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BC542D3-1D1B-4427-BF19-3D050CCC03A0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N14" i="7" s="1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P5" i="7" s="1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P4" i="7"/>
  <c r="N6" i="7"/>
  <c r="N17" i="7"/>
  <c r="O2" i="7"/>
  <c r="O4" i="7"/>
  <c r="P3" i="7"/>
  <c r="N19" i="7"/>
  <c r="N5" i="7"/>
  <c r="N20" i="7"/>
  <c r="N3" i="7"/>
  <c r="T3" i="7" s="1"/>
  <c r="N2" i="7"/>
  <c r="N4" i="7"/>
  <c r="T4" i="7" s="1"/>
  <c r="N16" i="7"/>
  <c r="N22" i="7"/>
  <c r="N26" i="7"/>
  <c r="N24" i="7"/>
  <c r="N15" i="7"/>
  <c r="S3" i="7"/>
  <c r="Q2" i="7"/>
  <c r="Q4" i="7"/>
  <c r="S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O640" i="7" s="1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O664" i="7" s="1"/>
  <c r="H667" i="6"/>
  <c r="H667" i="7"/>
  <c r="I672" i="6"/>
  <c r="I672" i="7"/>
  <c r="G674" i="6"/>
  <c r="G674" i="7"/>
  <c r="I677" i="6"/>
  <c r="I677" i="7"/>
  <c r="O677" i="7" s="1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O619" i="7" s="1"/>
  <c r="G621" i="6"/>
  <c r="G621" i="7"/>
  <c r="F623" i="6"/>
  <c r="F623" i="7"/>
  <c r="H626" i="6"/>
  <c r="H626" i="7"/>
  <c r="I631" i="6"/>
  <c r="I631" i="7"/>
  <c r="O631" i="7" s="1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O696" i="7" s="1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O715" i="7" s="1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O529" i="7" s="1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O2002" i="7" s="1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O2193" i="7" s="1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O1672" i="7" s="1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T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O267" i="7" s="1"/>
  <c r="F281" i="7"/>
  <c r="I383" i="7"/>
  <c r="F428" i="7"/>
  <c r="I434" i="7"/>
  <c r="O434" i="7" s="1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O2230" i="7" s="1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O2273" i="7" s="1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O2309" i="7" s="1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O2333" i="7" s="1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O2381" i="7" s="1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F322" i="7"/>
  <c r="I328" i="7"/>
  <c r="O328" i="7" s="1"/>
  <c r="I347" i="7"/>
  <c r="F363" i="7"/>
  <c r="O364" i="7"/>
  <c r="I369" i="7"/>
  <c r="F385" i="7"/>
  <c r="F409" i="7"/>
  <c r="F433" i="7"/>
  <c r="O433" i="7" s="1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F490" i="7"/>
  <c r="O490" i="7" s="1"/>
  <c r="F492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F545" i="7"/>
  <c r="O545" i="7" s="1"/>
  <c r="F547" i="7"/>
  <c r="F550" i="7"/>
  <c r="O550" i="7" s="1"/>
  <c r="F552" i="7"/>
  <c r="F555" i="7"/>
  <c r="F557" i="7"/>
  <c r="F559" i="7"/>
  <c r="F562" i="7"/>
  <c r="F564" i="7"/>
  <c r="O564" i="7" s="1"/>
  <c r="F567" i="7"/>
  <c r="F569" i="7"/>
  <c r="O569" i="7" s="1"/>
  <c r="F571" i="7"/>
  <c r="F574" i="7"/>
  <c r="F576" i="7"/>
  <c r="F579" i="7"/>
  <c r="F581" i="7"/>
  <c r="O581" i="7" s="1"/>
  <c r="F584" i="7"/>
  <c r="F586" i="7"/>
  <c r="O586" i="7" s="1"/>
  <c r="F588" i="7"/>
  <c r="O589" i="7"/>
  <c r="F591" i="7"/>
  <c r="O591" i="7" s="1"/>
  <c r="F593" i="7"/>
  <c r="O593" i="7" s="1"/>
  <c r="F596" i="7"/>
  <c r="F598" i="7"/>
  <c r="O599" i="7"/>
  <c r="F600" i="7"/>
  <c r="O600" i="7" s="1"/>
  <c r="F603" i="7"/>
  <c r="O604" i="7"/>
  <c r="F605" i="7"/>
  <c r="F608" i="7"/>
  <c r="F610" i="7"/>
  <c r="O610" i="7" s="1"/>
  <c r="F613" i="7"/>
  <c r="O613" i="7" s="1"/>
  <c r="F615" i="7"/>
  <c r="F618" i="7"/>
  <c r="O618" i="7" s="1"/>
  <c r="F620" i="7"/>
  <c r="F622" i="7"/>
  <c r="F625" i="7"/>
  <c r="F627" i="7"/>
  <c r="F630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F654" i="7"/>
  <c r="F656" i="7"/>
  <c r="O657" i="7"/>
  <c r="F658" i="7"/>
  <c r="O658" i="7" s="1"/>
  <c r="F659" i="7"/>
  <c r="O659" i="7" s="1"/>
  <c r="F661" i="7"/>
  <c r="O661" i="7" s="1"/>
  <c r="F663" i="7"/>
  <c r="F666" i="7"/>
  <c r="O667" i="7"/>
  <c r="F668" i="7"/>
  <c r="F670" i="7"/>
  <c r="F671" i="7"/>
  <c r="F673" i="7"/>
  <c r="O674" i="7"/>
  <c r="F675" i="7"/>
  <c r="F676" i="7"/>
  <c r="F678" i="7"/>
  <c r="F680" i="7"/>
  <c r="F683" i="7"/>
  <c r="O684" i="7"/>
  <c r="F685" i="7"/>
  <c r="O685" i="7" s="1"/>
  <c r="F687" i="7"/>
  <c r="F688" i="7"/>
  <c r="F690" i="7"/>
  <c r="F692" i="7"/>
  <c r="F695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F716" i="7"/>
  <c r="O718" i="7"/>
  <c r="F719" i="7"/>
  <c r="F721" i="7"/>
  <c r="F723" i="7"/>
  <c r="F724" i="7"/>
  <c r="F726" i="7"/>
  <c r="F728" i="7"/>
  <c r="F731" i="7"/>
  <c r="O732" i="7"/>
  <c r="F733" i="7"/>
  <c r="F735" i="7"/>
  <c r="O735" i="7" s="1"/>
  <c r="F736" i="7"/>
  <c r="F738" i="7"/>
  <c r="O738" i="7" s="1"/>
  <c r="F740" i="7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F764" i="7"/>
  <c r="F767" i="7"/>
  <c r="F769" i="7"/>
  <c r="O771" i="7"/>
  <c r="F772" i="7"/>
  <c r="F774" i="7"/>
  <c r="F776" i="7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F800" i="7"/>
  <c r="O802" i="7"/>
  <c r="F803" i="7"/>
  <c r="O804" i="7"/>
  <c r="F805" i="7"/>
  <c r="F808" i="7"/>
  <c r="F810" i="7"/>
  <c r="F812" i="7"/>
  <c r="F815" i="7"/>
  <c r="F817" i="7"/>
  <c r="F820" i="7"/>
  <c r="F822" i="7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F844" i="7"/>
  <c r="F849" i="7"/>
  <c r="F851" i="7"/>
  <c r="O851" i="7" s="1"/>
  <c r="F854" i="7"/>
  <c r="F856" i="7"/>
  <c r="O858" i="7"/>
  <c r="F861" i="7"/>
  <c r="O861" i="7" s="1"/>
  <c r="F866" i="7"/>
  <c r="F878" i="7"/>
  <c r="O889" i="7"/>
  <c r="F890" i="7"/>
  <c r="O897" i="7"/>
  <c r="F902" i="7"/>
  <c r="F914" i="7"/>
  <c r="O914" i="7" s="1"/>
  <c r="F926" i="7"/>
  <c r="O933" i="7"/>
  <c r="O935" i="7"/>
  <c r="F938" i="7"/>
  <c r="F950" i="7"/>
  <c r="O957" i="7"/>
  <c r="O959" i="7"/>
  <c r="O961" i="7"/>
  <c r="F962" i="7"/>
  <c r="O969" i="7"/>
  <c r="O971" i="7"/>
  <c r="F974" i="7"/>
  <c r="F986" i="7"/>
  <c r="O990" i="7"/>
  <c r="F997" i="7"/>
  <c r="O1002" i="7"/>
  <c r="F1009" i="7"/>
  <c r="O1019" i="7"/>
  <c r="F1026" i="7"/>
  <c r="O1029" i="7"/>
  <c r="F1031" i="7"/>
  <c r="F1036" i="7"/>
  <c r="F1048" i="7"/>
  <c r="F106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95" i="7"/>
  <c r="O1308" i="7"/>
  <c r="O2181" i="7"/>
  <c r="O1749" i="7"/>
  <c r="O2398" i="7"/>
  <c r="O1411" i="7"/>
  <c r="O1474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G1494" i="7"/>
  <c r="G1938" i="7"/>
  <c r="H2035" i="7"/>
  <c r="F2165" i="7"/>
  <c r="F2177" i="7"/>
  <c r="G2250" i="7"/>
  <c r="G2286" i="7"/>
  <c r="G2298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I1747" i="6"/>
  <c r="I1747" i="7"/>
  <c r="O1747" i="7" s="1"/>
  <c r="I1759" i="6"/>
  <c r="I1759" i="7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I1361" i="6"/>
  <c r="I1361" i="7"/>
  <c r="O1361" i="7" s="1"/>
  <c r="I1373" i="6"/>
  <c r="I1373" i="7"/>
  <c r="I1385" i="6"/>
  <c r="I1385" i="7"/>
  <c r="O1385" i="7" s="1"/>
  <c r="I1390" i="6"/>
  <c r="I1390" i="7"/>
  <c r="I1402" i="6"/>
  <c r="I1402" i="7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F1380" i="7"/>
  <c r="F1392" i="7"/>
  <c r="F1404" i="7"/>
  <c r="F1416" i="7"/>
  <c r="G1417" i="7"/>
  <c r="F1428" i="7"/>
  <c r="O1428" i="7" s="1"/>
  <c r="G1429" i="7"/>
  <c r="F1440" i="7"/>
  <c r="G1441" i="7"/>
  <c r="F1452" i="7"/>
  <c r="G1453" i="7"/>
  <c r="F1464" i="7"/>
  <c r="G1465" i="7"/>
  <c r="F1476" i="7"/>
  <c r="O1476" i="7" s="1"/>
  <c r="G1477" i="7"/>
  <c r="F1488" i="7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850" i="7" l="1"/>
  <c r="O543" i="7"/>
  <c r="R4" i="7"/>
  <c r="O2123" i="7"/>
  <c r="O1066" i="7"/>
  <c r="O1332" i="7"/>
  <c r="O2442" i="7"/>
  <c r="O1889" i="7"/>
  <c r="O1677" i="7"/>
  <c r="O1390" i="7"/>
  <c r="O1349" i="7"/>
  <c r="O1418" i="7"/>
  <c r="O1547" i="7"/>
  <c r="O2415" i="7"/>
  <c r="O1833" i="7"/>
  <c r="O1939" i="7"/>
  <c r="O1276" i="7"/>
  <c r="O1264" i="7"/>
  <c r="O1101" i="7"/>
  <c r="O385" i="7"/>
  <c r="O573" i="7"/>
  <c r="O277" i="7"/>
  <c r="O898" i="7"/>
  <c r="O474" i="7"/>
  <c r="O561" i="7"/>
  <c r="O2492" i="7"/>
  <c r="O2456" i="7"/>
  <c r="O2118" i="7"/>
  <c r="O2026" i="7"/>
  <c r="O1879" i="7"/>
  <c r="O1940" i="7"/>
  <c r="O2099" i="7"/>
  <c r="O1464" i="7"/>
  <c r="O1416" i="7"/>
  <c r="O1496" i="7"/>
  <c r="O1768" i="7"/>
  <c r="O2403" i="7"/>
  <c r="O774" i="7"/>
  <c r="O574" i="7"/>
  <c r="O1241" i="7"/>
  <c r="O1078" i="7"/>
  <c r="O1054" i="7"/>
  <c r="O1018" i="7"/>
  <c r="O253" i="7"/>
  <c r="O2410" i="7"/>
  <c r="O2362" i="7"/>
  <c r="O2314" i="7"/>
  <c r="O2290" i="7"/>
  <c r="O2254" i="7"/>
  <c r="O1582" i="7"/>
  <c r="O1534" i="7"/>
  <c r="O537" i="7"/>
  <c r="O701" i="7"/>
  <c r="O689" i="7"/>
  <c r="O236" i="7"/>
  <c r="O536" i="7"/>
  <c r="O822" i="7"/>
  <c r="O843" i="7"/>
  <c r="O1404" i="7"/>
  <c r="O2126" i="7"/>
  <c r="R5" i="7"/>
  <c r="O831" i="7"/>
  <c r="O806" i="7"/>
  <c r="O486" i="7"/>
  <c r="O549" i="7"/>
  <c r="O285" i="7"/>
  <c r="O816" i="7"/>
  <c r="O768" i="7"/>
  <c r="O720" i="7"/>
  <c r="O655" i="7"/>
  <c r="O611" i="7"/>
  <c r="O568" i="7"/>
  <c r="O556" i="7"/>
  <c r="O1094" i="7"/>
  <c r="O1070" i="7"/>
  <c r="O1058" i="7"/>
  <c r="O1046" i="7"/>
  <c r="O1022" i="7"/>
  <c r="O1010" i="7"/>
  <c r="O998" i="7"/>
  <c r="O705" i="7"/>
  <c r="O693" i="7"/>
  <c r="O681" i="7"/>
  <c r="O565" i="7"/>
  <c r="O553" i="7"/>
  <c r="O541" i="7"/>
  <c r="O471" i="7"/>
  <c r="O389" i="7"/>
  <c r="Q3" i="7"/>
  <c r="T2" i="7"/>
  <c r="O1785" i="7"/>
  <c r="O1500" i="7"/>
  <c r="O1452" i="7"/>
  <c r="O1392" i="7"/>
  <c r="O2430" i="7"/>
  <c r="O1629" i="7"/>
  <c r="O798" i="7"/>
  <c r="O615" i="7"/>
  <c r="O1966" i="7"/>
  <c r="O1915" i="7"/>
  <c r="O1695" i="7"/>
  <c r="O1659" i="7"/>
  <c r="O2480" i="7"/>
  <c r="Q5" i="7"/>
  <c r="V5" i="7" s="1"/>
  <c r="O462" i="7"/>
  <c r="O801" i="7"/>
  <c r="O255" i="7"/>
  <c r="O606" i="7"/>
  <c r="O432" i="7"/>
  <c r="O408" i="7"/>
  <c r="O384" i="7"/>
  <c r="O762" i="7"/>
  <c r="O1042" i="7"/>
  <c r="O467" i="7"/>
  <c r="O201" i="7"/>
  <c r="O1380" i="7"/>
  <c r="O1913" i="7"/>
  <c r="O810" i="7"/>
  <c r="O675" i="7"/>
  <c r="O627" i="7"/>
  <c r="O1688" i="7"/>
  <c r="O1652" i="7"/>
  <c r="O1782" i="7"/>
  <c r="O1267" i="7"/>
  <c r="O1255" i="7"/>
  <c r="O1243" i="7"/>
  <c r="O1231" i="7"/>
  <c r="O1121" i="7"/>
  <c r="O1006" i="7"/>
  <c r="O455" i="7"/>
  <c r="O463" i="7"/>
  <c r="O289" i="7"/>
  <c r="S5" i="7"/>
  <c r="O450" i="7"/>
  <c r="O241" i="7"/>
  <c r="O217" i="7"/>
  <c r="O2299" i="7"/>
  <c r="O2167" i="7"/>
  <c r="O2085" i="7"/>
  <c r="O1310" i="7"/>
  <c r="O1274" i="7"/>
  <c r="O1553" i="7"/>
  <c r="O1505" i="7"/>
  <c r="O1481" i="7"/>
  <c r="O1457" i="7"/>
  <c r="O628" i="7"/>
  <c r="O594" i="7"/>
  <c r="O2208" i="7"/>
  <c r="O1488" i="7"/>
  <c r="O1440" i="7"/>
  <c r="O1368" i="7"/>
  <c r="O1906" i="7"/>
  <c r="O1472" i="7"/>
  <c r="O1804" i="7"/>
  <c r="O726" i="7"/>
  <c r="O651" i="7"/>
  <c r="O639" i="7"/>
  <c r="O492" i="7"/>
  <c r="O1949" i="7"/>
  <c r="O1300" i="7"/>
  <c r="O2179" i="7"/>
  <c r="O2145" i="7"/>
  <c r="O2097" i="7"/>
  <c r="O1090" i="7"/>
  <c r="O857" i="7"/>
  <c r="O451" i="7"/>
  <c r="O1102" i="7"/>
  <c r="O829" i="7"/>
  <c r="O560" i="7"/>
  <c r="O512" i="7"/>
  <c r="O365" i="7"/>
  <c r="R3" i="7"/>
  <c r="R2" i="7"/>
  <c r="S2" i="7"/>
  <c r="U2" i="7" s="1"/>
  <c r="O986" i="7"/>
  <c r="O950" i="7"/>
  <c r="O902" i="7"/>
  <c r="O842" i="7"/>
  <c r="O728" i="7"/>
  <c r="O716" i="7"/>
  <c r="O2251" i="7"/>
  <c r="O2000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O478" i="7"/>
  <c r="O1689" i="7"/>
  <c r="O1402" i="7"/>
  <c r="O1759" i="7"/>
  <c r="O1711" i="7"/>
  <c r="O2469" i="7"/>
  <c r="O974" i="7"/>
  <c r="O938" i="7"/>
  <c r="O752" i="7"/>
  <c r="O740" i="7"/>
  <c r="O704" i="7"/>
  <c r="O692" i="7"/>
  <c r="O680" i="7"/>
  <c r="O598" i="7"/>
  <c r="O2048" i="7"/>
  <c r="O2205" i="7"/>
  <c r="O2014" i="7"/>
  <c r="O1190" i="7"/>
  <c r="O2470" i="7"/>
  <c r="O1529" i="7"/>
  <c r="O1118" i="7"/>
  <c r="O1034" i="7"/>
  <c r="O741" i="7"/>
  <c r="O1187" i="7"/>
  <c r="O1175" i="7"/>
  <c r="O1163" i="7"/>
  <c r="O1151" i="7"/>
  <c r="O1139" i="7"/>
  <c r="O1127" i="7"/>
  <c r="O1115" i="7"/>
  <c r="O1103" i="7"/>
  <c r="O428" i="7"/>
  <c r="O520" i="7"/>
  <c r="O416" i="7"/>
  <c r="O437" i="7"/>
  <c r="O2487" i="7"/>
  <c r="O764" i="7"/>
  <c r="O557" i="7"/>
  <c r="O1459" i="7"/>
  <c r="O1703" i="7"/>
  <c r="O1498" i="7"/>
  <c r="O1450" i="7"/>
  <c r="O922" i="7"/>
  <c r="O874" i="7"/>
  <c r="O508" i="7"/>
  <c r="O361" i="7"/>
  <c r="O601" i="7"/>
  <c r="O1831" i="7"/>
  <c r="O1783" i="7"/>
  <c r="O1894" i="7"/>
  <c r="O2162" i="7"/>
  <c r="O890" i="7"/>
  <c r="O854" i="7"/>
  <c r="O788" i="7"/>
  <c r="O776" i="7"/>
  <c r="O1881" i="7"/>
  <c r="O2176" i="7"/>
  <c r="O2094" i="7"/>
  <c r="O409" i="7"/>
  <c r="O245" i="7"/>
  <c r="O2422" i="7"/>
  <c r="O2374" i="7"/>
  <c r="O2326" i="7"/>
  <c r="O2266" i="7"/>
  <c r="O1594" i="7"/>
  <c r="O1546" i="7"/>
  <c r="O281" i="7"/>
  <c r="O624" i="7"/>
  <c r="O602" i="7"/>
  <c r="O368" i="7"/>
  <c r="V3" i="7"/>
  <c r="U3" i="7"/>
  <c r="O1934" i="7"/>
  <c r="O1334" i="7"/>
  <c r="O962" i="7"/>
  <c r="O926" i="7"/>
  <c r="O1399" i="7"/>
  <c r="O2133" i="7"/>
  <c r="O1298" i="7"/>
  <c r="O1286" i="7"/>
  <c r="O970" i="7"/>
  <c r="O1760" i="7"/>
  <c r="O1724" i="7"/>
  <c r="O578" i="7"/>
  <c r="O233" i="7"/>
  <c r="O852" i="7"/>
  <c r="O532" i="7"/>
  <c r="O284" i="7"/>
  <c r="O272" i="7"/>
  <c r="O248" i="7"/>
  <c r="O623" i="7"/>
  <c r="O2218" i="7"/>
  <c r="O1735" i="7"/>
  <c r="O1641" i="7"/>
  <c r="O1983" i="7"/>
  <c r="O1060" i="7"/>
  <c r="O878" i="7"/>
  <c r="O800" i="7"/>
  <c r="O1929" i="7"/>
  <c r="O2036" i="7"/>
  <c r="O1214" i="7"/>
  <c r="O1202" i="7"/>
  <c r="O1912" i="7"/>
  <c r="O1423" i="7"/>
  <c r="O1082" i="7"/>
  <c r="O789" i="7"/>
  <c r="O1021" i="7"/>
  <c r="O1433" i="7"/>
  <c r="O1409" i="7"/>
  <c r="O1067" i="7"/>
  <c r="O590" i="7"/>
  <c r="O766" i="7"/>
  <c r="O997" i="7"/>
  <c r="O866" i="7"/>
  <c r="O830" i="7"/>
  <c r="O812" i="7"/>
  <c r="O552" i="7"/>
  <c r="O1106" i="7"/>
  <c r="O2215" i="7"/>
  <c r="O2034" i="7"/>
  <c r="O1942" i="7"/>
  <c r="O1137" i="7"/>
  <c r="O833" i="7"/>
  <c r="O327" i="7"/>
  <c r="O221" i="7"/>
  <c r="O782" i="7"/>
  <c r="O577" i="7"/>
  <c r="O454" i="7"/>
  <c r="V4" i="7"/>
  <c r="U4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5" i="7" l="1"/>
  <c r="V2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 l="1"/>
  <c r="I19" i="3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Q12" i="7" l="1"/>
  <c r="U12" i="7" s="1"/>
  <c r="T12" i="7"/>
  <c r="R12" i="7"/>
  <c r="P13" i="7"/>
  <c r="R13" i="7" s="1"/>
  <c r="T13" i="7"/>
  <c r="S13" i="7"/>
  <c r="Q13" i="7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V12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R23" i="7" s="1"/>
  <c r="L24" i="6"/>
  <c r="L24" i="7"/>
  <c r="K24" i="6"/>
  <c r="K24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S23" i="7" l="1"/>
  <c r="T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Q35" i="7"/>
  <c r="T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I317" i="3" s="1"/>
  <c r="F318" i="3"/>
  <c r="G318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I369" i="3" s="1"/>
  <c r="G370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I431" i="3" s="1"/>
  <c r="F432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P667" i="7" l="1"/>
  <c r="K668" i="6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I722" i="3" s="1"/>
  <c r="G723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P814" i="7" l="1"/>
  <c r="L815" i="6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P944" i="7" l="1"/>
  <c r="L945" i="6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I962" i="3" s="1"/>
  <c r="F963" i="3"/>
  <c r="G963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P1039" i="7" l="1"/>
  <c r="K1040" i="6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P1076" i="7" l="1"/>
  <c r="K1077" i="6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I1142" i="3" s="1"/>
  <c r="F1143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P1160" i="7" l="1"/>
  <c r="L1161" i="6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P1205" i="7" l="1"/>
  <c r="V894" i="7"/>
  <c r="J1206" i="6"/>
  <c r="J1206" i="7"/>
  <c r="K1206" i="6"/>
  <c r="K1206" i="7"/>
  <c r="U894" i="7"/>
  <c r="L1206" i="6"/>
  <c r="L1206" i="7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P1206" i="7" l="1"/>
  <c r="J1207" i="6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I1218" i="3" s="1"/>
  <c r="F1219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P1305" i="7" l="1"/>
  <c r="L1306" i="6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I1324" i="3" s="1"/>
  <c r="G1325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I1355" i="3" s="1"/>
  <c r="G1356" i="3"/>
  <c r="P1345" i="7" l="1"/>
  <c r="K1346" i="6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I1368" i="3" s="1"/>
  <c r="G1369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I1374" i="3" s="1"/>
  <c r="F1375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I1407" i="3" s="1"/>
  <c r="G1408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I1535" i="3" s="1"/>
  <c r="F1536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I1582" i="3" s="1"/>
  <c r="F1583" i="3"/>
  <c r="G1583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P1605" i="7" l="1"/>
  <c r="K1606" i="6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I1723" i="3" s="1"/>
  <c r="G1724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I1732" i="3" s="1"/>
  <c r="F1733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P1753" i="7" l="1"/>
  <c r="K1754" i="6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I1776" i="3" s="1"/>
  <c r="G1777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I1825" i="3" s="1"/>
  <c r="F1826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I1883" i="3" s="1"/>
  <c r="F1884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P1880" i="7" l="1"/>
  <c r="K1881" i="6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I1898" i="3" s="1"/>
  <c r="F1899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P1965" i="7" l="1"/>
  <c r="J1966" i="6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P1973" i="7" l="1"/>
  <c r="J1974" i="6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I2017" i="3" s="1"/>
  <c r="F2018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P2057" i="7" l="1"/>
  <c r="J2058" i="6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I2087" i="3" s="1"/>
  <c r="F2088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P2116" i="7" l="1"/>
  <c r="K2117" i="6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I2135" i="3" s="1"/>
  <c r="F2136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P2135" i="7" l="1"/>
  <c r="L2136" i="6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P2271" i="7" l="1"/>
  <c r="J2272" i="6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I2295" i="3" s="1"/>
  <c r="G2296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I2478" i="3" s="1"/>
  <c r="G2479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<sst xmlns="http://schemas.openxmlformats.org/spreadsheetml/2006/main" count="60" uniqueCount="57">
  <si>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</si>
  <si>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</si>
  <si>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</si>
  <si>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</si>
  <si>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</si>
  <si>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</si>
  <si>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</si>
  <si>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</si>
  <si>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</si>
  <si>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</si>
  <si>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</si>
  <si>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</si>
  <si>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</si>
  <si>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</si>
  <si>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</si>
  <si>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</si>
  <si>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</si>
  <si>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</si>
  <si>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</si>
  <si>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</si>
  <si>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</si>
  <si>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</si>
  <si>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</si>
  <si>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</si>
  <si>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</si>
  <si>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</si>
  <si>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</si>
  <si>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</si>
  <si>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</si>
  <si>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</si>
  <si>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</si>
  <si>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</si>
  <si>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</si>
  <si>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</si>
  <si>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</si>
  <si>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</si>
  <si>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</si>
  <si>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</si>
  <si>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</si>
  <si>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</si>
  <si>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</si>
  <si>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</si>
  <si>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</si>
  <si>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</si>
  <si>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</si>
  <si>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</si>
  <si>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</si>
  <si>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</si>
  <si>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</si>
  <si>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</si>
  <si>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</si>
  <si>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</si>
  <si>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</si>
  <si>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</si>
  <si>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</si>
  <si>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</si>
  <si>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BNA ASSURANCES,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</si>
</sst>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16.3</v>
      </c>
      <c r="D5" s="2">
        <v>5.9006999999999996</v>
      </c>
      <c r="E5" s="2">
        <v>14194</v>
      </c>
      <c r="F5" s="2"/>
      <c r="G5" s="2"/>
      <c r="H5" s="11"/>
    </row>
    <row r="6" spans="1:11" ht="13.5" x14ac:dyDescent="0.25">
      <c r="A6" s="11"/>
      <c r="B6" s="10">
        <v>42311</v>
      </c>
      <c r="C6" s="2">
        <v>16.399999999999999</v>
      </c>
      <c r="D6" s="2">
        <v>5.9368999999999996</v>
      </c>
      <c r="E6" s="2">
        <v>27778</v>
      </c>
      <c r="F6" s="2"/>
      <c r="G6" s="2"/>
      <c r="H6" s="15">
        <f>(D6-D5)/D5</f>
        <v>6.1348653549578884E-3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17.39</v>
      </c>
      <c r="D7" s="2">
        <v>6.2953000000000001</v>
      </c>
      <c r="E7" s="2">
        <v>30036</v>
      </c>
      <c r="F7" s="2"/>
      <c r="G7" s="2"/>
      <c r="H7" s="15">
        <f t="shared" ref="H7:H70" si="0">(D7-D6)/D6</f>
        <v>6.0368205629200512E-2</v>
      </c>
    </row>
    <row r="8" spans="1:11" ht="13.5" x14ac:dyDescent="0.25">
      <c r="A8" s="11"/>
      <c r="B8" s="10">
        <v>42313</v>
      </c>
      <c r="C8" s="2">
        <v>18.440000000000001</v>
      </c>
      <c r="D8" s="2">
        <v>6.6753999999999998</v>
      </c>
      <c r="E8" s="2">
        <v>33238</v>
      </c>
      <c r="F8" s="2"/>
      <c r="G8" s="2"/>
      <c r="H8" s="15">
        <f t="shared" si="0"/>
        <v>6.0378377519736889E-2</v>
      </c>
      <c r="J8" t="s">
        <v>8</v>
      </c>
      <c r="K8" s="9">
        <f>AVERAGE(H6:H2511)</f>
        <v>1.1228876394499658E-4</v>
      </c>
    </row>
    <row r="9" spans="1:11" ht="13.5" x14ac:dyDescent="0.25">
      <c r="A9" s="11"/>
      <c r="B9" s="10">
        <v>42314</v>
      </c>
      <c r="C9" s="2">
        <v>19.260000000000002</v>
      </c>
      <c r="D9" s="2">
        <v>6.9722</v>
      </c>
      <c r="E9" s="2">
        <v>66151</v>
      </c>
      <c r="F9" s="2"/>
      <c r="G9" s="2"/>
      <c r="H9" s="15">
        <f t="shared" si="0"/>
        <v>4.4461755100817957E-2</v>
      </c>
      <c r="J9" t="s">
        <v>9</v>
      </c>
      <c r="K9" s="9">
        <f>K8*K6</f>
        <v>2.8296768514139137E-2</v>
      </c>
    </row>
    <row r="10" spans="1:11" ht="13.5" x14ac:dyDescent="0.25">
      <c r="A10" s="11"/>
      <c r="B10" s="10">
        <v>42317</v>
      </c>
      <c r="C10" s="2">
        <v>18.399999999999999</v>
      </c>
      <c r="D10" s="2">
        <v>6.6608999999999998</v>
      </c>
      <c r="E10" s="2">
        <v>0</v>
      </c>
      <c r="F10" s="2"/>
      <c r="G10" s="2"/>
      <c r="H10" s="15">
        <f t="shared" si="0"/>
        <v>-4.4648747884455428E-2</v>
      </c>
      <c r="J10" t="s">
        <v>10</v>
      </c>
      <c r="K10" s="9">
        <f>STDEV(H6:H2511)</f>
        <v>2.8055998619002376E-2</v>
      </c>
    </row>
    <row r="11" spans="1:11" ht="13.5" x14ac:dyDescent="0.25">
      <c r="A11" s="11"/>
      <c r="B11" s="10">
        <v>42318</v>
      </c>
      <c r="C11" s="2">
        <v>17.579999999999998</v>
      </c>
      <c r="D11" s="2">
        <v>6.3639999999999999</v>
      </c>
      <c r="E11" s="2">
        <v>0</v>
      </c>
      <c r="F11" s="2"/>
      <c r="G11" s="2"/>
      <c r="H11" s="15">
        <f t="shared" si="0"/>
        <v>-4.4573556126049026E-2</v>
      </c>
      <c r="J11" t="s">
        <v>11</v>
      </c>
      <c r="K11" s="9">
        <f>K10*SQRT(K6)</f>
        <v>0.44537517077671129</v>
      </c>
    </row>
    <row r="12" spans="1:11" ht="13.5" x14ac:dyDescent="0.25">
      <c r="A12" s="11"/>
      <c r="B12" s="10">
        <v>42319</v>
      </c>
      <c r="C12" s="2">
        <v>17.350000000000001</v>
      </c>
      <c r="D12" s="2">
        <v>6.2808000000000002</v>
      </c>
      <c r="E12" s="2">
        <v>23710</v>
      </c>
      <c r="F12" s="2"/>
      <c r="G12" s="2"/>
      <c r="H12" s="15">
        <f t="shared" si="0"/>
        <v>-1.307353865493396E-2</v>
      </c>
    </row>
    <row r="13" spans="1:11" ht="13.5" x14ac:dyDescent="0.25">
      <c r="A13" s="11"/>
      <c r="B13" s="10">
        <v>42320</v>
      </c>
      <c r="C13" s="2">
        <v>16.91</v>
      </c>
      <c r="D13" s="2">
        <v>6.1215000000000002</v>
      </c>
      <c r="E13" s="2">
        <v>8908</v>
      </c>
      <c r="F13" s="2"/>
      <c r="G13" s="2"/>
      <c r="H13" s="15">
        <f t="shared" si="0"/>
        <v>-2.5363011081390906E-2</v>
      </c>
    </row>
    <row r="14" spans="1:11" ht="13.5" x14ac:dyDescent="0.25">
      <c r="A14" s="11"/>
      <c r="B14" s="10">
        <v>42321</v>
      </c>
      <c r="C14" s="2">
        <v>16.62</v>
      </c>
      <c r="D14" s="2">
        <v>6.0164999999999997</v>
      </c>
      <c r="E14" s="2">
        <v>8937</v>
      </c>
      <c r="F14" s="2"/>
      <c r="G14" s="2"/>
      <c r="H14" s="15">
        <f t="shared" si="0"/>
        <v>-1.7152658662092694E-2</v>
      </c>
    </row>
    <row r="15" spans="1:11" ht="13.5" x14ac:dyDescent="0.25">
      <c r="A15" s="11"/>
      <c r="B15" s="10">
        <v>42324</v>
      </c>
      <c r="C15" s="2">
        <v>17.03</v>
      </c>
      <c r="D15" s="2">
        <v>6.1649000000000003</v>
      </c>
      <c r="E15" s="2">
        <v>6730</v>
      </c>
      <c r="F15" s="2"/>
      <c r="G15" s="2"/>
      <c r="H15" s="15">
        <f t="shared" si="0"/>
        <v>2.4665503199534703E-2</v>
      </c>
    </row>
    <row r="16" spans="1:11" ht="13.5" x14ac:dyDescent="0.25">
      <c r="A16" s="11"/>
      <c r="B16" s="10">
        <v>42325</v>
      </c>
      <c r="C16" s="2">
        <v>16.489999999999998</v>
      </c>
      <c r="D16" s="2">
        <v>5.9695</v>
      </c>
      <c r="E16" s="2">
        <v>10349</v>
      </c>
      <c r="F16" s="2"/>
      <c r="G16" s="2"/>
      <c r="H16" s="15">
        <f t="shared" si="0"/>
        <v>-3.1695566838067159E-2</v>
      </c>
    </row>
    <row r="17" spans="1:8" ht="13.5" x14ac:dyDescent="0.25">
      <c r="A17" s="11"/>
      <c r="B17" s="10">
        <v>42326</v>
      </c>
      <c r="C17" s="2">
        <v>16.489999999999998</v>
      </c>
      <c r="D17" s="2">
        <v>5.9695</v>
      </c>
      <c r="E17" s="2">
        <v>7015</v>
      </c>
      <c r="F17" s="2"/>
      <c r="G17" s="2"/>
      <c r="H17" s="15">
        <f t="shared" si="0"/>
        <v>0</v>
      </c>
    </row>
    <row r="18" spans="1:8" ht="13.5" x14ac:dyDescent="0.25">
      <c r="A18" s="11"/>
      <c r="B18" s="10">
        <v>42327</v>
      </c>
      <c r="C18" s="2">
        <v>16.45</v>
      </c>
      <c r="D18" s="2">
        <v>5.9550000000000001</v>
      </c>
      <c r="E18" s="2">
        <v>6048</v>
      </c>
      <c r="F18" s="2"/>
      <c r="G18" s="2"/>
      <c r="H18" s="15">
        <f t="shared" si="0"/>
        <v>-2.4290141552893805E-3</v>
      </c>
    </row>
    <row r="19" spans="1:8" ht="13.5" x14ac:dyDescent="0.25">
      <c r="A19" s="11"/>
      <c r="B19" s="10">
        <v>42328</v>
      </c>
      <c r="C19" s="2">
        <v>16.45</v>
      </c>
      <c r="D19" s="2">
        <v>5.9550000000000001</v>
      </c>
      <c r="E19" s="2">
        <v>7930</v>
      </c>
      <c r="F19" s="2"/>
      <c r="G19" s="2"/>
      <c r="H19" s="15">
        <f t="shared" si="0"/>
        <v>0</v>
      </c>
    </row>
    <row r="20" spans="1:8" ht="13.5" x14ac:dyDescent="0.25">
      <c r="A20" s="11"/>
      <c r="B20" s="10">
        <v>42331</v>
      </c>
      <c r="C20" s="2">
        <v>16.399999999999999</v>
      </c>
      <c r="D20" s="2">
        <v>5.9368999999999996</v>
      </c>
      <c r="E20" s="2">
        <v>5247</v>
      </c>
      <c r="F20" s="2"/>
      <c r="G20" s="2"/>
      <c r="H20" s="15">
        <f t="shared" si="0"/>
        <v>-3.0394626364400419E-3</v>
      </c>
    </row>
    <row r="21" spans="1:8" ht="13.5" x14ac:dyDescent="0.25">
      <c r="A21" s="11"/>
      <c r="B21" s="10">
        <v>42332</v>
      </c>
      <c r="C21" s="2">
        <v>16.5</v>
      </c>
      <c r="D21" s="2">
        <v>5.9730999999999996</v>
      </c>
      <c r="E21" s="2">
        <v>16454</v>
      </c>
      <c r="F21" s="2"/>
      <c r="G21" s="2"/>
      <c r="H21" s="15">
        <f t="shared" si="0"/>
        <v>6.0974582694672324E-3</v>
      </c>
    </row>
    <row r="22" spans="1:8" ht="13.5" x14ac:dyDescent="0.25">
      <c r="A22" s="11"/>
      <c r="B22" s="10">
        <v>42333</v>
      </c>
      <c r="C22" s="2">
        <v>16.600000000000001</v>
      </c>
      <c r="D22" s="2">
        <v>6.0092999999999996</v>
      </c>
      <c r="E22" s="2">
        <v>10282</v>
      </c>
      <c r="F22" s="2"/>
      <c r="G22" s="2"/>
      <c r="H22" s="15">
        <f t="shared" si="0"/>
        <v>6.060504595603625E-3</v>
      </c>
    </row>
    <row r="23" spans="1:8" ht="13.5" x14ac:dyDescent="0.25">
      <c r="A23" s="11"/>
      <c r="B23" s="10">
        <v>42334</v>
      </c>
      <c r="C23" s="2">
        <v>17</v>
      </c>
      <c r="D23" s="2">
        <v>6.1540999999999997</v>
      </c>
      <c r="E23" s="2">
        <v>3595</v>
      </c>
      <c r="F23" s="2"/>
      <c r="G23" s="2"/>
      <c r="H23" s="15">
        <f t="shared" si="0"/>
        <v>2.4095984557269575E-2</v>
      </c>
    </row>
    <row r="24" spans="1:8" ht="13.5" x14ac:dyDescent="0.25">
      <c r="A24" s="11"/>
      <c r="B24" s="10">
        <v>42335</v>
      </c>
      <c r="C24" s="2">
        <v>16.809999999999999</v>
      </c>
      <c r="D24" s="2">
        <v>6.0853000000000002</v>
      </c>
      <c r="E24" s="2">
        <v>4870</v>
      </c>
      <c r="F24" s="2"/>
      <c r="G24" s="2"/>
      <c r="H24" s="15">
        <f t="shared" si="0"/>
        <v>-1.1179538844022608E-2</v>
      </c>
    </row>
    <row r="25" spans="1:8" ht="13.5" x14ac:dyDescent="0.25">
      <c r="A25" s="11"/>
      <c r="B25" s="10">
        <v>42338</v>
      </c>
      <c r="C25" s="2">
        <v>16.649999999999999</v>
      </c>
      <c r="D25" s="2">
        <v>6.0274000000000001</v>
      </c>
      <c r="E25" s="2">
        <v>6795</v>
      </c>
      <c r="F25" s="2"/>
      <c r="G25" s="2"/>
      <c r="H25" s="15">
        <f t="shared" si="0"/>
        <v>-9.5147322235551342E-3</v>
      </c>
    </row>
    <row r="26" spans="1:8" ht="13.5" x14ac:dyDescent="0.25">
      <c r="A26" s="11"/>
      <c r="B26" s="10">
        <v>42339</v>
      </c>
      <c r="C26" s="2">
        <v>16.649999999999999</v>
      </c>
      <c r="D26" s="2">
        <v>6.0274000000000001</v>
      </c>
      <c r="E26" s="2">
        <v>7523</v>
      </c>
      <c r="F26" s="2"/>
      <c r="G26" s="2"/>
      <c r="H26" s="15">
        <f t="shared" si="0"/>
        <v>0</v>
      </c>
    </row>
    <row r="27" spans="1:8" ht="13.5" x14ac:dyDescent="0.25">
      <c r="A27" s="11"/>
      <c r="B27" s="10">
        <v>42340</v>
      </c>
      <c r="C27" s="2">
        <v>16.649999999999999</v>
      </c>
      <c r="D27" s="2">
        <v>6.0274000000000001</v>
      </c>
      <c r="E27" s="2">
        <v>6804</v>
      </c>
      <c r="F27" s="2"/>
      <c r="G27" s="2"/>
      <c r="H27" s="15">
        <f t="shared" si="0"/>
        <v>0</v>
      </c>
    </row>
    <row r="28" spans="1:8" ht="13.5" x14ac:dyDescent="0.25">
      <c r="A28" s="11"/>
      <c r="B28" s="10">
        <v>42341</v>
      </c>
      <c r="C28" s="2">
        <v>16.5</v>
      </c>
      <c r="D28" s="2">
        <v>5.9730999999999996</v>
      </c>
      <c r="E28" s="2">
        <v>19738</v>
      </c>
      <c r="F28" s="2"/>
      <c r="G28" s="2"/>
      <c r="H28" s="15">
        <f t="shared" si="0"/>
        <v>-9.0088595414275566E-3</v>
      </c>
    </row>
    <row r="29" spans="1:8" ht="13.5" x14ac:dyDescent="0.25">
      <c r="A29" s="11"/>
      <c r="B29" s="10">
        <v>42342</v>
      </c>
      <c r="C29" s="2">
        <v>16.489999999999998</v>
      </c>
      <c r="D29" s="2">
        <v>5.9695</v>
      </c>
      <c r="E29" s="2">
        <v>17545</v>
      </c>
      <c r="F29" s="2"/>
      <c r="G29" s="2"/>
      <c r="H29" s="15">
        <f t="shared" si="0"/>
        <v>-6.0270211447985191E-4</v>
      </c>
    </row>
    <row r="30" spans="1:8" ht="13.5" x14ac:dyDescent="0.25">
      <c r="A30" s="11"/>
      <c r="B30" s="10">
        <v>42345</v>
      </c>
      <c r="C30" s="2">
        <v>16.5</v>
      </c>
      <c r="D30" s="2">
        <v>5.9730999999999996</v>
      </c>
      <c r="E30" s="2">
        <v>23114</v>
      </c>
      <c r="F30" s="2"/>
      <c r="G30" s="2"/>
      <c r="H30" s="15">
        <f t="shared" si="0"/>
        <v>6.0306558338212642E-4</v>
      </c>
    </row>
    <row r="31" spans="1:8" ht="13.5" x14ac:dyDescent="0.25">
      <c r="A31" s="11"/>
      <c r="B31" s="10">
        <v>42346</v>
      </c>
      <c r="C31" s="2">
        <v>16.5</v>
      </c>
      <c r="D31" s="2">
        <v>5.9730999999999996</v>
      </c>
      <c r="E31" s="2">
        <v>17903</v>
      </c>
      <c r="F31" s="2"/>
      <c r="G31" s="2"/>
      <c r="H31" s="15">
        <f t="shared" si="0"/>
        <v>0</v>
      </c>
    </row>
    <row r="32" spans="1:8" ht="13.5" x14ac:dyDescent="0.25">
      <c r="A32" s="11"/>
      <c r="B32" s="10">
        <v>42347</v>
      </c>
      <c r="C32" s="2">
        <v>16.010000000000002</v>
      </c>
      <c r="D32" s="2">
        <v>5.7957000000000001</v>
      </c>
      <c r="E32" s="2">
        <v>19344</v>
      </c>
      <c r="F32" s="2"/>
      <c r="G32" s="2"/>
      <c r="H32" s="15">
        <f t="shared" si="0"/>
        <v>-2.9699820863538125E-2</v>
      </c>
    </row>
    <row r="33" spans="1:8" ht="13.5" x14ac:dyDescent="0.25">
      <c r="A33" s="11"/>
      <c r="B33" s="10">
        <v>42348</v>
      </c>
      <c r="C33" s="2">
        <v>15.6</v>
      </c>
      <c r="D33" s="2">
        <v>5.6473000000000004</v>
      </c>
      <c r="E33" s="2">
        <v>50672</v>
      </c>
      <c r="F33" s="2"/>
      <c r="G33" s="2"/>
      <c r="H33" s="15">
        <f t="shared" si="0"/>
        <v>-2.5605190054695661E-2</v>
      </c>
    </row>
    <row r="34" spans="1:8" ht="13.5" x14ac:dyDescent="0.25">
      <c r="A34" s="11"/>
      <c r="B34" s="10">
        <v>42349</v>
      </c>
      <c r="C34" s="2">
        <v>12.18</v>
      </c>
      <c r="D34" s="2">
        <v>5.2957000000000001</v>
      </c>
      <c r="E34" s="2">
        <v>12079</v>
      </c>
      <c r="F34" s="2"/>
      <c r="G34" s="2"/>
      <c r="H34" s="15">
        <f t="shared" si="0"/>
        <v>-6.2259840985957951E-2</v>
      </c>
    </row>
    <row r="35" spans="1:8" ht="13.5" x14ac:dyDescent="0.25">
      <c r="A35" s="11"/>
      <c r="B35" s="10">
        <v>42352</v>
      </c>
      <c r="C35" s="2">
        <v>12.36</v>
      </c>
      <c r="D35" s="2">
        <v>5.3739999999999997</v>
      </c>
      <c r="E35" s="2">
        <v>11802</v>
      </c>
      <c r="F35" s="2"/>
      <c r="G35" s="2"/>
      <c r="H35" s="15">
        <f t="shared" si="0"/>
        <v>1.4785580754196724E-2</v>
      </c>
    </row>
    <row r="36" spans="1:8" ht="13.5" x14ac:dyDescent="0.25">
      <c r="A36" s="11"/>
      <c r="B36" s="10">
        <v>42353</v>
      </c>
      <c r="C36" s="2">
        <v>12.54</v>
      </c>
      <c r="D36" s="2">
        <v>5.4522000000000004</v>
      </c>
      <c r="E36" s="2">
        <v>12112</v>
      </c>
      <c r="F36" s="2"/>
      <c r="G36" s="2"/>
      <c r="H36" s="15">
        <f t="shared" si="0"/>
        <v>1.4551544473390531E-2</v>
      </c>
    </row>
    <row r="37" spans="1:8" ht="13.5" x14ac:dyDescent="0.25">
      <c r="A37" s="11"/>
      <c r="B37" s="10">
        <v>42354</v>
      </c>
      <c r="C37" s="2">
        <v>12.7</v>
      </c>
      <c r="D37" s="2">
        <v>5.5217999999999998</v>
      </c>
      <c r="E37" s="2">
        <v>4296</v>
      </c>
      <c r="F37" s="2"/>
      <c r="G37" s="2"/>
      <c r="H37" s="15">
        <f t="shared" si="0"/>
        <v>1.2765489160338843E-2</v>
      </c>
    </row>
    <row r="38" spans="1:8" ht="13.5" x14ac:dyDescent="0.25">
      <c r="A38" s="11"/>
      <c r="B38" s="10">
        <v>42355</v>
      </c>
      <c r="C38" s="2">
        <v>13</v>
      </c>
      <c r="D38" s="2">
        <v>5.6521999999999997</v>
      </c>
      <c r="E38" s="2">
        <v>18750</v>
      </c>
      <c r="F38" s="2"/>
      <c r="G38" s="2"/>
      <c r="H38" s="15">
        <f t="shared" si="0"/>
        <v>2.3615487703285132E-2</v>
      </c>
    </row>
    <row r="39" spans="1:8" ht="13.5" x14ac:dyDescent="0.25">
      <c r="A39" s="11"/>
      <c r="B39" s="10">
        <v>42356</v>
      </c>
      <c r="C39" s="2">
        <v>13</v>
      </c>
      <c r="D39" s="2">
        <v>5.6521999999999997</v>
      </c>
      <c r="E39" s="2">
        <v>20687</v>
      </c>
      <c r="F39" s="2"/>
      <c r="G39" s="2"/>
      <c r="H39" s="15">
        <f t="shared" si="0"/>
        <v>0</v>
      </c>
    </row>
    <row r="40" spans="1:8" ht="13.5" x14ac:dyDescent="0.25">
      <c r="A40" s="11"/>
      <c r="B40" s="10">
        <v>42359</v>
      </c>
      <c r="C40" s="2">
        <v>13</v>
      </c>
      <c r="D40" s="2">
        <v>5.6521999999999997</v>
      </c>
      <c r="E40" s="2">
        <v>19105</v>
      </c>
      <c r="F40" s="2"/>
      <c r="G40" s="2"/>
      <c r="H40" s="15">
        <f t="shared" si="0"/>
        <v>0</v>
      </c>
    </row>
    <row r="41" spans="1:8" ht="13.5" x14ac:dyDescent="0.25">
      <c r="A41" s="11"/>
      <c r="B41" s="10">
        <v>42360</v>
      </c>
      <c r="C41" s="2">
        <v>12.99</v>
      </c>
      <c r="D41" s="2">
        <v>5.6478999999999999</v>
      </c>
      <c r="E41" s="2">
        <v>13294</v>
      </c>
      <c r="F41" s="2"/>
      <c r="G41" s="2"/>
      <c r="H41" s="15">
        <f t="shared" si="0"/>
        <v>-7.6076571954278847E-4</v>
      </c>
    </row>
    <row r="42" spans="1:8" ht="13.5" x14ac:dyDescent="0.25">
      <c r="A42" s="11"/>
      <c r="B42" s="10">
        <v>42361</v>
      </c>
      <c r="C42" s="2">
        <v>12.7</v>
      </c>
      <c r="D42" s="2">
        <v>5.5217999999999998</v>
      </c>
      <c r="E42" s="2">
        <v>7283</v>
      </c>
      <c r="F42" s="2"/>
      <c r="G42" s="2"/>
      <c r="H42" s="15">
        <f t="shared" si="0"/>
        <v>-2.2326882558118964E-2</v>
      </c>
    </row>
    <row r="43" spans="1:8" ht="13.5" x14ac:dyDescent="0.25">
      <c r="A43" s="11"/>
      <c r="B43" s="10">
        <v>42363</v>
      </c>
      <c r="C43" s="2">
        <v>13.27</v>
      </c>
      <c r="D43" s="2">
        <v>5.7695999999999996</v>
      </c>
      <c r="E43" s="2">
        <v>0</v>
      </c>
      <c r="F43" s="2"/>
      <c r="G43" s="2"/>
      <c r="H43" s="15">
        <f t="shared" si="0"/>
        <v>4.4876670650874681E-2</v>
      </c>
    </row>
    <row r="44" spans="1:8" ht="13.5" x14ac:dyDescent="0.25">
      <c r="A44" s="11"/>
      <c r="B44" s="10">
        <v>42366</v>
      </c>
      <c r="C44" s="2">
        <v>13.86</v>
      </c>
      <c r="D44" s="2">
        <v>6.0262000000000002</v>
      </c>
      <c r="E44" s="2">
        <v>0</v>
      </c>
      <c r="F44" s="2"/>
      <c r="G44" s="2"/>
      <c r="H44" s="15">
        <f t="shared" si="0"/>
        <v>4.4474486966167605E-2</v>
      </c>
    </row>
    <row r="45" spans="1:8" ht="13.5" x14ac:dyDescent="0.25">
      <c r="A45" s="11"/>
      <c r="B45" s="10">
        <v>42367</v>
      </c>
      <c r="C45" s="2">
        <v>14.48</v>
      </c>
      <c r="D45" s="2">
        <v>6.2957000000000001</v>
      </c>
      <c r="E45" s="2">
        <v>0</v>
      </c>
      <c r="F45" s="2"/>
      <c r="G45" s="2"/>
      <c r="H45" s="15">
        <f t="shared" si="0"/>
        <v>4.4721383292954074E-2</v>
      </c>
    </row>
    <row r="46" spans="1:8" ht="13.5" x14ac:dyDescent="0.25">
      <c r="A46" s="11"/>
      <c r="B46" s="10">
        <v>42368</v>
      </c>
      <c r="C46" s="2">
        <v>15.13</v>
      </c>
      <c r="D46" s="2">
        <v>6.5782999999999996</v>
      </c>
      <c r="E46" s="2">
        <v>0</v>
      </c>
      <c r="F46" s="2"/>
      <c r="G46" s="2"/>
      <c r="H46" s="15">
        <f t="shared" si="0"/>
        <v>4.4887780548628353E-2</v>
      </c>
    </row>
    <row r="47" spans="1:8" ht="13.5" x14ac:dyDescent="0.25">
      <c r="A47" s="11"/>
      <c r="B47" s="10">
        <v>42369</v>
      </c>
      <c r="C47" s="2">
        <v>15.81</v>
      </c>
      <c r="D47" s="2">
        <v>6.8739999999999997</v>
      </c>
      <c r="E47" s="2">
        <v>96814</v>
      </c>
      <c r="F47" s="2"/>
      <c r="G47" s="2"/>
      <c r="H47" s="15">
        <f t="shared" si="0"/>
        <v>4.4950823160999055E-2</v>
      </c>
    </row>
    <row r="48" spans="1:8" ht="13.5" x14ac:dyDescent="0.25">
      <c r="A48" s="11"/>
      <c r="B48" s="10">
        <v>42373</v>
      </c>
      <c r="C48" s="2">
        <v>16.77</v>
      </c>
      <c r="D48" s="2">
        <v>7.2914000000000003</v>
      </c>
      <c r="E48" s="2">
        <v>3541</v>
      </c>
      <c r="F48" s="2"/>
      <c r="G48" s="2"/>
      <c r="H48" s="15">
        <f t="shared" si="0"/>
        <v>6.072155949956367E-2</v>
      </c>
    </row>
    <row r="49" spans="1:8" ht="13.5" x14ac:dyDescent="0.25">
      <c r="A49" s="11"/>
      <c r="B49" s="10">
        <v>42374</v>
      </c>
      <c r="C49" s="2">
        <v>16.7</v>
      </c>
      <c r="D49" s="2">
        <v>7.2610000000000001</v>
      </c>
      <c r="E49" s="2">
        <v>75273</v>
      </c>
      <c r="F49" s="2"/>
      <c r="G49" s="2"/>
      <c r="H49" s="15">
        <f t="shared" si="0"/>
        <v>-4.1692953342293941E-3</v>
      </c>
    </row>
    <row r="50" spans="1:8" ht="13.5" x14ac:dyDescent="0.25">
      <c r="A50" s="11"/>
      <c r="B50" s="10">
        <v>42375</v>
      </c>
      <c r="C50" s="2">
        <v>17.45</v>
      </c>
      <c r="D50" s="2">
        <v>7.5871000000000004</v>
      </c>
      <c r="E50" s="2">
        <v>0</v>
      </c>
      <c r="F50" s="2"/>
      <c r="G50" s="2"/>
      <c r="H50" s="15">
        <f t="shared" si="0"/>
        <v>4.4911169260432482E-2</v>
      </c>
    </row>
    <row r="51" spans="1:8" ht="13.5" x14ac:dyDescent="0.25">
      <c r="A51" s="11"/>
      <c r="B51" s="10">
        <v>42376</v>
      </c>
      <c r="C51" s="2">
        <v>17.97</v>
      </c>
      <c r="D51" s="2">
        <v>7.8131000000000004</v>
      </c>
      <c r="E51" s="2">
        <v>110278</v>
      </c>
      <c r="F51" s="2"/>
      <c r="G51" s="2"/>
      <c r="H51" s="15">
        <f t="shared" si="0"/>
        <v>2.9787402301274527E-2</v>
      </c>
    </row>
    <row r="52" spans="1:8" ht="13.5" x14ac:dyDescent="0.25">
      <c r="A52" s="11"/>
      <c r="B52" s="10">
        <v>42377</v>
      </c>
      <c r="C52" s="2">
        <v>18</v>
      </c>
      <c r="D52" s="2">
        <v>7.8262</v>
      </c>
      <c r="E52" s="2">
        <v>231148</v>
      </c>
      <c r="F52" s="2"/>
      <c r="G52" s="2"/>
      <c r="H52" s="15">
        <f t="shared" si="0"/>
        <v>1.6766712316493666E-3</v>
      </c>
    </row>
    <row r="53" spans="1:8" ht="13.5" x14ac:dyDescent="0.25">
      <c r="A53" s="11"/>
      <c r="B53" s="10">
        <v>42380</v>
      </c>
      <c r="C53" s="2">
        <v>17.8</v>
      </c>
      <c r="D53" s="2">
        <v>7.7392000000000003</v>
      </c>
      <c r="E53" s="2">
        <v>88420</v>
      </c>
      <c r="F53" s="2"/>
      <c r="G53" s="2"/>
      <c r="H53" s="15">
        <f t="shared" si="0"/>
        <v>-1.1116506094911929E-2</v>
      </c>
    </row>
    <row r="54" spans="1:8" ht="13.5" x14ac:dyDescent="0.25">
      <c r="A54" s="11"/>
      <c r="B54" s="10">
        <v>42381</v>
      </c>
      <c r="C54" s="2">
        <v>17.8</v>
      </c>
      <c r="D54" s="2">
        <v>7.7392000000000003</v>
      </c>
      <c r="E54" s="2">
        <v>120646</v>
      </c>
      <c r="F54" s="2"/>
      <c r="G54" s="2"/>
      <c r="H54" s="15">
        <f t="shared" si="0"/>
        <v>0</v>
      </c>
    </row>
    <row r="55" spans="1:8" ht="13.5" x14ac:dyDescent="0.25">
      <c r="A55" s="11"/>
      <c r="B55" s="10">
        <v>42382</v>
      </c>
      <c r="C55" s="2">
        <v>17.809999999999999</v>
      </c>
      <c r="D55" s="2">
        <v>7.7435999999999998</v>
      </c>
      <c r="E55" s="2">
        <v>228253</v>
      </c>
      <c r="F55" s="2"/>
      <c r="G55" s="2"/>
      <c r="H55" s="15">
        <f t="shared" si="0"/>
        <v>5.6853421542272012E-4</v>
      </c>
    </row>
    <row r="56" spans="1:8" ht="13.5" x14ac:dyDescent="0.25">
      <c r="A56" s="11"/>
      <c r="B56" s="10">
        <v>42384</v>
      </c>
      <c r="C56" s="2">
        <v>17.3</v>
      </c>
      <c r="D56" s="2">
        <v>7.5217999999999998</v>
      </c>
      <c r="E56" s="2">
        <v>198847</v>
      </c>
      <c r="F56" s="2"/>
      <c r="G56" s="2"/>
      <c r="H56" s="15">
        <f t="shared" si="0"/>
        <v>-2.8643008419856397E-2</v>
      </c>
    </row>
    <row r="57" spans="1:8" ht="13.5" x14ac:dyDescent="0.25">
      <c r="A57" s="11"/>
      <c r="B57" s="10">
        <v>42387</v>
      </c>
      <c r="C57" s="2">
        <v>16.53</v>
      </c>
      <c r="D57" s="2">
        <v>7.1870000000000003</v>
      </c>
      <c r="E57" s="2">
        <v>0</v>
      </c>
      <c r="F57" s="2"/>
      <c r="G57" s="2"/>
      <c r="H57" s="15">
        <f t="shared" si="0"/>
        <v>-4.4510622457390459E-2</v>
      </c>
    </row>
    <row r="58" spans="1:8" ht="13.5" x14ac:dyDescent="0.25">
      <c r="A58" s="11"/>
      <c r="B58" s="10">
        <v>42388</v>
      </c>
      <c r="C58" s="2">
        <v>15.79</v>
      </c>
      <c r="D58" s="2">
        <v>6.8653000000000004</v>
      </c>
      <c r="E58" s="2">
        <v>0</v>
      </c>
      <c r="F58" s="2"/>
      <c r="G58" s="2"/>
      <c r="H58" s="15">
        <f t="shared" si="0"/>
        <v>-4.4761374704327235E-2</v>
      </c>
    </row>
    <row r="59" spans="1:8" ht="13.5" x14ac:dyDescent="0.25">
      <c r="A59" s="11"/>
      <c r="B59" s="10">
        <v>42389</v>
      </c>
      <c r="C59" s="2">
        <v>16.5</v>
      </c>
      <c r="D59" s="2">
        <v>7.1740000000000004</v>
      </c>
      <c r="E59" s="2">
        <v>0</v>
      </c>
      <c r="F59" s="2"/>
      <c r="G59" s="2"/>
      <c r="H59" s="15">
        <f t="shared" si="0"/>
        <v>4.4965260076034547E-2</v>
      </c>
    </row>
    <row r="60" spans="1:8" ht="13.5" x14ac:dyDescent="0.25">
      <c r="A60" s="11"/>
      <c r="B60" s="10">
        <v>42390</v>
      </c>
      <c r="C60" s="2">
        <v>16.600000000000001</v>
      </c>
      <c r="D60" s="2">
        <v>7.2175000000000002</v>
      </c>
      <c r="E60" s="2">
        <v>41071</v>
      </c>
      <c r="F60" s="2"/>
      <c r="G60" s="2"/>
      <c r="H60" s="15">
        <f t="shared" si="0"/>
        <v>6.0635628659046377E-3</v>
      </c>
    </row>
    <row r="61" spans="1:8" ht="13.5" x14ac:dyDescent="0.25">
      <c r="A61" s="11"/>
      <c r="B61" s="10">
        <v>42391</v>
      </c>
      <c r="C61" s="2">
        <v>16.100000000000001</v>
      </c>
      <c r="D61" s="2">
        <v>7.0000999999999998</v>
      </c>
      <c r="E61" s="2">
        <v>17167</v>
      </c>
      <c r="F61" s="2"/>
      <c r="G61" s="2"/>
      <c r="H61" s="15">
        <f t="shared" si="0"/>
        <v>-3.0121233113959194E-2</v>
      </c>
    </row>
    <row r="62" spans="1:8" ht="13.5" x14ac:dyDescent="0.25">
      <c r="A62" s="11"/>
      <c r="B62" s="10">
        <v>42394</v>
      </c>
      <c r="C62" s="2">
        <v>16.989999999999998</v>
      </c>
      <c r="D62" s="2">
        <v>7.3871000000000002</v>
      </c>
      <c r="E62" s="2">
        <v>25138</v>
      </c>
      <c r="F62" s="2"/>
      <c r="G62" s="2"/>
      <c r="H62" s="15">
        <f t="shared" si="0"/>
        <v>5.5284924501078622E-2</v>
      </c>
    </row>
    <row r="63" spans="1:8" ht="13.5" x14ac:dyDescent="0.25">
      <c r="A63" s="11"/>
      <c r="B63" s="10">
        <v>42395</v>
      </c>
      <c r="C63" s="2">
        <v>16.899999999999999</v>
      </c>
      <c r="D63" s="2">
        <v>7.3479000000000001</v>
      </c>
      <c r="E63" s="2">
        <v>16900</v>
      </c>
      <c r="F63" s="2"/>
      <c r="G63" s="2"/>
      <c r="H63" s="15">
        <f t="shared" si="0"/>
        <v>-5.3065479010708022E-3</v>
      </c>
    </row>
    <row r="64" spans="1:8" ht="13.5" x14ac:dyDescent="0.25">
      <c r="A64" s="11"/>
      <c r="B64" s="10">
        <v>42396</v>
      </c>
      <c r="C64" s="2">
        <v>17</v>
      </c>
      <c r="D64" s="2">
        <v>7.3914</v>
      </c>
      <c r="E64" s="2">
        <v>26032</v>
      </c>
      <c r="F64" s="2"/>
      <c r="G64" s="2"/>
      <c r="H64" s="15">
        <f t="shared" si="0"/>
        <v>5.9200587923079889E-3</v>
      </c>
    </row>
    <row r="65" spans="1:8" ht="13.5" x14ac:dyDescent="0.25">
      <c r="A65" s="11"/>
      <c r="B65" s="10">
        <v>42397</v>
      </c>
      <c r="C65" s="2">
        <v>17.3</v>
      </c>
      <c r="D65" s="2">
        <v>7.5217999999999998</v>
      </c>
      <c r="E65" s="2">
        <v>11400</v>
      </c>
      <c r="F65" s="2"/>
      <c r="G65" s="2"/>
      <c r="H65" s="15">
        <f t="shared" si="0"/>
        <v>1.764212463132828E-2</v>
      </c>
    </row>
    <row r="66" spans="1:8" ht="13.5" x14ac:dyDescent="0.25">
      <c r="A66" s="11"/>
      <c r="B66" s="10">
        <v>42398</v>
      </c>
      <c r="C66" s="2">
        <v>16.8</v>
      </c>
      <c r="D66" s="2">
        <v>7.3044000000000002</v>
      </c>
      <c r="E66" s="2">
        <v>31532</v>
      </c>
      <c r="F66" s="2"/>
      <c r="G66" s="2"/>
      <c r="H66" s="15">
        <f t="shared" si="0"/>
        <v>-2.8902656279082083E-2</v>
      </c>
    </row>
    <row r="67" spans="1:8" ht="13.5" x14ac:dyDescent="0.25">
      <c r="A67" s="11"/>
      <c r="B67" s="10">
        <v>42401</v>
      </c>
      <c r="C67" s="2">
        <v>16.3</v>
      </c>
      <c r="D67" s="2">
        <v>7.0869999999999997</v>
      </c>
      <c r="E67" s="2">
        <v>9589</v>
      </c>
      <c r="F67" s="2"/>
      <c r="G67" s="2"/>
      <c r="H67" s="15">
        <f t="shared" si="0"/>
        <v>-2.9762882646076402E-2</v>
      </c>
    </row>
    <row r="68" spans="1:8" ht="13.5" x14ac:dyDescent="0.25">
      <c r="A68" s="11"/>
      <c r="B68" s="10">
        <v>42402</v>
      </c>
      <c r="C68" s="2">
        <v>16.649999999999999</v>
      </c>
      <c r="D68" s="2">
        <v>7.2392000000000003</v>
      </c>
      <c r="E68" s="2">
        <v>7224</v>
      </c>
      <c r="F68" s="2"/>
      <c r="G68" s="2"/>
      <c r="H68" s="15">
        <f t="shared" si="0"/>
        <v>2.1475941865387409E-2</v>
      </c>
    </row>
    <row r="69" spans="1:8" ht="13.5" x14ac:dyDescent="0.25">
      <c r="A69" s="11"/>
      <c r="B69" s="10">
        <v>42403</v>
      </c>
      <c r="C69" s="2">
        <v>16.7</v>
      </c>
      <c r="D69" s="2">
        <v>7.2610000000000001</v>
      </c>
      <c r="E69" s="2">
        <v>11442</v>
      </c>
      <c r="F69" s="2"/>
      <c r="G69" s="2"/>
      <c r="H69" s="15">
        <f t="shared" si="0"/>
        <v>3.0113824732014337E-3</v>
      </c>
    </row>
    <row r="70" spans="1:8" ht="13.5" x14ac:dyDescent="0.25">
      <c r="A70" s="11"/>
      <c r="B70" s="10">
        <v>42404</v>
      </c>
      <c r="C70" s="2">
        <v>16.649999999999999</v>
      </c>
      <c r="D70" s="2">
        <v>7.2392000000000003</v>
      </c>
      <c r="E70" s="2">
        <v>5067</v>
      </c>
      <c r="F70" s="2"/>
      <c r="G70" s="2"/>
      <c r="H70" s="15">
        <f t="shared" si="0"/>
        <v>-3.0023412753064065E-3</v>
      </c>
    </row>
    <row r="71" spans="1:8" ht="13.5" x14ac:dyDescent="0.25">
      <c r="A71" s="11"/>
      <c r="B71" s="10">
        <v>42405</v>
      </c>
      <c r="C71" s="2">
        <v>16.02</v>
      </c>
      <c r="D71" s="2">
        <v>6.9653</v>
      </c>
      <c r="E71" s="2">
        <v>12751</v>
      </c>
      <c r="F71" s="2"/>
      <c r="G71" s="2"/>
      <c r="H71" s="15">
        <f t="shared" ref="H71:H134" si="1">(D71-D70)/D70</f>
        <v>-3.7835672449994508E-2</v>
      </c>
    </row>
    <row r="72" spans="1:8" ht="13.5" x14ac:dyDescent="0.25">
      <c r="A72" s="11"/>
      <c r="B72" s="10">
        <v>42408</v>
      </c>
      <c r="C72" s="2">
        <v>16.149999999999999</v>
      </c>
      <c r="D72" s="2">
        <v>7.0217999999999998</v>
      </c>
      <c r="E72" s="2">
        <v>4885</v>
      </c>
      <c r="F72" s="2"/>
      <c r="G72" s="2"/>
      <c r="H72" s="15">
        <f t="shared" si="1"/>
        <v>8.1116391253786297E-3</v>
      </c>
    </row>
    <row r="73" spans="1:8" ht="13.5" x14ac:dyDescent="0.25">
      <c r="A73" s="11"/>
      <c r="B73" s="10">
        <v>42409</v>
      </c>
      <c r="C73" s="2">
        <v>15.86</v>
      </c>
      <c r="D73" s="2">
        <v>6.8956999999999997</v>
      </c>
      <c r="E73" s="2">
        <v>5886</v>
      </c>
      <c r="F73" s="2"/>
      <c r="G73" s="2"/>
      <c r="H73" s="15">
        <f t="shared" si="1"/>
        <v>-1.7958358255717923E-2</v>
      </c>
    </row>
    <row r="74" spans="1:8" ht="13.5" x14ac:dyDescent="0.25">
      <c r="A74" s="11"/>
      <c r="B74" s="10">
        <v>42410</v>
      </c>
      <c r="C74" s="2">
        <v>14.96</v>
      </c>
      <c r="D74" s="2">
        <v>6.5044000000000004</v>
      </c>
      <c r="E74" s="2">
        <v>8854</v>
      </c>
      <c r="F74" s="2"/>
      <c r="G74" s="2"/>
      <c r="H74" s="15">
        <f t="shared" si="1"/>
        <v>-5.6745508070246579E-2</v>
      </c>
    </row>
    <row r="75" spans="1:8" ht="13.5" x14ac:dyDescent="0.25">
      <c r="A75" s="11"/>
      <c r="B75" s="10">
        <v>42411</v>
      </c>
      <c r="C75" s="2">
        <v>14.96</v>
      </c>
      <c r="D75" s="2">
        <v>6.5044000000000004</v>
      </c>
      <c r="E75" s="2">
        <v>6717</v>
      </c>
      <c r="F75" s="2"/>
      <c r="G75" s="2"/>
      <c r="H75" s="15">
        <f t="shared" si="1"/>
        <v>0</v>
      </c>
    </row>
    <row r="76" spans="1:8" ht="13.5" x14ac:dyDescent="0.25">
      <c r="A76" s="11"/>
      <c r="B76" s="10">
        <v>42412</v>
      </c>
      <c r="C76" s="2">
        <v>14.6</v>
      </c>
      <c r="D76" s="2">
        <v>6.3479000000000001</v>
      </c>
      <c r="E76" s="2">
        <v>5470</v>
      </c>
      <c r="F76" s="2"/>
      <c r="G76" s="2"/>
      <c r="H76" s="15">
        <f t="shared" si="1"/>
        <v>-2.4060635877252368E-2</v>
      </c>
    </row>
    <row r="77" spans="1:8" ht="13.5" x14ac:dyDescent="0.25">
      <c r="A77" s="11"/>
      <c r="B77" s="10">
        <v>42415</v>
      </c>
      <c r="C77" s="2">
        <v>15.15</v>
      </c>
      <c r="D77" s="2">
        <v>6.5869999999999997</v>
      </c>
      <c r="E77" s="2">
        <v>1134</v>
      </c>
      <c r="F77" s="2"/>
      <c r="G77" s="2"/>
      <c r="H77" s="15">
        <f t="shared" si="1"/>
        <v>3.7665999779454569E-2</v>
      </c>
    </row>
    <row r="78" spans="1:8" ht="13.5" x14ac:dyDescent="0.25">
      <c r="A78" s="11"/>
      <c r="B78" s="10">
        <v>42416</v>
      </c>
      <c r="C78" s="2">
        <v>15.6</v>
      </c>
      <c r="D78" s="2">
        <v>6.7827000000000002</v>
      </c>
      <c r="E78" s="2">
        <v>17330</v>
      </c>
      <c r="F78" s="2"/>
      <c r="G78" s="2"/>
      <c r="H78" s="15">
        <f t="shared" si="1"/>
        <v>2.971003491726134E-2</v>
      </c>
    </row>
    <row r="79" spans="1:8" ht="13.5" x14ac:dyDescent="0.25">
      <c r="A79" s="11"/>
      <c r="B79" s="10">
        <v>42417</v>
      </c>
      <c r="C79" s="2">
        <v>15.61</v>
      </c>
      <c r="D79" s="2">
        <v>6.7869999999999999</v>
      </c>
      <c r="E79" s="2">
        <v>4469</v>
      </c>
      <c r="F79" s="2"/>
      <c r="G79" s="2"/>
      <c r="H79" s="15">
        <f t="shared" si="1"/>
        <v>6.3396582481898775E-4</v>
      </c>
    </row>
    <row r="80" spans="1:8" ht="13.5" x14ac:dyDescent="0.25">
      <c r="A80" s="11"/>
      <c r="B80" s="10">
        <v>42418</v>
      </c>
      <c r="C80" s="2">
        <v>15.11</v>
      </c>
      <c r="D80" s="2">
        <v>6.5696000000000003</v>
      </c>
      <c r="E80" s="2">
        <v>5656</v>
      </c>
      <c r="F80" s="2"/>
      <c r="G80" s="2"/>
      <c r="H80" s="15">
        <f t="shared" si="1"/>
        <v>-3.2031825548843318E-2</v>
      </c>
    </row>
    <row r="81" spans="1:8" ht="13.5" x14ac:dyDescent="0.25">
      <c r="A81" s="11"/>
      <c r="B81" s="10">
        <v>42419</v>
      </c>
      <c r="C81" s="2">
        <v>15.13</v>
      </c>
      <c r="D81" s="2">
        <v>6.5782999999999996</v>
      </c>
      <c r="E81" s="2">
        <v>4495</v>
      </c>
      <c r="F81" s="2"/>
      <c r="G81" s="2"/>
      <c r="H81" s="15">
        <f t="shared" si="1"/>
        <v>1.3242815392107987E-3</v>
      </c>
    </row>
    <row r="82" spans="1:8" ht="13.5" x14ac:dyDescent="0.25">
      <c r="A82" s="11"/>
      <c r="B82" s="10">
        <v>42422</v>
      </c>
      <c r="C82" s="2">
        <v>15.45</v>
      </c>
      <c r="D82" s="2">
        <v>6.7175000000000002</v>
      </c>
      <c r="E82" s="2">
        <v>2838</v>
      </c>
      <c r="F82" s="2"/>
      <c r="G82" s="2"/>
      <c r="H82" s="15">
        <f t="shared" si="1"/>
        <v>2.1160482191447741E-2</v>
      </c>
    </row>
    <row r="83" spans="1:8" ht="13.5" x14ac:dyDescent="0.25">
      <c r="A83" s="11"/>
      <c r="B83" s="10">
        <v>42423</v>
      </c>
      <c r="C83" s="2">
        <v>15.06</v>
      </c>
      <c r="D83" s="2">
        <v>6.5479000000000003</v>
      </c>
      <c r="E83" s="2">
        <v>8326</v>
      </c>
      <c r="F83" s="2"/>
      <c r="G83" s="2"/>
      <c r="H83" s="15">
        <f t="shared" si="1"/>
        <v>-2.5247487904726456E-2</v>
      </c>
    </row>
    <row r="84" spans="1:8" ht="13.5" x14ac:dyDescent="0.25">
      <c r="A84" s="11"/>
      <c r="B84" s="10">
        <v>42424</v>
      </c>
      <c r="C84" s="2">
        <v>15</v>
      </c>
      <c r="D84" s="2">
        <v>6.5217999999999998</v>
      </c>
      <c r="E84" s="2">
        <v>2089</v>
      </c>
      <c r="F84" s="2"/>
      <c r="G84" s="2"/>
      <c r="H84" s="15">
        <f t="shared" si="1"/>
        <v>-3.9860107820828749E-3</v>
      </c>
    </row>
    <row r="85" spans="1:8" ht="13.5" x14ac:dyDescent="0.25">
      <c r="A85" s="11"/>
      <c r="B85" s="10">
        <v>42425</v>
      </c>
      <c r="C85" s="2">
        <v>15</v>
      </c>
      <c r="D85" s="2">
        <v>6.5217999999999998</v>
      </c>
      <c r="E85" s="2">
        <v>8309</v>
      </c>
      <c r="F85" s="2"/>
      <c r="G85" s="2"/>
      <c r="H85" s="15">
        <f t="shared" si="1"/>
        <v>0</v>
      </c>
    </row>
    <row r="86" spans="1:8" ht="13.5" x14ac:dyDescent="0.25">
      <c r="A86" s="11"/>
      <c r="B86" s="10">
        <v>42426</v>
      </c>
      <c r="C86" s="2">
        <v>15</v>
      </c>
      <c r="D86" s="2">
        <v>6.5217999999999998</v>
      </c>
      <c r="E86" s="2">
        <v>4077</v>
      </c>
      <c r="F86" s="2"/>
      <c r="G86" s="2"/>
      <c r="H86" s="15">
        <f t="shared" si="1"/>
        <v>0</v>
      </c>
    </row>
    <row r="87" spans="1:8" ht="13.5" x14ac:dyDescent="0.25">
      <c r="A87" s="11"/>
      <c r="B87" s="10">
        <v>42429</v>
      </c>
      <c r="C87" s="2">
        <v>14.8</v>
      </c>
      <c r="D87" s="2">
        <v>6.4348999999999998</v>
      </c>
      <c r="E87" s="2">
        <v>4184</v>
      </c>
      <c r="F87" s="2"/>
      <c r="G87" s="2"/>
      <c r="H87" s="15">
        <f t="shared" si="1"/>
        <v>-1.3324542304271823E-2</v>
      </c>
    </row>
    <row r="88" spans="1:8" ht="13.5" x14ac:dyDescent="0.25">
      <c r="A88" s="11"/>
      <c r="B88" s="10">
        <v>42430</v>
      </c>
      <c r="C88" s="2">
        <v>14.92</v>
      </c>
      <c r="D88" s="2">
        <v>6.4870000000000001</v>
      </c>
      <c r="E88" s="2">
        <v>8537</v>
      </c>
      <c r="F88" s="2"/>
      <c r="G88" s="2"/>
      <c r="H88" s="15">
        <f t="shared" si="1"/>
        <v>8.0964739156786057E-3</v>
      </c>
    </row>
    <row r="89" spans="1:8" ht="13.5" x14ac:dyDescent="0.25">
      <c r="A89" s="11"/>
      <c r="B89" s="10">
        <v>42431</v>
      </c>
      <c r="C89" s="2">
        <v>15.29</v>
      </c>
      <c r="D89" s="2">
        <v>6.6478999999999999</v>
      </c>
      <c r="E89" s="2">
        <v>3668</v>
      </c>
      <c r="F89" s="2"/>
      <c r="G89" s="2"/>
      <c r="H89" s="15">
        <f t="shared" si="1"/>
        <v>2.480345305996606E-2</v>
      </c>
    </row>
    <row r="90" spans="1:8" ht="13.5" x14ac:dyDescent="0.25">
      <c r="A90" s="11"/>
      <c r="B90" s="10">
        <v>42432</v>
      </c>
      <c r="C90" s="2">
        <v>15.97</v>
      </c>
      <c r="D90" s="2">
        <v>6.9436</v>
      </c>
      <c r="E90" s="2">
        <v>0</v>
      </c>
      <c r="F90" s="2"/>
      <c r="G90" s="2"/>
      <c r="H90" s="15">
        <f t="shared" si="1"/>
        <v>4.4480211796206336E-2</v>
      </c>
    </row>
    <row r="91" spans="1:8" ht="13.5" x14ac:dyDescent="0.25">
      <c r="A91" s="11"/>
      <c r="B91" s="10">
        <v>42433</v>
      </c>
      <c r="C91" s="2">
        <v>16.68</v>
      </c>
      <c r="D91" s="2">
        <v>7.2523</v>
      </c>
      <c r="E91" s="2">
        <v>0</v>
      </c>
      <c r="F91" s="2"/>
      <c r="G91" s="2"/>
      <c r="H91" s="15">
        <f t="shared" si="1"/>
        <v>4.4458206117863927E-2</v>
      </c>
    </row>
    <row r="92" spans="1:8" ht="13.5" x14ac:dyDescent="0.25">
      <c r="A92" s="11"/>
      <c r="B92" s="10">
        <v>42436</v>
      </c>
      <c r="C92" s="2">
        <v>16.2</v>
      </c>
      <c r="D92" s="2">
        <v>7.0435999999999996</v>
      </c>
      <c r="E92" s="2">
        <v>69039</v>
      </c>
      <c r="F92" s="2"/>
      <c r="G92" s="2"/>
      <c r="H92" s="15">
        <f t="shared" si="1"/>
        <v>-2.877707761675611E-2</v>
      </c>
    </row>
    <row r="93" spans="1:8" ht="13.5" x14ac:dyDescent="0.25">
      <c r="A93" s="11"/>
      <c r="B93" s="10">
        <v>42437</v>
      </c>
      <c r="C93" s="2">
        <v>16.5</v>
      </c>
      <c r="D93" s="2">
        <v>7.1740000000000004</v>
      </c>
      <c r="E93" s="2">
        <v>6664</v>
      </c>
      <c r="F93" s="2"/>
      <c r="G93" s="2"/>
      <c r="H93" s="15">
        <f t="shared" si="1"/>
        <v>1.8513260264637506E-2</v>
      </c>
    </row>
    <row r="94" spans="1:8" ht="13.5" x14ac:dyDescent="0.25">
      <c r="A94" s="11"/>
      <c r="B94" s="10">
        <v>42438</v>
      </c>
      <c r="C94" s="2">
        <v>16.5</v>
      </c>
      <c r="D94" s="2">
        <v>7.1740000000000004</v>
      </c>
      <c r="E94" s="2">
        <v>10996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42439</v>
      </c>
      <c r="C95" s="2">
        <v>16.5</v>
      </c>
      <c r="D95" s="2">
        <v>7.1740000000000004</v>
      </c>
      <c r="E95" s="2">
        <v>28364</v>
      </c>
      <c r="F95" s="2"/>
      <c r="G95" s="2"/>
      <c r="H95" s="15">
        <f t="shared" si="1"/>
        <v>0</v>
      </c>
    </row>
    <row r="96" spans="1:8" ht="13.5" x14ac:dyDescent="0.25">
      <c r="A96" s="11"/>
      <c r="B96" s="10">
        <v>42440</v>
      </c>
      <c r="C96" s="2">
        <v>16.38</v>
      </c>
      <c r="D96" s="2">
        <v>7.1218000000000004</v>
      </c>
      <c r="E96" s="2">
        <v>4630</v>
      </c>
      <c r="F96" s="2"/>
      <c r="G96" s="2"/>
      <c r="H96" s="15">
        <f t="shared" si="1"/>
        <v>-7.2762754390855895E-3</v>
      </c>
    </row>
    <row r="97" spans="1:8" ht="13.5" x14ac:dyDescent="0.25">
      <c r="A97" s="11"/>
      <c r="B97" s="10">
        <v>42443</v>
      </c>
      <c r="C97" s="2">
        <v>16.2</v>
      </c>
      <c r="D97" s="2">
        <v>7.0435999999999996</v>
      </c>
      <c r="E97" s="2">
        <v>8510</v>
      </c>
      <c r="F97" s="2"/>
      <c r="G97" s="2"/>
      <c r="H97" s="15">
        <f t="shared" si="1"/>
        <v>-1.098037013114672E-2</v>
      </c>
    </row>
    <row r="98" spans="1:8" ht="13.5" x14ac:dyDescent="0.25">
      <c r="A98" s="11"/>
      <c r="B98" s="10">
        <v>42444</v>
      </c>
      <c r="C98" s="2">
        <v>16.25</v>
      </c>
      <c r="D98" s="2">
        <v>7.0652999999999997</v>
      </c>
      <c r="E98" s="2">
        <v>10602</v>
      </c>
      <c r="F98" s="2"/>
      <c r="G98" s="2"/>
      <c r="H98" s="15">
        <f t="shared" si="1"/>
        <v>3.0808109489465691E-3</v>
      </c>
    </row>
    <row r="99" spans="1:8" ht="13.5" x14ac:dyDescent="0.25">
      <c r="A99" s="11"/>
      <c r="B99" s="10">
        <v>42445</v>
      </c>
      <c r="C99" s="2">
        <v>16.5</v>
      </c>
      <c r="D99" s="2">
        <v>7.1740000000000004</v>
      </c>
      <c r="E99" s="2">
        <v>10211</v>
      </c>
      <c r="F99" s="2"/>
      <c r="G99" s="2"/>
      <c r="H99" s="15">
        <f t="shared" si="1"/>
        <v>1.5385050882482086E-2</v>
      </c>
    </row>
    <row r="100" spans="1:8" ht="13.5" x14ac:dyDescent="0.25">
      <c r="A100" s="11"/>
      <c r="B100" s="10">
        <v>42446</v>
      </c>
      <c r="C100" s="2">
        <v>17.34</v>
      </c>
      <c r="D100" s="2">
        <v>7.5392000000000001</v>
      </c>
      <c r="E100" s="2">
        <v>22558</v>
      </c>
      <c r="F100" s="2"/>
      <c r="G100" s="2"/>
      <c r="H100" s="15">
        <f t="shared" si="1"/>
        <v>5.0906049623640891E-2</v>
      </c>
    </row>
    <row r="101" spans="1:8" ht="13.5" x14ac:dyDescent="0.25">
      <c r="A101" s="11"/>
      <c r="B101" s="10">
        <v>42447</v>
      </c>
      <c r="C101" s="2">
        <v>17.8</v>
      </c>
      <c r="D101" s="2">
        <v>7.7392000000000003</v>
      </c>
      <c r="E101" s="2">
        <v>35324</v>
      </c>
      <c r="F101" s="2"/>
      <c r="G101" s="2"/>
      <c r="H101" s="15">
        <f t="shared" si="1"/>
        <v>2.6528013582342979E-2</v>
      </c>
    </row>
    <row r="102" spans="1:8" ht="13.5" x14ac:dyDescent="0.25">
      <c r="A102" s="11"/>
      <c r="B102" s="10">
        <v>42450</v>
      </c>
      <c r="C102" s="2">
        <v>17.399999999999999</v>
      </c>
      <c r="D102" s="2">
        <v>7.5652999999999997</v>
      </c>
      <c r="E102" s="2">
        <v>34610</v>
      </c>
      <c r="F102" s="2"/>
      <c r="G102" s="2"/>
      <c r="H102" s="15">
        <f t="shared" si="1"/>
        <v>-2.2470022741368695E-2</v>
      </c>
    </row>
    <row r="103" spans="1:8" ht="13.5" x14ac:dyDescent="0.25">
      <c r="A103" s="11"/>
      <c r="B103" s="10">
        <v>42451</v>
      </c>
      <c r="C103" s="2">
        <v>16.64</v>
      </c>
      <c r="D103" s="2">
        <v>7.2348999999999997</v>
      </c>
      <c r="E103" s="2">
        <v>11835</v>
      </c>
      <c r="F103" s="2"/>
      <c r="G103" s="2"/>
      <c r="H103" s="15">
        <f t="shared" si="1"/>
        <v>-4.3673086328367687E-2</v>
      </c>
    </row>
    <row r="104" spans="1:8" ht="13.5" x14ac:dyDescent="0.25">
      <c r="A104" s="11"/>
      <c r="B104" s="10">
        <v>42452</v>
      </c>
      <c r="C104" s="2">
        <v>16.72</v>
      </c>
      <c r="D104" s="2">
        <v>7.2697000000000003</v>
      </c>
      <c r="E104" s="2">
        <v>5595</v>
      </c>
      <c r="F104" s="2"/>
      <c r="G104" s="2"/>
      <c r="H104" s="15">
        <f t="shared" si="1"/>
        <v>4.8100181066774396E-3</v>
      </c>
    </row>
    <row r="105" spans="1:8" ht="13.5" x14ac:dyDescent="0.25">
      <c r="A105" s="11"/>
      <c r="B105" s="10">
        <v>42453</v>
      </c>
      <c r="C105" s="2">
        <v>16.989999999999998</v>
      </c>
      <c r="D105" s="2">
        <v>7.3871000000000002</v>
      </c>
      <c r="E105" s="2">
        <v>5117</v>
      </c>
      <c r="F105" s="2"/>
      <c r="G105" s="2"/>
      <c r="H105" s="15">
        <f t="shared" si="1"/>
        <v>1.6149222113704821E-2</v>
      </c>
    </row>
    <row r="106" spans="1:8" ht="13.5" x14ac:dyDescent="0.25">
      <c r="A106" s="11"/>
      <c r="B106" s="10">
        <v>42454</v>
      </c>
      <c r="C106" s="2">
        <v>17.5</v>
      </c>
      <c r="D106" s="2">
        <v>7.6087999999999996</v>
      </c>
      <c r="E106" s="2">
        <v>11045</v>
      </c>
      <c r="F106" s="2"/>
      <c r="G106" s="2"/>
      <c r="H106" s="15">
        <f t="shared" si="1"/>
        <v>3.001177728743341E-2</v>
      </c>
    </row>
    <row r="107" spans="1:8" ht="13.5" x14ac:dyDescent="0.25">
      <c r="A107" s="11"/>
      <c r="B107" s="10">
        <v>42457</v>
      </c>
      <c r="C107" s="2">
        <v>17.11</v>
      </c>
      <c r="D107" s="2">
        <v>7.4391999999999996</v>
      </c>
      <c r="E107" s="2">
        <v>7534</v>
      </c>
      <c r="F107" s="2"/>
      <c r="G107" s="2"/>
      <c r="H107" s="15">
        <f t="shared" si="1"/>
        <v>-2.2289980023131109E-2</v>
      </c>
    </row>
    <row r="108" spans="1:8" ht="13.5" x14ac:dyDescent="0.25">
      <c r="A108" s="11"/>
      <c r="B108" s="10">
        <v>42458</v>
      </c>
      <c r="C108" s="2">
        <v>17.100000000000001</v>
      </c>
      <c r="D108" s="2">
        <v>7.4348999999999998</v>
      </c>
      <c r="E108" s="2">
        <v>7937</v>
      </c>
      <c r="F108" s="2"/>
      <c r="G108" s="2"/>
      <c r="H108" s="15">
        <f t="shared" si="1"/>
        <v>-5.7801914184317515E-4</v>
      </c>
    </row>
    <row r="109" spans="1:8" ht="13.5" x14ac:dyDescent="0.25">
      <c r="A109" s="11"/>
      <c r="B109" s="10">
        <v>42459</v>
      </c>
      <c r="C109" s="2">
        <v>17</v>
      </c>
      <c r="D109" s="2">
        <v>7.3914</v>
      </c>
      <c r="E109" s="2">
        <v>17771</v>
      </c>
      <c r="F109" s="2"/>
      <c r="G109" s="2"/>
      <c r="H109" s="15">
        <f t="shared" si="1"/>
        <v>-5.8507848121696149E-3</v>
      </c>
    </row>
    <row r="110" spans="1:8" ht="13.5" x14ac:dyDescent="0.25">
      <c r="A110" s="11"/>
      <c r="B110" s="10">
        <v>42460</v>
      </c>
      <c r="C110" s="2">
        <v>16.71</v>
      </c>
      <c r="D110" s="2">
        <v>7.2652999999999999</v>
      </c>
      <c r="E110" s="2">
        <v>6386</v>
      </c>
      <c r="F110" s="2"/>
      <c r="G110" s="2"/>
      <c r="H110" s="15">
        <f t="shared" si="1"/>
        <v>-1.7060367454068255E-2</v>
      </c>
    </row>
    <row r="111" spans="1:8" ht="13.5" x14ac:dyDescent="0.25">
      <c r="A111" s="11"/>
      <c r="B111" s="10">
        <v>42461</v>
      </c>
      <c r="C111" s="2">
        <v>16.77</v>
      </c>
      <c r="D111" s="2">
        <v>7.2914000000000003</v>
      </c>
      <c r="E111" s="2">
        <v>2582</v>
      </c>
      <c r="F111" s="2"/>
      <c r="G111" s="2"/>
      <c r="H111" s="15">
        <f t="shared" si="1"/>
        <v>3.5924187576563192E-3</v>
      </c>
    </row>
    <row r="112" spans="1:8" ht="13.5" x14ac:dyDescent="0.25">
      <c r="A112" s="11"/>
      <c r="B112" s="10">
        <v>42464</v>
      </c>
      <c r="C112" s="2">
        <v>16.8</v>
      </c>
      <c r="D112" s="2">
        <v>7.3044000000000002</v>
      </c>
      <c r="E112" s="2">
        <v>6835</v>
      </c>
      <c r="F112" s="2"/>
      <c r="G112" s="2"/>
      <c r="H112" s="15">
        <f t="shared" si="1"/>
        <v>1.7829223468743864E-3</v>
      </c>
    </row>
    <row r="113" spans="1:8" ht="13.5" x14ac:dyDescent="0.25">
      <c r="A113" s="11"/>
      <c r="B113" s="10">
        <v>42465</v>
      </c>
      <c r="C113" s="2">
        <v>17.3</v>
      </c>
      <c r="D113" s="2">
        <v>7.5217999999999998</v>
      </c>
      <c r="E113" s="2">
        <v>16629</v>
      </c>
      <c r="F113" s="2"/>
      <c r="G113" s="2"/>
      <c r="H113" s="15">
        <f t="shared" si="1"/>
        <v>2.976288264607628E-2</v>
      </c>
    </row>
    <row r="114" spans="1:8" ht="13.5" x14ac:dyDescent="0.25">
      <c r="A114" s="11"/>
      <c r="B114" s="10">
        <v>42466</v>
      </c>
      <c r="C114" s="2">
        <v>17.100000000000001</v>
      </c>
      <c r="D114" s="2">
        <v>7.4348999999999998</v>
      </c>
      <c r="E114" s="2">
        <v>9365</v>
      </c>
      <c r="F114" s="2"/>
      <c r="G114" s="2"/>
      <c r="H114" s="15">
        <f t="shared" si="1"/>
        <v>-1.1553085697572386E-2</v>
      </c>
    </row>
    <row r="115" spans="1:8" ht="13.5" x14ac:dyDescent="0.25">
      <c r="A115" s="11"/>
      <c r="B115" s="10">
        <v>42467</v>
      </c>
      <c r="C115" s="2">
        <v>17.2</v>
      </c>
      <c r="D115" s="2">
        <v>7.4783999999999997</v>
      </c>
      <c r="E115" s="2">
        <v>9417</v>
      </c>
      <c r="F115" s="2"/>
      <c r="G115" s="2"/>
      <c r="H115" s="15">
        <f t="shared" si="1"/>
        <v>5.8507848121696149E-3</v>
      </c>
    </row>
    <row r="116" spans="1:8" ht="13.5" x14ac:dyDescent="0.25">
      <c r="A116" s="11"/>
      <c r="B116" s="10">
        <v>42468</v>
      </c>
      <c r="C116" s="2">
        <v>17.2</v>
      </c>
      <c r="D116" s="2">
        <v>7.4783999999999997</v>
      </c>
      <c r="E116" s="2">
        <v>17205</v>
      </c>
      <c r="F116" s="2"/>
      <c r="G116" s="2"/>
      <c r="H116" s="15">
        <f t="shared" si="1"/>
        <v>0</v>
      </c>
    </row>
    <row r="117" spans="1:8" ht="13.5" x14ac:dyDescent="0.25">
      <c r="A117" s="11"/>
      <c r="B117" s="10">
        <v>42471</v>
      </c>
      <c r="C117" s="2">
        <v>17.399999999999999</v>
      </c>
      <c r="D117" s="2">
        <v>7.5652999999999997</v>
      </c>
      <c r="E117" s="2">
        <v>5442</v>
      </c>
      <c r="F117" s="2"/>
      <c r="G117" s="2"/>
      <c r="H117" s="15">
        <f t="shared" si="1"/>
        <v>1.1620132648694905E-2</v>
      </c>
    </row>
    <row r="118" spans="1:8" ht="13.5" x14ac:dyDescent="0.25">
      <c r="A118" s="11"/>
      <c r="B118" s="10">
        <v>42472</v>
      </c>
      <c r="C118" s="2">
        <v>17.2</v>
      </c>
      <c r="D118" s="2">
        <v>7.4783999999999997</v>
      </c>
      <c r="E118" s="2">
        <v>5105</v>
      </c>
      <c r="F118" s="2"/>
      <c r="G118" s="2"/>
      <c r="H118" s="15">
        <f t="shared" si="1"/>
        <v>-1.1486656180191132E-2</v>
      </c>
    </row>
    <row r="119" spans="1:8" ht="13.5" x14ac:dyDescent="0.25">
      <c r="A119" s="11"/>
      <c r="B119" s="10">
        <v>42473</v>
      </c>
      <c r="C119" s="2">
        <v>17</v>
      </c>
      <c r="D119" s="2">
        <v>7.3914</v>
      </c>
      <c r="E119" s="2">
        <v>5588</v>
      </c>
      <c r="F119" s="2"/>
      <c r="G119" s="2"/>
      <c r="H119" s="15">
        <f t="shared" si="1"/>
        <v>-1.1633504492939633E-2</v>
      </c>
    </row>
    <row r="120" spans="1:8" ht="13.5" x14ac:dyDescent="0.25">
      <c r="A120" s="11"/>
      <c r="B120" s="10">
        <v>42474</v>
      </c>
      <c r="C120" s="2">
        <v>17</v>
      </c>
      <c r="D120" s="2">
        <v>7.3914</v>
      </c>
      <c r="E120" s="2">
        <v>3753</v>
      </c>
      <c r="F120" s="2"/>
      <c r="G120" s="2"/>
      <c r="H120" s="15">
        <f t="shared" si="1"/>
        <v>0</v>
      </c>
    </row>
    <row r="121" spans="1:8" ht="13.5" x14ac:dyDescent="0.25">
      <c r="A121" s="11"/>
      <c r="B121" s="10">
        <v>42475</v>
      </c>
      <c r="C121" s="2">
        <v>16.98</v>
      </c>
      <c r="D121" s="2">
        <v>7.3826999999999998</v>
      </c>
      <c r="E121" s="2">
        <v>3735</v>
      </c>
      <c r="F121" s="2"/>
      <c r="G121" s="2"/>
      <c r="H121" s="15">
        <f t="shared" si="1"/>
        <v>-1.177043591200605E-3</v>
      </c>
    </row>
    <row r="122" spans="1:8" ht="13.5" x14ac:dyDescent="0.25">
      <c r="A122" s="11"/>
      <c r="B122" s="10">
        <v>42478</v>
      </c>
      <c r="C122" s="2">
        <v>16.8</v>
      </c>
      <c r="D122" s="2">
        <v>7.3044000000000002</v>
      </c>
      <c r="E122" s="2">
        <v>4456</v>
      </c>
      <c r="F122" s="2"/>
      <c r="G122" s="2"/>
      <c r="H122" s="15">
        <f t="shared" si="1"/>
        <v>-1.0605875899061264E-2</v>
      </c>
    </row>
    <row r="123" spans="1:8" ht="13.5" x14ac:dyDescent="0.25">
      <c r="A123" s="11"/>
      <c r="B123" s="10">
        <v>42479</v>
      </c>
      <c r="C123" s="2">
        <v>16.8</v>
      </c>
      <c r="D123" s="2">
        <v>7.3044000000000002</v>
      </c>
      <c r="E123" s="2">
        <v>4203</v>
      </c>
      <c r="F123" s="2"/>
      <c r="G123" s="2"/>
      <c r="H123" s="15">
        <f t="shared" si="1"/>
        <v>0</v>
      </c>
    </row>
    <row r="124" spans="1:8" ht="13.5" x14ac:dyDescent="0.25">
      <c r="A124" s="11"/>
      <c r="B124" s="10">
        <v>42480</v>
      </c>
      <c r="C124" s="2">
        <v>16.510000000000002</v>
      </c>
      <c r="D124" s="2">
        <v>7.1783999999999999</v>
      </c>
      <c r="E124" s="2">
        <v>22030</v>
      </c>
      <c r="F124" s="2"/>
      <c r="G124" s="2"/>
      <c r="H124" s="15">
        <f t="shared" si="1"/>
        <v>-1.7249876786594426E-2</v>
      </c>
    </row>
    <row r="125" spans="1:8" ht="13.5" x14ac:dyDescent="0.25">
      <c r="A125" s="11"/>
      <c r="B125" s="10">
        <v>42481</v>
      </c>
      <c r="C125" s="2">
        <v>16.98</v>
      </c>
      <c r="D125" s="2">
        <v>7.3826999999999998</v>
      </c>
      <c r="E125" s="2">
        <v>8942</v>
      </c>
      <c r="F125" s="2"/>
      <c r="G125" s="2"/>
      <c r="H125" s="15">
        <f t="shared" si="1"/>
        <v>2.8460381143430281E-2</v>
      </c>
    </row>
    <row r="126" spans="1:8" ht="13.5" x14ac:dyDescent="0.25">
      <c r="A126" s="11"/>
      <c r="B126" s="10">
        <v>42482</v>
      </c>
      <c r="C126" s="2">
        <v>16.600000000000001</v>
      </c>
      <c r="D126" s="2">
        <v>7.2175000000000002</v>
      </c>
      <c r="E126" s="2">
        <v>4564</v>
      </c>
      <c r="F126" s="2"/>
      <c r="G126" s="2"/>
      <c r="H126" s="15">
        <f t="shared" si="1"/>
        <v>-2.2376637273626123E-2</v>
      </c>
    </row>
    <row r="127" spans="1:8" ht="13.5" x14ac:dyDescent="0.25">
      <c r="A127" s="11"/>
      <c r="B127" s="10">
        <v>42485</v>
      </c>
      <c r="C127" s="2">
        <v>16.809999999999999</v>
      </c>
      <c r="D127" s="2">
        <v>7.3087999999999997</v>
      </c>
      <c r="E127" s="2">
        <v>4486</v>
      </c>
      <c r="F127" s="2"/>
      <c r="G127" s="2"/>
      <c r="H127" s="15">
        <f t="shared" si="1"/>
        <v>1.2649809490820851E-2</v>
      </c>
    </row>
    <row r="128" spans="1:8" ht="13.5" x14ac:dyDescent="0.25">
      <c r="A128" s="11"/>
      <c r="B128" s="10">
        <v>42486</v>
      </c>
      <c r="C128" s="2">
        <v>16.7</v>
      </c>
      <c r="D128" s="2">
        <v>7.2610000000000001</v>
      </c>
      <c r="E128" s="2">
        <v>6265</v>
      </c>
      <c r="F128" s="2"/>
      <c r="G128" s="2"/>
      <c r="H128" s="15">
        <f t="shared" si="1"/>
        <v>-6.5400612959719273E-3</v>
      </c>
    </row>
    <row r="129" spans="1:8" ht="13.5" x14ac:dyDescent="0.25">
      <c r="A129" s="11"/>
      <c r="B129" s="10">
        <v>42487</v>
      </c>
      <c r="C129" s="2">
        <v>16.8</v>
      </c>
      <c r="D129" s="2">
        <v>7.3044000000000002</v>
      </c>
      <c r="E129" s="2">
        <v>4161</v>
      </c>
      <c r="F129" s="2"/>
      <c r="G129" s="2"/>
      <c r="H129" s="15">
        <f t="shared" si="1"/>
        <v>5.9771381352430935E-3</v>
      </c>
    </row>
    <row r="130" spans="1:8" ht="13.5" x14ac:dyDescent="0.25">
      <c r="A130" s="11"/>
      <c r="B130" s="10">
        <v>42488</v>
      </c>
      <c r="C130" s="2">
        <v>16.510000000000002</v>
      </c>
      <c r="D130" s="2">
        <v>7.1783999999999999</v>
      </c>
      <c r="E130" s="2">
        <v>3770</v>
      </c>
      <c r="F130" s="2"/>
      <c r="G130" s="2"/>
      <c r="H130" s="15">
        <f t="shared" si="1"/>
        <v>-1.7249876786594426E-2</v>
      </c>
    </row>
    <row r="131" spans="1:8" ht="13.5" x14ac:dyDescent="0.25">
      <c r="A131" s="11"/>
      <c r="B131" s="10">
        <v>42489</v>
      </c>
      <c r="C131" s="2">
        <v>16.41</v>
      </c>
      <c r="D131" s="2">
        <v>7.1349</v>
      </c>
      <c r="E131" s="2">
        <v>10781</v>
      </c>
      <c r="F131" s="2"/>
      <c r="G131" s="2"/>
      <c r="H131" s="15">
        <f t="shared" si="1"/>
        <v>-6.0598462052824965E-3</v>
      </c>
    </row>
    <row r="132" spans="1:8" ht="13.5" x14ac:dyDescent="0.25">
      <c r="A132" s="11"/>
      <c r="B132" s="10">
        <v>42492</v>
      </c>
      <c r="C132" s="2">
        <v>16.420000000000002</v>
      </c>
      <c r="D132" s="2">
        <v>7.1391999999999998</v>
      </c>
      <c r="E132" s="2">
        <v>9389</v>
      </c>
      <c r="F132" s="2"/>
      <c r="G132" s="2"/>
      <c r="H132" s="15">
        <f t="shared" si="1"/>
        <v>6.0267137591273154E-4</v>
      </c>
    </row>
    <row r="133" spans="1:8" ht="13.5" x14ac:dyDescent="0.25">
      <c r="A133" s="11"/>
      <c r="B133" s="10">
        <v>42493</v>
      </c>
      <c r="C133" s="2">
        <v>16.579999999999998</v>
      </c>
      <c r="D133" s="2">
        <v>7.2088000000000001</v>
      </c>
      <c r="E133" s="2">
        <v>3423</v>
      </c>
      <c r="F133" s="2"/>
      <c r="G133" s="2"/>
      <c r="H133" s="15">
        <f t="shared" si="1"/>
        <v>9.7489914836396702E-3</v>
      </c>
    </row>
    <row r="134" spans="1:8" ht="13.5" x14ac:dyDescent="0.25">
      <c r="A134" s="11"/>
      <c r="B134" s="10">
        <v>42494</v>
      </c>
      <c r="C134" s="2">
        <v>16.579999999999998</v>
      </c>
      <c r="D134" s="2">
        <v>7.2088000000000001</v>
      </c>
      <c r="E134" s="2">
        <v>13202</v>
      </c>
      <c r="F134" s="2"/>
      <c r="G134" s="2"/>
      <c r="H134" s="15">
        <f t="shared" si="1"/>
        <v>0</v>
      </c>
    </row>
    <row r="135" spans="1:8" ht="13.5" x14ac:dyDescent="0.25">
      <c r="A135" s="11"/>
      <c r="B135" s="10">
        <v>42495</v>
      </c>
      <c r="C135" s="2">
        <v>16.600000000000001</v>
      </c>
      <c r="D135" s="2">
        <v>7.2175000000000002</v>
      </c>
      <c r="E135" s="2">
        <v>15165</v>
      </c>
      <c r="F135" s="2"/>
      <c r="G135" s="2"/>
      <c r="H135" s="15">
        <f t="shared" ref="H135:H198" si="2">(D135-D134)/D134</f>
        <v>1.2068582843191866E-3</v>
      </c>
    </row>
    <row r="136" spans="1:8" ht="13.5" x14ac:dyDescent="0.25">
      <c r="A136" s="11"/>
      <c r="B136" s="10">
        <v>42496</v>
      </c>
      <c r="C136" s="2">
        <v>16.75</v>
      </c>
      <c r="D136" s="2">
        <v>7.2827000000000002</v>
      </c>
      <c r="E136" s="2">
        <v>6483</v>
      </c>
      <c r="F136" s="2"/>
      <c r="G136" s="2"/>
      <c r="H136" s="15">
        <f t="shared" si="2"/>
        <v>9.0335988915829467E-3</v>
      </c>
    </row>
    <row r="137" spans="1:8" ht="13.5" x14ac:dyDescent="0.25">
      <c r="A137" s="11"/>
      <c r="B137" s="10">
        <v>42499</v>
      </c>
      <c r="C137" s="2">
        <v>16.63</v>
      </c>
      <c r="D137" s="2">
        <v>7.2305000000000001</v>
      </c>
      <c r="E137" s="2">
        <v>10203</v>
      </c>
      <c r="F137" s="2"/>
      <c r="G137" s="2"/>
      <c r="H137" s="15">
        <f t="shared" si="2"/>
        <v>-7.1676713306877979E-3</v>
      </c>
    </row>
    <row r="138" spans="1:8" ht="13.5" x14ac:dyDescent="0.25">
      <c r="A138" s="11"/>
      <c r="B138" s="10">
        <v>42500</v>
      </c>
      <c r="C138" s="2">
        <v>17.510000000000002</v>
      </c>
      <c r="D138" s="2">
        <v>7.6131000000000002</v>
      </c>
      <c r="E138" s="2">
        <v>25420</v>
      </c>
      <c r="F138" s="2"/>
      <c r="G138" s="2"/>
      <c r="H138" s="15">
        <f t="shared" si="2"/>
        <v>5.2914736186985695E-2</v>
      </c>
    </row>
    <row r="139" spans="1:8" ht="13.5" x14ac:dyDescent="0.25">
      <c r="A139" s="11"/>
      <c r="B139" s="10">
        <v>42501</v>
      </c>
      <c r="C139" s="2">
        <v>17.8</v>
      </c>
      <c r="D139" s="2">
        <v>7.7392000000000003</v>
      </c>
      <c r="E139" s="2">
        <v>52973</v>
      </c>
      <c r="F139" s="2"/>
      <c r="G139" s="2"/>
      <c r="H139" s="15">
        <f t="shared" si="2"/>
        <v>1.6563554925063392E-2</v>
      </c>
    </row>
    <row r="140" spans="1:8" ht="13.5" x14ac:dyDescent="0.25">
      <c r="A140" s="11"/>
      <c r="B140" s="10">
        <v>42502</v>
      </c>
      <c r="C140" s="2">
        <v>16.98</v>
      </c>
      <c r="D140" s="2">
        <v>7.3826999999999998</v>
      </c>
      <c r="E140" s="2">
        <v>9203</v>
      </c>
      <c r="F140" s="2"/>
      <c r="G140" s="2"/>
      <c r="H140" s="15">
        <f t="shared" si="2"/>
        <v>-4.6064192681414158E-2</v>
      </c>
    </row>
    <row r="141" spans="1:8" ht="13.5" x14ac:dyDescent="0.25">
      <c r="A141" s="11"/>
      <c r="B141" s="10">
        <v>42503</v>
      </c>
      <c r="C141" s="2">
        <v>16.95</v>
      </c>
      <c r="D141" s="2">
        <v>7.3696999999999999</v>
      </c>
      <c r="E141" s="2">
        <v>11550</v>
      </c>
      <c r="F141" s="2"/>
      <c r="G141" s="2"/>
      <c r="H141" s="15">
        <f t="shared" si="2"/>
        <v>-1.7608733932030153E-3</v>
      </c>
    </row>
    <row r="142" spans="1:8" ht="13.5" x14ac:dyDescent="0.25">
      <c r="A142" s="11"/>
      <c r="B142" s="10">
        <v>42506</v>
      </c>
      <c r="C142" s="2">
        <v>16.7</v>
      </c>
      <c r="D142" s="2">
        <v>7.2610000000000001</v>
      </c>
      <c r="E142" s="2">
        <v>9684</v>
      </c>
      <c r="F142" s="2"/>
      <c r="G142" s="2"/>
      <c r="H142" s="15">
        <f t="shared" si="2"/>
        <v>-1.4749582750993907E-2</v>
      </c>
    </row>
    <row r="143" spans="1:8" ht="13.5" x14ac:dyDescent="0.25">
      <c r="A143" s="11"/>
      <c r="B143" s="10">
        <v>42507</v>
      </c>
      <c r="C143" s="2">
        <v>16.399999999999999</v>
      </c>
      <c r="D143" s="2">
        <v>7.1304999999999996</v>
      </c>
      <c r="E143" s="2">
        <v>5520</v>
      </c>
      <c r="F143" s="2"/>
      <c r="G143" s="2"/>
      <c r="H143" s="15">
        <f t="shared" si="2"/>
        <v>-1.7972731028783984E-2</v>
      </c>
    </row>
    <row r="144" spans="1:8" ht="13.5" x14ac:dyDescent="0.25">
      <c r="A144" s="11"/>
      <c r="B144" s="10">
        <v>42508</v>
      </c>
      <c r="C144" s="2">
        <v>16.5</v>
      </c>
      <c r="D144" s="2">
        <v>7.1740000000000004</v>
      </c>
      <c r="E144" s="2">
        <v>7368</v>
      </c>
      <c r="F144" s="2"/>
      <c r="G144" s="2"/>
      <c r="H144" s="15">
        <f t="shared" si="2"/>
        <v>6.1005539583480492E-3</v>
      </c>
    </row>
    <row r="145" spans="1:8" ht="13.5" x14ac:dyDescent="0.25">
      <c r="A145" s="11"/>
      <c r="B145" s="10">
        <v>42509</v>
      </c>
      <c r="C145" s="2">
        <v>16.2</v>
      </c>
      <c r="D145" s="2">
        <v>7.0435999999999996</v>
      </c>
      <c r="E145" s="2">
        <v>5952</v>
      </c>
      <c r="F145" s="2"/>
      <c r="G145" s="2"/>
      <c r="H145" s="15">
        <f t="shared" si="2"/>
        <v>-1.8176749372734977E-2</v>
      </c>
    </row>
    <row r="146" spans="1:8" ht="13.5" x14ac:dyDescent="0.25">
      <c r="A146" s="11"/>
      <c r="B146" s="10">
        <v>42510</v>
      </c>
      <c r="C146" s="2">
        <v>16.190000000000001</v>
      </c>
      <c r="D146" s="2">
        <v>7.0392000000000001</v>
      </c>
      <c r="E146" s="2">
        <v>5722</v>
      </c>
      <c r="F146" s="2"/>
      <c r="G146" s="2"/>
      <c r="H146" s="15">
        <f t="shared" si="2"/>
        <v>-6.2468056107665342E-4</v>
      </c>
    </row>
    <row r="147" spans="1:8" ht="13.5" x14ac:dyDescent="0.25">
      <c r="A147" s="11"/>
      <c r="B147" s="10">
        <v>42513</v>
      </c>
      <c r="C147" s="2">
        <v>16.5</v>
      </c>
      <c r="D147" s="2">
        <v>7.1740000000000004</v>
      </c>
      <c r="E147" s="2">
        <v>5277</v>
      </c>
      <c r="F147" s="2"/>
      <c r="G147" s="2"/>
      <c r="H147" s="15">
        <f t="shared" si="2"/>
        <v>1.9149903398113458E-2</v>
      </c>
    </row>
    <row r="148" spans="1:8" ht="13.5" x14ac:dyDescent="0.25">
      <c r="A148" s="11"/>
      <c r="B148" s="10">
        <v>42514</v>
      </c>
      <c r="C148" s="2">
        <v>16.21</v>
      </c>
      <c r="D148" s="2">
        <v>7.0479000000000003</v>
      </c>
      <c r="E148" s="2">
        <v>11373</v>
      </c>
      <c r="F148" s="2"/>
      <c r="G148" s="2"/>
      <c r="H148" s="15">
        <f t="shared" si="2"/>
        <v>-1.7577362698633969E-2</v>
      </c>
    </row>
    <row r="149" spans="1:8" ht="13.5" x14ac:dyDescent="0.25">
      <c r="A149" s="11"/>
      <c r="B149" s="10">
        <v>42515</v>
      </c>
      <c r="C149" s="2">
        <v>16.3</v>
      </c>
      <c r="D149" s="2">
        <v>7.0869999999999997</v>
      </c>
      <c r="E149" s="2">
        <v>8451</v>
      </c>
      <c r="F149" s="2"/>
      <c r="G149" s="2"/>
      <c r="H149" s="15">
        <f t="shared" si="2"/>
        <v>5.5477518125965847E-3</v>
      </c>
    </row>
    <row r="150" spans="1:8" ht="13.5" x14ac:dyDescent="0.25">
      <c r="A150" s="11"/>
      <c r="B150" s="10">
        <v>42516</v>
      </c>
      <c r="C150" s="2">
        <v>16.010000000000002</v>
      </c>
      <c r="D150" s="2">
        <v>6.9610000000000003</v>
      </c>
      <c r="E150" s="2">
        <v>4841</v>
      </c>
      <c r="F150" s="2"/>
      <c r="G150" s="2"/>
      <c r="H150" s="15">
        <f t="shared" si="2"/>
        <v>-1.7779032030478262E-2</v>
      </c>
    </row>
    <row r="151" spans="1:8" ht="13.5" x14ac:dyDescent="0.25">
      <c r="A151" s="11"/>
      <c r="B151" s="10">
        <v>42517</v>
      </c>
      <c r="C151" s="2">
        <v>16</v>
      </c>
      <c r="D151" s="2">
        <v>6.9565999999999999</v>
      </c>
      <c r="E151" s="2">
        <v>8330</v>
      </c>
      <c r="F151" s="2"/>
      <c r="G151" s="2"/>
      <c r="H151" s="15">
        <f t="shared" si="2"/>
        <v>-6.3209309007332328E-4</v>
      </c>
    </row>
    <row r="152" spans="1:8" ht="13.5" x14ac:dyDescent="0.25">
      <c r="A152" s="11"/>
      <c r="B152" s="10">
        <v>42520</v>
      </c>
      <c r="C152" s="2">
        <v>16</v>
      </c>
      <c r="D152" s="2">
        <v>6.9565999999999999</v>
      </c>
      <c r="E152" s="2">
        <v>4661</v>
      </c>
      <c r="F152" s="2"/>
      <c r="G152" s="2"/>
      <c r="H152" s="15">
        <f t="shared" si="2"/>
        <v>0</v>
      </c>
    </row>
    <row r="153" spans="1:8" ht="13.5" x14ac:dyDescent="0.25">
      <c r="A153" s="11"/>
      <c r="B153" s="10">
        <v>42521</v>
      </c>
      <c r="C153" s="2">
        <v>15.8</v>
      </c>
      <c r="D153" s="2">
        <v>6.8696999999999999</v>
      </c>
      <c r="E153" s="2">
        <v>7228</v>
      </c>
      <c r="F153" s="2"/>
      <c r="G153" s="2"/>
      <c r="H153" s="15">
        <f t="shared" si="2"/>
        <v>-1.2491734467987231E-2</v>
      </c>
    </row>
    <row r="154" spans="1:8" ht="13.5" x14ac:dyDescent="0.25">
      <c r="A154" s="11"/>
      <c r="B154" s="10">
        <v>42522</v>
      </c>
      <c r="C154" s="2">
        <v>14.9</v>
      </c>
      <c r="D154" s="2">
        <v>6.4782999999999999</v>
      </c>
      <c r="E154" s="2">
        <v>14290</v>
      </c>
      <c r="F154" s="2"/>
      <c r="G154" s="2"/>
      <c r="H154" s="15">
        <f t="shared" si="2"/>
        <v>-5.6974831506470439E-2</v>
      </c>
    </row>
    <row r="155" spans="1:8" ht="13.5" x14ac:dyDescent="0.25">
      <c r="A155" s="11"/>
      <c r="B155" s="10">
        <v>42523</v>
      </c>
      <c r="C155" s="2">
        <v>15.2</v>
      </c>
      <c r="D155" s="2">
        <v>6.6087999999999996</v>
      </c>
      <c r="E155" s="2">
        <v>20320</v>
      </c>
      <c r="F155" s="2"/>
      <c r="G155" s="2"/>
      <c r="H155" s="15">
        <f t="shared" si="2"/>
        <v>2.0144173625796832E-2</v>
      </c>
    </row>
    <row r="156" spans="1:8" ht="13.5" x14ac:dyDescent="0.25">
      <c r="A156" s="11"/>
      <c r="B156" s="10">
        <v>42524</v>
      </c>
      <c r="C156" s="2">
        <v>14.6</v>
      </c>
      <c r="D156" s="2">
        <v>6.3479000000000001</v>
      </c>
      <c r="E156" s="2">
        <v>19698</v>
      </c>
      <c r="F156" s="2"/>
      <c r="G156" s="2"/>
      <c r="H156" s="15">
        <f t="shared" si="2"/>
        <v>-3.9477666142113468E-2</v>
      </c>
    </row>
    <row r="157" spans="1:8" ht="13.5" x14ac:dyDescent="0.25">
      <c r="A157" s="11"/>
      <c r="B157" s="10">
        <v>42527</v>
      </c>
      <c r="C157" s="2">
        <v>14.5</v>
      </c>
      <c r="D157" s="2">
        <v>6.3044000000000002</v>
      </c>
      <c r="E157" s="2">
        <v>13759</v>
      </c>
      <c r="F157" s="2"/>
      <c r="G157" s="2"/>
      <c r="H157" s="15">
        <f t="shared" si="2"/>
        <v>-6.8526599347815608E-3</v>
      </c>
    </row>
    <row r="158" spans="1:8" ht="13.5" x14ac:dyDescent="0.25">
      <c r="A158" s="11"/>
      <c r="B158" s="10">
        <v>42528</v>
      </c>
      <c r="C158" s="2">
        <v>15</v>
      </c>
      <c r="D158" s="2">
        <v>6.5217999999999998</v>
      </c>
      <c r="E158" s="2">
        <v>6238</v>
      </c>
      <c r="F158" s="2"/>
      <c r="G158" s="2"/>
      <c r="H158" s="15">
        <f t="shared" si="2"/>
        <v>3.4483852547427127E-2</v>
      </c>
    </row>
    <row r="159" spans="1:8" ht="13.5" x14ac:dyDescent="0.25">
      <c r="A159" s="11"/>
      <c r="B159" s="10">
        <v>42529</v>
      </c>
      <c r="C159" s="2">
        <v>15.45</v>
      </c>
      <c r="D159" s="2">
        <v>6.7175000000000002</v>
      </c>
      <c r="E159" s="2">
        <v>12285</v>
      </c>
      <c r="F159" s="2"/>
      <c r="G159" s="2"/>
      <c r="H159" s="15">
        <f t="shared" si="2"/>
        <v>3.0007053267502904E-2</v>
      </c>
    </row>
    <row r="160" spans="1:8" ht="13.5" x14ac:dyDescent="0.25">
      <c r="A160" s="11"/>
      <c r="B160" s="10">
        <v>42530</v>
      </c>
      <c r="C160" s="2">
        <v>15.92</v>
      </c>
      <c r="D160" s="2">
        <v>6.9218000000000002</v>
      </c>
      <c r="E160" s="2">
        <v>3188</v>
      </c>
      <c r="F160" s="2"/>
      <c r="G160" s="2"/>
      <c r="H160" s="15">
        <f t="shared" si="2"/>
        <v>3.0413100111648668E-2</v>
      </c>
    </row>
    <row r="161" spans="1:8" ht="13.5" x14ac:dyDescent="0.25">
      <c r="A161" s="11"/>
      <c r="B161" s="10">
        <v>42531</v>
      </c>
      <c r="C161" s="2">
        <v>15.95</v>
      </c>
      <c r="D161" s="2">
        <v>6.9348999999999998</v>
      </c>
      <c r="E161" s="2">
        <v>4010</v>
      </c>
      <c r="F161" s="2"/>
      <c r="G161" s="2"/>
      <c r="H161" s="15">
        <f t="shared" si="2"/>
        <v>1.8925712964835255E-3</v>
      </c>
    </row>
    <row r="162" spans="1:8" ht="13.5" x14ac:dyDescent="0.25">
      <c r="A162" s="11"/>
      <c r="B162" s="10">
        <v>42534</v>
      </c>
      <c r="C162" s="2">
        <v>16</v>
      </c>
      <c r="D162" s="2">
        <v>6.9565999999999999</v>
      </c>
      <c r="E162" s="2">
        <v>5919</v>
      </c>
      <c r="F162" s="2"/>
      <c r="G162" s="2"/>
      <c r="H162" s="15">
        <f t="shared" si="2"/>
        <v>3.1291006359140078E-3</v>
      </c>
    </row>
    <row r="163" spans="1:8" ht="13.5" x14ac:dyDescent="0.25">
      <c r="A163" s="11"/>
      <c r="B163" s="10">
        <v>42535</v>
      </c>
      <c r="C163" s="2">
        <v>15.7</v>
      </c>
      <c r="D163" s="2">
        <v>6.8262</v>
      </c>
      <c r="E163" s="2">
        <v>6633</v>
      </c>
      <c r="F163" s="2"/>
      <c r="G163" s="2"/>
      <c r="H163" s="15">
        <f t="shared" si="2"/>
        <v>-1.8744789121122367E-2</v>
      </c>
    </row>
    <row r="164" spans="1:8" ht="13.5" x14ac:dyDescent="0.25">
      <c r="A164" s="11"/>
      <c r="B164" s="10">
        <v>42536</v>
      </c>
      <c r="C164" s="2">
        <v>15.9</v>
      </c>
      <c r="D164" s="2">
        <v>6.9131</v>
      </c>
      <c r="E164" s="2">
        <v>5838</v>
      </c>
      <c r="F164" s="2"/>
      <c r="G164" s="2"/>
      <c r="H164" s="15">
        <f t="shared" si="2"/>
        <v>1.2730362427119038E-2</v>
      </c>
    </row>
    <row r="165" spans="1:8" ht="13.5" x14ac:dyDescent="0.25">
      <c r="A165" s="11"/>
      <c r="B165" s="10">
        <v>42537</v>
      </c>
      <c r="C165" s="2">
        <v>16.350000000000001</v>
      </c>
      <c r="D165" s="2">
        <v>7.1087999999999996</v>
      </c>
      <c r="E165" s="2">
        <v>2035</v>
      </c>
      <c r="F165" s="2"/>
      <c r="G165" s="2"/>
      <c r="H165" s="15">
        <f t="shared" si="2"/>
        <v>2.8308573577700242E-2</v>
      </c>
    </row>
    <row r="166" spans="1:8" ht="13.5" x14ac:dyDescent="0.25">
      <c r="A166" s="11"/>
      <c r="B166" s="10">
        <v>42538</v>
      </c>
      <c r="C166" s="2">
        <v>16.34</v>
      </c>
      <c r="D166" s="2">
        <v>7.1044</v>
      </c>
      <c r="E166" s="2">
        <v>2312</v>
      </c>
      <c r="F166" s="2"/>
      <c r="G166" s="2"/>
      <c r="H166" s="15">
        <f t="shared" si="2"/>
        <v>-6.1895115912664802E-4</v>
      </c>
    </row>
    <row r="167" spans="1:8" ht="13.5" x14ac:dyDescent="0.25">
      <c r="A167" s="11"/>
      <c r="B167" s="10">
        <v>42541</v>
      </c>
      <c r="C167" s="2">
        <v>16.5</v>
      </c>
      <c r="D167" s="2">
        <v>7.1740000000000004</v>
      </c>
      <c r="E167" s="2">
        <v>10405</v>
      </c>
      <c r="F167" s="2"/>
      <c r="G167" s="2"/>
      <c r="H167" s="15">
        <f t="shared" si="2"/>
        <v>9.7967456787343525E-3</v>
      </c>
    </row>
    <row r="168" spans="1:8" ht="13.5" x14ac:dyDescent="0.25">
      <c r="A168" s="11"/>
      <c r="B168" s="10">
        <v>42542</v>
      </c>
      <c r="C168" s="2">
        <v>16.5</v>
      </c>
      <c r="D168" s="2">
        <v>7.1740000000000004</v>
      </c>
      <c r="E168" s="2">
        <v>6566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42543</v>
      </c>
      <c r="C169" s="2">
        <v>16.5</v>
      </c>
      <c r="D169" s="2">
        <v>7.1740000000000004</v>
      </c>
      <c r="E169" s="2">
        <v>9753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16.059999999999999</v>
      </c>
      <c r="D170" s="2">
        <v>6.9827000000000004</v>
      </c>
      <c r="E170" s="2">
        <v>5802</v>
      </c>
      <c r="F170" s="2"/>
      <c r="G170" s="2"/>
      <c r="H170" s="15">
        <f t="shared" si="2"/>
        <v>-2.6665737385001397E-2</v>
      </c>
    </row>
    <row r="171" spans="1:8" ht="13.5" x14ac:dyDescent="0.25">
      <c r="A171" s="11"/>
      <c r="B171" s="10">
        <v>42545</v>
      </c>
      <c r="C171" s="2">
        <v>15.5</v>
      </c>
      <c r="D171" s="2">
        <v>6.7392000000000003</v>
      </c>
      <c r="E171" s="2">
        <v>5772</v>
      </c>
      <c r="F171" s="2"/>
      <c r="G171" s="2"/>
      <c r="H171" s="15">
        <f t="shared" si="2"/>
        <v>-3.4871897690005302E-2</v>
      </c>
    </row>
    <row r="172" spans="1:8" ht="13.5" x14ac:dyDescent="0.25">
      <c r="A172" s="11"/>
      <c r="B172" s="10">
        <v>42548</v>
      </c>
      <c r="C172" s="2">
        <v>15.33</v>
      </c>
      <c r="D172" s="2">
        <v>6.6653000000000002</v>
      </c>
      <c r="E172" s="2">
        <v>9458</v>
      </c>
      <c r="F172" s="2"/>
      <c r="G172" s="2"/>
      <c r="H172" s="15">
        <f t="shared" si="2"/>
        <v>-1.0965693257359936E-2</v>
      </c>
    </row>
    <row r="173" spans="1:8" ht="13.5" x14ac:dyDescent="0.25">
      <c r="A173" s="11"/>
      <c r="B173" s="10">
        <v>42549</v>
      </c>
      <c r="C173" s="2">
        <v>15.35</v>
      </c>
      <c r="D173" s="2">
        <v>6.6740000000000004</v>
      </c>
      <c r="E173" s="2">
        <v>6714</v>
      </c>
      <c r="F173" s="2"/>
      <c r="G173" s="2"/>
      <c r="H173" s="15">
        <f t="shared" si="2"/>
        <v>1.3052675798538929E-3</v>
      </c>
    </row>
    <row r="174" spans="1:8" ht="13.5" x14ac:dyDescent="0.25">
      <c r="A174" s="11"/>
      <c r="B174" s="10">
        <v>42550</v>
      </c>
      <c r="C174" s="2">
        <v>15.5</v>
      </c>
      <c r="D174" s="2">
        <v>6.7392000000000003</v>
      </c>
      <c r="E174" s="2">
        <v>6092</v>
      </c>
      <c r="F174" s="2"/>
      <c r="G174" s="2"/>
      <c r="H174" s="15">
        <f t="shared" si="2"/>
        <v>9.7692538207971111E-3</v>
      </c>
    </row>
    <row r="175" spans="1:8" ht="13.5" x14ac:dyDescent="0.25">
      <c r="A175" s="11"/>
      <c r="B175" s="10">
        <v>42551</v>
      </c>
      <c r="C175" s="2">
        <v>15.1</v>
      </c>
      <c r="D175" s="2">
        <v>6.6966000000000001</v>
      </c>
      <c r="E175" s="2">
        <v>5206</v>
      </c>
      <c r="F175" s="2"/>
      <c r="G175" s="2"/>
      <c r="H175" s="15">
        <f t="shared" si="2"/>
        <v>-6.3212250712250994E-3</v>
      </c>
    </row>
    <row r="176" spans="1:8" ht="13.5" x14ac:dyDescent="0.25">
      <c r="A176" s="11"/>
      <c r="B176" s="10">
        <v>42552</v>
      </c>
      <c r="C176" s="2">
        <v>15.5</v>
      </c>
      <c r="D176" s="2">
        <v>6.8738999999999999</v>
      </c>
      <c r="E176" s="2">
        <v>13631</v>
      </c>
      <c r="F176" s="2"/>
      <c r="G176" s="2"/>
      <c r="H176" s="15">
        <f t="shared" si="2"/>
        <v>2.6476122211271359E-2</v>
      </c>
    </row>
    <row r="177" spans="1:8" ht="13.5" x14ac:dyDescent="0.25">
      <c r="A177" s="11"/>
      <c r="B177" s="10">
        <v>42555</v>
      </c>
      <c r="C177" s="2">
        <v>15.41</v>
      </c>
      <c r="D177" s="2">
        <v>6.8339999999999996</v>
      </c>
      <c r="E177" s="2">
        <v>1892</v>
      </c>
      <c r="F177" s="2"/>
      <c r="G177" s="2"/>
      <c r="H177" s="15">
        <f t="shared" si="2"/>
        <v>-5.8045650940514509E-3</v>
      </c>
    </row>
    <row r="178" spans="1:8" ht="13.5" x14ac:dyDescent="0.25">
      <c r="A178" s="11"/>
      <c r="B178" s="10">
        <v>42559</v>
      </c>
      <c r="C178" s="2">
        <v>15.62</v>
      </c>
      <c r="D178" s="2">
        <v>6.9272</v>
      </c>
      <c r="E178" s="2">
        <v>2717</v>
      </c>
      <c r="F178" s="2"/>
      <c r="G178" s="2"/>
      <c r="H178" s="15">
        <f t="shared" si="2"/>
        <v>1.3637693883523616E-2</v>
      </c>
    </row>
    <row r="179" spans="1:8" ht="13.5" x14ac:dyDescent="0.25">
      <c r="A179" s="11"/>
      <c r="B179" s="10">
        <v>42562</v>
      </c>
      <c r="C179" s="2">
        <v>15.4</v>
      </c>
      <c r="D179" s="2">
        <v>6.8296000000000001</v>
      </c>
      <c r="E179" s="2">
        <v>2421</v>
      </c>
      <c r="F179" s="2"/>
      <c r="G179" s="2"/>
      <c r="H179" s="15">
        <f t="shared" si="2"/>
        <v>-1.4089386765215369E-2</v>
      </c>
    </row>
    <row r="180" spans="1:8" ht="13.5" x14ac:dyDescent="0.25">
      <c r="A180" s="11"/>
      <c r="B180" s="10">
        <v>42563</v>
      </c>
      <c r="C180" s="2">
        <v>15.6</v>
      </c>
      <c r="D180" s="2">
        <v>6.9183000000000003</v>
      </c>
      <c r="E180" s="2">
        <v>1735</v>
      </c>
      <c r="F180" s="2"/>
      <c r="G180" s="2"/>
      <c r="H180" s="15">
        <f t="shared" si="2"/>
        <v>1.2987583460231964E-2</v>
      </c>
    </row>
    <row r="181" spans="1:8" ht="13.5" x14ac:dyDescent="0.25">
      <c r="A181" s="11"/>
      <c r="B181" s="10">
        <v>42564</v>
      </c>
      <c r="C181" s="2">
        <v>15.8</v>
      </c>
      <c r="D181" s="2">
        <v>7.0069999999999997</v>
      </c>
      <c r="E181" s="2">
        <v>3884</v>
      </c>
      <c r="F181" s="2"/>
      <c r="G181" s="2"/>
      <c r="H181" s="15">
        <f t="shared" si="2"/>
        <v>1.2821068759666295E-2</v>
      </c>
    </row>
    <row r="182" spans="1:8" ht="13.5" x14ac:dyDescent="0.25">
      <c r="A182" s="11"/>
      <c r="B182" s="10">
        <v>42565</v>
      </c>
      <c r="C182" s="2">
        <v>15.86</v>
      </c>
      <c r="D182" s="2">
        <v>7.0335999999999999</v>
      </c>
      <c r="E182" s="2">
        <v>2746</v>
      </c>
      <c r="F182" s="2"/>
      <c r="G182" s="2"/>
      <c r="H182" s="15">
        <f t="shared" si="2"/>
        <v>3.7962037962038218E-3</v>
      </c>
    </row>
    <row r="183" spans="1:8" ht="13.5" x14ac:dyDescent="0.25">
      <c r="A183" s="11"/>
      <c r="B183" s="10">
        <v>42566</v>
      </c>
      <c r="C183" s="2">
        <v>15.86</v>
      </c>
      <c r="D183" s="2">
        <v>7.0335999999999999</v>
      </c>
      <c r="E183" s="2">
        <v>5407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42569</v>
      </c>
      <c r="C184" s="2">
        <v>15.6</v>
      </c>
      <c r="D184" s="2">
        <v>6.9183000000000003</v>
      </c>
      <c r="E184" s="2">
        <v>5756</v>
      </c>
      <c r="F184" s="2"/>
      <c r="G184" s="2"/>
      <c r="H184" s="15">
        <f t="shared" si="2"/>
        <v>-1.6392743403093653E-2</v>
      </c>
    </row>
    <row r="185" spans="1:8" ht="13.5" x14ac:dyDescent="0.25">
      <c r="A185" s="11"/>
      <c r="B185" s="10">
        <v>42570</v>
      </c>
      <c r="C185" s="2">
        <v>15.86</v>
      </c>
      <c r="D185" s="2">
        <v>7.0335999999999999</v>
      </c>
      <c r="E185" s="2">
        <v>2506</v>
      </c>
      <c r="F185" s="2"/>
      <c r="G185" s="2"/>
      <c r="H185" s="15">
        <f t="shared" si="2"/>
        <v>1.6665943945766953E-2</v>
      </c>
    </row>
    <row r="186" spans="1:8" ht="13.5" x14ac:dyDescent="0.25">
      <c r="A186" s="11"/>
      <c r="B186" s="10">
        <v>42571</v>
      </c>
      <c r="C186" s="2">
        <v>15.86</v>
      </c>
      <c r="D186" s="2">
        <v>7.0335999999999999</v>
      </c>
      <c r="E186" s="2">
        <v>4117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15.75</v>
      </c>
      <c r="D187" s="2">
        <v>6.9847999999999999</v>
      </c>
      <c r="E187" s="2">
        <v>2355</v>
      </c>
      <c r="F187" s="2"/>
      <c r="G187" s="2"/>
      <c r="H187" s="15">
        <f t="shared" si="2"/>
        <v>-6.938125568698811E-3</v>
      </c>
    </row>
    <row r="188" spans="1:8" ht="13.5" x14ac:dyDescent="0.25">
      <c r="A188" s="11"/>
      <c r="B188" s="10">
        <v>42573</v>
      </c>
      <c r="C188" s="2">
        <v>15.6</v>
      </c>
      <c r="D188" s="2">
        <v>6.9183000000000003</v>
      </c>
      <c r="E188" s="2">
        <v>1406</v>
      </c>
      <c r="F188" s="2"/>
      <c r="G188" s="2"/>
      <c r="H188" s="15">
        <f t="shared" si="2"/>
        <v>-9.5206734623753814E-3</v>
      </c>
    </row>
    <row r="189" spans="1:8" ht="13.5" x14ac:dyDescent="0.25">
      <c r="A189" s="11"/>
      <c r="B189" s="10">
        <v>42577</v>
      </c>
      <c r="C189" s="2">
        <v>15.61</v>
      </c>
      <c r="D189" s="2">
        <v>6.9226999999999999</v>
      </c>
      <c r="E189" s="2">
        <v>3360</v>
      </c>
      <c r="F189" s="2"/>
      <c r="G189" s="2"/>
      <c r="H189" s="15">
        <f t="shared" si="2"/>
        <v>6.3599439168574869E-4</v>
      </c>
    </row>
    <row r="190" spans="1:8" ht="13.5" x14ac:dyDescent="0.25">
      <c r="A190" s="11"/>
      <c r="B190" s="10">
        <v>42578</v>
      </c>
      <c r="C190" s="2">
        <v>15.61</v>
      </c>
      <c r="D190" s="2">
        <v>6.9226999999999999</v>
      </c>
      <c r="E190" s="2">
        <v>4060</v>
      </c>
      <c r="F190" s="2"/>
      <c r="G190" s="2"/>
      <c r="H190" s="15">
        <f t="shared" si="2"/>
        <v>0</v>
      </c>
    </row>
    <row r="191" spans="1:8" ht="13.5" x14ac:dyDescent="0.25">
      <c r="A191" s="11"/>
      <c r="B191" s="10">
        <v>42579</v>
      </c>
      <c r="C191" s="2">
        <v>15.62</v>
      </c>
      <c r="D191" s="2">
        <v>6.9272</v>
      </c>
      <c r="E191" s="2">
        <v>1762</v>
      </c>
      <c r="F191" s="2"/>
      <c r="G191" s="2"/>
      <c r="H191" s="15">
        <f t="shared" si="2"/>
        <v>6.5003539081574682E-4</v>
      </c>
    </row>
    <row r="192" spans="1:8" ht="13.5" x14ac:dyDescent="0.25">
      <c r="A192" s="11"/>
      <c r="B192" s="10">
        <v>42580</v>
      </c>
      <c r="C192" s="2">
        <v>15.2</v>
      </c>
      <c r="D192" s="2">
        <v>6.7408999999999999</v>
      </c>
      <c r="E192" s="2">
        <v>2806</v>
      </c>
      <c r="F192" s="2"/>
      <c r="G192" s="2"/>
      <c r="H192" s="15">
        <f t="shared" si="2"/>
        <v>-2.689398313893061E-2</v>
      </c>
    </row>
    <row r="193" spans="1:8" ht="13.5" x14ac:dyDescent="0.25">
      <c r="A193" s="11"/>
      <c r="B193" s="10">
        <v>42583</v>
      </c>
      <c r="C193" s="2">
        <v>15.6</v>
      </c>
      <c r="D193" s="2">
        <v>6.9183000000000003</v>
      </c>
      <c r="E193" s="2">
        <v>3415</v>
      </c>
      <c r="F193" s="2"/>
      <c r="G193" s="2"/>
      <c r="H193" s="15">
        <f t="shared" si="2"/>
        <v>2.6316960643237616E-2</v>
      </c>
    </row>
    <row r="194" spans="1:8" ht="13.5" x14ac:dyDescent="0.25">
      <c r="A194" s="11"/>
      <c r="B194" s="10">
        <v>42584</v>
      </c>
      <c r="C194" s="2">
        <v>15.61</v>
      </c>
      <c r="D194" s="2">
        <v>6.9226999999999999</v>
      </c>
      <c r="E194" s="2">
        <v>4164</v>
      </c>
      <c r="F194" s="2"/>
      <c r="G194" s="2"/>
      <c r="H194" s="15">
        <f t="shared" si="2"/>
        <v>6.3599439168574869E-4</v>
      </c>
    </row>
    <row r="195" spans="1:8" ht="13.5" x14ac:dyDescent="0.25">
      <c r="A195" s="11"/>
      <c r="B195" s="10">
        <v>42585</v>
      </c>
      <c r="C195" s="2">
        <v>15.66</v>
      </c>
      <c r="D195" s="2">
        <v>6.9448999999999996</v>
      </c>
      <c r="E195" s="2">
        <v>3018</v>
      </c>
      <c r="F195" s="2"/>
      <c r="G195" s="2"/>
      <c r="H195" s="15">
        <f t="shared" si="2"/>
        <v>3.2068412613575304E-3</v>
      </c>
    </row>
    <row r="196" spans="1:8" ht="13.5" x14ac:dyDescent="0.25">
      <c r="A196" s="11"/>
      <c r="B196" s="10">
        <v>42586</v>
      </c>
      <c r="C196" s="2">
        <v>15.67</v>
      </c>
      <c r="D196" s="2">
        <v>6.9493</v>
      </c>
      <c r="E196" s="2">
        <v>1875</v>
      </c>
      <c r="F196" s="2"/>
      <c r="G196" s="2"/>
      <c r="H196" s="15">
        <f t="shared" si="2"/>
        <v>6.3355843856648824E-4</v>
      </c>
    </row>
    <row r="197" spans="1:8" ht="13.5" x14ac:dyDescent="0.25">
      <c r="A197" s="11"/>
      <c r="B197" s="10">
        <v>42587</v>
      </c>
      <c r="C197" s="2">
        <v>15.51</v>
      </c>
      <c r="D197" s="2">
        <v>6.8784000000000001</v>
      </c>
      <c r="E197" s="2">
        <v>2176</v>
      </c>
      <c r="F197" s="2"/>
      <c r="G197" s="2"/>
      <c r="H197" s="15">
        <f t="shared" si="2"/>
        <v>-1.0202466435468314E-2</v>
      </c>
    </row>
    <row r="198" spans="1:8" ht="13.5" x14ac:dyDescent="0.25">
      <c r="A198" s="11"/>
      <c r="B198" s="10">
        <v>42590</v>
      </c>
      <c r="C198" s="2">
        <v>15.52</v>
      </c>
      <c r="D198" s="2">
        <v>6.8827999999999996</v>
      </c>
      <c r="E198" s="2">
        <v>1598</v>
      </c>
      <c r="F198" s="2"/>
      <c r="G198" s="2"/>
      <c r="H198" s="15">
        <f t="shared" si="2"/>
        <v>6.3968364735978063E-4</v>
      </c>
    </row>
    <row r="199" spans="1:8" ht="13.5" x14ac:dyDescent="0.25">
      <c r="A199" s="11"/>
      <c r="B199" s="10">
        <v>42591</v>
      </c>
      <c r="C199" s="2">
        <v>15.3</v>
      </c>
      <c r="D199" s="2">
        <v>6.7853000000000003</v>
      </c>
      <c r="E199" s="2">
        <v>965</v>
      </c>
      <c r="F199" s="2"/>
      <c r="G199" s="2"/>
      <c r="H199" s="15">
        <f t="shared" ref="H199:H262" si="3">(D199-D198)/D198</f>
        <v>-1.4165746498517937E-2</v>
      </c>
    </row>
    <row r="200" spans="1:8" ht="13.5" x14ac:dyDescent="0.25">
      <c r="A200" s="11"/>
      <c r="B200" s="10">
        <v>42592</v>
      </c>
      <c r="C200" s="2">
        <v>15.5</v>
      </c>
      <c r="D200" s="2">
        <v>6.8738999999999999</v>
      </c>
      <c r="E200" s="2">
        <v>1927</v>
      </c>
      <c r="F200" s="2"/>
      <c r="G200" s="2"/>
      <c r="H200" s="15">
        <f t="shared" si="3"/>
        <v>1.3057639308505087E-2</v>
      </c>
    </row>
    <row r="201" spans="1:8" ht="13.5" x14ac:dyDescent="0.25">
      <c r="A201" s="11"/>
      <c r="B201" s="10">
        <v>42593</v>
      </c>
      <c r="C201" s="2">
        <v>15.37</v>
      </c>
      <c r="D201" s="2">
        <v>6.8163</v>
      </c>
      <c r="E201" s="2">
        <v>2367</v>
      </c>
      <c r="F201" s="2"/>
      <c r="G201" s="2"/>
      <c r="H201" s="15">
        <f t="shared" si="3"/>
        <v>-8.379522541788486E-3</v>
      </c>
    </row>
    <row r="202" spans="1:8" ht="13.5" x14ac:dyDescent="0.25">
      <c r="A202" s="11"/>
      <c r="B202" s="10">
        <v>42594</v>
      </c>
      <c r="C202" s="2">
        <v>15.32</v>
      </c>
      <c r="D202" s="2">
        <v>6.7941000000000003</v>
      </c>
      <c r="E202" s="2">
        <v>3070</v>
      </c>
      <c r="F202" s="2"/>
      <c r="G202" s="2"/>
      <c r="H202" s="15">
        <f t="shared" si="3"/>
        <v>-3.2568989040974981E-3</v>
      </c>
    </row>
    <row r="203" spans="1:8" ht="13.5" x14ac:dyDescent="0.25">
      <c r="A203" s="11"/>
      <c r="B203" s="10">
        <v>42597</v>
      </c>
      <c r="C203" s="2">
        <v>15.38</v>
      </c>
      <c r="D203" s="2">
        <v>6.8207000000000004</v>
      </c>
      <c r="E203" s="2">
        <v>2434</v>
      </c>
      <c r="F203" s="2"/>
      <c r="G203" s="2"/>
      <c r="H203" s="15">
        <f t="shared" si="3"/>
        <v>3.9151616844026694E-3</v>
      </c>
    </row>
    <row r="204" spans="1:8" ht="13.5" x14ac:dyDescent="0.25">
      <c r="A204" s="11"/>
      <c r="B204" s="10">
        <v>42598</v>
      </c>
      <c r="C204" s="2">
        <v>15.6</v>
      </c>
      <c r="D204" s="2">
        <v>6.9183000000000003</v>
      </c>
      <c r="E204" s="2">
        <v>6303</v>
      </c>
      <c r="F204" s="2"/>
      <c r="G204" s="2"/>
      <c r="H204" s="15">
        <f t="shared" si="3"/>
        <v>1.4309381735012521E-2</v>
      </c>
    </row>
    <row r="205" spans="1:8" ht="13.5" x14ac:dyDescent="0.25">
      <c r="A205" s="11"/>
      <c r="B205" s="10">
        <v>42599</v>
      </c>
      <c r="C205" s="2">
        <v>15.33</v>
      </c>
      <c r="D205" s="2">
        <v>6.7986000000000004</v>
      </c>
      <c r="E205" s="2">
        <v>6665</v>
      </c>
      <c r="F205" s="2"/>
      <c r="G205" s="2"/>
      <c r="H205" s="15">
        <f t="shared" si="3"/>
        <v>-1.7301938337452829E-2</v>
      </c>
    </row>
    <row r="206" spans="1:8" ht="13.5" x14ac:dyDescent="0.25">
      <c r="A206" s="11"/>
      <c r="B206" s="10">
        <v>42600</v>
      </c>
      <c r="C206" s="2">
        <v>15.01</v>
      </c>
      <c r="D206" s="2">
        <v>6.6566000000000001</v>
      </c>
      <c r="E206" s="2">
        <v>4023</v>
      </c>
      <c r="F206" s="2"/>
      <c r="G206" s="2"/>
      <c r="H206" s="15">
        <f t="shared" si="3"/>
        <v>-2.088665313446891E-2</v>
      </c>
    </row>
    <row r="207" spans="1:8" ht="13.5" x14ac:dyDescent="0.25">
      <c r="A207" s="11"/>
      <c r="B207" s="10">
        <v>42601</v>
      </c>
      <c r="C207" s="2">
        <v>14.82</v>
      </c>
      <c r="D207" s="2">
        <v>6.5724</v>
      </c>
      <c r="E207" s="2">
        <v>4597</v>
      </c>
      <c r="F207" s="2"/>
      <c r="G207" s="2"/>
      <c r="H207" s="15">
        <f t="shared" si="3"/>
        <v>-1.2649100141213239E-2</v>
      </c>
    </row>
    <row r="208" spans="1:8" ht="13.5" x14ac:dyDescent="0.25">
      <c r="A208" s="11"/>
      <c r="B208" s="10">
        <v>42604</v>
      </c>
      <c r="C208" s="2">
        <v>14.85</v>
      </c>
      <c r="D208" s="2">
        <v>6.5857000000000001</v>
      </c>
      <c r="E208" s="2">
        <v>1522</v>
      </c>
      <c r="F208" s="2"/>
      <c r="G208" s="2"/>
      <c r="H208" s="15">
        <f t="shared" si="3"/>
        <v>2.0236139005538447E-3</v>
      </c>
    </row>
    <row r="209" spans="1:8" ht="13.5" x14ac:dyDescent="0.25">
      <c r="A209" s="11"/>
      <c r="B209" s="10">
        <v>42605</v>
      </c>
      <c r="C209" s="2">
        <v>14.99</v>
      </c>
      <c r="D209" s="2">
        <v>6.6478000000000002</v>
      </c>
      <c r="E209" s="2">
        <v>4525</v>
      </c>
      <c r="F209" s="2"/>
      <c r="G209" s="2"/>
      <c r="H209" s="15">
        <f t="shared" si="3"/>
        <v>9.4295215390922827E-3</v>
      </c>
    </row>
    <row r="210" spans="1:8" ht="13.5" x14ac:dyDescent="0.25">
      <c r="A210" s="11"/>
      <c r="B210" s="10">
        <v>42606</v>
      </c>
      <c r="C210" s="2">
        <v>14.9</v>
      </c>
      <c r="D210" s="2">
        <v>6.6078999999999999</v>
      </c>
      <c r="E210" s="2">
        <v>1890</v>
      </c>
      <c r="F210" s="2"/>
      <c r="G210" s="2"/>
      <c r="H210" s="15">
        <f t="shared" si="3"/>
        <v>-6.0019856193026669E-3</v>
      </c>
    </row>
    <row r="211" spans="1:8" ht="13.5" x14ac:dyDescent="0.25">
      <c r="A211" s="11"/>
      <c r="B211" s="10">
        <v>42607</v>
      </c>
      <c r="C211" s="2">
        <v>14.61</v>
      </c>
      <c r="D211" s="2">
        <v>6.4791999999999996</v>
      </c>
      <c r="E211" s="2">
        <v>2456</v>
      </c>
      <c r="F211" s="2"/>
      <c r="G211" s="2"/>
      <c r="H211" s="15">
        <f t="shared" si="3"/>
        <v>-1.947668699586862E-2</v>
      </c>
    </row>
    <row r="212" spans="1:8" ht="13.5" x14ac:dyDescent="0.25">
      <c r="A212" s="11"/>
      <c r="B212" s="10">
        <v>42608</v>
      </c>
      <c r="C212" s="2">
        <v>14.71</v>
      </c>
      <c r="D212" s="2">
        <v>6.5236000000000001</v>
      </c>
      <c r="E212" s="2">
        <v>2778</v>
      </c>
      <c r="F212" s="2"/>
      <c r="G212" s="2"/>
      <c r="H212" s="15">
        <f t="shared" si="3"/>
        <v>6.8526978639338876E-3</v>
      </c>
    </row>
    <row r="213" spans="1:8" ht="13.5" x14ac:dyDescent="0.25">
      <c r="A213" s="11"/>
      <c r="B213" s="10">
        <v>42611</v>
      </c>
      <c r="C213" s="2">
        <v>14.93</v>
      </c>
      <c r="D213" s="2">
        <v>6.6212</v>
      </c>
      <c r="E213" s="2">
        <v>1344</v>
      </c>
      <c r="F213" s="2"/>
      <c r="G213" s="2"/>
      <c r="H213" s="15">
        <f t="shared" si="3"/>
        <v>1.4961064442945598E-2</v>
      </c>
    </row>
    <row r="214" spans="1:8" ht="13.5" x14ac:dyDescent="0.25">
      <c r="A214" s="11"/>
      <c r="B214" s="10">
        <v>42612</v>
      </c>
      <c r="C214" s="2">
        <v>14.99</v>
      </c>
      <c r="D214" s="2">
        <v>6.6478000000000002</v>
      </c>
      <c r="E214" s="2">
        <v>6344</v>
      </c>
      <c r="F214" s="2"/>
      <c r="G214" s="2"/>
      <c r="H214" s="15">
        <f t="shared" si="3"/>
        <v>4.0173986588534069E-3</v>
      </c>
    </row>
    <row r="215" spans="1:8" ht="13.5" x14ac:dyDescent="0.25">
      <c r="A215" s="11"/>
      <c r="B215" s="10">
        <v>42613</v>
      </c>
      <c r="C215" s="2">
        <v>14.95</v>
      </c>
      <c r="D215" s="2">
        <v>6.63</v>
      </c>
      <c r="E215" s="2">
        <v>3005</v>
      </c>
      <c r="F215" s="2"/>
      <c r="G215" s="2"/>
      <c r="H215" s="15">
        <f t="shared" si="3"/>
        <v>-2.6775775444508347E-3</v>
      </c>
    </row>
    <row r="216" spans="1:8" ht="13.5" x14ac:dyDescent="0.25">
      <c r="A216" s="11"/>
      <c r="B216" s="10">
        <v>42614</v>
      </c>
      <c r="C216" s="2">
        <v>14.7</v>
      </c>
      <c r="D216" s="2">
        <v>6.5191999999999997</v>
      </c>
      <c r="E216" s="2">
        <v>2180</v>
      </c>
      <c r="F216" s="2"/>
      <c r="G216" s="2"/>
      <c r="H216" s="15">
        <f t="shared" si="3"/>
        <v>-1.6711915535444981E-2</v>
      </c>
    </row>
    <row r="217" spans="1:8" ht="13.5" x14ac:dyDescent="0.25">
      <c r="A217" s="11"/>
      <c r="B217" s="10">
        <v>42615</v>
      </c>
      <c r="C217" s="2">
        <v>14.7</v>
      </c>
      <c r="D217" s="2">
        <v>6.5191999999999997</v>
      </c>
      <c r="E217" s="2">
        <v>2320</v>
      </c>
      <c r="F217" s="2"/>
      <c r="G217" s="2"/>
      <c r="H217" s="15">
        <f t="shared" si="3"/>
        <v>0</v>
      </c>
    </row>
    <row r="218" spans="1:8" ht="13.5" x14ac:dyDescent="0.25">
      <c r="A218" s="11"/>
      <c r="B218" s="10">
        <v>42618</v>
      </c>
      <c r="C218" s="2">
        <v>14.9</v>
      </c>
      <c r="D218" s="2">
        <v>6.6078999999999999</v>
      </c>
      <c r="E218" s="2">
        <v>3541</v>
      </c>
      <c r="F218" s="2"/>
      <c r="G218" s="2"/>
      <c r="H218" s="15">
        <f t="shared" si="3"/>
        <v>1.3605963921953649E-2</v>
      </c>
    </row>
    <row r="219" spans="1:8" ht="13.5" x14ac:dyDescent="0.25">
      <c r="A219" s="11"/>
      <c r="B219" s="10">
        <v>42619</v>
      </c>
      <c r="C219" s="2">
        <v>15.4</v>
      </c>
      <c r="D219" s="2">
        <v>6.8296000000000001</v>
      </c>
      <c r="E219" s="2">
        <v>4057</v>
      </c>
      <c r="F219" s="2"/>
      <c r="G219" s="2"/>
      <c r="H219" s="15">
        <f t="shared" si="3"/>
        <v>3.3550749860016077E-2</v>
      </c>
    </row>
    <row r="220" spans="1:8" ht="13.5" x14ac:dyDescent="0.25">
      <c r="A220" s="11"/>
      <c r="B220" s="10">
        <v>42620</v>
      </c>
      <c r="C220" s="2">
        <v>15.41</v>
      </c>
      <c r="D220" s="2">
        <v>6.8339999999999996</v>
      </c>
      <c r="E220" s="2">
        <v>1345</v>
      </c>
      <c r="F220" s="2"/>
      <c r="G220" s="2"/>
      <c r="H220" s="15">
        <f t="shared" si="3"/>
        <v>6.4425442192800678E-4</v>
      </c>
    </row>
    <row r="221" spans="1:8" ht="13.5" x14ac:dyDescent="0.25">
      <c r="A221" s="11"/>
      <c r="B221" s="10">
        <v>42621</v>
      </c>
      <c r="C221" s="2">
        <v>15</v>
      </c>
      <c r="D221" s="2">
        <v>6.6521999999999997</v>
      </c>
      <c r="E221" s="2">
        <v>2202</v>
      </c>
      <c r="F221" s="2"/>
      <c r="G221" s="2"/>
      <c r="H221" s="15">
        <f t="shared" si="3"/>
        <v>-2.6602282704126422E-2</v>
      </c>
    </row>
    <row r="222" spans="1:8" ht="13.5" x14ac:dyDescent="0.25">
      <c r="A222" s="11"/>
      <c r="B222" s="10">
        <v>42622</v>
      </c>
      <c r="C222" s="2">
        <v>15</v>
      </c>
      <c r="D222" s="2">
        <v>6.6521999999999997</v>
      </c>
      <c r="E222" s="2">
        <v>910</v>
      </c>
      <c r="F222" s="2"/>
      <c r="G222" s="2"/>
      <c r="H222" s="15">
        <f t="shared" si="3"/>
        <v>0</v>
      </c>
    </row>
    <row r="223" spans="1:8" ht="13.5" x14ac:dyDescent="0.25">
      <c r="A223" s="11"/>
      <c r="B223" s="10">
        <v>42627</v>
      </c>
      <c r="C223" s="2">
        <v>14.9</v>
      </c>
      <c r="D223" s="2">
        <v>6.6078999999999999</v>
      </c>
      <c r="E223" s="2">
        <v>240</v>
      </c>
      <c r="F223" s="2"/>
      <c r="G223" s="2"/>
      <c r="H223" s="15">
        <f t="shared" si="3"/>
        <v>-6.6594510086888225E-3</v>
      </c>
    </row>
    <row r="224" spans="1:8" ht="13.5" x14ac:dyDescent="0.25">
      <c r="A224" s="11"/>
      <c r="B224" s="10">
        <v>42628</v>
      </c>
      <c r="C224" s="2">
        <v>15.3</v>
      </c>
      <c r="D224" s="2">
        <v>6.7853000000000003</v>
      </c>
      <c r="E224" s="2">
        <v>2841</v>
      </c>
      <c r="F224" s="2"/>
      <c r="G224" s="2"/>
      <c r="H224" s="15">
        <f t="shared" si="3"/>
        <v>2.6846653248384578E-2</v>
      </c>
    </row>
    <row r="225" spans="1:8" ht="13.5" x14ac:dyDescent="0.25">
      <c r="A225" s="11"/>
      <c r="B225" s="10">
        <v>42629</v>
      </c>
      <c r="C225" s="2">
        <v>14.99</v>
      </c>
      <c r="D225" s="2">
        <v>6.6478000000000002</v>
      </c>
      <c r="E225" s="2">
        <v>3282</v>
      </c>
      <c r="F225" s="2"/>
      <c r="G225" s="2"/>
      <c r="H225" s="15">
        <f t="shared" si="3"/>
        <v>-2.0264395089384431E-2</v>
      </c>
    </row>
    <row r="226" spans="1:8" ht="13.5" x14ac:dyDescent="0.25">
      <c r="A226" s="11"/>
      <c r="B226" s="10">
        <v>42632</v>
      </c>
      <c r="C226" s="2">
        <v>14.9</v>
      </c>
      <c r="D226" s="2">
        <v>6.6078999999999999</v>
      </c>
      <c r="E226" s="2">
        <v>1826</v>
      </c>
      <c r="F226" s="2"/>
      <c r="G226" s="2"/>
      <c r="H226" s="15">
        <f t="shared" si="3"/>
        <v>-6.0019856193026669E-3</v>
      </c>
    </row>
    <row r="227" spans="1:8" ht="13.5" x14ac:dyDescent="0.25">
      <c r="A227" s="11"/>
      <c r="B227" s="10">
        <v>42633</v>
      </c>
      <c r="C227" s="2">
        <v>14.6</v>
      </c>
      <c r="D227" s="2">
        <v>6.4748000000000001</v>
      </c>
      <c r="E227" s="2">
        <v>3542</v>
      </c>
      <c r="F227" s="2"/>
      <c r="G227" s="2"/>
      <c r="H227" s="15">
        <f t="shared" si="3"/>
        <v>-2.0142556636752944E-2</v>
      </c>
    </row>
    <row r="228" spans="1:8" ht="13.5" x14ac:dyDescent="0.25">
      <c r="A228" s="11"/>
      <c r="B228" s="10">
        <v>42634</v>
      </c>
      <c r="C228" s="2">
        <v>14.7</v>
      </c>
      <c r="D228" s="2">
        <v>6.5191999999999997</v>
      </c>
      <c r="E228" s="2">
        <v>3050</v>
      </c>
      <c r="F228" s="2"/>
      <c r="G228" s="2"/>
      <c r="H228" s="15">
        <f t="shared" si="3"/>
        <v>6.8573546673255624E-3</v>
      </c>
    </row>
    <row r="229" spans="1:8" ht="13.5" x14ac:dyDescent="0.25">
      <c r="A229" s="11"/>
      <c r="B229" s="10">
        <v>42635</v>
      </c>
      <c r="C229" s="2">
        <v>14.7</v>
      </c>
      <c r="D229" s="2">
        <v>6.5191999999999997</v>
      </c>
      <c r="E229" s="2">
        <v>2184</v>
      </c>
      <c r="F229" s="2"/>
      <c r="G229" s="2"/>
      <c r="H229" s="15">
        <f t="shared" si="3"/>
        <v>0</v>
      </c>
    </row>
    <row r="230" spans="1:8" ht="13.5" x14ac:dyDescent="0.25">
      <c r="A230" s="11"/>
      <c r="B230" s="10">
        <v>42636</v>
      </c>
      <c r="C230" s="2">
        <v>14.68</v>
      </c>
      <c r="D230" s="2">
        <v>6.5103</v>
      </c>
      <c r="E230" s="2">
        <v>2625</v>
      </c>
      <c r="F230" s="2"/>
      <c r="G230" s="2"/>
      <c r="H230" s="15">
        <f t="shared" si="3"/>
        <v>-1.3651981838261882E-3</v>
      </c>
    </row>
    <row r="231" spans="1:8" ht="13.5" x14ac:dyDescent="0.25">
      <c r="A231" s="11"/>
      <c r="B231" s="10">
        <v>42639</v>
      </c>
      <c r="C231" s="2">
        <v>14.8</v>
      </c>
      <c r="D231" s="2">
        <v>6.5635000000000003</v>
      </c>
      <c r="E231" s="2">
        <v>3640</v>
      </c>
      <c r="F231" s="2"/>
      <c r="G231" s="2"/>
      <c r="H231" s="15">
        <f t="shared" si="3"/>
        <v>8.1716664362625931E-3</v>
      </c>
    </row>
    <row r="232" spans="1:8" ht="13.5" x14ac:dyDescent="0.25">
      <c r="A232" s="11"/>
      <c r="B232" s="10">
        <v>42640</v>
      </c>
      <c r="C232" s="2">
        <v>14.85</v>
      </c>
      <c r="D232" s="2">
        <v>6.5857000000000001</v>
      </c>
      <c r="E232" s="2">
        <v>3398</v>
      </c>
      <c r="F232" s="2"/>
      <c r="G232" s="2"/>
      <c r="H232" s="15">
        <f t="shared" si="3"/>
        <v>3.3823417384017331E-3</v>
      </c>
    </row>
    <row r="233" spans="1:8" ht="13.5" x14ac:dyDescent="0.25">
      <c r="A233" s="11"/>
      <c r="B233" s="10">
        <v>42641</v>
      </c>
      <c r="C233" s="2">
        <v>14.86</v>
      </c>
      <c r="D233" s="2">
        <v>6.5900999999999996</v>
      </c>
      <c r="E233" s="2">
        <v>4643</v>
      </c>
      <c r="F233" s="2"/>
      <c r="G233" s="2"/>
      <c r="H233" s="15">
        <f t="shared" si="3"/>
        <v>6.6811424753625509E-4</v>
      </c>
    </row>
    <row r="234" spans="1:8" ht="13.5" x14ac:dyDescent="0.25">
      <c r="A234" s="11"/>
      <c r="B234" s="10">
        <v>42642</v>
      </c>
      <c r="C234" s="2">
        <v>14.75</v>
      </c>
      <c r="D234" s="2">
        <v>6.5412999999999997</v>
      </c>
      <c r="E234" s="2">
        <v>2163</v>
      </c>
      <c r="F234" s="2"/>
      <c r="G234" s="2"/>
      <c r="H234" s="15">
        <f t="shared" si="3"/>
        <v>-7.4050469643859662E-3</v>
      </c>
    </row>
    <row r="235" spans="1:8" ht="13.5" x14ac:dyDescent="0.25">
      <c r="A235" s="11"/>
      <c r="B235" s="10">
        <v>42643</v>
      </c>
      <c r="C235" s="2">
        <v>14.95</v>
      </c>
      <c r="D235" s="2">
        <v>6.63</v>
      </c>
      <c r="E235" s="2">
        <v>3500</v>
      </c>
      <c r="F235" s="2"/>
      <c r="G235" s="2"/>
      <c r="H235" s="15">
        <f t="shared" si="3"/>
        <v>1.3559995719505332E-2</v>
      </c>
    </row>
    <row r="236" spans="1:8" ht="13.5" x14ac:dyDescent="0.25">
      <c r="A236" s="11"/>
      <c r="B236" s="10">
        <v>42647</v>
      </c>
      <c r="C236" s="2">
        <v>14.97</v>
      </c>
      <c r="D236" s="2">
        <v>6.6388999999999996</v>
      </c>
      <c r="E236" s="2">
        <v>4945</v>
      </c>
      <c r="F236" s="2"/>
      <c r="G236" s="2"/>
      <c r="H236" s="15">
        <f t="shared" si="3"/>
        <v>1.342383107088942E-3</v>
      </c>
    </row>
    <row r="237" spans="1:8" ht="13.5" x14ac:dyDescent="0.25">
      <c r="A237" s="11"/>
      <c r="B237" s="10">
        <v>42648</v>
      </c>
      <c r="C237" s="2">
        <v>14.98</v>
      </c>
      <c r="D237" s="2">
        <v>6.6433</v>
      </c>
      <c r="E237" s="2">
        <v>4039</v>
      </c>
      <c r="F237" s="2"/>
      <c r="G237" s="2"/>
      <c r="H237" s="15">
        <f t="shared" si="3"/>
        <v>6.6276039705378956E-4</v>
      </c>
    </row>
    <row r="238" spans="1:8" ht="13.5" x14ac:dyDescent="0.25">
      <c r="A238" s="11"/>
      <c r="B238" s="10">
        <v>42649</v>
      </c>
      <c r="C238" s="2">
        <v>15.1</v>
      </c>
      <c r="D238" s="2">
        <v>6.6966000000000001</v>
      </c>
      <c r="E238" s="2">
        <v>2049</v>
      </c>
      <c r="F238" s="2"/>
      <c r="G238" s="2"/>
      <c r="H238" s="15">
        <f t="shared" si="3"/>
        <v>8.0231210392425634E-3</v>
      </c>
    </row>
    <row r="239" spans="1:8" ht="13.5" x14ac:dyDescent="0.25">
      <c r="A239" s="11"/>
      <c r="B239" s="10">
        <v>42650</v>
      </c>
      <c r="C239" s="2">
        <v>14.82</v>
      </c>
      <c r="D239" s="2">
        <v>6.5724</v>
      </c>
      <c r="E239" s="2">
        <v>1304</v>
      </c>
      <c r="F239" s="2"/>
      <c r="G239" s="2"/>
      <c r="H239" s="15">
        <f t="shared" si="3"/>
        <v>-1.8546725203834796E-2</v>
      </c>
    </row>
    <row r="240" spans="1:8" ht="13.5" x14ac:dyDescent="0.25">
      <c r="A240" s="11"/>
      <c r="B240" s="10">
        <v>42653</v>
      </c>
      <c r="C240" s="2">
        <v>14.67</v>
      </c>
      <c r="D240" s="2">
        <v>6.5058999999999996</v>
      </c>
      <c r="E240" s="2">
        <v>4305</v>
      </c>
      <c r="F240" s="2"/>
      <c r="G240" s="2"/>
      <c r="H240" s="15">
        <f t="shared" si="3"/>
        <v>-1.0118069502769224E-2</v>
      </c>
    </row>
    <row r="241" spans="1:8" ht="13.5" x14ac:dyDescent="0.25">
      <c r="A241" s="11"/>
      <c r="B241" s="10">
        <v>42654</v>
      </c>
      <c r="C241" s="2">
        <v>14.8</v>
      </c>
      <c r="D241" s="2">
        <v>6.5635000000000003</v>
      </c>
      <c r="E241" s="2">
        <v>3153</v>
      </c>
      <c r="F241" s="2"/>
      <c r="G241" s="2"/>
      <c r="H241" s="15">
        <f t="shared" si="3"/>
        <v>8.8535022056903372E-3</v>
      </c>
    </row>
    <row r="242" spans="1:8" ht="13.5" x14ac:dyDescent="0.25">
      <c r="A242" s="11"/>
      <c r="B242" s="10">
        <v>42655</v>
      </c>
      <c r="C242" s="2">
        <v>14.67</v>
      </c>
      <c r="D242" s="2">
        <v>6.5058999999999996</v>
      </c>
      <c r="E242" s="2">
        <v>3324</v>
      </c>
      <c r="F242" s="2"/>
      <c r="G242" s="2"/>
      <c r="H242" s="15">
        <f t="shared" si="3"/>
        <v>-8.7758055915290248E-3</v>
      </c>
    </row>
    <row r="243" spans="1:8" ht="13.5" x14ac:dyDescent="0.25">
      <c r="A243" s="11"/>
      <c r="B243" s="10">
        <v>42656</v>
      </c>
      <c r="C243" s="2">
        <v>14.62</v>
      </c>
      <c r="D243" s="2">
        <v>6.4836999999999998</v>
      </c>
      <c r="E243" s="2">
        <v>6472</v>
      </c>
      <c r="F243" s="2"/>
      <c r="G243" s="2"/>
      <c r="H243" s="15">
        <f t="shared" si="3"/>
        <v>-3.4122873084430714E-3</v>
      </c>
    </row>
    <row r="244" spans="1:8" ht="13.5" x14ac:dyDescent="0.25">
      <c r="A244" s="11"/>
      <c r="B244" s="10">
        <v>42657</v>
      </c>
      <c r="C244" s="2">
        <v>14.65</v>
      </c>
      <c r="D244" s="2">
        <v>6.4969999999999999</v>
      </c>
      <c r="E244" s="2">
        <v>5615</v>
      </c>
      <c r="F244" s="2"/>
      <c r="G244" s="2"/>
      <c r="H244" s="15">
        <f t="shared" si="3"/>
        <v>2.0512978700433534E-3</v>
      </c>
    </row>
    <row r="245" spans="1:8" ht="13.5" x14ac:dyDescent="0.25">
      <c r="A245" s="11"/>
      <c r="B245" s="10">
        <v>42660</v>
      </c>
      <c r="C245" s="2">
        <v>14.67</v>
      </c>
      <c r="D245" s="2">
        <v>6.5058999999999996</v>
      </c>
      <c r="E245" s="2">
        <v>2663</v>
      </c>
      <c r="F245" s="2"/>
      <c r="G245" s="2"/>
      <c r="H245" s="15">
        <f t="shared" si="3"/>
        <v>1.3698630136985818E-3</v>
      </c>
    </row>
    <row r="246" spans="1:8" ht="13.5" x14ac:dyDescent="0.25">
      <c r="A246" s="11"/>
      <c r="B246" s="10">
        <v>42661</v>
      </c>
      <c r="C246" s="2">
        <v>14.57</v>
      </c>
      <c r="D246" s="2">
        <v>6.4615</v>
      </c>
      <c r="E246" s="2">
        <v>5486</v>
      </c>
      <c r="F246" s="2"/>
      <c r="G246" s="2"/>
      <c r="H246" s="15">
        <f t="shared" si="3"/>
        <v>-6.8245746168861428E-3</v>
      </c>
    </row>
    <row r="247" spans="1:8" ht="13.5" x14ac:dyDescent="0.25">
      <c r="A247" s="11"/>
      <c r="B247" s="10">
        <v>42662</v>
      </c>
      <c r="C247" s="2">
        <v>14.55</v>
      </c>
      <c r="D247" s="2">
        <v>6.4526000000000003</v>
      </c>
      <c r="E247" s="2">
        <v>5616</v>
      </c>
      <c r="F247" s="2"/>
      <c r="G247" s="2"/>
      <c r="H247" s="15">
        <f t="shared" si="3"/>
        <v>-1.3773891511258509E-3</v>
      </c>
    </row>
    <row r="248" spans="1:8" ht="13.5" x14ac:dyDescent="0.25">
      <c r="A248" s="11"/>
      <c r="B248" s="10">
        <v>42663</v>
      </c>
      <c r="C248" s="2">
        <v>14.55</v>
      </c>
      <c r="D248" s="2">
        <v>6.4526000000000003</v>
      </c>
      <c r="E248" s="2">
        <v>3922</v>
      </c>
      <c r="F248" s="2"/>
      <c r="G248" s="2"/>
      <c r="H248" s="15">
        <f t="shared" si="3"/>
        <v>0</v>
      </c>
    </row>
    <row r="249" spans="1:8" ht="13.5" x14ac:dyDescent="0.25">
      <c r="A249" s="11"/>
      <c r="B249" s="10">
        <v>42664</v>
      </c>
      <c r="C249" s="2">
        <v>14.55</v>
      </c>
      <c r="D249" s="2">
        <v>6.4526000000000003</v>
      </c>
      <c r="E249" s="2">
        <v>6995</v>
      </c>
      <c r="F249" s="2"/>
      <c r="G249" s="2"/>
      <c r="H249" s="15">
        <f t="shared" si="3"/>
        <v>0</v>
      </c>
    </row>
    <row r="250" spans="1:8" ht="13.5" x14ac:dyDescent="0.25">
      <c r="A250" s="11"/>
      <c r="B250" s="10">
        <v>42667</v>
      </c>
      <c r="C250" s="2">
        <v>14.8</v>
      </c>
      <c r="D250" s="2">
        <v>6.5635000000000003</v>
      </c>
      <c r="E250" s="2">
        <v>4556</v>
      </c>
      <c r="F250" s="2"/>
      <c r="G250" s="2"/>
      <c r="H250" s="15">
        <f t="shared" si="3"/>
        <v>1.7186870408827448E-2</v>
      </c>
    </row>
    <row r="251" spans="1:8" ht="13.5" x14ac:dyDescent="0.25">
      <c r="A251" s="11"/>
      <c r="B251" s="10">
        <v>42668</v>
      </c>
      <c r="C251" s="2">
        <v>14.8</v>
      </c>
      <c r="D251" s="2">
        <v>6.5635000000000003</v>
      </c>
      <c r="E251" s="2">
        <v>5709</v>
      </c>
      <c r="F251" s="2"/>
      <c r="G251" s="2"/>
      <c r="H251" s="15">
        <f t="shared" si="3"/>
        <v>0</v>
      </c>
    </row>
    <row r="252" spans="1:8" ht="13.5" x14ac:dyDescent="0.25">
      <c r="A252" s="11"/>
      <c r="B252" s="10">
        <v>42669</v>
      </c>
      <c r="C252" s="2">
        <v>15.24</v>
      </c>
      <c r="D252" s="2">
        <v>6.7586000000000004</v>
      </c>
      <c r="E252" s="2">
        <v>17679</v>
      </c>
      <c r="F252" s="2"/>
      <c r="G252" s="2"/>
      <c r="H252" s="15">
        <f t="shared" si="3"/>
        <v>2.9724994286584906E-2</v>
      </c>
    </row>
    <row r="253" spans="1:8" ht="13.5" x14ac:dyDescent="0.25">
      <c r="A253" s="11"/>
      <c r="B253" s="10">
        <v>42670</v>
      </c>
      <c r="C253" s="2">
        <v>15.92</v>
      </c>
      <c r="D253" s="2">
        <v>7.0602</v>
      </c>
      <c r="E253" s="2">
        <v>0</v>
      </c>
      <c r="F253" s="2"/>
      <c r="G253" s="2"/>
      <c r="H253" s="15">
        <f t="shared" si="3"/>
        <v>4.46246264019175E-2</v>
      </c>
    </row>
    <row r="254" spans="1:8" ht="13.5" x14ac:dyDescent="0.25">
      <c r="A254" s="11"/>
      <c r="B254" s="10">
        <v>42671</v>
      </c>
      <c r="C254" s="2">
        <v>15.3</v>
      </c>
      <c r="D254" s="2">
        <v>6.7853000000000003</v>
      </c>
      <c r="E254" s="2">
        <v>42578</v>
      </c>
      <c r="F254" s="2"/>
      <c r="G254" s="2"/>
      <c r="H254" s="15">
        <f t="shared" si="3"/>
        <v>-3.8936574034729853E-2</v>
      </c>
    </row>
    <row r="255" spans="1:8" ht="13.5" x14ac:dyDescent="0.25">
      <c r="A255" s="11"/>
      <c r="B255" s="10">
        <v>42674</v>
      </c>
      <c r="C255" s="2">
        <v>15.46</v>
      </c>
      <c r="D255" s="2">
        <v>6.8562000000000003</v>
      </c>
      <c r="E255" s="2">
        <v>11107</v>
      </c>
      <c r="F255" s="2"/>
      <c r="G255" s="2"/>
      <c r="H255" s="15">
        <f t="shared" si="3"/>
        <v>1.0449058995180753E-2</v>
      </c>
    </row>
    <row r="256" spans="1:8" ht="13.5" x14ac:dyDescent="0.25">
      <c r="A256" s="11"/>
      <c r="B256" s="10">
        <v>42675</v>
      </c>
      <c r="C256" s="2">
        <v>15.1</v>
      </c>
      <c r="D256" s="2">
        <v>6.6966000000000001</v>
      </c>
      <c r="E256" s="2">
        <v>10229</v>
      </c>
      <c r="F256" s="2"/>
      <c r="G256" s="2"/>
      <c r="H256" s="15">
        <f t="shared" si="3"/>
        <v>-2.327820075260351E-2</v>
      </c>
    </row>
    <row r="257" spans="1:8" ht="13.5" x14ac:dyDescent="0.25">
      <c r="A257" s="11"/>
      <c r="B257" s="10">
        <v>42676</v>
      </c>
      <c r="C257" s="2">
        <v>14.7</v>
      </c>
      <c r="D257" s="2">
        <v>6.5191999999999997</v>
      </c>
      <c r="E257" s="2">
        <v>10219</v>
      </c>
      <c r="F257" s="2"/>
      <c r="G257" s="2"/>
      <c r="H257" s="15">
        <f t="shared" si="3"/>
        <v>-2.6491055162321243E-2</v>
      </c>
    </row>
    <row r="258" spans="1:8" ht="13.5" x14ac:dyDescent="0.25">
      <c r="A258" s="11"/>
      <c r="B258" s="10">
        <v>42677</v>
      </c>
      <c r="C258" s="2">
        <v>14.99</v>
      </c>
      <c r="D258" s="2">
        <v>6.6478000000000002</v>
      </c>
      <c r="E258" s="2">
        <v>2801</v>
      </c>
      <c r="F258" s="2"/>
      <c r="G258" s="2"/>
      <c r="H258" s="15">
        <f t="shared" si="3"/>
        <v>1.9726346791017379E-2</v>
      </c>
    </row>
    <row r="259" spans="1:8" ht="13.5" x14ac:dyDescent="0.25">
      <c r="A259" s="11"/>
      <c r="B259" s="10">
        <v>42678</v>
      </c>
      <c r="C259" s="2">
        <v>14.75</v>
      </c>
      <c r="D259" s="2">
        <v>6.5412999999999997</v>
      </c>
      <c r="E259" s="2">
        <v>5605</v>
      </c>
      <c r="F259" s="2"/>
      <c r="G259" s="2"/>
      <c r="H259" s="15">
        <f t="shared" si="3"/>
        <v>-1.6020337555281518E-2</v>
      </c>
    </row>
    <row r="260" spans="1:8" ht="13.5" x14ac:dyDescent="0.25">
      <c r="A260" s="11"/>
      <c r="B260" s="10">
        <v>42681</v>
      </c>
      <c r="C260" s="2">
        <v>14.99</v>
      </c>
      <c r="D260" s="2">
        <v>6.6478000000000002</v>
      </c>
      <c r="E260" s="2">
        <v>2554</v>
      </c>
      <c r="F260" s="2"/>
      <c r="G260" s="2"/>
      <c r="H260" s="15">
        <f t="shared" si="3"/>
        <v>1.6281167352055478E-2</v>
      </c>
    </row>
    <row r="261" spans="1:8" ht="13.5" x14ac:dyDescent="0.25">
      <c r="A261" s="11"/>
      <c r="B261" s="10">
        <v>42682</v>
      </c>
      <c r="C261" s="2">
        <v>14.8</v>
      </c>
      <c r="D261" s="2">
        <v>6.5635000000000003</v>
      </c>
      <c r="E261" s="2">
        <v>4429</v>
      </c>
      <c r="F261" s="2"/>
      <c r="G261" s="2"/>
      <c r="H261" s="15">
        <f t="shared" si="3"/>
        <v>-1.2680886909955147E-2</v>
      </c>
    </row>
    <row r="262" spans="1:8" ht="13.5" x14ac:dyDescent="0.25">
      <c r="A262" s="11"/>
      <c r="B262" s="10">
        <v>42683</v>
      </c>
      <c r="C262" s="2">
        <v>14.8</v>
      </c>
      <c r="D262" s="2">
        <v>6.5635000000000003</v>
      </c>
      <c r="E262" s="2">
        <v>5558</v>
      </c>
      <c r="F262" s="2"/>
      <c r="G262" s="2"/>
      <c r="H262" s="15">
        <f t="shared" si="3"/>
        <v>0</v>
      </c>
    </row>
    <row r="263" spans="1:8" ht="13.5" x14ac:dyDescent="0.25">
      <c r="A263" s="11"/>
      <c r="B263" s="10">
        <v>42684</v>
      </c>
      <c r="C263" s="2">
        <v>14.82</v>
      </c>
      <c r="D263" s="2">
        <v>6.5724</v>
      </c>
      <c r="E263" s="2">
        <v>6349</v>
      </c>
      <c r="F263" s="2"/>
      <c r="G263" s="2"/>
      <c r="H263" s="15">
        <f t="shared" ref="H263:H326" si="4">(D263-D262)/D262</f>
        <v>1.3559838500799399E-3</v>
      </c>
    </row>
    <row r="264" spans="1:8" ht="13.5" x14ac:dyDescent="0.25">
      <c r="A264" s="11"/>
      <c r="B264" s="10">
        <v>42685</v>
      </c>
      <c r="C264" s="2">
        <v>15.29</v>
      </c>
      <c r="D264" s="2">
        <v>6.7808000000000002</v>
      </c>
      <c r="E264" s="2">
        <v>9012</v>
      </c>
      <c r="F264" s="2"/>
      <c r="G264" s="2"/>
      <c r="H264" s="15">
        <f t="shared" si="4"/>
        <v>3.1708356156046516E-2</v>
      </c>
    </row>
    <row r="265" spans="1:8" ht="13.5" x14ac:dyDescent="0.25">
      <c r="A265" s="11"/>
      <c r="B265" s="10">
        <v>42688</v>
      </c>
      <c r="C265" s="2">
        <v>15.7</v>
      </c>
      <c r="D265" s="2">
        <v>6.9626000000000001</v>
      </c>
      <c r="E265" s="2">
        <v>4416</v>
      </c>
      <c r="F265" s="2"/>
      <c r="G265" s="2"/>
      <c r="H265" s="15">
        <f t="shared" si="4"/>
        <v>2.6810995752713538E-2</v>
      </c>
    </row>
    <row r="266" spans="1:8" ht="13.5" x14ac:dyDescent="0.25">
      <c r="A266" s="11"/>
      <c r="B266" s="10">
        <v>42689</v>
      </c>
      <c r="C266" s="2">
        <v>15.7</v>
      </c>
      <c r="D266" s="2">
        <v>6.9626000000000001</v>
      </c>
      <c r="E266" s="2">
        <v>5524</v>
      </c>
      <c r="F266" s="2"/>
      <c r="G266" s="2"/>
      <c r="H266" s="15">
        <f t="shared" si="4"/>
        <v>0</v>
      </c>
    </row>
    <row r="267" spans="1:8" ht="13.5" x14ac:dyDescent="0.25">
      <c r="A267" s="11"/>
      <c r="B267" s="10">
        <v>42690</v>
      </c>
      <c r="C267" s="2">
        <v>15.3</v>
      </c>
      <c r="D267" s="2">
        <v>6.7853000000000003</v>
      </c>
      <c r="E267" s="2">
        <v>2021</v>
      </c>
      <c r="F267" s="2"/>
      <c r="G267" s="2"/>
      <c r="H267" s="15">
        <f t="shared" si="4"/>
        <v>-2.5464625283658372E-2</v>
      </c>
    </row>
    <row r="268" spans="1:8" ht="13.5" x14ac:dyDescent="0.25">
      <c r="A268" s="11"/>
      <c r="B268" s="10">
        <v>42691</v>
      </c>
      <c r="C268" s="2">
        <v>15.29</v>
      </c>
      <c r="D268" s="2">
        <v>6.7808000000000002</v>
      </c>
      <c r="E268" s="2">
        <v>4863</v>
      </c>
      <c r="F268" s="2"/>
      <c r="G268" s="2"/>
      <c r="H268" s="15">
        <f t="shared" si="4"/>
        <v>-6.6319838474351465E-4</v>
      </c>
    </row>
    <row r="269" spans="1:8" ht="13.5" x14ac:dyDescent="0.25">
      <c r="A269" s="11"/>
      <c r="B269" s="10">
        <v>42692</v>
      </c>
      <c r="C269" s="2">
        <v>15.2</v>
      </c>
      <c r="D269" s="2">
        <v>6.7408999999999999</v>
      </c>
      <c r="E269" s="2">
        <v>4968</v>
      </c>
      <c r="F269" s="2"/>
      <c r="G269" s="2"/>
      <c r="H269" s="15">
        <f t="shared" si="4"/>
        <v>-5.8842614440774346E-3</v>
      </c>
    </row>
    <row r="270" spans="1:8" ht="13.5" x14ac:dyDescent="0.25">
      <c r="A270" s="11"/>
      <c r="B270" s="10">
        <v>42695</v>
      </c>
      <c r="C270" s="2">
        <v>14.9</v>
      </c>
      <c r="D270" s="2">
        <v>6.6078999999999999</v>
      </c>
      <c r="E270" s="2">
        <v>6115</v>
      </c>
      <c r="F270" s="2"/>
      <c r="G270" s="2"/>
      <c r="H270" s="15">
        <f t="shared" si="4"/>
        <v>-1.9730303075257014E-2</v>
      </c>
    </row>
    <row r="271" spans="1:8" ht="13.5" x14ac:dyDescent="0.25">
      <c r="A271" s="11"/>
      <c r="B271" s="10">
        <v>42696</v>
      </c>
      <c r="C271" s="2">
        <v>14.9</v>
      </c>
      <c r="D271" s="2">
        <v>6.6078999999999999</v>
      </c>
      <c r="E271" s="2">
        <v>10600</v>
      </c>
      <c r="F271" s="2"/>
      <c r="G271" s="2"/>
      <c r="H271" s="15">
        <f t="shared" si="4"/>
        <v>0</v>
      </c>
    </row>
    <row r="272" spans="1:8" ht="13.5" x14ac:dyDescent="0.25">
      <c r="A272" s="11"/>
      <c r="B272" s="10">
        <v>42697</v>
      </c>
      <c r="C272" s="2">
        <v>15</v>
      </c>
      <c r="D272" s="2">
        <v>6.6521999999999997</v>
      </c>
      <c r="E272" s="2">
        <v>3368</v>
      </c>
      <c r="F272" s="2"/>
      <c r="G272" s="2"/>
      <c r="H272" s="15">
        <f t="shared" si="4"/>
        <v>6.7040966116314995E-3</v>
      </c>
    </row>
    <row r="273" spans="1:8" ht="13.5" x14ac:dyDescent="0.25">
      <c r="A273" s="11"/>
      <c r="B273" s="10">
        <v>42698</v>
      </c>
      <c r="C273" s="2">
        <v>15</v>
      </c>
      <c r="D273" s="2">
        <v>6.6521999999999997</v>
      </c>
      <c r="E273" s="2">
        <v>7408</v>
      </c>
      <c r="F273" s="2"/>
      <c r="G273" s="2"/>
      <c r="H273" s="15">
        <f t="shared" si="4"/>
        <v>0</v>
      </c>
    </row>
    <row r="274" spans="1:8" ht="13.5" x14ac:dyDescent="0.25">
      <c r="A274" s="11"/>
      <c r="B274" s="10">
        <v>42699</v>
      </c>
      <c r="C274" s="2">
        <v>15</v>
      </c>
      <c r="D274" s="2">
        <v>6.6521999999999997</v>
      </c>
      <c r="E274" s="2">
        <v>10896</v>
      </c>
      <c r="F274" s="2"/>
      <c r="G274" s="2"/>
      <c r="H274" s="15">
        <f t="shared" si="4"/>
        <v>0</v>
      </c>
    </row>
    <row r="275" spans="1:8" ht="13.5" x14ac:dyDescent="0.25">
      <c r="A275" s="11"/>
      <c r="B275" s="10">
        <v>42702</v>
      </c>
      <c r="C275" s="2">
        <v>15.2</v>
      </c>
      <c r="D275" s="2">
        <v>6.7408999999999999</v>
      </c>
      <c r="E275" s="2">
        <v>7081</v>
      </c>
      <c r="F275" s="2"/>
      <c r="G275" s="2"/>
      <c r="H275" s="15">
        <f t="shared" si="4"/>
        <v>1.3333934638164851E-2</v>
      </c>
    </row>
    <row r="276" spans="1:8" ht="13.5" x14ac:dyDescent="0.25">
      <c r="A276" s="11"/>
      <c r="B276" s="10">
        <v>42703</v>
      </c>
      <c r="C276" s="2">
        <v>14.92</v>
      </c>
      <c r="D276" s="2">
        <v>6.6166999999999998</v>
      </c>
      <c r="E276" s="2">
        <v>4009</v>
      </c>
      <c r="F276" s="2"/>
      <c r="G276" s="2"/>
      <c r="H276" s="15">
        <f t="shared" si="4"/>
        <v>-1.8424839413134757E-2</v>
      </c>
    </row>
    <row r="277" spans="1:8" ht="13.5" x14ac:dyDescent="0.25">
      <c r="A277" s="11"/>
      <c r="B277" s="10">
        <v>42704</v>
      </c>
      <c r="C277" s="2">
        <v>15.06</v>
      </c>
      <c r="D277" s="2">
        <v>6.6787999999999998</v>
      </c>
      <c r="E277" s="2">
        <v>4802</v>
      </c>
      <c r="F277" s="2"/>
      <c r="G277" s="2"/>
      <c r="H277" s="15">
        <f t="shared" si="4"/>
        <v>9.3853431468859175E-3</v>
      </c>
    </row>
    <row r="278" spans="1:8" ht="13.5" x14ac:dyDescent="0.25">
      <c r="A278" s="11"/>
      <c r="B278" s="10">
        <v>42705</v>
      </c>
      <c r="C278" s="2">
        <v>14.92</v>
      </c>
      <c r="D278" s="2">
        <v>6.6166999999999998</v>
      </c>
      <c r="E278" s="2">
        <v>4443</v>
      </c>
      <c r="F278" s="2"/>
      <c r="G278" s="2"/>
      <c r="H278" s="15">
        <f t="shared" si="4"/>
        <v>-9.2980774989519146E-3</v>
      </c>
    </row>
    <row r="279" spans="1:8" ht="13.5" x14ac:dyDescent="0.25">
      <c r="A279" s="11"/>
      <c r="B279" s="10">
        <v>42706</v>
      </c>
      <c r="C279" s="2">
        <v>14.82</v>
      </c>
      <c r="D279" s="2">
        <v>6.5724</v>
      </c>
      <c r="E279" s="2">
        <v>5048</v>
      </c>
      <c r="F279" s="2"/>
      <c r="G279" s="2"/>
      <c r="H279" s="15">
        <f t="shared" si="4"/>
        <v>-6.6951803769250209E-3</v>
      </c>
    </row>
    <row r="280" spans="1:8" ht="13.5" x14ac:dyDescent="0.25">
      <c r="A280" s="11"/>
      <c r="B280" s="10">
        <v>42709</v>
      </c>
      <c r="C280" s="2">
        <v>14.71</v>
      </c>
      <c r="D280" s="2">
        <v>6.5236000000000001</v>
      </c>
      <c r="E280" s="2">
        <v>4832</v>
      </c>
      <c r="F280" s="2"/>
      <c r="G280" s="2"/>
      <c r="H280" s="15">
        <f t="shared" si="4"/>
        <v>-7.4249893494005162E-3</v>
      </c>
    </row>
    <row r="281" spans="1:8" ht="13.5" x14ac:dyDescent="0.25">
      <c r="A281" s="11"/>
      <c r="B281" s="10">
        <v>42710</v>
      </c>
      <c r="C281" s="2">
        <v>14.89</v>
      </c>
      <c r="D281" s="2">
        <v>6.6033999999999997</v>
      </c>
      <c r="E281" s="2">
        <v>12454</v>
      </c>
      <c r="F281" s="2"/>
      <c r="G281" s="2"/>
      <c r="H281" s="15">
        <f t="shared" si="4"/>
        <v>1.2232509657244412E-2</v>
      </c>
    </row>
    <row r="282" spans="1:8" ht="13.5" x14ac:dyDescent="0.25">
      <c r="A282" s="11"/>
      <c r="B282" s="10">
        <v>42711</v>
      </c>
      <c r="C282" s="2">
        <v>14.58</v>
      </c>
      <c r="D282" s="2">
        <v>6.4659000000000004</v>
      </c>
      <c r="E282" s="2">
        <v>16204</v>
      </c>
      <c r="F282" s="2"/>
      <c r="G282" s="2"/>
      <c r="H282" s="15">
        <f t="shared" si="4"/>
        <v>-2.0822606536026789E-2</v>
      </c>
    </row>
    <row r="283" spans="1:8" ht="13.5" x14ac:dyDescent="0.25">
      <c r="A283" s="11"/>
      <c r="B283" s="10">
        <v>42712</v>
      </c>
      <c r="C283" s="2">
        <v>14.45</v>
      </c>
      <c r="D283" s="2">
        <v>6.4082999999999997</v>
      </c>
      <c r="E283" s="2">
        <v>7649</v>
      </c>
      <c r="F283" s="2"/>
      <c r="G283" s="2"/>
      <c r="H283" s="15">
        <f t="shared" si="4"/>
        <v>-8.9082726302604064E-3</v>
      </c>
    </row>
    <row r="284" spans="1:8" ht="13.5" x14ac:dyDescent="0.25">
      <c r="A284" s="11"/>
      <c r="B284" s="10">
        <v>42713</v>
      </c>
      <c r="C284" s="2">
        <v>14.46</v>
      </c>
      <c r="D284" s="2">
        <v>6.4127000000000001</v>
      </c>
      <c r="E284" s="2">
        <v>6370</v>
      </c>
      <c r="F284" s="2"/>
      <c r="G284" s="2"/>
      <c r="H284" s="15">
        <f t="shared" si="4"/>
        <v>6.8660955323571052E-4</v>
      </c>
    </row>
    <row r="285" spans="1:8" ht="13.5" x14ac:dyDescent="0.25">
      <c r="A285" s="11"/>
      <c r="B285" s="10">
        <v>42717</v>
      </c>
      <c r="C285" s="2">
        <v>14.23</v>
      </c>
      <c r="D285" s="2">
        <v>6.3106999999999998</v>
      </c>
      <c r="E285" s="2">
        <v>4445</v>
      </c>
      <c r="F285" s="2"/>
      <c r="G285" s="2"/>
      <c r="H285" s="15">
        <f t="shared" si="4"/>
        <v>-1.590593665694642E-2</v>
      </c>
    </row>
    <row r="286" spans="1:8" ht="13.5" x14ac:dyDescent="0.25">
      <c r="A286" s="11"/>
      <c r="B286" s="10">
        <v>42718</v>
      </c>
      <c r="C286" s="2">
        <v>14.52</v>
      </c>
      <c r="D286" s="2">
        <v>6.4393000000000002</v>
      </c>
      <c r="E286" s="2">
        <v>3859</v>
      </c>
      <c r="F286" s="2"/>
      <c r="G286" s="2"/>
      <c r="H286" s="15">
        <f t="shared" si="4"/>
        <v>2.0378088009254204E-2</v>
      </c>
    </row>
    <row r="287" spans="1:8" ht="13.5" x14ac:dyDescent="0.25">
      <c r="A287" s="11"/>
      <c r="B287" s="10">
        <v>42719</v>
      </c>
      <c r="C287" s="2">
        <v>14.4</v>
      </c>
      <c r="D287" s="2">
        <v>6.3860999999999999</v>
      </c>
      <c r="E287" s="2">
        <v>3267</v>
      </c>
      <c r="F287" s="2"/>
      <c r="G287" s="2"/>
      <c r="H287" s="15">
        <f t="shared" si="4"/>
        <v>-8.2617675834330377E-3</v>
      </c>
    </row>
    <row r="288" spans="1:8" ht="13.5" x14ac:dyDescent="0.25">
      <c r="A288" s="11"/>
      <c r="B288" s="10">
        <v>42720</v>
      </c>
      <c r="C288" s="2">
        <v>14.6</v>
      </c>
      <c r="D288" s="2">
        <v>6.4748000000000001</v>
      </c>
      <c r="E288" s="2">
        <v>5737</v>
      </c>
      <c r="F288" s="2"/>
      <c r="G288" s="2"/>
      <c r="H288" s="15">
        <f t="shared" si="4"/>
        <v>1.3889541347614385E-2</v>
      </c>
    </row>
    <row r="289" spans="1:8" ht="13.5" x14ac:dyDescent="0.25">
      <c r="A289" s="11"/>
      <c r="B289" s="10">
        <v>42723</v>
      </c>
      <c r="C289" s="2">
        <v>14.4</v>
      </c>
      <c r="D289" s="2">
        <v>6.3860999999999999</v>
      </c>
      <c r="E289" s="2">
        <v>4352</v>
      </c>
      <c r="F289" s="2"/>
      <c r="G289" s="2"/>
      <c r="H289" s="15">
        <f t="shared" si="4"/>
        <v>-1.3699264842157321E-2</v>
      </c>
    </row>
    <row r="290" spans="1:8" ht="13.5" x14ac:dyDescent="0.25">
      <c r="A290" s="11"/>
      <c r="B290" s="10">
        <v>42724</v>
      </c>
      <c r="C290" s="2">
        <v>14.18</v>
      </c>
      <c r="D290" s="2">
        <v>6.2885999999999997</v>
      </c>
      <c r="E290" s="2">
        <v>4402</v>
      </c>
      <c r="F290" s="2"/>
      <c r="G290" s="2"/>
      <c r="H290" s="15">
        <f t="shared" si="4"/>
        <v>-1.5267534175788062E-2</v>
      </c>
    </row>
    <row r="291" spans="1:8" ht="13.5" x14ac:dyDescent="0.25">
      <c r="A291" s="11"/>
      <c r="B291" s="10">
        <v>42725</v>
      </c>
      <c r="C291" s="2">
        <v>13.46</v>
      </c>
      <c r="D291" s="2">
        <v>5.9691999999999998</v>
      </c>
      <c r="E291" s="2">
        <v>11472</v>
      </c>
      <c r="F291" s="2"/>
      <c r="G291" s="2"/>
      <c r="H291" s="15">
        <f t="shared" si="4"/>
        <v>-5.0790318989918253E-2</v>
      </c>
    </row>
    <row r="292" spans="1:8" ht="13.5" x14ac:dyDescent="0.25">
      <c r="A292" s="11"/>
      <c r="B292" s="10">
        <v>42726</v>
      </c>
      <c r="C292" s="2">
        <v>12.86</v>
      </c>
      <c r="D292" s="2">
        <v>5.7031999999999998</v>
      </c>
      <c r="E292" s="2">
        <v>0</v>
      </c>
      <c r="F292" s="2"/>
      <c r="G292" s="2"/>
      <c r="H292" s="15">
        <f t="shared" si="4"/>
        <v>-4.4562085371574085E-2</v>
      </c>
    </row>
    <row r="293" spans="1:8" ht="13.5" x14ac:dyDescent="0.25">
      <c r="A293" s="11"/>
      <c r="B293" s="10">
        <v>42727</v>
      </c>
      <c r="C293" s="2">
        <v>12.29</v>
      </c>
      <c r="D293" s="2">
        <v>5.4504000000000001</v>
      </c>
      <c r="E293" s="2">
        <v>0</v>
      </c>
      <c r="F293" s="2"/>
      <c r="G293" s="2"/>
      <c r="H293" s="15">
        <f t="shared" si="4"/>
        <v>-4.4325992425305036E-2</v>
      </c>
    </row>
    <row r="294" spans="1:8" ht="13.5" x14ac:dyDescent="0.25">
      <c r="A294" s="11"/>
      <c r="B294" s="10">
        <v>42730</v>
      </c>
      <c r="C294" s="2">
        <v>11.74</v>
      </c>
      <c r="D294" s="2">
        <v>5.2065000000000001</v>
      </c>
      <c r="E294" s="2">
        <v>0</v>
      </c>
      <c r="F294" s="2"/>
      <c r="G294" s="2"/>
      <c r="H294" s="15">
        <f t="shared" si="4"/>
        <v>-4.4749009247027738E-2</v>
      </c>
    </row>
    <row r="295" spans="1:8" ht="13.5" x14ac:dyDescent="0.25">
      <c r="A295" s="11"/>
      <c r="B295" s="10">
        <v>42731</v>
      </c>
      <c r="C295" s="2">
        <v>11.82</v>
      </c>
      <c r="D295" s="2">
        <v>5.2419000000000002</v>
      </c>
      <c r="E295" s="2">
        <v>32984</v>
      </c>
      <c r="F295" s="2"/>
      <c r="G295" s="2"/>
      <c r="H295" s="15">
        <f t="shared" si="4"/>
        <v>6.7991933160472676E-3</v>
      </c>
    </row>
    <row r="296" spans="1:8" ht="13.5" x14ac:dyDescent="0.25">
      <c r="A296" s="11"/>
      <c r="B296" s="10">
        <v>42732</v>
      </c>
      <c r="C296" s="2">
        <v>11.43</v>
      </c>
      <c r="D296" s="2">
        <v>5.069</v>
      </c>
      <c r="E296" s="2">
        <v>10426</v>
      </c>
      <c r="F296" s="2"/>
      <c r="G296" s="2"/>
      <c r="H296" s="15">
        <f t="shared" si="4"/>
        <v>-3.2984223277819164E-2</v>
      </c>
    </row>
    <row r="297" spans="1:8" ht="13.5" x14ac:dyDescent="0.25">
      <c r="A297" s="11"/>
      <c r="B297" s="10">
        <v>42733</v>
      </c>
      <c r="C297" s="2">
        <v>11.83</v>
      </c>
      <c r="D297" s="2">
        <v>5.2464000000000004</v>
      </c>
      <c r="E297" s="2">
        <v>12775</v>
      </c>
      <c r="F297" s="2"/>
      <c r="G297" s="2"/>
      <c r="H297" s="15">
        <f t="shared" si="4"/>
        <v>3.499704083645698E-2</v>
      </c>
    </row>
    <row r="298" spans="1:8" ht="13.5" x14ac:dyDescent="0.25">
      <c r="A298" s="11"/>
      <c r="B298" s="10">
        <v>42734</v>
      </c>
      <c r="C298" s="2">
        <v>12.3</v>
      </c>
      <c r="D298" s="2">
        <v>5.4547999999999996</v>
      </c>
      <c r="E298" s="2">
        <v>33796</v>
      </c>
      <c r="F298" s="2"/>
      <c r="G298" s="2"/>
      <c r="H298" s="15">
        <f t="shared" si="4"/>
        <v>3.9722476364745206E-2</v>
      </c>
    </row>
    <row r="299" spans="1:8" ht="13.5" x14ac:dyDescent="0.25">
      <c r="A299" s="11"/>
      <c r="B299" s="10">
        <v>42737</v>
      </c>
      <c r="C299" s="2">
        <v>12.85</v>
      </c>
      <c r="D299" s="2">
        <v>5.6986999999999997</v>
      </c>
      <c r="E299" s="2">
        <v>133</v>
      </c>
      <c r="F299" s="2"/>
      <c r="G299" s="2"/>
      <c r="H299" s="15">
        <f t="shared" si="4"/>
        <v>4.4712913397374793E-2</v>
      </c>
    </row>
    <row r="300" spans="1:8" ht="13.5" x14ac:dyDescent="0.25">
      <c r="A300" s="11"/>
      <c r="B300" s="10">
        <v>42738</v>
      </c>
      <c r="C300" s="2">
        <v>13.06</v>
      </c>
      <c r="D300" s="2">
        <v>5.7919</v>
      </c>
      <c r="E300" s="2">
        <v>720</v>
      </c>
      <c r="F300" s="2"/>
      <c r="G300" s="2"/>
      <c r="H300" s="15">
        <f t="shared" si="4"/>
        <v>1.6354607191113833E-2</v>
      </c>
    </row>
    <row r="301" spans="1:8" ht="13.5" x14ac:dyDescent="0.25">
      <c r="A301" s="11"/>
      <c r="B301" s="10">
        <v>42739</v>
      </c>
      <c r="C301" s="2">
        <v>13.1</v>
      </c>
      <c r="D301" s="2">
        <v>5.8095999999999997</v>
      </c>
      <c r="E301" s="2">
        <v>3768</v>
      </c>
      <c r="F301" s="2"/>
      <c r="G301" s="2"/>
      <c r="H301" s="15">
        <f t="shared" si="4"/>
        <v>3.0559919888118931E-3</v>
      </c>
    </row>
    <row r="302" spans="1:8" ht="13.5" x14ac:dyDescent="0.25">
      <c r="A302" s="11"/>
      <c r="B302" s="10">
        <v>42740</v>
      </c>
      <c r="C302" s="2">
        <v>13.48</v>
      </c>
      <c r="D302" s="2">
        <v>5.9781000000000004</v>
      </c>
      <c r="E302" s="2">
        <v>1244</v>
      </c>
      <c r="F302" s="2"/>
      <c r="G302" s="2"/>
      <c r="H302" s="15">
        <f t="shared" si="4"/>
        <v>2.900371798402657E-2</v>
      </c>
    </row>
    <row r="303" spans="1:8" ht="13.5" x14ac:dyDescent="0.25">
      <c r="A303" s="11"/>
      <c r="B303" s="10">
        <v>42741</v>
      </c>
      <c r="C303" s="2">
        <v>12.82</v>
      </c>
      <c r="D303" s="2">
        <v>5.6853999999999996</v>
      </c>
      <c r="E303" s="2">
        <v>1026</v>
      </c>
      <c r="F303" s="2"/>
      <c r="G303" s="2"/>
      <c r="H303" s="15">
        <f t="shared" si="4"/>
        <v>-4.8962044796841943E-2</v>
      </c>
    </row>
    <row r="304" spans="1:8" ht="13.5" x14ac:dyDescent="0.25">
      <c r="A304" s="11"/>
      <c r="B304" s="10">
        <v>42744</v>
      </c>
      <c r="C304" s="2">
        <v>12.1</v>
      </c>
      <c r="D304" s="2">
        <v>5.3661000000000003</v>
      </c>
      <c r="E304" s="2">
        <v>1489</v>
      </c>
      <c r="F304" s="2"/>
      <c r="G304" s="2"/>
      <c r="H304" s="15">
        <f t="shared" si="4"/>
        <v>-5.6161395856052218E-2</v>
      </c>
    </row>
    <row r="305" spans="1:8" ht="13.5" x14ac:dyDescent="0.25">
      <c r="A305" s="11"/>
      <c r="B305" s="10">
        <v>42745</v>
      </c>
      <c r="C305" s="2">
        <v>12.04</v>
      </c>
      <c r="D305" s="2">
        <v>5.3395000000000001</v>
      </c>
      <c r="E305" s="2">
        <v>1442</v>
      </c>
      <c r="F305" s="2"/>
      <c r="G305" s="2"/>
      <c r="H305" s="15">
        <f t="shared" si="4"/>
        <v>-4.9570451538361524E-3</v>
      </c>
    </row>
    <row r="306" spans="1:8" ht="13.5" x14ac:dyDescent="0.25">
      <c r="A306" s="11"/>
      <c r="B306" s="10">
        <v>42746</v>
      </c>
      <c r="C306" s="2">
        <v>12</v>
      </c>
      <c r="D306" s="2">
        <v>5.3217999999999996</v>
      </c>
      <c r="E306" s="2">
        <v>1075</v>
      </c>
      <c r="F306" s="2"/>
      <c r="G306" s="2"/>
      <c r="H306" s="15">
        <f t="shared" si="4"/>
        <v>-3.3149171270719156E-3</v>
      </c>
    </row>
    <row r="307" spans="1:8" ht="13.5" x14ac:dyDescent="0.25">
      <c r="A307" s="11"/>
      <c r="B307" s="10">
        <v>42747</v>
      </c>
      <c r="C307" s="2">
        <v>11.8</v>
      </c>
      <c r="D307" s="2">
        <v>5.2331000000000003</v>
      </c>
      <c r="E307" s="2">
        <v>3227</v>
      </c>
      <c r="F307" s="2"/>
      <c r="G307" s="2"/>
      <c r="H307" s="15">
        <f t="shared" si="4"/>
        <v>-1.666729302115813E-2</v>
      </c>
    </row>
    <row r="308" spans="1:8" ht="13.5" x14ac:dyDescent="0.25">
      <c r="A308" s="11"/>
      <c r="B308" s="10">
        <v>42748</v>
      </c>
      <c r="C308" s="2">
        <v>12</v>
      </c>
      <c r="D308" s="2">
        <v>5.3217999999999996</v>
      </c>
      <c r="E308" s="2">
        <v>2887</v>
      </c>
      <c r="F308" s="2"/>
      <c r="G308" s="2"/>
      <c r="H308" s="15">
        <f t="shared" si="4"/>
        <v>1.6949800309567813E-2</v>
      </c>
    </row>
    <row r="309" spans="1:8" ht="13.5" x14ac:dyDescent="0.25">
      <c r="A309" s="11"/>
      <c r="B309" s="10">
        <v>42751</v>
      </c>
      <c r="C309" s="2">
        <v>11.95</v>
      </c>
      <c r="D309" s="2">
        <v>5.2995999999999999</v>
      </c>
      <c r="E309" s="2">
        <v>1585</v>
      </c>
      <c r="F309" s="2"/>
      <c r="G309" s="2"/>
      <c r="H309" s="15">
        <f t="shared" si="4"/>
        <v>-4.1715209139764325E-3</v>
      </c>
    </row>
    <row r="310" spans="1:8" ht="13.5" x14ac:dyDescent="0.25">
      <c r="A310" s="11"/>
      <c r="B310" s="10">
        <v>42752</v>
      </c>
      <c r="C310" s="2">
        <v>11.9</v>
      </c>
      <c r="D310" s="2">
        <v>5.2774000000000001</v>
      </c>
      <c r="E310" s="2">
        <v>546</v>
      </c>
      <c r="F310" s="2"/>
      <c r="G310" s="2"/>
      <c r="H310" s="15">
        <f t="shared" si="4"/>
        <v>-4.1889953958788922E-3</v>
      </c>
    </row>
    <row r="311" spans="1:8" ht="13.5" x14ac:dyDescent="0.25">
      <c r="A311" s="11"/>
      <c r="B311" s="10">
        <v>42753</v>
      </c>
      <c r="C311" s="2">
        <v>11.76</v>
      </c>
      <c r="D311" s="2">
        <v>5.2153</v>
      </c>
      <c r="E311" s="2">
        <v>1100</v>
      </c>
      <c r="F311" s="2"/>
      <c r="G311" s="2"/>
      <c r="H311" s="15">
        <f t="shared" si="4"/>
        <v>-1.1767158070261879E-2</v>
      </c>
    </row>
    <row r="312" spans="1:8" ht="13.5" x14ac:dyDescent="0.25">
      <c r="A312" s="11"/>
      <c r="B312" s="10">
        <v>42754</v>
      </c>
      <c r="C312" s="2">
        <v>11.67</v>
      </c>
      <c r="D312" s="2">
        <v>5.1753999999999998</v>
      </c>
      <c r="E312" s="2">
        <v>1878</v>
      </c>
      <c r="F312" s="2"/>
      <c r="G312" s="2"/>
      <c r="H312" s="15">
        <f t="shared" si="4"/>
        <v>-7.6505666021130653E-3</v>
      </c>
    </row>
    <row r="313" spans="1:8" ht="13.5" x14ac:dyDescent="0.25">
      <c r="A313" s="11"/>
      <c r="B313" s="10">
        <v>42755</v>
      </c>
      <c r="C313" s="2">
        <v>11.6</v>
      </c>
      <c r="D313" s="2">
        <v>5.1444000000000001</v>
      </c>
      <c r="E313" s="2">
        <v>1825</v>
      </c>
      <c r="F313" s="2"/>
      <c r="G313" s="2"/>
      <c r="H313" s="15">
        <f t="shared" si="4"/>
        <v>-5.9898751787300876E-3</v>
      </c>
    </row>
    <row r="314" spans="1:8" ht="13.5" x14ac:dyDescent="0.25">
      <c r="A314" s="11"/>
      <c r="B314" s="10">
        <v>42758</v>
      </c>
      <c r="C314" s="2">
        <v>11.26</v>
      </c>
      <c r="D314" s="2">
        <v>4.9935999999999998</v>
      </c>
      <c r="E314" s="2">
        <v>1070</v>
      </c>
      <c r="F314" s="2"/>
      <c r="G314" s="2"/>
      <c r="H314" s="15">
        <f t="shared" si="4"/>
        <v>-2.9313428193764146E-2</v>
      </c>
    </row>
    <row r="315" spans="1:8" ht="13.5" x14ac:dyDescent="0.25">
      <c r="A315" s="11"/>
      <c r="B315" s="10">
        <v>42759</v>
      </c>
      <c r="C315" s="2">
        <v>10.92</v>
      </c>
      <c r="D315" s="2">
        <v>4.8428000000000004</v>
      </c>
      <c r="E315" s="2">
        <v>3405</v>
      </c>
      <c r="F315" s="2"/>
      <c r="G315" s="2"/>
      <c r="H315" s="15">
        <f t="shared" si="4"/>
        <v>-3.0198654277475045E-2</v>
      </c>
    </row>
    <row r="316" spans="1:8" ht="13.5" x14ac:dyDescent="0.25">
      <c r="A316" s="11"/>
      <c r="B316" s="10">
        <v>42760</v>
      </c>
      <c r="C316" s="2">
        <v>10.59</v>
      </c>
      <c r="D316" s="2">
        <v>4.6965000000000003</v>
      </c>
      <c r="E316" s="2">
        <v>4452</v>
      </c>
      <c r="F316" s="2"/>
      <c r="G316" s="2"/>
      <c r="H316" s="15">
        <f t="shared" si="4"/>
        <v>-3.0209795985793361E-2</v>
      </c>
    </row>
    <row r="317" spans="1:8" ht="13.5" x14ac:dyDescent="0.25">
      <c r="A317" s="11"/>
      <c r="B317" s="10">
        <v>42761</v>
      </c>
      <c r="C317" s="2">
        <v>10.01</v>
      </c>
      <c r="D317" s="2">
        <v>4.4391999999999996</v>
      </c>
      <c r="E317" s="2">
        <v>3559</v>
      </c>
      <c r="F317" s="2"/>
      <c r="G317" s="2"/>
      <c r="H317" s="15">
        <f t="shared" si="4"/>
        <v>-5.4785478547854941E-2</v>
      </c>
    </row>
    <row r="318" spans="1:8" ht="13.5" x14ac:dyDescent="0.25">
      <c r="A318" s="11"/>
      <c r="B318" s="10">
        <v>42762</v>
      </c>
      <c r="C318" s="2">
        <v>10.199999999999999</v>
      </c>
      <c r="D318" s="2">
        <v>4.5235000000000003</v>
      </c>
      <c r="E318" s="2">
        <v>7476</v>
      </c>
      <c r="F318" s="2"/>
      <c r="G318" s="2"/>
      <c r="H318" s="15">
        <f t="shared" si="4"/>
        <v>1.8989908091548189E-2</v>
      </c>
    </row>
    <row r="319" spans="1:8" ht="13.5" x14ac:dyDescent="0.25">
      <c r="A319" s="11"/>
      <c r="B319" s="10">
        <v>42765</v>
      </c>
      <c r="C319" s="2">
        <v>10.65</v>
      </c>
      <c r="D319" s="2">
        <v>4.7230999999999996</v>
      </c>
      <c r="E319" s="2">
        <v>0</v>
      </c>
      <c r="F319" s="2"/>
      <c r="G319" s="2"/>
      <c r="H319" s="15">
        <f t="shared" si="4"/>
        <v>4.4125124350613311E-2</v>
      </c>
    </row>
    <row r="320" spans="1:8" ht="13.5" x14ac:dyDescent="0.25">
      <c r="A320" s="11"/>
      <c r="B320" s="10">
        <v>42766</v>
      </c>
      <c r="C320" s="2">
        <v>10.96</v>
      </c>
      <c r="D320" s="2">
        <v>4.8605</v>
      </c>
      <c r="E320" s="2">
        <v>4187</v>
      </c>
      <c r="F320" s="2"/>
      <c r="G320" s="2"/>
      <c r="H320" s="15">
        <f t="shared" si="4"/>
        <v>2.9091063072981819E-2</v>
      </c>
    </row>
    <row r="321" spans="1:8" ht="13.5" x14ac:dyDescent="0.25">
      <c r="A321" s="11"/>
      <c r="B321" s="10">
        <v>42767</v>
      </c>
      <c r="C321" s="2">
        <v>10.38</v>
      </c>
      <c r="D321" s="2">
        <v>4.6032999999999999</v>
      </c>
      <c r="E321" s="2">
        <v>2400</v>
      </c>
      <c r="F321" s="2"/>
      <c r="G321" s="2"/>
      <c r="H321" s="15">
        <f t="shared" si="4"/>
        <v>-5.2916366628947657E-2</v>
      </c>
    </row>
    <row r="322" spans="1:8" ht="13.5" x14ac:dyDescent="0.25">
      <c r="A322" s="11"/>
      <c r="B322" s="10">
        <v>42768</v>
      </c>
      <c r="C322" s="2">
        <v>10.8</v>
      </c>
      <c r="D322" s="2">
        <v>4.7896000000000001</v>
      </c>
      <c r="E322" s="2">
        <v>1495</v>
      </c>
      <c r="F322" s="2"/>
      <c r="G322" s="2"/>
      <c r="H322" s="15">
        <f t="shared" si="4"/>
        <v>4.0470966480568318E-2</v>
      </c>
    </row>
    <row r="323" spans="1:8" ht="13.5" x14ac:dyDescent="0.25">
      <c r="A323" s="11"/>
      <c r="B323" s="10">
        <v>42769</v>
      </c>
      <c r="C323" s="2">
        <v>10.99</v>
      </c>
      <c r="D323" s="2">
        <v>4.8738000000000001</v>
      </c>
      <c r="E323" s="2">
        <v>2631</v>
      </c>
      <c r="F323" s="2"/>
      <c r="G323" s="2"/>
      <c r="H323" s="15">
        <f t="shared" si="4"/>
        <v>1.7579756138299658E-2</v>
      </c>
    </row>
    <row r="324" spans="1:8" ht="13.5" x14ac:dyDescent="0.25">
      <c r="A324" s="11"/>
      <c r="B324" s="10">
        <v>42772</v>
      </c>
      <c r="C324" s="2">
        <v>11.12</v>
      </c>
      <c r="D324" s="2">
        <v>4.9314999999999998</v>
      </c>
      <c r="E324" s="2">
        <v>968</v>
      </c>
      <c r="F324" s="2"/>
      <c r="G324" s="2"/>
      <c r="H324" s="15">
        <f t="shared" si="4"/>
        <v>1.18388116049078E-2</v>
      </c>
    </row>
    <row r="325" spans="1:8" ht="13.5" x14ac:dyDescent="0.25">
      <c r="A325" s="11"/>
      <c r="B325" s="10">
        <v>42773</v>
      </c>
      <c r="C325" s="2">
        <v>11.12</v>
      </c>
      <c r="D325" s="2">
        <v>4.9314999999999998</v>
      </c>
      <c r="E325" s="2">
        <v>1444</v>
      </c>
      <c r="F325" s="2"/>
      <c r="G325" s="2"/>
      <c r="H325" s="15">
        <f t="shared" si="4"/>
        <v>0</v>
      </c>
    </row>
    <row r="326" spans="1:8" ht="13.5" x14ac:dyDescent="0.25">
      <c r="A326" s="11"/>
      <c r="B326" s="10">
        <v>42774</v>
      </c>
      <c r="C326" s="2">
        <v>10.8</v>
      </c>
      <c r="D326" s="2">
        <v>4.7896000000000001</v>
      </c>
      <c r="E326" s="2">
        <v>39224</v>
      </c>
      <c r="F326" s="2"/>
      <c r="G326" s="2"/>
      <c r="H326" s="15">
        <f t="shared" si="4"/>
        <v>-2.8774206630842483E-2</v>
      </c>
    </row>
    <row r="327" spans="1:8" ht="13.5" x14ac:dyDescent="0.25">
      <c r="A327" s="11"/>
      <c r="B327" s="10">
        <v>42775</v>
      </c>
      <c r="C327" s="2">
        <v>11</v>
      </c>
      <c r="D327" s="2">
        <v>4.8783000000000003</v>
      </c>
      <c r="E327" s="2">
        <v>672</v>
      </c>
      <c r="F327" s="2"/>
      <c r="G327" s="2"/>
      <c r="H327" s="15">
        <f t="shared" ref="H327:H390" si="5">(D327-D326)/D326</f>
        <v>1.8519291798897657E-2</v>
      </c>
    </row>
    <row r="328" spans="1:8" ht="13.5" x14ac:dyDescent="0.25">
      <c r="A328" s="11"/>
      <c r="B328" s="10">
        <v>42776</v>
      </c>
      <c r="C328" s="2">
        <v>10.39</v>
      </c>
      <c r="D328" s="2">
        <v>4.6078000000000001</v>
      </c>
      <c r="E328" s="2">
        <v>2689</v>
      </c>
      <c r="F328" s="2"/>
      <c r="G328" s="2"/>
      <c r="H328" s="15">
        <f t="shared" si="5"/>
        <v>-5.5449644343316354E-2</v>
      </c>
    </row>
    <row r="329" spans="1:8" ht="13.5" x14ac:dyDescent="0.25">
      <c r="A329" s="11"/>
      <c r="B329" s="10">
        <v>42779</v>
      </c>
      <c r="C329" s="2">
        <v>10.89</v>
      </c>
      <c r="D329" s="2">
        <v>4.8295000000000003</v>
      </c>
      <c r="E329" s="2">
        <v>1080</v>
      </c>
      <c r="F329" s="2"/>
      <c r="G329" s="2"/>
      <c r="H329" s="15">
        <f t="shared" si="5"/>
        <v>4.8114067450844268E-2</v>
      </c>
    </row>
    <row r="330" spans="1:8" ht="13.5" x14ac:dyDescent="0.25">
      <c r="A330" s="11"/>
      <c r="B330" s="10">
        <v>42780</v>
      </c>
      <c r="C330" s="2">
        <v>10.4</v>
      </c>
      <c r="D330" s="2">
        <v>4.6121999999999996</v>
      </c>
      <c r="E330" s="2">
        <v>456</v>
      </c>
      <c r="F330" s="2"/>
      <c r="G330" s="2"/>
      <c r="H330" s="15">
        <f t="shared" si="5"/>
        <v>-4.4994305828760885E-2</v>
      </c>
    </row>
    <row r="331" spans="1:8" ht="13.5" x14ac:dyDescent="0.25">
      <c r="A331" s="11"/>
      <c r="B331" s="10">
        <v>42781</v>
      </c>
      <c r="C331" s="2">
        <v>10.8</v>
      </c>
      <c r="D331" s="2">
        <v>4.7896000000000001</v>
      </c>
      <c r="E331" s="2">
        <v>814</v>
      </c>
      <c r="F331" s="2"/>
      <c r="G331" s="2"/>
      <c r="H331" s="15">
        <f t="shared" si="5"/>
        <v>3.8463206278999275E-2</v>
      </c>
    </row>
    <row r="332" spans="1:8" ht="13.5" x14ac:dyDescent="0.25">
      <c r="A332" s="11"/>
      <c r="B332" s="10">
        <v>42782</v>
      </c>
      <c r="C332" s="2">
        <v>10.32</v>
      </c>
      <c r="D332" s="2">
        <v>4.5766999999999998</v>
      </c>
      <c r="E332" s="2">
        <v>80</v>
      </c>
      <c r="F332" s="2"/>
      <c r="G332" s="2"/>
      <c r="H332" s="15">
        <f t="shared" si="5"/>
        <v>-4.4450476031401433E-2</v>
      </c>
    </row>
    <row r="333" spans="1:8" ht="13.5" x14ac:dyDescent="0.25">
      <c r="A333" s="11"/>
      <c r="B333" s="10">
        <v>42783</v>
      </c>
      <c r="C333" s="2">
        <v>10</v>
      </c>
      <c r="D333" s="2">
        <v>4.4348000000000001</v>
      </c>
      <c r="E333" s="2">
        <v>7757</v>
      </c>
      <c r="F333" s="2"/>
      <c r="G333" s="2"/>
      <c r="H333" s="15">
        <f t="shared" si="5"/>
        <v>-3.1004872506391001E-2</v>
      </c>
    </row>
    <row r="334" spans="1:8" ht="13.5" x14ac:dyDescent="0.25">
      <c r="A334" s="11"/>
      <c r="B334" s="10">
        <v>42786</v>
      </c>
      <c r="C334" s="2">
        <v>9.69</v>
      </c>
      <c r="D334" s="2">
        <v>4.2972999999999999</v>
      </c>
      <c r="E334" s="2">
        <v>3352</v>
      </c>
      <c r="F334" s="2"/>
      <c r="G334" s="2"/>
      <c r="H334" s="15">
        <f t="shared" si="5"/>
        <v>-3.100478037341034E-2</v>
      </c>
    </row>
    <row r="335" spans="1:8" ht="13.5" x14ac:dyDescent="0.25">
      <c r="A335" s="11"/>
      <c r="B335" s="10">
        <v>42787</v>
      </c>
      <c r="C335" s="2">
        <v>9.26</v>
      </c>
      <c r="D335" s="2">
        <v>4.1066000000000003</v>
      </c>
      <c r="E335" s="2">
        <v>1898</v>
      </c>
      <c r="F335" s="2"/>
      <c r="G335" s="2"/>
      <c r="H335" s="15">
        <f t="shared" si="5"/>
        <v>-4.4376701649873097E-2</v>
      </c>
    </row>
    <row r="336" spans="1:8" ht="13.5" x14ac:dyDescent="0.25">
      <c r="A336" s="11"/>
      <c r="B336" s="10">
        <v>42788</v>
      </c>
      <c r="C336" s="2">
        <v>9.1999999999999993</v>
      </c>
      <c r="D336" s="2">
        <v>4.08</v>
      </c>
      <c r="E336" s="2">
        <v>3447</v>
      </c>
      <c r="F336" s="2"/>
      <c r="G336" s="2"/>
      <c r="H336" s="15">
        <f t="shared" si="5"/>
        <v>-6.4773778795110745E-3</v>
      </c>
    </row>
    <row r="337" spans="1:8" ht="13.5" x14ac:dyDescent="0.25">
      <c r="A337" s="11"/>
      <c r="B337" s="10">
        <v>42789</v>
      </c>
      <c r="C337" s="2">
        <v>9</v>
      </c>
      <c r="D337" s="2">
        <v>3.9912999999999998</v>
      </c>
      <c r="E337" s="2">
        <v>11818</v>
      </c>
      <c r="F337" s="2"/>
      <c r="G337" s="2"/>
      <c r="H337" s="15">
        <f t="shared" si="5"/>
        <v>-2.1740196078431428E-2</v>
      </c>
    </row>
    <row r="338" spans="1:8" ht="13.5" x14ac:dyDescent="0.25">
      <c r="A338" s="11"/>
      <c r="B338" s="10">
        <v>42790</v>
      </c>
      <c r="C338" s="2">
        <v>9</v>
      </c>
      <c r="D338" s="2">
        <v>3.9912999999999998</v>
      </c>
      <c r="E338" s="2">
        <v>5629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8.73</v>
      </c>
      <c r="D339" s="2">
        <v>3.8715999999999999</v>
      </c>
      <c r="E339" s="2">
        <v>4895</v>
      </c>
      <c r="F339" s="2"/>
      <c r="G339" s="2"/>
      <c r="H339" s="15">
        <f t="shared" si="5"/>
        <v>-2.9990228747525851E-2</v>
      </c>
    </row>
    <row r="340" spans="1:8" ht="13.5" x14ac:dyDescent="0.25">
      <c r="A340" s="11"/>
      <c r="B340" s="10">
        <v>42794</v>
      </c>
      <c r="C340" s="2">
        <v>8.73</v>
      </c>
      <c r="D340" s="2">
        <v>3.8715999999999999</v>
      </c>
      <c r="E340" s="2">
        <v>1708</v>
      </c>
      <c r="F340" s="2"/>
      <c r="G340" s="2"/>
      <c r="H340" s="15">
        <f t="shared" si="5"/>
        <v>0</v>
      </c>
    </row>
    <row r="341" spans="1:8" ht="13.5" x14ac:dyDescent="0.25">
      <c r="A341" s="11"/>
      <c r="B341" s="10">
        <v>42795</v>
      </c>
      <c r="C341" s="2">
        <v>8.58</v>
      </c>
      <c r="D341" s="2">
        <v>3.8050999999999999</v>
      </c>
      <c r="E341" s="2">
        <v>1450</v>
      </c>
      <c r="F341" s="2"/>
      <c r="G341" s="2"/>
      <c r="H341" s="15">
        <f t="shared" si="5"/>
        <v>-1.7176361194338258E-2</v>
      </c>
    </row>
    <row r="342" spans="1:8" ht="13.5" x14ac:dyDescent="0.25">
      <c r="A342" s="11"/>
      <c r="B342" s="10">
        <v>42796</v>
      </c>
      <c r="C342" s="2">
        <v>8.57</v>
      </c>
      <c r="D342" s="2">
        <v>3.8006000000000002</v>
      </c>
      <c r="E342" s="2">
        <v>9694</v>
      </c>
      <c r="F342" s="2"/>
      <c r="G342" s="2"/>
      <c r="H342" s="15">
        <f t="shared" si="5"/>
        <v>-1.1826233213318247E-3</v>
      </c>
    </row>
    <row r="343" spans="1:8" ht="13.5" x14ac:dyDescent="0.25">
      <c r="A343" s="11"/>
      <c r="B343" s="10">
        <v>42797</v>
      </c>
      <c r="C343" s="2">
        <v>8.58</v>
      </c>
      <c r="D343" s="2">
        <v>3.8050999999999999</v>
      </c>
      <c r="E343" s="2">
        <v>6202</v>
      </c>
      <c r="F343" s="2"/>
      <c r="G343" s="2"/>
      <c r="H343" s="15">
        <f t="shared" si="5"/>
        <v>1.1840235752248924E-3</v>
      </c>
    </row>
    <row r="344" spans="1:8" ht="13.5" x14ac:dyDescent="0.25">
      <c r="A344" s="11"/>
      <c r="B344" s="10">
        <v>42800</v>
      </c>
      <c r="C344" s="2">
        <v>8.82</v>
      </c>
      <c r="D344" s="2">
        <v>3.9115000000000002</v>
      </c>
      <c r="E344" s="2">
        <v>2708</v>
      </c>
      <c r="F344" s="2"/>
      <c r="G344" s="2"/>
      <c r="H344" s="15">
        <f t="shared" si="5"/>
        <v>2.7962471419936474E-2</v>
      </c>
    </row>
    <row r="345" spans="1:8" ht="13.5" x14ac:dyDescent="0.25">
      <c r="A345" s="11"/>
      <c r="B345" s="10">
        <v>42801</v>
      </c>
      <c r="C345" s="2">
        <v>8.82</v>
      </c>
      <c r="D345" s="2">
        <v>3.9115000000000002</v>
      </c>
      <c r="E345" s="2">
        <v>2220</v>
      </c>
      <c r="F345" s="2"/>
      <c r="G345" s="2"/>
      <c r="H345" s="15">
        <f t="shared" si="5"/>
        <v>0</v>
      </c>
    </row>
    <row r="346" spans="1:8" ht="13.5" x14ac:dyDescent="0.25">
      <c r="A346" s="11"/>
      <c r="B346" s="10">
        <v>42802</v>
      </c>
      <c r="C346" s="2">
        <v>9.08</v>
      </c>
      <c r="D346" s="2">
        <v>4.0267999999999997</v>
      </c>
      <c r="E346" s="2">
        <v>4106</v>
      </c>
      <c r="F346" s="2"/>
      <c r="G346" s="2"/>
      <c r="H346" s="15">
        <f t="shared" si="5"/>
        <v>2.9477182666496102E-2</v>
      </c>
    </row>
    <row r="347" spans="1:8" ht="13.5" x14ac:dyDescent="0.25">
      <c r="A347" s="11"/>
      <c r="B347" s="10">
        <v>42803</v>
      </c>
      <c r="C347" s="2">
        <v>9.48</v>
      </c>
      <c r="D347" s="2">
        <v>4.2042000000000002</v>
      </c>
      <c r="E347" s="2">
        <v>0</v>
      </c>
      <c r="F347" s="2"/>
      <c r="G347" s="2"/>
      <c r="H347" s="15">
        <f t="shared" si="5"/>
        <v>4.4054832621436488E-2</v>
      </c>
    </row>
    <row r="348" spans="1:8" ht="13.5" x14ac:dyDescent="0.25">
      <c r="A348" s="11"/>
      <c r="B348" s="10">
        <v>42804</v>
      </c>
      <c r="C348" s="2">
        <v>10.039999999999999</v>
      </c>
      <c r="D348" s="2">
        <v>4.4524999999999997</v>
      </c>
      <c r="E348" s="2">
        <v>4655</v>
      </c>
      <c r="F348" s="2"/>
      <c r="G348" s="2"/>
      <c r="H348" s="15">
        <f t="shared" si="5"/>
        <v>5.9059987631416087E-2</v>
      </c>
    </row>
    <row r="349" spans="1:8" ht="13.5" x14ac:dyDescent="0.25">
      <c r="A349" s="11"/>
      <c r="B349" s="10">
        <v>42807</v>
      </c>
      <c r="C349" s="2">
        <v>10.029999999999999</v>
      </c>
      <c r="D349" s="2">
        <v>4.4481000000000002</v>
      </c>
      <c r="E349" s="2">
        <v>2701</v>
      </c>
      <c r="F349" s="2"/>
      <c r="G349" s="2"/>
      <c r="H349" s="15">
        <f t="shared" si="5"/>
        <v>-9.8820887142044142E-4</v>
      </c>
    </row>
    <row r="350" spans="1:8" ht="13.5" x14ac:dyDescent="0.25">
      <c r="A350" s="11"/>
      <c r="B350" s="10">
        <v>42808</v>
      </c>
      <c r="C350" s="2">
        <v>10.18</v>
      </c>
      <c r="D350" s="2">
        <v>4.5145999999999997</v>
      </c>
      <c r="E350" s="2">
        <v>2995</v>
      </c>
      <c r="F350" s="2"/>
      <c r="G350" s="2"/>
      <c r="H350" s="15">
        <f t="shared" si="5"/>
        <v>1.4950203457655978E-2</v>
      </c>
    </row>
    <row r="351" spans="1:8" ht="13.5" x14ac:dyDescent="0.25">
      <c r="A351" s="11"/>
      <c r="B351" s="10">
        <v>42809</v>
      </c>
      <c r="C351" s="2">
        <v>10.29</v>
      </c>
      <c r="D351" s="2">
        <v>4.5633999999999997</v>
      </c>
      <c r="E351" s="2">
        <v>3464</v>
      </c>
      <c r="F351" s="2"/>
      <c r="G351" s="2"/>
      <c r="H351" s="15">
        <f t="shared" si="5"/>
        <v>1.0809374030921888E-2</v>
      </c>
    </row>
    <row r="352" spans="1:8" ht="13.5" x14ac:dyDescent="0.25">
      <c r="A352" s="11"/>
      <c r="B352" s="10">
        <v>42810</v>
      </c>
      <c r="C352" s="2">
        <v>9.99</v>
      </c>
      <c r="D352" s="2">
        <v>4.4303999999999997</v>
      </c>
      <c r="E352" s="2">
        <v>3467</v>
      </c>
      <c r="F352" s="2"/>
      <c r="G352" s="2"/>
      <c r="H352" s="15">
        <f t="shared" si="5"/>
        <v>-2.9144935793487314E-2</v>
      </c>
    </row>
    <row r="353" spans="1:8" ht="13.5" x14ac:dyDescent="0.25">
      <c r="A353" s="11"/>
      <c r="B353" s="10">
        <v>42811</v>
      </c>
      <c r="C353" s="2">
        <v>9.99</v>
      </c>
      <c r="D353" s="2">
        <v>4.4303999999999997</v>
      </c>
      <c r="E353" s="2">
        <v>2970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9.73</v>
      </c>
      <c r="D354" s="2">
        <v>4.3151000000000002</v>
      </c>
      <c r="E354" s="2">
        <v>1345</v>
      </c>
      <c r="F354" s="2"/>
      <c r="G354" s="2"/>
      <c r="H354" s="15">
        <f t="shared" si="5"/>
        <v>-2.6024738172625388E-2</v>
      </c>
    </row>
    <row r="355" spans="1:8" ht="13.5" x14ac:dyDescent="0.25">
      <c r="A355" s="11"/>
      <c r="B355" s="10">
        <v>42816</v>
      </c>
      <c r="C355" s="2">
        <v>9.7200000000000006</v>
      </c>
      <c r="D355" s="2">
        <v>4.3106</v>
      </c>
      <c r="E355" s="2">
        <v>1090</v>
      </c>
      <c r="F355" s="2"/>
      <c r="G355" s="2"/>
      <c r="H355" s="15">
        <f t="shared" si="5"/>
        <v>-1.0428495284003083E-3</v>
      </c>
    </row>
    <row r="356" spans="1:8" ht="13.5" x14ac:dyDescent="0.25">
      <c r="A356" s="11"/>
      <c r="B356" s="10">
        <v>42817</v>
      </c>
      <c r="C356" s="2">
        <v>9.61</v>
      </c>
      <c r="D356" s="2">
        <v>4.2618</v>
      </c>
      <c r="E356" s="2">
        <v>2520</v>
      </c>
      <c r="F356" s="2"/>
      <c r="G356" s="2"/>
      <c r="H356" s="15">
        <f t="shared" si="5"/>
        <v>-1.1320929800955773E-2</v>
      </c>
    </row>
    <row r="357" spans="1:8" ht="13.5" x14ac:dyDescent="0.25">
      <c r="A357" s="11"/>
      <c r="B357" s="10">
        <v>42818</v>
      </c>
      <c r="C357" s="2">
        <v>9.4499999999999993</v>
      </c>
      <c r="D357" s="2">
        <v>4.1909000000000001</v>
      </c>
      <c r="E357" s="2">
        <v>3519</v>
      </c>
      <c r="F357" s="2"/>
      <c r="G357" s="2"/>
      <c r="H357" s="15">
        <f t="shared" si="5"/>
        <v>-1.6636163123562805E-2</v>
      </c>
    </row>
    <row r="358" spans="1:8" ht="13.5" x14ac:dyDescent="0.25">
      <c r="A358" s="11"/>
      <c r="B358" s="10">
        <v>42821</v>
      </c>
      <c r="C358" s="2">
        <v>9.1999999999999993</v>
      </c>
      <c r="D358" s="2">
        <v>4.08</v>
      </c>
      <c r="E358" s="2">
        <v>2532</v>
      </c>
      <c r="F358" s="2"/>
      <c r="G358" s="2"/>
      <c r="H358" s="15">
        <f t="shared" si="5"/>
        <v>-2.6462096447063876E-2</v>
      </c>
    </row>
    <row r="359" spans="1:8" ht="13.5" x14ac:dyDescent="0.25">
      <c r="A359" s="11"/>
      <c r="B359" s="10">
        <v>42822</v>
      </c>
      <c r="C359" s="2">
        <v>9.1999999999999993</v>
      </c>
      <c r="D359" s="2">
        <v>4.08</v>
      </c>
      <c r="E359" s="2">
        <v>747</v>
      </c>
      <c r="F359" s="2"/>
      <c r="G359" s="2"/>
      <c r="H359" s="15">
        <f t="shared" si="5"/>
        <v>0</v>
      </c>
    </row>
    <row r="360" spans="1:8" ht="13.5" x14ac:dyDescent="0.25">
      <c r="A360" s="11"/>
      <c r="B360" s="10">
        <v>42823</v>
      </c>
      <c r="C360" s="2">
        <v>9.1999999999999993</v>
      </c>
      <c r="D360" s="2">
        <v>4.08</v>
      </c>
      <c r="E360" s="2">
        <v>820</v>
      </c>
      <c r="F360" s="2"/>
      <c r="G360" s="2"/>
      <c r="H360" s="15">
        <f t="shared" si="5"/>
        <v>0</v>
      </c>
    </row>
    <row r="361" spans="1:8" ht="13.5" x14ac:dyDescent="0.25">
      <c r="A361" s="11"/>
      <c r="B361" s="10">
        <v>42824</v>
      </c>
      <c r="C361" s="2">
        <v>9.39</v>
      </c>
      <c r="D361" s="2">
        <v>4.1642999999999999</v>
      </c>
      <c r="E361" s="2">
        <v>2410</v>
      </c>
      <c r="F361" s="2"/>
      <c r="G361" s="2"/>
      <c r="H361" s="15">
        <f t="shared" si="5"/>
        <v>2.066176470588231E-2</v>
      </c>
    </row>
    <row r="362" spans="1:8" ht="13.5" x14ac:dyDescent="0.25">
      <c r="A362" s="11"/>
      <c r="B362" s="10">
        <v>42825</v>
      </c>
      <c r="C362" s="2">
        <v>9.1999999999999993</v>
      </c>
      <c r="D362" s="2">
        <v>4.08</v>
      </c>
      <c r="E362" s="2">
        <v>505</v>
      </c>
      <c r="F362" s="2"/>
      <c r="G362" s="2"/>
      <c r="H362" s="15">
        <f t="shared" si="5"/>
        <v>-2.0243498307038355E-2</v>
      </c>
    </row>
    <row r="363" spans="1:8" ht="13.5" x14ac:dyDescent="0.25">
      <c r="A363" s="11"/>
      <c r="B363" s="10">
        <v>42828</v>
      </c>
      <c r="C363" s="2">
        <v>9.0500000000000007</v>
      </c>
      <c r="D363" s="2">
        <v>4.0134999999999996</v>
      </c>
      <c r="E363" s="2">
        <v>2325</v>
      </c>
      <c r="F363" s="2"/>
      <c r="G363" s="2"/>
      <c r="H363" s="15">
        <f t="shared" si="5"/>
        <v>-1.6299019607843246E-2</v>
      </c>
    </row>
    <row r="364" spans="1:8" ht="13.5" x14ac:dyDescent="0.25">
      <c r="A364" s="11"/>
      <c r="B364" s="10">
        <v>42829</v>
      </c>
      <c r="C364" s="2">
        <v>9.39</v>
      </c>
      <c r="D364" s="2">
        <v>4.1642999999999999</v>
      </c>
      <c r="E364" s="2">
        <v>532</v>
      </c>
      <c r="F364" s="2"/>
      <c r="G364" s="2"/>
      <c r="H364" s="15">
        <f t="shared" si="5"/>
        <v>3.7573190482122903E-2</v>
      </c>
    </row>
    <row r="365" spans="1:8" ht="13.5" x14ac:dyDescent="0.25">
      <c r="A365" s="11"/>
      <c r="B365" s="10">
        <v>42830</v>
      </c>
      <c r="C365" s="2">
        <v>9.3699999999999992</v>
      </c>
      <c r="D365" s="2">
        <v>4.1554000000000002</v>
      </c>
      <c r="E365" s="2">
        <v>1310</v>
      </c>
      <c r="F365" s="2"/>
      <c r="G365" s="2"/>
      <c r="H365" s="15">
        <f t="shared" si="5"/>
        <v>-2.1372139375164341E-3</v>
      </c>
    </row>
    <row r="366" spans="1:8" ht="13.5" x14ac:dyDescent="0.25">
      <c r="A366" s="11"/>
      <c r="B366" s="10">
        <v>42831</v>
      </c>
      <c r="C366" s="2">
        <v>9.4</v>
      </c>
      <c r="D366" s="2">
        <v>4.1687000000000003</v>
      </c>
      <c r="E366" s="2">
        <v>2868</v>
      </c>
      <c r="F366" s="2"/>
      <c r="G366" s="2"/>
      <c r="H366" s="15">
        <f t="shared" si="5"/>
        <v>3.2006545699571854E-3</v>
      </c>
    </row>
    <row r="367" spans="1:8" ht="13.5" x14ac:dyDescent="0.25">
      <c r="A367" s="11"/>
      <c r="B367" s="10">
        <v>42832</v>
      </c>
      <c r="C367" s="2">
        <v>9.52</v>
      </c>
      <c r="D367" s="2">
        <v>4.2218999999999998</v>
      </c>
      <c r="E367" s="2">
        <v>1046</v>
      </c>
      <c r="F367" s="2"/>
      <c r="G367" s="2"/>
      <c r="H367" s="15">
        <f t="shared" si="5"/>
        <v>1.2761772255139364E-2</v>
      </c>
    </row>
    <row r="368" spans="1:8" ht="13.5" x14ac:dyDescent="0.25">
      <c r="A368" s="11"/>
      <c r="B368" s="10">
        <v>42835</v>
      </c>
      <c r="C368" s="2">
        <v>9.94</v>
      </c>
      <c r="D368" s="2">
        <v>4.4081999999999999</v>
      </c>
      <c r="E368" s="2">
        <v>1505</v>
      </c>
      <c r="F368" s="2"/>
      <c r="G368" s="2"/>
      <c r="H368" s="15">
        <f t="shared" si="5"/>
        <v>4.4127051801321711E-2</v>
      </c>
    </row>
    <row r="369" spans="1:8" ht="13.5" x14ac:dyDescent="0.25">
      <c r="A369" s="11"/>
      <c r="B369" s="10">
        <v>42836</v>
      </c>
      <c r="C369" s="2">
        <v>10.199999999999999</v>
      </c>
      <c r="D369" s="2">
        <v>4.5235000000000003</v>
      </c>
      <c r="E369" s="2">
        <v>4377</v>
      </c>
      <c r="F369" s="2"/>
      <c r="G369" s="2"/>
      <c r="H369" s="15">
        <f t="shared" si="5"/>
        <v>2.6155800553513998E-2</v>
      </c>
    </row>
    <row r="370" spans="1:8" ht="13.5" x14ac:dyDescent="0.25">
      <c r="A370" s="11"/>
      <c r="B370" s="10">
        <v>42837</v>
      </c>
      <c r="C370" s="2">
        <v>10.08</v>
      </c>
      <c r="D370" s="2">
        <v>4.4702999999999999</v>
      </c>
      <c r="E370" s="2">
        <v>1655</v>
      </c>
      <c r="F370" s="2"/>
      <c r="G370" s="2"/>
      <c r="H370" s="15">
        <f t="shared" si="5"/>
        <v>-1.1760804686636532E-2</v>
      </c>
    </row>
    <row r="371" spans="1:8" ht="13.5" x14ac:dyDescent="0.25">
      <c r="A371" s="11"/>
      <c r="B371" s="10">
        <v>42838</v>
      </c>
      <c r="C371" s="2">
        <v>9.8000000000000007</v>
      </c>
      <c r="D371" s="2">
        <v>4.3460999999999999</v>
      </c>
      <c r="E371" s="2">
        <v>1308</v>
      </c>
      <c r="F371" s="2"/>
      <c r="G371" s="2"/>
      <c r="H371" s="15">
        <f t="shared" si="5"/>
        <v>-2.778337024360783E-2</v>
      </c>
    </row>
    <row r="372" spans="1:8" ht="13.5" x14ac:dyDescent="0.25">
      <c r="A372" s="11"/>
      <c r="B372" s="10">
        <v>42839</v>
      </c>
      <c r="C372" s="2">
        <v>9.7899999999999991</v>
      </c>
      <c r="D372" s="2">
        <v>4.3417000000000003</v>
      </c>
      <c r="E372" s="2">
        <v>1118</v>
      </c>
      <c r="F372" s="2"/>
      <c r="G372" s="2"/>
      <c r="H372" s="15">
        <f t="shared" si="5"/>
        <v>-1.0124019235635434E-3</v>
      </c>
    </row>
    <row r="373" spans="1:8" ht="13.5" x14ac:dyDescent="0.25">
      <c r="A373" s="11"/>
      <c r="B373" s="10">
        <v>42842</v>
      </c>
      <c r="C373" s="2">
        <v>9.51</v>
      </c>
      <c r="D373" s="2">
        <v>4.2175000000000002</v>
      </c>
      <c r="E373" s="2">
        <v>2659</v>
      </c>
      <c r="F373" s="2"/>
      <c r="G373" s="2"/>
      <c r="H373" s="15">
        <f t="shared" si="5"/>
        <v>-2.8606306285556368E-2</v>
      </c>
    </row>
    <row r="374" spans="1:8" ht="13.5" x14ac:dyDescent="0.25">
      <c r="A374" s="11"/>
      <c r="B374" s="10">
        <v>42843</v>
      </c>
      <c r="C374" s="2">
        <v>9.5</v>
      </c>
      <c r="D374" s="2">
        <v>4.2130999999999998</v>
      </c>
      <c r="E374" s="2">
        <v>3147</v>
      </c>
      <c r="F374" s="2"/>
      <c r="G374" s="2"/>
      <c r="H374" s="15">
        <f t="shared" si="5"/>
        <v>-1.0432720806165746E-3</v>
      </c>
    </row>
    <row r="375" spans="1:8" ht="13.5" x14ac:dyDescent="0.25">
      <c r="A375" s="11"/>
      <c r="B375" s="10">
        <v>42844</v>
      </c>
      <c r="C375" s="2">
        <v>9.58</v>
      </c>
      <c r="D375" s="2">
        <v>4.2484999999999999</v>
      </c>
      <c r="E375" s="2">
        <v>980</v>
      </c>
      <c r="F375" s="2"/>
      <c r="G375" s="2"/>
      <c r="H375" s="15">
        <f t="shared" si="5"/>
        <v>8.4023640549714222E-3</v>
      </c>
    </row>
    <row r="376" spans="1:8" ht="13.5" x14ac:dyDescent="0.25">
      <c r="A376" s="11"/>
      <c r="B376" s="10">
        <v>42845</v>
      </c>
      <c r="C376" s="2">
        <v>9.6199999999999992</v>
      </c>
      <c r="D376" s="2">
        <v>4.2663000000000002</v>
      </c>
      <c r="E376" s="2">
        <v>790</v>
      </c>
      <c r="F376" s="2"/>
      <c r="G376" s="2"/>
      <c r="H376" s="15">
        <f t="shared" si="5"/>
        <v>4.1897140167118417E-3</v>
      </c>
    </row>
    <row r="377" spans="1:8" ht="13.5" x14ac:dyDescent="0.25">
      <c r="A377" s="11"/>
      <c r="B377" s="10">
        <v>42846</v>
      </c>
      <c r="C377" s="2">
        <v>9.5</v>
      </c>
      <c r="D377" s="2">
        <v>4.2130999999999998</v>
      </c>
      <c r="E377" s="2">
        <v>3427</v>
      </c>
      <c r="F377" s="2"/>
      <c r="G377" s="2"/>
      <c r="H377" s="15">
        <f t="shared" si="5"/>
        <v>-1.2469821625296007E-2</v>
      </c>
    </row>
    <row r="378" spans="1:8" ht="13.5" x14ac:dyDescent="0.25">
      <c r="A378" s="11"/>
      <c r="B378" s="10">
        <v>42849</v>
      </c>
      <c r="C378" s="2">
        <v>9.6</v>
      </c>
      <c r="D378" s="2">
        <v>4.2573999999999996</v>
      </c>
      <c r="E378" s="2">
        <v>3063</v>
      </c>
      <c r="F378" s="2"/>
      <c r="G378" s="2"/>
      <c r="H378" s="15">
        <f t="shared" si="5"/>
        <v>1.0514822814554552E-2</v>
      </c>
    </row>
    <row r="379" spans="1:8" ht="13.5" x14ac:dyDescent="0.25">
      <c r="A379" s="11"/>
      <c r="B379" s="10">
        <v>42850</v>
      </c>
      <c r="C379" s="2">
        <v>9.6</v>
      </c>
      <c r="D379" s="2">
        <v>4.2573999999999996</v>
      </c>
      <c r="E379" s="2">
        <v>215</v>
      </c>
      <c r="F379" s="2"/>
      <c r="G379" s="2"/>
      <c r="H379" s="15">
        <f t="shared" si="5"/>
        <v>0</v>
      </c>
    </row>
    <row r="380" spans="1:8" ht="13.5" x14ac:dyDescent="0.25">
      <c r="A380" s="11"/>
      <c r="B380" s="10">
        <v>42851</v>
      </c>
      <c r="C380" s="2">
        <v>9.6</v>
      </c>
      <c r="D380" s="2">
        <v>4.2573999999999996</v>
      </c>
      <c r="E380" s="2">
        <v>1587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42852</v>
      </c>
      <c r="C381" s="2">
        <v>9.5</v>
      </c>
      <c r="D381" s="2">
        <v>4.2130999999999998</v>
      </c>
      <c r="E381" s="2">
        <v>870</v>
      </c>
      <c r="F381" s="2"/>
      <c r="G381" s="2"/>
      <c r="H381" s="15">
        <f t="shared" si="5"/>
        <v>-1.0405411753652415E-2</v>
      </c>
    </row>
    <row r="382" spans="1:8" ht="13.5" x14ac:dyDescent="0.25">
      <c r="A382" s="11"/>
      <c r="B382" s="10">
        <v>42853</v>
      </c>
      <c r="C382" s="2">
        <v>9.5</v>
      </c>
      <c r="D382" s="2">
        <v>4.2130999999999998</v>
      </c>
      <c r="E382" s="2">
        <v>5844</v>
      </c>
      <c r="F382" s="2"/>
      <c r="G382" s="2"/>
      <c r="H382" s="15">
        <f t="shared" si="5"/>
        <v>0</v>
      </c>
    </row>
    <row r="383" spans="1:8" ht="13.5" x14ac:dyDescent="0.25">
      <c r="A383" s="11"/>
      <c r="B383" s="10">
        <v>42857</v>
      </c>
      <c r="C383" s="2">
        <v>9.49</v>
      </c>
      <c r="D383" s="2">
        <v>4.2085999999999997</v>
      </c>
      <c r="E383" s="2">
        <v>555</v>
      </c>
      <c r="F383" s="2"/>
      <c r="G383" s="2"/>
      <c r="H383" s="15">
        <f t="shared" si="5"/>
        <v>-1.0680971256319979E-3</v>
      </c>
    </row>
    <row r="384" spans="1:8" ht="13.5" x14ac:dyDescent="0.25">
      <c r="A384" s="11"/>
      <c r="B384" s="10">
        <v>42858</v>
      </c>
      <c r="C384" s="2">
        <v>9.33</v>
      </c>
      <c r="D384" s="2">
        <v>4.1376999999999997</v>
      </c>
      <c r="E384" s="2">
        <v>1447</v>
      </c>
      <c r="F384" s="2"/>
      <c r="G384" s="2"/>
      <c r="H384" s="15">
        <f t="shared" si="5"/>
        <v>-1.6846457254193786E-2</v>
      </c>
    </row>
    <row r="385" spans="1:8" ht="13.5" x14ac:dyDescent="0.25">
      <c r="A385" s="11"/>
      <c r="B385" s="10">
        <v>42859</v>
      </c>
      <c r="C385" s="2">
        <v>9.3000000000000007</v>
      </c>
      <c r="D385" s="2">
        <v>4.1243999999999996</v>
      </c>
      <c r="E385" s="2">
        <v>4710</v>
      </c>
      <c r="F385" s="2"/>
      <c r="G385" s="2"/>
      <c r="H385" s="15">
        <f t="shared" si="5"/>
        <v>-3.214346134325855E-3</v>
      </c>
    </row>
    <row r="386" spans="1:8" ht="13.5" x14ac:dyDescent="0.25">
      <c r="A386" s="11"/>
      <c r="B386" s="10">
        <v>42860</v>
      </c>
      <c r="C386" s="2">
        <v>9.3000000000000007</v>
      </c>
      <c r="D386" s="2">
        <v>4.1243999999999996</v>
      </c>
      <c r="E386" s="2">
        <v>820</v>
      </c>
      <c r="F386" s="2"/>
      <c r="G386" s="2"/>
      <c r="H386" s="15">
        <f t="shared" si="5"/>
        <v>0</v>
      </c>
    </row>
    <row r="387" spans="1:8" ht="13.5" x14ac:dyDescent="0.25">
      <c r="A387" s="11"/>
      <c r="B387" s="10">
        <v>42863</v>
      </c>
      <c r="C387" s="2">
        <v>9.0299999999999994</v>
      </c>
      <c r="D387" s="2">
        <v>4.0045999999999999</v>
      </c>
      <c r="E387" s="2">
        <v>1517</v>
      </c>
      <c r="F387" s="2"/>
      <c r="G387" s="2"/>
      <c r="H387" s="15">
        <f t="shared" si="5"/>
        <v>-2.9046649209581926E-2</v>
      </c>
    </row>
    <row r="388" spans="1:8" ht="13.5" x14ac:dyDescent="0.25">
      <c r="A388" s="11"/>
      <c r="B388" s="10">
        <v>42864</v>
      </c>
      <c r="C388" s="2">
        <v>9.43</v>
      </c>
      <c r="D388" s="2">
        <v>4.1820000000000004</v>
      </c>
      <c r="E388" s="2">
        <v>1244</v>
      </c>
      <c r="F388" s="2"/>
      <c r="G388" s="2"/>
      <c r="H388" s="15">
        <f t="shared" si="5"/>
        <v>4.4299056085501783E-2</v>
      </c>
    </row>
    <row r="389" spans="1:8" ht="13.5" x14ac:dyDescent="0.25">
      <c r="A389" s="11"/>
      <c r="B389" s="10">
        <v>42865</v>
      </c>
      <c r="C389" s="2">
        <v>9</v>
      </c>
      <c r="D389" s="2">
        <v>3.9912999999999998</v>
      </c>
      <c r="E389" s="2">
        <v>3636</v>
      </c>
      <c r="F389" s="2"/>
      <c r="G389" s="2"/>
      <c r="H389" s="15">
        <f t="shared" si="5"/>
        <v>-4.5600191296030733E-2</v>
      </c>
    </row>
    <row r="390" spans="1:8" ht="13.5" x14ac:dyDescent="0.25">
      <c r="A390" s="11"/>
      <c r="B390" s="10">
        <v>42866</v>
      </c>
      <c r="C390" s="2">
        <v>9.1199999999999992</v>
      </c>
      <c r="D390" s="2">
        <v>4.0445000000000002</v>
      </c>
      <c r="E390" s="2">
        <v>532</v>
      </c>
      <c r="F390" s="2"/>
      <c r="G390" s="2"/>
      <c r="H390" s="15">
        <f t="shared" si="5"/>
        <v>1.3328990554456032E-2</v>
      </c>
    </row>
    <row r="391" spans="1:8" ht="13.5" x14ac:dyDescent="0.25">
      <c r="A391" s="11"/>
      <c r="B391" s="10">
        <v>42867</v>
      </c>
      <c r="C391" s="2">
        <v>9</v>
      </c>
      <c r="D391" s="2">
        <v>3.9912999999999998</v>
      </c>
      <c r="E391" s="2">
        <v>1732</v>
      </c>
      <c r="F391" s="2"/>
      <c r="G391" s="2"/>
      <c r="H391" s="15">
        <f t="shared" ref="H391:H454" si="6">(D391-D390)/D390</f>
        <v>-1.3153665471628224E-2</v>
      </c>
    </row>
    <row r="392" spans="1:8" ht="13.5" x14ac:dyDescent="0.25">
      <c r="A392" s="11"/>
      <c r="B392" s="10">
        <v>42870</v>
      </c>
      <c r="C392" s="2">
        <v>8.91</v>
      </c>
      <c r="D392" s="2">
        <v>3.9514</v>
      </c>
      <c r="E392" s="2">
        <v>605</v>
      </c>
      <c r="F392" s="2"/>
      <c r="G392" s="2"/>
      <c r="H392" s="15">
        <f t="shared" si="6"/>
        <v>-9.9967429158419122E-3</v>
      </c>
    </row>
    <row r="393" spans="1:8" ht="13.5" x14ac:dyDescent="0.25">
      <c r="A393" s="11"/>
      <c r="B393" s="10">
        <v>42871</v>
      </c>
      <c r="C393" s="2">
        <v>9</v>
      </c>
      <c r="D393" s="2">
        <v>3.9912999999999998</v>
      </c>
      <c r="E393" s="2">
        <v>1134</v>
      </c>
      <c r="F393" s="2"/>
      <c r="G393" s="2"/>
      <c r="H393" s="15">
        <f t="shared" si="6"/>
        <v>1.0097686895783728E-2</v>
      </c>
    </row>
    <row r="394" spans="1:8" ht="13.5" x14ac:dyDescent="0.25">
      <c r="A394" s="11"/>
      <c r="B394" s="10">
        <v>42872</v>
      </c>
      <c r="C394" s="2">
        <v>8.9</v>
      </c>
      <c r="D394" s="2">
        <v>3.9470000000000001</v>
      </c>
      <c r="E394" s="2">
        <v>945</v>
      </c>
      <c r="F394" s="2"/>
      <c r="G394" s="2"/>
      <c r="H394" s="15">
        <f t="shared" si="6"/>
        <v>-1.1099140630872093E-2</v>
      </c>
    </row>
    <row r="395" spans="1:8" ht="13.5" x14ac:dyDescent="0.25">
      <c r="A395" s="11"/>
      <c r="B395" s="10">
        <v>42873</v>
      </c>
      <c r="C395" s="2">
        <v>8.73</v>
      </c>
      <c r="D395" s="2">
        <v>3.8715999999999999</v>
      </c>
      <c r="E395" s="2">
        <v>2034</v>
      </c>
      <c r="F395" s="2"/>
      <c r="G395" s="2"/>
      <c r="H395" s="15">
        <f t="shared" si="6"/>
        <v>-1.9103116290853848E-2</v>
      </c>
    </row>
    <row r="396" spans="1:8" ht="13.5" x14ac:dyDescent="0.25">
      <c r="A396" s="11"/>
      <c r="B396" s="10">
        <v>42874</v>
      </c>
      <c r="C396" s="2">
        <v>8.84</v>
      </c>
      <c r="D396" s="2">
        <v>3.9203999999999999</v>
      </c>
      <c r="E396" s="2">
        <v>586</v>
      </c>
      <c r="F396" s="2"/>
      <c r="G396" s="2"/>
      <c r="H396" s="15">
        <f t="shared" si="6"/>
        <v>1.2604607914040696E-2</v>
      </c>
    </row>
    <row r="397" spans="1:8" ht="13.5" x14ac:dyDescent="0.25">
      <c r="A397" s="11"/>
      <c r="B397" s="10">
        <v>42877</v>
      </c>
      <c r="C397" s="2">
        <v>8.6300000000000008</v>
      </c>
      <c r="D397" s="2">
        <v>3.8271999999999999</v>
      </c>
      <c r="E397" s="2">
        <v>1610</v>
      </c>
      <c r="F397" s="2"/>
      <c r="G397" s="2"/>
      <c r="H397" s="15">
        <f t="shared" si="6"/>
        <v>-2.3773084379144972E-2</v>
      </c>
    </row>
    <row r="398" spans="1:8" ht="13.5" x14ac:dyDescent="0.25">
      <c r="A398" s="11"/>
      <c r="B398" s="10">
        <v>42878</v>
      </c>
      <c r="C398" s="2">
        <v>8.77</v>
      </c>
      <c r="D398" s="2">
        <v>3.8893</v>
      </c>
      <c r="E398" s="2">
        <v>1680</v>
      </c>
      <c r="F398" s="2"/>
      <c r="G398" s="2"/>
      <c r="H398" s="15">
        <f t="shared" si="6"/>
        <v>1.622596153846155E-2</v>
      </c>
    </row>
    <row r="399" spans="1:8" ht="13.5" x14ac:dyDescent="0.25">
      <c r="A399" s="11"/>
      <c r="B399" s="10">
        <v>42879</v>
      </c>
      <c r="C399" s="2">
        <v>8.74</v>
      </c>
      <c r="D399" s="2">
        <v>3.8759999999999999</v>
      </c>
      <c r="E399" s="2">
        <v>1775</v>
      </c>
      <c r="F399" s="2"/>
      <c r="G399" s="2"/>
      <c r="H399" s="15">
        <f t="shared" si="6"/>
        <v>-3.4196384953590849E-3</v>
      </c>
    </row>
    <row r="400" spans="1:8" ht="13.5" x14ac:dyDescent="0.25">
      <c r="A400" s="11"/>
      <c r="B400" s="10">
        <v>42880</v>
      </c>
      <c r="C400" s="2">
        <v>8.65</v>
      </c>
      <c r="D400" s="2">
        <v>3.8361000000000001</v>
      </c>
      <c r="E400" s="2">
        <v>785</v>
      </c>
      <c r="F400" s="2"/>
      <c r="G400" s="2"/>
      <c r="H400" s="15">
        <f t="shared" si="6"/>
        <v>-1.0294117647058778E-2</v>
      </c>
    </row>
    <row r="401" spans="1:8" ht="13.5" x14ac:dyDescent="0.25">
      <c r="A401" s="11"/>
      <c r="B401" s="10">
        <v>42881</v>
      </c>
      <c r="C401" s="2">
        <v>8.36</v>
      </c>
      <c r="D401" s="2">
        <v>3.7075</v>
      </c>
      <c r="E401" s="2">
        <v>3250</v>
      </c>
      <c r="F401" s="2"/>
      <c r="G401" s="2"/>
      <c r="H401" s="15">
        <f t="shared" si="6"/>
        <v>-3.3523630770834978E-2</v>
      </c>
    </row>
    <row r="402" spans="1:8" ht="13.5" x14ac:dyDescent="0.25">
      <c r="A402" s="11"/>
      <c r="B402" s="10">
        <v>42884</v>
      </c>
      <c r="C402" s="2">
        <v>8.3699999999999992</v>
      </c>
      <c r="D402" s="2">
        <v>3.7119</v>
      </c>
      <c r="E402" s="2">
        <v>320</v>
      </c>
      <c r="F402" s="2"/>
      <c r="G402" s="2"/>
      <c r="H402" s="15">
        <f t="shared" si="6"/>
        <v>1.1867835468644531E-3</v>
      </c>
    </row>
    <row r="403" spans="1:8" ht="13.5" x14ac:dyDescent="0.25">
      <c r="A403" s="11"/>
      <c r="B403" s="10">
        <v>42885</v>
      </c>
      <c r="C403" s="2">
        <v>8.3800000000000008</v>
      </c>
      <c r="D403" s="2">
        <v>3.7164000000000001</v>
      </c>
      <c r="E403" s="2">
        <v>1705</v>
      </c>
      <c r="F403" s="2"/>
      <c r="G403" s="2"/>
      <c r="H403" s="15">
        <f t="shared" si="6"/>
        <v>1.2123171421644361E-3</v>
      </c>
    </row>
    <row r="404" spans="1:8" ht="13.5" x14ac:dyDescent="0.25">
      <c r="A404" s="11"/>
      <c r="B404" s="10">
        <v>42886</v>
      </c>
      <c r="C404" s="2">
        <v>8.64</v>
      </c>
      <c r="D404" s="2">
        <v>3.8317000000000001</v>
      </c>
      <c r="E404" s="2">
        <v>315</v>
      </c>
      <c r="F404" s="2"/>
      <c r="G404" s="2"/>
      <c r="H404" s="15">
        <f t="shared" si="6"/>
        <v>3.1024647508341392E-2</v>
      </c>
    </row>
    <row r="405" spans="1:8" ht="13.5" x14ac:dyDescent="0.25">
      <c r="A405" s="11"/>
      <c r="B405" s="10">
        <v>42887</v>
      </c>
      <c r="C405" s="2">
        <v>8.6199999999999992</v>
      </c>
      <c r="D405" s="2">
        <v>3.8228</v>
      </c>
      <c r="E405" s="2">
        <v>974</v>
      </c>
      <c r="F405" s="2"/>
      <c r="G405" s="2"/>
      <c r="H405" s="15">
        <f t="shared" si="6"/>
        <v>-2.3227288148863767E-3</v>
      </c>
    </row>
    <row r="406" spans="1:8" ht="13.5" x14ac:dyDescent="0.25">
      <c r="A406" s="11"/>
      <c r="B406" s="10">
        <v>42888</v>
      </c>
      <c r="C406" s="2">
        <v>8.59</v>
      </c>
      <c r="D406" s="2">
        <v>3.8094999999999999</v>
      </c>
      <c r="E406" s="2">
        <v>802</v>
      </c>
      <c r="F406" s="2"/>
      <c r="G406" s="2"/>
      <c r="H406" s="15">
        <f t="shared" si="6"/>
        <v>-3.4791252485089699E-3</v>
      </c>
    </row>
    <row r="407" spans="1:8" ht="13.5" x14ac:dyDescent="0.25">
      <c r="A407" s="11"/>
      <c r="B407" s="10">
        <v>42891</v>
      </c>
      <c r="C407" s="2">
        <v>8.7899999999999991</v>
      </c>
      <c r="D407" s="2">
        <v>3.8982000000000001</v>
      </c>
      <c r="E407" s="2">
        <v>1220</v>
      </c>
      <c r="F407" s="2"/>
      <c r="G407" s="2"/>
      <c r="H407" s="15">
        <f t="shared" si="6"/>
        <v>2.3283895524347085E-2</v>
      </c>
    </row>
    <row r="408" spans="1:8" ht="13.5" x14ac:dyDescent="0.25">
      <c r="A408" s="11"/>
      <c r="B408" s="10">
        <v>42892</v>
      </c>
      <c r="C408" s="2">
        <v>9.2200000000000006</v>
      </c>
      <c r="D408" s="2">
        <v>4.0888999999999998</v>
      </c>
      <c r="E408" s="2">
        <v>1631</v>
      </c>
      <c r="F408" s="2"/>
      <c r="G408" s="2"/>
      <c r="H408" s="15">
        <f t="shared" si="6"/>
        <v>4.8920014365604544E-2</v>
      </c>
    </row>
    <row r="409" spans="1:8" ht="13.5" x14ac:dyDescent="0.25">
      <c r="A409" s="11"/>
      <c r="B409" s="10">
        <v>42893</v>
      </c>
      <c r="C409" s="2">
        <v>9.6300000000000008</v>
      </c>
      <c r="D409" s="2">
        <v>4.2706999999999997</v>
      </c>
      <c r="E409" s="2">
        <v>0</v>
      </c>
      <c r="F409" s="2"/>
      <c r="G409" s="2"/>
      <c r="H409" s="15">
        <f t="shared" si="6"/>
        <v>4.4461835701533413E-2</v>
      </c>
    </row>
    <row r="410" spans="1:8" ht="13.5" x14ac:dyDescent="0.25">
      <c r="A410" s="11"/>
      <c r="B410" s="10">
        <v>42894</v>
      </c>
      <c r="C410" s="2">
        <v>9.32</v>
      </c>
      <c r="D410" s="2">
        <v>4.1332000000000004</v>
      </c>
      <c r="E410" s="2">
        <v>986</v>
      </c>
      <c r="F410" s="2"/>
      <c r="G410" s="2"/>
      <c r="H410" s="15">
        <f t="shared" si="6"/>
        <v>-3.2196127098601937E-2</v>
      </c>
    </row>
    <row r="411" spans="1:8" ht="13.5" x14ac:dyDescent="0.25">
      <c r="A411" s="11"/>
      <c r="B411" s="10">
        <v>42895</v>
      </c>
      <c r="C411" s="2">
        <v>9.3000000000000007</v>
      </c>
      <c r="D411" s="2">
        <v>4.1243999999999996</v>
      </c>
      <c r="E411" s="2">
        <v>4737</v>
      </c>
      <c r="F411" s="2"/>
      <c r="G411" s="2"/>
      <c r="H411" s="15">
        <f t="shared" si="6"/>
        <v>-2.1291009387401543E-3</v>
      </c>
    </row>
    <row r="412" spans="1:8" ht="13.5" x14ac:dyDescent="0.25">
      <c r="A412" s="11"/>
      <c r="B412" s="10">
        <v>42898</v>
      </c>
      <c r="C412" s="2">
        <v>9.56</v>
      </c>
      <c r="D412" s="2">
        <v>4.2397</v>
      </c>
      <c r="E412" s="2">
        <v>1221</v>
      </c>
      <c r="F412" s="2"/>
      <c r="G412" s="2"/>
      <c r="H412" s="15">
        <f t="shared" si="6"/>
        <v>2.7955581417903309E-2</v>
      </c>
    </row>
    <row r="413" spans="1:8" ht="13.5" x14ac:dyDescent="0.25">
      <c r="A413" s="11"/>
      <c r="B413" s="10">
        <v>42899</v>
      </c>
      <c r="C413" s="2">
        <v>9.31</v>
      </c>
      <c r="D413" s="2">
        <v>4.1288</v>
      </c>
      <c r="E413" s="2">
        <v>1149</v>
      </c>
      <c r="F413" s="2"/>
      <c r="G413" s="2"/>
      <c r="H413" s="15">
        <f t="shared" si="6"/>
        <v>-2.6157511144656462E-2</v>
      </c>
    </row>
    <row r="414" spans="1:8" ht="13.5" x14ac:dyDescent="0.25">
      <c r="A414" s="11"/>
      <c r="B414" s="10">
        <v>42900</v>
      </c>
      <c r="C414" s="2">
        <v>9.0500000000000007</v>
      </c>
      <c r="D414" s="2">
        <v>4.0134999999999996</v>
      </c>
      <c r="E414" s="2">
        <v>1853</v>
      </c>
      <c r="F414" s="2"/>
      <c r="G414" s="2"/>
      <c r="H414" s="15">
        <f t="shared" si="6"/>
        <v>-2.7925789575663728E-2</v>
      </c>
    </row>
    <row r="415" spans="1:8" ht="13.5" x14ac:dyDescent="0.25">
      <c r="A415" s="11"/>
      <c r="B415" s="10">
        <v>42901</v>
      </c>
      <c r="C415" s="2">
        <v>8.65</v>
      </c>
      <c r="D415" s="2">
        <v>3.8361000000000001</v>
      </c>
      <c r="E415" s="2">
        <v>0</v>
      </c>
      <c r="F415" s="2"/>
      <c r="G415" s="2"/>
      <c r="H415" s="15">
        <f t="shared" si="6"/>
        <v>-4.4200822224990548E-2</v>
      </c>
    </row>
    <row r="416" spans="1:8" ht="13.5" x14ac:dyDescent="0.25">
      <c r="A416" s="11"/>
      <c r="B416" s="10">
        <v>42902</v>
      </c>
      <c r="C416" s="2">
        <v>8.66</v>
      </c>
      <c r="D416" s="2">
        <v>3.8405</v>
      </c>
      <c r="E416" s="2">
        <v>1651</v>
      </c>
      <c r="F416" s="2"/>
      <c r="G416" s="2"/>
      <c r="H416" s="15">
        <f t="shared" si="6"/>
        <v>1.1469982534344672E-3</v>
      </c>
    </row>
    <row r="417" spans="1:8" ht="13.5" x14ac:dyDescent="0.25">
      <c r="A417" s="11"/>
      <c r="B417" s="10">
        <v>42905</v>
      </c>
      <c r="C417" s="2">
        <v>8.9</v>
      </c>
      <c r="D417" s="2">
        <v>3.9470000000000001</v>
      </c>
      <c r="E417" s="2">
        <v>648</v>
      </c>
      <c r="F417" s="2"/>
      <c r="G417" s="2"/>
      <c r="H417" s="15">
        <f t="shared" si="6"/>
        <v>2.7730764223408422E-2</v>
      </c>
    </row>
    <row r="418" spans="1:8" ht="13.5" x14ac:dyDescent="0.25">
      <c r="A418" s="11"/>
      <c r="B418" s="10">
        <v>42906</v>
      </c>
      <c r="C418" s="2">
        <v>9.16</v>
      </c>
      <c r="D418" s="2">
        <v>4.0622999999999996</v>
      </c>
      <c r="E418" s="2">
        <v>3190</v>
      </c>
      <c r="F418" s="2"/>
      <c r="G418" s="2"/>
      <c r="H418" s="15">
        <f t="shared" si="6"/>
        <v>2.9212059792247152E-2</v>
      </c>
    </row>
    <row r="419" spans="1:8" ht="13.5" x14ac:dyDescent="0.25">
      <c r="A419" s="11"/>
      <c r="B419" s="10">
        <v>42907</v>
      </c>
      <c r="C419" s="2">
        <v>9.3000000000000007</v>
      </c>
      <c r="D419" s="2">
        <v>4.1243999999999996</v>
      </c>
      <c r="E419" s="2">
        <v>6342</v>
      </c>
      <c r="F419" s="2"/>
      <c r="G419" s="2"/>
      <c r="H419" s="15">
        <f t="shared" si="6"/>
        <v>1.528690643231668E-2</v>
      </c>
    </row>
    <row r="420" spans="1:8" ht="13.5" x14ac:dyDescent="0.25">
      <c r="A420" s="11"/>
      <c r="B420" s="10">
        <v>42908</v>
      </c>
      <c r="C420" s="2">
        <v>9</v>
      </c>
      <c r="D420" s="2">
        <v>3.9912999999999998</v>
      </c>
      <c r="E420" s="2">
        <v>272</v>
      </c>
      <c r="F420" s="2"/>
      <c r="G420" s="2"/>
      <c r="H420" s="15">
        <f t="shared" si="6"/>
        <v>-3.2271360682765926E-2</v>
      </c>
    </row>
    <row r="421" spans="1:8" ht="13.5" x14ac:dyDescent="0.25">
      <c r="A421" s="11"/>
      <c r="B421" s="10">
        <v>42909</v>
      </c>
      <c r="C421" s="2">
        <v>9.01</v>
      </c>
      <c r="D421" s="2">
        <v>3.9958</v>
      </c>
      <c r="E421" s="2">
        <v>4570</v>
      </c>
      <c r="F421" s="2"/>
      <c r="G421" s="2"/>
      <c r="H421" s="15">
        <f t="shared" si="6"/>
        <v>1.1274522085536469E-3</v>
      </c>
    </row>
    <row r="422" spans="1:8" ht="13.5" x14ac:dyDescent="0.25">
      <c r="A422" s="11"/>
      <c r="B422" s="10">
        <v>42914</v>
      </c>
      <c r="C422" s="2">
        <v>8.9</v>
      </c>
      <c r="D422" s="2">
        <v>3.9470000000000001</v>
      </c>
      <c r="E422" s="2">
        <v>451</v>
      </c>
      <c r="F422" s="2"/>
      <c r="G422" s="2"/>
      <c r="H422" s="15">
        <f t="shared" si="6"/>
        <v>-1.2212823464637859E-2</v>
      </c>
    </row>
    <row r="423" spans="1:8" ht="13.5" x14ac:dyDescent="0.25">
      <c r="A423" s="11"/>
      <c r="B423" s="10">
        <v>42915</v>
      </c>
      <c r="C423" s="2">
        <v>8.5</v>
      </c>
      <c r="D423" s="2">
        <v>3.7696000000000001</v>
      </c>
      <c r="E423" s="2">
        <v>4398</v>
      </c>
      <c r="F423" s="2"/>
      <c r="G423" s="2"/>
      <c r="H423" s="15">
        <f t="shared" si="6"/>
        <v>-4.4945528249303271E-2</v>
      </c>
    </row>
    <row r="424" spans="1:8" ht="13.5" x14ac:dyDescent="0.25">
      <c r="A424" s="11"/>
      <c r="B424" s="10">
        <v>42916</v>
      </c>
      <c r="C424" s="2">
        <v>9</v>
      </c>
      <c r="D424" s="2">
        <v>3.9912999999999998</v>
      </c>
      <c r="E424" s="2">
        <v>2693</v>
      </c>
      <c r="F424" s="2"/>
      <c r="G424" s="2"/>
      <c r="H424" s="15">
        <f t="shared" si="6"/>
        <v>5.8812606112054272E-2</v>
      </c>
    </row>
    <row r="425" spans="1:8" ht="13.5" x14ac:dyDescent="0.25">
      <c r="A425" s="11"/>
      <c r="B425" s="10">
        <v>42919</v>
      </c>
      <c r="C425" s="2">
        <v>8.9499999999999993</v>
      </c>
      <c r="D425" s="2">
        <v>3.9691000000000001</v>
      </c>
      <c r="E425" s="2">
        <v>570</v>
      </c>
      <c r="F425" s="2"/>
      <c r="G425" s="2"/>
      <c r="H425" s="15">
        <f t="shared" si="6"/>
        <v>-5.5620975621977244E-3</v>
      </c>
    </row>
    <row r="426" spans="1:8" ht="13.5" x14ac:dyDescent="0.25">
      <c r="A426" s="11"/>
      <c r="B426" s="10">
        <v>42920</v>
      </c>
      <c r="C426" s="2">
        <v>8.86</v>
      </c>
      <c r="D426" s="2">
        <v>3.9291999999999998</v>
      </c>
      <c r="E426" s="2">
        <v>115</v>
      </c>
      <c r="F426" s="2"/>
      <c r="G426" s="2"/>
      <c r="H426" s="15">
        <f t="shared" si="6"/>
        <v>-1.0052656773575941E-2</v>
      </c>
    </row>
    <row r="427" spans="1:8" ht="13.5" x14ac:dyDescent="0.25">
      <c r="A427" s="11"/>
      <c r="B427" s="10">
        <v>42921</v>
      </c>
      <c r="C427" s="2">
        <v>8.6</v>
      </c>
      <c r="D427" s="2">
        <v>3.8138999999999998</v>
      </c>
      <c r="E427" s="2">
        <v>441</v>
      </c>
      <c r="F427" s="2"/>
      <c r="G427" s="2"/>
      <c r="H427" s="15">
        <f t="shared" si="6"/>
        <v>-2.9344395805761977E-2</v>
      </c>
    </row>
    <row r="428" spans="1:8" ht="13.5" x14ac:dyDescent="0.25">
      <c r="A428" s="11"/>
      <c r="B428" s="10">
        <v>42922</v>
      </c>
      <c r="C428" s="2">
        <v>8.3000000000000007</v>
      </c>
      <c r="D428" s="2">
        <v>3.6808999999999998</v>
      </c>
      <c r="E428" s="2">
        <v>2287</v>
      </c>
      <c r="F428" s="2"/>
      <c r="G428" s="2"/>
      <c r="H428" s="15">
        <f t="shared" si="6"/>
        <v>-3.4872440284223503E-2</v>
      </c>
    </row>
    <row r="429" spans="1:8" ht="13.5" x14ac:dyDescent="0.25">
      <c r="A429" s="11"/>
      <c r="B429" s="10">
        <v>42923</v>
      </c>
      <c r="C429" s="2">
        <v>8.49</v>
      </c>
      <c r="D429" s="2">
        <v>3.7650999999999999</v>
      </c>
      <c r="E429" s="2">
        <v>611</v>
      </c>
      <c r="F429" s="2"/>
      <c r="G429" s="2"/>
      <c r="H429" s="15">
        <f t="shared" si="6"/>
        <v>2.2874840392295377E-2</v>
      </c>
    </row>
    <row r="430" spans="1:8" ht="13.5" x14ac:dyDescent="0.25">
      <c r="A430" s="11"/>
      <c r="B430" s="10">
        <v>42926</v>
      </c>
      <c r="C430" s="2">
        <v>8.35</v>
      </c>
      <c r="D430" s="2">
        <v>3.7031000000000001</v>
      </c>
      <c r="E430" s="2">
        <v>598</v>
      </c>
      <c r="F430" s="2"/>
      <c r="G430" s="2"/>
      <c r="H430" s="15">
        <f t="shared" si="6"/>
        <v>-1.6467026108204254E-2</v>
      </c>
    </row>
    <row r="431" spans="1:8" ht="13.5" x14ac:dyDescent="0.25">
      <c r="A431" s="11"/>
      <c r="B431" s="10">
        <v>42927</v>
      </c>
      <c r="C431" s="2">
        <v>8.32</v>
      </c>
      <c r="D431" s="2">
        <v>3.6898</v>
      </c>
      <c r="E431" s="2">
        <v>5504</v>
      </c>
      <c r="F431" s="2"/>
      <c r="G431" s="2"/>
      <c r="H431" s="15">
        <f t="shared" si="6"/>
        <v>-3.5915854284248572E-3</v>
      </c>
    </row>
    <row r="432" spans="1:8" ht="13.5" x14ac:dyDescent="0.25">
      <c r="A432" s="11"/>
      <c r="B432" s="10">
        <v>42928</v>
      </c>
      <c r="C432" s="2">
        <v>8.69</v>
      </c>
      <c r="D432" s="2">
        <v>3.8538000000000001</v>
      </c>
      <c r="E432" s="2">
        <v>1709</v>
      </c>
      <c r="F432" s="2"/>
      <c r="G432" s="2"/>
      <c r="H432" s="15">
        <f t="shared" si="6"/>
        <v>4.4446853487993966E-2</v>
      </c>
    </row>
    <row r="433" spans="1:8" ht="13.5" x14ac:dyDescent="0.25">
      <c r="A433" s="11"/>
      <c r="B433" s="10">
        <v>42929</v>
      </c>
      <c r="C433" s="2">
        <v>8.98</v>
      </c>
      <c r="D433" s="2">
        <v>3.9824999999999999</v>
      </c>
      <c r="E433" s="2">
        <v>910</v>
      </c>
      <c r="F433" s="2"/>
      <c r="G433" s="2"/>
      <c r="H433" s="15">
        <f t="shared" si="6"/>
        <v>3.3395609528257778E-2</v>
      </c>
    </row>
    <row r="434" spans="1:8" ht="13.5" x14ac:dyDescent="0.25">
      <c r="A434" s="11"/>
      <c r="B434" s="10">
        <v>42930</v>
      </c>
      <c r="C434" s="2">
        <v>9.01</v>
      </c>
      <c r="D434" s="2">
        <v>3.9958</v>
      </c>
      <c r="E434" s="2">
        <v>3080</v>
      </c>
      <c r="F434" s="2"/>
      <c r="G434" s="2"/>
      <c r="H434" s="15">
        <f t="shared" si="6"/>
        <v>3.3396107972379382E-3</v>
      </c>
    </row>
    <row r="435" spans="1:8" ht="13.5" x14ac:dyDescent="0.25">
      <c r="A435" s="11"/>
      <c r="B435" s="10">
        <v>42933</v>
      </c>
      <c r="C435" s="2">
        <v>8.81</v>
      </c>
      <c r="D435" s="2">
        <v>3.9070999999999998</v>
      </c>
      <c r="E435" s="2">
        <v>934</v>
      </c>
      <c r="F435" s="2"/>
      <c r="G435" s="2"/>
      <c r="H435" s="15">
        <f t="shared" si="6"/>
        <v>-2.2198308223634871E-2</v>
      </c>
    </row>
    <row r="436" spans="1:8" ht="13.5" x14ac:dyDescent="0.25">
      <c r="A436" s="11"/>
      <c r="B436" s="10">
        <v>42934</v>
      </c>
      <c r="C436" s="2">
        <v>8.6</v>
      </c>
      <c r="D436" s="2">
        <v>3.8138999999999998</v>
      </c>
      <c r="E436" s="2">
        <v>1226</v>
      </c>
      <c r="F436" s="2"/>
      <c r="G436" s="2"/>
      <c r="H436" s="15">
        <f t="shared" si="6"/>
        <v>-2.3854009367561609E-2</v>
      </c>
    </row>
    <row r="437" spans="1:8" ht="13.5" x14ac:dyDescent="0.25">
      <c r="A437" s="11"/>
      <c r="B437" s="10">
        <v>42935</v>
      </c>
      <c r="C437" s="2">
        <v>8.67</v>
      </c>
      <c r="D437" s="2">
        <v>3.8450000000000002</v>
      </c>
      <c r="E437" s="2">
        <v>480</v>
      </c>
      <c r="F437" s="2"/>
      <c r="G437" s="2"/>
      <c r="H437" s="15">
        <f t="shared" si="6"/>
        <v>8.1543826529275418E-3</v>
      </c>
    </row>
    <row r="438" spans="1:8" ht="13.5" x14ac:dyDescent="0.25">
      <c r="A438" s="11"/>
      <c r="B438" s="10">
        <v>42936</v>
      </c>
      <c r="C438" s="2">
        <v>8.7200000000000006</v>
      </c>
      <c r="D438" s="2">
        <v>3.8671000000000002</v>
      </c>
      <c r="E438" s="2">
        <v>622</v>
      </c>
      <c r="F438" s="2"/>
      <c r="G438" s="2"/>
      <c r="H438" s="15">
        <f t="shared" si="6"/>
        <v>5.7477243172951902E-3</v>
      </c>
    </row>
    <row r="439" spans="1:8" ht="13.5" x14ac:dyDescent="0.25">
      <c r="A439" s="11"/>
      <c r="B439" s="10">
        <v>42937</v>
      </c>
      <c r="C439" s="2">
        <v>8.98</v>
      </c>
      <c r="D439" s="2">
        <v>3.9824999999999999</v>
      </c>
      <c r="E439" s="2">
        <v>1055</v>
      </c>
      <c r="F439" s="2"/>
      <c r="G439" s="2"/>
      <c r="H439" s="15">
        <f t="shared" si="6"/>
        <v>2.9841483282045906E-2</v>
      </c>
    </row>
    <row r="440" spans="1:8" ht="13.5" x14ac:dyDescent="0.25">
      <c r="A440" s="11"/>
      <c r="B440" s="10">
        <v>42940</v>
      </c>
      <c r="C440" s="2">
        <v>8.8000000000000007</v>
      </c>
      <c r="D440" s="2">
        <v>3.9026000000000001</v>
      </c>
      <c r="E440" s="2">
        <v>460</v>
      </c>
      <c r="F440" s="2"/>
      <c r="G440" s="2"/>
      <c r="H440" s="15">
        <f t="shared" si="6"/>
        <v>-2.006277463904579E-2</v>
      </c>
    </row>
    <row r="441" spans="1:8" ht="13.5" x14ac:dyDescent="0.25">
      <c r="A441" s="11"/>
      <c r="B441" s="10">
        <v>42942</v>
      </c>
      <c r="C441" s="2">
        <v>8.99</v>
      </c>
      <c r="D441" s="2">
        <v>3.9868999999999999</v>
      </c>
      <c r="E441" s="2">
        <v>260</v>
      </c>
      <c r="F441" s="2"/>
      <c r="G441" s="2"/>
      <c r="H441" s="15">
        <f t="shared" si="6"/>
        <v>2.1600983959411627E-2</v>
      </c>
    </row>
    <row r="442" spans="1:8" ht="13.5" x14ac:dyDescent="0.25">
      <c r="A442" s="11"/>
      <c r="B442" s="10">
        <v>42943</v>
      </c>
      <c r="C442" s="2">
        <v>8.9700000000000006</v>
      </c>
      <c r="D442" s="2">
        <v>3.9780000000000002</v>
      </c>
      <c r="E442" s="2">
        <v>161</v>
      </c>
      <c r="F442" s="2"/>
      <c r="G442" s="2"/>
      <c r="H442" s="15">
        <f t="shared" si="6"/>
        <v>-2.232310817928638E-3</v>
      </c>
    </row>
    <row r="443" spans="1:8" ht="13.5" x14ac:dyDescent="0.25">
      <c r="A443" s="11"/>
      <c r="B443" s="10">
        <v>42944</v>
      </c>
      <c r="C443" s="2">
        <v>8.75</v>
      </c>
      <c r="D443" s="2">
        <v>3.8805000000000001</v>
      </c>
      <c r="E443" s="2">
        <v>710</v>
      </c>
      <c r="F443" s="2"/>
      <c r="G443" s="2"/>
      <c r="H443" s="15">
        <f t="shared" si="6"/>
        <v>-2.4509803921568662E-2</v>
      </c>
    </row>
    <row r="444" spans="1:8" ht="13.5" x14ac:dyDescent="0.25">
      <c r="A444" s="11"/>
      <c r="B444" s="10">
        <v>42947</v>
      </c>
      <c r="C444" s="2">
        <v>8.73</v>
      </c>
      <c r="D444" s="2">
        <v>3.8715999999999999</v>
      </c>
      <c r="E444" s="2">
        <v>656</v>
      </c>
      <c r="F444" s="2"/>
      <c r="G444" s="2"/>
      <c r="H444" s="15">
        <f t="shared" si="6"/>
        <v>-2.2935188764334827E-3</v>
      </c>
    </row>
    <row r="445" spans="1:8" ht="13.5" x14ac:dyDescent="0.25">
      <c r="A445" s="11"/>
      <c r="B445" s="10">
        <v>42948</v>
      </c>
      <c r="C445" s="2">
        <v>8.7100000000000009</v>
      </c>
      <c r="D445" s="2">
        <v>3.8626999999999998</v>
      </c>
      <c r="E445" s="2">
        <v>1650</v>
      </c>
      <c r="F445" s="2"/>
      <c r="G445" s="2"/>
      <c r="H445" s="15">
        <f t="shared" si="6"/>
        <v>-2.2987911974377854E-3</v>
      </c>
    </row>
    <row r="446" spans="1:8" ht="13.5" x14ac:dyDescent="0.25">
      <c r="A446" s="11"/>
      <c r="B446" s="10">
        <v>42949</v>
      </c>
      <c r="C446" s="2">
        <v>8.6999999999999993</v>
      </c>
      <c r="D446" s="2">
        <v>3.8582999999999998</v>
      </c>
      <c r="E446" s="2">
        <v>205</v>
      </c>
      <c r="F446" s="2"/>
      <c r="G446" s="2"/>
      <c r="H446" s="15">
        <f t="shared" si="6"/>
        <v>-1.1390995935485436E-3</v>
      </c>
    </row>
    <row r="447" spans="1:8" ht="13.5" x14ac:dyDescent="0.25">
      <c r="A447" s="11"/>
      <c r="B447" s="10">
        <v>42950</v>
      </c>
      <c r="C447" s="2">
        <v>8.7100000000000009</v>
      </c>
      <c r="D447" s="2">
        <v>3.8626999999999998</v>
      </c>
      <c r="E447" s="2">
        <v>1417</v>
      </c>
      <c r="F447" s="2"/>
      <c r="G447" s="2"/>
      <c r="H447" s="15">
        <f t="shared" si="6"/>
        <v>1.1403986211543839E-3</v>
      </c>
    </row>
    <row r="448" spans="1:8" ht="13.5" x14ac:dyDescent="0.25">
      <c r="A448" s="11"/>
      <c r="B448" s="10">
        <v>42951</v>
      </c>
      <c r="C448" s="2">
        <v>8.75</v>
      </c>
      <c r="D448" s="2">
        <v>3.8805000000000001</v>
      </c>
      <c r="E448" s="2">
        <v>802</v>
      </c>
      <c r="F448" s="2"/>
      <c r="G448" s="2"/>
      <c r="H448" s="15">
        <f t="shared" si="6"/>
        <v>4.608175628446491E-3</v>
      </c>
    </row>
    <row r="449" spans="1:8" ht="13.5" x14ac:dyDescent="0.25">
      <c r="A449" s="11"/>
      <c r="B449" s="10">
        <v>42954</v>
      </c>
      <c r="C449" s="2">
        <v>8.77</v>
      </c>
      <c r="D449" s="2">
        <v>3.8893</v>
      </c>
      <c r="E449" s="2">
        <v>4322</v>
      </c>
      <c r="F449" s="2"/>
      <c r="G449" s="2"/>
      <c r="H449" s="15">
        <f t="shared" si="6"/>
        <v>2.2677490014173223E-3</v>
      </c>
    </row>
    <row r="450" spans="1:8" ht="13.5" x14ac:dyDescent="0.25">
      <c r="A450" s="11"/>
      <c r="B450" s="10">
        <v>42955</v>
      </c>
      <c r="C450" s="2">
        <v>8.9</v>
      </c>
      <c r="D450" s="2">
        <v>3.9470000000000001</v>
      </c>
      <c r="E450" s="2">
        <v>3557</v>
      </c>
      <c r="F450" s="2"/>
      <c r="G450" s="2"/>
      <c r="H450" s="15">
        <f t="shared" si="6"/>
        <v>1.4835574524978809E-2</v>
      </c>
    </row>
    <row r="451" spans="1:8" ht="13.5" x14ac:dyDescent="0.25">
      <c r="A451" s="11"/>
      <c r="B451" s="10">
        <v>42956</v>
      </c>
      <c r="C451" s="2">
        <v>8.9600000000000009</v>
      </c>
      <c r="D451" s="2">
        <v>3.9735999999999998</v>
      </c>
      <c r="E451" s="2">
        <v>3046</v>
      </c>
      <c r="F451" s="2"/>
      <c r="G451" s="2"/>
      <c r="H451" s="15">
        <f t="shared" si="6"/>
        <v>6.7392956675955754E-3</v>
      </c>
    </row>
    <row r="452" spans="1:8" ht="13.5" x14ac:dyDescent="0.25">
      <c r="A452" s="11"/>
      <c r="B452" s="10">
        <v>42957</v>
      </c>
      <c r="C452" s="2">
        <v>9.23</v>
      </c>
      <c r="D452" s="2">
        <v>4.0933000000000002</v>
      </c>
      <c r="E452" s="2">
        <v>8991</v>
      </c>
      <c r="F452" s="2"/>
      <c r="G452" s="2"/>
      <c r="H452" s="15">
        <f t="shared" si="6"/>
        <v>3.0123817193477041E-2</v>
      </c>
    </row>
    <row r="453" spans="1:8" ht="13.5" x14ac:dyDescent="0.25">
      <c r="A453" s="11"/>
      <c r="B453" s="10">
        <v>42958</v>
      </c>
      <c r="C453" s="2">
        <v>7.71</v>
      </c>
      <c r="D453" s="2">
        <v>4.3090999999999999</v>
      </c>
      <c r="E453" s="2">
        <v>7035</v>
      </c>
      <c r="F453" s="2"/>
      <c r="G453" s="2"/>
      <c r="H453" s="15">
        <f t="shared" si="6"/>
        <v>5.2720299025236304E-2</v>
      </c>
    </row>
    <row r="454" spans="1:8" ht="13.5" x14ac:dyDescent="0.25">
      <c r="A454" s="11"/>
      <c r="B454" s="10">
        <v>42961</v>
      </c>
      <c r="C454" s="2">
        <v>7.71</v>
      </c>
      <c r="D454" s="2">
        <v>4.3090999999999999</v>
      </c>
      <c r="E454" s="2">
        <v>3145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7.48</v>
      </c>
      <c r="D455" s="2">
        <v>4.1805000000000003</v>
      </c>
      <c r="E455" s="2">
        <v>3324</v>
      </c>
      <c r="F455" s="2"/>
      <c r="G455" s="2"/>
      <c r="H455" s="15">
        <f t="shared" ref="H455:H518" si="7">(D455-D454)/D454</f>
        <v>-2.9843818894896755E-2</v>
      </c>
    </row>
    <row r="456" spans="1:8" ht="13.5" x14ac:dyDescent="0.25">
      <c r="A456" s="11"/>
      <c r="B456" s="10">
        <v>42963</v>
      </c>
      <c r="C456" s="2">
        <v>7.3</v>
      </c>
      <c r="D456" s="2">
        <v>4.0799000000000003</v>
      </c>
      <c r="E456" s="2">
        <v>925</v>
      </c>
      <c r="F456" s="2"/>
      <c r="G456" s="2"/>
      <c r="H456" s="15">
        <f t="shared" si="7"/>
        <v>-2.406410716421481E-2</v>
      </c>
    </row>
    <row r="457" spans="1:8" ht="13.5" x14ac:dyDescent="0.25">
      <c r="A457" s="11"/>
      <c r="B457" s="10">
        <v>42964</v>
      </c>
      <c r="C457" s="2">
        <v>7.35</v>
      </c>
      <c r="D457" s="2">
        <v>4.1078999999999999</v>
      </c>
      <c r="E457" s="2">
        <v>2832</v>
      </c>
      <c r="F457" s="2"/>
      <c r="G457" s="2"/>
      <c r="H457" s="15">
        <f t="shared" si="7"/>
        <v>6.8629133066985901E-3</v>
      </c>
    </row>
    <row r="458" spans="1:8" ht="13.5" x14ac:dyDescent="0.25">
      <c r="A458" s="11"/>
      <c r="B458" s="10">
        <v>42965</v>
      </c>
      <c r="C458" s="2">
        <v>7.16</v>
      </c>
      <c r="D458" s="2">
        <v>4.0016999999999996</v>
      </c>
      <c r="E458" s="2">
        <v>600</v>
      </c>
      <c r="F458" s="2"/>
      <c r="G458" s="2"/>
      <c r="H458" s="15">
        <f t="shared" si="7"/>
        <v>-2.5852625429051413E-2</v>
      </c>
    </row>
    <row r="459" spans="1:8" ht="13.5" x14ac:dyDescent="0.25">
      <c r="A459" s="11"/>
      <c r="B459" s="10">
        <v>42968</v>
      </c>
      <c r="C459" s="2">
        <v>7.18</v>
      </c>
      <c r="D459" s="2">
        <v>4.0128000000000004</v>
      </c>
      <c r="E459" s="2">
        <v>1545</v>
      </c>
      <c r="F459" s="2"/>
      <c r="G459" s="2"/>
      <c r="H459" s="15">
        <f t="shared" si="7"/>
        <v>2.7738211260216351E-3</v>
      </c>
    </row>
    <row r="460" spans="1:8" ht="13.5" x14ac:dyDescent="0.25">
      <c r="A460" s="11"/>
      <c r="B460" s="10">
        <v>42969</v>
      </c>
      <c r="C460" s="2">
        <v>7.18</v>
      </c>
      <c r="D460" s="2">
        <v>4.0128000000000004</v>
      </c>
      <c r="E460" s="2">
        <v>715</v>
      </c>
      <c r="F460" s="2"/>
      <c r="G460" s="2"/>
      <c r="H460" s="15">
        <f t="shared" si="7"/>
        <v>0</v>
      </c>
    </row>
    <row r="461" spans="1:8" ht="13.5" x14ac:dyDescent="0.25">
      <c r="A461" s="11"/>
      <c r="B461" s="10">
        <v>42970</v>
      </c>
      <c r="C461" s="2">
        <v>7.35</v>
      </c>
      <c r="D461" s="2">
        <v>4.1078999999999999</v>
      </c>
      <c r="E461" s="2">
        <v>286</v>
      </c>
      <c r="F461" s="2"/>
      <c r="G461" s="2"/>
      <c r="H461" s="15">
        <f t="shared" si="7"/>
        <v>2.3699162679425716E-2</v>
      </c>
    </row>
    <row r="462" spans="1:8" ht="13.5" x14ac:dyDescent="0.25">
      <c r="A462" s="11"/>
      <c r="B462" s="10">
        <v>42971</v>
      </c>
      <c r="C462" s="2">
        <v>7.13</v>
      </c>
      <c r="D462" s="2">
        <v>3.9849000000000001</v>
      </c>
      <c r="E462" s="2">
        <v>921</v>
      </c>
      <c r="F462" s="2"/>
      <c r="G462" s="2"/>
      <c r="H462" s="15">
        <f t="shared" si="7"/>
        <v>-2.9942306287884267E-2</v>
      </c>
    </row>
    <row r="463" spans="1:8" ht="13.5" x14ac:dyDescent="0.25">
      <c r="A463" s="11"/>
      <c r="B463" s="10">
        <v>42972</v>
      </c>
      <c r="C463" s="2">
        <v>7</v>
      </c>
      <c r="D463" s="2">
        <v>3.9121999999999999</v>
      </c>
      <c r="E463" s="2">
        <v>1828</v>
      </c>
      <c r="F463" s="2"/>
      <c r="G463" s="2"/>
      <c r="H463" s="15">
        <f t="shared" si="7"/>
        <v>-1.8243870611558684E-2</v>
      </c>
    </row>
    <row r="464" spans="1:8" ht="13.5" x14ac:dyDescent="0.25">
      <c r="A464" s="11"/>
      <c r="B464" s="10">
        <v>42975</v>
      </c>
      <c r="C464" s="2">
        <v>7.31</v>
      </c>
      <c r="D464" s="2">
        <v>4.0854999999999997</v>
      </c>
      <c r="E464" s="2">
        <v>0</v>
      </c>
      <c r="F464" s="2"/>
      <c r="G464" s="2"/>
      <c r="H464" s="15">
        <f t="shared" si="7"/>
        <v>4.4297326312560656E-2</v>
      </c>
    </row>
    <row r="465" spans="1:8" ht="13.5" x14ac:dyDescent="0.25">
      <c r="A465" s="11"/>
      <c r="B465" s="10">
        <v>42976</v>
      </c>
      <c r="C465" s="2">
        <v>7.5</v>
      </c>
      <c r="D465" s="2">
        <v>4.1917</v>
      </c>
      <c r="E465" s="2">
        <v>5500</v>
      </c>
      <c r="F465" s="2"/>
      <c r="G465" s="2"/>
      <c r="H465" s="15">
        <f t="shared" si="7"/>
        <v>2.5994370334108508E-2</v>
      </c>
    </row>
    <row r="466" spans="1:8" ht="13.5" x14ac:dyDescent="0.25">
      <c r="A466" s="11"/>
      <c r="B466" s="10">
        <v>42977</v>
      </c>
      <c r="C466" s="2">
        <v>7.5</v>
      </c>
      <c r="D466" s="2">
        <v>4.1917</v>
      </c>
      <c r="E466" s="2">
        <v>364</v>
      </c>
      <c r="F466" s="2"/>
      <c r="G466" s="2"/>
      <c r="H466" s="15">
        <f t="shared" si="7"/>
        <v>0</v>
      </c>
    </row>
    <row r="467" spans="1:8" ht="13.5" x14ac:dyDescent="0.25">
      <c r="A467" s="11"/>
      <c r="B467" s="10">
        <v>42978</v>
      </c>
      <c r="C467" s="2">
        <v>7.5</v>
      </c>
      <c r="D467" s="2">
        <v>4.1917</v>
      </c>
      <c r="E467" s="2">
        <v>0</v>
      </c>
      <c r="F467" s="2"/>
      <c r="G467" s="2"/>
      <c r="H467" s="15">
        <f t="shared" si="7"/>
        <v>0</v>
      </c>
    </row>
    <row r="468" spans="1:8" ht="13.5" x14ac:dyDescent="0.25">
      <c r="A468" s="11"/>
      <c r="B468" s="10">
        <v>42982</v>
      </c>
      <c r="C468" s="2">
        <v>7.3</v>
      </c>
      <c r="D468" s="2">
        <v>4.0799000000000003</v>
      </c>
      <c r="E468" s="2">
        <v>1165</v>
      </c>
      <c r="F468" s="2"/>
      <c r="G468" s="2"/>
      <c r="H468" s="15">
        <f t="shared" si="7"/>
        <v>-2.667175608941472E-2</v>
      </c>
    </row>
    <row r="469" spans="1:8" ht="13.5" x14ac:dyDescent="0.25">
      <c r="A469" s="11"/>
      <c r="B469" s="10">
        <v>42983</v>
      </c>
      <c r="C469" s="2">
        <v>7.11</v>
      </c>
      <c r="D469" s="2">
        <v>3.9737</v>
      </c>
      <c r="E469" s="2">
        <v>2220</v>
      </c>
      <c r="F469" s="2"/>
      <c r="G469" s="2"/>
      <c r="H469" s="15">
        <f t="shared" si="7"/>
        <v>-2.6030049756121543E-2</v>
      </c>
    </row>
    <row r="470" spans="1:8" ht="13.5" x14ac:dyDescent="0.25">
      <c r="A470" s="11"/>
      <c r="B470" s="10">
        <v>42984</v>
      </c>
      <c r="C470" s="2">
        <v>7</v>
      </c>
      <c r="D470" s="2">
        <v>3.9121999999999999</v>
      </c>
      <c r="E470" s="2">
        <v>6881</v>
      </c>
      <c r="F470" s="2"/>
      <c r="G470" s="2"/>
      <c r="H470" s="15">
        <f t="shared" si="7"/>
        <v>-1.5476759694994617E-2</v>
      </c>
    </row>
    <row r="471" spans="1:8" ht="13.5" x14ac:dyDescent="0.25">
      <c r="A471" s="11"/>
      <c r="B471" s="10">
        <v>42985</v>
      </c>
      <c r="C471" s="2">
        <v>7</v>
      </c>
      <c r="D471" s="2">
        <v>3.9121999999999999</v>
      </c>
      <c r="E471" s="2">
        <v>10120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42986</v>
      </c>
      <c r="C472" s="2">
        <v>6.91</v>
      </c>
      <c r="D472" s="2">
        <v>3.8618999999999999</v>
      </c>
      <c r="E472" s="2">
        <v>3062</v>
      </c>
      <c r="F472" s="2"/>
      <c r="G472" s="2"/>
      <c r="H472" s="15">
        <f t="shared" si="7"/>
        <v>-1.2857215888758248E-2</v>
      </c>
    </row>
    <row r="473" spans="1:8" ht="13.5" x14ac:dyDescent="0.25">
      <c r="A473" s="11"/>
      <c r="B473" s="10">
        <v>42989</v>
      </c>
      <c r="C473" s="2">
        <v>6.72</v>
      </c>
      <c r="D473" s="2">
        <v>3.7557999999999998</v>
      </c>
      <c r="E473" s="2">
        <v>5109</v>
      </c>
      <c r="F473" s="2"/>
      <c r="G473" s="2"/>
      <c r="H473" s="15">
        <f t="shared" si="7"/>
        <v>-2.7473523395219992E-2</v>
      </c>
    </row>
    <row r="474" spans="1:8" ht="13.5" x14ac:dyDescent="0.25">
      <c r="A474" s="11"/>
      <c r="B474" s="10">
        <v>42990</v>
      </c>
      <c r="C474" s="2">
        <v>6.51</v>
      </c>
      <c r="D474" s="2">
        <v>3.6383999999999999</v>
      </c>
      <c r="E474" s="2">
        <v>1508</v>
      </c>
      <c r="F474" s="2"/>
      <c r="G474" s="2"/>
      <c r="H474" s="15">
        <f t="shared" si="7"/>
        <v>-3.1258320464348462E-2</v>
      </c>
    </row>
    <row r="475" spans="1:8" ht="13.5" x14ac:dyDescent="0.25">
      <c r="A475" s="11"/>
      <c r="B475" s="10">
        <v>42991</v>
      </c>
      <c r="C475" s="2">
        <v>6.8</v>
      </c>
      <c r="D475" s="2">
        <v>3.8005</v>
      </c>
      <c r="E475" s="2">
        <v>5050</v>
      </c>
      <c r="F475" s="2"/>
      <c r="G475" s="2"/>
      <c r="H475" s="15">
        <f t="shared" si="7"/>
        <v>4.4552550571679894E-2</v>
      </c>
    </row>
    <row r="476" spans="1:8" ht="13.5" x14ac:dyDescent="0.25">
      <c r="A476" s="11"/>
      <c r="B476" s="10">
        <v>42992</v>
      </c>
      <c r="C476" s="2">
        <v>6.66</v>
      </c>
      <c r="D476" s="2">
        <v>3.7222</v>
      </c>
      <c r="E476" s="2">
        <v>722</v>
      </c>
      <c r="F476" s="2"/>
      <c r="G476" s="2"/>
      <c r="H476" s="15">
        <f t="shared" si="7"/>
        <v>-2.060255229575057E-2</v>
      </c>
    </row>
    <row r="477" spans="1:8" ht="13.5" x14ac:dyDescent="0.25">
      <c r="A477" s="11"/>
      <c r="B477" s="10">
        <v>42993</v>
      </c>
      <c r="C477" s="2">
        <v>6.66</v>
      </c>
      <c r="D477" s="2">
        <v>3.7222</v>
      </c>
      <c r="E477" s="2">
        <v>1005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6.85</v>
      </c>
      <c r="D478" s="2">
        <v>3.8283999999999998</v>
      </c>
      <c r="E478" s="2">
        <v>3964</v>
      </c>
      <c r="F478" s="2"/>
      <c r="G478" s="2"/>
      <c r="H478" s="15">
        <f t="shared" si="7"/>
        <v>2.8531513620976803E-2</v>
      </c>
    </row>
    <row r="479" spans="1:8" ht="13.5" x14ac:dyDescent="0.25">
      <c r="A479" s="11"/>
      <c r="B479" s="10">
        <v>42997</v>
      </c>
      <c r="C479" s="2">
        <v>6.85</v>
      </c>
      <c r="D479" s="2">
        <v>3.8283999999999998</v>
      </c>
      <c r="E479" s="2">
        <v>2940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6.9</v>
      </c>
      <c r="D480" s="2">
        <v>3.8563999999999998</v>
      </c>
      <c r="E480" s="2">
        <v>1168</v>
      </c>
      <c r="F480" s="2"/>
      <c r="G480" s="2"/>
      <c r="H480" s="15">
        <f t="shared" si="7"/>
        <v>7.3137603176261692E-3</v>
      </c>
    </row>
    <row r="481" spans="1:8" ht="13.5" x14ac:dyDescent="0.25">
      <c r="A481" s="11"/>
      <c r="B481" s="10">
        <v>43000</v>
      </c>
      <c r="C481" s="2">
        <v>6.7</v>
      </c>
      <c r="D481" s="2">
        <v>3.7446000000000002</v>
      </c>
      <c r="E481" s="2">
        <v>453</v>
      </c>
      <c r="F481" s="2"/>
      <c r="G481" s="2"/>
      <c r="H481" s="15">
        <f t="shared" si="7"/>
        <v>-2.8990768592469577E-2</v>
      </c>
    </row>
    <row r="482" spans="1:8" ht="13.5" x14ac:dyDescent="0.25">
      <c r="A482" s="11"/>
      <c r="B482" s="10">
        <v>43003</v>
      </c>
      <c r="C482" s="2">
        <v>6.51</v>
      </c>
      <c r="D482" s="2">
        <v>3.6383999999999999</v>
      </c>
      <c r="E482" s="2">
        <v>1591</v>
      </c>
      <c r="F482" s="2"/>
      <c r="G482" s="2"/>
      <c r="H482" s="15">
        <f t="shared" si="7"/>
        <v>-2.836083960903709E-2</v>
      </c>
    </row>
    <row r="483" spans="1:8" ht="13.5" x14ac:dyDescent="0.25">
      <c r="A483" s="11"/>
      <c r="B483" s="10">
        <v>43004</v>
      </c>
      <c r="C483" s="2">
        <v>6.5</v>
      </c>
      <c r="D483" s="2">
        <v>3.6328</v>
      </c>
      <c r="E483" s="2">
        <v>4575</v>
      </c>
      <c r="F483" s="2"/>
      <c r="G483" s="2"/>
      <c r="H483" s="15">
        <f t="shared" si="7"/>
        <v>-1.5391380826736553E-3</v>
      </c>
    </row>
    <row r="484" spans="1:8" ht="13.5" x14ac:dyDescent="0.25">
      <c r="A484" s="11"/>
      <c r="B484" s="10">
        <v>43005</v>
      </c>
      <c r="C484" s="2">
        <v>6.49</v>
      </c>
      <c r="D484" s="2">
        <v>3.6272000000000002</v>
      </c>
      <c r="E484" s="2">
        <v>895</v>
      </c>
      <c r="F484" s="2"/>
      <c r="G484" s="2"/>
      <c r="H484" s="15">
        <f t="shared" si="7"/>
        <v>-1.5415106804668099E-3</v>
      </c>
    </row>
    <row r="485" spans="1:8" ht="13.5" x14ac:dyDescent="0.25">
      <c r="A485" s="11"/>
      <c r="B485" s="10">
        <v>43006</v>
      </c>
      <c r="C485" s="2">
        <v>6.51</v>
      </c>
      <c r="D485" s="2">
        <v>3.6383999999999999</v>
      </c>
      <c r="E485" s="2">
        <v>3910</v>
      </c>
      <c r="F485" s="2"/>
      <c r="G485" s="2"/>
      <c r="H485" s="15">
        <f t="shared" si="7"/>
        <v>3.0877812086456918E-3</v>
      </c>
    </row>
    <row r="486" spans="1:8" ht="13.5" x14ac:dyDescent="0.25">
      <c r="A486" s="11"/>
      <c r="B486" s="10">
        <v>43007</v>
      </c>
      <c r="C486" s="2">
        <v>6.7</v>
      </c>
      <c r="D486" s="2">
        <v>3.7446000000000002</v>
      </c>
      <c r="E486" s="2">
        <v>1488</v>
      </c>
      <c r="F486" s="2"/>
      <c r="G486" s="2"/>
      <c r="H486" s="15">
        <f t="shared" si="7"/>
        <v>2.9188654353562087E-2</v>
      </c>
    </row>
    <row r="487" spans="1:8" ht="13.5" x14ac:dyDescent="0.25">
      <c r="A487" s="11"/>
      <c r="B487" s="10">
        <v>43010</v>
      </c>
      <c r="C487" s="2">
        <v>6.55</v>
      </c>
      <c r="D487" s="2">
        <v>3.6606999999999998</v>
      </c>
      <c r="E487" s="2">
        <v>11</v>
      </c>
      <c r="F487" s="2"/>
      <c r="G487" s="2"/>
      <c r="H487" s="15">
        <f t="shared" si="7"/>
        <v>-2.2405597393580171E-2</v>
      </c>
    </row>
    <row r="488" spans="1:8" ht="13.5" x14ac:dyDescent="0.25">
      <c r="A488" s="11"/>
      <c r="B488" s="10">
        <v>43011</v>
      </c>
      <c r="C488" s="2">
        <v>6.7</v>
      </c>
      <c r="D488" s="2">
        <v>3.7446000000000002</v>
      </c>
      <c r="E488" s="2">
        <v>2101</v>
      </c>
      <c r="F488" s="2"/>
      <c r="G488" s="2"/>
      <c r="H488" s="15">
        <f t="shared" si="7"/>
        <v>2.2919113830688204E-2</v>
      </c>
    </row>
    <row r="489" spans="1:8" ht="13.5" x14ac:dyDescent="0.25">
      <c r="A489" s="11"/>
      <c r="B489" s="10">
        <v>43012</v>
      </c>
      <c r="C489" s="2">
        <v>6.55</v>
      </c>
      <c r="D489" s="2">
        <v>3.6606999999999998</v>
      </c>
      <c r="E489" s="2">
        <v>938</v>
      </c>
      <c r="F489" s="2"/>
      <c r="G489" s="2"/>
      <c r="H489" s="15">
        <f t="shared" si="7"/>
        <v>-2.2405597393580171E-2</v>
      </c>
    </row>
    <row r="490" spans="1:8" ht="13.5" x14ac:dyDescent="0.25">
      <c r="A490" s="11"/>
      <c r="B490" s="10">
        <v>43013</v>
      </c>
      <c r="C490" s="2">
        <v>6.45</v>
      </c>
      <c r="D490" s="2">
        <v>3.6049000000000002</v>
      </c>
      <c r="E490" s="2">
        <v>5530</v>
      </c>
      <c r="F490" s="2"/>
      <c r="G490" s="2"/>
      <c r="H490" s="15">
        <f t="shared" si="7"/>
        <v>-1.5242986314092832E-2</v>
      </c>
    </row>
    <row r="491" spans="1:8" ht="13.5" x14ac:dyDescent="0.25">
      <c r="A491" s="11"/>
      <c r="B491" s="10">
        <v>43014</v>
      </c>
      <c r="C491" s="2">
        <v>6.49</v>
      </c>
      <c r="D491" s="2">
        <v>3.6272000000000002</v>
      </c>
      <c r="E491" s="2">
        <v>5070</v>
      </c>
      <c r="F491" s="2"/>
      <c r="G491" s="2"/>
      <c r="H491" s="15">
        <f t="shared" si="7"/>
        <v>6.1860245776581835E-3</v>
      </c>
    </row>
    <row r="492" spans="1:8" ht="13.5" x14ac:dyDescent="0.25">
      <c r="A492" s="11"/>
      <c r="B492" s="10">
        <v>43017</v>
      </c>
      <c r="C492" s="2">
        <v>6.6</v>
      </c>
      <c r="D492" s="2">
        <v>3.6886999999999999</v>
      </c>
      <c r="E492" s="2">
        <v>10952</v>
      </c>
      <c r="F492" s="2"/>
      <c r="G492" s="2"/>
      <c r="H492" s="15">
        <f t="shared" si="7"/>
        <v>1.6955227172474541E-2</v>
      </c>
    </row>
    <row r="493" spans="1:8" ht="13.5" x14ac:dyDescent="0.25">
      <c r="A493" s="11"/>
      <c r="B493" s="10">
        <v>43018</v>
      </c>
      <c r="C493" s="2">
        <v>6.9</v>
      </c>
      <c r="D493" s="2">
        <v>3.8563999999999998</v>
      </c>
      <c r="E493" s="2">
        <v>7563</v>
      </c>
      <c r="F493" s="2"/>
      <c r="G493" s="2"/>
      <c r="H493" s="15">
        <f t="shared" si="7"/>
        <v>4.5463171306964506E-2</v>
      </c>
    </row>
    <row r="494" spans="1:8" ht="13.5" x14ac:dyDescent="0.25">
      <c r="A494" s="11"/>
      <c r="B494" s="10">
        <v>43019</v>
      </c>
      <c r="C494" s="2">
        <v>7.02</v>
      </c>
      <c r="D494" s="2">
        <v>3.9234</v>
      </c>
      <c r="E494" s="2">
        <v>5264</v>
      </c>
      <c r="F494" s="2"/>
      <c r="G494" s="2"/>
      <c r="H494" s="15">
        <f t="shared" si="7"/>
        <v>1.7373716419458608E-2</v>
      </c>
    </row>
    <row r="495" spans="1:8" ht="13.5" x14ac:dyDescent="0.25">
      <c r="A495" s="11"/>
      <c r="B495" s="10">
        <v>43020</v>
      </c>
      <c r="C495" s="2">
        <v>7.14</v>
      </c>
      <c r="D495" s="2">
        <v>3.9904999999999999</v>
      </c>
      <c r="E495" s="2">
        <v>2792</v>
      </c>
      <c r="F495" s="2"/>
      <c r="G495" s="2"/>
      <c r="H495" s="15">
        <f t="shared" si="7"/>
        <v>1.710251312636997E-2</v>
      </c>
    </row>
    <row r="496" spans="1:8" ht="13.5" x14ac:dyDescent="0.25">
      <c r="A496" s="11"/>
      <c r="B496" s="10">
        <v>43021</v>
      </c>
      <c r="C496" s="2">
        <v>7.38</v>
      </c>
      <c r="D496" s="2">
        <v>4.1246</v>
      </c>
      <c r="E496" s="2">
        <v>3945</v>
      </c>
      <c r="F496" s="2"/>
      <c r="G496" s="2"/>
      <c r="H496" s="15">
        <f t="shared" si="7"/>
        <v>3.3604811427139482E-2</v>
      </c>
    </row>
    <row r="497" spans="1:8" ht="13.5" x14ac:dyDescent="0.25">
      <c r="A497" s="11"/>
      <c r="B497" s="10">
        <v>43024</v>
      </c>
      <c r="C497" s="2">
        <v>7.63</v>
      </c>
      <c r="D497" s="2">
        <v>4.2643000000000004</v>
      </c>
      <c r="E497" s="2">
        <v>14183</v>
      </c>
      <c r="F497" s="2"/>
      <c r="G497" s="2"/>
      <c r="H497" s="15">
        <f t="shared" si="7"/>
        <v>3.3869951025554082E-2</v>
      </c>
    </row>
    <row r="498" spans="1:8" ht="13.5" x14ac:dyDescent="0.25">
      <c r="A498" s="11"/>
      <c r="B498" s="10">
        <v>43025</v>
      </c>
      <c r="C498" s="2">
        <v>7.68</v>
      </c>
      <c r="D498" s="2">
        <v>4.2923</v>
      </c>
      <c r="E498" s="2">
        <v>6182</v>
      </c>
      <c r="F498" s="2"/>
      <c r="G498" s="2"/>
      <c r="H498" s="15">
        <f t="shared" si="7"/>
        <v>6.5661421569775998E-3</v>
      </c>
    </row>
    <row r="499" spans="1:8" ht="13.5" x14ac:dyDescent="0.25">
      <c r="A499" s="11"/>
      <c r="B499" s="10">
        <v>43026</v>
      </c>
      <c r="C499" s="2">
        <v>7.61</v>
      </c>
      <c r="D499" s="2">
        <v>4.2531999999999996</v>
      </c>
      <c r="E499" s="2">
        <v>3615</v>
      </c>
      <c r="F499" s="2"/>
      <c r="G499" s="2"/>
      <c r="H499" s="15">
        <f t="shared" si="7"/>
        <v>-9.1093353213895483E-3</v>
      </c>
    </row>
    <row r="500" spans="1:8" ht="13.5" x14ac:dyDescent="0.25">
      <c r="A500" s="11"/>
      <c r="B500" s="10">
        <v>43027</v>
      </c>
      <c r="C500" s="2">
        <v>7.63</v>
      </c>
      <c r="D500" s="2">
        <v>4.2643000000000004</v>
      </c>
      <c r="E500" s="2">
        <v>1850</v>
      </c>
      <c r="F500" s="2"/>
      <c r="G500" s="2"/>
      <c r="H500" s="15">
        <f t="shared" si="7"/>
        <v>2.6097996802409425E-3</v>
      </c>
    </row>
    <row r="501" spans="1:8" ht="13.5" x14ac:dyDescent="0.25">
      <c r="A501" s="11"/>
      <c r="B501" s="10">
        <v>43028</v>
      </c>
      <c r="C501" s="2">
        <v>7.3</v>
      </c>
      <c r="D501" s="2">
        <v>4.0799000000000003</v>
      </c>
      <c r="E501" s="2">
        <v>1595</v>
      </c>
      <c r="F501" s="2"/>
      <c r="G501" s="2"/>
      <c r="H501" s="15">
        <f t="shared" si="7"/>
        <v>-4.3242736205238864E-2</v>
      </c>
    </row>
    <row r="502" spans="1:8" ht="13.5" x14ac:dyDescent="0.25">
      <c r="A502" s="11"/>
      <c r="B502" s="10">
        <v>43031</v>
      </c>
      <c r="C502" s="2">
        <v>7.18</v>
      </c>
      <c r="D502" s="2">
        <v>4.0128000000000004</v>
      </c>
      <c r="E502" s="2">
        <v>10</v>
      </c>
      <c r="F502" s="2"/>
      <c r="G502" s="2"/>
      <c r="H502" s="15">
        <f t="shared" si="7"/>
        <v>-1.6446481531410068E-2</v>
      </c>
    </row>
    <row r="503" spans="1:8" ht="13.5" x14ac:dyDescent="0.25">
      <c r="A503" s="11"/>
      <c r="B503" s="10">
        <v>43032</v>
      </c>
      <c r="C503" s="2">
        <v>6.78</v>
      </c>
      <c r="D503" s="2">
        <v>3.7892999999999999</v>
      </c>
      <c r="E503" s="2">
        <v>3988</v>
      </c>
      <c r="F503" s="2"/>
      <c r="G503" s="2"/>
      <c r="H503" s="15">
        <f t="shared" si="7"/>
        <v>-5.5696770334928342E-2</v>
      </c>
    </row>
    <row r="504" spans="1:8" ht="13.5" x14ac:dyDescent="0.25">
      <c r="A504" s="11"/>
      <c r="B504" s="10">
        <v>43033</v>
      </c>
      <c r="C504" s="2">
        <v>6.78</v>
      </c>
      <c r="D504" s="2">
        <v>3.7892999999999999</v>
      </c>
      <c r="E504" s="2">
        <v>2878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7.09</v>
      </c>
      <c r="D505" s="2">
        <v>3.9624999999999999</v>
      </c>
      <c r="E505" s="2">
        <v>350</v>
      </c>
      <c r="F505" s="2"/>
      <c r="G505" s="2"/>
      <c r="H505" s="15">
        <f t="shared" si="7"/>
        <v>4.5707650489536331E-2</v>
      </c>
    </row>
    <row r="506" spans="1:8" ht="13.5" x14ac:dyDescent="0.25">
      <c r="A506" s="11"/>
      <c r="B506" s="10">
        <v>43035</v>
      </c>
      <c r="C506" s="2">
        <v>6.89</v>
      </c>
      <c r="D506" s="2">
        <v>3.8508</v>
      </c>
      <c r="E506" s="2">
        <v>176</v>
      </c>
      <c r="F506" s="2"/>
      <c r="G506" s="2"/>
      <c r="H506" s="15">
        <f t="shared" si="7"/>
        <v>-2.8189274447949504E-2</v>
      </c>
    </row>
    <row r="507" spans="1:8" ht="13.5" x14ac:dyDescent="0.25">
      <c r="A507" s="11"/>
      <c r="B507" s="10">
        <v>43038</v>
      </c>
      <c r="C507" s="2">
        <v>6.62</v>
      </c>
      <c r="D507" s="2">
        <v>3.6999</v>
      </c>
      <c r="E507" s="2">
        <v>3344</v>
      </c>
      <c r="F507" s="2"/>
      <c r="G507" s="2"/>
      <c r="H507" s="15">
        <f t="shared" si="7"/>
        <v>-3.9186662511685892E-2</v>
      </c>
    </row>
    <row r="508" spans="1:8" ht="13.5" x14ac:dyDescent="0.25">
      <c r="A508" s="11"/>
      <c r="B508" s="10">
        <v>43039</v>
      </c>
      <c r="C508" s="2">
        <v>6.94</v>
      </c>
      <c r="D508" s="2">
        <v>3.8786999999999998</v>
      </c>
      <c r="E508" s="2">
        <v>803</v>
      </c>
      <c r="F508" s="2"/>
      <c r="G508" s="2"/>
      <c r="H508" s="15">
        <f t="shared" si="7"/>
        <v>4.832563042244381E-2</v>
      </c>
    </row>
    <row r="509" spans="1:8" ht="13.5" x14ac:dyDescent="0.25">
      <c r="A509" s="11"/>
      <c r="B509" s="10">
        <v>43040</v>
      </c>
      <c r="C509" s="2">
        <v>6.94</v>
      </c>
      <c r="D509" s="2">
        <v>3.8786999999999998</v>
      </c>
      <c r="E509" s="2">
        <v>1161</v>
      </c>
      <c r="F509" s="2"/>
      <c r="G509" s="2"/>
      <c r="H509" s="15">
        <f t="shared" si="7"/>
        <v>0</v>
      </c>
    </row>
    <row r="510" spans="1:8" ht="13.5" x14ac:dyDescent="0.25">
      <c r="A510" s="11"/>
      <c r="B510" s="10">
        <v>43041</v>
      </c>
      <c r="C510" s="2">
        <v>6.78</v>
      </c>
      <c r="D510" s="2">
        <v>3.7892999999999999</v>
      </c>
      <c r="E510" s="2">
        <v>2994</v>
      </c>
      <c r="F510" s="2"/>
      <c r="G510" s="2"/>
      <c r="H510" s="15">
        <f t="shared" si="7"/>
        <v>-2.3048959702993251E-2</v>
      </c>
    </row>
    <row r="511" spans="1:8" ht="13.5" x14ac:dyDescent="0.25">
      <c r="A511" s="11"/>
      <c r="B511" s="10">
        <v>43042</v>
      </c>
      <c r="C511" s="2">
        <v>6.77</v>
      </c>
      <c r="D511" s="2">
        <v>3.7837000000000001</v>
      </c>
      <c r="E511" s="2">
        <v>810731</v>
      </c>
      <c r="F511" s="2"/>
      <c r="G511" s="2"/>
      <c r="H511" s="15">
        <f t="shared" si="7"/>
        <v>-1.4778455123637157E-3</v>
      </c>
    </row>
    <row r="512" spans="1:8" ht="13.5" x14ac:dyDescent="0.25">
      <c r="A512" s="11"/>
      <c r="B512" s="10">
        <v>43045</v>
      </c>
      <c r="C512" s="2">
        <v>6.77</v>
      </c>
      <c r="D512" s="2">
        <v>3.7837000000000001</v>
      </c>
      <c r="E512" s="2">
        <v>3454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6.77</v>
      </c>
      <c r="D513" s="2">
        <v>3.7837000000000001</v>
      </c>
      <c r="E513" s="2">
        <v>2546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6.77</v>
      </c>
      <c r="D514" s="2">
        <v>3.7837000000000001</v>
      </c>
      <c r="E514" s="2">
        <v>4654</v>
      </c>
      <c r="F514" s="2"/>
      <c r="G514" s="2"/>
      <c r="H514" s="15">
        <f t="shared" si="7"/>
        <v>0</v>
      </c>
    </row>
    <row r="515" spans="1:8" ht="13.5" x14ac:dyDescent="0.25">
      <c r="A515" s="11"/>
      <c r="B515" s="10">
        <v>43048</v>
      </c>
      <c r="C515" s="2">
        <v>6.75</v>
      </c>
      <c r="D515" s="2">
        <v>3.7725</v>
      </c>
      <c r="E515" s="2">
        <v>5050</v>
      </c>
      <c r="F515" s="2"/>
      <c r="G515" s="2"/>
      <c r="H515" s="15">
        <f t="shared" si="7"/>
        <v>-2.9600655443085071E-3</v>
      </c>
    </row>
    <row r="516" spans="1:8" ht="13.5" x14ac:dyDescent="0.25">
      <c r="A516" s="11"/>
      <c r="B516" s="10">
        <v>43049</v>
      </c>
      <c r="C516" s="2">
        <v>6.66</v>
      </c>
      <c r="D516" s="2">
        <v>3.7222</v>
      </c>
      <c r="E516" s="2">
        <v>2021</v>
      </c>
      <c r="F516" s="2"/>
      <c r="G516" s="2"/>
      <c r="H516" s="15">
        <f t="shared" si="7"/>
        <v>-1.3333333333333336E-2</v>
      </c>
    </row>
    <row r="517" spans="1:8" ht="13.5" x14ac:dyDescent="0.25">
      <c r="A517" s="11"/>
      <c r="B517" s="10">
        <v>43052</v>
      </c>
      <c r="C517" s="2">
        <v>6.54</v>
      </c>
      <c r="D517" s="2">
        <v>3.6551999999999998</v>
      </c>
      <c r="E517" s="2">
        <v>1075</v>
      </c>
      <c r="F517" s="2"/>
      <c r="G517" s="2"/>
      <c r="H517" s="15">
        <f t="shared" si="7"/>
        <v>-1.8000107463328186E-2</v>
      </c>
    </row>
    <row r="518" spans="1:8" ht="13.5" x14ac:dyDescent="0.25">
      <c r="A518" s="11"/>
      <c r="B518" s="10">
        <v>43053</v>
      </c>
      <c r="C518" s="2">
        <v>6.55</v>
      </c>
      <c r="D518" s="2">
        <v>3.6606999999999998</v>
      </c>
      <c r="E518" s="2">
        <v>876</v>
      </c>
      <c r="F518" s="2"/>
      <c r="G518" s="2"/>
      <c r="H518" s="15">
        <f t="shared" si="7"/>
        <v>1.5047056248632252E-3</v>
      </c>
    </row>
    <row r="519" spans="1:8" ht="13.5" x14ac:dyDescent="0.25">
      <c r="A519" s="11"/>
      <c r="B519" s="10">
        <v>43054</v>
      </c>
      <c r="C519" s="2">
        <v>6.58</v>
      </c>
      <c r="D519" s="2">
        <v>3.6775000000000002</v>
      </c>
      <c r="E519" s="2">
        <v>8571</v>
      </c>
      <c r="F519" s="2"/>
      <c r="G519" s="2"/>
      <c r="H519" s="15">
        <f t="shared" ref="H519:H582" si="8">(D519-D518)/D518</f>
        <v>4.5892862020925976E-3</v>
      </c>
    </row>
    <row r="520" spans="1:8" ht="13.5" x14ac:dyDescent="0.25">
      <c r="A520" s="11"/>
      <c r="B520" s="10">
        <v>43055</v>
      </c>
      <c r="C520" s="2">
        <v>6.61</v>
      </c>
      <c r="D520" s="2">
        <v>3.6943000000000001</v>
      </c>
      <c r="E520" s="2">
        <v>2360</v>
      </c>
      <c r="F520" s="2"/>
      <c r="G520" s="2"/>
      <c r="H520" s="15">
        <f t="shared" si="8"/>
        <v>4.5683208701563357E-3</v>
      </c>
    </row>
    <row r="521" spans="1:8" ht="13.5" x14ac:dyDescent="0.25">
      <c r="A521" s="11"/>
      <c r="B521" s="10">
        <v>43056</v>
      </c>
      <c r="C521" s="2">
        <v>6.85</v>
      </c>
      <c r="D521" s="2">
        <v>3.8283999999999998</v>
      </c>
      <c r="E521" s="2">
        <v>2813</v>
      </c>
      <c r="F521" s="2"/>
      <c r="G521" s="2"/>
      <c r="H521" s="15">
        <f t="shared" si="8"/>
        <v>3.6299163576320181E-2</v>
      </c>
    </row>
    <row r="522" spans="1:8" ht="13.5" x14ac:dyDescent="0.25">
      <c r="A522" s="11"/>
      <c r="B522" s="10">
        <v>43059</v>
      </c>
      <c r="C522" s="2">
        <v>6.86</v>
      </c>
      <c r="D522" s="2">
        <v>3.8340000000000001</v>
      </c>
      <c r="E522" s="2">
        <v>1974</v>
      </c>
      <c r="F522" s="2"/>
      <c r="G522" s="2"/>
      <c r="H522" s="15">
        <f t="shared" si="8"/>
        <v>1.4627520635253034E-3</v>
      </c>
    </row>
    <row r="523" spans="1:8" ht="13.5" x14ac:dyDescent="0.25">
      <c r="A523" s="11"/>
      <c r="B523" s="10">
        <v>43060</v>
      </c>
      <c r="C523" s="2">
        <v>6.86</v>
      </c>
      <c r="D523" s="2">
        <v>3.8340000000000001</v>
      </c>
      <c r="E523" s="2">
        <v>2535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6.86</v>
      </c>
      <c r="D524" s="2">
        <v>3.8340000000000001</v>
      </c>
      <c r="E524" s="2">
        <v>1904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6.87</v>
      </c>
      <c r="D525" s="2">
        <v>3.8395999999999999</v>
      </c>
      <c r="E525" s="2">
        <v>1835</v>
      </c>
      <c r="F525" s="2"/>
      <c r="G525" s="2"/>
      <c r="H525" s="15">
        <f t="shared" si="8"/>
        <v>1.4606155451225423E-3</v>
      </c>
    </row>
    <row r="526" spans="1:8" ht="13.5" x14ac:dyDescent="0.25">
      <c r="A526" s="11"/>
      <c r="B526" s="10">
        <v>43063</v>
      </c>
      <c r="C526" s="2">
        <v>6.87</v>
      </c>
      <c r="D526" s="2">
        <v>3.8395999999999999</v>
      </c>
      <c r="E526" s="2">
        <v>3176</v>
      </c>
      <c r="F526" s="2"/>
      <c r="G526" s="2"/>
      <c r="H526" s="15">
        <f t="shared" si="8"/>
        <v>0</v>
      </c>
    </row>
    <row r="527" spans="1:8" ht="13.5" x14ac:dyDescent="0.25">
      <c r="A527" s="11"/>
      <c r="B527" s="10">
        <v>43066</v>
      </c>
      <c r="C527" s="2">
        <v>6.85</v>
      </c>
      <c r="D527" s="2">
        <v>3.8283999999999998</v>
      </c>
      <c r="E527" s="2">
        <v>3932</v>
      </c>
      <c r="F527" s="2"/>
      <c r="G527" s="2"/>
      <c r="H527" s="15">
        <f t="shared" si="8"/>
        <v>-2.9169705177622927E-3</v>
      </c>
    </row>
    <row r="528" spans="1:8" ht="13.5" x14ac:dyDescent="0.25">
      <c r="A528" s="11"/>
      <c r="B528" s="10">
        <v>43067</v>
      </c>
      <c r="C528" s="2">
        <v>6.85</v>
      </c>
      <c r="D528" s="2">
        <v>3.8283999999999998</v>
      </c>
      <c r="E528" s="2">
        <v>2285</v>
      </c>
      <c r="F528" s="2"/>
      <c r="G528" s="2"/>
      <c r="H528" s="15">
        <f t="shared" si="8"/>
        <v>0</v>
      </c>
    </row>
    <row r="529" spans="1:8" ht="13.5" x14ac:dyDescent="0.25">
      <c r="A529" s="11"/>
      <c r="B529" s="10">
        <v>43068</v>
      </c>
      <c r="C529" s="2">
        <v>6.86</v>
      </c>
      <c r="D529" s="2">
        <v>3.8340000000000001</v>
      </c>
      <c r="E529" s="2">
        <v>2093</v>
      </c>
      <c r="F529" s="2"/>
      <c r="G529" s="2"/>
      <c r="H529" s="15">
        <f t="shared" si="8"/>
        <v>1.4627520635253034E-3</v>
      </c>
    </row>
    <row r="530" spans="1:8" ht="13.5" x14ac:dyDescent="0.25">
      <c r="A530" s="11"/>
      <c r="B530" s="10">
        <v>43069</v>
      </c>
      <c r="C530" s="2">
        <v>6.81</v>
      </c>
      <c r="D530" s="2">
        <v>3.8060999999999998</v>
      </c>
      <c r="E530" s="2">
        <v>1038</v>
      </c>
      <c r="F530" s="2"/>
      <c r="G530" s="2"/>
      <c r="H530" s="15">
        <f t="shared" si="8"/>
        <v>-7.2769953051643865E-3</v>
      </c>
    </row>
    <row r="531" spans="1:8" ht="13.5" x14ac:dyDescent="0.25">
      <c r="A531" s="11"/>
      <c r="B531" s="10">
        <v>43073</v>
      </c>
      <c r="C531" s="2">
        <v>6.82</v>
      </c>
      <c r="D531" s="2">
        <v>3.8115999999999999</v>
      </c>
      <c r="E531" s="2">
        <v>1981</v>
      </c>
      <c r="F531" s="2"/>
      <c r="G531" s="2"/>
      <c r="H531" s="15">
        <f t="shared" si="8"/>
        <v>1.4450487375528916E-3</v>
      </c>
    </row>
    <row r="532" spans="1:8" ht="13.5" x14ac:dyDescent="0.25">
      <c r="A532" s="11"/>
      <c r="B532" s="10">
        <v>43074</v>
      </c>
      <c r="C532" s="2">
        <v>6.83</v>
      </c>
      <c r="D532" s="2">
        <v>3.8172000000000001</v>
      </c>
      <c r="E532" s="2">
        <v>1707</v>
      </c>
      <c r="F532" s="2"/>
      <c r="G532" s="2"/>
      <c r="H532" s="15">
        <f t="shared" si="8"/>
        <v>1.4691992863889894E-3</v>
      </c>
    </row>
    <row r="533" spans="1:8" ht="13.5" x14ac:dyDescent="0.25">
      <c r="A533" s="11"/>
      <c r="B533" s="10">
        <v>43075</v>
      </c>
      <c r="C533" s="2">
        <v>6.84</v>
      </c>
      <c r="D533" s="2">
        <v>3.8228</v>
      </c>
      <c r="E533" s="2">
        <v>6963</v>
      </c>
      <c r="F533" s="2"/>
      <c r="G533" s="2"/>
      <c r="H533" s="15">
        <f t="shared" si="8"/>
        <v>1.4670439065283E-3</v>
      </c>
    </row>
    <row r="534" spans="1:8" ht="13.5" x14ac:dyDescent="0.25">
      <c r="A534" s="11"/>
      <c r="B534" s="10">
        <v>43076</v>
      </c>
      <c r="C534" s="2">
        <v>7.25</v>
      </c>
      <c r="D534" s="2">
        <v>4.0519999999999996</v>
      </c>
      <c r="E534" s="2">
        <v>10024</v>
      </c>
      <c r="F534" s="2"/>
      <c r="G534" s="2"/>
      <c r="H534" s="15">
        <f t="shared" si="8"/>
        <v>5.9956053154755579E-2</v>
      </c>
    </row>
    <row r="535" spans="1:8" ht="13.5" x14ac:dyDescent="0.25">
      <c r="A535" s="11"/>
      <c r="B535" s="10">
        <v>43077</v>
      </c>
      <c r="C535" s="2">
        <v>7.65</v>
      </c>
      <c r="D535" s="2">
        <v>4.2755000000000001</v>
      </c>
      <c r="E535" s="2">
        <v>2207</v>
      </c>
      <c r="F535" s="2"/>
      <c r="G535" s="2"/>
      <c r="H535" s="15">
        <f t="shared" si="8"/>
        <v>5.515794669299124E-2</v>
      </c>
    </row>
    <row r="536" spans="1:8" ht="13.5" x14ac:dyDescent="0.25">
      <c r="A536" s="11"/>
      <c r="B536" s="10">
        <v>43080</v>
      </c>
      <c r="C536" s="2">
        <v>7.31</v>
      </c>
      <c r="D536" s="2">
        <v>4.0854999999999997</v>
      </c>
      <c r="E536" s="2">
        <v>516</v>
      </c>
      <c r="F536" s="2"/>
      <c r="G536" s="2"/>
      <c r="H536" s="15">
        <f t="shared" si="8"/>
        <v>-4.4439246871711004E-2</v>
      </c>
    </row>
    <row r="537" spans="1:8" ht="13.5" x14ac:dyDescent="0.25">
      <c r="A537" s="11"/>
      <c r="B537" s="10">
        <v>43081</v>
      </c>
      <c r="C537" s="2">
        <v>7.32</v>
      </c>
      <c r="D537" s="2">
        <v>4.0911</v>
      </c>
      <c r="E537" s="2">
        <v>3079</v>
      </c>
      <c r="F537" s="2"/>
      <c r="G537" s="2"/>
      <c r="H537" s="15">
        <f t="shared" si="8"/>
        <v>1.3707012605556901E-3</v>
      </c>
    </row>
    <row r="538" spans="1:8" ht="13.5" x14ac:dyDescent="0.25">
      <c r="A538" s="11"/>
      <c r="B538" s="10">
        <v>43082</v>
      </c>
      <c r="C538" s="2">
        <v>7.3</v>
      </c>
      <c r="D538" s="2">
        <v>4.0799000000000003</v>
      </c>
      <c r="E538" s="2">
        <v>5703</v>
      </c>
      <c r="F538" s="2"/>
      <c r="G538" s="2"/>
      <c r="H538" s="15">
        <f t="shared" si="8"/>
        <v>-2.737650020776724E-3</v>
      </c>
    </row>
    <row r="539" spans="1:8" ht="13.5" x14ac:dyDescent="0.25">
      <c r="A539" s="11"/>
      <c r="B539" s="10">
        <v>43083</v>
      </c>
      <c r="C539" s="2">
        <v>7.4</v>
      </c>
      <c r="D539" s="2">
        <v>4.1357999999999997</v>
      </c>
      <c r="E539" s="2">
        <v>7610</v>
      </c>
      <c r="F539" s="2"/>
      <c r="G539" s="2"/>
      <c r="H539" s="15">
        <f t="shared" si="8"/>
        <v>1.3701316208730456E-2</v>
      </c>
    </row>
    <row r="540" spans="1:8" ht="13.5" x14ac:dyDescent="0.25">
      <c r="A540" s="11"/>
      <c r="B540" s="10">
        <v>43084</v>
      </c>
      <c r="C540" s="2">
        <v>7.5</v>
      </c>
      <c r="D540" s="2">
        <v>4.1917</v>
      </c>
      <c r="E540" s="2">
        <v>20068</v>
      </c>
      <c r="F540" s="2"/>
      <c r="G540" s="2"/>
      <c r="H540" s="15">
        <f t="shared" si="8"/>
        <v>1.3516127472314978E-2</v>
      </c>
    </row>
    <row r="541" spans="1:8" ht="13.5" x14ac:dyDescent="0.25">
      <c r="A541" s="11"/>
      <c r="B541" s="10">
        <v>43087</v>
      </c>
      <c r="C541" s="2">
        <v>7.92</v>
      </c>
      <c r="D541" s="2">
        <v>4.4264000000000001</v>
      </c>
      <c r="E541" s="2">
        <v>36626</v>
      </c>
      <c r="F541" s="2"/>
      <c r="G541" s="2"/>
      <c r="H541" s="15">
        <f t="shared" si="8"/>
        <v>5.5991602452465615E-2</v>
      </c>
    </row>
    <row r="542" spans="1:8" ht="13.5" x14ac:dyDescent="0.25">
      <c r="A542" s="11"/>
      <c r="B542" s="10">
        <v>43088</v>
      </c>
      <c r="C542" s="2">
        <v>8.34</v>
      </c>
      <c r="D542" s="2">
        <v>4.6612</v>
      </c>
      <c r="E542" s="2">
        <v>16504</v>
      </c>
      <c r="F542" s="2"/>
      <c r="G542" s="2"/>
      <c r="H542" s="15">
        <f t="shared" si="8"/>
        <v>5.3045364178564952E-2</v>
      </c>
    </row>
    <row r="543" spans="1:8" ht="13.5" x14ac:dyDescent="0.25">
      <c r="A543" s="11"/>
      <c r="B543" s="10">
        <v>43089</v>
      </c>
      <c r="C543" s="2">
        <v>8.83</v>
      </c>
      <c r="D543" s="2">
        <v>4.9349999999999996</v>
      </c>
      <c r="E543" s="2">
        <v>34764</v>
      </c>
      <c r="F543" s="2"/>
      <c r="G543" s="2"/>
      <c r="H543" s="15">
        <f t="shared" si="8"/>
        <v>5.874023856517626E-2</v>
      </c>
    </row>
    <row r="544" spans="1:8" ht="13.5" x14ac:dyDescent="0.25">
      <c r="A544" s="11"/>
      <c r="B544" s="10">
        <v>43090</v>
      </c>
      <c r="C544" s="2">
        <v>9.19</v>
      </c>
      <c r="D544" s="2">
        <v>5.1361999999999997</v>
      </c>
      <c r="E544" s="2">
        <v>21419</v>
      </c>
      <c r="F544" s="2"/>
      <c r="G544" s="2"/>
      <c r="H544" s="15">
        <f t="shared" si="8"/>
        <v>4.0770010131712268E-2</v>
      </c>
    </row>
    <row r="545" spans="1:8" ht="13.5" x14ac:dyDescent="0.25">
      <c r="A545" s="11"/>
      <c r="B545" s="10">
        <v>43091</v>
      </c>
      <c r="C545" s="2">
        <v>9</v>
      </c>
      <c r="D545" s="2">
        <v>5.03</v>
      </c>
      <c r="E545" s="2">
        <v>33298</v>
      </c>
      <c r="F545" s="2"/>
      <c r="G545" s="2"/>
      <c r="H545" s="15">
        <f t="shared" si="8"/>
        <v>-2.0676764923484175E-2</v>
      </c>
    </row>
    <row r="546" spans="1:8" ht="13.5" x14ac:dyDescent="0.25">
      <c r="A546" s="11"/>
      <c r="B546" s="10">
        <v>43094</v>
      </c>
      <c r="C546" s="2">
        <v>8.7200000000000006</v>
      </c>
      <c r="D546" s="2">
        <v>4.8734999999999999</v>
      </c>
      <c r="E546" s="2">
        <v>27752</v>
      </c>
      <c r="F546" s="2"/>
      <c r="G546" s="2"/>
      <c r="H546" s="15">
        <f t="shared" si="8"/>
        <v>-3.1113320079522923E-2</v>
      </c>
    </row>
    <row r="547" spans="1:8" ht="13.5" x14ac:dyDescent="0.25">
      <c r="A547" s="11"/>
      <c r="B547" s="10">
        <v>43095</v>
      </c>
      <c r="C547" s="2">
        <v>8.69</v>
      </c>
      <c r="D547" s="2">
        <v>4.8567999999999998</v>
      </c>
      <c r="E547" s="2">
        <v>9993</v>
      </c>
      <c r="F547" s="2"/>
      <c r="G547" s="2"/>
      <c r="H547" s="15">
        <f t="shared" si="8"/>
        <v>-3.4266953934544288E-3</v>
      </c>
    </row>
    <row r="548" spans="1:8" ht="13.5" x14ac:dyDescent="0.25">
      <c r="A548" s="11"/>
      <c r="B548" s="10">
        <v>43096</v>
      </c>
      <c r="C548" s="2">
        <v>8.7100000000000009</v>
      </c>
      <c r="D548" s="2">
        <v>4.8678999999999997</v>
      </c>
      <c r="E548" s="2">
        <v>20236</v>
      </c>
      <c r="F548" s="2"/>
      <c r="G548" s="2"/>
      <c r="H548" s="15">
        <f t="shared" si="8"/>
        <v>2.285455443913665E-3</v>
      </c>
    </row>
    <row r="549" spans="1:8" ht="13.5" x14ac:dyDescent="0.25">
      <c r="A549" s="11"/>
      <c r="B549" s="10">
        <v>43097</v>
      </c>
      <c r="C549" s="2">
        <v>8.6999999999999993</v>
      </c>
      <c r="D549" s="2">
        <v>4.8624000000000001</v>
      </c>
      <c r="E549" s="2">
        <v>29164</v>
      </c>
      <c r="F549" s="2"/>
      <c r="G549" s="2"/>
      <c r="H549" s="15">
        <f t="shared" si="8"/>
        <v>-1.1298506542861638E-3</v>
      </c>
    </row>
    <row r="550" spans="1:8" ht="13.5" x14ac:dyDescent="0.25">
      <c r="A550" s="11"/>
      <c r="B550" s="10">
        <v>43098</v>
      </c>
      <c r="C550" s="2">
        <v>8.69</v>
      </c>
      <c r="D550" s="2">
        <v>4.8567999999999998</v>
      </c>
      <c r="E550" s="2">
        <v>70552</v>
      </c>
      <c r="F550" s="2"/>
      <c r="G550" s="2"/>
      <c r="H550" s="15">
        <f t="shared" si="8"/>
        <v>-1.1516946363936064E-3</v>
      </c>
    </row>
    <row r="551" spans="1:8" ht="13.5" x14ac:dyDescent="0.25">
      <c r="A551" s="11"/>
      <c r="B551" s="10">
        <v>43102</v>
      </c>
      <c r="C551" s="2">
        <v>8.25</v>
      </c>
      <c r="D551" s="2">
        <v>4.6109</v>
      </c>
      <c r="E551" s="2">
        <v>2023</v>
      </c>
      <c r="F551" s="2"/>
      <c r="G551" s="2"/>
      <c r="H551" s="15">
        <f t="shared" si="8"/>
        <v>-5.0630044473727515E-2</v>
      </c>
    </row>
    <row r="552" spans="1:8" ht="13.5" x14ac:dyDescent="0.25">
      <c r="A552" s="11"/>
      <c r="B552" s="10">
        <v>43103</v>
      </c>
      <c r="C552" s="2">
        <v>8</v>
      </c>
      <c r="D552" s="2">
        <v>4.4710999999999999</v>
      </c>
      <c r="E552" s="2">
        <v>6225</v>
      </c>
      <c r="F552" s="2"/>
      <c r="G552" s="2"/>
      <c r="H552" s="15">
        <f t="shared" si="8"/>
        <v>-3.0319460409030805E-2</v>
      </c>
    </row>
    <row r="553" spans="1:8" ht="13.5" x14ac:dyDescent="0.25">
      <c r="A553" s="11"/>
      <c r="B553" s="10">
        <v>43104</v>
      </c>
      <c r="C553" s="2">
        <v>7.64</v>
      </c>
      <c r="D553" s="2">
        <v>4.2698999999999998</v>
      </c>
      <c r="E553" s="2">
        <v>0</v>
      </c>
      <c r="F553" s="2"/>
      <c r="G553" s="2"/>
      <c r="H553" s="15">
        <f t="shared" si="8"/>
        <v>-4.500011182930376E-2</v>
      </c>
    </row>
    <row r="554" spans="1:8" ht="13.5" x14ac:dyDescent="0.25">
      <c r="A554" s="11"/>
      <c r="B554" s="10">
        <v>43105</v>
      </c>
      <c r="C554" s="2">
        <v>7.5</v>
      </c>
      <c r="D554" s="2">
        <v>4.1917</v>
      </c>
      <c r="E554" s="2">
        <v>1431</v>
      </c>
      <c r="F554" s="2"/>
      <c r="G554" s="2"/>
      <c r="H554" s="15">
        <f t="shared" si="8"/>
        <v>-1.8314246235274792E-2</v>
      </c>
    </row>
    <row r="555" spans="1:8" ht="13.5" x14ac:dyDescent="0.25">
      <c r="A555" s="11"/>
      <c r="B555" s="10">
        <v>43108</v>
      </c>
      <c r="C555" s="2">
        <v>7.94</v>
      </c>
      <c r="D555" s="2">
        <v>4.4375999999999998</v>
      </c>
      <c r="E555" s="2">
        <v>1574</v>
      </c>
      <c r="F555" s="2"/>
      <c r="G555" s="2"/>
      <c r="H555" s="15">
        <f t="shared" si="8"/>
        <v>5.866354939523339E-2</v>
      </c>
    </row>
    <row r="556" spans="1:8" ht="13.5" x14ac:dyDescent="0.25">
      <c r="A556" s="11"/>
      <c r="B556" s="10">
        <v>43109</v>
      </c>
      <c r="C556" s="2">
        <v>7.75</v>
      </c>
      <c r="D556" s="2">
        <v>4.3314000000000004</v>
      </c>
      <c r="E556" s="2">
        <v>1502</v>
      </c>
      <c r="F556" s="2"/>
      <c r="G556" s="2"/>
      <c r="H556" s="15">
        <f t="shared" si="8"/>
        <v>-2.393185505678732E-2</v>
      </c>
    </row>
    <row r="557" spans="1:8" ht="13.5" x14ac:dyDescent="0.25">
      <c r="A557" s="11"/>
      <c r="B557" s="10">
        <v>43110</v>
      </c>
      <c r="C557" s="2">
        <v>7.77</v>
      </c>
      <c r="D557" s="2">
        <v>4.3426</v>
      </c>
      <c r="E557" s="2">
        <v>4356</v>
      </c>
      <c r="F557" s="2"/>
      <c r="G557" s="2"/>
      <c r="H557" s="15">
        <f t="shared" si="8"/>
        <v>2.5857690354157211E-3</v>
      </c>
    </row>
    <row r="558" spans="1:8" ht="13.5" x14ac:dyDescent="0.25">
      <c r="A558" s="11"/>
      <c r="B558" s="10">
        <v>43111</v>
      </c>
      <c r="C558" s="2">
        <v>7.75</v>
      </c>
      <c r="D558" s="2">
        <v>4.3314000000000004</v>
      </c>
      <c r="E558" s="2">
        <v>2453</v>
      </c>
      <c r="F558" s="2"/>
      <c r="G558" s="2"/>
      <c r="H558" s="15">
        <f t="shared" si="8"/>
        <v>-2.5791000782940301E-3</v>
      </c>
    </row>
    <row r="559" spans="1:8" ht="13.5" x14ac:dyDescent="0.25">
      <c r="A559" s="11"/>
      <c r="B559" s="10">
        <v>43112</v>
      </c>
      <c r="C559" s="2">
        <v>7.57</v>
      </c>
      <c r="D559" s="2">
        <v>4.2308000000000003</v>
      </c>
      <c r="E559" s="2">
        <v>5403</v>
      </c>
      <c r="F559" s="2"/>
      <c r="G559" s="2"/>
      <c r="H559" s="15">
        <f t="shared" si="8"/>
        <v>-2.3225746871681215E-2</v>
      </c>
    </row>
    <row r="560" spans="1:8" ht="13.5" x14ac:dyDescent="0.25">
      <c r="A560" s="11"/>
      <c r="B560" s="10">
        <v>43115</v>
      </c>
      <c r="C560" s="2">
        <v>7.68</v>
      </c>
      <c r="D560" s="2">
        <v>4.2923</v>
      </c>
      <c r="E560" s="2">
        <v>2945</v>
      </c>
      <c r="F560" s="2"/>
      <c r="G560" s="2"/>
      <c r="H560" s="15">
        <f t="shared" si="8"/>
        <v>1.4536257918124152E-2</v>
      </c>
    </row>
    <row r="561" spans="1:8" ht="13.5" x14ac:dyDescent="0.25">
      <c r="A561" s="11"/>
      <c r="B561" s="10">
        <v>43116</v>
      </c>
      <c r="C561" s="2">
        <v>7.68</v>
      </c>
      <c r="D561" s="2">
        <v>4.2923</v>
      </c>
      <c r="E561" s="2">
        <v>550</v>
      </c>
      <c r="F561" s="2"/>
      <c r="G561" s="2"/>
      <c r="H561" s="15">
        <f t="shared" si="8"/>
        <v>0</v>
      </c>
    </row>
    <row r="562" spans="1:8" ht="13.5" x14ac:dyDescent="0.25">
      <c r="A562" s="11"/>
      <c r="B562" s="10">
        <v>43117</v>
      </c>
      <c r="C562" s="2">
        <v>7.63</v>
      </c>
      <c r="D562" s="2">
        <v>4.2643000000000004</v>
      </c>
      <c r="E562" s="2">
        <v>4715</v>
      </c>
      <c r="F562" s="2"/>
      <c r="G562" s="2"/>
      <c r="H562" s="15">
        <f t="shared" si="8"/>
        <v>-6.5233091815575751E-3</v>
      </c>
    </row>
    <row r="563" spans="1:8" ht="13.5" x14ac:dyDescent="0.25">
      <c r="A563" s="11"/>
      <c r="B563" s="10">
        <v>43118</v>
      </c>
      <c r="C563" s="2">
        <v>7.9</v>
      </c>
      <c r="D563" s="2">
        <v>4.4151999999999996</v>
      </c>
      <c r="E563" s="2">
        <v>2883</v>
      </c>
      <c r="F563" s="2"/>
      <c r="G563" s="2"/>
      <c r="H563" s="15">
        <f t="shared" si="8"/>
        <v>3.5386816124568891E-2</v>
      </c>
    </row>
    <row r="564" spans="1:8" ht="13.5" x14ac:dyDescent="0.25">
      <c r="A564" s="11"/>
      <c r="B564" s="10">
        <v>43119</v>
      </c>
      <c r="C564" s="2">
        <v>8</v>
      </c>
      <c r="D564" s="2">
        <v>4.4710999999999999</v>
      </c>
      <c r="E564" s="2">
        <v>1085</v>
      </c>
      <c r="F564" s="2"/>
      <c r="G564" s="2"/>
      <c r="H564" s="15">
        <f t="shared" si="8"/>
        <v>1.2660808117412639E-2</v>
      </c>
    </row>
    <row r="565" spans="1:8" ht="13.5" x14ac:dyDescent="0.25">
      <c r="A565" s="11"/>
      <c r="B565" s="10">
        <v>43122</v>
      </c>
      <c r="C565" s="2">
        <v>7.8</v>
      </c>
      <c r="D565" s="2">
        <v>4.3593999999999999</v>
      </c>
      <c r="E565" s="2">
        <v>845</v>
      </c>
      <c r="F565" s="2"/>
      <c r="G565" s="2"/>
      <c r="H565" s="15">
        <f t="shared" si="8"/>
        <v>-2.4982666457918613E-2</v>
      </c>
    </row>
    <row r="566" spans="1:8" ht="13.5" x14ac:dyDescent="0.25">
      <c r="A566" s="11"/>
      <c r="B566" s="10">
        <v>43123</v>
      </c>
      <c r="C566" s="2">
        <v>7.97</v>
      </c>
      <c r="D566" s="2">
        <v>4.4543999999999997</v>
      </c>
      <c r="E566" s="2">
        <v>2468</v>
      </c>
      <c r="F566" s="2"/>
      <c r="G566" s="2"/>
      <c r="H566" s="15">
        <f t="shared" si="8"/>
        <v>2.1791989723356369E-2</v>
      </c>
    </row>
    <row r="567" spans="1:8" ht="13.5" x14ac:dyDescent="0.25">
      <c r="A567" s="11"/>
      <c r="B567" s="10">
        <v>43124</v>
      </c>
      <c r="C567" s="2">
        <v>8.01</v>
      </c>
      <c r="D567" s="2">
        <v>4.4767000000000001</v>
      </c>
      <c r="E567" s="2">
        <v>1780</v>
      </c>
      <c r="F567" s="2"/>
      <c r="G567" s="2"/>
      <c r="H567" s="15">
        <f t="shared" si="8"/>
        <v>5.0062859195403268E-3</v>
      </c>
    </row>
    <row r="568" spans="1:8" ht="13.5" x14ac:dyDescent="0.25">
      <c r="A568" s="11"/>
      <c r="B568" s="10">
        <v>43125</v>
      </c>
      <c r="C568" s="2">
        <v>8.49</v>
      </c>
      <c r="D568" s="2">
        <v>4.7450000000000001</v>
      </c>
      <c r="E568" s="2">
        <v>2898</v>
      </c>
      <c r="F568" s="2"/>
      <c r="G568" s="2"/>
      <c r="H568" s="15">
        <f t="shared" si="8"/>
        <v>5.9932539593897285E-2</v>
      </c>
    </row>
    <row r="569" spans="1:8" ht="13.5" x14ac:dyDescent="0.25">
      <c r="A569" s="11"/>
      <c r="B569" s="10">
        <v>43126</v>
      </c>
      <c r="C569" s="2">
        <v>8.49</v>
      </c>
      <c r="D569" s="2">
        <v>4.7450000000000001</v>
      </c>
      <c r="E569" s="2">
        <v>8747</v>
      </c>
      <c r="F569" s="2"/>
      <c r="G569" s="2"/>
      <c r="H569" s="15">
        <f t="shared" si="8"/>
        <v>0</v>
      </c>
    </row>
    <row r="570" spans="1:8" ht="13.5" x14ac:dyDescent="0.25">
      <c r="A570" s="11"/>
      <c r="B570" s="10">
        <v>43129</v>
      </c>
      <c r="C570" s="2">
        <v>8.5</v>
      </c>
      <c r="D570" s="2">
        <v>4.7506000000000004</v>
      </c>
      <c r="E570" s="2">
        <v>851</v>
      </c>
      <c r="F570" s="2"/>
      <c r="G570" s="2"/>
      <c r="H570" s="15">
        <f t="shared" si="8"/>
        <v>1.1801896733404154E-3</v>
      </c>
    </row>
    <row r="571" spans="1:8" ht="13.5" x14ac:dyDescent="0.25">
      <c r="A571" s="11"/>
      <c r="B571" s="10">
        <v>43130</v>
      </c>
      <c r="C571" s="2">
        <v>8.4</v>
      </c>
      <c r="D571" s="2">
        <v>4.6947000000000001</v>
      </c>
      <c r="E571" s="2">
        <v>2355</v>
      </c>
      <c r="F571" s="2"/>
      <c r="G571" s="2"/>
      <c r="H571" s="15">
        <f t="shared" si="8"/>
        <v>-1.1766934702984944E-2</v>
      </c>
    </row>
    <row r="572" spans="1:8" ht="13.5" x14ac:dyDescent="0.25">
      <c r="A572" s="11"/>
      <c r="B572" s="10">
        <v>43131</v>
      </c>
      <c r="C572" s="2">
        <v>8.4</v>
      </c>
      <c r="D572" s="2">
        <v>4.6947000000000001</v>
      </c>
      <c r="E572" s="2">
        <v>1730</v>
      </c>
      <c r="F572" s="2"/>
      <c r="G572" s="2"/>
      <c r="H572" s="15">
        <f t="shared" si="8"/>
        <v>0</v>
      </c>
    </row>
    <row r="573" spans="1:8" ht="13.5" x14ac:dyDescent="0.25">
      <c r="A573" s="11"/>
      <c r="B573" s="10">
        <v>43132</v>
      </c>
      <c r="C573" s="2">
        <v>8.1999999999999993</v>
      </c>
      <c r="D573" s="2">
        <v>4.5829000000000004</v>
      </c>
      <c r="E573" s="2">
        <v>3957</v>
      </c>
      <c r="F573" s="2"/>
      <c r="G573" s="2"/>
      <c r="H573" s="15">
        <f t="shared" si="8"/>
        <v>-2.3814088227149696E-2</v>
      </c>
    </row>
    <row r="574" spans="1:8" ht="13.5" x14ac:dyDescent="0.25">
      <c r="A574" s="11"/>
      <c r="B574" s="10">
        <v>43133</v>
      </c>
      <c r="C574" s="2">
        <v>8.39</v>
      </c>
      <c r="D574" s="2">
        <v>4.6890999999999998</v>
      </c>
      <c r="E574" s="2">
        <v>460</v>
      </c>
      <c r="F574" s="2"/>
      <c r="G574" s="2"/>
      <c r="H574" s="15">
        <f t="shared" si="8"/>
        <v>2.3173100002181892E-2</v>
      </c>
    </row>
    <row r="575" spans="1:8" ht="13.5" x14ac:dyDescent="0.25">
      <c r="A575" s="11"/>
      <c r="B575" s="10">
        <v>43136</v>
      </c>
      <c r="C575" s="2">
        <v>8.3000000000000007</v>
      </c>
      <c r="D575" s="2">
        <v>4.6387999999999998</v>
      </c>
      <c r="E575" s="2">
        <v>1278</v>
      </c>
      <c r="F575" s="2"/>
      <c r="G575" s="2"/>
      <c r="H575" s="15">
        <f t="shared" si="8"/>
        <v>-1.0727005182231134E-2</v>
      </c>
    </row>
    <row r="576" spans="1:8" ht="13.5" x14ac:dyDescent="0.25">
      <c r="A576" s="11"/>
      <c r="B576" s="10">
        <v>43137</v>
      </c>
      <c r="C576" s="2">
        <v>7.99</v>
      </c>
      <c r="D576" s="2">
        <v>4.4654999999999996</v>
      </c>
      <c r="E576" s="2">
        <v>3761</v>
      </c>
      <c r="F576" s="2"/>
      <c r="G576" s="2"/>
      <c r="H576" s="15">
        <f t="shared" si="8"/>
        <v>-3.7358799689574944E-2</v>
      </c>
    </row>
    <row r="577" spans="1:8" ht="13.5" x14ac:dyDescent="0.25">
      <c r="A577" s="11"/>
      <c r="B577" s="10">
        <v>43138</v>
      </c>
      <c r="C577" s="2">
        <v>7.8</v>
      </c>
      <c r="D577" s="2">
        <v>4.3593999999999999</v>
      </c>
      <c r="E577" s="2">
        <v>6670</v>
      </c>
      <c r="F577" s="2"/>
      <c r="G577" s="2"/>
      <c r="H577" s="15">
        <f t="shared" si="8"/>
        <v>-2.3759937297055122E-2</v>
      </c>
    </row>
    <row r="578" spans="1:8" ht="13.5" x14ac:dyDescent="0.25">
      <c r="A578" s="11"/>
      <c r="B578" s="10">
        <v>43139</v>
      </c>
      <c r="C578" s="2">
        <v>7.89</v>
      </c>
      <c r="D578" s="2">
        <v>4.4097</v>
      </c>
      <c r="E578" s="2">
        <v>1652</v>
      </c>
      <c r="F578" s="2"/>
      <c r="G578" s="2"/>
      <c r="H578" s="15">
        <f t="shared" si="8"/>
        <v>1.1538285085103458E-2</v>
      </c>
    </row>
    <row r="579" spans="1:8" ht="13.5" x14ac:dyDescent="0.25">
      <c r="A579" s="11"/>
      <c r="B579" s="10">
        <v>43140</v>
      </c>
      <c r="C579" s="2">
        <v>7.71</v>
      </c>
      <c r="D579" s="2">
        <v>4.3090999999999999</v>
      </c>
      <c r="E579" s="2">
        <v>605</v>
      </c>
      <c r="F579" s="2"/>
      <c r="G579" s="2"/>
      <c r="H579" s="15">
        <f t="shared" si="8"/>
        <v>-2.2813343311336377E-2</v>
      </c>
    </row>
    <row r="580" spans="1:8" ht="13.5" x14ac:dyDescent="0.25">
      <c r="A580" s="11"/>
      <c r="B580" s="10">
        <v>43143</v>
      </c>
      <c r="C580" s="2">
        <v>7.83</v>
      </c>
      <c r="D580" s="2">
        <v>4.3761000000000001</v>
      </c>
      <c r="E580" s="2">
        <v>1037</v>
      </c>
      <c r="F580" s="2"/>
      <c r="G580" s="2"/>
      <c r="H580" s="15">
        <f t="shared" si="8"/>
        <v>1.5548490404028724E-2</v>
      </c>
    </row>
    <row r="581" spans="1:8" ht="13.5" x14ac:dyDescent="0.25">
      <c r="A581" s="11"/>
      <c r="B581" s="10">
        <v>43144</v>
      </c>
      <c r="C581" s="2">
        <v>7.83</v>
      </c>
      <c r="D581" s="2">
        <v>4.3761000000000001</v>
      </c>
      <c r="E581" s="2">
        <v>1157</v>
      </c>
      <c r="F581" s="2"/>
      <c r="G581" s="2"/>
      <c r="H581" s="15">
        <f t="shared" si="8"/>
        <v>0</v>
      </c>
    </row>
    <row r="582" spans="1:8" ht="13.5" x14ac:dyDescent="0.25">
      <c r="A582" s="11"/>
      <c r="B582" s="10">
        <v>43145</v>
      </c>
      <c r="C582" s="2">
        <v>7.62</v>
      </c>
      <c r="D582" s="2">
        <v>4.2587999999999999</v>
      </c>
      <c r="E582" s="2">
        <v>1867</v>
      </c>
      <c r="F582" s="2"/>
      <c r="G582" s="2"/>
      <c r="H582" s="15">
        <f t="shared" si="8"/>
        <v>-2.6804689106738919E-2</v>
      </c>
    </row>
    <row r="583" spans="1:8" ht="13.5" x14ac:dyDescent="0.25">
      <c r="A583" s="11"/>
      <c r="B583" s="10">
        <v>43146</v>
      </c>
      <c r="C583" s="2">
        <v>7.5</v>
      </c>
      <c r="D583" s="2">
        <v>4.1917</v>
      </c>
      <c r="E583" s="2">
        <v>6647</v>
      </c>
      <c r="F583" s="2"/>
      <c r="G583" s="2"/>
      <c r="H583" s="15">
        <f t="shared" ref="H583:H646" si="9">(D583-D582)/D582</f>
        <v>-1.575561190945805E-2</v>
      </c>
    </row>
    <row r="584" spans="1:8" ht="13.5" x14ac:dyDescent="0.25">
      <c r="A584" s="11"/>
      <c r="B584" s="10">
        <v>43147</v>
      </c>
      <c r="C584" s="2">
        <v>7.5</v>
      </c>
      <c r="D584" s="2">
        <v>4.1917</v>
      </c>
      <c r="E584" s="2">
        <v>1325</v>
      </c>
      <c r="F584" s="2"/>
      <c r="G584" s="2"/>
      <c r="H584" s="15">
        <f t="shared" si="9"/>
        <v>0</v>
      </c>
    </row>
    <row r="585" spans="1:8" ht="13.5" x14ac:dyDescent="0.25">
      <c r="A585" s="11"/>
      <c r="B585" s="10">
        <v>43150</v>
      </c>
      <c r="C585" s="2">
        <v>7.35</v>
      </c>
      <c r="D585" s="2">
        <v>4.1078999999999999</v>
      </c>
      <c r="E585" s="2">
        <v>1425</v>
      </c>
      <c r="F585" s="2"/>
      <c r="G585" s="2"/>
      <c r="H585" s="15">
        <f t="shared" si="9"/>
        <v>-1.9991888732495192E-2</v>
      </c>
    </row>
    <row r="586" spans="1:8" ht="13.5" x14ac:dyDescent="0.25">
      <c r="A586" s="11"/>
      <c r="B586" s="10">
        <v>43151</v>
      </c>
      <c r="C586" s="2">
        <v>7.18</v>
      </c>
      <c r="D586" s="2">
        <v>4.0128000000000004</v>
      </c>
      <c r="E586" s="2">
        <v>3140</v>
      </c>
      <c r="F586" s="2"/>
      <c r="G586" s="2"/>
      <c r="H586" s="15">
        <f t="shared" si="9"/>
        <v>-2.3150514861608004E-2</v>
      </c>
    </row>
    <row r="587" spans="1:8" ht="13.5" x14ac:dyDescent="0.25">
      <c r="A587" s="11"/>
      <c r="B587" s="10">
        <v>43152</v>
      </c>
      <c r="C587" s="2">
        <v>7.38</v>
      </c>
      <c r="D587" s="2">
        <v>4.1246</v>
      </c>
      <c r="E587" s="2">
        <v>1408</v>
      </c>
      <c r="F587" s="2"/>
      <c r="G587" s="2"/>
      <c r="H587" s="15">
        <f t="shared" si="9"/>
        <v>2.7860845295055739E-2</v>
      </c>
    </row>
    <row r="588" spans="1:8" ht="13.5" x14ac:dyDescent="0.25">
      <c r="A588" s="11"/>
      <c r="B588" s="10">
        <v>43153</v>
      </c>
      <c r="C588" s="2">
        <v>7.38</v>
      </c>
      <c r="D588" s="2">
        <v>4.1246</v>
      </c>
      <c r="E588" s="2">
        <v>3920</v>
      </c>
      <c r="F588" s="2"/>
      <c r="G588" s="2"/>
      <c r="H588" s="15">
        <f t="shared" si="9"/>
        <v>0</v>
      </c>
    </row>
    <row r="589" spans="1:8" ht="13.5" x14ac:dyDescent="0.25">
      <c r="A589" s="11"/>
      <c r="B589" s="10">
        <v>43154</v>
      </c>
      <c r="C589" s="2">
        <v>7.2</v>
      </c>
      <c r="D589" s="2">
        <v>4.024</v>
      </c>
      <c r="E589" s="2">
        <v>937</v>
      </c>
      <c r="F589" s="2"/>
      <c r="G589" s="2"/>
      <c r="H589" s="15">
        <f t="shared" si="9"/>
        <v>-2.4390243902439029E-2</v>
      </c>
    </row>
    <row r="590" spans="1:8" ht="13.5" x14ac:dyDescent="0.25">
      <c r="A590" s="11"/>
      <c r="B590" s="10">
        <v>43157</v>
      </c>
      <c r="C590" s="2">
        <v>7</v>
      </c>
      <c r="D590" s="2">
        <v>3.9121999999999999</v>
      </c>
      <c r="E590" s="2">
        <v>2005</v>
      </c>
      <c r="F590" s="2"/>
      <c r="G590" s="2"/>
      <c r="H590" s="15">
        <f t="shared" si="9"/>
        <v>-2.7783300198807186E-2</v>
      </c>
    </row>
    <row r="591" spans="1:8" ht="13.5" x14ac:dyDescent="0.25">
      <c r="A591" s="11"/>
      <c r="B591" s="10">
        <v>43158</v>
      </c>
      <c r="C591" s="2">
        <v>7</v>
      </c>
      <c r="D591" s="2">
        <v>3.9121999999999999</v>
      </c>
      <c r="E591" s="2">
        <v>4256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6.9</v>
      </c>
      <c r="D592" s="2">
        <v>3.8563999999999998</v>
      </c>
      <c r="E592" s="2">
        <v>1656</v>
      </c>
      <c r="F592" s="2"/>
      <c r="G592" s="2"/>
      <c r="H592" s="15">
        <f t="shared" si="9"/>
        <v>-1.426307448494455E-2</v>
      </c>
    </row>
    <row r="593" spans="1:8" ht="13.5" x14ac:dyDescent="0.25">
      <c r="A593" s="11"/>
      <c r="B593" s="10">
        <v>43160</v>
      </c>
      <c r="C593" s="2">
        <v>7</v>
      </c>
      <c r="D593" s="2">
        <v>3.9121999999999999</v>
      </c>
      <c r="E593" s="2">
        <v>1675</v>
      </c>
      <c r="F593" s="2"/>
      <c r="G593" s="2"/>
      <c r="H593" s="15">
        <f t="shared" si="9"/>
        <v>1.4469453376205806E-2</v>
      </c>
    </row>
    <row r="594" spans="1:8" ht="13.5" x14ac:dyDescent="0.25">
      <c r="A594" s="11"/>
      <c r="B594" s="10">
        <v>43161</v>
      </c>
      <c r="C594" s="2">
        <v>7</v>
      </c>
      <c r="D594" s="2">
        <v>3.9121999999999999</v>
      </c>
      <c r="E594" s="2">
        <v>1370</v>
      </c>
      <c r="F594" s="2"/>
      <c r="G594" s="2"/>
      <c r="H594" s="15">
        <f t="shared" si="9"/>
        <v>0</v>
      </c>
    </row>
    <row r="595" spans="1:8" ht="13.5" x14ac:dyDescent="0.25">
      <c r="A595" s="11"/>
      <c r="B595" s="10">
        <v>43164</v>
      </c>
      <c r="C595" s="2">
        <v>6.9</v>
      </c>
      <c r="D595" s="2">
        <v>3.8563999999999998</v>
      </c>
      <c r="E595" s="2">
        <v>1570</v>
      </c>
      <c r="F595" s="2"/>
      <c r="G595" s="2"/>
      <c r="H595" s="15">
        <f t="shared" si="9"/>
        <v>-1.426307448494455E-2</v>
      </c>
    </row>
    <row r="596" spans="1:8" ht="13.5" x14ac:dyDescent="0.25">
      <c r="A596" s="11"/>
      <c r="B596" s="10">
        <v>43165</v>
      </c>
      <c r="C596" s="2">
        <v>7.21</v>
      </c>
      <c r="D596" s="2">
        <v>4.0296000000000003</v>
      </c>
      <c r="E596" s="2">
        <v>0</v>
      </c>
      <c r="F596" s="2"/>
      <c r="G596" s="2"/>
      <c r="H596" s="15">
        <f t="shared" si="9"/>
        <v>4.4912353490301961E-2</v>
      </c>
    </row>
    <row r="597" spans="1:8" ht="13.5" x14ac:dyDescent="0.25">
      <c r="A597" s="11"/>
      <c r="B597" s="10">
        <v>43166</v>
      </c>
      <c r="C597" s="2">
        <v>7.64</v>
      </c>
      <c r="D597" s="2">
        <v>4.2698999999999998</v>
      </c>
      <c r="E597" s="2">
        <v>25697</v>
      </c>
      <c r="F597" s="2"/>
      <c r="G597" s="2"/>
      <c r="H597" s="15">
        <f t="shared" si="9"/>
        <v>5.9633710541989154E-2</v>
      </c>
    </row>
    <row r="598" spans="1:8" ht="13.5" x14ac:dyDescent="0.25">
      <c r="A598" s="11"/>
      <c r="B598" s="10">
        <v>43167</v>
      </c>
      <c r="C598" s="2">
        <v>7.96</v>
      </c>
      <c r="D598" s="2">
        <v>4.4488000000000003</v>
      </c>
      <c r="E598" s="2">
        <v>24280</v>
      </c>
      <c r="F598" s="2"/>
      <c r="G598" s="2"/>
      <c r="H598" s="15">
        <f t="shared" si="9"/>
        <v>4.1897936719829623E-2</v>
      </c>
    </row>
    <row r="599" spans="1:8" ht="13.5" x14ac:dyDescent="0.25">
      <c r="A599" s="11"/>
      <c r="B599" s="10">
        <v>43168</v>
      </c>
      <c r="C599" s="2">
        <v>7.67</v>
      </c>
      <c r="D599" s="2">
        <v>4.2866999999999997</v>
      </c>
      <c r="E599" s="2">
        <v>17612</v>
      </c>
      <c r="F599" s="2"/>
      <c r="G599" s="2"/>
      <c r="H599" s="15">
        <f t="shared" si="9"/>
        <v>-3.6436791943895111E-2</v>
      </c>
    </row>
    <row r="600" spans="1:8" ht="13.5" x14ac:dyDescent="0.25">
      <c r="A600" s="11"/>
      <c r="B600" s="10">
        <v>43171</v>
      </c>
      <c r="C600" s="2">
        <v>7.72</v>
      </c>
      <c r="D600" s="2">
        <v>4.3146000000000004</v>
      </c>
      <c r="E600" s="2">
        <v>35946</v>
      </c>
      <c r="F600" s="2"/>
      <c r="G600" s="2"/>
      <c r="H600" s="15">
        <f t="shared" si="9"/>
        <v>6.5085030442999748E-3</v>
      </c>
    </row>
    <row r="601" spans="1:8" ht="13.5" x14ac:dyDescent="0.25">
      <c r="A601" s="11"/>
      <c r="B601" s="10">
        <v>43172</v>
      </c>
      <c r="C601" s="2">
        <v>8.06</v>
      </c>
      <c r="D601" s="2">
        <v>4.5046999999999997</v>
      </c>
      <c r="E601" s="2">
        <v>31210</v>
      </c>
      <c r="F601" s="2"/>
      <c r="G601" s="2"/>
      <c r="H601" s="15">
        <f t="shared" si="9"/>
        <v>4.4059704259954396E-2</v>
      </c>
    </row>
    <row r="602" spans="1:8" ht="13.5" x14ac:dyDescent="0.25">
      <c r="A602" s="11"/>
      <c r="B602" s="10">
        <v>43173</v>
      </c>
      <c r="C602" s="2">
        <v>8.08</v>
      </c>
      <c r="D602" s="2">
        <v>4.5157999999999996</v>
      </c>
      <c r="E602" s="2">
        <v>14521</v>
      </c>
      <c r="F602" s="2"/>
      <c r="G602" s="2"/>
      <c r="H602" s="15">
        <f t="shared" si="9"/>
        <v>2.4640930583612422E-3</v>
      </c>
    </row>
    <row r="603" spans="1:8" ht="13.5" x14ac:dyDescent="0.25">
      <c r="A603" s="11"/>
      <c r="B603" s="10">
        <v>43174</v>
      </c>
      <c r="C603" s="2">
        <v>7.9</v>
      </c>
      <c r="D603" s="2">
        <v>4.4151999999999996</v>
      </c>
      <c r="E603" s="2">
        <v>8030</v>
      </c>
      <c r="F603" s="2"/>
      <c r="G603" s="2"/>
      <c r="H603" s="15">
        <f t="shared" si="9"/>
        <v>-2.2277337348863994E-2</v>
      </c>
    </row>
    <row r="604" spans="1:8" ht="13.5" x14ac:dyDescent="0.25">
      <c r="A604" s="11"/>
      <c r="B604" s="10">
        <v>43175</v>
      </c>
      <c r="C604" s="2">
        <v>7.75</v>
      </c>
      <c r="D604" s="2">
        <v>4.3314000000000004</v>
      </c>
      <c r="E604" s="2">
        <v>6505</v>
      </c>
      <c r="F604" s="2"/>
      <c r="G604" s="2"/>
      <c r="H604" s="15">
        <f t="shared" si="9"/>
        <v>-1.897988766080794E-2</v>
      </c>
    </row>
    <row r="605" spans="1:8" ht="13.5" x14ac:dyDescent="0.25">
      <c r="A605" s="11"/>
      <c r="B605" s="10">
        <v>43178</v>
      </c>
      <c r="C605" s="2">
        <v>7.75</v>
      </c>
      <c r="D605" s="2">
        <v>4.3314000000000004</v>
      </c>
      <c r="E605" s="2">
        <v>6165</v>
      </c>
      <c r="F605" s="2"/>
      <c r="G605" s="2"/>
      <c r="H605" s="15">
        <f t="shared" si="9"/>
        <v>0</v>
      </c>
    </row>
    <row r="606" spans="1:8" ht="13.5" x14ac:dyDescent="0.25">
      <c r="A606" s="11"/>
      <c r="B606" s="10">
        <v>43180</v>
      </c>
      <c r="C606" s="2">
        <v>7.95</v>
      </c>
      <c r="D606" s="2">
        <v>4.4432</v>
      </c>
      <c r="E606" s="2">
        <v>4102</v>
      </c>
      <c r="F606" s="2"/>
      <c r="G606" s="2"/>
      <c r="H606" s="15">
        <f t="shared" si="9"/>
        <v>2.5811515907096936E-2</v>
      </c>
    </row>
    <row r="607" spans="1:8" ht="13.5" x14ac:dyDescent="0.25">
      <c r="A607" s="11"/>
      <c r="B607" s="10">
        <v>43181</v>
      </c>
      <c r="C607" s="2">
        <v>8.2200000000000006</v>
      </c>
      <c r="D607" s="2">
        <v>4.5941000000000001</v>
      </c>
      <c r="E607" s="2">
        <v>10405</v>
      </c>
      <c r="F607" s="2"/>
      <c r="G607" s="2"/>
      <c r="H607" s="15">
        <f t="shared" si="9"/>
        <v>3.3962009362621538E-2</v>
      </c>
    </row>
    <row r="608" spans="1:8" ht="13.5" x14ac:dyDescent="0.25">
      <c r="A608" s="11"/>
      <c r="B608" s="10">
        <v>43182</v>
      </c>
      <c r="C608" s="2">
        <v>8.58</v>
      </c>
      <c r="D608" s="2">
        <v>4.7953000000000001</v>
      </c>
      <c r="E608" s="2">
        <v>0</v>
      </c>
      <c r="F608" s="2"/>
      <c r="G608" s="2"/>
      <c r="H608" s="15">
        <f t="shared" si="9"/>
        <v>4.3795302670816924E-2</v>
      </c>
    </row>
    <row r="609" spans="1:8" ht="13.5" x14ac:dyDescent="0.25">
      <c r="A609" s="11"/>
      <c r="B609" s="10">
        <v>43185</v>
      </c>
      <c r="C609" s="2">
        <v>8.3000000000000007</v>
      </c>
      <c r="D609" s="2">
        <v>4.6387999999999998</v>
      </c>
      <c r="E609" s="2">
        <v>30516</v>
      </c>
      <c r="F609" s="2"/>
      <c r="G609" s="2"/>
      <c r="H609" s="15">
        <f t="shared" si="9"/>
        <v>-3.2636122870310577E-2</v>
      </c>
    </row>
    <row r="610" spans="1:8" ht="13.5" x14ac:dyDescent="0.25">
      <c r="A610" s="11"/>
      <c r="B610" s="10">
        <v>43186</v>
      </c>
      <c r="C610" s="2">
        <v>8.5</v>
      </c>
      <c r="D610" s="2">
        <v>4.7506000000000004</v>
      </c>
      <c r="E610" s="2">
        <v>15391</v>
      </c>
      <c r="F610" s="2"/>
      <c r="G610" s="2"/>
      <c r="H610" s="15">
        <f t="shared" si="9"/>
        <v>2.4101060619125758E-2</v>
      </c>
    </row>
    <row r="611" spans="1:8" ht="13.5" x14ac:dyDescent="0.25">
      <c r="A611" s="11"/>
      <c r="B611" s="10">
        <v>43187</v>
      </c>
      <c r="C611" s="2">
        <v>8.5</v>
      </c>
      <c r="D611" s="2">
        <v>4.7506000000000004</v>
      </c>
      <c r="E611" s="2">
        <v>11737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8.35</v>
      </c>
      <c r="D612" s="2">
        <v>4.6666999999999996</v>
      </c>
      <c r="E612" s="2">
        <v>7422</v>
      </c>
      <c r="F612" s="2"/>
      <c r="G612" s="2"/>
      <c r="H612" s="15">
        <f t="shared" si="9"/>
        <v>-1.7660927040795003E-2</v>
      </c>
    </row>
    <row r="613" spans="1:8" ht="13.5" x14ac:dyDescent="0.25">
      <c r="A613" s="11"/>
      <c r="B613" s="10">
        <v>43189</v>
      </c>
      <c r="C613" s="2">
        <v>8.49</v>
      </c>
      <c r="D613" s="2">
        <v>4.7450000000000001</v>
      </c>
      <c r="E613" s="2">
        <v>3010</v>
      </c>
      <c r="F613" s="2"/>
      <c r="G613" s="2"/>
      <c r="H613" s="15">
        <f t="shared" si="9"/>
        <v>1.67784515824888E-2</v>
      </c>
    </row>
    <row r="614" spans="1:8" ht="13.5" x14ac:dyDescent="0.25">
      <c r="A614" s="11"/>
      <c r="B614" s="10">
        <v>43192</v>
      </c>
      <c r="C614" s="2">
        <v>8.3000000000000007</v>
      </c>
      <c r="D614" s="2">
        <v>4.6387999999999998</v>
      </c>
      <c r="E614" s="2">
        <v>2899</v>
      </c>
      <c r="F614" s="2"/>
      <c r="G614" s="2"/>
      <c r="H614" s="15">
        <f t="shared" si="9"/>
        <v>-2.2381454162276142E-2</v>
      </c>
    </row>
    <row r="615" spans="1:8" ht="13.5" x14ac:dyDescent="0.25">
      <c r="A615" s="11"/>
      <c r="B615" s="10">
        <v>43193</v>
      </c>
      <c r="C615" s="2">
        <v>8.3000000000000007</v>
      </c>
      <c r="D615" s="2">
        <v>4.6387999999999998</v>
      </c>
      <c r="E615" s="2">
        <v>6509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8.43</v>
      </c>
      <c r="D616" s="2">
        <v>4.7115</v>
      </c>
      <c r="E616" s="2">
        <v>5345</v>
      </c>
      <c r="F616" s="2"/>
      <c r="G616" s="2"/>
      <c r="H616" s="15">
        <f t="shared" si="9"/>
        <v>1.5672156592222174E-2</v>
      </c>
    </row>
    <row r="617" spans="1:8" ht="13.5" x14ac:dyDescent="0.25">
      <c r="A617" s="11"/>
      <c r="B617" s="10">
        <v>43195</v>
      </c>
      <c r="C617" s="2">
        <v>8.3800000000000008</v>
      </c>
      <c r="D617" s="2">
        <v>4.6835000000000004</v>
      </c>
      <c r="E617" s="2">
        <v>8298</v>
      </c>
      <c r="F617" s="2"/>
      <c r="G617" s="2"/>
      <c r="H617" s="15">
        <f t="shared" si="9"/>
        <v>-5.942905656372616E-3</v>
      </c>
    </row>
    <row r="618" spans="1:8" ht="13.5" x14ac:dyDescent="0.25">
      <c r="A618" s="11"/>
      <c r="B618" s="10">
        <v>43196</v>
      </c>
      <c r="C618" s="2">
        <v>8.4</v>
      </c>
      <c r="D618" s="2">
        <v>4.6947000000000001</v>
      </c>
      <c r="E618" s="2">
        <v>4646</v>
      </c>
      <c r="F618" s="2"/>
      <c r="G618" s="2"/>
      <c r="H618" s="15">
        <f t="shared" si="9"/>
        <v>2.3913739724564223E-3</v>
      </c>
    </row>
    <row r="619" spans="1:8" ht="13.5" x14ac:dyDescent="0.25">
      <c r="A619" s="11"/>
      <c r="B619" s="10">
        <v>43200</v>
      </c>
      <c r="C619" s="2">
        <v>8.3800000000000008</v>
      </c>
      <c r="D619" s="2">
        <v>4.6835000000000004</v>
      </c>
      <c r="E619" s="2">
        <v>1051</v>
      </c>
      <c r="F619" s="2"/>
      <c r="G619" s="2"/>
      <c r="H619" s="15">
        <f t="shared" si="9"/>
        <v>-2.385668945832461E-3</v>
      </c>
    </row>
    <row r="620" spans="1:8" ht="13.5" x14ac:dyDescent="0.25">
      <c r="A620" s="11"/>
      <c r="B620" s="10">
        <v>43201</v>
      </c>
      <c r="C620" s="2">
        <v>8.01</v>
      </c>
      <c r="D620" s="2">
        <v>4.4767000000000001</v>
      </c>
      <c r="E620" s="2">
        <v>0</v>
      </c>
      <c r="F620" s="2"/>
      <c r="G620" s="2"/>
      <c r="H620" s="15">
        <f t="shared" si="9"/>
        <v>-4.4155012277143225E-2</v>
      </c>
    </row>
    <row r="621" spans="1:8" ht="13.5" x14ac:dyDescent="0.25">
      <c r="A621" s="11"/>
      <c r="B621" s="10">
        <v>43202</v>
      </c>
      <c r="C621" s="2">
        <v>8.1</v>
      </c>
      <c r="D621" s="2">
        <v>4.5270000000000001</v>
      </c>
      <c r="E621" s="2">
        <v>5448</v>
      </c>
      <c r="F621" s="2"/>
      <c r="G621" s="2"/>
      <c r="H621" s="15">
        <f t="shared" si="9"/>
        <v>1.1235955056179777E-2</v>
      </c>
    </row>
    <row r="622" spans="1:8" ht="13.5" x14ac:dyDescent="0.25">
      <c r="A622" s="11"/>
      <c r="B622" s="10">
        <v>43203</v>
      </c>
      <c r="C622" s="2">
        <v>8.06</v>
      </c>
      <c r="D622" s="2">
        <v>4.5046999999999997</v>
      </c>
      <c r="E622" s="2">
        <v>2612</v>
      </c>
      <c r="F622" s="2"/>
      <c r="G622" s="2"/>
      <c r="H622" s="15">
        <f t="shared" si="9"/>
        <v>-4.9259995582064129E-3</v>
      </c>
    </row>
    <row r="623" spans="1:8" ht="13.5" x14ac:dyDescent="0.25">
      <c r="A623" s="11"/>
      <c r="B623" s="10">
        <v>43206</v>
      </c>
      <c r="C623" s="2">
        <v>7.9</v>
      </c>
      <c r="D623" s="2">
        <v>4.4151999999999996</v>
      </c>
      <c r="E623" s="2">
        <v>6412</v>
      </c>
      <c r="F623" s="2"/>
      <c r="G623" s="2"/>
      <c r="H623" s="15">
        <f t="shared" si="9"/>
        <v>-1.9868137722822862E-2</v>
      </c>
    </row>
    <row r="624" spans="1:8" ht="13.5" x14ac:dyDescent="0.25">
      <c r="A624" s="11"/>
      <c r="B624" s="10">
        <v>43207</v>
      </c>
      <c r="C624" s="2">
        <v>7.8</v>
      </c>
      <c r="D624" s="2">
        <v>4.3593999999999999</v>
      </c>
      <c r="E624" s="2">
        <v>6377</v>
      </c>
      <c r="F624" s="2"/>
      <c r="G624" s="2"/>
      <c r="H624" s="15">
        <f t="shared" si="9"/>
        <v>-1.2638159086791003E-2</v>
      </c>
    </row>
    <row r="625" spans="1:8" ht="13.5" x14ac:dyDescent="0.25">
      <c r="A625" s="11"/>
      <c r="B625" s="10">
        <v>43208</v>
      </c>
      <c r="C625" s="2">
        <v>8</v>
      </c>
      <c r="D625" s="2">
        <v>4.4710999999999999</v>
      </c>
      <c r="E625" s="2">
        <v>2932</v>
      </c>
      <c r="F625" s="2"/>
      <c r="G625" s="2"/>
      <c r="H625" s="15">
        <f t="shared" si="9"/>
        <v>2.5622792127356957E-2</v>
      </c>
    </row>
    <row r="626" spans="1:8" ht="13.5" x14ac:dyDescent="0.25">
      <c r="A626" s="11"/>
      <c r="B626" s="10">
        <v>43209</v>
      </c>
      <c r="C626" s="2">
        <v>7.81</v>
      </c>
      <c r="D626" s="2">
        <v>4.3648999999999996</v>
      </c>
      <c r="E626" s="2">
        <v>2488</v>
      </c>
      <c r="F626" s="2"/>
      <c r="G626" s="2"/>
      <c r="H626" s="15">
        <f t="shared" si="9"/>
        <v>-2.3752544116660397E-2</v>
      </c>
    </row>
    <row r="627" spans="1:8" ht="13.5" x14ac:dyDescent="0.25">
      <c r="A627" s="11"/>
      <c r="B627" s="10">
        <v>43210</v>
      </c>
      <c r="C627" s="2">
        <v>7.65</v>
      </c>
      <c r="D627" s="2">
        <v>4.2755000000000001</v>
      </c>
      <c r="E627" s="2">
        <v>3445</v>
      </c>
      <c r="F627" s="2"/>
      <c r="G627" s="2"/>
      <c r="H627" s="15">
        <f t="shared" si="9"/>
        <v>-2.0481568879012001E-2</v>
      </c>
    </row>
    <row r="628" spans="1:8" ht="13.5" x14ac:dyDescent="0.25">
      <c r="A628" s="11"/>
      <c r="B628" s="10">
        <v>43213</v>
      </c>
      <c r="C628" s="2">
        <v>7.82</v>
      </c>
      <c r="D628" s="2">
        <v>4.3704999999999998</v>
      </c>
      <c r="E628" s="2">
        <v>711</v>
      </c>
      <c r="F628" s="2"/>
      <c r="G628" s="2"/>
      <c r="H628" s="15">
        <f t="shared" si="9"/>
        <v>2.2219623435855398E-2</v>
      </c>
    </row>
    <row r="629" spans="1:8" ht="13.5" x14ac:dyDescent="0.25">
      <c r="A629" s="11"/>
      <c r="B629" s="10">
        <v>43214</v>
      </c>
      <c r="C629" s="2">
        <v>8.24</v>
      </c>
      <c r="D629" s="2">
        <v>4.6052999999999997</v>
      </c>
      <c r="E629" s="2">
        <v>4849</v>
      </c>
      <c r="F629" s="2"/>
      <c r="G629" s="2"/>
      <c r="H629" s="15">
        <f t="shared" si="9"/>
        <v>5.372383022537465E-2</v>
      </c>
    </row>
    <row r="630" spans="1:8" ht="13.5" x14ac:dyDescent="0.25">
      <c r="A630" s="11"/>
      <c r="B630" s="10">
        <v>43215</v>
      </c>
      <c r="C630" s="2">
        <v>8.24</v>
      </c>
      <c r="D630" s="2">
        <v>4.6052999999999997</v>
      </c>
      <c r="E630" s="2">
        <v>5413</v>
      </c>
      <c r="F630" s="2"/>
      <c r="G630" s="2"/>
      <c r="H630" s="15">
        <f t="shared" si="9"/>
        <v>0</v>
      </c>
    </row>
    <row r="631" spans="1:8" ht="13.5" x14ac:dyDescent="0.25">
      <c r="A631" s="11"/>
      <c r="B631" s="10">
        <v>43216</v>
      </c>
      <c r="C631" s="2">
        <v>8.19</v>
      </c>
      <c r="D631" s="2">
        <v>4.5773000000000001</v>
      </c>
      <c r="E631" s="2">
        <v>10700</v>
      </c>
      <c r="F631" s="2"/>
      <c r="G631" s="2"/>
      <c r="H631" s="15">
        <f t="shared" si="9"/>
        <v>-6.079951360389026E-3</v>
      </c>
    </row>
    <row r="632" spans="1:8" ht="13.5" x14ac:dyDescent="0.25">
      <c r="A632" s="11"/>
      <c r="B632" s="10">
        <v>43217</v>
      </c>
      <c r="C632" s="2">
        <v>7.9</v>
      </c>
      <c r="D632" s="2">
        <v>4.4151999999999996</v>
      </c>
      <c r="E632" s="2">
        <v>5045</v>
      </c>
      <c r="F632" s="2"/>
      <c r="G632" s="2"/>
      <c r="H632" s="15">
        <f t="shared" si="9"/>
        <v>-3.541389028466576E-2</v>
      </c>
    </row>
    <row r="633" spans="1:8" ht="13.5" x14ac:dyDescent="0.25">
      <c r="A633" s="11"/>
      <c r="B633" s="10">
        <v>43220</v>
      </c>
      <c r="C633" s="2">
        <v>7.7</v>
      </c>
      <c r="D633" s="2">
        <v>4.3034999999999997</v>
      </c>
      <c r="E633" s="2">
        <v>5587</v>
      </c>
      <c r="F633" s="2"/>
      <c r="G633" s="2"/>
      <c r="H633" s="15">
        <f t="shared" si="9"/>
        <v>-2.5298967204203642E-2</v>
      </c>
    </row>
    <row r="634" spans="1:8" ht="13.5" x14ac:dyDescent="0.25">
      <c r="A634" s="11"/>
      <c r="B634" s="10">
        <v>43222</v>
      </c>
      <c r="C634" s="2">
        <v>7.71</v>
      </c>
      <c r="D634" s="2">
        <v>4.3090999999999999</v>
      </c>
      <c r="E634" s="2">
        <v>5143</v>
      </c>
      <c r="F634" s="2"/>
      <c r="G634" s="2"/>
      <c r="H634" s="15">
        <f t="shared" si="9"/>
        <v>1.3012664110608277E-3</v>
      </c>
    </row>
    <row r="635" spans="1:8" ht="13.5" x14ac:dyDescent="0.25">
      <c r="A635" s="11"/>
      <c r="B635" s="10">
        <v>43223</v>
      </c>
      <c r="C635" s="2">
        <v>7.9</v>
      </c>
      <c r="D635" s="2">
        <v>4.4151999999999996</v>
      </c>
      <c r="E635" s="2">
        <v>5805</v>
      </c>
      <c r="F635" s="2"/>
      <c r="G635" s="2"/>
      <c r="H635" s="15">
        <f t="shared" si="9"/>
        <v>2.4622310923394591E-2</v>
      </c>
    </row>
    <row r="636" spans="1:8" ht="13.5" x14ac:dyDescent="0.25">
      <c r="A636" s="11"/>
      <c r="B636" s="10">
        <v>43224</v>
      </c>
      <c r="C636" s="2">
        <v>7.9</v>
      </c>
      <c r="D636" s="2">
        <v>4.4151999999999996</v>
      </c>
      <c r="E636" s="2">
        <v>2725</v>
      </c>
      <c r="F636" s="2"/>
      <c r="G636" s="2"/>
      <c r="H636" s="15">
        <f t="shared" si="9"/>
        <v>0</v>
      </c>
    </row>
    <row r="637" spans="1:8" ht="13.5" x14ac:dyDescent="0.25">
      <c r="A637" s="11"/>
      <c r="B637" s="10">
        <v>43227</v>
      </c>
      <c r="C637" s="2">
        <v>7.9</v>
      </c>
      <c r="D637" s="2">
        <v>4.4151999999999996</v>
      </c>
      <c r="E637" s="2">
        <v>2420</v>
      </c>
      <c r="F637" s="2"/>
      <c r="G637" s="2"/>
      <c r="H637" s="15">
        <f t="shared" si="9"/>
        <v>0</v>
      </c>
    </row>
    <row r="638" spans="1:8" ht="13.5" x14ac:dyDescent="0.25">
      <c r="A638" s="11"/>
      <c r="B638" s="10">
        <v>43228</v>
      </c>
      <c r="C638" s="2">
        <v>7.89</v>
      </c>
      <c r="D638" s="2">
        <v>4.4097</v>
      </c>
      <c r="E638" s="2">
        <v>2056</v>
      </c>
      <c r="F638" s="2"/>
      <c r="G638" s="2"/>
      <c r="H638" s="15">
        <f t="shared" si="9"/>
        <v>-1.2456966841818302E-3</v>
      </c>
    </row>
    <row r="639" spans="1:8" ht="13.5" x14ac:dyDescent="0.25">
      <c r="A639" s="11"/>
      <c r="B639" s="10">
        <v>43229</v>
      </c>
      <c r="C639" s="2">
        <v>7.89</v>
      </c>
      <c r="D639" s="2">
        <v>4.4097</v>
      </c>
      <c r="E639" s="2">
        <v>3578</v>
      </c>
      <c r="F639" s="2"/>
      <c r="G639" s="2"/>
      <c r="H639" s="15">
        <f t="shared" si="9"/>
        <v>0</v>
      </c>
    </row>
    <row r="640" spans="1:8" ht="13.5" x14ac:dyDescent="0.25">
      <c r="A640" s="11"/>
      <c r="B640" s="10">
        <v>43230</v>
      </c>
      <c r="C640" s="2">
        <v>7.7</v>
      </c>
      <c r="D640" s="2">
        <v>4.3034999999999997</v>
      </c>
      <c r="E640" s="2">
        <v>5614</v>
      </c>
      <c r="F640" s="2"/>
      <c r="G640" s="2"/>
      <c r="H640" s="15">
        <f t="shared" si="9"/>
        <v>-2.4083270970814408E-2</v>
      </c>
    </row>
    <row r="641" spans="1:8" ht="13.5" x14ac:dyDescent="0.25">
      <c r="A641" s="11"/>
      <c r="B641" s="10">
        <v>43231</v>
      </c>
      <c r="C641" s="2">
        <v>7.8</v>
      </c>
      <c r="D641" s="2">
        <v>4.3593999999999999</v>
      </c>
      <c r="E641" s="2">
        <v>550</v>
      </c>
      <c r="F641" s="2"/>
      <c r="G641" s="2"/>
      <c r="H641" s="15">
        <f t="shared" si="9"/>
        <v>1.2989427210410198E-2</v>
      </c>
    </row>
    <row r="642" spans="1:8" ht="13.5" x14ac:dyDescent="0.25">
      <c r="A642" s="11"/>
      <c r="B642" s="10">
        <v>43234</v>
      </c>
      <c r="C642" s="2">
        <v>7.82</v>
      </c>
      <c r="D642" s="2">
        <v>4.3704999999999998</v>
      </c>
      <c r="E642" s="2">
        <v>1550</v>
      </c>
      <c r="F642" s="2"/>
      <c r="G642" s="2"/>
      <c r="H642" s="15">
        <f t="shared" si="9"/>
        <v>2.5462219571500406E-3</v>
      </c>
    </row>
    <row r="643" spans="1:8" ht="13.5" x14ac:dyDescent="0.25">
      <c r="A643" s="11"/>
      <c r="B643" s="10">
        <v>43235</v>
      </c>
      <c r="C643" s="2">
        <v>7.79</v>
      </c>
      <c r="D643" s="2">
        <v>4.3537999999999997</v>
      </c>
      <c r="E643" s="2">
        <v>2339</v>
      </c>
      <c r="F643" s="2"/>
      <c r="G643" s="2"/>
      <c r="H643" s="15">
        <f t="shared" si="9"/>
        <v>-3.821073103763908E-3</v>
      </c>
    </row>
    <row r="644" spans="1:8" ht="13.5" x14ac:dyDescent="0.25">
      <c r="A644" s="11"/>
      <c r="B644" s="10">
        <v>43236</v>
      </c>
      <c r="C644" s="2">
        <v>7.68</v>
      </c>
      <c r="D644" s="2">
        <v>4.2923</v>
      </c>
      <c r="E644" s="2">
        <v>1823</v>
      </c>
      <c r="F644" s="2"/>
      <c r="G644" s="2"/>
      <c r="H644" s="15">
        <f t="shared" si="9"/>
        <v>-1.4125591437364984E-2</v>
      </c>
    </row>
    <row r="645" spans="1:8" ht="13.5" x14ac:dyDescent="0.25">
      <c r="A645" s="11"/>
      <c r="B645" s="10">
        <v>43237</v>
      </c>
      <c r="C645" s="2">
        <v>7.7</v>
      </c>
      <c r="D645" s="2">
        <v>4.3034999999999997</v>
      </c>
      <c r="E645" s="2">
        <v>725</v>
      </c>
      <c r="F645" s="2"/>
      <c r="G645" s="2"/>
      <c r="H645" s="15">
        <f t="shared" si="9"/>
        <v>2.6093236726229888E-3</v>
      </c>
    </row>
    <row r="646" spans="1:8" ht="13.5" x14ac:dyDescent="0.25">
      <c r="A646" s="11"/>
      <c r="B646" s="10">
        <v>43238</v>
      </c>
      <c r="C646" s="2">
        <v>7.8</v>
      </c>
      <c r="D646" s="2">
        <v>4.3593999999999999</v>
      </c>
      <c r="E646" s="2">
        <v>20</v>
      </c>
      <c r="F646" s="2"/>
      <c r="G646" s="2"/>
      <c r="H646" s="15">
        <f t="shared" si="9"/>
        <v>1.2989427210410198E-2</v>
      </c>
    </row>
    <row r="647" spans="1:8" ht="13.5" x14ac:dyDescent="0.25">
      <c r="A647" s="11"/>
      <c r="B647" s="10">
        <v>43241</v>
      </c>
      <c r="C647" s="2">
        <v>7.76</v>
      </c>
      <c r="D647" s="2">
        <v>4.3369999999999997</v>
      </c>
      <c r="E647" s="2">
        <v>1101</v>
      </c>
      <c r="F647" s="2"/>
      <c r="G647" s="2"/>
      <c r="H647" s="15">
        <f t="shared" ref="H647:H710" si="10">(D647-D646)/D646</f>
        <v>-5.1383217874019817E-3</v>
      </c>
    </row>
    <row r="648" spans="1:8" ht="13.5" x14ac:dyDescent="0.25">
      <c r="A648" s="11"/>
      <c r="B648" s="10">
        <v>43242</v>
      </c>
      <c r="C648" s="2">
        <v>7.7</v>
      </c>
      <c r="D648" s="2">
        <v>4.3034999999999997</v>
      </c>
      <c r="E648" s="2">
        <v>3026</v>
      </c>
      <c r="F648" s="2"/>
      <c r="G648" s="2"/>
      <c r="H648" s="15">
        <f t="shared" si="10"/>
        <v>-7.7242333410191578E-3</v>
      </c>
    </row>
    <row r="649" spans="1:8" ht="13.5" x14ac:dyDescent="0.25">
      <c r="A649" s="11"/>
      <c r="B649" s="10">
        <v>43243</v>
      </c>
      <c r="C649" s="2">
        <v>7.6</v>
      </c>
      <c r="D649" s="2">
        <v>4.2476000000000003</v>
      </c>
      <c r="E649" s="2">
        <v>1139</v>
      </c>
      <c r="F649" s="2"/>
      <c r="G649" s="2"/>
      <c r="H649" s="15">
        <f t="shared" si="10"/>
        <v>-1.2989427210409991E-2</v>
      </c>
    </row>
    <row r="650" spans="1:8" ht="13.5" x14ac:dyDescent="0.25">
      <c r="A650" s="11"/>
      <c r="B650" s="10">
        <v>43244</v>
      </c>
      <c r="C650" s="2">
        <v>7.55</v>
      </c>
      <c r="D650" s="2">
        <v>4.2195999999999998</v>
      </c>
      <c r="E650" s="2">
        <v>1848</v>
      </c>
      <c r="F650" s="2"/>
      <c r="G650" s="2"/>
      <c r="H650" s="15">
        <f t="shared" si="10"/>
        <v>-6.5919578114701166E-3</v>
      </c>
    </row>
    <row r="651" spans="1:8" ht="13.5" x14ac:dyDescent="0.25">
      <c r="A651" s="11"/>
      <c r="B651" s="10">
        <v>43245</v>
      </c>
      <c r="C651" s="2">
        <v>7.57</v>
      </c>
      <c r="D651" s="2">
        <v>4.2308000000000003</v>
      </c>
      <c r="E651" s="2">
        <v>12224</v>
      </c>
      <c r="F651" s="2"/>
      <c r="G651" s="2"/>
      <c r="H651" s="15">
        <f t="shared" si="10"/>
        <v>2.6542800265429291E-3</v>
      </c>
    </row>
    <row r="652" spans="1:8" ht="13.5" x14ac:dyDescent="0.25">
      <c r="A652" s="11"/>
      <c r="B652" s="10">
        <v>43248</v>
      </c>
      <c r="C652" s="2">
        <v>7.5</v>
      </c>
      <c r="D652" s="2">
        <v>4.1917</v>
      </c>
      <c r="E652" s="2">
        <v>6346</v>
      </c>
      <c r="F652" s="2"/>
      <c r="G652" s="2"/>
      <c r="H652" s="15">
        <f t="shared" si="10"/>
        <v>-9.241750969083945E-3</v>
      </c>
    </row>
    <row r="653" spans="1:8" ht="13.5" x14ac:dyDescent="0.25">
      <c r="A653" s="11"/>
      <c r="B653" s="10">
        <v>43249</v>
      </c>
      <c r="C653" s="2">
        <v>7.36</v>
      </c>
      <c r="D653" s="2">
        <v>4.1134000000000004</v>
      </c>
      <c r="E653" s="2">
        <v>5328</v>
      </c>
      <c r="F653" s="2"/>
      <c r="G653" s="2"/>
      <c r="H653" s="15">
        <f t="shared" si="10"/>
        <v>-1.8679771930243002E-2</v>
      </c>
    </row>
    <row r="654" spans="1:8" ht="13.5" x14ac:dyDescent="0.25">
      <c r="A654" s="11"/>
      <c r="B654" s="10">
        <v>43250</v>
      </c>
      <c r="C654" s="2">
        <v>7.3</v>
      </c>
      <c r="D654" s="2">
        <v>4.0799000000000003</v>
      </c>
      <c r="E654" s="2">
        <v>14001</v>
      </c>
      <c r="F654" s="2"/>
      <c r="G654" s="2"/>
      <c r="H654" s="15">
        <f t="shared" si="10"/>
        <v>-8.1441143579520786E-3</v>
      </c>
    </row>
    <row r="655" spans="1:8" ht="13.5" x14ac:dyDescent="0.25">
      <c r="A655" s="11"/>
      <c r="B655" s="10">
        <v>43251</v>
      </c>
      <c r="C655" s="2">
        <v>7.25</v>
      </c>
      <c r="D655" s="2">
        <v>4.0519999999999996</v>
      </c>
      <c r="E655" s="2">
        <v>9519</v>
      </c>
      <c r="F655" s="2"/>
      <c r="G655" s="2"/>
      <c r="H655" s="15">
        <f t="shared" si="10"/>
        <v>-6.8384029020320839E-3</v>
      </c>
    </row>
    <row r="656" spans="1:8" ht="13.5" x14ac:dyDescent="0.25">
      <c r="A656" s="11"/>
      <c r="B656" s="10">
        <v>43252</v>
      </c>
      <c r="C656" s="2">
        <v>7.39</v>
      </c>
      <c r="D656" s="2">
        <v>4.1302000000000003</v>
      </c>
      <c r="E656" s="2">
        <v>1970</v>
      </c>
      <c r="F656" s="2"/>
      <c r="G656" s="2"/>
      <c r="H656" s="15">
        <f t="shared" si="10"/>
        <v>1.9299111549852102E-2</v>
      </c>
    </row>
    <row r="657" spans="1:8" ht="13.5" x14ac:dyDescent="0.25">
      <c r="A657" s="11"/>
      <c r="B657" s="10">
        <v>43255</v>
      </c>
      <c r="C657" s="2">
        <v>7.21</v>
      </c>
      <c r="D657" s="2">
        <v>4.0296000000000003</v>
      </c>
      <c r="E657" s="2">
        <v>2657</v>
      </c>
      <c r="F657" s="2"/>
      <c r="G657" s="2"/>
      <c r="H657" s="15">
        <f t="shared" si="10"/>
        <v>-2.435717398673188E-2</v>
      </c>
    </row>
    <row r="658" spans="1:8" ht="13.5" x14ac:dyDescent="0.25">
      <c r="A658" s="11"/>
      <c r="B658" s="10">
        <v>43256</v>
      </c>
      <c r="C658" s="2">
        <v>7.22</v>
      </c>
      <c r="D658" s="2">
        <v>4.0351999999999997</v>
      </c>
      <c r="E658" s="2">
        <v>1115</v>
      </c>
      <c r="F658" s="2"/>
      <c r="G658" s="2"/>
      <c r="H658" s="15">
        <f t="shared" si="10"/>
        <v>1.3897161008535296E-3</v>
      </c>
    </row>
    <row r="659" spans="1:8" ht="13.5" x14ac:dyDescent="0.25">
      <c r="A659" s="11"/>
      <c r="B659" s="10">
        <v>43257</v>
      </c>
      <c r="C659" s="2">
        <v>7.03</v>
      </c>
      <c r="D659" s="2">
        <v>3.9289999999999998</v>
      </c>
      <c r="E659" s="2">
        <v>9320</v>
      </c>
      <c r="F659" s="2"/>
      <c r="G659" s="2"/>
      <c r="H659" s="15">
        <f t="shared" si="10"/>
        <v>-2.6318398096748578E-2</v>
      </c>
    </row>
    <row r="660" spans="1:8" ht="13.5" x14ac:dyDescent="0.25">
      <c r="A660" s="11"/>
      <c r="B660" s="10">
        <v>43258</v>
      </c>
      <c r="C660" s="2">
        <v>6.84</v>
      </c>
      <c r="D660" s="2">
        <v>3.8228</v>
      </c>
      <c r="E660" s="2">
        <v>16025</v>
      </c>
      <c r="F660" s="2"/>
      <c r="G660" s="2"/>
      <c r="H660" s="15">
        <f t="shared" si="10"/>
        <v>-2.7029778569610551E-2</v>
      </c>
    </row>
    <row r="661" spans="1:8" ht="13.5" x14ac:dyDescent="0.25">
      <c r="A661" s="11"/>
      <c r="B661" s="10">
        <v>43259</v>
      </c>
      <c r="C661" s="2">
        <v>6.9</v>
      </c>
      <c r="D661" s="2">
        <v>3.8563999999999998</v>
      </c>
      <c r="E661" s="2">
        <v>6975</v>
      </c>
      <c r="F661" s="2"/>
      <c r="G661" s="2"/>
      <c r="H661" s="15">
        <f t="shared" si="10"/>
        <v>8.7893690488646675E-3</v>
      </c>
    </row>
    <row r="662" spans="1:8" ht="13.5" x14ac:dyDescent="0.25">
      <c r="A662" s="11"/>
      <c r="B662" s="10">
        <v>43262</v>
      </c>
      <c r="C662" s="2">
        <v>7.29</v>
      </c>
      <c r="D662" s="2">
        <v>4.0743</v>
      </c>
      <c r="E662" s="2">
        <v>405</v>
      </c>
      <c r="F662" s="2"/>
      <c r="G662" s="2"/>
      <c r="H662" s="15">
        <f t="shared" si="10"/>
        <v>5.6503474743283946E-2</v>
      </c>
    </row>
    <row r="663" spans="1:8" ht="13.5" x14ac:dyDescent="0.25">
      <c r="A663" s="11"/>
      <c r="B663" s="10">
        <v>43263</v>
      </c>
      <c r="C663" s="2">
        <v>7.4</v>
      </c>
      <c r="D663" s="2">
        <v>4.1357999999999997</v>
      </c>
      <c r="E663" s="2">
        <v>5518</v>
      </c>
      <c r="F663" s="2"/>
      <c r="G663" s="2"/>
      <c r="H663" s="15">
        <f t="shared" si="10"/>
        <v>1.5094617480303283E-2</v>
      </c>
    </row>
    <row r="664" spans="1:8" ht="13.5" x14ac:dyDescent="0.25">
      <c r="A664" s="11"/>
      <c r="B664" s="10">
        <v>43264</v>
      </c>
      <c r="C664" s="2">
        <v>7.41</v>
      </c>
      <c r="D664" s="2">
        <v>4.1414</v>
      </c>
      <c r="E664" s="2">
        <v>12792</v>
      </c>
      <c r="F664" s="2"/>
      <c r="G664" s="2"/>
      <c r="H664" s="15">
        <f t="shared" si="10"/>
        <v>1.3540306591228472E-3</v>
      </c>
    </row>
    <row r="665" spans="1:8" ht="13.5" x14ac:dyDescent="0.25">
      <c r="A665" s="11"/>
      <c r="B665" s="10">
        <v>43265</v>
      </c>
      <c r="C665" s="2">
        <v>7.51</v>
      </c>
      <c r="D665" s="2">
        <v>4.1973000000000003</v>
      </c>
      <c r="E665" s="2">
        <v>2693</v>
      </c>
      <c r="F665" s="2"/>
      <c r="G665" s="2"/>
      <c r="H665" s="15">
        <f t="shared" si="10"/>
        <v>1.3497850968271668E-2</v>
      </c>
    </row>
    <row r="666" spans="1:8" ht="13.5" x14ac:dyDescent="0.25">
      <c r="A666" s="11"/>
      <c r="B666" s="10">
        <v>43269</v>
      </c>
      <c r="C666" s="2">
        <v>7.49</v>
      </c>
      <c r="D666" s="2">
        <v>4.1860999999999997</v>
      </c>
      <c r="E666" s="2">
        <v>672</v>
      </c>
      <c r="F666" s="2"/>
      <c r="G666" s="2"/>
      <c r="H666" s="15">
        <f t="shared" si="10"/>
        <v>-2.6683820551308083E-3</v>
      </c>
    </row>
    <row r="667" spans="1:8" ht="13.5" x14ac:dyDescent="0.25">
      <c r="A667" s="11"/>
      <c r="B667" s="10">
        <v>43270</v>
      </c>
      <c r="C667" s="2">
        <v>7.3</v>
      </c>
      <c r="D667" s="2">
        <v>4.0799000000000003</v>
      </c>
      <c r="E667" s="2">
        <v>6467</v>
      </c>
      <c r="F667" s="2"/>
      <c r="G667" s="2"/>
      <c r="H667" s="15">
        <f t="shared" si="10"/>
        <v>-2.5369675831919784E-2</v>
      </c>
    </row>
    <row r="668" spans="1:8" ht="13.5" x14ac:dyDescent="0.25">
      <c r="A668" s="11"/>
      <c r="B668" s="10">
        <v>43271</v>
      </c>
      <c r="C668" s="2">
        <v>7.3</v>
      </c>
      <c r="D668" s="2">
        <v>4.0799000000000003</v>
      </c>
      <c r="E668" s="2">
        <v>2610</v>
      </c>
      <c r="F668" s="2"/>
      <c r="G668" s="2"/>
      <c r="H668" s="15">
        <f t="shared" si="10"/>
        <v>0</v>
      </c>
    </row>
    <row r="669" spans="1:8" ht="13.5" x14ac:dyDescent="0.25">
      <c r="A669" s="11"/>
      <c r="B669" s="10">
        <v>43272</v>
      </c>
      <c r="C669" s="2">
        <v>7.3</v>
      </c>
      <c r="D669" s="2">
        <v>4.0799000000000003</v>
      </c>
      <c r="E669" s="2">
        <v>3639</v>
      </c>
      <c r="F669" s="2"/>
      <c r="G669" s="2"/>
      <c r="H669" s="15">
        <f t="shared" si="10"/>
        <v>0</v>
      </c>
    </row>
    <row r="670" spans="1:8" ht="13.5" x14ac:dyDescent="0.25">
      <c r="A670" s="11"/>
      <c r="B670" s="10">
        <v>43273</v>
      </c>
      <c r="C670" s="2">
        <v>7.2</v>
      </c>
      <c r="D670" s="2">
        <v>4.024</v>
      </c>
      <c r="E670" s="2">
        <v>3000</v>
      </c>
      <c r="F670" s="2"/>
      <c r="G670" s="2"/>
      <c r="H670" s="15">
        <f t="shared" si="10"/>
        <v>-1.3701316208730675E-2</v>
      </c>
    </row>
    <row r="671" spans="1:8" ht="13.5" x14ac:dyDescent="0.25">
      <c r="A671" s="11"/>
      <c r="B671" s="10">
        <v>43276</v>
      </c>
      <c r="C671" s="2">
        <v>7.2</v>
      </c>
      <c r="D671" s="2">
        <v>4.024</v>
      </c>
      <c r="E671" s="2">
        <v>4437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7.22</v>
      </c>
      <c r="D672" s="2">
        <v>4.0351999999999997</v>
      </c>
      <c r="E672" s="2">
        <v>3000</v>
      </c>
      <c r="F672" s="2"/>
      <c r="G672" s="2"/>
      <c r="H672" s="15">
        <f t="shared" si="10"/>
        <v>2.7833001988070713E-3</v>
      </c>
    </row>
    <row r="673" spans="1:8" ht="13.5" x14ac:dyDescent="0.25">
      <c r="A673" s="11"/>
      <c r="B673" s="10">
        <v>43278</v>
      </c>
      <c r="C673" s="2">
        <v>7.2</v>
      </c>
      <c r="D673" s="2">
        <v>4.024</v>
      </c>
      <c r="E673" s="2">
        <v>2286</v>
      </c>
      <c r="F673" s="2"/>
      <c r="G673" s="2"/>
      <c r="H673" s="15">
        <f t="shared" si="10"/>
        <v>-2.7755749405233088E-3</v>
      </c>
    </row>
    <row r="674" spans="1:8" ht="13.5" x14ac:dyDescent="0.25">
      <c r="A674" s="11"/>
      <c r="B674" s="10">
        <v>43279</v>
      </c>
      <c r="C674" s="2">
        <v>7.2</v>
      </c>
      <c r="D674" s="2">
        <v>4.024</v>
      </c>
      <c r="E674" s="2">
        <v>2495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7.1</v>
      </c>
      <c r="D675" s="2">
        <v>3.9681000000000002</v>
      </c>
      <c r="E675" s="2">
        <v>4880</v>
      </c>
      <c r="F675" s="2"/>
      <c r="G675" s="2"/>
      <c r="H675" s="15">
        <f t="shared" si="10"/>
        <v>-1.3891650099403538E-2</v>
      </c>
    </row>
    <row r="676" spans="1:8" ht="13.5" x14ac:dyDescent="0.25">
      <c r="A676" s="11"/>
      <c r="B676" s="10">
        <v>43283</v>
      </c>
      <c r="C676" s="2">
        <v>7.15</v>
      </c>
      <c r="D676" s="2">
        <v>3.9961000000000002</v>
      </c>
      <c r="E676" s="2">
        <v>2470</v>
      </c>
      <c r="F676" s="2"/>
      <c r="G676" s="2"/>
      <c r="H676" s="15">
        <f t="shared" si="10"/>
        <v>7.0562737834228024E-3</v>
      </c>
    </row>
    <row r="677" spans="1:8" ht="13.5" x14ac:dyDescent="0.25">
      <c r="A677" s="11"/>
      <c r="B677" s="10">
        <v>43284</v>
      </c>
      <c r="C677" s="2">
        <v>7.18</v>
      </c>
      <c r="D677" s="2">
        <v>4.0128000000000004</v>
      </c>
      <c r="E677" s="2">
        <v>4876</v>
      </c>
      <c r="F677" s="2"/>
      <c r="G677" s="2"/>
      <c r="H677" s="15">
        <f t="shared" si="10"/>
        <v>4.179074597732829E-3</v>
      </c>
    </row>
    <row r="678" spans="1:8" ht="13.5" x14ac:dyDescent="0.25">
      <c r="A678" s="11"/>
      <c r="B678" s="10">
        <v>43285</v>
      </c>
      <c r="C678" s="2">
        <v>7</v>
      </c>
      <c r="D678" s="2">
        <v>3.9121999999999999</v>
      </c>
      <c r="E678" s="2">
        <v>4367</v>
      </c>
      <c r="F678" s="2"/>
      <c r="G678" s="2"/>
      <c r="H678" s="15">
        <f t="shared" si="10"/>
        <v>-2.5069776714513669E-2</v>
      </c>
    </row>
    <row r="679" spans="1:8" ht="13.5" x14ac:dyDescent="0.25">
      <c r="A679" s="11"/>
      <c r="B679" s="10">
        <v>43286</v>
      </c>
      <c r="C679" s="2">
        <v>6.93</v>
      </c>
      <c r="D679" s="2">
        <v>3.8731</v>
      </c>
      <c r="E679" s="2">
        <v>510</v>
      </c>
      <c r="F679" s="2"/>
      <c r="G679" s="2"/>
      <c r="H679" s="15">
        <f t="shared" si="10"/>
        <v>-9.9943765656152327E-3</v>
      </c>
    </row>
    <row r="680" spans="1:8" ht="13.5" x14ac:dyDescent="0.25">
      <c r="A680" s="11"/>
      <c r="B680" s="10">
        <v>43287</v>
      </c>
      <c r="C680" s="2">
        <v>6.96</v>
      </c>
      <c r="D680" s="2">
        <v>3.8898999999999999</v>
      </c>
      <c r="E680" s="2">
        <v>2896</v>
      </c>
      <c r="F680" s="2"/>
      <c r="G680" s="2"/>
      <c r="H680" s="15">
        <f t="shared" si="10"/>
        <v>4.3376106994397062E-3</v>
      </c>
    </row>
    <row r="681" spans="1:8" ht="13.5" x14ac:dyDescent="0.25">
      <c r="A681" s="11"/>
      <c r="B681" s="10">
        <v>43290</v>
      </c>
      <c r="C681" s="2">
        <v>7</v>
      </c>
      <c r="D681" s="2">
        <v>3.9121999999999999</v>
      </c>
      <c r="E681" s="2">
        <v>318</v>
      </c>
      <c r="F681" s="2"/>
      <c r="G681" s="2"/>
      <c r="H681" s="15">
        <f t="shared" si="10"/>
        <v>5.732795187536951E-3</v>
      </c>
    </row>
    <row r="682" spans="1:8" ht="13.5" x14ac:dyDescent="0.25">
      <c r="A682" s="11"/>
      <c r="B682" s="10">
        <v>43291</v>
      </c>
      <c r="C682" s="2">
        <v>7.2</v>
      </c>
      <c r="D682" s="2">
        <v>4.024</v>
      </c>
      <c r="E682" s="2">
        <v>1827</v>
      </c>
      <c r="F682" s="2"/>
      <c r="G682" s="2"/>
      <c r="H682" s="15">
        <f t="shared" si="10"/>
        <v>2.8577271100659506E-2</v>
      </c>
    </row>
    <row r="683" spans="1:8" ht="13.5" x14ac:dyDescent="0.25">
      <c r="A683" s="11"/>
      <c r="B683" s="10">
        <v>43292</v>
      </c>
      <c r="C683" s="2">
        <v>7</v>
      </c>
      <c r="D683" s="2">
        <v>3.9121999999999999</v>
      </c>
      <c r="E683" s="2">
        <v>4207</v>
      </c>
      <c r="F683" s="2"/>
      <c r="G683" s="2"/>
      <c r="H683" s="15">
        <f t="shared" si="10"/>
        <v>-2.7783300198807186E-2</v>
      </c>
    </row>
    <row r="684" spans="1:8" ht="13.5" x14ac:dyDescent="0.25">
      <c r="A684" s="11"/>
      <c r="B684" s="10">
        <v>43293</v>
      </c>
      <c r="C684" s="2">
        <v>7</v>
      </c>
      <c r="D684" s="2">
        <v>3.9121999999999999</v>
      </c>
      <c r="E684" s="2">
        <v>1166</v>
      </c>
      <c r="F684" s="2"/>
      <c r="G684" s="2"/>
      <c r="H684" s="15">
        <f t="shared" si="10"/>
        <v>0</v>
      </c>
    </row>
    <row r="685" spans="1:8" ht="13.5" x14ac:dyDescent="0.25">
      <c r="A685" s="11"/>
      <c r="B685" s="10">
        <v>43294</v>
      </c>
      <c r="C685" s="2">
        <v>7</v>
      </c>
      <c r="D685" s="2">
        <v>3.9121999999999999</v>
      </c>
      <c r="E685" s="2">
        <v>7730</v>
      </c>
      <c r="F685" s="2"/>
      <c r="G685" s="2"/>
      <c r="H685" s="15">
        <f t="shared" si="10"/>
        <v>0</v>
      </c>
    </row>
    <row r="686" spans="1:8" ht="13.5" x14ac:dyDescent="0.25">
      <c r="A686" s="11"/>
      <c r="B686" s="10">
        <v>43297</v>
      </c>
      <c r="C686" s="2">
        <v>7.2</v>
      </c>
      <c r="D686" s="2">
        <v>4.024</v>
      </c>
      <c r="E686" s="2">
        <v>60</v>
      </c>
      <c r="F686" s="2"/>
      <c r="G686" s="2"/>
      <c r="H686" s="15">
        <f t="shared" si="10"/>
        <v>2.8577271100659506E-2</v>
      </c>
    </row>
    <row r="687" spans="1:8" ht="13.5" x14ac:dyDescent="0.25">
      <c r="A687" s="11"/>
      <c r="B687" s="10">
        <v>43298</v>
      </c>
      <c r="C687" s="2">
        <v>7.1</v>
      </c>
      <c r="D687" s="2">
        <v>3.9681000000000002</v>
      </c>
      <c r="E687" s="2">
        <v>4233</v>
      </c>
      <c r="F687" s="2"/>
      <c r="G687" s="2"/>
      <c r="H687" s="15">
        <f t="shared" si="10"/>
        <v>-1.3891650099403538E-2</v>
      </c>
    </row>
    <row r="688" spans="1:8" ht="13.5" x14ac:dyDescent="0.25">
      <c r="A688" s="11"/>
      <c r="B688" s="10">
        <v>43299</v>
      </c>
      <c r="C688" s="2">
        <v>6.95</v>
      </c>
      <c r="D688" s="2">
        <v>3.8843000000000001</v>
      </c>
      <c r="E688" s="2">
        <v>3458</v>
      </c>
      <c r="F688" s="2"/>
      <c r="G688" s="2"/>
      <c r="H688" s="15">
        <f t="shared" si="10"/>
        <v>-2.1118419394672537E-2</v>
      </c>
    </row>
    <row r="689" spans="1:8" ht="13.5" x14ac:dyDescent="0.25">
      <c r="A689" s="11"/>
      <c r="B689" s="10">
        <v>43300</v>
      </c>
      <c r="C689" s="2">
        <v>6.9</v>
      </c>
      <c r="D689" s="2">
        <v>3.8563999999999998</v>
      </c>
      <c r="E689" s="2">
        <v>3627</v>
      </c>
      <c r="F689" s="2"/>
      <c r="G689" s="2"/>
      <c r="H689" s="15">
        <f t="shared" si="10"/>
        <v>-7.1827613727055732E-3</v>
      </c>
    </row>
    <row r="690" spans="1:8" ht="13.5" x14ac:dyDescent="0.25">
      <c r="A690" s="11"/>
      <c r="B690" s="10">
        <v>43301</v>
      </c>
      <c r="C690" s="2">
        <v>6.9</v>
      </c>
      <c r="D690" s="2">
        <v>3.8563999999999998</v>
      </c>
      <c r="E690" s="2">
        <v>1192</v>
      </c>
      <c r="F690" s="2"/>
      <c r="G690" s="2"/>
      <c r="H690" s="15">
        <f t="shared" si="10"/>
        <v>0</v>
      </c>
    </row>
    <row r="691" spans="1:8" ht="13.5" x14ac:dyDescent="0.25">
      <c r="A691" s="11"/>
      <c r="B691" s="10">
        <v>43304</v>
      </c>
      <c r="C691" s="2">
        <v>6.9</v>
      </c>
      <c r="D691" s="2">
        <v>3.8563999999999998</v>
      </c>
      <c r="E691" s="2">
        <v>1325</v>
      </c>
      <c r="F691" s="2"/>
      <c r="G691" s="2"/>
      <c r="H691" s="15">
        <f t="shared" si="10"/>
        <v>0</v>
      </c>
    </row>
    <row r="692" spans="1:8" ht="13.5" x14ac:dyDescent="0.25">
      <c r="A692" s="11"/>
      <c r="B692" s="10">
        <v>43305</v>
      </c>
      <c r="C692" s="2">
        <v>6.97</v>
      </c>
      <c r="D692" s="2">
        <v>3.8955000000000002</v>
      </c>
      <c r="E692" s="2">
        <v>221</v>
      </c>
      <c r="F692" s="2"/>
      <c r="G692" s="2"/>
      <c r="H692" s="15">
        <f t="shared" si="10"/>
        <v>1.0138989731355762E-2</v>
      </c>
    </row>
    <row r="693" spans="1:8" ht="13.5" x14ac:dyDescent="0.25">
      <c r="A693" s="11"/>
      <c r="B693" s="10">
        <v>43307</v>
      </c>
      <c r="C693" s="2">
        <v>6.82</v>
      </c>
      <c r="D693" s="2">
        <v>3.8115999999999999</v>
      </c>
      <c r="E693" s="2">
        <v>1158</v>
      </c>
      <c r="F693" s="2"/>
      <c r="G693" s="2"/>
      <c r="H693" s="15">
        <f t="shared" si="10"/>
        <v>-2.1537671672442641E-2</v>
      </c>
    </row>
    <row r="694" spans="1:8" ht="13.5" x14ac:dyDescent="0.25">
      <c r="A694" s="11"/>
      <c r="B694" s="10">
        <v>43308</v>
      </c>
      <c r="C694" s="2">
        <v>6.83</v>
      </c>
      <c r="D694" s="2">
        <v>3.8172000000000001</v>
      </c>
      <c r="E694" s="2">
        <v>3774</v>
      </c>
      <c r="F694" s="2"/>
      <c r="G694" s="2"/>
      <c r="H694" s="15">
        <f t="shared" si="10"/>
        <v>1.4691992863889894E-3</v>
      </c>
    </row>
    <row r="695" spans="1:8" ht="13.5" x14ac:dyDescent="0.25">
      <c r="A695" s="11"/>
      <c r="B695" s="10">
        <v>43311</v>
      </c>
      <c r="C695" s="2">
        <v>6.81</v>
      </c>
      <c r="D695" s="2">
        <v>3.8060999999999998</v>
      </c>
      <c r="E695" s="2">
        <v>294</v>
      </c>
      <c r="F695" s="2"/>
      <c r="G695" s="2"/>
      <c r="H695" s="15">
        <f t="shared" si="10"/>
        <v>-2.9078906004401999E-3</v>
      </c>
    </row>
    <row r="696" spans="1:8" ht="13.5" x14ac:dyDescent="0.25">
      <c r="A696" s="11"/>
      <c r="B696" s="10">
        <v>43312</v>
      </c>
      <c r="C696" s="2">
        <v>6.64</v>
      </c>
      <c r="D696" s="2">
        <v>3.7109999999999999</v>
      </c>
      <c r="E696" s="2">
        <v>2550</v>
      </c>
      <c r="F696" s="2"/>
      <c r="G696" s="2"/>
      <c r="H696" s="15">
        <f t="shared" si="10"/>
        <v>-2.4986206352959714E-2</v>
      </c>
    </row>
    <row r="697" spans="1:8" ht="13.5" x14ac:dyDescent="0.25">
      <c r="A697" s="11"/>
      <c r="B697" s="10">
        <v>43313</v>
      </c>
      <c r="C697" s="2">
        <v>6.8</v>
      </c>
      <c r="D697" s="2">
        <v>3.8005</v>
      </c>
      <c r="E697" s="2">
        <v>7836</v>
      </c>
      <c r="F697" s="2"/>
      <c r="G697" s="2"/>
      <c r="H697" s="15">
        <f t="shared" si="10"/>
        <v>2.4117488547561343E-2</v>
      </c>
    </row>
    <row r="698" spans="1:8" ht="13.5" x14ac:dyDescent="0.25">
      <c r="A698" s="11"/>
      <c r="B698" s="10">
        <v>43314</v>
      </c>
      <c r="C698" s="2">
        <v>6.81</v>
      </c>
      <c r="D698" s="2">
        <v>3.8060999999999998</v>
      </c>
      <c r="E698" s="2">
        <v>267</v>
      </c>
      <c r="F698" s="2"/>
      <c r="G698" s="2"/>
      <c r="H698" s="15">
        <f t="shared" si="10"/>
        <v>1.4734903302196624E-3</v>
      </c>
    </row>
    <row r="699" spans="1:8" ht="13.5" x14ac:dyDescent="0.25">
      <c r="A699" s="11"/>
      <c r="B699" s="10">
        <v>43315</v>
      </c>
      <c r="C699" s="2">
        <v>6.8</v>
      </c>
      <c r="D699" s="2">
        <v>3.8005</v>
      </c>
      <c r="E699" s="2">
        <v>5557</v>
      </c>
      <c r="F699" s="2"/>
      <c r="G699" s="2"/>
      <c r="H699" s="15">
        <f t="shared" si="10"/>
        <v>-1.4713223509628826E-3</v>
      </c>
    </row>
    <row r="700" spans="1:8" ht="13.5" x14ac:dyDescent="0.25">
      <c r="A700" s="11"/>
      <c r="B700" s="10">
        <v>43318</v>
      </c>
      <c r="C700" s="2">
        <v>6.79</v>
      </c>
      <c r="D700" s="2">
        <v>3.7949000000000002</v>
      </c>
      <c r="E700" s="2">
        <v>2448</v>
      </c>
      <c r="F700" s="2"/>
      <c r="G700" s="2"/>
      <c r="H700" s="15">
        <f t="shared" si="10"/>
        <v>-1.4734903302196624E-3</v>
      </c>
    </row>
    <row r="701" spans="1:8" ht="13.5" x14ac:dyDescent="0.25">
      <c r="A701" s="11"/>
      <c r="B701" s="10">
        <v>43319</v>
      </c>
      <c r="C701" s="2">
        <v>6.5</v>
      </c>
      <c r="D701" s="2">
        <v>3.6328</v>
      </c>
      <c r="E701" s="2">
        <v>2225</v>
      </c>
      <c r="F701" s="2"/>
      <c r="G701" s="2"/>
      <c r="H701" s="15">
        <f t="shared" si="10"/>
        <v>-4.2715223062531324E-2</v>
      </c>
    </row>
    <row r="702" spans="1:8" ht="13.5" x14ac:dyDescent="0.25">
      <c r="A702" s="11"/>
      <c r="B702" s="10">
        <v>43320</v>
      </c>
      <c r="C702" s="2">
        <v>6.34</v>
      </c>
      <c r="D702" s="2">
        <v>3.5434000000000001</v>
      </c>
      <c r="E702" s="2">
        <v>4467</v>
      </c>
      <c r="F702" s="2"/>
      <c r="G702" s="2"/>
      <c r="H702" s="15">
        <f t="shared" si="10"/>
        <v>-2.4609116934595884E-2</v>
      </c>
    </row>
    <row r="703" spans="1:8" ht="13.5" x14ac:dyDescent="0.25">
      <c r="A703" s="11"/>
      <c r="B703" s="10">
        <v>43321</v>
      </c>
      <c r="C703" s="2">
        <v>6.55</v>
      </c>
      <c r="D703" s="2">
        <v>3.6606999999999998</v>
      </c>
      <c r="E703" s="2">
        <v>1300</v>
      </c>
      <c r="F703" s="2"/>
      <c r="G703" s="2"/>
      <c r="H703" s="15">
        <f t="shared" si="10"/>
        <v>3.3103798611502998E-2</v>
      </c>
    </row>
    <row r="704" spans="1:8" ht="13.5" x14ac:dyDescent="0.25">
      <c r="A704" s="11"/>
      <c r="B704" s="10">
        <v>43322</v>
      </c>
      <c r="C704" s="2">
        <v>6.84</v>
      </c>
      <c r="D704" s="2">
        <v>3.8228</v>
      </c>
      <c r="E704" s="2">
        <v>0</v>
      </c>
      <c r="F704" s="2"/>
      <c r="G704" s="2"/>
      <c r="H704" s="15">
        <f t="shared" si="10"/>
        <v>4.4281148414237755E-2</v>
      </c>
    </row>
    <row r="705" spans="1:8" ht="13.5" x14ac:dyDescent="0.25">
      <c r="A705" s="11"/>
      <c r="B705" s="10">
        <v>43326</v>
      </c>
      <c r="C705" s="2">
        <v>6.91</v>
      </c>
      <c r="D705" s="2">
        <v>3.8618999999999999</v>
      </c>
      <c r="E705" s="2">
        <v>6763</v>
      </c>
      <c r="F705" s="2"/>
      <c r="G705" s="2"/>
      <c r="H705" s="15">
        <f t="shared" si="10"/>
        <v>1.0228105053887181E-2</v>
      </c>
    </row>
    <row r="706" spans="1:8" ht="13.5" x14ac:dyDescent="0.25">
      <c r="A706" s="11"/>
      <c r="B706" s="10">
        <v>43327</v>
      </c>
      <c r="C706" s="2">
        <v>7</v>
      </c>
      <c r="D706" s="2">
        <v>3.9121999999999999</v>
      </c>
      <c r="E706" s="2">
        <v>1439</v>
      </c>
      <c r="F706" s="2"/>
      <c r="G706" s="2"/>
      <c r="H706" s="15">
        <f t="shared" si="10"/>
        <v>1.3024676972474692E-2</v>
      </c>
    </row>
    <row r="707" spans="1:8" ht="13.5" x14ac:dyDescent="0.25">
      <c r="A707" s="11"/>
      <c r="B707" s="10">
        <v>43328</v>
      </c>
      <c r="C707" s="2">
        <v>7.21</v>
      </c>
      <c r="D707" s="2">
        <v>4.0296000000000003</v>
      </c>
      <c r="E707" s="2">
        <v>3496</v>
      </c>
      <c r="F707" s="2"/>
      <c r="G707" s="2"/>
      <c r="H707" s="15">
        <f t="shared" si="10"/>
        <v>3.0008690762231071E-2</v>
      </c>
    </row>
    <row r="708" spans="1:8" ht="13.5" x14ac:dyDescent="0.25">
      <c r="A708" s="11"/>
      <c r="B708" s="10">
        <v>43329</v>
      </c>
      <c r="C708" s="2">
        <v>6.83</v>
      </c>
      <c r="D708" s="2">
        <v>3.8172000000000001</v>
      </c>
      <c r="E708" s="2">
        <v>2666</v>
      </c>
      <c r="F708" s="2"/>
      <c r="G708" s="2"/>
      <c r="H708" s="15">
        <f t="shared" si="10"/>
        <v>-5.2709946396664716E-2</v>
      </c>
    </row>
    <row r="709" spans="1:8" ht="13.5" x14ac:dyDescent="0.25">
      <c r="A709" s="11"/>
      <c r="B709" s="10">
        <v>43332</v>
      </c>
      <c r="C709" s="2">
        <v>6.84</v>
      </c>
      <c r="D709" s="2">
        <v>3.8228</v>
      </c>
      <c r="E709" s="2">
        <v>647</v>
      </c>
      <c r="F709" s="2"/>
      <c r="G709" s="2"/>
      <c r="H709" s="15">
        <f t="shared" si="10"/>
        <v>1.4670439065283E-3</v>
      </c>
    </row>
    <row r="710" spans="1:8" ht="13.5" x14ac:dyDescent="0.25">
      <c r="A710" s="11"/>
      <c r="B710" s="10">
        <v>43335</v>
      </c>
      <c r="C710" s="2">
        <v>6.64</v>
      </c>
      <c r="D710" s="2">
        <v>3.7109999999999999</v>
      </c>
      <c r="E710" s="2">
        <v>750</v>
      </c>
      <c r="F710" s="2"/>
      <c r="G710" s="2"/>
      <c r="H710" s="15">
        <f t="shared" si="10"/>
        <v>-2.9245579156639143E-2</v>
      </c>
    </row>
    <row r="711" spans="1:8" ht="13.5" x14ac:dyDescent="0.25">
      <c r="A711" s="11"/>
      <c r="B711" s="10">
        <v>43336</v>
      </c>
      <c r="C711" s="2">
        <v>6.66</v>
      </c>
      <c r="D711" s="2">
        <v>3.7222</v>
      </c>
      <c r="E711" s="2">
        <v>1755</v>
      </c>
      <c r="F711" s="2"/>
      <c r="G711" s="2"/>
      <c r="H711" s="15">
        <f t="shared" ref="H711:H774" si="11">(D711-D710)/D710</f>
        <v>3.0180544327674747E-3</v>
      </c>
    </row>
    <row r="712" spans="1:8" ht="13.5" x14ac:dyDescent="0.25">
      <c r="A712" s="11"/>
      <c r="B712" s="10">
        <v>43339</v>
      </c>
      <c r="C712" s="2">
        <v>6.9</v>
      </c>
      <c r="D712" s="2">
        <v>3.8563999999999998</v>
      </c>
      <c r="E712" s="2">
        <v>327</v>
      </c>
      <c r="F712" s="2"/>
      <c r="G712" s="2"/>
      <c r="H712" s="15">
        <f t="shared" si="11"/>
        <v>3.6053946590725881E-2</v>
      </c>
    </row>
    <row r="713" spans="1:8" ht="13.5" x14ac:dyDescent="0.25">
      <c r="A713" s="11"/>
      <c r="B713" s="10">
        <v>43340</v>
      </c>
      <c r="C713" s="2">
        <v>6.69</v>
      </c>
      <c r="D713" s="2">
        <v>3.7389999999999999</v>
      </c>
      <c r="E713" s="2">
        <v>372</v>
      </c>
      <c r="F713" s="2"/>
      <c r="G713" s="2"/>
      <c r="H713" s="15">
        <f t="shared" si="11"/>
        <v>-3.0442900114096037E-2</v>
      </c>
    </row>
    <row r="714" spans="1:8" ht="13.5" x14ac:dyDescent="0.25">
      <c r="A714" s="11"/>
      <c r="B714" s="10">
        <v>43341</v>
      </c>
      <c r="C714" s="2">
        <v>6.5</v>
      </c>
      <c r="D714" s="2">
        <v>3.6328</v>
      </c>
      <c r="E714" s="2">
        <v>5368</v>
      </c>
      <c r="F714" s="2"/>
      <c r="G714" s="2"/>
      <c r="H714" s="15">
        <f t="shared" si="11"/>
        <v>-2.8403316394757919E-2</v>
      </c>
    </row>
    <row r="715" spans="1:8" ht="13.5" x14ac:dyDescent="0.25">
      <c r="A715" s="11"/>
      <c r="B715" s="10">
        <v>43342</v>
      </c>
      <c r="C715" s="2">
        <v>6.52</v>
      </c>
      <c r="D715" s="2">
        <v>3.6440000000000001</v>
      </c>
      <c r="E715" s="2">
        <v>1317</v>
      </c>
      <c r="F715" s="2"/>
      <c r="G715" s="2"/>
      <c r="H715" s="15">
        <f t="shared" si="11"/>
        <v>3.0830213609337421E-3</v>
      </c>
    </row>
    <row r="716" spans="1:8" ht="13.5" x14ac:dyDescent="0.25">
      <c r="A716" s="11"/>
      <c r="B716" s="10">
        <v>43343</v>
      </c>
      <c r="C716" s="2">
        <v>6.87</v>
      </c>
      <c r="D716" s="2">
        <v>3.8395999999999999</v>
      </c>
      <c r="E716" s="2">
        <v>555</v>
      </c>
      <c r="F716" s="2"/>
      <c r="G716" s="2"/>
      <c r="H716" s="15">
        <f t="shared" si="11"/>
        <v>5.3677277716794668E-2</v>
      </c>
    </row>
    <row r="717" spans="1:8" ht="13.5" x14ac:dyDescent="0.25">
      <c r="A717" s="11"/>
      <c r="B717" s="10">
        <v>43346</v>
      </c>
      <c r="C717" s="2">
        <v>6.57</v>
      </c>
      <c r="D717" s="2">
        <v>3.6718999999999999</v>
      </c>
      <c r="E717" s="2">
        <v>0</v>
      </c>
      <c r="F717" s="2"/>
      <c r="G717" s="2"/>
      <c r="H717" s="15">
        <f t="shared" si="11"/>
        <v>-4.3676424627565359E-2</v>
      </c>
    </row>
    <row r="718" spans="1:8" ht="13.5" x14ac:dyDescent="0.25">
      <c r="A718" s="11"/>
      <c r="B718" s="10">
        <v>43347</v>
      </c>
      <c r="C718" s="2">
        <v>6.31</v>
      </c>
      <c r="D718" s="2">
        <v>3.5266000000000002</v>
      </c>
      <c r="E718" s="2">
        <v>2400</v>
      </c>
      <c r="F718" s="2"/>
      <c r="G718" s="2"/>
      <c r="H718" s="15">
        <f t="shared" si="11"/>
        <v>-3.9570794411612452E-2</v>
      </c>
    </row>
    <row r="719" spans="1:8" ht="13.5" x14ac:dyDescent="0.25">
      <c r="A719" s="11"/>
      <c r="B719" s="10">
        <v>43348</v>
      </c>
      <c r="C719" s="2">
        <v>6.07</v>
      </c>
      <c r="D719" s="2">
        <v>3.3925000000000001</v>
      </c>
      <c r="E719" s="2">
        <v>6743</v>
      </c>
      <c r="F719" s="2"/>
      <c r="G719" s="2"/>
      <c r="H719" s="15">
        <f t="shared" si="11"/>
        <v>-3.8025293483808793E-2</v>
      </c>
    </row>
    <row r="720" spans="1:8" ht="13.5" x14ac:dyDescent="0.25">
      <c r="A720" s="11"/>
      <c r="B720" s="10">
        <v>43349</v>
      </c>
      <c r="C720" s="2">
        <v>6.07</v>
      </c>
      <c r="D720" s="2">
        <v>3.3925000000000001</v>
      </c>
      <c r="E720" s="2">
        <v>1523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5.91</v>
      </c>
      <c r="D721" s="2">
        <v>3.3029999999999999</v>
      </c>
      <c r="E721" s="2">
        <v>10</v>
      </c>
      <c r="F721" s="2"/>
      <c r="G721" s="2"/>
      <c r="H721" s="15">
        <f t="shared" si="11"/>
        <v>-2.6381724392041308E-2</v>
      </c>
    </row>
    <row r="722" spans="1:8" ht="13.5" x14ac:dyDescent="0.25">
      <c r="A722" s="11"/>
      <c r="B722" s="10">
        <v>43353</v>
      </c>
      <c r="C722" s="2">
        <v>5.91</v>
      </c>
      <c r="D722" s="2">
        <v>3.3029999999999999</v>
      </c>
      <c r="E722" s="2">
        <v>2824</v>
      </c>
      <c r="F722" s="2"/>
      <c r="G722" s="2"/>
      <c r="H722" s="15">
        <f t="shared" si="11"/>
        <v>0</v>
      </c>
    </row>
    <row r="723" spans="1:8" ht="13.5" x14ac:dyDescent="0.25">
      <c r="A723" s="11"/>
      <c r="B723" s="10">
        <v>43355</v>
      </c>
      <c r="C723" s="2">
        <v>5.99</v>
      </c>
      <c r="D723" s="2">
        <v>3.3477999999999999</v>
      </c>
      <c r="E723" s="2">
        <v>7225</v>
      </c>
      <c r="F723" s="2"/>
      <c r="G723" s="2"/>
      <c r="H723" s="15">
        <f t="shared" si="11"/>
        <v>1.3563427187405374E-2</v>
      </c>
    </row>
    <row r="724" spans="1:8" ht="13.5" x14ac:dyDescent="0.25">
      <c r="A724" s="11"/>
      <c r="B724" s="10">
        <v>43356</v>
      </c>
      <c r="C724" s="2">
        <v>6.2</v>
      </c>
      <c r="D724" s="2">
        <v>3.4651000000000001</v>
      </c>
      <c r="E724" s="2">
        <v>1562</v>
      </c>
      <c r="F724" s="2"/>
      <c r="G724" s="2"/>
      <c r="H724" s="15">
        <f t="shared" si="11"/>
        <v>3.503793536053533E-2</v>
      </c>
    </row>
    <row r="725" spans="1:8" ht="13.5" x14ac:dyDescent="0.25">
      <c r="A725" s="11"/>
      <c r="B725" s="10">
        <v>43357</v>
      </c>
      <c r="C725" s="2">
        <v>6.1</v>
      </c>
      <c r="D725" s="2">
        <v>3.4091999999999998</v>
      </c>
      <c r="E725" s="2">
        <v>6688</v>
      </c>
      <c r="F725" s="2"/>
      <c r="G725" s="2"/>
      <c r="H725" s="15">
        <f t="shared" si="11"/>
        <v>-1.6132290554385236E-2</v>
      </c>
    </row>
    <row r="726" spans="1:8" ht="13.5" x14ac:dyDescent="0.25">
      <c r="A726" s="11"/>
      <c r="B726" s="10">
        <v>43360</v>
      </c>
      <c r="C726" s="2">
        <v>6.09</v>
      </c>
      <c r="D726" s="2">
        <v>3.4036</v>
      </c>
      <c r="E726" s="2">
        <v>2765</v>
      </c>
      <c r="F726" s="2"/>
      <c r="G726" s="2"/>
      <c r="H726" s="15">
        <f t="shared" si="11"/>
        <v>-1.6426141030153197E-3</v>
      </c>
    </row>
    <row r="727" spans="1:8" ht="13.5" x14ac:dyDescent="0.25">
      <c r="A727" s="11"/>
      <c r="B727" s="10">
        <v>43361</v>
      </c>
      <c r="C727" s="2">
        <v>6</v>
      </c>
      <c r="D727" s="2">
        <v>3.3532999999999999</v>
      </c>
      <c r="E727" s="2">
        <v>5730</v>
      </c>
      <c r="F727" s="2"/>
      <c r="G727" s="2"/>
      <c r="H727" s="15">
        <f t="shared" si="11"/>
        <v>-1.4778469855447177E-2</v>
      </c>
    </row>
    <row r="728" spans="1:8" ht="13.5" x14ac:dyDescent="0.25">
      <c r="A728" s="11"/>
      <c r="B728" s="10">
        <v>43362</v>
      </c>
      <c r="C728" s="2">
        <v>6.11</v>
      </c>
      <c r="D728" s="2">
        <v>3.4148000000000001</v>
      </c>
      <c r="E728" s="2">
        <v>2280</v>
      </c>
      <c r="F728" s="2"/>
      <c r="G728" s="2"/>
      <c r="H728" s="15">
        <f t="shared" si="11"/>
        <v>1.8340142546148602E-2</v>
      </c>
    </row>
    <row r="729" spans="1:8" ht="13.5" x14ac:dyDescent="0.25">
      <c r="A729" s="11"/>
      <c r="B729" s="10">
        <v>43363</v>
      </c>
      <c r="C729" s="2">
        <v>5.82</v>
      </c>
      <c r="D729" s="2">
        <v>3.2526999999999999</v>
      </c>
      <c r="E729" s="2">
        <v>3107</v>
      </c>
      <c r="F729" s="2"/>
      <c r="G729" s="2"/>
      <c r="H729" s="15">
        <f t="shared" si="11"/>
        <v>-4.7469837179337039E-2</v>
      </c>
    </row>
    <row r="730" spans="1:8" ht="13.5" x14ac:dyDescent="0.25">
      <c r="A730" s="11"/>
      <c r="B730" s="10">
        <v>43364</v>
      </c>
      <c r="C730" s="2">
        <v>5.99</v>
      </c>
      <c r="D730" s="2">
        <v>3.3477999999999999</v>
      </c>
      <c r="E730" s="2">
        <v>4858</v>
      </c>
      <c r="F730" s="2"/>
      <c r="G730" s="2"/>
      <c r="H730" s="15">
        <f t="shared" si="11"/>
        <v>2.9237249054631525E-2</v>
      </c>
    </row>
    <row r="731" spans="1:8" ht="13.5" x14ac:dyDescent="0.25">
      <c r="A731" s="11"/>
      <c r="B731" s="10">
        <v>43367</v>
      </c>
      <c r="C731" s="2">
        <v>6</v>
      </c>
      <c r="D731" s="2">
        <v>3.3532999999999999</v>
      </c>
      <c r="E731" s="2">
        <v>4602</v>
      </c>
      <c r="F731" s="2"/>
      <c r="G731" s="2"/>
      <c r="H731" s="15">
        <f t="shared" si="11"/>
        <v>1.6428699444411437E-3</v>
      </c>
    </row>
    <row r="732" spans="1:8" ht="13.5" x14ac:dyDescent="0.25">
      <c r="A732" s="11"/>
      <c r="B732" s="10">
        <v>43368</v>
      </c>
      <c r="C732" s="2">
        <v>5.98</v>
      </c>
      <c r="D732" s="2">
        <v>3.3422000000000001</v>
      </c>
      <c r="E732" s="2">
        <v>5800</v>
      </c>
      <c r="F732" s="2"/>
      <c r="G732" s="2"/>
      <c r="H732" s="15">
        <f t="shared" si="11"/>
        <v>-3.3101720693048307E-3</v>
      </c>
    </row>
    <row r="733" spans="1:8" ht="13.5" x14ac:dyDescent="0.25">
      <c r="A733" s="11"/>
      <c r="B733" s="10">
        <v>43369</v>
      </c>
      <c r="C733" s="2">
        <v>5.9</v>
      </c>
      <c r="D733" s="2">
        <v>3.2974999999999999</v>
      </c>
      <c r="E733" s="2">
        <v>4345</v>
      </c>
      <c r="F733" s="2"/>
      <c r="G733" s="2"/>
      <c r="H733" s="15">
        <f t="shared" si="11"/>
        <v>-1.3374424032074736E-2</v>
      </c>
    </row>
    <row r="734" spans="1:8" ht="13.5" x14ac:dyDescent="0.25">
      <c r="A734" s="11"/>
      <c r="B734" s="10">
        <v>43370</v>
      </c>
      <c r="C734" s="2">
        <v>5.9</v>
      </c>
      <c r="D734" s="2">
        <v>3.2974999999999999</v>
      </c>
      <c r="E734" s="2">
        <v>4812</v>
      </c>
      <c r="F734" s="2"/>
      <c r="G734" s="2"/>
      <c r="H734" s="15">
        <f t="shared" si="11"/>
        <v>0</v>
      </c>
    </row>
    <row r="735" spans="1:8" ht="13.5" x14ac:dyDescent="0.25">
      <c r="A735" s="11"/>
      <c r="B735" s="10">
        <v>43371</v>
      </c>
      <c r="C735" s="2">
        <v>5.98</v>
      </c>
      <c r="D735" s="2">
        <v>3.3422000000000001</v>
      </c>
      <c r="E735" s="2">
        <v>1115</v>
      </c>
      <c r="F735" s="2"/>
      <c r="G735" s="2"/>
      <c r="H735" s="15">
        <f t="shared" si="11"/>
        <v>1.3555724033358661E-2</v>
      </c>
    </row>
    <row r="736" spans="1:8" ht="13.5" x14ac:dyDescent="0.25">
      <c r="A736" s="11"/>
      <c r="B736" s="10">
        <v>43374</v>
      </c>
      <c r="C736" s="2">
        <v>5.85</v>
      </c>
      <c r="D736" s="2">
        <v>3.2694999999999999</v>
      </c>
      <c r="E736" s="2">
        <v>756</v>
      </c>
      <c r="F736" s="2"/>
      <c r="G736" s="2"/>
      <c r="H736" s="15">
        <f t="shared" si="11"/>
        <v>-2.1752139309436959E-2</v>
      </c>
    </row>
    <row r="737" spans="1:8" ht="13.5" x14ac:dyDescent="0.25">
      <c r="A737" s="11"/>
      <c r="B737" s="10">
        <v>43375</v>
      </c>
      <c r="C737" s="2">
        <v>5.7</v>
      </c>
      <c r="D737" s="2">
        <v>3.1857000000000002</v>
      </c>
      <c r="E737" s="2">
        <v>3703</v>
      </c>
      <c r="F737" s="2"/>
      <c r="G737" s="2"/>
      <c r="H737" s="15">
        <f t="shared" si="11"/>
        <v>-2.5630830402202067E-2</v>
      </c>
    </row>
    <row r="738" spans="1:8" ht="13.5" x14ac:dyDescent="0.25">
      <c r="A738" s="11"/>
      <c r="B738" s="10">
        <v>43376</v>
      </c>
      <c r="C738" s="2">
        <v>5.7</v>
      </c>
      <c r="D738" s="2">
        <v>3.1857000000000002</v>
      </c>
      <c r="E738" s="2">
        <v>2660</v>
      </c>
      <c r="F738" s="2"/>
      <c r="G738" s="2"/>
      <c r="H738" s="15">
        <f t="shared" si="11"/>
        <v>0</v>
      </c>
    </row>
    <row r="739" spans="1:8" ht="13.5" x14ac:dyDescent="0.25">
      <c r="A739" s="11"/>
      <c r="B739" s="10">
        <v>43377</v>
      </c>
      <c r="C739" s="2">
        <v>5.49</v>
      </c>
      <c r="D739" s="2">
        <v>3.0682999999999998</v>
      </c>
      <c r="E739" s="2">
        <v>2141</v>
      </c>
      <c r="F739" s="2"/>
      <c r="G739" s="2"/>
      <c r="H739" s="15">
        <f t="shared" si="11"/>
        <v>-3.6852183193646727E-2</v>
      </c>
    </row>
    <row r="740" spans="1:8" ht="13.5" x14ac:dyDescent="0.25">
      <c r="A740" s="11"/>
      <c r="B740" s="10">
        <v>43378</v>
      </c>
      <c r="C740" s="2">
        <v>5.56</v>
      </c>
      <c r="D740" s="2">
        <v>3.1074000000000002</v>
      </c>
      <c r="E740" s="2">
        <v>3084</v>
      </c>
      <c r="F740" s="2"/>
      <c r="G740" s="2"/>
      <c r="H740" s="15">
        <f t="shared" si="11"/>
        <v>1.2743212854023517E-2</v>
      </c>
    </row>
    <row r="741" spans="1:8" ht="13.5" x14ac:dyDescent="0.25">
      <c r="A741" s="11"/>
      <c r="B741" s="10">
        <v>43381</v>
      </c>
      <c r="C741" s="2">
        <v>5.56</v>
      </c>
      <c r="D741" s="2">
        <v>3.1074000000000002</v>
      </c>
      <c r="E741" s="2">
        <v>1142</v>
      </c>
      <c r="F741" s="2"/>
      <c r="G741" s="2"/>
      <c r="H741" s="15">
        <f t="shared" si="11"/>
        <v>0</v>
      </c>
    </row>
    <row r="742" spans="1:8" ht="13.5" x14ac:dyDescent="0.25">
      <c r="A742" s="11"/>
      <c r="B742" s="10">
        <v>43382</v>
      </c>
      <c r="C742" s="2">
        <v>5.48</v>
      </c>
      <c r="D742" s="2">
        <v>3.0627</v>
      </c>
      <c r="E742" s="2">
        <v>3365</v>
      </c>
      <c r="F742" s="2"/>
      <c r="G742" s="2"/>
      <c r="H742" s="15">
        <f t="shared" si="11"/>
        <v>-1.4385016412434892E-2</v>
      </c>
    </row>
    <row r="743" spans="1:8" ht="13.5" x14ac:dyDescent="0.25">
      <c r="A743" s="11"/>
      <c r="B743" s="10">
        <v>43383</v>
      </c>
      <c r="C743" s="2">
        <v>5.48</v>
      </c>
      <c r="D743" s="2">
        <v>3.0627</v>
      </c>
      <c r="E743" s="2">
        <v>1520</v>
      </c>
      <c r="F743" s="2"/>
      <c r="G743" s="2"/>
      <c r="H743" s="15">
        <f t="shared" si="11"/>
        <v>0</v>
      </c>
    </row>
    <row r="744" spans="1:8" ht="13.5" x14ac:dyDescent="0.25">
      <c r="A744" s="11"/>
      <c r="B744" s="10">
        <v>43384</v>
      </c>
      <c r="C744" s="2">
        <v>5.39</v>
      </c>
      <c r="D744" s="2">
        <v>3.0124</v>
      </c>
      <c r="E744" s="2">
        <v>815</v>
      </c>
      <c r="F744" s="2"/>
      <c r="G744" s="2"/>
      <c r="H744" s="15">
        <f t="shared" si="11"/>
        <v>-1.6423417246220658E-2</v>
      </c>
    </row>
    <row r="745" spans="1:8" ht="13.5" x14ac:dyDescent="0.25">
      <c r="A745" s="11"/>
      <c r="B745" s="10">
        <v>43385</v>
      </c>
      <c r="C745" s="2">
        <v>5.55</v>
      </c>
      <c r="D745" s="2">
        <v>3.1017999999999999</v>
      </c>
      <c r="E745" s="2">
        <v>2395</v>
      </c>
      <c r="F745" s="2"/>
      <c r="G745" s="2"/>
      <c r="H745" s="15">
        <f t="shared" si="11"/>
        <v>2.9677333687425284E-2</v>
      </c>
    </row>
    <row r="746" spans="1:8" ht="13.5" x14ac:dyDescent="0.25">
      <c r="A746" s="11"/>
      <c r="B746" s="10">
        <v>43389</v>
      </c>
      <c r="C746" s="2">
        <v>5.56</v>
      </c>
      <c r="D746" s="2">
        <v>3.1074000000000002</v>
      </c>
      <c r="E746" s="2">
        <v>3570</v>
      </c>
      <c r="F746" s="2"/>
      <c r="G746" s="2"/>
      <c r="H746" s="15">
        <f t="shared" si="11"/>
        <v>1.8054033142047429E-3</v>
      </c>
    </row>
    <row r="747" spans="1:8" ht="13.5" x14ac:dyDescent="0.25">
      <c r="A747" s="11"/>
      <c r="B747" s="10">
        <v>43390</v>
      </c>
      <c r="C747" s="2">
        <v>5.52</v>
      </c>
      <c r="D747" s="2">
        <v>3.0851000000000002</v>
      </c>
      <c r="E747" s="2">
        <v>845</v>
      </c>
      <c r="F747" s="2"/>
      <c r="G747" s="2"/>
      <c r="H747" s="15">
        <f t="shared" si="11"/>
        <v>-7.1764175838321381E-3</v>
      </c>
    </row>
    <row r="748" spans="1:8" ht="13.5" x14ac:dyDescent="0.25">
      <c r="A748" s="11"/>
      <c r="B748" s="10">
        <v>43391</v>
      </c>
      <c r="C748" s="2">
        <v>5.44</v>
      </c>
      <c r="D748" s="2">
        <v>3.0404</v>
      </c>
      <c r="E748" s="2">
        <v>245</v>
      </c>
      <c r="F748" s="2"/>
      <c r="G748" s="2"/>
      <c r="H748" s="15">
        <f t="shared" si="11"/>
        <v>-1.4488995494473496E-2</v>
      </c>
    </row>
    <row r="749" spans="1:8" ht="13.5" x14ac:dyDescent="0.25">
      <c r="A749" s="11"/>
      <c r="B749" s="10">
        <v>43392</v>
      </c>
      <c r="C749" s="2">
        <v>5.45</v>
      </c>
      <c r="D749" s="2">
        <v>3.0459999999999998</v>
      </c>
      <c r="E749" s="2">
        <v>10085</v>
      </c>
      <c r="F749" s="2"/>
      <c r="G749" s="2"/>
      <c r="H749" s="15">
        <f t="shared" si="11"/>
        <v>1.841862912774578E-3</v>
      </c>
    </row>
    <row r="750" spans="1:8" ht="13.5" x14ac:dyDescent="0.25">
      <c r="A750" s="11"/>
      <c r="B750" s="10">
        <v>43395</v>
      </c>
      <c r="C750" s="2">
        <v>5.31</v>
      </c>
      <c r="D750" s="2">
        <v>2.9676999999999998</v>
      </c>
      <c r="E750" s="2">
        <v>5710</v>
      </c>
      <c r="F750" s="2"/>
      <c r="G750" s="2"/>
      <c r="H750" s="15">
        <f t="shared" si="11"/>
        <v>-2.5705843729481301E-2</v>
      </c>
    </row>
    <row r="751" spans="1:8" ht="13.5" x14ac:dyDescent="0.25">
      <c r="A751" s="11"/>
      <c r="B751" s="10">
        <v>43396</v>
      </c>
      <c r="C751" s="2">
        <v>5.31</v>
      </c>
      <c r="D751" s="2">
        <v>2.9676999999999998</v>
      </c>
      <c r="E751" s="2">
        <v>610</v>
      </c>
      <c r="F751" s="2"/>
      <c r="G751" s="2"/>
      <c r="H751" s="15">
        <f t="shared" si="11"/>
        <v>0</v>
      </c>
    </row>
    <row r="752" spans="1:8" ht="13.5" x14ac:dyDescent="0.25">
      <c r="A752" s="11"/>
      <c r="B752" s="10">
        <v>43397</v>
      </c>
      <c r="C752" s="2">
        <v>5.01</v>
      </c>
      <c r="D752" s="2">
        <v>2.8</v>
      </c>
      <c r="E752" s="2">
        <v>20048</v>
      </c>
      <c r="F752" s="2"/>
      <c r="G752" s="2"/>
      <c r="H752" s="15">
        <f t="shared" si="11"/>
        <v>-5.650840718401455E-2</v>
      </c>
    </row>
    <row r="753" spans="1:8" ht="13.5" x14ac:dyDescent="0.25">
      <c r="A753" s="11"/>
      <c r="B753" s="10">
        <v>43398</v>
      </c>
      <c r="C753" s="2">
        <v>5.2</v>
      </c>
      <c r="D753" s="2">
        <v>2.9062000000000001</v>
      </c>
      <c r="E753" s="2">
        <v>5652</v>
      </c>
      <c r="F753" s="2"/>
      <c r="G753" s="2"/>
      <c r="H753" s="15">
        <f t="shared" si="11"/>
        <v>3.7928571428571534E-2</v>
      </c>
    </row>
    <row r="754" spans="1:8" ht="13.5" x14ac:dyDescent="0.25">
      <c r="A754" s="11"/>
      <c r="B754" s="10">
        <v>43399</v>
      </c>
      <c r="C754" s="2">
        <v>5.35</v>
      </c>
      <c r="D754" s="2">
        <v>2.9901</v>
      </c>
      <c r="E754" s="2">
        <v>10437</v>
      </c>
      <c r="F754" s="2"/>
      <c r="G754" s="2"/>
      <c r="H754" s="15">
        <f t="shared" si="11"/>
        <v>2.8869313880668868E-2</v>
      </c>
    </row>
    <row r="755" spans="1:8" ht="13.5" x14ac:dyDescent="0.25">
      <c r="A755" s="11"/>
      <c r="B755" s="10">
        <v>43402</v>
      </c>
      <c r="C755" s="2">
        <v>5.67</v>
      </c>
      <c r="D755" s="2">
        <v>3.1688999999999998</v>
      </c>
      <c r="E755" s="2">
        <v>1637</v>
      </c>
      <c r="F755" s="2"/>
      <c r="G755" s="2"/>
      <c r="H755" s="15">
        <f t="shared" si="11"/>
        <v>5.9797331192936641E-2</v>
      </c>
    </row>
    <row r="756" spans="1:8" ht="13.5" x14ac:dyDescent="0.25">
      <c r="A756" s="11"/>
      <c r="B756" s="10">
        <v>43403</v>
      </c>
      <c r="C756" s="2">
        <v>5.78</v>
      </c>
      <c r="D756" s="2">
        <v>3.2303999999999999</v>
      </c>
      <c r="E756" s="2">
        <v>1732</v>
      </c>
      <c r="F756" s="2"/>
      <c r="G756" s="2"/>
      <c r="H756" s="15">
        <f t="shared" si="11"/>
        <v>1.9407365331818648E-2</v>
      </c>
    </row>
    <row r="757" spans="1:8" ht="13.5" x14ac:dyDescent="0.25">
      <c r="A757" s="11"/>
      <c r="B757" s="10">
        <v>43404</v>
      </c>
      <c r="C757" s="2">
        <v>5.9</v>
      </c>
      <c r="D757" s="2">
        <v>3.2974999999999999</v>
      </c>
      <c r="E757" s="2">
        <v>5069</v>
      </c>
      <c r="F757" s="2"/>
      <c r="G757" s="2"/>
      <c r="H757" s="15">
        <f t="shared" si="11"/>
        <v>2.0771421495789977E-2</v>
      </c>
    </row>
    <row r="758" spans="1:8" ht="13.5" x14ac:dyDescent="0.25">
      <c r="A758" s="11"/>
      <c r="B758" s="10">
        <v>43405</v>
      </c>
      <c r="C758" s="2">
        <v>6.18</v>
      </c>
      <c r="D758" s="2">
        <v>3.4539</v>
      </c>
      <c r="E758" s="2">
        <v>5376</v>
      </c>
      <c r="F758" s="2"/>
      <c r="G758" s="2"/>
      <c r="H758" s="15">
        <f t="shared" si="11"/>
        <v>4.7429871114480694E-2</v>
      </c>
    </row>
    <row r="759" spans="1:8" ht="13.5" x14ac:dyDescent="0.25">
      <c r="A759" s="11"/>
      <c r="B759" s="10">
        <v>43406</v>
      </c>
      <c r="C759" s="2">
        <v>6.55</v>
      </c>
      <c r="D759" s="2">
        <v>3.6606999999999998</v>
      </c>
      <c r="E759" s="2">
        <v>4936</v>
      </c>
      <c r="F759" s="2"/>
      <c r="G759" s="2"/>
      <c r="H759" s="15">
        <f t="shared" si="11"/>
        <v>5.987434494339728E-2</v>
      </c>
    </row>
    <row r="760" spans="1:8" ht="13.5" x14ac:dyDescent="0.25">
      <c r="A760" s="11"/>
      <c r="B760" s="10">
        <v>43409</v>
      </c>
      <c r="C760" s="2">
        <v>6.82</v>
      </c>
      <c r="D760" s="2">
        <v>3.8115999999999999</v>
      </c>
      <c r="E760" s="2">
        <v>1190</v>
      </c>
      <c r="F760" s="2"/>
      <c r="G760" s="2"/>
      <c r="H760" s="15">
        <f t="shared" si="11"/>
        <v>4.1221624279509393E-2</v>
      </c>
    </row>
    <row r="761" spans="1:8" ht="13.5" x14ac:dyDescent="0.25">
      <c r="A761" s="11"/>
      <c r="B761" s="10">
        <v>43410</v>
      </c>
      <c r="C761" s="2">
        <v>6.62</v>
      </c>
      <c r="D761" s="2">
        <v>3.6999</v>
      </c>
      <c r="E761" s="2">
        <v>2587</v>
      </c>
      <c r="F761" s="2"/>
      <c r="G761" s="2"/>
      <c r="H761" s="15">
        <f t="shared" si="11"/>
        <v>-2.9305278623150362E-2</v>
      </c>
    </row>
    <row r="762" spans="1:8" ht="13.5" x14ac:dyDescent="0.25">
      <c r="A762" s="11"/>
      <c r="B762" s="10">
        <v>43411</v>
      </c>
      <c r="C762" s="2">
        <v>6.33</v>
      </c>
      <c r="D762" s="2">
        <v>3.5377999999999998</v>
      </c>
      <c r="E762" s="2">
        <v>0</v>
      </c>
      <c r="F762" s="2"/>
      <c r="G762" s="2"/>
      <c r="H762" s="15">
        <f t="shared" si="11"/>
        <v>-4.3811994918781627E-2</v>
      </c>
    </row>
    <row r="763" spans="1:8" ht="13.5" x14ac:dyDescent="0.25">
      <c r="A763" s="11"/>
      <c r="B763" s="10">
        <v>43412</v>
      </c>
      <c r="C763" s="2">
        <v>6.3</v>
      </c>
      <c r="D763" s="2">
        <v>3.5209999999999999</v>
      </c>
      <c r="E763" s="2">
        <v>5910</v>
      </c>
      <c r="F763" s="2"/>
      <c r="G763" s="2"/>
      <c r="H763" s="15">
        <f t="shared" si="11"/>
        <v>-4.7487138899881074E-3</v>
      </c>
    </row>
    <row r="764" spans="1:8" ht="13.5" x14ac:dyDescent="0.25">
      <c r="A764" s="11"/>
      <c r="B764" s="10">
        <v>43413</v>
      </c>
      <c r="C764" s="2">
        <v>6.11</v>
      </c>
      <c r="D764" s="2">
        <v>3.4148000000000001</v>
      </c>
      <c r="E764" s="2">
        <v>1805</v>
      </c>
      <c r="F764" s="2"/>
      <c r="G764" s="2"/>
      <c r="H764" s="15">
        <f t="shared" si="11"/>
        <v>-3.0161885827889763E-2</v>
      </c>
    </row>
    <row r="765" spans="1:8" ht="13.5" x14ac:dyDescent="0.25">
      <c r="A765" s="11"/>
      <c r="B765" s="10">
        <v>43416</v>
      </c>
      <c r="C765" s="2">
        <v>5.99</v>
      </c>
      <c r="D765" s="2">
        <v>3.3477999999999999</v>
      </c>
      <c r="E765" s="2">
        <v>5250</v>
      </c>
      <c r="F765" s="2"/>
      <c r="G765" s="2"/>
      <c r="H765" s="15">
        <f t="shared" si="11"/>
        <v>-1.9620475576900599E-2</v>
      </c>
    </row>
    <row r="766" spans="1:8" ht="13.5" x14ac:dyDescent="0.25">
      <c r="A766" s="11"/>
      <c r="B766" s="10">
        <v>43417</v>
      </c>
      <c r="C766" s="2">
        <v>5.91</v>
      </c>
      <c r="D766" s="2">
        <v>3.3029999999999999</v>
      </c>
      <c r="E766" s="2">
        <v>703</v>
      </c>
      <c r="F766" s="2"/>
      <c r="G766" s="2"/>
      <c r="H766" s="15">
        <f t="shared" si="11"/>
        <v>-1.3381922456538608E-2</v>
      </c>
    </row>
    <row r="767" spans="1:8" ht="13.5" x14ac:dyDescent="0.25">
      <c r="A767" s="11"/>
      <c r="B767" s="10">
        <v>43418</v>
      </c>
      <c r="C767" s="2">
        <v>6.05</v>
      </c>
      <c r="D767" s="2">
        <v>3.3813</v>
      </c>
      <c r="E767" s="2">
        <v>573</v>
      </c>
      <c r="F767" s="2"/>
      <c r="G767" s="2"/>
      <c r="H767" s="15">
        <f t="shared" si="11"/>
        <v>2.3705722070844697E-2</v>
      </c>
    </row>
    <row r="768" spans="1:8" ht="13.5" x14ac:dyDescent="0.25">
      <c r="A768" s="11"/>
      <c r="B768" s="10">
        <v>43419</v>
      </c>
      <c r="C768" s="2">
        <v>6.04</v>
      </c>
      <c r="D768" s="2">
        <v>3.3757000000000001</v>
      </c>
      <c r="E768" s="2">
        <v>5978</v>
      </c>
      <c r="F768" s="2"/>
      <c r="G768" s="2"/>
      <c r="H768" s="15">
        <f t="shared" si="11"/>
        <v>-1.6561677461330931E-3</v>
      </c>
    </row>
    <row r="769" spans="1:8" ht="13.5" x14ac:dyDescent="0.25">
      <c r="A769" s="11"/>
      <c r="B769" s="10">
        <v>43420</v>
      </c>
      <c r="C769" s="2">
        <v>5.99</v>
      </c>
      <c r="D769" s="2">
        <v>3.3477999999999999</v>
      </c>
      <c r="E769" s="2">
        <v>1406</v>
      </c>
      <c r="F769" s="2"/>
      <c r="G769" s="2"/>
      <c r="H769" s="15">
        <f t="shared" si="11"/>
        <v>-8.2649524543058489E-3</v>
      </c>
    </row>
    <row r="770" spans="1:8" ht="13.5" x14ac:dyDescent="0.25">
      <c r="A770" s="11"/>
      <c r="B770" s="10">
        <v>43423</v>
      </c>
      <c r="C770" s="2">
        <v>5.85</v>
      </c>
      <c r="D770" s="2">
        <v>3.2694999999999999</v>
      </c>
      <c r="E770" s="2">
        <v>2980</v>
      </c>
      <c r="F770" s="2"/>
      <c r="G770" s="2"/>
      <c r="H770" s="15">
        <f t="shared" si="11"/>
        <v>-2.3388493936316399E-2</v>
      </c>
    </row>
    <row r="771" spans="1:8" ht="13.5" x14ac:dyDescent="0.25">
      <c r="A771" s="11"/>
      <c r="B771" s="10">
        <v>43425</v>
      </c>
      <c r="C771" s="2">
        <v>5.92</v>
      </c>
      <c r="D771" s="2">
        <v>3.3086000000000002</v>
      </c>
      <c r="E771" s="2">
        <v>2774</v>
      </c>
      <c r="F771" s="2"/>
      <c r="G771" s="2"/>
      <c r="H771" s="15">
        <f t="shared" si="11"/>
        <v>1.1959015139929762E-2</v>
      </c>
    </row>
    <row r="772" spans="1:8" ht="13.5" x14ac:dyDescent="0.25">
      <c r="A772" s="11"/>
      <c r="B772" s="10">
        <v>43426</v>
      </c>
      <c r="C772" s="2">
        <v>6.11</v>
      </c>
      <c r="D772" s="2">
        <v>3.4148000000000001</v>
      </c>
      <c r="E772" s="2">
        <v>4001</v>
      </c>
      <c r="F772" s="2"/>
      <c r="G772" s="2"/>
      <c r="H772" s="15">
        <f t="shared" si="11"/>
        <v>3.2098168409599177E-2</v>
      </c>
    </row>
    <row r="773" spans="1:8" ht="13.5" x14ac:dyDescent="0.25">
      <c r="A773" s="11"/>
      <c r="B773" s="10">
        <v>43427</v>
      </c>
      <c r="C773" s="2">
        <v>5.9</v>
      </c>
      <c r="D773" s="2">
        <v>3.2974999999999999</v>
      </c>
      <c r="E773" s="2">
        <v>2905</v>
      </c>
      <c r="F773" s="2"/>
      <c r="G773" s="2"/>
      <c r="H773" s="15">
        <f t="shared" si="11"/>
        <v>-3.4350474405528929E-2</v>
      </c>
    </row>
    <row r="774" spans="1:8" ht="13.5" x14ac:dyDescent="0.25">
      <c r="A774" s="11"/>
      <c r="B774" s="10">
        <v>43430</v>
      </c>
      <c r="C774" s="2">
        <v>5.98</v>
      </c>
      <c r="D774" s="2">
        <v>3.3422000000000001</v>
      </c>
      <c r="E774" s="2">
        <v>2715</v>
      </c>
      <c r="F774" s="2"/>
      <c r="G774" s="2"/>
      <c r="H774" s="15">
        <f t="shared" si="11"/>
        <v>1.3555724033358661E-2</v>
      </c>
    </row>
    <row r="775" spans="1:8" ht="13.5" x14ac:dyDescent="0.25">
      <c r="A775" s="11"/>
      <c r="B775" s="10">
        <v>43431</v>
      </c>
      <c r="C775" s="2">
        <v>5.99</v>
      </c>
      <c r="D775" s="2">
        <v>3.3477999999999999</v>
      </c>
      <c r="E775" s="2">
        <v>1134</v>
      </c>
      <c r="F775" s="2"/>
      <c r="G775" s="2"/>
      <c r="H775" s="15">
        <f t="shared" ref="H775:H838" si="12">(D775-D774)/D774</f>
        <v>1.6755430554723917E-3</v>
      </c>
    </row>
    <row r="776" spans="1:8" ht="13.5" x14ac:dyDescent="0.25">
      <c r="A776" s="11"/>
      <c r="B776" s="10">
        <v>43432</v>
      </c>
      <c r="C776" s="2">
        <v>5.91</v>
      </c>
      <c r="D776" s="2">
        <v>3.3029999999999999</v>
      </c>
      <c r="E776" s="2">
        <v>6549</v>
      </c>
      <c r="F776" s="2"/>
      <c r="G776" s="2"/>
      <c r="H776" s="15">
        <f t="shared" si="12"/>
        <v>-1.3381922456538608E-2</v>
      </c>
    </row>
    <row r="777" spans="1:8" ht="13.5" x14ac:dyDescent="0.25">
      <c r="A777" s="11"/>
      <c r="B777" s="10">
        <v>43433</v>
      </c>
      <c r="C777" s="2">
        <v>5.92</v>
      </c>
      <c r="D777" s="2">
        <v>3.3086000000000002</v>
      </c>
      <c r="E777" s="2">
        <v>1505</v>
      </c>
      <c r="F777" s="2"/>
      <c r="G777" s="2"/>
      <c r="H777" s="15">
        <f t="shared" si="12"/>
        <v>1.6954283984257558E-3</v>
      </c>
    </row>
    <row r="778" spans="1:8" ht="13.5" x14ac:dyDescent="0.25">
      <c r="A778" s="11"/>
      <c r="B778" s="10">
        <v>43434</v>
      </c>
      <c r="C778" s="2">
        <v>5.75</v>
      </c>
      <c r="D778" s="2">
        <v>3.2136</v>
      </c>
      <c r="E778" s="2">
        <v>4083</v>
      </c>
      <c r="F778" s="2"/>
      <c r="G778" s="2"/>
      <c r="H778" s="15">
        <f t="shared" si="12"/>
        <v>-2.8713050837212171E-2</v>
      </c>
    </row>
    <row r="779" spans="1:8" ht="13.5" x14ac:dyDescent="0.25">
      <c r="A779" s="11"/>
      <c r="B779" s="10">
        <v>43437</v>
      </c>
      <c r="C779" s="2">
        <v>5.5</v>
      </c>
      <c r="D779" s="2">
        <v>3.0739000000000001</v>
      </c>
      <c r="E779" s="2">
        <v>0</v>
      </c>
      <c r="F779" s="2"/>
      <c r="G779" s="2"/>
      <c r="H779" s="15">
        <f t="shared" si="12"/>
        <v>-4.3471496141399037E-2</v>
      </c>
    </row>
    <row r="780" spans="1:8" ht="13.5" x14ac:dyDescent="0.25">
      <c r="A780" s="11"/>
      <c r="B780" s="10">
        <v>43438</v>
      </c>
      <c r="C780" s="2">
        <v>5.26</v>
      </c>
      <c r="D780" s="2">
        <v>2.9398</v>
      </c>
      <c r="E780" s="2">
        <v>21893</v>
      </c>
      <c r="F780" s="2"/>
      <c r="G780" s="2"/>
      <c r="H780" s="15">
        <f t="shared" si="12"/>
        <v>-4.3625361918084554E-2</v>
      </c>
    </row>
    <row r="781" spans="1:8" ht="13.5" x14ac:dyDescent="0.25">
      <c r="A781" s="11"/>
      <c r="B781" s="10">
        <v>43439</v>
      </c>
      <c r="C781" s="2">
        <v>4.96</v>
      </c>
      <c r="D781" s="2">
        <v>2.7721</v>
      </c>
      <c r="E781" s="2">
        <v>8409</v>
      </c>
      <c r="F781" s="2"/>
      <c r="G781" s="2"/>
      <c r="H781" s="15">
        <f t="shared" si="12"/>
        <v>-5.7044696918157688E-2</v>
      </c>
    </row>
    <row r="782" spans="1:8" ht="13.5" x14ac:dyDescent="0.25">
      <c r="A782" s="11"/>
      <c r="B782" s="10">
        <v>43440</v>
      </c>
      <c r="C782" s="2">
        <v>4.99</v>
      </c>
      <c r="D782" s="2">
        <v>2.7888999999999999</v>
      </c>
      <c r="E782" s="2">
        <v>21769</v>
      </c>
      <c r="F782" s="2"/>
      <c r="G782" s="2"/>
      <c r="H782" s="15">
        <f t="shared" si="12"/>
        <v>6.0603874319107992E-3</v>
      </c>
    </row>
    <row r="783" spans="1:8" ht="13.5" x14ac:dyDescent="0.25">
      <c r="A783" s="11"/>
      <c r="B783" s="10">
        <v>43441</v>
      </c>
      <c r="C783" s="2">
        <v>5.29</v>
      </c>
      <c r="D783" s="2">
        <v>2.9565000000000001</v>
      </c>
      <c r="E783" s="2">
        <v>2047</v>
      </c>
      <c r="F783" s="2"/>
      <c r="G783" s="2"/>
      <c r="H783" s="15">
        <f t="shared" si="12"/>
        <v>6.0095378106063392E-2</v>
      </c>
    </row>
    <row r="784" spans="1:8" ht="13.5" x14ac:dyDescent="0.25">
      <c r="A784" s="11"/>
      <c r="B784" s="10">
        <v>43444</v>
      </c>
      <c r="C784" s="2">
        <v>5.5</v>
      </c>
      <c r="D784" s="2">
        <v>3.0739000000000001</v>
      </c>
      <c r="E784" s="2">
        <v>7148</v>
      </c>
      <c r="F784" s="2"/>
      <c r="G784" s="2"/>
      <c r="H784" s="15">
        <f t="shared" si="12"/>
        <v>3.9709115508202247E-2</v>
      </c>
    </row>
    <row r="785" spans="1:8" ht="13.5" x14ac:dyDescent="0.25">
      <c r="A785" s="11"/>
      <c r="B785" s="10">
        <v>43445</v>
      </c>
      <c r="C785" s="2">
        <v>5.31</v>
      </c>
      <c r="D785" s="2">
        <v>2.9676999999999998</v>
      </c>
      <c r="E785" s="2">
        <v>762</v>
      </c>
      <c r="F785" s="2"/>
      <c r="G785" s="2"/>
      <c r="H785" s="15">
        <f t="shared" si="12"/>
        <v>-3.4548944337811992E-2</v>
      </c>
    </row>
    <row r="786" spans="1:8" ht="13.5" x14ac:dyDescent="0.25">
      <c r="A786" s="11"/>
      <c r="B786" s="10">
        <v>43446</v>
      </c>
      <c r="C786" s="2">
        <v>5.29</v>
      </c>
      <c r="D786" s="2">
        <v>2.9565000000000001</v>
      </c>
      <c r="E786" s="2">
        <v>4728</v>
      </c>
      <c r="F786" s="2"/>
      <c r="G786" s="2"/>
      <c r="H786" s="15">
        <f t="shared" si="12"/>
        <v>-3.7739663712638258E-3</v>
      </c>
    </row>
    <row r="787" spans="1:8" ht="13.5" x14ac:dyDescent="0.25">
      <c r="A787" s="11"/>
      <c r="B787" s="10">
        <v>43447</v>
      </c>
      <c r="C787" s="2">
        <v>5.28</v>
      </c>
      <c r="D787" s="2">
        <v>2.9508999999999999</v>
      </c>
      <c r="E787" s="2">
        <v>225</v>
      </c>
      <c r="F787" s="2"/>
      <c r="G787" s="2"/>
      <c r="H787" s="15">
        <f t="shared" si="12"/>
        <v>-1.8941315744969631E-3</v>
      </c>
    </row>
    <row r="788" spans="1:8" ht="13.5" x14ac:dyDescent="0.25">
      <c r="A788" s="11"/>
      <c r="B788" s="10">
        <v>43448</v>
      </c>
      <c r="C788" s="2">
        <v>5.29</v>
      </c>
      <c r="D788" s="2">
        <v>2.9565000000000001</v>
      </c>
      <c r="E788" s="2">
        <v>701</v>
      </c>
      <c r="F788" s="2"/>
      <c r="G788" s="2"/>
      <c r="H788" s="15">
        <f t="shared" si="12"/>
        <v>1.8977261174557836E-3</v>
      </c>
    </row>
    <row r="789" spans="1:8" ht="13.5" x14ac:dyDescent="0.25">
      <c r="A789" s="11"/>
      <c r="B789" s="10">
        <v>43451</v>
      </c>
      <c r="C789" s="2">
        <v>5.2</v>
      </c>
      <c r="D789" s="2">
        <v>2.9062000000000001</v>
      </c>
      <c r="E789" s="2">
        <v>305</v>
      </c>
      <c r="F789" s="2"/>
      <c r="G789" s="2"/>
      <c r="H789" s="15">
        <f t="shared" si="12"/>
        <v>-1.701336039235583E-2</v>
      </c>
    </row>
    <row r="790" spans="1:8" ht="13.5" x14ac:dyDescent="0.25">
      <c r="A790" s="11"/>
      <c r="B790" s="10">
        <v>43452</v>
      </c>
      <c r="C790" s="2">
        <v>4.97</v>
      </c>
      <c r="D790" s="2">
        <v>2.7776999999999998</v>
      </c>
      <c r="E790" s="2">
        <v>700</v>
      </c>
      <c r="F790" s="2"/>
      <c r="G790" s="2"/>
      <c r="H790" s="15">
        <f t="shared" si="12"/>
        <v>-4.4215814465625308E-2</v>
      </c>
    </row>
    <row r="791" spans="1:8" ht="13.5" x14ac:dyDescent="0.25">
      <c r="A791" s="11"/>
      <c r="B791" s="10">
        <v>43453</v>
      </c>
      <c r="C791" s="2">
        <v>4.83</v>
      </c>
      <c r="D791" s="2">
        <v>2.6993999999999998</v>
      </c>
      <c r="E791" s="2">
        <v>3147</v>
      </c>
      <c r="F791" s="2"/>
      <c r="G791" s="2"/>
      <c r="H791" s="15">
        <f t="shared" si="12"/>
        <v>-2.8188789286100024E-2</v>
      </c>
    </row>
    <row r="792" spans="1:8" ht="13.5" x14ac:dyDescent="0.25">
      <c r="A792" s="11"/>
      <c r="B792" s="10">
        <v>43454</v>
      </c>
      <c r="C792" s="2">
        <v>4.7</v>
      </c>
      <c r="D792" s="2">
        <v>2.6267999999999998</v>
      </c>
      <c r="E792" s="2">
        <v>5548</v>
      </c>
      <c r="F792" s="2"/>
      <c r="G792" s="2"/>
      <c r="H792" s="15">
        <f t="shared" si="12"/>
        <v>-2.6894865525672374E-2</v>
      </c>
    </row>
    <row r="793" spans="1:8" ht="13.5" x14ac:dyDescent="0.25">
      <c r="A793" s="11"/>
      <c r="B793" s="10">
        <v>43455</v>
      </c>
      <c r="C793" s="2">
        <v>4.51</v>
      </c>
      <c r="D793" s="2">
        <v>2.5206</v>
      </c>
      <c r="E793" s="2">
        <v>3970</v>
      </c>
      <c r="F793" s="2"/>
      <c r="G793" s="2"/>
      <c r="H793" s="15">
        <f t="shared" si="12"/>
        <v>-4.0429419826404696E-2</v>
      </c>
    </row>
    <row r="794" spans="1:8" ht="13.5" x14ac:dyDescent="0.25">
      <c r="A794" s="11"/>
      <c r="B794" s="10">
        <v>43458</v>
      </c>
      <c r="C794" s="2">
        <v>4.4800000000000004</v>
      </c>
      <c r="D794" s="2">
        <v>2.5038</v>
      </c>
      <c r="E794" s="2">
        <v>1776</v>
      </c>
      <c r="F794" s="2"/>
      <c r="G794" s="2"/>
      <c r="H794" s="15">
        <f t="shared" si="12"/>
        <v>-6.6650797429183232E-3</v>
      </c>
    </row>
    <row r="795" spans="1:8" ht="13.5" x14ac:dyDescent="0.25">
      <c r="A795" s="11"/>
      <c r="B795" s="10">
        <v>43459</v>
      </c>
      <c r="C795" s="2">
        <v>4.25</v>
      </c>
      <c r="D795" s="2">
        <v>2.3753000000000002</v>
      </c>
      <c r="E795" s="2">
        <v>4965</v>
      </c>
      <c r="F795" s="2"/>
      <c r="G795" s="2"/>
      <c r="H795" s="15">
        <f t="shared" si="12"/>
        <v>-5.1321990574326959E-2</v>
      </c>
    </row>
    <row r="796" spans="1:8" ht="13.5" x14ac:dyDescent="0.25">
      <c r="A796" s="11"/>
      <c r="B796" s="10">
        <v>43460</v>
      </c>
      <c r="C796" s="2">
        <v>4.4400000000000004</v>
      </c>
      <c r="D796" s="2">
        <v>2.4815</v>
      </c>
      <c r="E796" s="2">
        <v>8114</v>
      </c>
      <c r="F796" s="2"/>
      <c r="G796" s="2"/>
      <c r="H796" s="15">
        <f t="shared" si="12"/>
        <v>4.471014187681549E-2</v>
      </c>
    </row>
    <row r="797" spans="1:8" ht="13.5" x14ac:dyDescent="0.25">
      <c r="A797" s="11"/>
      <c r="B797" s="10">
        <v>43461</v>
      </c>
      <c r="C797" s="2">
        <v>4.71</v>
      </c>
      <c r="D797" s="2">
        <v>2.6324000000000001</v>
      </c>
      <c r="E797" s="2">
        <v>7448</v>
      </c>
      <c r="F797" s="2"/>
      <c r="G797" s="2"/>
      <c r="H797" s="15">
        <f t="shared" si="12"/>
        <v>6.0809993955269002E-2</v>
      </c>
    </row>
    <row r="798" spans="1:8" ht="13.5" x14ac:dyDescent="0.25">
      <c r="A798" s="11"/>
      <c r="B798" s="10">
        <v>43462</v>
      </c>
      <c r="C798" s="2">
        <v>4.96</v>
      </c>
      <c r="D798" s="2">
        <v>2.7721</v>
      </c>
      <c r="E798" s="2">
        <v>11036</v>
      </c>
      <c r="F798" s="2"/>
      <c r="G798" s="2"/>
      <c r="H798" s="15">
        <f t="shared" si="12"/>
        <v>5.3069442333991766E-2</v>
      </c>
    </row>
    <row r="799" spans="1:8" ht="13.5" x14ac:dyDescent="0.25">
      <c r="A799" s="11"/>
      <c r="B799" s="10">
        <v>43465</v>
      </c>
      <c r="C799" s="2">
        <v>5.24</v>
      </c>
      <c r="D799" s="2">
        <v>2.9285999999999999</v>
      </c>
      <c r="E799" s="2">
        <v>26638</v>
      </c>
      <c r="F799" s="2"/>
      <c r="G799" s="2"/>
      <c r="H799" s="15">
        <f t="shared" si="12"/>
        <v>5.6455394827026391E-2</v>
      </c>
    </row>
    <row r="800" spans="1:8" ht="13.5" x14ac:dyDescent="0.25">
      <c r="A800" s="11"/>
      <c r="B800" s="10">
        <v>43467</v>
      </c>
      <c r="C800" s="2">
        <v>5.35</v>
      </c>
      <c r="D800" s="2">
        <v>2.9901</v>
      </c>
      <c r="E800" s="2">
        <v>1421</v>
      </c>
      <c r="F800" s="2"/>
      <c r="G800" s="2"/>
      <c r="H800" s="15">
        <f t="shared" si="12"/>
        <v>2.099979512395005E-2</v>
      </c>
    </row>
    <row r="801" spans="1:8" ht="13.5" x14ac:dyDescent="0.25">
      <c r="A801" s="11"/>
      <c r="B801" s="10">
        <v>43468</v>
      </c>
      <c r="C801" s="2">
        <v>5.0599999999999996</v>
      </c>
      <c r="D801" s="2">
        <v>2.8279999999999998</v>
      </c>
      <c r="E801" s="2">
        <v>10</v>
      </c>
      <c r="F801" s="2"/>
      <c r="G801" s="2"/>
      <c r="H801" s="15">
        <f t="shared" si="12"/>
        <v>-5.4212233704558424E-2</v>
      </c>
    </row>
    <row r="802" spans="1:8" ht="13.5" x14ac:dyDescent="0.25">
      <c r="A802" s="11"/>
      <c r="B802" s="10">
        <v>43469</v>
      </c>
      <c r="C802" s="2">
        <v>4.84</v>
      </c>
      <c r="D802" s="2">
        <v>2.7050000000000001</v>
      </c>
      <c r="E802" s="2">
        <v>0</v>
      </c>
      <c r="F802" s="2"/>
      <c r="G802" s="2"/>
      <c r="H802" s="15">
        <f t="shared" si="12"/>
        <v>-4.349363507779342E-2</v>
      </c>
    </row>
    <row r="803" spans="1:8" ht="13.5" x14ac:dyDescent="0.25">
      <c r="A803" s="11"/>
      <c r="B803" s="10">
        <v>43472</v>
      </c>
      <c r="C803" s="2">
        <v>4.63</v>
      </c>
      <c r="D803" s="2">
        <v>2.5876999999999999</v>
      </c>
      <c r="E803" s="2">
        <v>0</v>
      </c>
      <c r="F803" s="2"/>
      <c r="G803" s="2"/>
      <c r="H803" s="15">
        <f t="shared" si="12"/>
        <v>-4.3364140480591562E-2</v>
      </c>
    </row>
    <row r="804" spans="1:8" ht="13.5" x14ac:dyDescent="0.25">
      <c r="A804" s="11"/>
      <c r="B804" s="10">
        <v>43473</v>
      </c>
      <c r="C804" s="2">
        <v>4.43</v>
      </c>
      <c r="D804" s="2">
        <v>2.4759000000000002</v>
      </c>
      <c r="E804" s="2">
        <v>0</v>
      </c>
      <c r="F804" s="2"/>
      <c r="G804" s="2"/>
      <c r="H804" s="15">
        <f t="shared" si="12"/>
        <v>-4.3204389998840548E-2</v>
      </c>
    </row>
    <row r="805" spans="1:8" ht="13.5" x14ac:dyDescent="0.25">
      <c r="A805" s="11"/>
      <c r="B805" s="10">
        <v>43474</v>
      </c>
      <c r="C805" s="2">
        <v>4.3099999999999996</v>
      </c>
      <c r="D805" s="2">
        <v>2.4087999999999998</v>
      </c>
      <c r="E805" s="2">
        <v>7957</v>
      </c>
      <c r="F805" s="2"/>
      <c r="G805" s="2"/>
      <c r="H805" s="15">
        <f t="shared" si="12"/>
        <v>-2.7101256108889849E-2</v>
      </c>
    </row>
    <row r="806" spans="1:8" ht="13.5" x14ac:dyDescent="0.25">
      <c r="A806" s="11"/>
      <c r="B806" s="10">
        <v>43475</v>
      </c>
      <c r="C806" s="2">
        <v>4.41</v>
      </c>
      <c r="D806" s="2">
        <v>2.4647000000000001</v>
      </c>
      <c r="E806" s="2">
        <v>190</v>
      </c>
      <c r="F806" s="2"/>
      <c r="G806" s="2"/>
      <c r="H806" s="15">
        <f t="shared" si="12"/>
        <v>2.3206575888409284E-2</v>
      </c>
    </row>
    <row r="807" spans="1:8" ht="13.5" x14ac:dyDescent="0.25">
      <c r="A807" s="11"/>
      <c r="B807" s="10">
        <v>43476</v>
      </c>
      <c r="C807" s="2">
        <v>4.32</v>
      </c>
      <c r="D807" s="2">
        <v>2.4144000000000001</v>
      </c>
      <c r="E807" s="2">
        <v>341</v>
      </c>
      <c r="F807" s="2"/>
      <c r="G807" s="2"/>
      <c r="H807" s="15">
        <f t="shared" si="12"/>
        <v>-2.0408163265306128E-2</v>
      </c>
    </row>
    <row r="808" spans="1:8" ht="13.5" x14ac:dyDescent="0.25">
      <c r="A808" s="11"/>
      <c r="B808" s="10">
        <v>43480</v>
      </c>
      <c r="C808" s="2">
        <v>4.2</v>
      </c>
      <c r="D808" s="2">
        <v>2.3473000000000002</v>
      </c>
      <c r="E808" s="2">
        <v>880</v>
      </c>
      <c r="F808" s="2"/>
      <c r="G808" s="2"/>
      <c r="H808" s="15">
        <f t="shared" si="12"/>
        <v>-2.7791583830351199E-2</v>
      </c>
    </row>
    <row r="809" spans="1:8" ht="13.5" x14ac:dyDescent="0.25">
      <c r="A809" s="11"/>
      <c r="B809" s="10">
        <v>43481</v>
      </c>
      <c r="C809" s="2">
        <v>4.4400000000000004</v>
      </c>
      <c r="D809" s="2">
        <v>2.4815</v>
      </c>
      <c r="E809" s="2">
        <v>520</v>
      </c>
      <c r="F809" s="2"/>
      <c r="G809" s="2"/>
      <c r="H809" s="15">
        <f t="shared" si="12"/>
        <v>5.7172070037915849E-2</v>
      </c>
    </row>
    <row r="810" spans="1:8" ht="13.5" x14ac:dyDescent="0.25">
      <c r="A810" s="11"/>
      <c r="B810" s="10">
        <v>43482</v>
      </c>
      <c r="C810" s="2">
        <v>4.2</v>
      </c>
      <c r="D810" s="2">
        <v>2.3473000000000002</v>
      </c>
      <c r="E810" s="2">
        <v>415</v>
      </c>
      <c r="F810" s="2"/>
      <c r="G810" s="2"/>
      <c r="H810" s="15">
        <f t="shared" si="12"/>
        <v>-5.4080193431392254E-2</v>
      </c>
    </row>
    <row r="811" spans="1:8" ht="13.5" x14ac:dyDescent="0.25">
      <c r="A811" s="11"/>
      <c r="B811" s="10">
        <v>43483</v>
      </c>
      <c r="C811" s="2">
        <v>4.3</v>
      </c>
      <c r="D811" s="2">
        <v>2.4032</v>
      </c>
      <c r="E811" s="2">
        <v>25</v>
      </c>
      <c r="F811" s="2"/>
      <c r="G811" s="2"/>
      <c r="H811" s="15">
        <f t="shared" si="12"/>
        <v>2.3814595492693665E-2</v>
      </c>
    </row>
    <row r="812" spans="1:8" ht="13.5" x14ac:dyDescent="0.25">
      <c r="A812" s="11"/>
      <c r="B812" s="10">
        <v>43486</v>
      </c>
      <c r="C812" s="2">
        <v>4.29</v>
      </c>
      <c r="D812" s="2">
        <v>2.3976000000000002</v>
      </c>
      <c r="E812" s="2">
        <v>296</v>
      </c>
      <c r="F812" s="2"/>
      <c r="G812" s="2"/>
      <c r="H812" s="15">
        <f t="shared" si="12"/>
        <v>-2.330226364846799E-3</v>
      </c>
    </row>
    <row r="813" spans="1:8" ht="13.5" x14ac:dyDescent="0.25">
      <c r="A813" s="11"/>
      <c r="B813" s="10">
        <v>43487</v>
      </c>
      <c r="C813" s="2">
        <v>4.29</v>
      </c>
      <c r="D813" s="2">
        <v>2.3976000000000002</v>
      </c>
      <c r="E813" s="2">
        <v>250</v>
      </c>
      <c r="F813" s="2"/>
      <c r="G813" s="2"/>
      <c r="H813" s="15">
        <f t="shared" si="12"/>
        <v>0</v>
      </c>
    </row>
    <row r="814" spans="1:8" ht="13.5" x14ac:dyDescent="0.25">
      <c r="A814" s="11"/>
      <c r="B814" s="10">
        <v>43488</v>
      </c>
      <c r="C814" s="2">
        <v>4.13</v>
      </c>
      <c r="D814" s="2">
        <v>2.3081999999999998</v>
      </c>
      <c r="E814" s="2">
        <v>1260</v>
      </c>
      <c r="F814" s="2"/>
      <c r="G814" s="2"/>
      <c r="H814" s="15">
        <f t="shared" si="12"/>
        <v>-3.7287287287287439E-2</v>
      </c>
    </row>
    <row r="815" spans="1:8" ht="13.5" x14ac:dyDescent="0.25">
      <c r="A815" s="11"/>
      <c r="B815" s="10">
        <v>43489</v>
      </c>
      <c r="C815" s="2">
        <v>4.01</v>
      </c>
      <c r="D815" s="2">
        <v>2.2412000000000001</v>
      </c>
      <c r="E815" s="2">
        <v>307</v>
      </c>
      <c r="F815" s="2"/>
      <c r="G815" s="2"/>
      <c r="H815" s="15">
        <f t="shared" si="12"/>
        <v>-2.9026947404904139E-2</v>
      </c>
    </row>
    <row r="816" spans="1:8" ht="13.5" x14ac:dyDescent="0.25">
      <c r="A816" s="11"/>
      <c r="B816" s="10">
        <v>43490</v>
      </c>
      <c r="C816" s="2">
        <v>4.05</v>
      </c>
      <c r="D816" s="2">
        <v>2.2635000000000001</v>
      </c>
      <c r="E816" s="2">
        <v>3459</v>
      </c>
      <c r="F816" s="2"/>
      <c r="G816" s="2"/>
      <c r="H816" s="15">
        <f t="shared" si="12"/>
        <v>9.9500267713724718E-3</v>
      </c>
    </row>
    <row r="817" spans="1:8" ht="13.5" x14ac:dyDescent="0.25">
      <c r="A817" s="11"/>
      <c r="B817" s="10">
        <v>43493</v>
      </c>
      <c r="C817" s="2">
        <v>4.05</v>
      </c>
      <c r="D817" s="2">
        <v>2.2635000000000001</v>
      </c>
      <c r="E817" s="2">
        <v>3100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4.17</v>
      </c>
      <c r="D818" s="2">
        <v>2.3306</v>
      </c>
      <c r="E818" s="2">
        <v>581</v>
      </c>
      <c r="F818" s="2"/>
      <c r="G818" s="2"/>
      <c r="H818" s="15">
        <f t="shared" si="12"/>
        <v>2.9644356085707944E-2</v>
      </c>
    </row>
    <row r="819" spans="1:8" ht="13.5" x14ac:dyDescent="0.25">
      <c r="A819" s="11"/>
      <c r="B819" s="10">
        <v>43495</v>
      </c>
      <c r="C819" s="2">
        <v>3.93</v>
      </c>
      <c r="D819" s="2">
        <v>2.1964000000000001</v>
      </c>
      <c r="E819" s="2">
        <v>1460</v>
      </c>
      <c r="F819" s="2"/>
      <c r="G819" s="2"/>
      <c r="H819" s="15">
        <f t="shared" si="12"/>
        <v>-5.7581738608083702E-2</v>
      </c>
    </row>
    <row r="820" spans="1:8" ht="13.5" x14ac:dyDescent="0.25">
      <c r="A820" s="11"/>
      <c r="B820" s="10">
        <v>43496</v>
      </c>
      <c r="C820" s="2">
        <v>4.0999999999999996</v>
      </c>
      <c r="D820" s="2">
        <v>2.2915000000000001</v>
      </c>
      <c r="E820" s="2">
        <v>4728</v>
      </c>
      <c r="F820" s="2"/>
      <c r="G820" s="2"/>
      <c r="H820" s="15">
        <f t="shared" si="12"/>
        <v>4.3298124203241646E-2</v>
      </c>
    </row>
    <row r="821" spans="1:8" ht="13.5" x14ac:dyDescent="0.25">
      <c r="A821" s="11"/>
      <c r="B821" s="10">
        <v>43497</v>
      </c>
      <c r="C821" s="2">
        <v>4.34</v>
      </c>
      <c r="D821" s="2">
        <v>2.4256000000000002</v>
      </c>
      <c r="E821" s="2">
        <v>1485</v>
      </c>
      <c r="F821" s="2"/>
      <c r="G821" s="2"/>
      <c r="H821" s="15">
        <f t="shared" si="12"/>
        <v>5.8520619681431421E-2</v>
      </c>
    </row>
    <row r="822" spans="1:8" ht="13.5" x14ac:dyDescent="0.25">
      <c r="A822" s="11"/>
      <c r="B822" s="10">
        <v>43500</v>
      </c>
      <c r="C822" s="2">
        <v>4.53</v>
      </c>
      <c r="D822" s="2">
        <v>2.5318000000000001</v>
      </c>
      <c r="E822" s="2">
        <v>6555</v>
      </c>
      <c r="F822" s="2"/>
      <c r="G822" s="2"/>
      <c r="H822" s="15">
        <f t="shared" si="12"/>
        <v>4.3782981530342942E-2</v>
      </c>
    </row>
    <row r="823" spans="1:8" ht="13.5" x14ac:dyDescent="0.25">
      <c r="A823" s="11"/>
      <c r="B823" s="10">
        <v>43501</v>
      </c>
      <c r="C823" s="2">
        <v>4.33</v>
      </c>
      <c r="D823" s="2">
        <v>2.42</v>
      </c>
      <c r="E823" s="2">
        <v>1100</v>
      </c>
      <c r="F823" s="2"/>
      <c r="G823" s="2"/>
      <c r="H823" s="15">
        <f t="shared" si="12"/>
        <v>-4.4158306343313108E-2</v>
      </c>
    </row>
    <row r="824" spans="1:8" ht="13.5" x14ac:dyDescent="0.25">
      <c r="A824" s="11"/>
      <c r="B824" s="10">
        <v>43502</v>
      </c>
      <c r="C824" s="2">
        <v>4.34</v>
      </c>
      <c r="D824" s="2">
        <v>2.4256000000000002</v>
      </c>
      <c r="E824" s="2">
        <v>7580</v>
      </c>
      <c r="F824" s="2"/>
      <c r="G824" s="2"/>
      <c r="H824" s="15">
        <f t="shared" si="12"/>
        <v>2.3140495867769719E-3</v>
      </c>
    </row>
    <row r="825" spans="1:8" ht="13.5" x14ac:dyDescent="0.25">
      <c r="A825" s="11"/>
      <c r="B825" s="10">
        <v>43503</v>
      </c>
      <c r="C825" s="2">
        <v>4.46</v>
      </c>
      <c r="D825" s="2">
        <v>2.4927000000000001</v>
      </c>
      <c r="E825" s="2">
        <v>2079</v>
      </c>
      <c r="F825" s="2"/>
      <c r="G825" s="2"/>
      <c r="H825" s="15">
        <f t="shared" si="12"/>
        <v>2.7663258575197861E-2</v>
      </c>
    </row>
    <row r="826" spans="1:8" ht="13.5" x14ac:dyDescent="0.25">
      <c r="A826" s="11"/>
      <c r="B826" s="10">
        <v>43504</v>
      </c>
      <c r="C826" s="2">
        <v>4.22</v>
      </c>
      <c r="D826" s="2">
        <v>2.3584999999999998</v>
      </c>
      <c r="E826" s="2">
        <v>2585</v>
      </c>
      <c r="F826" s="2"/>
      <c r="G826" s="2"/>
      <c r="H826" s="15">
        <f t="shared" si="12"/>
        <v>-5.3837204637541748E-2</v>
      </c>
    </row>
    <row r="827" spans="1:8" ht="13.5" x14ac:dyDescent="0.25">
      <c r="A827" s="11"/>
      <c r="B827" s="10">
        <v>43507</v>
      </c>
      <c r="C827" s="2">
        <v>4.1500000000000004</v>
      </c>
      <c r="D827" s="2">
        <v>2.3193999999999999</v>
      </c>
      <c r="E827" s="2">
        <v>4190</v>
      </c>
      <c r="F827" s="2"/>
      <c r="G827" s="2"/>
      <c r="H827" s="15">
        <f t="shared" si="12"/>
        <v>-1.6578333686665218E-2</v>
      </c>
    </row>
    <row r="828" spans="1:8" ht="13.5" x14ac:dyDescent="0.25">
      <c r="A828" s="11"/>
      <c r="B828" s="10">
        <v>43508</v>
      </c>
      <c r="C828" s="2">
        <v>4.03</v>
      </c>
      <c r="D828" s="2">
        <v>2.2523</v>
      </c>
      <c r="E828" s="2">
        <v>4660</v>
      </c>
      <c r="F828" s="2"/>
      <c r="G828" s="2"/>
      <c r="H828" s="15">
        <f t="shared" si="12"/>
        <v>-2.8929895662671356E-2</v>
      </c>
    </row>
    <row r="829" spans="1:8" ht="13.5" x14ac:dyDescent="0.25">
      <c r="A829" s="11"/>
      <c r="B829" s="10">
        <v>43509</v>
      </c>
      <c r="C829" s="2">
        <v>4.1100000000000003</v>
      </c>
      <c r="D829" s="2">
        <v>2.2970000000000002</v>
      </c>
      <c r="E829" s="2">
        <v>3001</v>
      </c>
      <c r="F829" s="2"/>
      <c r="G829" s="2"/>
      <c r="H829" s="15">
        <f t="shared" si="12"/>
        <v>1.984637925675984E-2</v>
      </c>
    </row>
    <row r="830" spans="1:8" ht="13.5" x14ac:dyDescent="0.25">
      <c r="A830" s="11"/>
      <c r="B830" s="10">
        <v>43510</v>
      </c>
      <c r="C830" s="2">
        <v>4.1500000000000004</v>
      </c>
      <c r="D830" s="2">
        <v>2.3193999999999999</v>
      </c>
      <c r="E830" s="2">
        <v>2201</v>
      </c>
      <c r="F830" s="2"/>
      <c r="G830" s="2"/>
      <c r="H830" s="15">
        <f t="shared" si="12"/>
        <v>9.7518502394426439E-3</v>
      </c>
    </row>
    <row r="831" spans="1:8" ht="13.5" x14ac:dyDescent="0.25">
      <c r="A831" s="11"/>
      <c r="B831" s="10">
        <v>43511</v>
      </c>
      <c r="C831" s="2">
        <v>4.1900000000000004</v>
      </c>
      <c r="D831" s="2">
        <v>2.3418000000000001</v>
      </c>
      <c r="E831" s="2">
        <v>945</v>
      </c>
      <c r="F831" s="2"/>
      <c r="G831" s="2"/>
      <c r="H831" s="15">
        <f t="shared" si="12"/>
        <v>9.6576700870915754E-3</v>
      </c>
    </row>
    <row r="832" spans="1:8" ht="13.5" x14ac:dyDescent="0.25">
      <c r="A832" s="11"/>
      <c r="B832" s="10">
        <v>43514</v>
      </c>
      <c r="C832" s="2">
        <v>4.1100000000000003</v>
      </c>
      <c r="D832" s="2">
        <v>2.2970000000000002</v>
      </c>
      <c r="E832" s="2">
        <v>530</v>
      </c>
      <c r="F832" s="2"/>
      <c r="G832" s="2"/>
      <c r="H832" s="15">
        <f t="shared" si="12"/>
        <v>-1.9130583311982214E-2</v>
      </c>
    </row>
    <row r="833" spans="1:8" ht="13.5" x14ac:dyDescent="0.25">
      <c r="A833" s="11"/>
      <c r="B833" s="10">
        <v>43515</v>
      </c>
      <c r="C833" s="2">
        <v>4.1100000000000003</v>
      </c>
      <c r="D833" s="2">
        <v>2.2970000000000002</v>
      </c>
      <c r="E833" s="2">
        <v>1324</v>
      </c>
      <c r="F833" s="2"/>
      <c r="G833" s="2"/>
      <c r="H833" s="15">
        <f t="shared" si="12"/>
        <v>0</v>
      </c>
    </row>
    <row r="834" spans="1:8" ht="13.5" x14ac:dyDescent="0.25">
      <c r="A834" s="11"/>
      <c r="B834" s="10">
        <v>43516</v>
      </c>
      <c r="C834" s="2">
        <v>4.07</v>
      </c>
      <c r="D834" s="2">
        <v>2.2747000000000002</v>
      </c>
      <c r="E834" s="2">
        <v>20</v>
      </c>
      <c r="F834" s="2"/>
      <c r="G834" s="2"/>
      <c r="H834" s="15">
        <f t="shared" si="12"/>
        <v>-9.7083151937309466E-3</v>
      </c>
    </row>
    <row r="835" spans="1:8" ht="13.5" x14ac:dyDescent="0.25">
      <c r="A835" s="11"/>
      <c r="B835" s="10">
        <v>43517</v>
      </c>
      <c r="C835" s="2">
        <v>4.0599999999999996</v>
      </c>
      <c r="D835" s="2">
        <v>2.2690999999999999</v>
      </c>
      <c r="E835" s="2">
        <v>1280</v>
      </c>
      <c r="F835" s="2"/>
      <c r="G835" s="2"/>
      <c r="H835" s="15">
        <f t="shared" si="12"/>
        <v>-2.4618631028268654E-3</v>
      </c>
    </row>
    <row r="836" spans="1:8" ht="13.5" x14ac:dyDescent="0.25">
      <c r="A836" s="11"/>
      <c r="B836" s="10">
        <v>43518</v>
      </c>
      <c r="C836" s="2">
        <v>3.9</v>
      </c>
      <c r="D836" s="2">
        <v>2.1797</v>
      </c>
      <c r="E836" s="2">
        <v>712</v>
      </c>
      <c r="F836" s="2"/>
      <c r="G836" s="2"/>
      <c r="H836" s="15">
        <f t="shared" si="12"/>
        <v>-3.9398880613459052E-2</v>
      </c>
    </row>
    <row r="837" spans="1:8" ht="13.5" x14ac:dyDescent="0.25">
      <c r="A837" s="11"/>
      <c r="B837" s="10">
        <v>43521</v>
      </c>
      <c r="C837" s="2">
        <v>3.9</v>
      </c>
      <c r="D837" s="2">
        <v>2.1797</v>
      </c>
      <c r="E837" s="2">
        <v>136</v>
      </c>
      <c r="F837" s="2"/>
      <c r="G837" s="2"/>
      <c r="H837" s="15">
        <f t="shared" si="12"/>
        <v>0</v>
      </c>
    </row>
    <row r="838" spans="1:8" ht="13.5" x14ac:dyDescent="0.25">
      <c r="A838" s="11"/>
      <c r="B838" s="10">
        <v>43522</v>
      </c>
      <c r="C838" s="2">
        <v>3.8</v>
      </c>
      <c r="D838" s="2">
        <v>2.1238000000000001</v>
      </c>
      <c r="E838" s="2">
        <v>1411</v>
      </c>
      <c r="F838" s="2"/>
      <c r="G838" s="2"/>
      <c r="H838" s="15">
        <f t="shared" si="12"/>
        <v>-2.5645731063907804E-2</v>
      </c>
    </row>
    <row r="839" spans="1:8" ht="13.5" x14ac:dyDescent="0.25">
      <c r="A839" s="11"/>
      <c r="B839" s="10">
        <v>43523</v>
      </c>
      <c r="C839" s="2">
        <v>3.8</v>
      </c>
      <c r="D839" s="2">
        <v>2.1238000000000001</v>
      </c>
      <c r="E839" s="2">
        <v>1235</v>
      </c>
      <c r="F839" s="2"/>
      <c r="G839" s="2"/>
      <c r="H839" s="15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3.91</v>
      </c>
      <c r="D840" s="2">
        <v>2.1852999999999998</v>
      </c>
      <c r="E840" s="2">
        <v>85</v>
      </c>
      <c r="F840" s="2"/>
      <c r="G840" s="2"/>
      <c r="H840" s="15">
        <f t="shared" si="13"/>
        <v>2.8957528957528799E-2</v>
      </c>
    </row>
    <row r="841" spans="1:8" ht="13.5" x14ac:dyDescent="0.25">
      <c r="A841" s="11"/>
      <c r="B841" s="10">
        <v>43525</v>
      </c>
      <c r="C841" s="2">
        <v>3.9</v>
      </c>
      <c r="D841" s="2">
        <v>2.1797</v>
      </c>
      <c r="E841" s="2">
        <v>55</v>
      </c>
      <c r="F841" s="2"/>
      <c r="G841" s="2"/>
      <c r="H841" s="15">
        <f t="shared" si="13"/>
        <v>-2.5625772205188431E-3</v>
      </c>
    </row>
    <row r="842" spans="1:8" ht="13.5" x14ac:dyDescent="0.25">
      <c r="A842" s="11"/>
      <c r="B842" s="10">
        <v>43528</v>
      </c>
      <c r="C842" s="2">
        <v>3.77</v>
      </c>
      <c r="D842" s="2">
        <v>2.1070000000000002</v>
      </c>
      <c r="E842" s="2">
        <v>2619</v>
      </c>
      <c r="F842" s="2"/>
      <c r="G842" s="2"/>
      <c r="H842" s="15">
        <f t="shared" si="13"/>
        <v>-3.3353213745010671E-2</v>
      </c>
    </row>
    <row r="843" spans="1:8" ht="13.5" x14ac:dyDescent="0.25">
      <c r="A843" s="11"/>
      <c r="B843" s="10">
        <v>43529</v>
      </c>
      <c r="C843" s="2">
        <v>3.75</v>
      </c>
      <c r="D843" s="2">
        <v>2.0958000000000001</v>
      </c>
      <c r="E843" s="2">
        <v>594</v>
      </c>
      <c r="F843" s="2">
        <v>3.7551999999999999</v>
      </c>
      <c r="G843" s="2">
        <v>2230.5888</v>
      </c>
      <c r="H843" s="15">
        <f t="shared" si="13"/>
        <v>-5.3156146179402456E-3</v>
      </c>
    </row>
    <row r="844" spans="1:8" ht="13.5" x14ac:dyDescent="0.25">
      <c r="A844" s="11"/>
      <c r="B844" s="10">
        <v>43530</v>
      </c>
      <c r="C844" s="2">
        <v>3.62</v>
      </c>
      <c r="D844" s="2">
        <v>2.0232000000000001</v>
      </c>
      <c r="E844" s="2">
        <v>555</v>
      </c>
      <c r="F844" s="2">
        <v>3.7141000000000002</v>
      </c>
      <c r="G844" s="2">
        <v>2061.3254999999999</v>
      </c>
      <c r="H844" s="15">
        <f t="shared" si="13"/>
        <v>-3.4640709991411389E-2</v>
      </c>
    </row>
    <row r="845" spans="1:8" ht="13.5" x14ac:dyDescent="0.25">
      <c r="A845" s="11"/>
      <c r="B845" s="10">
        <v>43531</v>
      </c>
      <c r="C845" s="2">
        <v>3.72</v>
      </c>
      <c r="D845" s="2">
        <v>2.0790999999999999</v>
      </c>
      <c r="E845" s="2">
        <v>2613</v>
      </c>
      <c r="F845" s="2">
        <v>3.6707000000000001</v>
      </c>
      <c r="G845" s="2">
        <v>9591.5391</v>
      </c>
      <c r="H845" s="15">
        <f t="shared" si="13"/>
        <v>2.7629497825227282E-2</v>
      </c>
    </row>
    <row r="846" spans="1:8" ht="13.5" x14ac:dyDescent="0.25">
      <c r="A846" s="11"/>
      <c r="B846" s="10">
        <v>43532</v>
      </c>
      <c r="C846" s="2">
        <v>3.94</v>
      </c>
      <c r="D846" s="2">
        <v>2.202</v>
      </c>
      <c r="E846" s="2">
        <v>2130</v>
      </c>
      <c r="F846" s="2">
        <v>3.9399000000000002</v>
      </c>
      <c r="G846" s="2">
        <v>8391.9869999999992</v>
      </c>
      <c r="H846" s="15">
        <f t="shared" si="13"/>
        <v>5.9112115819344918E-2</v>
      </c>
    </row>
    <row r="847" spans="1:8" ht="13.5" x14ac:dyDescent="0.25">
      <c r="A847" s="11"/>
      <c r="B847" s="10">
        <v>43535</v>
      </c>
      <c r="C847" s="2">
        <v>3.9</v>
      </c>
      <c r="D847" s="2">
        <v>2.1797</v>
      </c>
      <c r="E847" s="2">
        <v>2648</v>
      </c>
      <c r="F847" s="2">
        <v>3.8841000000000001</v>
      </c>
      <c r="G847" s="2">
        <v>10285.096799999999</v>
      </c>
      <c r="H847" s="15">
        <f t="shared" si="13"/>
        <v>-1.0127157129881919E-2</v>
      </c>
    </row>
    <row r="848" spans="1:8" ht="13.5" x14ac:dyDescent="0.25">
      <c r="A848" s="11"/>
      <c r="B848" s="10">
        <v>43536</v>
      </c>
      <c r="C848" s="2">
        <v>3.88</v>
      </c>
      <c r="D848" s="2">
        <v>2.1684999999999999</v>
      </c>
      <c r="E848" s="2">
        <v>3160</v>
      </c>
      <c r="F848" s="2">
        <v>3.8927999999999998</v>
      </c>
      <c r="G848" s="2">
        <v>12301.248</v>
      </c>
      <c r="H848" s="15">
        <f t="shared" si="13"/>
        <v>-5.1383217874019817E-3</v>
      </c>
    </row>
    <row r="849" spans="1:8" ht="13.5" x14ac:dyDescent="0.25">
      <c r="A849" s="11"/>
      <c r="B849" s="10">
        <v>43537</v>
      </c>
      <c r="C849" s="2">
        <v>3.96</v>
      </c>
      <c r="D849" s="2">
        <v>2.2132000000000001</v>
      </c>
      <c r="E849" s="2">
        <v>1658</v>
      </c>
      <c r="F849" s="2">
        <v>3.9</v>
      </c>
      <c r="G849" s="2">
        <v>6466.2</v>
      </c>
      <c r="H849" s="15">
        <f t="shared" si="13"/>
        <v>2.0613327184689965E-2</v>
      </c>
    </row>
    <row r="850" spans="1:8" ht="13.5" x14ac:dyDescent="0.25">
      <c r="A850" s="11"/>
      <c r="B850" s="10">
        <v>43538</v>
      </c>
      <c r="C850" s="2">
        <v>3.98</v>
      </c>
      <c r="D850" s="2">
        <v>2.2244000000000002</v>
      </c>
      <c r="E850" s="2">
        <v>22</v>
      </c>
      <c r="F850" s="2">
        <v>3.98</v>
      </c>
      <c r="G850" s="2">
        <v>87.56</v>
      </c>
      <c r="H850" s="15">
        <f t="shared" si="13"/>
        <v>5.0605458160130571E-3</v>
      </c>
    </row>
    <row r="851" spans="1:8" ht="13.5" x14ac:dyDescent="0.25">
      <c r="A851" s="11"/>
      <c r="B851" s="10">
        <v>43539</v>
      </c>
      <c r="C851" s="2">
        <v>3.96</v>
      </c>
      <c r="D851" s="2">
        <v>2.2132000000000001</v>
      </c>
      <c r="E851" s="2">
        <v>105</v>
      </c>
      <c r="F851" s="2">
        <v>3.8742999999999999</v>
      </c>
      <c r="G851" s="2">
        <v>406.80149999999998</v>
      </c>
      <c r="H851" s="15">
        <f t="shared" si="13"/>
        <v>-5.0350656356770804E-3</v>
      </c>
    </row>
    <row r="852" spans="1:8" ht="13.5" x14ac:dyDescent="0.25">
      <c r="A852" s="11"/>
      <c r="B852" s="10">
        <v>43542</v>
      </c>
      <c r="C852" s="2">
        <v>3.95</v>
      </c>
      <c r="D852" s="2">
        <v>2.2075999999999998</v>
      </c>
      <c r="E852" s="2">
        <v>1</v>
      </c>
      <c r="F852" s="2">
        <v>3.95</v>
      </c>
      <c r="G852" s="2">
        <v>3.95</v>
      </c>
      <c r="H852" s="15">
        <f t="shared" si="13"/>
        <v>-2.5302729080066292E-3</v>
      </c>
    </row>
    <row r="853" spans="1:8" ht="13.5" x14ac:dyDescent="0.25">
      <c r="A853" s="11"/>
      <c r="B853" s="10">
        <v>43543</v>
      </c>
      <c r="C853" s="2">
        <v>3.85</v>
      </c>
      <c r="D853" s="2">
        <v>2.1516999999999999</v>
      </c>
      <c r="E853" s="2">
        <v>360</v>
      </c>
      <c r="F853" s="2">
        <v>3.8847</v>
      </c>
      <c r="G853" s="2">
        <v>1398.492</v>
      </c>
      <c r="H853" s="15">
        <f t="shared" si="13"/>
        <v>-2.5321616234825078E-2</v>
      </c>
    </row>
    <row r="854" spans="1:8" ht="13.5" x14ac:dyDescent="0.25">
      <c r="A854" s="11"/>
      <c r="B854" s="10">
        <v>43545</v>
      </c>
      <c r="C854" s="2">
        <v>3.85</v>
      </c>
      <c r="D854" s="2">
        <v>2.1516999999999999</v>
      </c>
      <c r="E854" s="2">
        <v>2977</v>
      </c>
      <c r="F854" s="2">
        <v>3.85</v>
      </c>
      <c r="G854" s="2">
        <v>11461.45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3.84</v>
      </c>
      <c r="D855" s="2">
        <v>2.1461000000000001</v>
      </c>
      <c r="E855" s="2">
        <v>1704</v>
      </c>
      <c r="F855" s="2">
        <v>3.85</v>
      </c>
      <c r="G855" s="2">
        <v>6560.4</v>
      </c>
      <c r="H855" s="15">
        <f t="shared" si="13"/>
        <v>-2.6025932983221767E-3</v>
      </c>
    </row>
    <row r="856" spans="1:8" ht="13.5" x14ac:dyDescent="0.25">
      <c r="A856" s="11"/>
      <c r="B856" s="10">
        <v>43549</v>
      </c>
      <c r="C856" s="2">
        <v>3.86</v>
      </c>
      <c r="D856" s="2">
        <v>2.1573000000000002</v>
      </c>
      <c r="E856" s="2">
        <v>12212</v>
      </c>
      <c r="F856" s="2">
        <v>3.8534000000000002</v>
      </c>
      <c r="G856" s="2">
        <v>47057.720800000003</v>
      </c>
      <c r="H856" s="15">
        <f t="shared" si="13"/>
        <v>5.2187689296864541E-3</v>
      </c>
    </row>
    <row r="857" spans="1:8" ht="13.5" x14ac:dyDescent="0.25">
      <c r="A857" s="11"/>
      <c r="B857" s="10">
        <v>43550</v>
      </c>
      <c r="C857" s="2">
        <v>3.82</v>
      </c>
      <c r="D857" s="2">
        <v>2.1349999999999998</v>
      </c>
      <c r="E857" s="2">
        <v>634</v>
      </c>
      <c r="F857" s="2">
        <v>3.8220000000000001</v>
      </c>
      <c r="G857" s="2">
        <v>2423.1480000000001</v>
      </c>
      <c r="H857" s="15">
        <f t="shared" si="13"/>
        <v>-1.0336995318222049E-2</v>
      </c>
    </row>
    <row r="858" spans="1:8" ht="13.5" x14ac:dyDescent="0.25">
      <c r="A858" s="11"/>
      <c r="B858" s="10">
        <v>43551</v>
      </c>
      <c r="C858" s="2">
        <v>3.75</v>
      </c>
      <c r="D858" s="2">
        <v>2.0958000000000001</v>
      </c>
      <c r="E858" s="2">
        <v>6586</v>
      </c>
      <c r="F858" s="2">
        <v>3.75</v>
      </c>
      <c r="G858" s="2">
        <v>24697.5</v>
      </c>
      <c r="H858" s="15">
        <f t="shared" si="13"/>
        <v>-1.8360655737704769E-2</v>
      </c>
    </row>
    <row r="859" spans="1:8" ht="13.5" x14ac:dyDescent="0.25">
      <c r="A859" s="11"/>
      <c r="B859" s="10">
        <v>43552</v>
      </c>
      <c r="C859" s="2">
        <v>3.69</v>
      </c>
      <c r="D859" s="2">
        <v>2.0623</v>
      </c>
      <c r="E859" s="2">
        <v>5</v>
      </c>
      <c r="F859" s="2">
        <v>3.86</v>
      </c>
      <c r="G859" s="2">
        <v>19.3</v>
      </c>
      <c r="H859" s="15">
        <f t="shared" si="13"/>
        <v>-1.5984349651684361E-2</v>
      </c>
    </row>
    <row r="860" spans="1:8" ht="13.5" x14ac:dyDescent="0.25">
      <c r="A860" s="11"/>
      <c r="B860" s="10">
        <v>43553</v>
      </c>
      <c r="C860" s="2">
        <v>3.7</v>
      </c>
      <c r="D860" s="2">
        <v>2.0678999999999998</v>
      </c>
      <c r="E860" s="2">
        <v>4397</v>
      </c>
      <c r="F860" s="2">
        <v>3.7002000000000002</v>
      </c>
      <c r="G860" s="2">
        <v>16269.779399999999</v>
      </c>
      <c r="H860" s="15">
        <f t="shared" si="13"/>
        <v>2.7154148281044598E-3</v>
      </c>
    </row>
    <row r="861" spans="1:8" ht="13.5" x14ac:dyDescent="0.25">
      <c r="A861" s="11"/>
      <c r="B861" s="10">
        <v>43556</v>
      </c>
      <c r="C861" s="2">
        <v>3.86</v>
      </c>
      <c r="D861" s="2">
        <v>2.1573000000000002</v>
      </c>
      <c r="E861" s="2">
        <v>6614</v>
      </c>
      <c r="F861" s="2">
        <v>3.7734999999999999</v>
      </c>
      <c r="G861" s="2">
        <v>24957.929</v>
      </c>
      <c r="H861" s="15">
        <f t="shared" si="13"/>
        <v>4.3232264616277563E-2</v>
      </c>
    </row>
    <row r="862" spans="1:8" ht="13.5" x14ac:dyDescent="0.25">
      <c r="A862" s="11"/>
      <c r="B862" s="10">
        <v>43557</v>
      </c>
      <c r="C862" s="2">
        <v>4.03</v>
      </c>
      <c r="D862" s="2">
        <v>2.2523</v>
      </c>
      <c r="E862" s="2">
        <v>0</v>
      </c>
      <c r="F862" s="2">
        <v>0</v>
      </c>
      <c r="G862" s="2">
        <v>0</v>
      </c>
      <c r="H862" s="15">
        <f t="shared" si="13"/>
        <v>4.4036527140406873E-2</v>
      </c>
    </row>
    <row r="863" spans="1:8" ht="13.5" x14ac:dyDescent="0.25">
      <c r="A863" s="11"/>
      <c r="B863" s="10">
        <v>43558</v>
      </c>
      <c r="C863" s="2">
        <v>4.21</v>
      </c>
      <c r="D863" s="2">
        <v>2.3529</v>
      </c>
      <c r="E863" s="2">
        <v>0</v>
      </c>
      <c r="F863" s="2">
        <v>0</v>
      </c>
      <c r="G863" s="2">
        <v>0</v>
      </c>
      <c r="H863" s="15">
        <f t="shared" si="13"/>
        <v>4.4665453092394454E-2</v>
      </c>
    </row>
    <row r="864" spans="1:8" ht="13.5" x14ac:dyDescent="0.25">
      <c r="A864" s="11"/>
      <c r="B864" s="10">
        <v>43559</v>
      </c>
      <c r="C864" s="2">
        <v>4.38</v>
      </c>
      <c r="D864" s="2">
        <v>2.4479000000000002</v>
      </c>
      <c r="E864" s="2">
        <v>16215</v>
      </c>
      <c r="F864" s="2">
        <v>4.38</v>
      </c>
      <c r="G864" s="2">
        <v>71021.7</v>
      </c>
      <c r="H864" s="15">
        <f t="shared" si="13"/>
        <v>4.0375706574865146E-2</v>
      </c>
    </row>
    <row r="865" spans="1:8" ht="13.5" x14ac:dyDescent="0.25">
      <c r="A865" s="11"/>
      <c r="B865" s="10">
        <v>43560</v>
      </c>
      <c r="C865" s="2">
        <v>4.21</v>
      </c>
      <c r="D865" s="2">
        <v>2.3529</v>
      </c>
      <c r="E865" s="2">
        <v>3159</v>
      </c>
      <c r="F865" s="2">
        <v>4.2107999999999999</v>
      </c>
      <c r="G865" s="2">
        <v>13301.9172</v>
      </c>
      <c r="H865" s="15">
        <f t="shared" si="13"/>
        <v>-3.88087748682545E-2</v>
      </c>
    </row>
    <row r="866" spans="1:8" ht="13.5" x14ac:dyDescent="0.25">
      <c r="A866" s="11"/>
      <c r="B866" s="10">
        <v>43563</v>
      </c>
      <c r="C866" s="2">
        <v>4.42</v>
      </c>
      <c r="D866" s="2">
        <v>2.4702999999999999</v>
      </c>
      <c r="E866" s="2">
        <v>4047</v>
      </c>
      <c r="F866" s="2">
        <v>4.4147999999999996</v>
      </c>
      <c r="G866" s="2">
        <v>17866.695599999999</v>
      </c>
      <c r="H866" s="15">
        <f t="shared" si="13"/>
        <v>4.9895873177780589E-2</v>
      </c>
    </row>
    <row r="867" spans="1:8" ht="13.5" x14ac:dyDescent="0.25">
      <c r="A867" s="11"/>
      <c r="B867" s="10">
        <v>43565</v>
      </c>
      <c r="C867" s="2">
        <v>4.58</v>
      </c>
      <c r="D867" s="2">
        <v>2.5596999999999999</v>
      </c>
      <c r="E867" s="2">
        <v>2132</v>
      </c>
      <c r="F867" s="2">
        <v>4.4888000000000003</v>
      </c>
      <c r="G867" s="2">
        <v>9570.1216000000004</v>
      </c>
      <c r="H867" s="15">
        <f t="shared" si="13"/>
        <v>3.6189936444966167E-2</v>
      </c>
    </row>
    <row r="868" spans="1:8" ht="13.5" x14ac:dyDescent="0.25">
      <c r="A868" s="11"/>
      <c r="B868" s="10">
        <v>43566</v>
      </c>
      <c r="C868" s="2">
        <v>4.8</v>
      </c>
      <c r="D868" s="2">
        <v>2.6827000000000001</v>
      </c>
      <c r="E868" s="2">
        <v>1005</v>
      </c>
      <c r="F868" s="2">
        <v>4.7541000000000002</v>
      </c>
      <c r="G868" s="2">
        <v>4777.8705</v>
      </c>
      <c r="H868" s="15">
        <f t="shared" si="13"/>
        <v>4.8052506153064903E-2</v>
      </c>
    </row>
    <row r="869" spans="1:8" ht="13.5" x14ac:dyDescent="0.25">
      <c r="A869" s="11"/>
      <c r="B869" s="10">
        <v>43567</v>
      </c>
      <c r="C869" s="2">
        <v>5.04</v>
      </c>
      <c r="D869" s="2">
        <v>2.8168000000000002</v>
      </c>
      <c r="E869" s="2">
        <v>17470</v>
      </c>
      <c r="F869" s="2">
        <v>4.9783999999999997</v>
      </c>
      <c r="G869" s="2">
        <v>86972.648000000001</v>
      </c>
      <c r="H869" s="15">
        <f t="shared" si="13"/>
        <v>4.9986953442427443E-2</v>
      </c>
    </row>
    <row r="870" spans="1:8" ht="13.5" x14ac:dyDescent="0.25">
      <c r="A870" s="11"/>
      <c r="B870" s="10">
        <v>43570</v>
      </c>
      <c r="C870" s="2">
        <v>5.08</v>
      </c>
      <c r="D870" s="2">
        <v>2.8391999999999999</v>
      </c>
      <c r="E870" s="2">
        <v>8910</v>
      </c>
      <c r="F870" s="2">
        <v>5.0574000000000003</v>
      </c>
      <c r="G870" s="2">
        <v>45061.434000000001</v>
      </c>
      <c r="H870" s="15">
        <f t="shared" si="13"/>
        <v>7.9522862823060755E-3</v>
      </c>
    </row>
    <row r="871" spans="1:8" ht="13.5" x14ac:dyDescent="0.25">
      <c r="A871" s="11"/>
      <c r="B871" s="10">
        <v>43571</v>
      </c>
      <c r="C871" s="2">
        <v>4.93</v>
      </c>
      <c r="D871" s="2">
        <v>2.7553000000000001</v>
      </c>
      <c r="E871" s="2">
        <v>515</v>
      </c>
      <c r="F871" s="2">
        <v>5.0334000000000003</v>
      </c>
      <c r="G871" s="2">
        <v>2592.201</v>
      </c>
      <c r="H871" s="15">
        <f t="shared" si="13"/>
        <v>-2.9550577627500657E-2</v>
      </c>
    </row>
    <row r="872" spans="1:8" ht="13.5" x14ac:dyDescent="0.25">
      <c r="A872" s="11"/>
      <c r="B872" s="10">
        <v>43572</v>
      </c>
      <c r="C872" s="2">
        <v>4.9800000000000004</v>
      </c>
      <c r="D872" s="2">
        <v>2.7833000000000001</v>
      </c>
      <c r="E872" s="2">
        <v>10210</v>
      </c>
      <c r="F872" s="2">
        <v>4.9702000000000002</v>
      </c>
      <c r="G872" s="2">
        <v>50745.741999999998</v>
      </c>
      <c r="H872" s="15">
        <f t="shared" si="13"/>
        <v>1.0162232787718224E-2</v>
      </c>
    </row>
    <row r="873" spans="1:8" ht="13.5" x14ac:dyDescent="0.25">
      <c r="A873" s="11"/>
      <c r="B873" s="10">
        <v>43573</v>
      </c>
      <c r="C873" s="2">
        <v>4.78</v>
      </c>
      <c r="D873" s="2">
        <v>2.6715</v>
      </c>
      <c r="E873" s="2">
        <v>6122</v>
      </c>
      <c r="F873" s="2">
        <v>4.9596999999999998</v>
      </c>
      <c r="G873" s="2">
        <v>30363.2834</v>
      </c>
      <c r="H873" s="15">
        <f t="shared" si="13"/>
        <v>-4.0168145726296164E-2</v>
      </c>
    </row>
    <row r="874" spans="1:8" ht="13.5" x14ac:dyDescent="0.25">
      <c r="A874" s="11"/>
      <c r="B874" s="10">
        <v>43574</v>
      </c>
      <c r="C874" s="2">
        <v>4.76</v>
      </c>
      <c r="D874" s="2">
        <v>2.6602999999999999</v>
      </c>
      <c r="E874" s="2">
        <v>4057</v>
      </c>
      <c r="F874" s="2">
        <v>4.7812000000000001</v>
      </c>
      <c r="G874" s="2">
        <v>19397.328399999999</v>
      </c>
      <c r="H874" s="15">
        <f t="shared" si="13"/>
        <v>-4.1924012726932804E-3</v>
      </c>
    </row>
    <row r="875" spans="1:8" ht="13.5" x14ac:dyDescent="0.25">
      <c r="A875" s="11"/>
      <c r="B875" s="10">
        <v>43577</v>
      </c>
      <c r="C875" s="2">
        <v>4.55</v>
      </c>
      <c r="D875" s="2">
        <v>2.5430000000000001</v>
      </c>
      <c r="E875" s="2">
        <v>2835</v>
      </c>
      <c r="F875" s="2">
        <v>4.55</v>
      </c>
      <c r="G875" s="2">
        <v>12899.25</v>
      </c>
      <c r="H875" s="15">
        <f t="shared" si="13"/>
        <v>-4.4092771491936904E-2</v>
      </c>
    </row>
    <row r="876" spans="1:8" ht="13.5" x14ac:dyDescent="0.25">
      <c r="A876" s="11"/>
      <c r="B876" s="10">
        <v>43578</v>
      </c>
      <c r="C876" s="2">
        <v>4.55</v>
      </c>
      <c r="D876" s="2">
        <v>2.5430000000000001</v>
      </c>
      <c r="E876" s="2">
        <v>4050</v>
      </c>
      <c r="F876" s="2">
        <v>4.5747</v>
      </c>
      <c r="G876" s="2">
        <v>18527.535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4.42</v>
      </c>
      <c r="D877" s="2">
        <v>2.4702999999999999</v>
      </c>
      <c r="E877" s="2">
        <v>10412</v>
      </c>
      <c r="F877" s="2">
        <v>4.4983000000000004</v>
      </c>
      <c r="G877" s="2">
        <v>46836.299599999998</v>
      </c>
      <c r="H877" s="15">
        <f t="shared" si="13"/>
        <v>-2.8588281557215968E-2</v>
      </c>
    </row>
    <row r="878" spans="1:8" ht="13.5" x14ac:dyDescent="0.25">
      <c r="A878" s="11"/>
      <c r="B878" s="10">
        <v>43580</v>
      </c>
      <c r="C878" s="2">
        <v>4.42</v>
      </c>
      <c r="D878" s="2">
        <v>2.4702999999999999</v>
      </c>
      <c r="E878" s="2">
        <v>0</v>
      </c>
      <c r="F878" s="2">
        <v>0</v>
      </c>
      <c r="G878" s="2">
        <v>0</v>
      </c>
      <c r="H878" s="15">
        <f t="shared" si="13"/>
        <v>0</v>
      </c>
    </row>
    <row r="879" spans="1:8" ht="13.5" x14ac:dyDescent="0.25">
      <c r="A879" s="11"/>
      <c r="B879" s="10">
        <v>43581</v>
      </c>
      <c r="C879" s="2">
        <v>4.33</v>
      </c>
      <c r="D879" s="2">
        <v>2.42</v>
      </c>
      <c r="E879" s="2">
        <v>3350</v>
      </c>
      <c r="F879" s="2">
        <v>4.4034000000000004</v>
      </c>
      <c r="G879" s="2">
        <v>14751.39</v>
      </c>
      <c r="H879" s="15">
        <f t="shared" si="13"/>
        <v>-2.0361899364449668E-2</v>
      </c>
    </row>
    <row r="880" spans="1:8" ht="13.5" x14ac:dyDescent="0.25">
      <c r="A880" s="11"/>
      <c r="B880" s="10">
        <v>43584</v>
      </c>
      <c r="C880" s="2">
        <v>4.33</v>
      </c>
      <c r="D880" s="2">
        <v>2.42</v>
      </c>
      <c r="E880" s="2">
        <v>3062</v>
      </c>
      <c r="F880" s="2">
        <v>4.2965</v>
      </c>
      <c r="G880" s="2">
        <v>13155.883</v>
      </c>
      <c r="H880" s="15">
        <f t="shared" si="13"/>
        <v>0</v>
      </c>
    </row>
    <row r="881" spans="1:8" ht="13.5" x14ac:dyDescent="0.25">
      <c r="A881" s="11"/>
      <c r="B881" s="10">
        <v>43585</v>
      </c>
      <c r="C881" s="2">
        <v>4.1500000000000004</v>
      </c>
      <c r="D881" s="2">
        <v>2.3193999999999999</v>
      </c>
      <c r="E881" s="2">
        <v>200</v>
      </c>
      <c r="F881" s="2">
        <v>4.1500000000000004</v>
      </c>
      <c r="G881" s="2">
        <v>830</v>
      </c>
      <c r="H881" s="15">
        <f t="shared" si="13"/>
        <v>-4.1570247933884308E-2</v>
      </c>
    </row>
    <row r="882" spans="1:8" ht="13.5" x14ac:dyDescent="0.25">
      <c r="A882" s="11"/>
      <c r="B882" s="10">
        <v>43587</v>
      </c>
      <c r="C882" s="2">
        <v>4.03</v>
      </c>
      <c r="D882" s="2">
        <v>2.2523</v>
      </c>
      <c r="E882" s="2">
        <v>4205</v>
      </c>
      <c r="F882" s="2">
        <v>4.0944000000000003</v>
      </c>
      <c r="G882" s="2">
        <v>17216.952000000001</v>
      </c>
      <c r="H882" s="15">
        <f t="shared" si="13"/>
        <v>-2.8929895662671356E-2</v>
      </c>
    </row>
    <row r="883" spans="1:8" ht="13.5" x14ac:dyDescent="0.25">
      <c r="A883" s="11"/>
      <c r="B883" s="10">
        <v>43588</v>
      </c>
      <c r="C883" s="2">
        <v>3.99</v>
      </c>
      <c r="D883" s="2">
        <v>2.23</v>
      </c>
      <c r="E883" s="2">
        <v>4980</v>
      </c>
      <c r="F883" s="2">
        <v>3.9998</v>
      </c>
      <c r="G883" s="2">
        <v>19919.004000000001</v>
      </c>
      <c r="H883" s="15">
        <f t="shared" si="13"/>
        <v>-9.9009900990098959E-3</v>
      </c>
    </row>
    <row r="884" spans="1:8" ht="13.5" x14ac:dyDescent="0.25">
      <c r="A884" s="11"/>
      <c r="B884" s="10">
        <v>43591</v>
      </c>
      <c r="C884" s="2">
        <v>4.01</v>
      </c>
      <c r="D884" s="2">
        <v>2.2412000000000001</v>
      </c>
      <c r="E884" s="2">
        <v>4100</v>
      </c>
      <c r="F884" s="2">
        <v>3.9</v>
      </c>
      <c r="G884" s="2">
        <v>15990</v>
      </c>
      <c r="H884" s="15">
        <f t="shared" si="13"/>
        <v>5.0224215246637213E-3</v>
      </c>
    </row>
    <row r="885" spans="1:8" ht="13.5" x14ac:dyDescent="0.25">
      <c r="A885" s="11"/>
      <c r="B885" s="10">
        <v>43592</v>
      </c>
      <c r="C885" s="2">
        <v>3.79</v>
      </c>
      <c r="D885" s="2">
        <v>2.1181999999999999</v>
      </c>
      <c r="E885" s="2">
        <v>8648</v>
      </c>
      <c r="F885" s="2">
        <v>3.8860000000000001</v>
      </c>
      <c r="G885" s="2">
        <v>33606.127999999997</v>
      </c>
      <c r="H885" s="15">
        <f t="shared" si="13"/>
        <v>-5.4881313582009733E-2</v>
      </c>
    </row>
    <row r="886" spans="1:8" ht="13.5" x14ac:dyDescent="0.25">
      <c r="A886" s="11"/>
      <c r="B886" s="10">
        <v>43593</v>
      </c>
      <c r="C886" s="2">
        <v>3.68</v>
      </c>
      <c r="D886" s="2">
        <v>2.0567000000000002</v>
      </c>
      <c r="E886" s="2">
        <v>0</v>
      </c>
      <c r="F886" s="2">
        <v>0</v>
      </c>
      <c r="G886" s="2">
        <v>0</v>
      </c>
      <c r="H886" s="15">
        <f t="shared" si="13"/>
        <v>-2.9034085544329936E-2</v>
      </c>
    </row>
    <row r="887" spans="1:8" ht="13.5" x14ac:dyDescent="0.25">
      <c r="A887" s="11"/>
      <c r="B887" s="10">
        <v>43594</v>
      </c>
      <c r="C887" s="2">
        <v>3.79</v>
      </c>
      <c r="D887" s="2">
        <v>2.1181999999999999</v>
      </c>
      <c r="E887" s="2">
        <v>6805</v>
      </c>
      <c r="F887" s="2">
        <v>3.79</v>
      </c>
      <c r="G887" s="2">
        <v>25790.95</v>
      </c>
      <c r="H887" s="15">
        <f t="shared" si="13"/>
        <v>2.9902270627704411E-2</v>
      </c>
    </row>
    <row r="888" spans="1:8" ht="13.5" x14ac:dyDescent="0.25">
      <c r="A888" s="11"/>
      <c r="B888" s="10">
        <v>43595</v>
      </c>
      <c r="C888" s="2">
        <v>3.79</v>
      </c>
      <c r="D888" s="2">
        <v>2.1181999999999999</v>
      </c>
      <c r="E888" s="2">
        <v>2777</v>
      </c>
      <c r="F888" s="2">
        <v>3.79</v>
      </c>
      <c r="G888" s="2">
        <v>10524.83</v>
      </c>
      <c r="H888" s="15">
        <f t="shared" si="13"/>
        <v>0</v>
      </c>
    </row>
    <row r="889" spans="1:8" ht="13.5" x14ac:dyDescent="0.25">
      <c r="A889" s="11"/>
      <c r="B889" s="10">
        <v>43598</v>
      </c>
      <c r="C889" s="2">
        <v>3.68</v>
      </c>
      <c r="D889" s="2">
        <v>2.0567000000000002</v>
      </c>
      <c r="E889" s="2">
        <v>435</v>
      </c>
      <c r="F889" s="2">
        <v>3.68</v>
      </c>
      <c r="G889" s="2">
        <v>1600.8</v>
      </c>
      <c r="H889" s="15">
        <f t="shared" si="13"/>
        <v>-2.9034085544329936E-2</v>
      </c>
    </row>
    <row r="890" spans="1:8" ht="13.5" x14ac:dyDescent="0.25">
      <c r="A890" s="11"/>
      <c r="B890" s="10">
        <v>43599</v>
      </c>
      <c r="C890" s="2">
        <v>3.69</v>
      </c>
      <c r="D890" s="2">
        <v>2.0623</v>
      </c>
      <c r="E890" s="2">
        <v>2428</v>
      </c>
      <c r="F890" s="2">
        <v>3.6920999999999999</v>
      </c>
      <c r="G890" s="2">
        <v>8964.4187999999995</v>
      </c>
      <c r="H890" s="15">
        <f t="shared" si="13"/>
        <v>2.7228083823600071E-3</v>
      </c>
    </row>
    <row r="891" spans="1:8" ht="13.5" x14ac:dyDescent="0.25">
      <c r="A891" s="11"/>
      <c r="B891" s="10">
        <v>43600</v>
      </c>
      <c r="C891" s="2">
        <v>3.89</v>
      </c>
      <c r="D891" s="2">
        <v>2.1741000000000001</v>
      </c>
      <c r="E891" s="2">
        <v>21</v>
      </c>
      <c r="F891" s="2">
        <v>3.8685999999999998</v>
      </c>
      <c r="G891" s="2">
        <v>81.240600000000001</v>
      </c>
      <c r="H891" s="15">
        <f t="shared" si="13"/>
        <v>5.4211317461087191E-2</v>
      </c>
    </row>
    <row r="892" spans="1:8" ht="13.5" x14ac:dyDescent="0.25">
      <c r="A892" s="11"/>
      <c r="B892" s="10">
        <v>43601</v>
      </c>
      <c r="C892" s="2">
        <v>3.9</v>
      </c>
      <c r="D892" s="2">
        <v>2.1797</v>
      </c>
      <c r="E892" s="2">
        <v>210</v>
      </c>
      <c r="F892" s="2">
        <v>3.9</v>
      </c>
      <c r="G892" s="2">
        <v>819</v>
      </c>
      <c r="H892" s="15">
        <f t="shared" si="13"/>
        <v>2.5757784830503783E-3</v>
      </c>
    </row>
    <row r="893" spans="1:8" ht="13.5" x14ac:dyDescent="0.25">
      <c r="A893" s="11"/>
      <c r="B893" s="10">
        <v>43602</v>
      </c>
      <c r="C893" s="2">
        <v>3.79</v>
      </c>
      <c r="D893" s="2">
        <v>2.1181999999999999</v>
      </c>
      <c r="E893" s="2">
        <v>0</v>
      </c>
      <c r="F893" s="2">
        <v>0</v>
      </c>
      <c r="G893" s="2">
        <v>0</v>
      </c>
      <c r="H893" s="15">
        <f t="shared" si="13"/>
        <v>-2.8214891957608897E-2</v>
      </c>
    </row>
    <row r="894" spans="1:8" ht="13.5" x14ac:dyDescent="0.25">
      <c r="A894" s="11"/>
      <c r="B894" s="10">
        <v>43605</v>
      </c>
      <c r="C894" s="2">
        <v>3.59</v>
      </c>
      <c r="D894" s="2">
        <v>2.0064000000000002</v>
      </c>
      <c r="E894" s="2">
        <v>1501</v>
      </c>
      <c r="F894" s="2">
        <v>3.6413000000000002</v>
      </c>
      <c r="G894" s="2">
        <v>5465.5913</v>
      </c>
      <c r="H894" s="15">
        <f t="shared" si="13"/>
        <v>-5.2780662826928372E-2</v>
      </c>
    </row>
    <row r="895" spans="1:8" ht="13.5" x14ac:dyDescent="0.25">
      <c r="A895" s="11"/>
      <c r="B895" s="10">
        <v>43606</v>
      </c>
      <c r="C895" s="2">
        <v>3.79</v>
      </c>
      <c r="D895" s="2">
        <v>2.1181999999999999</v>
      </c>
      <c r="E895" s="2">
        <v>15760</v>
      </c>
      <c r="F895" s="2">
        <v>3.7454000000000001</v>
      </c>
      <c r="G895" s="2">
        <v>59027.504000000001</v>
      </c>
      <c r="H895" s="15">
        <f t="shared" si="13"/>
        <v>5.5721690590111478E-2</v>
      </c>
    </row>
    <row r="896" spans="1:8" ht="13.5" x14ac:dyDescent="0.25">
      <c r="A896" s="11"/>
      <c r="B896" s="10">
        <v>43607</v>
      </c>
      <c r="C896" s="2">
        <v>3.79</v>
      </c>
      <c r="D896" s="2">
        <v>2.1181999999999999</v>
      </c>
      <c r="E896" s="2">
        <v>3442</v>
      </c>
      <c r="F896" s="2">
        <v>3.8948</v>
      </c>
      <c r="G896" s="2">
        <v>13405.901599999999</v>
      </c>
      <c r="H896" s="15">
        <f t="shared" si="13"/>
        <v>0</v>
      </c>
    </row>
    <row r="897" spans="1:8" ht="13.5" x14ac:dyDescent="0.25">
      <c r="A897" s="11"/>
      <c r="B897" s="10">
        <v>43608</v>
      </c>
      <c r="C897" s="2">
        <v>3.62</v>
      </c>
      <c r="D897" s="2">
        <v>2.0232000000000001</v>
      </c>
      <c r="E897" s="2">
        <v>0</v>
      </c>
      <c r="F897" s="2">
        <v>0</v>
      </c>
      <c r="G897" s="2">
        <v>0</v>
      </c>
      <c r="H897" s="15">
        <f t="shared" si="13"/>
        <v>-4.4849400434330923E-2</v>
      </c>
    </row>
    <row r="898" spans="1:8" ht="13.5" x14ac:dyDescent="0.25">
      <c r="A898" s="11"/>
      <c r="B898" s="10">
        <v>43609</v>
      </c>
      <c r="C898" s="2">
        <v>3.64</v>
      </c>
      <c r="D898" s="2">
        <v>2.0344000000000002</v>
      </c>
      <c r="E898" s="2">
        <v>2160</v>
      </c>
      <c r="F898" s="2">
        <v>3.6472000000000002</v>
      </c>
      <c r="G898" s="2">
        <v>7877.9520000000002</v>
      </c>
      <c r="H898" s="15">
        <f t="shared" si="13"/>
        <v>5.5357848952155486E-3</v>
      </c>
    </row>
    <row r="899" spans="1:8" ht="13.5" x14ac:dyDescent="0.25">
      <c r="A899" s="11"/>
      <c r="B899" s="10">
        <v>43612</v>
      </c>
      <c r="C899" s="2">
        <v>3.74</v>
      </c>
      <c r="D899" s="2">
        <v>2.0903</v>
      </c>
      <c r="E899" s="2">
        <v>955</v>
      </c>
      <c r="F899" s="2">
        <v>3.64</v>
      </c>
      <c r="G899" s="2">
        <v>3476.2</v>
      </c>
      <c r="H899" s="15">
        <f t="shared" si="13"/>
        <v>2.747738891073527E-2</v>
      </c>
    </row>
    <row r="900" spans="1:8" ht="13.5" x14ac:dyDescent="0.25">
      <c r="A900" s="11"/>
      <c r="B900" s="10">
        <v>43613</v>
      </c>
      <c r="C900" s="2">
        <v>3.58</v>
      </c>
      <c r="D900" s="2">
        <v>2.0007999999999999</v>
      </c>
      <c r="E900" s="2">
        <v>0</v>
      </c>
      <c r="F900" s="2">
        <v>0</v>
      </c>
      <c r="G900" s="2">
        <v>0</v>
      </c>
      <c r="H900" s="15">
        <f t="shared" si="13"/>
        <v>-4.2816820552073927E-2</v>
      </c>
    </row>
    <row r="901" spans="1:8" ht="13.5" x14ac:dyDescent="0.25">
      <c r="A901" s="11"/>
      <c r="B901" s="10">
        <v>43614</v>
      </c>
      <c r="C901" s="2">
        <v>3.6</v>
      </c>
      <c r="D901" s="2">
        <v>2.012</v>
      </c>
      <c r="E901" s="2">
        <v>3767</v>
      </c>
      <c r="F901" s="2">
        <v>3.6000999999999999</v>
      </c>
      <c r="G901" s="2">
        <v>13561.5767</v>
      </c>
      <c r="H901" s="15">
        <f t="shared" si="13"/>
        <v>5.5977608956417927E-3</v>
      </c>
    </row>
    <row r="902" spans="1:8" ht="13.5" x14ac:dyDescent="0.25">
      <c r="A902" s="11"/>
      <c r="B902" s="10">
        <v>43615</v>
      </c>
      <c r="C902" s="2">
        <v>3.7</v>
      </c>
      <c r="D902" s="2">
        <v>2.0678999999999998</v>
      </c>
      <c r="E902" s="2">
        <v>1</v>
      </c>
      <c r="F902" s="2">
        <v>3.7</v>
      </c>
      <c r="G902" s="2">
        <v>3.7</v>
      </c>
      <c r="H902" s="15">
        <f t="shared" si="13"/>
        <v>2.7783300198807075E-2</v>
      </c>
    </row>
    <row r="903" spans="1:8" ht="13.5" x14ac:dyDescent="0.25">
      <c r="A903" s="11"/>
      <c r="B903" s="10">
        <v>43616</v>
      </c>
      <c r="C903" s="2">
        <v>3.5</v>
      </c>
      <c r="D903" s="2">
        <v>1.9560999999999999</v>
      </c>
      <c r="E903" s="2">
        <v>15360</v>
      </c>
      <c r="F903" s="2">
        <v>3.5099</v>
      </c>
      <c r="G903" s="2">
        <v>53912.063999999998</v>
      </c>
      <c r="H903" s="15">
        <f t="shared" ref="H903:H966" si="14">(D903-D902)/D902</f>
        <v>-5.4064509889259593E-2</v>
      </c>
    </row>
    <row r="904" spans="1:8" ht="13.5" x14ac:dyDescent="0.25">
      <c r="A904" s="11"/>
      <c r="B904" s="10">
        <v>43619</v>
      </c>
      <c r="C904" s="2">
        <v>3.5</v>
      </c>
      <c r="D904" s="2">
        <v>1.9560999999999999</v>
      </c>
      <c r="E904" s="2">
        <v>735</v>
      </c>
      <c r="F904" s="2">
        <v>3.5</v>
      </c>
      <c r="G904" s="2">
        <v>2572.5</v>
      </c>
      <c r="H904" s="15">
        <f t="shared" si="14"/>
        <v>0</v>
      </c>
    </row>
    <row r="905" spans="1:8" ht="13.5" x14ac:dyDescent="0.25">
      <c r="A905" s="11"/>
      <c r="B905" s="10">
        <v>43623</v>
      </c>
      <c r="C905" s="2">
        <v>3.66</v>
      </c>
      <c r="D905" s="2">
        <v>2.0455000000000001</v>
      </c>
      <c r="E905" s="2">
        <v>345</v>
      </c>
      <c r="F905" s="2">
        <v>3.609</v>
      </c>
      <c r="G905" s="2">
        <v>1245.105</v>
      </c>
      <c r="H905" s="15">
        <f t="shared" si="14"/>
        <v>4.5703184908747072E-2</v>
      </c>
    </row>
    <row r="906" spans="1:8" ht="13.5" x14ac:dyDescent="0.25">
      <c r="A906" s="11"/>
      <c r="B906" s="10">
        <v>43626</v>
      </c>
      <c r="C906" s="2">
        <v>3.53</v>
      </c>
      <c r="D906" s="2">
        <v>1.9729000000000001</v>
      </c>
      <c r="E906" s="2">
        <v>5754</v>
      </c>
      <c r="F906" s="2">
        <v>3.5301</v>
      </c>
      <c r="G906" s="2">
        <v>20312.195400000001</v>
      </c>
      <c r="H906" s="15">
        <f t="shared" si="14"/>
        <v>-3.5492544610119775E-2</v>
      </c>
    </row>
    <row r="907" spans="1:8" ht="13.5" x14ac:dyDescent="0.25">
      <c r="A907" s="11"/>
      <c r="B907" s="10">
        <v>43627</v>
      </c>
      <c r="C907" s="2">
        <v>3.41</v>
      </c>
      <c r="D907" s="2">
        <v>1.9057999999999999</v>
      </c>
      <c r="E907" s="2">
        <v>25286</v>
      </c>
      <c r="F907" s="2">
        <v>3.4054000000000002</v>
      </c>
      <c r="G907" s="2">
        <v>86108.944399999993</v>
      </c>
      <c r="H907" s="15">
        <f t="shared" si="14"/>
        <v>-3.4010846976532089E-2</v>
      </c>
    </row>
    <row r="908" spans="1:8" ht="13.5" x14ac:dyDescent="0.25">
      <c r="A908" s="11"/>
      <c r="B908" s="10">
        <v>43628</v>
      </c>
      <c r="C908" s="2">
        <v>3.4</v>
      </c>
      <c r="D908" s="2">
        <v>1.9001999999999999</v>
      </c>
      <c r="E908" s="2">
        <v>4100</v>
      </c>
      <c r="F908" s="2">
        <v>3.4024000000000001</v>
      </c>
      <c r="G908" s="2">
        <v>13949.84</v>
      </c>
      <c r="H908" s="15">
        <f t="shared" si="14"/>
        <v>-2.9383985727778621E-3</v>
      </c>
    </row>
    <row r="909" spans="1:8" ht="13.5" x14ac:dyDescent="0.25">
      <c r="A909" s="11"/>
      <c r="B909" s="10">
        <v>43629</v>
      </c>
      <c r="C909" s="2">
        <v>3.4</v>
      </c>
      <c r="D909" s="2">
        <v>1.9001999999999999</v>
      </c>
      <c r="E909" s="2">
        <v>3550</v>
      </c>
      <c r="F909" s="2">
        <v>3.4051999999999998</v>
      </c>
      <c r="G909" s="2">
        <v>12088.46</v>
      </c>
      <c r="H909" s="15">
        <f t="shared" si="14"/>
        <v>0</v>
      </c>
    </row>
    <row r="910" spans="1:8" ht="13.5" x14ac:dyDescent="0.25">
      <c r="A910" s="11"/>
      <c r="B910" s="10">
        <v>43630</v>
      </c>
      <c r="C910" s="2">
        <v>3.39</v>
      </c>
      <c r="D910" s="2">
        <v>1.8946000000000001</v>
      </c>
      <c r="E910" s="2">
        <v>6888</v>
      </c>
      <c r="F910" s="2">
        <v>3.3950999999999998</v>
      </c>
      <c r="G910" s="2">
        <v>23385.448799999998</v>
      </c>
      <c r="H910" s="15">
        <f t="shared" si="14"/>
        <v>-2.9470582043994464E-3</v>
      </c>
    </row>
    <row r="911" spans="1:8" ht="13.5" x14ac:dyDescent="0.25">
      <c r="A911" s="11"/>
      <c r="B911" s="10">
        <v>43633</v>
      </c>
      <c r="C911" s="2">
        <v>3.35</v>
      </c>
      <c r="D911" s="2">
        <v>1.8723000000000001</v>
      </c>
      <c r="E911" s="2">
        <v>715</v>
      </c>
      <c r="F911" s="2">
        <v>3.3593999999999999</v>
      </c>
      <c r="G911" s="2">
        <v>2401.971</v>
      </c>
      <c r="H911" s="15">
        <f t="shared" si="14"/>
        <v>-1.1770294521270973E-2</v>
      </c>
    </row>
    <row r="912" spans="1:8" ht="13.5" x14ac:dyDescent="0.25">
      <c r="A912" s="11"/>
      <c r="B912" s="10">
        <v>43634</v>
      </c>
      <c r="C912" s="2">
        <v>3.38</v>
      </c>
      <c r="D912" s="2">
        <v>1.8891</v>
      </c>
      <c r="E912" s="2">
        <v>1040</v>
      </c>
      <c r="F912" s="2">
        <v>3.3031000000000001</v>
      </c>
      <c r="G912" s="2">
        <v>3435.2240000000002</v>
      </c>
      <c r="H912" s="15">
        <f t="shared" si="14"/>
        <v>8.972921006248958E-3</v>
      </c>
    </row>
    <row r="913" spans="1:8" ht="13.5" x14ac:dyDescent="0.25">
      <c r="A913" s="11"/>
      <c r="B913" s="10">
        <v>43635</v>
      </c>
      <c r="C913" s="2">
        <v>3.39</v>
      </c>
      <c r="D913" s="2">
        <v>1.8946000000000001</v>
      </c>
      <c r="E913" s="2">
        <v>1392</v>
      </c>
      <c r="F913" s="2">
        <v>3.3323</v>
      </c>
      <c r="G913" s="2">
        <v>4638.5616</v>
      </c>
      <c r="H913" s="15">
        <f t="shared" si="14"/>
        <v>2.9114393097242394E-3</v>
      </c>
    </row>
    <row r="914" spans="1:8" ht="13.5" x14ac:dyDescent="0.25">
      <c r="A914" s="11"/>
      <c r="B914" s="10">
        <v>43636</v>
      </c>
      <c r="C914" s="2">
        <v>3.4</v>
      </c>
      <c r="D914" s="2">
        <v>1.9001999999999999</v>
      </c>
      <c r="E914" s="2">
        <v>30</v>
      </c>
      <c r="F914" s="2">
        <v>3.4</v>
      </c>
      <c r="G914" s="2">
        <v>102</v>
      </c>
      <c r="H914" s="15">
        <f t="shared" si="14"/>
        <v>2.955769027763025E-3</v>
      </c>
    </row>
    <row r="915" spans="1:8" ht="13.5" x14ac:dyDescent="0.25">
      <c r="A915" s="11"/>
      <c r="B915" s="10">
        <v>43637</v>
      </c>
      <c r="C915" s="2">
        <v>3.38</v>
      </c>
      <c r="D915" s="2">
        <v>1.8891</v>
      </c>
      <c r="E915" s="2">
        <v>90</v>
      </c>
      <c r="F915" s="2">
        <v>3.38</v>
      </c>
      <c r="G915" s="2">
        <v>304.2</v>
      </c>
      <c r="H915" s="15">
        <f t="shared" si="14"/>
        <v>-5.8414903694347375E-3</v>
      </c>
    </row>
    <row r="916" spans="1:8" ht="13.5" x14ac:dyDescent="0.25">
      <c r="A916" s="11"/>
      <c r="B916" s="10">
        <v>43640</v>
      </c>
      <c r="C916" s="2">
        <v>3.19</v>
      </c>
      <c r="D916" s="2">
        <v>1.7828999999999999</v>
      </c>
      <c r="E916" s="2">
        <v>4176</v>
      </c>
      <c r="F916" s="2">
        <v>3.2052</v>
      </c>
      <c r="G916" s="2">
        <v>13384.915199999999</v>
      </c>
      <c r="H916" s="15">
        <f t="shared" si="14"/>
        <v>-5.6217246307765638E-2</v>
      </c>
    </row>
    <row r="917" spans="1:8" ht="13.5" x14ac:dyDescent="0.25">
      <c r="A917" s="11"/>
      <c r="B917" s="10">
        <v>43641</v>
      </c>
      <c r="C917" s="2">
        <v>3.28</v>
      </c>
      <c r="D917" s="2">
        <v>1.8331999999999999</v>
      </c>
      <c r="E917" s="2">
        <v>1894</v>
      </c>
      <c r="F917" s="2">
        <v>3.1926999999999999</v>
      </c>
      <c r="G917" s="2">
        <v>6046.9737999999998</v>
      </c>
      <c r="H917" s="15">
        <f t="shared" si="14"/>
        <v>2.8212462841438114E-2</v>
      </c>
    </row>
    <row r="918" spans="1:8" ht="13.5" x14ac:dyDescent="0.25">
      <c r="A918" s="11"/>
      <c r="B918" s="10">
        <v>43642</v>
      </c>
      <c r="C918" s="2">
        <v>3.4</v>
      </c>
      <c r="D918" s="2">
        <v>1.9001999999999999</v>
      </c>
      <c r="E918" s="2">
        <v>125</v>
      </c>
      <c r="F918" s="2">
        <v>3.3915999999999999</v>
      </c>
      <c r="G918" s="2">
        <v>423.95</v>
      </c>
      <c r="H918" s="15">
        <f t="shared" si="14"/>
        <v>3.6548112590006517E-2</v>
      </c>
    </row>
    <row r="919" spans="1:8" ht="13.5" x14ac:dyDescent="0.25">
      <c r="A919" s="11"/>
      <c r="B919" s="10">
        <v>43643</v>
      </c>
      <c r="C919" s="2">
        <v>3.3</v>
      </c>
      <c r="D919" s="2">
        <v>1.8443000000000001</v>
      </c>
      <c r="E919" s="2">
        <v>875</v>
      </c>
      <c r="F919" s="2">
        <v>3.3033999999999999</v>
      </c>
      <c r="G919" s="2">
        <v>2890.4749999999999</v>
      </c>
      <c r="H919" s="15">
        <f t="shared" si="14"/>
        <v>-2.9417956004631009E-2</v>
      </c>
    </row>
    <row r="920" spans="1:8" ht="13.5" x14ac:dyDescent="0.25">
      <c r="A920" s="11"/>
      <c r="B920" s="10">
        <v>43644</v>
      </c>
      <c r="C920" s="2">
        <v>3.24</v>
      </c>
      <c r="D920" s="2">
        <v>1.8108</v>
      </c>
      <c r="E920" s="2">
        <v>880</v>
      </c>
      <c r="F920" s="2">
        <v>3.39</v>
      </c>
      <c r="G920" s="2">
        <v>2983.2</v>
      </c>
      <c r="H920" s="15">
        <f t="shared" si="14"/>
        <v>-1.8164073090061315E-2</v>
      </c>
    </row>
    <row r="921" spans="1:8" ht="13.5" x14ac:dyDescent="0.25">
      <c r="A921" s="11"/>
      <c r="B921" s="10">
        <v>43647</v>
      </c>
      <c r="C921" s="2">
        <v>3.26</v>
      </c>
      <c r="D921" s="2">
        <v>1.8220000000000001</v>
      </c>
      <c r="E921" s="2">
        <v>2722</v>
      </c>
      <c r="F921" s="2">
        <v>3.2694000000000001</v>
      </c>
      <c r="G921" s="2">
        <v>8899.3068000000003</v>
      </c>
      <c r="H921" s="15">
        <f t="shared" si="14"/>
        <v>6.1851115529048479E-3</v>
      </c>
    </row>
    <row r="922" spans="1:8" ht="13.5" x14ac:dyDescent="0.25">
      <c r="A922" s="11"/>
      <c r="B922" s="10">
        <v>43648</v>
      </c>
      <c r="C922" s="2">
        <v>3.28</v>
      </c>
      <c r="D922" s="2">
        <v>1.8331999999999999</v>
      </c>
      <c r="E922" s="2">
        <v>150</v>
      </c>
      <c r="F922" s="2">
        <v>3.25</v>
      </c>
      <c r="G922" s="2">
        <v>487.5</v>
      </c>
      <c r="H922" s="15">
        <f t="shared" si="14"/>
        <v>6.1470911086717213E-3</v>
      </c>
    </row>
    <row r="923" spans="1:8" ht="13.5" x14ac:dyDescent="0.25">
      <c r="A923" s="11"/>
      <c r="B923" s="10">
        <v>43649</v>
      </c>
      <c r="C923" s="2">
        <v>3.3</v>
      </c>
      <c r="D923" s="2">
        <v>1.8443000000000001</v>
      </c>
      <c r="E923" s="2">
        <v>220</v>
      </c>
      <c r="F923" s="2">
        <v>3.3182</v>
      </c>
      <c r="G923" s="2">
        <v>730.00400000000002</v>
      </c>
      <c r="H923" s="15">
        <f t="shared" si="14"/>
        <v>6.0549858171503983E-3</v>
      </c>
    </row>
    <row r="924" spans="1:8" ht="13.5" x14ac:dyDescent="0.25">
      <c r="A924" s="11"/>
      <c r="B924" s="10">
        <v>43650</v>
      </c>
      <c r="C924" s="2">
        <v>3.21</v>
      </c>
      <c r="D924" s="2">
        <v>1.794</v>
      </c>
      <c r="E924" s="2">
        <v>750</v>
      </c>
      <c r="F924" s="2">
        <v>3.3</v>
      </c>
      <c r="G924" s="2">
        <v>2475</v>
      </c>
      <c r="H924" s="15">
        <f t="shared" si="14"/>
        <v>-2.7273220191942747E-2</v>
      </c>
    </row>
    <row r="925" spans="1:8" ht="13.5" x14ac:dyDescent="0.25">
      <c r="A925" s="11"/>
      <c r="B925" s="10">
        <v>43651</v>
      </c>
      <c r="C925" s="2">
        <v>3.19</v>
      </c>
      <c r="D925" s="2">
        <v>1.7828999999999999</v>
      </c>
      <c r="E925" s="2">
        <v>400</v>
      </c>
      <c r="F925" s="2">
        <v>3.19</v>
      </c>
      <c r="G925" s="2">
        <v>1276</v>
      </c>
      <c r="H925" s="15">
        <f t="shared" si="14"/>
        <v>-6.1872909698997263E-3</v>
      </c>
    </row>
    <row r="926" spans="1:8" ht="13.5" x14ac:dyDescent="0.25">
      <c r="A926" s="11"/>
      <c r="B926" s="10">
        <v>43654</v>
      </c>
      <c r="C926" s="2">
        <v>3.01</v>
      </c>
      <c r="D926" s="2">
        <v>1.6822999999999999</v>
      </c>
      <c r="E926" s="2">
        <v>1855</v>
      </c>
      <c r="F926" s="2">
        <v>3.0394000000000001</v>
      </c>
      <c r="G926" s="2">
        <v>5638.0870000000004</v>
      </c>
      <c r="H926" s="15">
        <f t="shared" si="14"/>
        <v>-5.6424925682876229E-2</v>
      </c>
    </row>
    <row r="927" spans="1:8" ht="13.5" x14ac:dyDescent="0.25">
      <c r="A927" s="11"/>
      <c r="B927" s="10">
        <v>43655</v>
      </c>
      <c r="C927" s="2">
        <v>3.01</v>
      </c>
      <c r="D927" s="2">
        <v>1.6822999999999999</v>
      </c>
      <c r="E927" s="2">
        <v>5693</v>
      </c>
      <c r="F927" s="2">
        <v>3.01</v>
      </c>
      <c r="G927" s="2">
        <v>17135.93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2.88</v>
      </c>
      <c r="D928" s="2">
        <v>1.6095999999999999</v>
      </c>
      <c r="E928" s="2">
        <v>0</v>
      </c>
      <c r="F928" s="2">
        <v>0</v>
      </c>
      <c r="G928" s="2">
        <v>0</v>
      </c>
      <c r="H928" s="15">
        <f t="shared" si="14"/>
        <v>-4.3214646614753605E-2</v>
      </c>
    </row>
    <row r="929" spans="1:8" ht="13.5" x14ac:dyDescent="0.25">
      <c r="A929" s="11"/>
      <c r="B929" s="10">
        <v>43657</v>
      </c>
      <c r="C929" s="2">
        <v>2.76</v>
      </c>
      <c r="D929" s="2">
        <v>1.5425</v>
      </c>
      <c r="E929" s="2">
        <v>0</v>
      </c>
      <c r="F929" s="2">
        <v>0</v>
      </c>
      <c r="G929" s="2">
        <v>0</v>
      </c>
      <c r="H929" s="15">
        <f t="shared" si="14"/>
        <v>-4.1687375745526799E-2</v>
      </c>
    </row>
    <row r="930" spans="1:8" ht="13.5" x14ac:dyDescent="0.25">
      <c r="A930" s="11"/>
      <c r="B930" s="10">
        <v>43658</v>
      </c>
      <c r="C930" s="2">
        <v>2.76</v>
      </c>
      <c r="D930" s="2">
        <v>1.5425</v>
      </c>
      <c r="E930" s="2">
        <v>7696</v>
      </c>
      <c r="F930" s="2">
        <v>2.7002999999999999</v>
      </c>
      <c r="G930" s="2">
        <v>20781.5088</v>
      </c>
      <c r="H930" s="15">
        <f t="shared" si="14"/>
        <v>0</v>
      </c>
    </row>
    <row r="931" spans="1:8" ht="13.5" x14ac:dyDescent="0.25">
      <c r="A931" s="11"/>
      <c r="B931" s="10">
        <v>43661</v>
      </c>
      <c r="C931" s="2">
        <v>2.68</v>
      </c>
      <c r="D931" s="2">
        <v>1.4978</v>
      </c>
      <c r="E931" s="2">
        <v>3100</v>
      </c>
      <c r="F931" s="2">
        <v>2.68</v>
      </c>
      <c r="G931" s="2">
        <v>8308</v>
      </c>
      <c r="H931" s="15">
        <f t="shared" si="14"/>
        <v>-2.897893030794163E-2</v>
      </c>
    </row>
    <row r="932" spans="1:8" ht="13.5" x14ac:dyDescent="0.25">
      <c r="A932" s="11"/>
      <c r="B932" s="10">
        <v>43662</v>
      </c>
      <c r="C932" s="2">
        <v>2.78</v>
      </c>
      <c r="D932" s="2">
        <v>1.5537000000000001</v>
      </c>
      <c r="E932" s="2">
        <v>1493</v>
      </c>
      <c r="F932" s="2">
        <v>2.7751000000000001</v>
      </c>
      <c r="G932" s="2">
        <v>4143.2242999999999</v>
      </c>
      <c r="H932" s="15">
        <f t="shared" si="14"/>
        <v>3.7321404726932877E-2</v>
      </c>
    </row>
    <row r="933" spans="1:8" ht="13.5" x14ac:dyDescent="0.25">
      <c r="A933" s="11"/>
      <c r="B933" s="10">
        <v>43663</v>
      </c>
      <c r="C933" s="2">
        <v>2.78</v>
      </c>
      <c r="D933" s="2">
        <v>1.5537000000000001</v>
      </c>
      <c r="E933" s="2">
        <v>400</v>
      </c>
      <c r="F933" s="2">
        <v>2.86</v>
      </c>
      <c r="G933" s="2">
        <v>1144</v>
      </c>
      <c r="H933" s="15">
        <f t="shared" si="14"/>
        <v>0</v>
      </c>
    </row>
    <row r="934" spans="1:8" ht="13.5" x14ac:dyDescent="0.25">
      <c r="A934" s="11"/>
      <c r="B934" s="10">
        <v>43664</v>
      </c>
      <c r="C934" s="2">
        <v>2.66</v>
      </c>
      <c r="D934" s="2">
        <v>1.4866999999999999</v>
      </c>
      <c r="E934" s="2">
        <v>2928</v>
      </c>
      <c r="F934" s="2">
        <v>2.66</v>
      </c>
      <c r="G934" s="2">
        <v>7788.48</v>
      </c>
      <c r="H934" s="15">
        <f t="shared" si="14"/>
        <v>-4.3122867992534057E-2</v>
      </c>
    </row>
    <row r="935" spans="1:8" ht="13.5" x14ac:dyDescent="0.25">
      <c r="A935" s="11"/>
      <c r="B935" s="10">
        <v>43665</v>
      </c>
      <c r="C935" s="2">
        <v>2.59</v>
      </c>
      <c r="D935" s="2">
        <v>1.4475</v>
      </c>
      <c r="E935" s="2">
        <v>3125</v>
      </c>
      <c r="F935" s="2">
        <v>2.59</v>
      </c>
      <c r="G935" s="2">
        <v>8093.75</v>
      </c>
      <c r="H935" s="15">
        <f t="shared" si="14"/>
        <v>-2.6367121813412192E-2</v>
      </c>
    </row>
    <row r="936" spans="1:8" ht="13.5" x14ac:dyDescent="0.25">
      <c r="A936" s="11"/>
      <c r="B936" s="10">
        <v>43668</v>
      </c>
      <c r="C936" s="2">
        <v>2.73</v>
      </c>
      <c r="D936" s="2">
        <v>1.5258</v>
      </c>
      <c r="E936" s="2">
        <v>6</v>
      </c>
      <c r="F936" s="2">
        <v>2.7183000000000002</v>
      </c>
      <c r="G936" s="2">
        <v>16.309799999999999</v>
      </c>
      <c r="H936" s="15">
        <f t="shared" si="14"/>
        <v>5.4093264248704691E-2</v>
      </c>
    </row>
    <row r="937" spans="1:8" ht="13.5" x14ac:dyDescent="0.25">
      <c r="A937" s="11"/>
      <c r="B937" s="10">
        <v>43669</v>
      </c>
      <c r="C937" s="2">
        <v>2.76</v>
      </c>
      <c r="D937" s="2">
        <v>1.5425</v>
      </c>
      <c r="E937" s="2">
        <v>2590</v>
      </c>
      <c r="F937" s="2">
        <v>2.76</v>
      </c>
      <c r="G937" s="2">
        <v>7148.4</v>
      </c>
      <c r="H937" s="15">
        <f t="shared" si="14"/>
        <v>1.0945077991873074E-2</v>
      </c>
    </row>
    <row r="938" spans="1:8" ht="13.5" x14ac:dyDescent="0.25">
      <c r="A938" s="11"/>
      <c r="B938" s="10">
        <v>43670</v>
      </c>
      <c r="C938" s="2">
        <v>2.73</v>
      </c>
      <c r="D938" s="2">
        <v>1.5258</v>
      </c>
      <c r="E938" s="2">
        <v>1029</v>
      </c>
      <c r="F938" s="2">
        <v>2.7305999999999999</v>
      </c>
      <c r="G938" s="2">
        <v>2809.7874000000002</v>
      </c>
      <c r="H938" s="15">
        <f t="shared" si="14"/>
        <v>-1.0826580226904336E-2</v>
      </c>
    </row>
    <row r="939" spans="1:8" ht="13.5" x14ac:dyDescent="0.25">
      <c r="A939" s="11"/>
      <c r="B939" s="10">
        <v>43672</v>
      </c>
      <c r="C939" s="2">
        <v>2.67</v>
      </c>
      <c r="D939" s="2">
        <v>1.4922</v>
      </c>
      <c r="E939" s="2">
        <v>777</v>
      </c>
      <c r="F939" s="2">
        <v>2.67</v>
      </c>
      <c r="G939" s="2">
        <v>2074.59</v>
      </c>
      <c r="H939" s="15">
        <f t="shared" si="14"/>
        <v>-2.2021234762092064E-2</v>
      </c>
    </row>
    <row r="940" spans="1:8" ht="13.5" x14ac:dyDescent="0.25">
      <c r="A940" s="11"/>
      <c r="B940" s="10">
        <v>43675</v>
      </c>
      <c r="C940" s="2">
        <v>2.73</v>
      </c>
      <c r="D940" s="2">
        <v>1.5258</v>
      </c>
      <c r="E940" s="2">
        <v>305</v>
      </c>
      <c r="F940" s="2">
        <v>2.7303000000000002</v>
      </c>
      <c r="G940" s="2">
        <v>832.74149999999997</v>
      </c>
      <c r="H940" s="15">
        <f t="shared" si="14"/>
        <v>2.2517088862082882E-2</v>
      </c>
    </row>
    <row r="941" spans="1:8" ht="13.5" x14ac:dyDescent="0.25">
      <c r="A941" s="11"/>
      <c r="B941" s="10">
        <v>43676</v>
      </c>
      <c r="C941" s="2">
        <v>2.79</v>
      </c>
      <c r="D941" s="2">
        <v>1.5592999999999999</v>
      </c>
      <c r="E941" s="2">
        <v>11</v>
      </c>
      <c r="F941" s="2">
        <v>2.7927</v>
      </c>
      <c r="G941" s="2">
        <v>30.7197</v>
      </c>
      <c r="H941" s="15">
        <f t="shared" si="14"/>
        <v>2.1955695372919033E-2</v>
      </c>
    </row>
    <row r="942" spans="1:8" ht="13.5" x14ac:dyDescent="0.25">
      <c r="A942" s="11"/>
      <c r="B942" s="10">
        <v>43677</v>
      </c>
      <c r="C942" s="2">
        <v>2.94</v>
      </c>
      <c r="D942" s="2">
        <v>1.6431</v>
      </c>
      <c r="E942" s="2">
        <v>320</v>
      </c>
      <c r="F942" s="2">
        <v>2.9169999999999998</v>
      </c>
      <c r="G942" s="2">
        <v>933.44</v>
      </c>
      <c r="H942" s="15">
        <f t="shared" si="14"/>
        <v>5.3742063746553007E-2</v>
      </c>
    </row>
    <row r="943" spans="1:8" ht="13.5" x14ac:dyDescent="0.25">
      <c r="A943" s="11"/>
      <c r="B943" s="10">
        <v>43678</v>
      </c>
      <c r="C943" s="2">
        <v>3.11</v>
      </c>
      <c r="D943" s="2">
        <v>1.7382</v>
      </c>
      <c r="E943" s="2">
        <v>1675</v>
      </c>
      <c r="F943" s="2">
        <v>3.1009000000000002</v>
      </c>
      <c r="G943" s="2">
        <v>5194.0074999999997</v>
      </c>
      <c r="H943" s="15">
        <f t="shared" si="14"/>
        <v>5.7878400584261434E-2</v>
      </c>
    </row>
    <row r="944" spans="1:8" ht="13.5" x14ac:dyDescent="0.25">
      <c r="A944" s="11"/>
      <c r="B944" s="10">
        <v>43679</v>
      </c>
      <c r="C944" s="2">
        <v>3.12</v>
      </c>
      <c r="D944" s="2">
        <v>1.7437</v>
      </c>
      <c r="E944" s="2">
        <v>85</v>
      </c>
      <c r="F944" s="2">
        <v>3.12</v>
      </c>
      <c r="G944" s="2">
        <v>265.2</v>
      </c>
      <c r="H944" s="15">
        <f t="shared" si="14"/>
        <v>3.1641928431711311E-3</v>
      </c>
    </row>
    <row r="945" spans="1:8" ht="13.5" x14ac:dyDescent="0.25">
      <c r="A945" s="11"/>
      <c r="B945" s="10">
        <v>43682</v>
      </c>
      <c r="C945" s="2">
        <v>3.18</v>
      </c>
      <c r="D945" s="2">
        <v>1.7773000000000001</v>
      </c>
      <c r="E945" s="2">
        <v>25</v>
      </c>
      <c r="F945" s="2">
        <v>3.18</v>
      </c>
      <c r="G945" s="2">
        <v>79.5</v>
      </c>
      <c r="H945" s="15">
        <f t="shared" si="14"/>
        <v>1.9269369731031757E-2</v>
      </c>
    </row>
    <row r="946" spans="1:8" ht="13.5" x14ac:dyDescent="0.25">
      <c r="A946" s="11"/>
      <c r="B946" s="10">
        <v>43683</v>
      </c>
      <c r="C946" s="2">
        <v>3.14</v>
      </c>
      <c r="D946" s="2">
        <v>1.7548999999999999</v>
      </c>
      <c r="E946" s="2">
        <v>1791</v>
      </c>
      <c r="F946" s="2">
        <v>3.14</v>
      </c>
      <c r="G946" s="2">
        <v>5623.74</v>
      </c>
      <c r="H946" s="15">
        <f t="shared" si="14"/>
        <v>-1.2603387160299441E-2</v>
      </c>
    </row>
    <row r="947" spans="1:8" ht="13.5" x14ac:dyDescent="0.25">
      <c r="A947" s="11"/>
      <c r="B947" s="10">
        <v>43684</v>
      </c>
      <c r="C947" s="2">
        <v>3.03</v>
      </c>
      <c r="D947" s="2">
        <v>1.6934</v>
      </c>
      <c r="E947" s="2">
        <v>1000</v>
      </c>
      <c r="F947" s="2">
        <v>3.12</v>
      </c>
      <c r="G947" s="2">
        <v>3120</v>
      </c>
      <c r="H947" s="15">
        <f t="shared" si="14"/>
        <v>-3.5044731893555128E-2</v>
      </c>
    </row>
    <row r="948" spans="1:8" ht="13.5" x14ac:dyDescent="0.25">
      <c r="A948" s="11"/>
      <c r="B948" s="10">
        <v>43685</v>
      </c>
      <c r="C948" s="2">
        <v>3.02</v>
      </c>
      <c r="D948" s="2">
        <v>1.6879</v>
      </c>
      <c r="E948" s="2">
        <v>605</v>
      </c>
      <c r="F948" s="2">
        <v>3.02</v>
      </c>
      <c r="G948" s="2">
        <v>1827.1</v>
      </c>
      <c r="H948" s="15">
        <f t="shared" si="14"/>
        <v>-3.2479036258415378E-3</v>
      </c>
    </row>
    <row r="949" spans="1:8" ht="13.5" x14ac:dyDescent="0.25">
      <c r="A949" s="11"/>
      <c r="B949" s="10">
        <v>43686</v>
      </c>
      <c r="C949" s="2">
        <v>2.89</v>
      </c>
      <c r="D949" s="2">
        <v>1.6152</v>
      </c>
      <c r="E949" s="2">
        <v>564</v>
      </c>
      <c r="F949" s="2">
        <v>2.89</v>
      </c>
      <c r="G949" s="2">
        <v>1629.96</v>
      </c>
      <c r="H949" s="15">
        <f t="shared" si="14"/>
        <v>-4.3071271994786414E-2</v>
      </c>
    </row>
    <row r="950" spans="1:8" ht="13.5" x14ac:dyDescent="0.25">
      <c r="A950" s="11"/>
      <c r="B950" s="10">
        <v>43691</v>
      </c>
      <c r="C950" s="2">
        <v>2.94</v>
      </c>
      <c r="D950" s="2">
        <v>1.6431</v>
      </c>
      <c r="E950" s="2">
        <v>1</v>
      </c>
      <c r="F950" s="2">
        <v>2.94</v>
      </c>
      <c r="G950" s="2">
        <v>2.94</v>
      </c>
      <c r="H950" s="15">
        <f t="shared" si="14"/>
        <v>1.7273402674591404E-2</v>
      </c>
    </row>
    <row r="951" spans="1:8" ht="13.5" x14ac:dyDescent="0.25">
      <c r="A951" s="11"/>
      <c r="B951" s="10">
        <v>43692</v>
      </c>
      <c r="C951" s="2">
        <v>2.91</v>
      </c>
      <c r="D951" s="2">
        <v>1.6264000000000001</v>
      </c>
      <c r="E951" s="2">
        <v>1910</v>
      </c>
      <c r="F951" s="2">
        <v>2.9209000000000001</v>
      </c>
      <c r="G951" s="2">
        <v>5578.9189999999999</v>
      </c>
      <c r="H951" s="15">
        <f t="shared" si="14"/>
        <v>-1.0163714929097399E-2</v>
      </c>
    </row>
    <row r="952" spans="1:8" ht="13.5" x14ac:dyDescent="0.25">
      <c r="A952" s="11"/>
      <c r="B952" s="10">
        <v>43693</v>
      </c>
      <c r="C952" s="2">
        <v>2.9</v>
      </c>
      <c r="D952" s="2">
        <v>1.6208</v>
      </c>
      <c r="E952" s="2">
        <v>300</v>
      </c>
      <c r="F952" s="2">
        <v>2.9</v>
      </c>
      <c r="G952" s="2">
        <v>870</v>
      </c>
      <c r="H952" s="15">
        <f t="shared" si="14"/>
        <v>-3.4431874077717963E-3</v>
      </c>
    </row>
    <row r="953" spans="1:8" ht="13.5" x14ac:dyDescent="0.25">
      <c r="A953" s="11"/>
      <c r="B953" s="10">
        <v>43696</v>
      </c>
      <c r="C953" s="2">
        <v>2.75</v>
      </c>
      <c r="D953" s="2">
        <v>1.5369999999999999</v>
      </c>
      <c r="E953" s="2">
        <v>1025</v>
      </c>
      <c r="F953" s="2">
        <v>2.7602000000000002</v>
      </c>
      <c r="G953" s="2">
        <v>2829.2049999999999</v>
      </c>
      <c r="H953" s="15">
        <f t="shared" si="14"/>
        <v>-5.1702862783810526E-2</v>
      </c>
    </row>
    <row r="954" spans="1:8" ht="13.5" x14ac:dyDescent="0.25">
      <c r="A954" s="11"/>
      <c r="B954" s="10">
        <v>43697</v>
      </c>
      <c r="C954" s="2">
        <v>2.67</v>
      </c>
      <c r="D954" s="2">
        <v>1.4922</v>
      </c>
      <c r="E954" s="2">
        <v>1023</v>
      </c>
      <c r="F954" s="2">
        <v>2.67</v>
      </c>
      <c r="G954" s="2">
        <v>2731.41</v>
      </c>
      <c r="H954" s="15">
        <f t="shared" si="14"/>
        <v>-2.914769030579047E-2</v>
      </c>
    </row>
    <row r="955" spans="1:8" ht="13.5" x14ac:dyDescent="0.25">
      <c r="A955" s="11"/>
      <c r="B955" s="10">
        <v>43698</v>
      </c>
      <c r="C955" s="2">
        <v>2.67</v>
      </c>
      <c r="D955" s="2">
        <v>1.4922</v>
      </c>
      <c r="E955" s="2">
        <v>699</v>
      </c>
      <c r="F955" s="2">
        <v>2.6682000000000001</v>
      </c>
      <c r="G955" s="2">
        <v>1865.0717999999999</v>
      </c>
      <c r="H955" s="15">
        <f t="shared" si="14"/>
        <v>0</v>
      </c>
    </row>
    <row r="956" spans="1:8" ht="13.5" x14ac:dyDescent="0.25">
      <c r="A956" s="11"/>
      <c r="B956" s="10">
        <v>43699</v>
      </c>
      <c r="C956" s="2">
        <v>2.75</v>
      </c>
      <c r="D956" s="2">
        <v>1.5369999999999999</v>
      </c>
      <c r="E956" s="2">
        <v>482</v>
      </c>
      <c r="F956" s="2">
        <v>2.75</v>
      </c>
      <c r="G956" s="2">
        <v>1325.5</v>
      </c>
      <c r="H956" s="15">
        <f t="shared" si="14"/>
        <v>3.0022785149443742E-2</v>
      </c>
    </row>
    <row r="957" spans="1:8" ht="13.5" x14ac:dyDescent="0.25">
      <c r="A957" s="11"/>
      <c r="B957" s="10">
        <v>43700</v>
      </c>
      <c r="C957" s="2">
        <v>2.88</v>
      </c>
      <c r="D957" s="2">
        <v>1.6095999999999999</v>
      </c>
      <c r="E957" s="2">
        <v>201</v>
      </c>
      <c r="F957" s="2">
        <v>2.8357999999999999</v>
      </c>
      <c r="G957" s="2">
        <v>569.99580000000003</v>
      </c>
      <c r="H957" s="15">
        <f t="shared" si="14"/>
        <v>4.7234873129472998E-2</v>
      </c>
    </row>
    <row r="958" spans="1:8" ht="13.5" x14ac:dyDescent="0.25">
      <c r="A958" s="11"/>
      <c r="B958" s="10">
        <v>43703</v>
      </c>
      <c r="C958" s="2">
        <v>2.81</v>
      </c>
      <c r="D958" s="2">
        <v>1.5705</v>
      </c>
      <c r="E958" s="2">
        <v>235</v>
      </c>
      <c r="F958" s="2">
        <v>2.8043</v>
      </c>
      <c r="G958" s="2">
        <v>659.01049999999998</v>
      </c>
      <c r="H958" s="15">
        <f t="shared" si="14"/>
        <v>-2.4291749502982053E-2</v>
      </c>
    </row>
    <row r="959" spans="1:8" ht="13.5" x14ac:dyDescent="0.25">
      <c r="A959" s="11"/>
      <c r="B959" s="10">
        <v>43704</v>
      </c>
      <c r="C959" s="2">
        <v>2.8</v>
      </c>
      <c r="D959" s="2">
        <v>1.5649</v>
      </c>
      <c r="E959" s="2">
        <v>305</v>
      </c>
      <c r="F959" s="2">
        <v>2.8210000000000002</v>
      </c>
      <c r="G959" s="2">
        <v>860.40499999999997</v>
      </c>
      <c r="H959" s="15">
        <f t="shared" si="14"/>
        <v>-3.5657433938236544E-3</v>
      </c>
    </row>
    <row r="960" spans="1:8" ht="13.5" x14ac:dyDescent="0.25">
      <c r="A960" s="11"/>
      <c r="B960" s="10">
        <v>43705</v>
      </c>
      <c r="C960" s="2">
        <v>2.8</v>
      </c>
      <c r="D960" s="2">
        <v>1.5649</v>
      </c>
      <c r="E960" s="2">
        <v>140</v>
      </c>
      <c r="F960" s="2">
        <v>2.8113999999999999</v>
      </c>
      <c r="G960" s="2">
        <v>393.596</v>
      </c>
      <c r="H960" s="15">
        <f t="shared" si="14"/>
        <v>0</v>
      </c>
    </row>
    <row r="961" spans="1:8" ht="13.5" x14ac:dyDescent="0.25">
      <c r="A961" s="11"/>
      <c r="B961" s="10">
        <v>43706</v>
      </c>
      <c r="C961" s="2">
        <v>2.88</v>
      </c>
      <c r="D961" s="2">
        <v>1.6095999999999999</v>
      </c>
      <c r="E961" s="2">
        <v>113</v>
      </c>
      <c r="F961" s="2">
        <v>2.8212000000000002</v>
      </c>
      <c r="G961" s="2">
        <v>318.79559999999998</v>
      </c>
      <c r="H961" s="15">
        <f t="shared" si="14"/>
        <v>2.8564125503227018E-2</v>
      </c>
    </row>
    <row r="962" spans="1:8" ht="13.5" x14ac:dyDescent="0.25">
      <c r="A962" s="11"/>
      <c r="B962" s="10">
        <v>43707</v>
      </c>
      <c r="C962" s="2">
        <v>2.88</v>
      </c>
      <c r="D962" s="2">
        <v>1.6095999999999999</v>
      </c>
      <c r="E962" s="2">
        <v>195</v>
      </c>
      <c r="F962" s="2">
        <v>2.88</v>
      </c>
      <c r="G962" s="2">
        <v>561.6</v>
      </c>
      <c r="H962" s="15">
        <f t="shared" si="14"/>
        <v>0</v>
      </c>
    </row>
    <row r="963" spans="1:8" ht="13.5" x14ac:dyDescent="0.25">
      <c r="A963" s="11"/>
      <c r="B963" s="10">
        <v>43710</v>
      </c>
      <c r="C963" s="2">
        <v>2.8</v>
      </c>
      <c r="D963" s="2">
        <v>1.5649</v>
      </c>
      <c r="E963" s="2">
        <v>194</v>
      </c>
      <c r="F963" s="2">
        <v>2.8</v>
      </c>
      <c r="G963" s="2">
        <v>543.20000000000005</v>
      </c>
      <c r="H963" s="15">
        <f t="shared" si="14"/>
        <v>-2.777087475149103E-2</v>
      </c>
    </row>
    <row r="964" spans="1:8" ht="13.5" x14ac:dyDescent="0.25">
      <c r="A964" s="11"/>
      <c r="B964" s="10">
        <v>43711</v>
      </c>
      <c r="C964" s="2">
        <v>2.8</v>
      </c>
      <c r="D964" s="2">
        <v>1.5649</v>
      </c>
      <c r="E964" s="2">
        <v>435</v>
      </c>
      <c r="F964" s="2">
        <v>2.8008999999999999</v>
      </c>
      <c r="G964" s="2">
        <v>1218.3915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2.68</v>
      </c>
      <c r="D965" s="2">
        <v>1.4978</v>
      </c>
      <c r="E965" s="2">
        <v>1475</v>
      </c>
      <c r="F965" s="2">
        <v>2.68</v>
      </c>
      <c r="G965" s="2">
        <v>3953</v>
      </c>
      <c r="H965" s="15">
        <f t="shared" si="14"/>
        <v>-4.287813917822221E-2</v>
      </c>
    </row>
    <row r="966" spans="1:8" ht="13.5" x14ac:dyDescent="0.25">
      <c r="A966" s="11"/>
      <c r="B966" s="10">
        <v>43713</v>
      </c>
      <c r="C966" s="2">
        <v>2.71</v>
      </c>
      <c r="D966" s="2">
        <v>1.5145999999999999</v>
      </c>
      <c r="E966" s="2">
        <v>571</v>
      </c>
      <c r="F966" s="2">
        <v>2.6905000000000001</v>
      </c>
      <c r="G966" s="2">
        <v>1536.2755</v>
      </c>
      <c r="H966" s="15">
        <f t="shared" si="14"/>
        <v>1.1216450794498548E-2</v>
      </c>
    </row>
    <row r="967" spans="1:8" ht="13.5" x14ac:dyDescent="0.25">
      <c r="A967" s="11"/>
      <c r="B967" s="10">
        <v>43714</v>
      </c>
      <c r="C967" s="2">
        <v>2.71</v>
      </c>
      <c r="D967" s="2">
        <v>1.5145999999999999</v>
      </c>
      <c r="E967" s="2">
        <v>5</v>
      </c>
      <c r="F967" s="2">
        <v>2.79</v>
      </c>
      <c r="G967" s="2">
        <v>13.95</v>
      </c>
      <c r="H967" s="15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2.8</v>
      </c>
      <c r="D968" s="2">
        <v>1.5649</v>
      </c>
      <c r="E968" s="2">
        <v>106</v>
      </c>
      <c r="F968" s="2">
        <v>2.7145999999999999</v>
      </c>
      <c r="G968" s="2">
        <v>287.74759999999998</v>
      </c>
      <c r="H968" s="15">
        <f t="shared" si="15"/>
        <v>3.3210088472203893E-2</v>
      </c>
    </row>
    <row r="969" spans="1:8" ht="13.5" x14ac:dyDescent="0.25">
      <c r="A969" s="11"/>
      <c r="B969" s="10">
        <v>43718</v>
      </c>
      <c r="C969" s="2">
        <v>2.88</v>
      </c>
      <c r="D969" s="2">
        <v>1.6095999999999999</v>
      </c>
      <c r="E969" s="2">
        <v>300</v>
      </c>
      <c r="F969" s="2">
        <v>2.88</v>
      </c>
      <c r="G969" s="2">
        <v>864</v>
      </c>
      <c r="H969" s="15">
        <f t="shared" si="15"/>
        <v>2.8564125503227018E-2</v>
      </c>
    </row>
    <row r="970" spans="1:8" ht="13.5" x14ac:dyDescent="0.25">
      <c r="A970" s="11"/>
      <c r="B970" s="10">
        <v>43719</v>
      </c>
      <c r="C970" s="2">
        <v>2.88</v>
      </c>
      <c r="D970" s="2">
        <v>1.6095999999999999</v>
      </c>
      <c r="E970" s="2">
        <v>27</v>
      </c>
      <c r="F970" s="2">
        <v>2.88</v>
      </c>
      <c r="G970" s="2">
        <v>77.760000000000005</v>
      </c>
      <c r="H970" s="15">
        <f t="shared" si="15"/>
        <v>0</v>
      </c>
    </row>
    <row r="971" spans="1:8" ht="13.5" x14ac:dyDescent="0.25">
      <c r="A971" s="11"/>
      <c r="B971" s="10">
        <v>43720</v>
      </c>
      <c r="C971" s="2">
        <v>2.8</v>
      </c>
      <c r="D971" s="2">
        <v>1.5649</v>
      </c>
      <c r="E971" s="2">
        <v>16</v>
      </c>
      <c r="F971" s="2">
        <v>2.8</v>
      </c>
      <c r="G971" s="2">
        <v>44.8</v>
      </c>
      <c r="H971" s="15">
        <f t="shared" si="15"/>
        <v>-2.777087475149103E-2</v>
      </c>
    </row>
    <row r="972" spans="1:8" ht="13.5" x14ac:dyDescent="0.25">
      <c r="A972" s="11"/>
      <c r="B972" s="10">
        <v>43721</v>
      </c>
      <c r="C972" s="2">
        <v>2.8</v>
      </c>
      <c r="D972" s="2">
        <v>1.5649</v>
      </c>
      <c r="E972" s="2">
        <v>295</v>
      </c>
      <c r="F972" s="2">
        <v>2.7881</v>
      </c>
      <c r="G972" s="2">
        <v>822.48950000000002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2.8</v>
      </c>
      <c r="D973" s="2">
        <v>1.5649</v>
      </c>
      <c r="E973" s="2">
        <v>375</v>
      </c>
      <c r="F973" s="2">
        <v>2.8</v>
      </c>
      <c r="G973" s="2">
        <v>1050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2.8</v>
      </c>
      <c r="D974" s="2">
        <v>1.5649</v>
      </c>
      <c r="E974" s="2">
        <v>0</v>
      </c>
      <c r="F974" s="2">
        <v>0</v>
      </c>
      <c r="G974" s="2">
        <v>0</v>
      </c>
      <c r="H974" s="15">
        <f t="shared" si="15"/>
        <v>0</v>
      </c>
    </row>
    <row r="975" spans="1:8" ht="13.5" x14ac:dyDescent="0.25">
      <c r="A975" s="11"/>
      <c r="B975" s="10">
        <v>43726</v>
      </c>
      <c r="C975" s="2">
        <v>2.8</v>
      </c>
      <c r="D975" s="2">
        <v>1.5649</v>
      </c>
      <c r="E975" s="2">
        <v>1150</v>
      </c>
      <c r="F975" s="2">
        <v>2.8</v>
      </c>
      <c r="G975" s="2">
        <v>3220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2.8</v>
      </c>
      <c r="D976" s="2">
        <v>1.5649</v>
      </c>
      <c r="E976" s="2">
        <v>0</v>
      </c>
      <c r="F976" s="2">
        <v>0</v>
      </c>
      <c r="G976" s="2">
        <v>0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2.8</v>
      </c>
      <c r="D977" s="2">
        <v>1.5649</v>
      </c>
      <c r="E977" s="2">
        <v>0</v>
      </c>
      <c r="F977" s="2">
        <v>0</v>
      </c>
      <c r="G977" s="2">
        <v>0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2.8</v>
      </c>
      <c r="D978" s="2">
        <v>1.5649</v>
      </c>
      <c r="E978" s="2">
        <v>0</v>
      </c>
      <c r="F978" s="2">
        <v>0</v>
      </c>
      <c r="G978" s="2">
        <v>0</v>
      </c>
      <c r="H978" s="15">
        <f t="shared" si="15"/>
        <v>0</v>
      </c>
    </row>
    <row r="979" spans="1:8" ht="13.5" x14ac:dyDescent="0.25">
      <c r="A979" s="11"/>
      <c r="B979" s="10">
        <v>43732</v>
      </c>
      <c r="C979" s="2">
        <v>2.72</v>
      </c>
      <c r="D979" s="2">
        <v>1.5202</v>
      </c>
      <c r="E979" s="2">
        <v>0</v>
      </c>
      <c r="F979" s="2">
        <v>0</v>
      </c>
      <c r="G979" s="2">
        <v>0</v>
      </c>
      <c r="H979" s="15">
        <f t="shared" si="15"/>
        <v>-2.8564125503227018E-2</v>
      </c>
    </row>
    <row r="980" spans="1:8" ht="13.5" x14ac:dyDescent="0.25">
      <c r="A980" s="11"/>
      <c r="B980" s="10">
        <v>43733</v>
      </c>
      <c r="C980" s="2">
        <v>2.71</v>
      </c>
      <c r="D980" s="2">
        <v>1.5145999999999999</v>
      </c>
      <c r="E980" s="2">
        <v>220</v>
      </c>
      <c r="F980" s="2">
        <v>2.64</v>
      </c>
      <c r="G980" s="2">
        <v>580.79999999999995</v>
      </c>
      <c r="H980" s="15">
        <f t="shared" si="15"/>
        <v>-3.6837258255493022E-3</v>
      </c>
    </row>
    <row r="981" spans="1:8" ht="13.5" x14ac:dyDescent="0.25">
      <c r="A981" s="11"/>
      <c r="B981" s="10">
        <v>43734</v>
      </c>
      <c r="C981" s="2">
        <v>2.79</v>
      </c>
      <c r="D981" s="2">
        <v>1.5592999999999999</v>
      </c>
      <c r="E981" s="2">
        <v>1</v>
      </c>
      <c r="F981" s="2">
        <v>2.79</v>
      </c>
      <c r="G981" s="2">
        <v>2.79</v>
      </c>
      <c r="H981" s="15">
        <f t="shared" si="15"/>
        <v>2.9512742638320325E-2</v>
      </c>
    </row>
    <row r="982" spans="1:8" ht="13.5" x14ac:dyDescent="0.25">
      <c r="A982" s="11"/>
      <c r="B982" s="10">
        <v>43735</v>
      </c>
      <c r="C982" s="2">
        <v>2.75</v>
      </c>
      <c r="D982" s="2">
        <v>1.5369999999999999</v>
      </c>
      <c r="E982" s="2">
        <v>398</v>
      </c>
      <c r="F982" s="2">
        <v>2.7216</v>
      </c>
      <c r="G982" s="2">
        <v>1083.1967999999999</v>
      </c>
      <c r="H982" s="15">
        <f t="shared" si="15"/>
        <v>-1.4301289039953818E-2</v>
      </c>
    </row>
    <row r="983" spans="1:8" ht="13.5" x14ac:dyDescent="0.25">
      <c r="A983" s="11"/>
      <c r="B983" s="10">
        <v>43738</v>
      </c>
      <c r="C983" s="2">
        <v>2.75</v>
      </c>
      <c r="D983" s="2">
        <v>1.5369999999999999</v>
      </c>
      <c r="E983" s="2">
        <v>0</v>
      </c>
      <c r="F983" s="2">
        <v>0</v>
      </c>
      <c r="G983" s="2">
        <v>0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2.7</v>
      </c>
      <c r="D984" s="2">
        <v>1.5089999999999999</v>
      </c>
      <c r="E984" s="2">
        <v>210</v>
      </c>
      <c r="F984" s="2">
        <v>2.7042999999999999</v>
      </c>
      <c r="G984" s="2">
        <v>567.90300000000002</v>
      </c>
      <c r="H984" s="15">
        <f t="shared" si="15"/>
        <v>-1.8217306441119081E-2</v>
      </c>
    </row>
    <row r="985" spans="1:8" ht="13.5" x14ac:dyDescent="0.25">
      <c r="A985" s="11"/>
      <c r="B985" s="10">
        <v>43740</v>
      </c>
      <c r="C985" s="2">
        <v>2.7</v>
      </c>
      <c r="D985" s="2">
        <v>1.5089999999999999</v>
      </c>
      <c r="E985" s="2">
        <v>45</v>
      </c>
      <c r="F985" s="2">
        <v>2.7</v>
      </c>
      <c r="G985" s="2">
        <v>121.5</v>
      </c>
      <c r="H985" s="15">
        <f t="shared" si="15"/>
        <v>0</v>
      </c>
    </row>
    <row r="986" spans="1:8" ht="13.5" x14ac:dyDescent="0.25">
      <c r="A986" s="11"/>
      <c r="B986" s="10">
        <v>43741</v>
      </c>
      <c r="C986" s="2">
        <v>2.65</v>
      </c>
      <c r="D986" s="2">
        <v>1.4811000000000001</v>
      </c>
      <c r="E986" s="2">
        <v>937</v>
      </c>
      <c r="F986" s="2">
        <v>2.6446999999999998</v>
      </c>
      <c r="G986" s="2">
        <v>2478.0839000000001</v>
      </c>
      <c r="H986" s="15">
        <f t="shared" si="15"/>
        <v>-1.8489065606361706E-2</v>
      </c>
    </row>
    <row r="987" spans="1:8" ht="13.5" x14ac:dyDescent="0.25">
      <c r="A987" s="11"/>
      <c r="B987" s="10">
        <v>43742</v>
      </c>
      <c r="C987" s="2">
        <v>2.79</v>
      </c>
      <c r="D987" s="2">
        <v>1.5592999999999999</v>
      </c>
      <c r="E987" s="2">
        <v>7</v>
      </c>
      <c r="F987" s="2">
        <v>2.74</v>
      </c>
      <c r="G987" s="2">
        <v>19.18</v>
      </c>
      <c r="H987" s="15">
        <f t="shared" si="15"/>
        <v>5.2798595638376758E-2</v>
      </c>
    </row>
    <row r="988" spans="1:8" ht="13.5" x14ac:dyDescent="0.25">
      <c r="A988" s="11"/>
      <c r="B988" s="10">
        <v>43745</v>
      </c>
      <c r="C988" s="2">
        <v>2.8</v>
      </c>
      <c r="D988" s="2">
        <v>1.5649</v>
      </c>
      <c r="E988" s="2">
        <v>483</v>
      </c>
      <c r="F988" s="2">
        <v>2.79</v>
      </c>
      <c r="G988" s="2">
        <v>1347.57</v>
      </c>
      <c r="H988" s="15">
        <f t="shared" si="15"/>
        <v>3.5913550952350734E-3</v>
      </c>
    </row>
    <row r="989" spans="1:8" ht="13.5" x14ac:dyDescent="0.25">
      <c r="A989" s="11"/>
      <c r="B989" s="10">
        <v>43746</v>
      </c>
      <c r="C989" s="2">
        <v>2.8</v>
      </c>
      <c r="D989" s="2">
        <v>1.5649</v>
      </c>
      <c r="E989" s="2">
        <v>0</v>
      </c>
      <c r="F989" s="2">
        <v>0</v>
      </c>
      <c r="G989" s="2">
        <v>0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2.8</v>
      </c>
      <c r="D990" s="2">
        <v>1.5649</v>
      </c>
      <c r="E990" s="2">
        <v>0</v>
      </c>
      <c r="F990" s="2">
        <v>0</v>
      </c>
      <c r="G990" s="2">
        <v>0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2.8</v>
      </c>
      <c r="D991" s="2">
        <v>1.5649</v>
      </c>
      <c r="E991" s="2">
        <v>0</v>
      </c>
      <c r="F991" s="2">
        <v>0</v>
      </c>
      <c r="G991" s="2">
        <v>0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2.8</v>
      </c>
      <c r="D992" s="2">
        <v>1.5649</v>
      </c>
      <c r="E992" s="2">
        <v>825</v>
      </c>
      <c r="F992" s="2">
        <v>2.6909000000000001</v>
      </c>
      <c r="G992" s="2">
        <v>2219.9924999999998</v>
      </c>
      <c r="H992" s="15">
        <f t="shared" si="15"/>
        <v>0</v>
      </c>
    </row>
    <row r="993" spans="1:8" ht="13.5" x14ac:dyDescent="0.25">
      <c r="A993" s="11"/>
      <c r="B993" s="10">
        <v>43752</v>
      </c>
      <c r="C993" s="2">
        <v>2.8</v>
      </c>
      <c r="D993" s="2">
        <v>1.5649</v>
      </c>
      <c r="E993" s="2">
        <v>0</v>
      </c>
      <c r="F993" s="2">
        <v>0</v>
      </c>
      <c r="G993" s="2">
        <v>0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2.7</v>
      </c>
      <c r="D994" s="2">
        <v>1.5089999999999999</v>
      </c>
      <c r="E994" s="2">
        <v>690</v>
      </c>
      <c r="F994" s="2">
        <v>2.7</v>
      </c>
      <c r="G994" s="2">
        <v>1863</v>
      </c>
      <c r="H994" s="15">
        <f t="shared" si="15"/>
        <v>-3.5721132340724687E-2</v>
      </c>
    </row>
    <row r="995" spans="1:8" ht="13.5" x14ac:dyDescent="0.25">
      <c r="A995" s="11"/>
      <c r="B995" s="10">
        <v>43755</v>
      </c>
      <c r="C995" s="2">
        <v>2.7</v>
      </c>
      <c r="D995" s="2">
        <v>1.5089999999999999</v>
      </c>
      <c r="E995" s="2">
        <v>1025</v>
      </c>
      <c r="F995" s="2">
        <v>2.7</v>
      </c>
      <c r="G995" s="2">
        <v>2767.5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2.62</v>
      </c>
      <c r="D996" s="2">
        <v>1.4642999999999999</v>
      </c>
      <c r="E996" s="2">
        <v>1925</v>
      </c>
      <c r="F996" s="2">
        <v>2.62</v>
      </c>
      <c r="G996" s="2">
        <v>5043.5</v>
      </c>
      <c r="H996" s="15">
        <f t="shared" si="15"/>
        <v>-2.9622266401590436E-2</v>
      </c>
    </row>
    <row r="997" spans="1:8" ht="13.5" x14ac:dyDescent="0.25">
      <c r="A997" s="11"/>
      <c r="B997" s="10">
        <v>43759</v>
      </c>
      <c r="C997" s="2">
        <v>2.69</v>
      </c>
      <c r="D997" s="2">
        <v>1.5034000000000001</v>
      </c>
      <c r="E997" s="2">
        <v>505</v>
      </c>
      <c r="F997" s="2">
        <v>2.5897999999999999</v>
      </c>
      <c r="G997" s="2">
        <v>1307.8489999999999</v>
      </c>
      <c r="H997" s="15">
        <f t="shared" si="15"/>
        <v>2.6702178515331652E-2</v>
      </c>
    </row>
    <row r="998" spans="1:8" ht="13.5" x14ac:dyDescent="0.25">
      <c r="A998" s="11"/>
      <c r="B998" s="10">
        <v>43760</v>
      </c>
      <c r="C998" s="2">
        <v>2.65</v>
      </c>
      <c r="D998" s="2">
        <v>1.4811000000000001</v>
      </c>
      <c r="E998" s="2">
        <v>260</v>
      </c>
      <c r="F998" s="2">
        <v>2.6596000000000002</v>
      </c>
      <c r="G998" s="2">
        <v>691.49599999999998</v>
      </c>
      <c r="H998" s="15">
        <f t="shared" si="15"/>
        <v>-1.483304509777836E-2</v>
      </c>
    </row>
    <row r="999" spans="1:8" ht="13.5" x14ac:dyDescent="0.25">
      <c r="A999" s="11"/>
      <c r="B999" s="10">
        <v>43761</v>
      </c>
      <c r="C999" s="2">
        <v>2.62</v>
      </c>
      <c r="D999" s="2">
        <v>1.4642999999999999</v>
      </c>
      <c r="E999" s="2">
        <v>101</v>
      </c>
      <c r="F999" s="2">
        <v>2.6208</v>
      </c>
      <c r="G999" s="2">
        <v>264.70080000000002</v>
      </c>
      <c r="H999" s="15">
        <f t="shared" si="15"/>
        <v>-1.1342920802106643E-2</v>
      </c>
    </row>
    <row r="1000" spans="1:8" ht="13.5" x14ac:dyDescent="0.25">
      <c r="A1000" s="11"/>
      <c r="B1000" s="10">
        <v>43762</v>
      </c>
      <c r="C1000" s="2">
        <v>2.6</v>
      </c>
      <c r="D1000" s="2">
        <v>1.4531000000000001</v>
      </c>
      <c r="E1000" s="2">
        <v>55</v>
      </c>
      <c r="F1000" s="2">
        <v>2.5817999999999999</v>
      </c>
      <c r="G1000" s="2">
        <v>141.999</v>
      </c>
      <c r="H1000" s="15">
        <f t="shared" si="15"/>
        <v>-7.6487058662841473E-3</v>
      </c>
    </row>
    <row r="1001" spans="1:8" ht="13.5" x14ac:dyDescent="0.25">
      <c r="A1001" s="11"/>
      <c r="B1001" s="10">
        <v>43763</v>
      </c>
      <c r="C1001" s="2">
        <v>2.6</v>
      </c>
      <c r="D1001" s="2">
        <v>1.4531000000000001</v>
      </c>
      <c r="E1001" s="2">
        <v>920</v>
      </c>
      <c r="F1001" s="2">
        <v>2.6</v>
      </c>
      <c r="G1001" s="2">
        <v>2392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2.65</v>
      </c>
      <c r="D1002" s="2">
        <v>1.4811000000000001</v>
      </c>
      <c r="E1002" s="2">
        <v>1</v>
      </c>
      <c r="F1002" s="2">
        <v>2.65</v>
      </c>
      <c r="G1002" s="2">
        <v>2.65</v>
      </c>
      <c r="H1002" s="15">
        <f t="shared" si="15"/>
        <v>1.9269148716537076E-2</v>
      </c>
    </row>
    <row r="1003" spans="1:8" ht="13.5" x14ac:dyDescent="0.25">
      <c r="A1003" s="11"/>
      <c r="B1003" s="10">
        <v>43767</v>
      </c>
      <c r="C1003" s="2">
        <v>2.65</v>
      </c>
      <c r="D1003" s="2">
        <v>1.4811000000000001</v>
      </c>
      <c r="E1003" s="2">
        <v>305</v>
      </c>
      <c r="F1003" s="2">
        <v>2.6269999999999998</v>
      </c>
      <c r="G1003" s="2">
        <v>801.23500000000001</v>
      </c>
      <c r="H1003" s="15">
        <f t="shared" si="15"/>
        <v>0</v>
      </c>
    </row>
    <row r="1004" spans="1:8" ht="13.5" x14ac:dyDescent="0.25">
      <c r="A1004" s="11"/>
      <c r="B1004" s="10">
        <v>43768</v>
      </c>
      <c r="C1004" s="2">
        <v>2.69</v>
      </c>
      <c r="D1004" s="2">
        <v>1.5034000000000001</v>
      </c>
      <c r="E1004" s="2">
        <v>55</v>
      </c>
      <c r="F1004" s="2">
        <v>2.69</v>
      </c>
      <c r="G1004" s="2">
        <v>147.94999999999999</v>
      </c>
      <c r="H1004" s="15">
        <f t="shared" si="15"/>
        <v>1.5056377017081889E-2</v>
      </c>
    </row>
    <row r="1005" spans="1:8" ht="13.5" x14ac:dyDescent="0.25">
      <c r="A1005" s="11"/>
      <c r="B1005" s="10">
        <v>43769</v>
      </c>
      <c r="C1005" s="2">
        <v>2.68</v>
      </c>
      <c r="D1005" s="2">
        <v>1.4978</v>
      </c>
      <c r="E1005" s="2">
        <v>30</v>
      </c>
      <c r="F1005" s="2">
        <v>2.68</v>
      </c>
      <c r="G1005" s="2">
        <v>80.400000000000006</v>
      </c>
      <c r="H1005" s="15">
        <f t="shared" si="15"/>
        <v>-3.7248902487694887E-3</v>
      </c>
    </row>
    <row r="1006" spans="1:8" ht="13.5" x14ac:dyDescent="0.25">
      <c r="A1006" s="11"/>
      <c r="B1006" s="10">
        <v>43770</v>
      </c>
      <c r="C1006" s="2">
        <v>2.68</v>
      </c>
      <c r="D1006" s="2">
        <v>1.4978</v>
      </c>
      <c r="E1006" s="2">
        <v>0</v>
      </c>
      <c r="F1006" s="2">
        <v>0</v>
      </c>
      <c r="G1006" s="2">
        <v>0</v>
      </c>
      <c r="H1006" s="15">
        <f t="shared" si="15"/>
        <v>0</v>
      </c>
    </row>
    <row r="1007" spans="1:8" ht="13.5" x14ac:dyDescent="0.25">
      <c r="A1007" s="11"/>
      <c r="B1007" s="10">
        <v>43773</v>
      </c>
      <c r="C1007" s="2">
        <v>2.68</v>
      </c>
      <c r="D1007" s="2">
        <v>1.4978</v>
      </c>
      <c r="E1007" s="2">
        <v>0</v>
      </c>
      <c r="F1007" s="2">
        <v>0</v>
      </c>
      <c r="G1007" s="2">
        <v>0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2.56</v>
      </c>
      <c r="D1008" s="2">
        <v>1.4308000000000001</v>
      </c>
      <c r="E1008" s="2">
        <v>2005</v>
      </c>
      <c r="F1008" s="2">
        <v>2.56</v>
      </c>
      <c r="G1008" s="2">
        <v>5132.8</v>
      </c>
      <c r="H1008" s="15">
        <f t="shared" si="15"/>
        <v>-4.4732274001869375E-2</v>
      </c>
    </row>
    <row r="1009" spans="1:8" ht="13.5" x14ac:dyDescent="0.25">
      <c r="A1009" s="11"/>
      <c r="B1009" s="10">
        <v>43775</v>
      </c>
      <c r="C1009" s="2">
        <v>2.44</v>
      </c>
      <c r="D1009" s="2">
        <v>1.3636999999999999</v>
      </c>
      <c r="E1009" s="2">
        <v>2724</v>
      </c>
      <c r="F1009" s="2">
        <v>2.4672000000000001</v>
      </c>
      <c r="G1009" s="2">
        <v>6720.6527999999998</v>
      </c>
      <c r="H1009" s="15">
        <f t="shared" si="15"/>
        <v>-4.6896840928152189E-2</v>
      </c>
    </row>
    <row r="1010" spans="1:8" ht="13.5" x14ac:dyDescent="0.25">
      <c r="A1010" s="11"/>
      <c r="B1010" s="10">
        <v>43776</v>
      </c>
      <c r="C1010" s="2">
        <v>2.44</v>
      </c>
      <c r="D1010" s="2">
        <v>1.3636999999999999</v>
      </c>
      <c r="E1010" s="2">
        <v>43</v>
      </c>
      <c r="F1010" s="2">
        <v>2.5049000000000001</v>
      </c>
      <c r="G1010" s="2">
        <v>107.7107</v>
      </c>
      <c r="H1010" s="15">
        <f t="shared" si="15"/>
        <v>0</v>
      </c>
    </row>
    <row r="1011" spans="1:8" ht="13.5" x14ac:dyDescent="0.25">
      <c r="A1011" s="11"/>
      <c r="B1011" s="10">
        <v>43777</v>
      </c>
      <c r="C1011" s="2">
        <v>2.5</v>
      </c>
      <c r="D1011" s="2">
        <v>1.3972</v>
      </c>
      <c r="E1011" s="2">
        <v>104</v>
      </c>
      <c r="F1011" s="2">
        <v>2.5001000000000002</v>
      </c>
      <c r="G1011" s="2">
        <v>260.0104</v>
      </c>
      <c r="H1011" s="15">
        <f t="shared" si="15"/>
        <v>2.456552027572053E-2</v>
      </c>
    </row>
    <row r="1012" spans="1:8" ht="13.5" x14ac:dyDescent="0.25">
      <c r="A1012" s="11"/>
      <c r="B1012" s="10">
        <v>43780</v>
      </c>
      <c r="C1012" s="2">
        <v>2.5</v>
      </c>
      <c r="D1012" s="2">
        <v>1.3972</v>
      </c>
      <c r="E1012" s="2">
        <v>44</v>
      </c>
      <c r="F1012" s="2">
        <v>2.5015999999999998</v>
      </c>
      <c r="G1012" s="2">
        <v>110.07040000000001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2.5</v>
      </c>
      <c r="D1013" s="2">
        <v>1.3972</v>
      </c>
      <c r="E1013" s="2">
        <v>4160</v>
      </c>
      <c r="F1013" s="2">
        <v>2.5</v>
      </c>
      <c r="G1013" s="2">
        <v>10400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2.52</v>
      </c>
      <c r="D1014" s="2">
        <v>1.4084000000000001</v>
      </c>
      <c r="E1014" s="2">
        <v>313</v>
      </c>
      <c r="F1014" s="2">
        <v>2.5304000000000002</v>
      </c>
      <c r="G1014" s="2">
        <v>792.01520000000005</v>
      </c>
      <c r="H1014" s="15">
        <f t="shared" si="15"/>
        <v>8.016032064128327E-3</v>
      </c>
    </row>
    <row r="1015" spans="1:8" ht="13.5" x14ac:dyDescent="0.25">
      <c r="A1015" s="11"/>
      <c r="B1015" s="10">
        <v>43783</v>
      </c>
      <c r="C1015" s="2">
        <v>2.57</v>
      </c>
      <c r="D1015" s="2">
        <v>1.4363999999999999</v>
      </c>
      <c r="E1015" s="2">
        <v>155</v>
      </c>
      <c r="F1015" s="2">
        <v>2.5280999999999998</v>
      </c>
      <c r="G1015" s="2">
        <v>391.85550000000001</v>
      </c>
      <c r="H1015" s="15">
        <f t="shared" si="15"/>
        <v>1.9880715705765266E-2</v>
      </c>
    </row>
    <row r="1016" spans="1:8" ht="13.5" x14ac:dyDescent="0.25">
      <c r="A1016" s="11"/>
      <c r="B1016" s="10">
        <v>43784</v>
      </c>
      <c r="C1016" s="2">
        <v>2.57</v>
      </c>
      <c r="D1016" s="2">
        <v>1.4363999999999999</v>
      </c>
      <c r="E1016" s="2">
        <v>589</v>
      </c>
      <c r="F1016" s="2">
        <v>2.5005999999999999</v>
      </c>
      <c r="G1016" s="2">
        <v>1472.8534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2.57</v>
      </c>
      <c r="D1017" s="2">
        <v>1.4363999999999999</v>
      </c>
      <c r="E1017" s="2">
        <v>0</v>
      </c>
      <c r="F1017" s="2">
        <v>0</v>
      </c>
      <c r="G1017" s="2">
        <v>0</v>
      </c>
      <c r="H1017" s="15">
        <f t="shared" si="15"/>
        <v>0</v>
      </c>
    </row>
    <row r="1018" spans="1:8" ht="13.5" x14ac:dyDescent="0.25">
      <c r="A1018" s="11"/>
      <c r="B1018" s="10">
        <v>43788</v>
      </c>
      <c r="C1018" s="2">
        <v>2.5</v>
      </c>
      <c r="D1018" s="2">
        <v>1.3972</v>
      </c>
      <c r="E1018" s="2">
        <v>175</v>
      </c>
      <c r="F1018" s="2">
        <v>2.5</v>
      </c>
      <c r="G1018" s="2">
        <v>437.5</v>
      </c>
      <c r="H1018" s="15">
        <f t="shared" si="15"/>
        <v>-2.7290448343079855E-2</v>
      </c>
    </row>
    <row r="1019" spans="1:8" ht="13.5" x14ac:dyDescent="0.25">
      <c r="A1019" s="11"/>
      <c r="B1019" s="10">
        <v>43789</v>
      </c>
      <c r="C1019" s="2">
        <v>2.4900000000000002</v>
      </c>
      <c r="D1019" s="2">
        <v>1.3915999999999999</v>
      </c>
      <c r="E1019" s="2">
        <v>249</v>
      </c>
      <c r="F1019" s="2">
        <v>2.4914000000000001</v>
      </c>
      <c r="G1019" s="2">
        <v>620.35860000000002</v>
      </c>
      <c r="H1019" s="15">
        <f t="shared" si="15"/>
        <v>-4.0080160320641635E-3</v>
      </c>
    </row>
    <row r="1020" spans="1:8" ht="13.5" x14ac:dyDescent="0.25">
      <c r="A1020" s="11"/>
      <c r="B1020" s="10">
        <v>43790</v>
      </c>
      <c r="C1020" s="2">
        <v>2.4300000000000002</v>
      </c>
      <c r="D1020" s="2">
        <v>1.3581000000000001</v>
      </c>
      <c r="E1020" s="2">
        <v>19500</v>
      </c>
      <c r="F1020" s="2">
        <v>2.4302999999999999</v>
      </c>
      <c r="G1020" s="2">
        <v>47390.85</v>
      </c>
      <c r="H1020" s="15">
        <f t="shared" si="15"/>
        <v>-2.4073009485484236E-2</v>
      </c>
    </row>
    <row r="1021" spans="1:8" ht="13.5" x14ac:dyDescent="0.25">
      <c r="A1021" s="11"/>
      <c r="B1021" s="10">
        <v>43791</v>
      </c>
      <c r="C1021" s="2">
        <v>2.31</v>
      </c>
      <c r="D1021" s="2">
        <v>1.2909999999999999</v>
      </c>
      <c r="E1021" s="2">
        <v>3352</v>
      </c>
      <c r="F1021" s="2">
        <v>2.3723000000000001</v>
      </c>
      <c r="G1021" s="2">
        <v>7951.9495999999999</v>
      </c>
      <c r="H1021" s="15">
        <f t="shared" si="15"/>
        <v>-4.9407260142846736E-2</v>
      </c>
    </row>
    <row r="1022" spans="1:8" ht="13.5" x14ac:dyDescent="0.25">
      <c r="A1022" s="11"/>
      <c r="B1022" s="10">
        <v>43794</v>
      </c>
      <c r="C1022" s="2">
        <v>2.19</v>
      </c>
      <c r="D1022" s="2">
        <v>1.224</v>
      </c>
      <c r="E1022" s="2">
        <v>2253</v>
      </c>
      <c r="F1022" s="2">
        <v>2.2113999999999998</v>
      </c>
      <c r="G1022" s="2">
        <v>4982.2842000000001</v>
      </c>
      <c r="H1022" s="15">
        <f t="shared" si="15"/>
        <v>-5.1897753679318322E-2</v>
      </c>
    </row>
    <row r="1023" spans="1:8" ht="13.5" x14ac:dyDescent="0.25">
      <c r="A1023" s="11"/>
      <c r="B1023" s="10">
        <v>43795</v>
      </c>
      <c r="C1023" s="2">
        <v>2.2999999999999998</v>
      </c>
      <c r="D1023" s="2">
        <v>1.2855000000000001</v>
      </c>
      <c r="E1023" s="2">
        <v>351</v>
      </c>
      <c r="F1023" s="2">
        <v>2.2986</v>
      </c>
      <c r="G1023" s="2">
        <v>806.80859999999996</v>
      </c>
      <c r="H1023" s="15">
        <f t="shared" si="15"/>
        <v>5.0245098039215778E-2</v>
      </c>
    </row>
    <row r="1024" spans="1:8" ht="13.5" x14ac:dyDescent="0.25">
      <c r="A1024" s="11"/>
      <c r="B1024" s="10">
        <v>43796</v>
      </c>
      <c r="C1024" s="2">
        <v>2.35</v>
      </c>
      <c r="D1024" s="2">
        <v>1.3133999999999999</v>
      </c>
      <c r="E1024" s="2">
        <v>745</v>
      </c>
      <c r="F1024" s="2">
        <v>2.35</v>
      </c>
      <c r="G1024" s="2">
        <v>1750.75</v>
      </c>
      <c r="H1024" s="15">
        <f t="shared" si="15"/>
        <v>2.1703617269544777E-2</v>
      </c>
    </row>
    <row r="1025" spans="1:8" ht="13.5" x14ac:dyDescent="0.25">
      <c r="A1025" s="11"/>
      <c r="B1025" s="10">
        <v>43797</v>
      </c>
      <c r="C1025" s="2">
        <v>2.35</v>
      </c>
      <c r="D1025" s="2">
        <v>1.3133999999999999</v>
      </c>
      <c r="E1025" s="2">
        <v>255</v>
      </c>
      <c r="F1025" s="2">
        <v>2.3595999999999999</v>
      </c>
      <c r="G1025" s="2">
        <v>601.69799999999998</v>
      </c>
      <c r="H1025" s="15">
        <f t="shared" si="15"/>
        <v>0</v>
      </c>
    </row>
    <row r="1026" spans="1:8" ht="13.5" x14ac:dyDescent="0.25">
      <c r="A1026" s="11"/>
      <c r="B1026" s="10">
        <v>43798</v>
      </c>
      <c r="C1026" s="2">
        <v>2.25</v>
      </c>
      <c r="D1026" s="2">
        <v>1.2575000000000001</v>
      </c>
      <c r="E1026" s="2">
        <v>0</v>
      </c>
      <c r="F1026" s="2">
        <v>0</v>
      </c>
      <c r="G1026" s="2">
        <v>0</v>
      </c>
      <c r="H1026" s="15">
        <f t="shared" si="15"/>
        <v>-4.2561291305009775E-2</v>
      </c>
    </row>
    <row r="1027" spans="1:8" ht="13.5" x14ac:dyDescent="0.25">
      <c r="A1027" s="11"/>
      <c r="B1027" s="10">
        <v>43801</v>
      </c>
      <c r="C1027" s="2">
        <v>2.34</v>
      </c>
      <c r="D1027" s="2">
        <v>1.3078000000000001</v>
      </c>
      <c r="E1027" s="2">
        <v>5208</v>
      </c>
      <c r="F1027" s="2">
        <v>2.3233000000000001</v>
      </c>
      <c r="G1027" s="2">
        <v>12099.7464</v>
      </c>
      <c r="H1027" s="15">
        <f t="shared" si="15"/>
        <v>4.0000000000000008E-2</v>
      </c>
    </row>
    <row r="1028" spans="1:8" ht="13.5" x14ac:dyDescent="0.25">
      <c r="A1028" s="11"/>
      <c r="B1028" s="10">
        <v>43802</v>
      </c>
      <c r="C1028" s="2">
        <v>2.31</v>
      </c>
      <c r="D1028" s="2">
        <v>1.2909999999999999</v>
      </c>
      <c r="E1028" s="2">
        <v>2420</v>
      </c>
      <c r="F1028" s="2">
        <v>2.3102</v>
      </c>
      <c r="G1028" s="2">
        <v>5590.6840000000002</v>
      </c>
      <c r="H1028" s="15">
        <f t="shared" si="15"/>
        <v>-1.2846000917571607E-2</v>
      </c>
    </row>
    <row r="1029" spans="1:8" ht="13.5" x14ac:dyDescent="0.25">
      <c r="A1029" s="11"/>
      <c r="B1029" s="10">
        <v>43803</v>
      </c>
      <c r="C1029" s="2">
        <v>2.3199999999999998</v>
      </c>
      <c r="D1029" s="2">
        <v>1.2966</v>
      </c>
      <c r="E1029" s="2">
        <v>1487</v>
      </c>
      <c r="F1029" s="2">
        <v>2.3148</v>
      </c>
      <c r="G1029" s="2">
        <v>3442.1075999999998</v>
      </c>
      <c r="H1029" s="15">
        <f t="shared" si="15"/>
        <v>4.3377226955848567E-3</v>
      </c>
    </row>
    <row r="1030" spans="1:8" ht="13.5" x14ac:dyDescent="0.25">
      <c r="A1030" s="11"/>
      <c r="B1030" s="10">
        <v>43804</v>
      </c>
      <c r="C1030" s="2">
        <v>2.2799999999999998</v>
      </c>
      <c r="D1030" s="2">
        <v>1.2743</v>
      </c>
      <c r="E1030" s="2">
        <v>661</v>
      </c>
      <c r="F1030" s="2">
        <v>2.2875999999999999</v>
      </c>
      <c r="G1030" s="2">
        <v>1512.1035999999999</v>
      </c>
      <c r="H1030" s="15">
        <f t="shared" si="15"/>
        <v>-1.7198827703223805E-2</v>
      </c>
    </row>
    <row r="1031" spans="1:8" ht="13.5" x14ac:dyDescent="0.25">
      <c r="A1031" s="11"/>
      <c r="B1031" s="10">
        <v>43805</v>
      </c>
      <c r="C1031" s="2">
        <v>2.33</v>
      </c>
      <c r="D1031" s="2">
        <v>1.3022</v>
      </c>
      <c r="E1031" s="2">
        <v>123</v>
      </c>
      <c r="F1031" s="2">
        <v>2.3304</v>
      </c>
      <c r="G1031" s="2">
        <v>286.63920000000002</v>
      </c>
      <c r="H1031" s="15">
        <f t="shared" ref="H1031:H1094" si="16">(D1031-D1030)/D1030</f>
        <v>2.1894373381464362E-2</v>
      </c>
    </row>
    <row r="1032" spans="1:8" ht="13.5" x14ac:dyDescent="0.25">
      <c r="A1032" s="11"/>
      <c r="B1032" s="10">
        <v>43808</v>
      </c>
      <c r="C1032" s="2">
        <v>2.33</v>
      </c>
      <c r="D1032" s="2">
        <v>1.3022</v>
      </c>
      <c r="E1032" s="2">
        <v>280</v>
      </c>
      <c r="F1032" s="2">
        <v>2.33</v>
      </c>
      <c r="G1032" s="2">
        <v>652.4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2.3199999999999998</v>
      </c>
      <c r="D1033" s="2">
        <v>1.2966</v>
      </c>
      <c r="E1033" s="2">
        <v>50</v>
      </c>
      <c r="F1033" s="2">
        <v>2.39</v>
      </c>
      <c r="G1033" s="2">
        <v>119.5</v>
      </c>
      <c r="H1033" s="15">
        <f t="shared" si="16"/>
        <v>-4.3004146828444553E-3</v>
      </c>
    </row>
    <row r="1034" spans="1:8" ht="13.5" x14ac:dyDescent="0.25">
      <c r="A1034" s="11"/>
      <c r="B1034" s="10">
        <v>43810</v>
      </c>
      <c r="C1034" s="2">
        <v>2.3199999999999998</v>
      </c>
      <c r="D1034" s="2">
        <v>1.2966</v>
      </c>
      <c r="E1034" s="2">
        <v>345</v>
      </c>
      <c r="F1034" s="2">
        <v>2.3235000000000001</v>
      </c>
      <c r="G1034" s="2">
        <v>801.60749999999996</v>
      </c>
      <c r="H1034" s="15">
        <f t="shared" si="16"/>
        <v>0</v>
      </c>
    </row>
    <row r="1035" spans="1:8" ht="13.5" x14ac:dyDescent="0.25">
      <c r="A1035" s="11"/>
      <c r="B1035" s="10">
        <v>43811</v>
      </c>
      <c r="C1035" s="2">
        <v>2.3199999999999998</v>
      </c>
      <c r="D1035" s="2">
        <v>1.2966</v>
      </c>
      <c r="E1035" s="2">
        <v>150</v>
      </c>
      <c r="F1035" s="2">
        <v>2.3199999999999998</v>
      </c>
      <c r="G1035" s="2">
        <v>348</v>
      </c>
      <c r="H1035" s="15">
        <f t="shared" si="16"/>
        <v>0</v>
      </c>
    </row>
    <row r="1036" spans="1:8" ht="13.5" x14ac:dyDescent="0.25">
      <c r="A1036" s="11"/>
      <c r="B1036" s="10">
        <v>43812</v>
      </c>
      <c r="C1036" s="2">
        <v>2.2599999999999998</v>
      </c>
      <c r="D1036" s="2">
        <v>1.2630999999999999</v>
      </c>
      <c r="E1036" s="2">
        <v>0</v>
      </c>
      <c r="F1036" s="2">
        <v>0</v>
      </c>
      <c r="G1036" s="2">
        <v>0</v>
      </c>
      <c r="H1036" s="15">
        <f t="shared" si="16"/>
        <v>-2.5836803948789205E-2</v>
      </c>
    </row>
    <row r="1037" spans="1:8" ht="13.5" x14ac:dyDescent="0.25">
      <c r="A1037" s="11"/>
      <c r="B1037" s="10">
        <v>43815</v>
      </c>
      <c r="C1037" s="2">
        <v>2.2999999999999998</v>
      </c>
      <c r="D1037" s="2">
        <v>1.2855000000000001</v>
      </c>
      <c r="E1037" s="2">
        <v>5821</v>
      </c>
      <c r="F1037" s="2">
        <v>2.2601</v>
      </c>
      <c r="G1037" s="2">
        <v>13156.042100000001</v>
      </c>
      <c r="H1037" s="15">
        <f t="shared" si="16"/>
        <v>1.7734146148365292E-2</v>
      </c>
    </row>
    <row r="1038" spans="1:8" ht="13.5" x14ac:dyDescent="0.25">
      <c r="A1038" s="11"/>
      <c r="B1038" s="10">
        <v>43816</v>
      </c>
      <c r="C1038" s="2">
        <v>2.2999999999999998</v>
      </c>
      <c r="D1038" s="2">
        <v>1.2855000000000001</v>
      </c>
      <c r="E1038" s="2">
        <v>0</v>
      </c>
      <c r="F1038" s="2">
        <v>0</v>
      </c>
      <c r="G1038" s="2">
        <v>0</v>
      </c>
      <c r="H1038" s="15">
        <f t="shared" si="16"/>
        <v>0</v>
      </c>
    </row>
    <row r="1039" spans="1:8" ht="13.5" x14ac:dyDescent="0.25">
      <c r="A1039" s="11"/>
      <c r="B1039" s="10">
        <v>43817</v>
      </c>
      <c r="C1039" s="2">
        <v>2.2999999999999998</v>
      </c>
      <c r="D1039" s="2">
        <v>1.2855000000000001</v>
      </c>
      <c r="E1039" s="2">
        <v>3935</v>
      </c>
      <c r="F1039" s="2">
        <v>2.2924000000000002</v>
      </c>
      <c r="G1039" s="2">
        <v>9020.5939999999991</v>
      </c>
      <c r="H1039" s="15">
        <f t="shared" si="16"/>
        <v>0</v>
      </c>
    </row>
    <row r="1040" spans="1:8" ht="13.5" x14ac:dyDescent="0.25">
      <c r="A1040" s="11"/>
      <c r="B1040" s="10">
        <v>43818</v>
      </c>
      <c r="C1040" s="2">
        <v>2.42</v>
      </c>
      <c r="D1040" s="2">
        <v>1.3525</v>
      </c>
      <c r="E1040" s="2">
        <v>7220</v>
      </c>
      <c r="F1040" s="2">
        <v>2.3504999999999998</v>
      </c>
      <c r="G1040" s="2">
        <v>16970.61</v>
      </c>
      <c r="H1040" s="15">
        <f t="shared" si="16"/>
        <v>5.2119797744068413E-2</v>
      </c>
    </row>
    <row r="1041" spans="1:8" ht="13.5" x14ac:dyDescent="0.25">
      <c r="A1041" s="11"/>
      <c r="B1041" s="10">
        <v>43819</v>
      </c>
      <c r="C1041" s="2">
        <v>2.56</v>
      </c>
      <c r="D1041" s="2">
        <v>1.4308000000000001</v>
      </c>
      <c r="E1041" s="2">
        <v>405</v>
      </c>
      <c r="F1041" s="2">
        <v>2.5488</v>
      </c>
      <c r="G1041" s="2">
        <v>1032.2639999999999</v>
      </c>
      <c r="H1041" s="15">
        <f t="shared" si="16"/>
        <v>5.7892791127541615E-2</v>
      </c>
    </row>
    <row r="1042" spans="1:8" ht="13.5" x14ac:dyDescent="0.25">
      <c r="A1042" s="11"/>
      <c r="B1042" s="10">
        <v>43822</v>
      </c>
      <c r="C1042" s="2">
        <v>2.7</v>
      </c>
      <c r="D1042" s="2">
        <v>1.5089999999999999</v>
      </c>
      <c r="E1042" s="2">
        <v>1814</v>
      </c>
      <c r="F1042" s="2">
        <v>2.6981000000000002</v>
      </c>
      <c r="G1042" s="2">
        <v>4894.3534</v>
      </c>
      <c r="H1042" s="15">
        <f t="shared" si="16"/>
        <v>5.4654738607771751E-2</v>
      </c>
    </row>
    <row r="1043" spans="1:8" ht="13.5" x14ac:dyDescent="0.25">
      <c r="A1043" s="11"/>
      <c r="B1043" s="10">
        <v>43823</v>
      </c>
      <c r="C1043" s="2">
        <v>2.7</v>
      </c>
      <c r="D1043" s="2">
        <v>1.5089999999999999</v>
      </c>
      <c r="E1043" s="2">
        <v>15539</v>
      </c>
      <c r="F1043" s="2">
        <v>2.7025999999999999</v>
      </c>
      <c r="G1043" s="2">
        <v>41995.701399999998</v>
      </c>
      <c r="H1043" s="15">
        <f t="shared" si="16"/>
        <v>0</v>
      </c>
    </row>
    <row r="1044" spans="1:8" ht="13.5" x14ac:dyDescent="0.25">
      <c r="A1044" s="11"/>
      <c r="B1044" s="10">
        <v>43824</v>
      </c>
      <c r="C1044" s="2">
        <v>2.86</v>
      </c>
      <c r="D1044" s="2">
        <v>1.5984</v>
      </c>
      <c r="E1044" s="2">
        <v>26963</v>
      </c>
      <c r="F1044" s="2">
        <v>2.8525999999999998</v>
      </c>
      <c r="G1044" s="2">
        <v>76914.6538</v>
      </c>
      <c r="H1044" s="15">
        <f t="shared" si="16"/>
        <v>5.9244532803181017E-2</v>
      </c>
    </row>
    <row r="1045" spans="1:8" ht="13.5" x14ac:dyDescent="0.25">
      <c r="A1045" s="11"/>
      <c r="B1045" s="10">
        <v>43825</v>
      </c>
      <c r="C1045" s="2">
        <v>2.85</v>
      </c>
      <c r="D1045" s="2">
        <v>1.5928</v>
      </c>
      <c r="E1045" s="2">
        <v>1991</v>
      </c>
      <c r="F1045" s="2">
        <v>2.9420999999999999</v>
      </c>
      <c r="G1045" s="2">
        <v>5857.7210999999998</v>
      </c>
      <c r="H1045" s="15">
        <f t="shared" si="16"/>
        <v>-3.5035035035035343E-3</v>
      </c>
    </row>
    <row r="1046" spans="1:8" ht="13.5" x14ac:dyDescent="0.25">
      <c r="A1046" s="11"/>
      <c r="B1046" s="10">
        <v>43826</v>
      </c>
      <c r="C1046" s="2">
        <v>2.9</v>
      </c>
      <c r="D1046" s="2">
        <v>1.6208</v>
      </c>
      <c r="E1046" s="2">
        <v>130</v>
      </c>
      <c r="F1046" s="2">
        <v>2.9</v>
      </c>
      <c r="G1046" s="2">
        <v>377</v>
      </c>
      <c r="H1046" s="15">
        <f t="shared" si="16"/>
        <v>1.7579105976896048E-2</v>
      </c>
    </row>
    <row r="1047" spans="1:8" ht="13.5" x14ac:dyDescent="0.25">
      <c r="A1047" s="11"/>
      <c r="B1047" s="10">
        <v>43829</v>
      </c>
      <c r="C1047" s="2">
        <v>2.85</v>
      </c>
      <c r="D1047" s="2">
        <v>1.5928</v>
      </c>
      <c r="E1047" s="2">
        <v>8000</v>
      </c>
      <c r="F1047" s="2">
        <v>2.98</v>
      </c>
      <c r="G1047" s="2">
        <v>23840</v>
      </c>
      <c r="H1047" s="15">
        <f t="shared" si="16"/>
        <v>-1.7275419545903274E-2</v>
      </c>
    </row>
    <row r="1048" spans="1:8" ht="13.5" x14ac:dyDescent="0.25">
      <c r="A1048" s="11"/>
      <c r="B1048" s="10">
        <v>43830</v>
      </c>
      <c r="C1048" s="2">
        <v>2.76</v>
      </c>
      <c r="D1048" s="2">
        <v>1.5425</v>
      </c>
      <c r="E1048" s="2">
        <v>12000</v>
      </c>
      <c r="F1048" s="2">
        <v>2.89</v>
      </c>
      <c r="G1048" s="2">
        <v>34680</v>
      </c>
      <c r="H1048" s="15">
        <f t="shared" si="16"/>
        <v>-3.1579608237066806E-2</v>
      </c>
    </row>
    <row r="1049" spans="1:8" ht="13.5" x14ac:dyDescent="0.25">
      <c r="A1049" s="11"/>
      <c r="B1049" s="10">
        <v>43832</v>
      </c>
      <c r="C1049" s="2">
        <v>2.68</v>
      </c>
      <c r="D1049" s="2">
        <v>1.4978</v>
      </c>
      <c r="E1049" s="2">
        <v>305</v>
      </c>
      <c r="F1049" s="2">
        <v>2.7305000000000001</v>
      </c>
      <c r="G1049" s="2">
        <v>832.80250000000001</v>
      </c>
      <c r="H1049" s="15">
        <f t="shared" si="16"/>
        <v>-2.897893030794163E-2</v>
      </c>
    </row>
    <row r="1050" spans="1:8" ht="13.5" x14ac:dyDescent="0.25">
      <c r="A1050" s="11"/>
      <c r="B1050" s="10">
        <v>43833</v>
      </c>
      <c r="C1050" s="2">
        <v>2.56</v>
      </c>
      <c r="D1050" s="2">
        <v>1.4308000000000001</v>
      </c>
      <c r="E1050" s="2">
        <v>0</v>
      </c>
      <c r="F1050" s="2">
        <v>0</v>
      </c>
      <c r="G1050" s="2">
        <v>0</v>
      </c>
      <c r="H1050" s="15">
        <f t="shared" si="16"/>
        <v>-4.4732274001869375E-2</v>
      </c>
    </row>
    <row r="1051" spans="1:8" ht="13.5" x14ac:dyDescent="0.25">
      <c r="A1051" s="11"/>
      <c r="B1051" s="10">
        <v>43836</v>
      </c>
      <c r="C1051" s="2">
        <v>2.4500000000000002</v>
      </c>
      <c r="D1051" s="2">
        <v>1.3693</v>
      </c>
      <c r="E1051" s="2">
        <v>0</v>
      </c>
      <c r="F1051" s="2">
        <v>0</v>
      </c>
      <c r="G1051" s="2">
        <v>0</v>
      </c>
      <c r="H1051" s="15">
        <f t="shared" si="16"/>
        <v>-4.2982946603298926E-2</v>
      </c>
    </row>
    <row r="1052" spans="1:8" ht="13.5" x14ac:dyDescent="0.25">
      <c r="A1052" s="11"/>
      <c r="B1052" s="10">
        <v>43837</v>
      </c>
      <c r="C1052" s="2">
        <v>2.56</v>
      </c>
      <c r="D1052" s="2">
        <v>1.4308000000000001</v>
      </c>
      <c r="E1052" s="2">
        <v>3099</v>
      </c>
      <c r="F1052" s="2">
        <v>2.4649000000000001</v>
      </c>
      <c r="G1052" s="2">
        <v>7638.7250999999997</v>
      </c>
      <c r="H1052" s="15">
        <f t="shared" si="16"/>
        <v>4.4913459431826563E-2</v>
      </c>
    </row>
    <row r="1053" spans="1:8" ht="13.5" x14ac:dyDescent="0.25">
      <c r="A1053" s="11"/>
      <c r="B1053" s="10">
        <v>43838</v>
      </c>
      <c r="C1053" s="2">
        <v>2.7</v>
      </c>
      <c r="D1053" s="2">
        <v>1.5089999999999999</v>
      </c>
      <c r="E1053" s="2">
        <v>3898</v>
      </c>
      <c r="F1053" s="2">
        <v>2.6970000000000001</v>
      </c>
      <c r="G1053" s="2">
        <v>10512.906000000001</v>
      </c>
      <c r="H1053" s="15">
        <f t="shared" si="16"/>
        <v>5.4654738607771751E-2</v>
      </c>
    </row>
    <row r="1054" spans="1:8" ht="13.5" x14ac:dyDescent="0.25">
      <c r="A1054" s="11"/>
      <c r="B1054" s="10">
        <v>43839</v>
      </c>
      <c r="C1054" s="2">
        <v>2.85</v>
      </c>
      <c r="D1054" s="2">
        <v>1.5928</v>
      </c>
      <c r="E1054" s="2">
        <v>1298</v>
      </c>
      <c r="F1054" s="2">
        <v>2.7858000000000001</v>
      </c>
      <c r="G1054" s="2">
        <v>3615.9684000000002</v>
      </c>
      <c r="H1054" s="15">
        <f t="shared" si="16"/>
        <v>5.5533465871438106E-2</v>
      </c>
    </row>
    <row r="1055" spans="1:8" ht="13.5" x14ac:dyDescent="0.25">
      <c r="A1055" s="11"/>
      <c r="B1055" s="10">
        <v>43840</v>
      </c>
      <c r="C1055" s="2">
        <v>3</v>
      </c>
      <c r="D1055" s="2">
        <v>1.6767000000000001</v>
      </c>
      <c r="E1055" s="2">
        <v>2942</v>
      </c>
      <c r="F1055" s="2">
        <v>2.9847000000000001</v>
      </c>
      <c r="G1055" s="2">
        <v>8780.9874</v>
      </c>
      <c r="H1055" s="15">
        <f t="shared" si="16"/>
        <v>5.2674535409342096E-2</v>
      </c>
    </row>
    <row r="1056" spans="1:8" ht="13.5" x14ac:dyDescent="0.25">
      <c r="A1056" s="11"/>
      <c r="B1056" s="10">
        <v>43843</v>
      </c>
      <c r="C1056" s="2">
        <v>3.09</v>
      </c>
      <c r="D1056" s="2">
        <v>1.7270000000000001</v>
      </c>
      <c r="E1056" s="2">
        <v>37</v>
      </c>
      <c r="F1056" s="2">
        <v>3.09</v>
      </c>
      <c r="G1056" s="2">
        <v>114.33</v>
      </c>
      <c r="H1056" s="15">
        <f t="shared" si="16"/>
        <v>2.9999403590385883E-2</v>
      </c>
    </row>
    <row r="1057" spans="1:8" ht="13.5" x14ac:dyDescent="0.25">
      <c r="A1057" s="11"/>
      <c r="B1057" s="10">
        <v>43845</v>
      </c>
      <c r="C1057" s="2">
        <v>2.96</v>
      </c>
      <c r="D1057" s="2">
        <v>1.6543000000000001</v>
      </c>
      <c r="E1057" s="2">
        <v>200</v>
      </c>
      <c r="F1057" s="2">
        <v>2.96</v>
      </c>
      <c r="G1057" s="2">
        <v>592</v>
      </c>
      <c r="H1057" s="15">
        <f t="shared" si="16"/>
        <v>-4.2096120440069475E-2</v>
      </c>
    </row>
    <row r="1058" spans="1:8" ht="13.5" x14ac:dyDescent="0.25">
      <c r="A1058" s="11"/>
      <c r="B1058" s="10">
        <v>43846</v>
      </c>
      <c r="C1058" s="2">
        <v>2.95</v>
      </c>
      <c r="D1058" s="2">
        <v>1.6487000000000001</v>
      </c>
      <c r="E1058" s="2">
        <v>722</v>
      </c>
      <c r="F1058" s="2">
        <v>2.8818999999999999</v>
      </c>
      <c r="G1058" s="2">
        <v>2080.7318</v>
      </c>
      <c r="H1058" s="15">
        <f t="shared" si="16"/>
        <v>-3.385117572387142E-3</v>
      </c>
    </row>
    <row r="1059" spans="1:8" ht="13.5" x14ac:dyDescent="0.25">
      <c r="A1059" s="11"/>
      <c r="B1059" s="10">
        <v>43847</v>
      </c>
      <c r="C1059" s="2">
        <v>2.9</v>
      </c>
      <c r="D1059" s="2">
        <v>1.6208</v>
      </c>
      <c r="E1059" s="2">
        <v>1150</v>
      </c>
      <c r="F1059" s="2">
        <v>2.8826000000000001</v>
      </c>
      <c r="G1059" s="2">
        <v>3314.99</v>
      </c>
      <c r="H1059" s="15">
        <f t="shared" si="16"/>
        <v>-1.692242372778555E-2</v>
      </c>
    </row>
    <row r="1060" spans="1:8" ht="13.5" x14ac:dyDescent="0.25">
      <c r="A1060" s="11"/>
      <c r="B1060" s="10">
        <v>43850</v>
      </c>
      <c r="C1060" s="2">
        <v>2.89</v>
      </c>
      <c r="D1060" s="2">
        <v>1.6152</v>
      </c>
      <c r="E1060" s="2">
        <v>1005</v>
      </c>
      <c r="F1060" s="2">
        <v>2.8902999999999999</v>
      </c>
      <c r="G1060" s="2">
        <v>2904.7514999999999</v>
      </c>
      <c r="H1060" s="15">
        <f t="shared" si="16"/>
        <v>-3.455083909180682E-3</v>
      </c>
    </row>
    <row r="1061" spans="1:8" ht="13.5" x14ac:dyDescent="0.25">
      <c r="A1061" s="11"/>
      <c r="B1061" s="10">
        <v>43851</v>
      </c>
      <c r="C1061" s="2">
        <v>2.89</v>
      </c>
      <c r="D1061" s="2">
        <v>1.6152</v>
      </c>
      <c r="E1061" s="2">
        <v>0</v>
      </c>
      <c r="F1061" s="2">
        <v>0</v>
      </c>
      <c r="G1061" s="2">
        <v>0</v>
      </c>
      <c r="H1061" s="15">
        <f t="shared" si="16"/>
        <v>0</v>
      </c>
    </row>
    <row r="1062" spans="1:8" ht="13.5" x14ac:dyDescent="0.25">
      <c r="A1062" s="11"/>
      <c r="B1062" s="10">
        <v>43852</v>
      </c>
      <c r="C1062" s="2">
        <v>2.82</v>
      </c>
      <c r="D1062" s="2">
        <v>1.5761000000000001</v>
      </c>
      <c r="E1062" s="2">
        <v>750</v>
      </c>
      <c r="F1062" s="2">
        <v>2.82</v>
      </c>
      <c r="G1062" s="2">
        <v>2115</v>
      </c>
      <c r="H1062" s="15">
        <f t="shared" si="16"/>
        <v>-2.4207528479445215E-2</v>
      </c>
    </row>
    <row r="1063" spans="1:8" ht="13.5" x14ac:dyDescent="0.25">
      <c r="A1063" s="11"/>
      <c r="B1063" s="10">
        <v>43853</v>
      </c>
      <c r="C1063" s="2">
        <v>2.9</v>
      </c>
      <c r="D1063" s="2">
        <v>1.6208</v>
      </c>
      <c r="E1063" s="2">
        <v>10</v>
      </c>
      <c r="F1063" s="2">
        <v>2.9</v>
      </c>
      <c r="G1063" s="2">
        <v>29</v>
      </c>
      <c r="H1063" s="15">
        <f t="shared" si="16"/>
        <v>2.8361144597423997E-2</v>
      </c>
    </row>
    <row r="1064" spans="1:8" ht="13.5" x14ac:dyDescent="0.25">
      <c r="A1064" s="11"/>
      <c r="B1064" s="10">
        <v>43854</v>
      </c>
      <c r="C1064" s="2">
        <v>3</v>
      </c>
      <c r="D1064" s="2">
        <v>1.6767000000000001</v>
      </c>
      <c r="E1064" s="2">
        <v>110</v>
      </c>
      <c r="F1064" s="2">
        <v>2.9817999999999998</v>
      </c>
      <c r="G1064" s="2">
        <v>327.99799999999999</v>
      </c>
      <c r="H1064" s="15">
        <f t="shared" si="16"/>
        <v>3.44891411648569E-2</v>
      </c>
    </row>
    <row r="1065" spans="1:8" ht="13.5" x14ac:dyDescent="0.25">
      <c r="A1065" s="11"/>
      <c r="B1065" s="10">
        <v>43857</v>
      </c>
      <c r="C1065" s="2">
        <v>2.91</v>
      </c>
      <c r="D1065" s="2">
        <v>1.6264000000000001</v>
      </c>
      <c r="E1065" s="2">
        <v>1000</v>
      </c>
      <c r="F1065" s="2">
        <v>2.91</v>
      </c>
      <c r="G1065" s="2">
        <v>2910</v>
      </c>
      <c r="H1065" s="15">
        <f t="shared" si="16"/>
        <v>-2.9999403590385883E-2</v>
      </c>
    </row>
    <row r="1066" spans="1:8" ht="13.5" x14ac:dyDescent="0.25">
      <c r="A1066" s="11"/>
      <c r="B1066" s="10">
        <v>43858</v>
      </c>
      <c r="C1066" s="2">
        <v>2.75</v>
      </c>
      <c r="D1066" s="2">
        <v>1.5369999999999999</v>
      </c>
      <c r="E1066" s="2">
        <v>2593</v>
      </c>
      <c r="F1066" s="2">
        <v>2.83</v>
      </c>
      <c r="G1066" s="2">
        <v>7338.19</v>
      </c>
      <c r="H1066" s="15">
        <f t="shared" si="16"/>
        <v>-5.496802754549935E-2</v>
      </c>
    </row>
    <row r="1067" spans="1:8" ht="13.5" x14ac:dyDescent="0.25">
      <c r="A1067" s="11"/>
      <c r="B1067" s="10">
        <v>43859</v>
      </c>
      <c r="C1067" s="2">
        <v>2.75</v>
      </c>
      <c r="D1067" s="2">
        <v>1.5369999999999999</v>
      </c>
      <c r="E1067" s="2">
        <v>375</v>
      </c>
      <c r="F1067" s="2">
        <v>2.7073</v>
      </c>
      <c r="G1067" s="2">
        <v>1015.2375</v>
      </c>
      <c r="H1067" s="15">
        <f t="shared" si="16"/>
        <v>0</v>
      </c>
    </row>
    <row r="1068" spans="1:8" ht="13.5" x14ac:dyDescent="0.25">
      <c r="A1068" s="11"/>
      <c r="B1068" s="10">
        <v>43860</v>
      </c>
      <c r="C1068" s="2">
        <v>2.75</v>
      </c>
      <c r="D1068" s="2">
        <v>1.5369999999999999</v>
      </c>
      <c r="E1068" s="2">
        <v>235</v>
      </c>
      <c r="F1068" s="2">
        <v>2.75</v>
      </c>
      <c r="G1068" s="2">
        <v>646.25</v>
      </c>
      <c r="H1068" s="15">
        <f t="shared" si="16"/>
        <v>0</v>
      </c>
    </row>
    <row r="1069" spans="1:8" ht="13.5" x14ac:dyDescent="0.25">
      <c r="A1069" s="11"/>
      <c r="B1069" s="10">
        <v>43861</v>
      </c>
      <c r="C1069" s="2">
        <v>2.8</v>
      </c>
      <c r="D1069" s="2">
        <v>1.5649</v>
      </c>
      <c r="E1069" s="2">
        <v>2005</v>
      </c>
      <c r="F1069" s="2">
        <v>2.8</v>
      </c>
      <c r="G1069" s="2">
        <v>5614</v>
      </c>
      <c r="H1069" s="15">
        <f t="shared" si="16"/>
        <v>1.8152244632400807E-2</v>
      </c>
    </row>
    <row r="1070" spans="1:8" ht="13.5" x14ac:dyDescent="0.25">
      <c r="A1070" s="11"/>
      <c r="B1070" s="10">
        <v>43864</v>
      </c>
      <c r="C1070" s="2">
        <v>2.68</v>
      </c>
      <c r="D1070" s="2">
        <v>1.4978</v>
      </c>
      <c r="E1070" s="2">
        <v>2005</v>
      </c>
      <c r="F1070" s="2">
        <v>2.8</v>
      </c>
      <c r="G1070" s="2">
        <v>5614</v>
      </c>
      <c r="H1070" s="15">
        <f t="shared" si="16"/>
        <v>-4.287813917822221E-2</v>
      </c>
    </row>
    <row r="1071" spans="1:8" ht="13.5" x14ac:dyDescent="0.25">
      <c r="A1071" s="11"/>
      <c r="B1071" s="10">
        <v>43865</v>
      </c>
      <c r="C1071" s="2">
        <v>2.62</v>
      </c>
      <c r="D1071" s="2">
        <v>1.4642999999999999</v>
      </c>
      <c r="E1071" s="2">
        <v>1591</v>
      </c>
      <c r="F1071" s="2">
        <v>2.6147999999999998</v>
      </c>
      <c r="G1071" s="2">
        <v>4160.1468000000004</v>
      </c>
      <c r="H1071" s="15">
        <f t="shared" si="16"/>
        <v>-2.236613700093476E-2</v>
      </c>
    </row>
    <row r="1072" spans="1:8" ht="13.5" x14ac:dyDescent="0.25">
      <c r="A1072" s="11"/>
      <c r="B1072" s="10">
        <v>43866</v>
      </c>
      <c r="C1072" s="2">
        <v>2.5499999999999998</v>
      </c>
      <c r="D1072" s="2">
        <v>1.4252</v>
      </c>
      <c r="E1072" s="2">
        <v>1386</v>
      </c>
      <c r="F1072" s="2">
        <v>2.5952000000000002</v>
      </c>
      <c r="G1072" s="2">
        <v>3596.9472000000001</v>
      </c>
      <c r="H1072" s="15">
        <f t="shared" si="16"/>
        <v>-2.67021785153315E-2</v>
      </c>
    </row>
    <row r="1073" spans="1:8" ht="13.5" x14ac:dyDescent="0.25">
      <c r="A1073" s="11"/>
      <c r="B1073" s="10">
        <v>43867</v>
      </c>
      <c r="C1073" s="2">
        <v>2.62</v>
      </c>
      <c r="D1073" s="2">
        <v>1.4642999999999999</v>
      </c>
      <c r="E1073" s="2">
        <v>1441</v>
      </c>
      <c r="F1073" s="2">
        <v>2.62</v>
      </c>
      <c r="G1073" s="2">
        <v>3775.42</v>
      </c>
      <c r="H1073" s="15">
        <f t="shared" si="16"/>
        <v>2.7434746000561262E-2</v>
      </c>
    </row>
    <row r="1074" spans="1:8" ht="13.5" x14ac:dyDescent="0.25">
      <c r="A1074" s="11"/>
      <c r="B1074" s="10">
        <v>43868</v>
      </c>
      <c r="C1074" s="2">
        <v>2.62</v>
      </c>
      <c r="D1074" s="2">
        <v>1.4642999999999999</v>
      </c>
      <c r="E1074" s="2">
        <v>0</v>
      </c>
      <c r="F1074" s="2">
        <v>0</v>
      </c>
      <c r="G1074" s="2">
        <v>0</v>
      </c>
      <c r="H1074" s="15">
        <f t="shared" si="16"/>
        <v>0</v>
      </c>
    </row>
    <row r="1075" spans="1:8" ht="13.5" x14ac:dyDescent="0.25">
      <c r="A1075" s="11"/>
      <c r="B1075" s="10">
        <v>43871</v>
      </c>
      <c r="C1075" s="2">
        <v>2.62</v>
      </c>
      <c r="D1075" s="2">
        <v>1.4642999999999999</v>
      </c>
      <c r="E1075" s="2">
        <v>0</v>
      </c>
      <c r="F1075" s="2">
        <v>0</v>
      </c>
      <c r="G1075" s="2">
        <v>0</v>
      </c>
      <c r="H1075" s="15">
        <f t="shared" si="16"/>
        <v>0</v>
      </c>
    </row>
    <row r="1076" spans="1:8" ht="13.5" x14ac:dyDescent="0.25">
      <c r="A1076" s="11"/>
      <c r="B1076" s="10">
        <v>43872</v>
      </c>
      <c r="C1076" s="2">
        <v>2.69</v>
      </c>
      <c r="D1076" s="2">
        <v>1.5034000000000001</v>
      </c>
      <c r="E1076" s="2">
        <v>230</v>
      </c>
      <c r="F1076" s="2">
        <v>2.6246</v>
      </c>
      <c r="G1076" s="2">
        <v>603.65800000000002</v>
      </c>
      <c r="H1076" s="15">
        <f t="shared" si="16"/>
        <v>2.6702178515331652E-2</v>
      </c>
    </row>
    <row r="1077" spans="1:8" ht="13.5" x14ac:dyDescent="0.25">
      <c r="A1077" s="11"/>
      <c r="B1077" s="10">
        <v>43873</v>
      </c>
      <c r="C1077" s="2">
        <v>2.8</v>
      </c>
      <c r="D1077" s="2">
        <v>1.5649</v>
      </c>
      <c r="E1077" s="2">
        <v>101</v>
      </c>
      <c r="F1077" s="2">
        <v>2.7208000000000001</v>
      </c>
      <c r="G1077" s="2">
        <v>274.80079999999998</v>
      </c>
      <c r="H1077" s="15">
        <f t="shared" si="16"/>
        <v>4.0907276839164487E-2</v>
      </c>
    </row>
    <row r="1078" spans="1:8" ht="13.5" x14ac:dyDescent="0.25">
      <c r="A1078" s="11"/>
      <c r="B1078" s="10">
        <v>43874</v>
      </c>
      <c r="C1078" s="2">
        <v>2.84</v>
      </c>
      <c r="D1078" s="2">
        <v>1.5872999999999999</v>
      </c>
      <c r="E1078" s="2">
        <v>15</v>
      </c>
      <c r="F1078" s="2">
        <v>2.84</v>
      </c>
      <c r="G1078" s="2">
        <v>42.6</v>
      </c>
      <c r="H1078" s="15">
        <f t="shared" si="16"/>
        <v>1.4314013674995192E-2</v>
      </c>
    </row>
    <row r="1079" spans="1:8" ht="13.5" x14ac:dyDescent="0.25">
      <c r="A1079" s="11"/>
      <c r="B1079" s="10">
        <v>43875</v>
      </c>
      <c r="C1079" s="2">
        <v>2.84</v>
      </c>
      <c r="D1079" s="2">
        <v>1.5872999999999999</v>
      </c>
      <c r="E1079" s="2">
        <v>0</v>
      </c>
      <c r="F1079" s="2">
        <v>0</v>
      </c>
      <c r="G1079" s="2">
        <v>0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2.84</v>
      </c>
      <c r="D1080" s="2">
        <v>1.5872999999999999</v>
      </c>
      <c r="E1080" s="2">
        <v>0</v>
      </c>
      <c r="F1080" s="2">
        <v>0</v>
      </c>
      <c r="G1080" s="2">
        <v>0</v>
      </c>
      <c r="H1080" s="15">
        <f t="shared" si="16"/>
        <v>0</v>
      </c>
    </row>
    <row r="1081" spans="1:8" ht="13.5" x14ac:dyDescent="0.25">
      <c r="A1081" s="11"/>
      <c r="B1081" s="10">
        <v>43879</v>
      </c>
      <c r="C1081" s="2">
        <v>2.72</v>
      </c>
      <c r="D1081" s="2">
        <v>1.5202</v>
      </c>
      <c r="E1081" s="2">
        <v>0</v>
      </c>
      <c r="F1081" s="2">
        <v>0</v>
      </c>
      <c r="G1081" s="2">
        <v>0</v>
      </c>
      <c r="H1081" s="15">
        <f t="shared" si="16"/>
        <v>-4.2273042273042238E-2</v>
      </c>
    </row>
    <row r="1082" spans="1:8" ht="13.5" x14ac:dyDescent="0.25">
      <c r="A1082" s="11"/>
      <c r="B1082" s="10">
        <v>43880</v>
      </c>
      <c r="C1082" s="2">
        <v>2.68</v>
      </c>
      <c r="D1082" s="2">
        <v>1.4978</v>
      </c>
      <c r="E1082" s="2">
        <v>1690</v>
      </c>
      <c r="F1082" s="2">
        <v>2.6983000000000001</v>
      </c>
      <c r="G1082" s="2">
        <v>4560.1270000000004</v>
      </c>
      <c r="H1082" s="15">
        <f t="shared" si="16"/>
        <v>-1.4734903302197063E-2</v>
      </c>
    </row>
    <row r="1083" spans="1:8" ht="13.5" x14ac:dyDescent="0.25">
      <c r="A1083" s="11"/>
      <c r="B1083" s="10">
        <v>43881</v>
      </c>
      <c r="C1083" s="2">
        <v>2.6</v>
      </c>
      <c r="D1083" s="2">
        <v>1.4531000000000001</v>
      </c>
      <c r="E1083" s="2">
        <v>850</v>
      </c>
      <c r="F1083" s="2">
        <v>2.6</v>
      </c>
      <c r="G1083" s="2">
        <v>2210</v>
      </c>
      <c r="H1083" s="15">
        <f t="shared" si="16"/>
        <v>-2.9843770863933743E-2</v>
      </c>
    </row>
    <row r="1084" spans="1:8" ht="13.5" x14ac:dyDescent="0.25">
      <c r="A1084" s="11"/>
      <c r="B1084" s="10">
        <v>43882</v>
      </c>
      <c r="C1084" s="2">
        <v>2.67</v>
      </c>
      <c r="D1084" s="2">
        <v>1.4922</v>
      </c>
      <c r="E1084" s="2">
        <v>0</v>
      </c>
      <c r="F1084" s="2">
        <v>0</v>
      </c>
      <c r="G1084" s="2">
        <v>0</v>
      </c>
      <c r="H1084" s="15">
        <f t="shared" si="16"/>
        <v>2.6907989814878474E-2</v>
      </c>
    </row>
    <row r="1085" spans="1:8" ht="13.5" x14ac:dyDescent="0.25">
      <c r="A1085" s="11"/>
      <c r="B1085" s="10">
        <v>43885</v>
      </c>
      <c r="C1085" s="2">
        <v>2.67</v>
      </c>
      <c r="D1085" s="2">
        <v>1.4922</v>
      </c>
      <c r="E1085" s="2">
        <v>0</v>
      </c>
      <c r="F1085" s="2">
        <v>0</v>
      </c>
      <c r="G1085" s="2">
        <v>0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2.67</v>
      </c>
      <c r="D1086" s="2">
        <v>1.4922</v>
      </c>
      <c r="E1086" s="2">
        <v>0</v>
      </c>
      <c r="F1086" s="2">
        <v>0</v>
      </c>
      <c r="G1086" s="2">
        <v>0</v>
      </c>
      <c r="H1086" s="15">
        <f t="shared" si="16"/>
        <v>0</v>
      </c>
    </row>
    <row r="1087" spans="1:8" ht="13.5" x14ac:dyDescent="0.25">
      <c r="A1087" s="11"/>
      <c r="B1087" s="10">
        <v>43887</v>
      </c>
      <c r="C1087" s="2">
        <v>2.67</v>
      </c>
      <c r="D1087" s="2">
        <v>1.4922</v>
      </c>
      <c r="E1087" s="2">
        <v>0</v>
      </c>
      <c r="F1087" s="2">
        <v>0</v>
      </c>
      <c r="G1087" s="2">
        <v>0</v>
      </c>
      <c r="H1087" s="15">
        <f t="shared" si="16"/>
        <v>0</v>
      </c>
    </row>
    <row r="1088" spans="1:8" ht="13.5" x14ac:dyDescent="0.25">
      <c r="A1088" s="11"/>
      <c r="B1088" s="10">
        <v>43888</v>
      </c>
      <c r="C1088" s="2">
        <v>2.59</v>
      </c>
      <c r="D1088" s="2">
        <v>1.4475</v>
      </c>
      <c r="E1088" s="2">
        <v>30</v>
      </c>
      <c r="F1088" s="2">
        <v>2.59</v>
      </c>
      <c r="G1088" s="2">
        <v>77.7</v>
      </c>
      <c r="H1088" s="15">
        <f t="shared" si="16"/>
        <v>-2.9955770004020884E-2</v>
      </c>
    </row>
    <row r="1089" spans="1:8" ht="13.5" x14ac:dyDescent="0.25">
      <c r="A1089" s="11"/>
      <c r="B1089" s="10">
        <v>43889</v>
      </c>
      <c r="C1089" s="2">
        <v>2.5099999999999998</v>
      </c>
      <c r="D1089" s="2">
        <v>1.4028</v>
      </c>
      <c r="E1089" s="2">
        <v>5437</v>
      </c>
      <c r="F1089" s="2">
        <v>2.5099999999999998</v>
      </c>
      <c r="G1089" s="2">
        <v>13646.87</v>
      </c>
      <c r="H1089" s="15">
        <f t="shared" si="16"/>
        <v>-3.0880829015544016E-2</v>
      </c>
    </row>
    <row r="1090" spans="1:8" ht="13.5" x14ac:dyDescent="0.25">
      <c r="A1090" s="11"/>
      <c r="B1090" s="10">
        <v>43892</v>
      </c>
      <c r="C1090" s="2">
        <v>2.58</v>
      </c>
      <c r="D1090" s="2">
        <v>1.4419</v>
      </c>
      <c r="E1090" s="2">
        <v>20</v>
      </c>
      <c r="F1090" s="2">
        <v>2.58</v>
      </c>
      <c r="G1090" s="2">
        <v>51.6</v>
      </c>
      <c r="H1090" s="15">
        <f t="shared" si="16"/>
        <v>2.7872825777017329E-2</v>
      </c>
    </row>
    <row r="1091" spans="1:8" ht="13.5" x14ac:dyDescent="0.25">
      <c r="A1091" s="11"/>
      <c r="B1091" s="10">
        <v>43893</v>
      </c>
      <c r="C1091" s="2">
        <v>2.64</v>
      </c>
      <c r="D1091" s="2">
        <v>1.4755</v>
      </c>
      <c r="E1091" s="2">
        <v>4</v>
      </c>
      <c r="F1091" s="2">
        <v>2.64</v>
      </c>
      <c r="G1091" s="2">
        <v>10.56</v>
      </c>
      <c r="H1091" s="15">
        <f t="shared" si="16"/>
        <v>2.3302586864553766E-2</v>
      </c>
    </row>
    <row r="1092" spans="1:8" ht="13.5" x14ac:dyDescent="0.25">
      <c r="A1092" s="11"/>
      <c r="B1092" s="10">
        <v>43894</v>
      </c>
      <c r="C1092" s="2">
        <v>2.64</v>
      </c>
      <c r="D1092" s="2">
        <v>1.4755</v>
      </c>
      <c r="E1092" s="2">
        <v>0</v>
      </c>
      <c r="F1092" s="2">
        <v>0</v>
      </c>
      <c r="G1092" s="2">
        <v>0</v>
      </c>
      <c r="H1092" s="15">
        <f t="shared" si="16"/>
        <v>0</v>
      </c>
    </row>
    <row r="1093" spans="1:8" ht="13.5" x14ac:dyDescent="0.25">
      <c r="A1093" s="11"/>
      <c r="B1093" s="10">
        <v>43895</v>
      </c>
      <c r="C1093" s="2">
        <v>2.57</v>
      </c>
      <c r="D1093" s="2">
        <v>1.4363999999999999</v>
      </c>
      <c r="E1093" s="2">
        <v>4</v>
      </c>
      <c r="F1093" s="2">
        <v>2.57</v>
      </c>
      <c r="G1093" s="2">
        <v>10.28</v>
      </c>
      <c r="H1093" s="15">
        <f t="shared" si="16"/>
        <v>-2.6499491697729673E-2</v>
      </c>
    </row>
    <row r="1094" spans="1:8" ht="13.5" x14ac:dyDescent="0.25">
      <c r="A1094" s="11"/>
      <c r="B1094" s="10">
        <v>43896</v>
      </c>
      <c r="C1094" s="2">
        <v>2.5</v>
      </c>
      <c r="D1094" s="2">
        <v>1.3972</v>
      </c>
      <c r="E1094" s="2">
        <v>1260</v>
      </c>
      <c r="F1094" s="2">
        <v>2.5</v>
      </c>
      <c r="G1094" s="2">
        <v>3150</v>
      </c>
      <c r="H1094" s="15">
        <f t="shared" si="16"/>
        <v>-2.7290448343079855E-2</v>
      </c>
    </row>
    <row r="1095" spans="1:8" ht="13.5" x14ac:dyDescent="0.25">
      <c r="A1095" s="11"/>
      <c r="B1095" s="10">
        <v>43899</v>
      </c>
      <c r="C1095" s="2">
        <v>2.4300000000000002</v>
      </c>
      <c r="D1095" s="2">
        <v>1.3581000000000001</v>
      </c>
      <c r="E1095" s="2">
        <v>5280</v>
      </c>
      <c r="F1095" s="2">
        <v>2.4698000000000002</v>
      </c>
      <c r="G1095" s="2">
        <v>13040.544</v>
      </c>
      <c r="H1095" s="15">
        <f t="shared" ref="H1095:H1158" si="17">(D1095-D1094)/D1094</f>
        <v>-2.7984540509590546E-2</v>
      </c>
    </row>
    <row r="1096" spans="1:8" ht="13.5" x14ac:dyDescent="0.25">
      <c r="A1096" s="11"/>
      <c r="B1096" s="10">
        <v>43900</v>
      </c>
      <c r="C1096" s="2">
        <v>2.4300000000000002</v>
      </c>
      <c r="D1096" s="2">
        <v>1.3581000000000001</v>
      </c>
      <c r="E1096" s="2">
        <v>0</v>
      </c>
      <c r="F1096" s="2">
        <v>0</v>
      </c>
      <c r="G1096" s="2">
        <v>0</v>
      </c>
      <c r="H1096" s="15">
        <f t="shared" si="17"/>
        <v>0</v>
      </c>
    </row>
    <row r="1097" spans="1:8" ht="13.5" x14ac:dyDescent="0.25">
      <c r="A1097" s="11"/>
      <c r="B1097" s="10">
        <v>43901</v>
      </c>
      <c r="C1097" s="2">
        <v>2.4300000000000002</v>
      </c>
      <c r="D1097" s="2">
        <v>1.3581000000000001</v>
      </c>
      <c r="E1097" s="2">
        <v>0</v>
      </c>
      <c r="F1097" s="2">
        <v>0</v>
      </c>
      <c r="G1097" s="2">
        <v>0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2.36</v>
      </c>
      <c r="D1098" s="2">
        <v>1.319</v>
      </c>
      <c r="E1098" s="2">
        <v>200</v>
      </c>
      <c r="F1098" s="2">
        <v>2.36</v>
      </c>
      <c r="G1098" s="2">
        <v>472</v>
      </c>
      <c r="H1098" s="15">
        <f t="shared" si="17"/>
        <v>-2.8790221633164078E-2</v>
      </c>
    </row>
    <row r="1099" spans="1:8" ht="13.5" x14ac:dyDescent="0.25">
      <c r="A1099" s="11"/>
      <c r="B1099" s="10">
        <v>43903</v>
      </c>
      <c r="C1099" s="2">
        <v>2.2599999999999998</v>
      </c>
      <c r="D1099" s="2">
        <v>1.2630999999999999</v>
      </c>
      <c r="E1099" s="2">
        <v>0</v>
      </c>
      <c r="F1099" s="2">
        <v>0</v>
      </c>
      <c r="G1099" s="2">
        <v>0</v>
      </c>
      <c r="H1099" s="15">
        <f t="shared" si="17"/>
        <v>-4.238059135708875E-2</v>
      </c>
    </row>
    <row r="1100" spans="1:8" ht="13.5" x14ac:dyDescent="0.25">
      <c r="A1100" s="11"/>
      <c r="B1100" s="10">
        <v>43906</v>
      </c>
      <c r="C1100" s="2">
        <v>2.13</v>
      </c>
      <c r="D1100" s="2">
        <v>1.1903999999999999</v>
      </c>
      <c r="E1100" s="2">
        <v>10</v>
      </c>
      <c r="F1100" s="2">
        <v>2.2000000000000002</v>
      </c>
      <c r="G1100" s="2">
        <v>22</v>
      </c>
      <c r="H1100" s="15">
        <f t="shared" si="17"/>
        <v>-5.7556804686881478E-2</v>
      </c>
    </row>
    <row r="1101" spans="1:8" ht="13.5" x14ac:dyDescent="0.25">
      <c r="A1101" s="11"/>
      <c r="B1101" s="10">
        <v>43907</v>
      </c>
      <c r="C1101" s="2">
        <v>2.04</v>
      </c>
      <c r="D1101" s="2">
        <v>1.1400999999999999</v>
      </c>
      <c r="E1101" s="2">
        <v>0</v>
      </c>
      <c r="F1101" s="2">
        <v>0</v>
      </c>
      <c r="G1101" s="2">
        <v>0</v>
      </c>
      <c r="H1101" s="15">
        <f t="shared" si="17"/>
        <v>-4.225470430107528E-2</v>
      </c>
    </row>
    <row r="1102" spans="1:8" ht="13.5" x14ac:dyDescent="0.25">
      <c r="A1102" s="11"/>
      <c r="B1102" s="10">
        <v>43908</v>
      </c>
      <c r="C1102" s="2">
        <v>2</v>
      </c>
      <c r="D1102" s="2">
        <v>1.1177999999999999</v>
      </c>
      <c r="E1102" s="2">
        <v>305</v>
      </c>
      <c r="F1102" s="2">
        <v>2.0015999999999998</v>
      </c>
      <c r="G1102" s="2">
        <v>610.48800000000006</v>
      </c>
      <c r="H1102" s="15">
        <f t="shared" si="17"/>
        <v>-1.9559687746688877E-2</v>
      </c>
    </row>
    <row r="1103" spans="1:8" ht="13.5" x14ac:dyDescent="0.25">
      <c r="A1103" s="11"/>
      <c r="B1103" s="10">
        <v>43909</v>
      </c>
      <c r="C1103" s="2">
        <v>1.94</v>
      </c>
      <c r="D1103" s="2">
        <v>1.0842000000000001</v>
      </c>
      <c r="E1103" s="2">
        <v>1658</v>
      </c>
      <c r="F1103" s="2">
        <v>1.9891000000000001</v>
      </c>
      <c r="G1103" s="2">
        <v>3297.9277999999999</v>
      </c>
      <c r="H1103" s="15">
        <f t="shared" si="17"/>
        <v>-3.0059044551798045E-2</v>
      </c>
    </row>
    <row r="1104" spans="1:8" ht="13.5" x14ac:dyDescent="0.25">
      <c r="A1104" s="11"/>
      <c r="B1104" s="10">
        <v>43913</v>
      </c>
      <c r="C1104" s="2">
        <v>1.89</v>
      </c>
      <c r="D1104" s="2">
        <v>1.0563</v>
      </c>
      <c r="E1104" s="2">
        <v>0</v>
      </c>
      <c r="F1104" s="2">
        <v>0</v>
      </c>
      <c r="G1104" s="2">
        <v>0</v>
      </c>
      <c r="H1104" s="15">
        <f t="shared" si="17"/>
        <v>-2.5733259546209218E-2</v>
      </c>
    </row>
    <row r="1105" spans="1:8" ht="13.5" x14ac:dyDescent="0.25">
      <c r="A1105" s="11"/>
      <c r="B1105" s="10">
        <v>43914</v>
      </c>
      <c r="C1105" s="2">
        <v>1.94</v>
      </c>
      <c r="D1105" s="2">
        <v>1.0842000000000001</v>
      </c>
      <c r="E1105" s="2">
        <v>3</v>
      </c>
      <c r="F1105" s="2">
        <v>1.94</v>
      </c>
      <c r="G1105" s="2">
        <v>5.82</v>
      </c>
      <c r="H1105" s="15">
        <f t="shared" si="17"/>
        <v>2.6412950866231216E-2</v>
      </c>
    </row>
    <row r="1106" spans="1:8" ht="13.5" x14ac:dyDescent="0.25">
      <c r="A1106" s="11"/>
      <c r="B1106" s="10">
        <v>43915</v>
      </c>
      <c r="C1106" s="2">
        <v>1.89</v>
      </c>
      <c r="D1106" s="2">
        <v>1.0563</v>
      </c>
      <c r="E1106" s="2">
        <v>1500</v>
      </c>
      <c r="F1106" s="2">
        <v>1.89</v>
      </c>
      <c r="G1106" s="2">
        <v>2835</v>
      </c>
      <c r="H1106" s="15">
        <f t="shared" si="17"/>
        <v>-2.5733259546209218E-2</v>
      </c>
    </row>
    <row r="1107" spans="1:8" ht="13.5" x14ac:dyDescent="0.25">
      <c r="A1107" s="11"/>
      <c r="B1107" s="10">
        <v>43916</v>
      </c>
      <c r="C1107" s="2">
        <v>1.94</v>
      </c>
      <c r="D1107" s="2">
        <v>1.0842000000000001</v>
      </c>
      <c r="E1107" s="2">
        <v>160</v>
      </c>
      <c r="F1107" s="2">
        <v>1.94</v>
      </c>
      <c r="G1107" s="2">
        <v>310.39999999999998</v>
      </c>
      <c r="H1107" s="15">
        <f t="shared" si="17"/>
        <v>2.6412950866231216E-2</v>
      </c>
    </row>
    <row r="1108" spans="1:8" ht="13.5" x14ac:dyDescent="0.25">
      <c r="A1108" s="11"/>
      <c r="B1108" s="10">
        <v>43917</v>
      </c>
      <c r="C1108" s="2">
        <v>1.99</v>
      </c>
      <c r="D1108" s="2">
        <v>1.1122000000000001</v>
      </c>
      <c r="E1108" s="2">
        <v>5</v>
      </c>
      <c r="F1108" s="2">
        <v>1.99</v>
      </c>
      <c r="G1108" s="2">
        <v>9.9499999999999993</v>
      </c>
      <c r="H1108" s="15">
        <f t="shared" si="17"/>
        <v>2.5825493451392754E-2</v>
      </c>
    </row>
    <row r="1109" spans="1:8" ht="13.5" x14ac:dyDescent="0.25">
      <c r="A1109" s="11"/>
      <c r="B1109" s="10">
        <v>43920</v>
      </c>
      <c r="C1109" s="2">
        <v>2.0099999999999998</v>
      </c>
      <c r="D1109" s="2">
        <v>1.1234</v>
      </c>
      <c r="E1109" s="2">
        <v>5</v>
      </c>
      <c r="F1109" s="2">
        <v>2.0099999999999998</v>
      </c>
      <c r="G1109" s="2">
        <v>10.050000000000001</v>
      </c>
      <c r="H1109" s="15">
        <f t="shared" si="17"/>
        <v>1.0070131271353961E-2</v>
      </c>
    </row>
    <row r="1110" spans="1:8" ht="13.5" x14ac:dyDescent="0.25">
      <c r="A1110" s="11"/>
      <c r="B1110" s="10">
        <v>43921</v>
      </c>
      <c r="C1110" s="2">
        <v>2.0699999999999998</v>
      </c>
      <c r="D1110" s="2">
        <v>1.1569</v>
      </c>
      <c r="E1110" s="2">
        <v>5</v>
      </c>
      <c r="F1110" s="2">
        <v>2.0699999999999998</v>
      </c>
      <c r="G1110" s="2">
        <v>10.35</v>
      </c>
      <c r="H1110" s="15">
        <f t="shared" si="17"/>
        <v>2.9820188712836111E-2</v>
      </c>
    </row>
    <row r="1111" spans="1:8" ht="13.5" x14ac:dyDescent="0.25">
      <c r="A1111" s="11"/>
      <c r="B1111" s="10">
        <v>43922</v>
      </c>
      <c r="C1111" s="2">
        <v>2.13</v>
      </c>
      <c r="D1111" s="2">
        <v>1.1903999999999999</v>
      </c>
      <c r="E1111" s="2">
        <v>310</v>
      </c>
      <c r="F1111" s="2">
        <v>2.13</v>
      </c>
      <c r="G1111" s="2">
        <v>660.3</v>
      </c>
      <c r="H1111" s="15">
        <f t="shared" si="17"/>
        <v>2.8956694614919062E-2</v>
      </c>
    </row>
    <row r="1112" spans="1:8" ht="13.5" x14ac:dyDescent="0.25">
      <c r="A1112" s="11"/>
      <c r="B1112" s="10">
        <v>43923</v>
      </c>
      <c r="C1112" s="2">
        <v>2.16</v>
      </c>
      <c r="D1112" s="2">
        <v>1.2072000000000001</v>
      </c>
      <c r="E1112" s="2">
        <v>40</v>
      </c>
      <c r="F1112" s="2">
        <v>2.16</v>
      </c>
      <c r="G1112" s="2">
        <v>86.4</v>
      </c>
      <c r="H1112" s="15">
        <f t="shared" si="17"/>
        <v>1.4112903225806578E-2</v>
      </c>
    </row>
    <row r="1113" spans="1:8" ht="13.5" x14ac:dyDescent="0.25">
      <c r="A1113" s="11"/>
      <c r="B1113" s="10">
        <v>43924</v>
      </c>
      <c r="C1113" s="2">
        <v>2.1</v>
      </c>
      <c r="D1113" s="2">
        <v>1.1737</v>
      </c>
      <c r="E1113" s="2">
        <v>314</v>
      </c>
      <c r="F1113" s="2">
        <v>2.1</v>
      </c>
      <c r="G1113" s="2">
        <v>659.4</v>
      </c>
      <c r="H1113" s="15">
        <f t="shared" si="17"/>
        <v>-2.7750165672630951E-2</v>
      </c>
    </row>
    <row r="1114" spans="1:8" ht="13.5" x14ac:dyDescent="0.25">
      <c r="A1114" s="11"/>
      <c r="B1114" s="10">
        <v>43927</v>
      </c>
      <c r="C1114" s="2">
        <v>2.14</v>
      </c>
      <c r="D1114" s="2">
        <v>1.196</v>
      </c>
      <c r="E1114" s="2">
        <v>1</v>
      </c>
      <c r="F1114" s="2">
        <v>2.14</v>
      </c>
      <c r="G1114" s="2">
        <v>2.14</v>
      </c>
      <c r="H1114" s="15">
        <f t="shared" si="17"/>
        <v>1.8999744398057416E-2</v>
      </c>
    </row>
    <row r="1115" spans="1:8" ht="13.5" x14ac:dyDescent="0.25">
      <c r="A1115" s="11"/>
      <c r="B1115" s="10">
        <v>43928</v>
      </c>
      <c r="C1115" s="2">
        <v>2.1800000000000002</v>
      </c>
      <c r="D1115" s="2">
        <v>1.2183999999999999</v>
      </c>
      <c r="E1115" s="2">
        <v>2</v>
      </c>
      <c r="F1115" s="2">
        <v>2.1800000000000002</v>
      </c>
      <c r="G1115" s="2">
        <v>4.3600000000000003</v>
      </c>
      <c r="H1115" s="15">
        <f t="shared" si="17"/>
        <v>1.8729096989966536E-2</v>
      </c>
    </row>
    <row r="1116" spans="1:8" ht="13.5" x14ac:dyDescent="0.25">
      <c r="A1116" s="11"/>
      <c r="B1116" s="10">
        <v>43929</v>
      </c>
      <c r="C1116" s="2">
        <v>2.2200000000000002</v>
      </c>
      <c r="D1116" s="2">
        <v>1.2406999999999999</v>
      </c>
      <c r="E1116" s="2">
        <v>115</v>
      </c>
      <c r="F1116" s="2">
        <v>2.1242999999999999</v>
      </c>
      <c r="G1116" s="2">
        <v>244.2945</v>
      </c>
      <c r="H1116" s="15">
        <f t="shared" si="17"/>
        <v>1.830269205515429E-2</v>
      </c>
    </row>
    <row r="1117" spans="1:8" ht="13.5" x14ac:dyDescent="0.25">
      <c r="A1117" s="11"/>
      <c r="B1117" s="10">
        <v>43934</v>
      </c>
      <c r="C1117" s="2">
        <v>2.27</v>
      </c>
      <c r="D1117" s="2">
        <v>1.2686999999999999</v>
      </c>
      <c r="E1117" s="2">
        <v>11</v>
      </c>
      <c r="F1117" s="2">
        <v>2.27</v>
      </c>
      <c r="G1117" s="2">
        <v>24.97</v>
      </c>
      <c r="H1117" s="15">
        <f t="shared" si="17"/>
        <v>2.2567905214798119E-2</v>
      </c>
    </row>
    <row r="1118" spans="1:8" ht="13.5" x14ac:dyDescent="0.25">
      <c r="A1118" s="11"/>
      <c r="B1118" s="10">
        <v>43935</v>
      </c>
      <c r="C1118" s="2">
        <v>2.33</v>
      </c>
      <c r="D1118" s="2">
        <v>1.3022</v>
      </c>
      <c r="E1118" s="2">
        <v>65</v>
      </c>
      <c r="F1118" s="2">
        <v>2.33</v>
      </c>
      <c r="G1118" s="2">
        <v>151.44999999999999</v>
      </c>
      <c r="H1118" s="15">
        <f t="shared" si="17"/>
        <v>2.6404981477102615E-2</v>
      </c>
    </row>
    <row r="1119" spans="1:8" ht="13.5" x14ac:dyDescent="0.25">
      <c r="A1119" s="11"/>
      <c r="B1119" s="10">
        <v>43936</v>
      </c>
      <c r="C1119" s="2">
        <v>2.2999999999999998</v>
      </c>
      <c r="D1119" s="2">
        <v>1.2855000000000001</v>
      </c>
      <c r="E1119" s="2">
        <v>655</v>
      </c>
      <c r="F1119" s="2">
        <v>2.2999999999999998</v>
      </c>
      <c r="G1119" s="2">
        <v>1506.5</v>
      </c>
      <c r="H1119" s="15">
        <f t="shared" si="17"/>
        <v>-1.2824450929196695E-2</v>
      </c>
    </row>
    <row r="1120" spans="1:8" ht="13.5" x14ac:dyDescent="0.25">
      <c r="A1120" s="11"/>
      <c r="B1120" s="10">
        <v>43937</v>
      </c>
      <c r="C1120" s="2">
        <v>2.2999999999999998</v>
      </c>
      <c r="D1120" s="2">
        <v>1.2855000000000001</v>
      </c>
      <c r="E1120" s="2">
        <v>240</v>
      </c>
      <c r="F1120" s="2">
        <v>2.2999999999999998</v>
      </c>
      <c r="G1120" s="2">
        <v>552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2.34</v>
      </c>
      <c r="D1121" s="2">
        <v>1.3078000000000001</v>
      </c>
      <c r="E1121" s="2">
        <v>10</v>
      </c>
      <c r="F1121" s="2">
        <v>2.34</v>
      </c>
      <c r="G1121" s="2">
        <v>23.4</v>
      </c>
      <c r="H1121" s="15">
        <f t="shared" si="17"/>
        <v>1.7347335667055607E-2</v>
      </c>
    </row>
    <row r="1122" spans="1:8" ht="13.5" x14ac:dyDescent="0.25">
      <c r="A1122" s="11"/>
      <c r="B1122" s="10">
        <v>43941</v>
      </c>
      <c r="C1122" s="2">
        <v>2.38</v>
      </c>
      <c r="D1122" s="2">
        <v>1.3302</v>
      </c>
      <c r="E1122" s="2">
        <v>1040</v>
      </c>
      <c r="F1122" s="2">
        <v>2.38</v>
      </c>
      <c r="G1122" s="2">
        <v>2475.1999999999998</v>
      </c>
      <c r="H1122" s="15">
        <f t="shared" si="17"/>
        <v>1.7128001223428641E-2</v>
      </c>
    </row>
    <row r="1123" spans="1:8" ht="13.5" x14ac:dyDescent="0.25">
      <c r="A1123" s="11"/>
      <c r="B1123" s="10">
        <v>43942</v>
      </c>
      <c r="C1123" s="2">
        <v>2.4500000000000002</v>
      </c>
      <c r="D1123" s="2">
        <v>1.3693</v>
      </c>
      <c r="E1123" s="2">
        <v>1</v>
      </c>
      <c r="F1123" s="2">
        <v>2.4500000000000002</v>
      </c>
      <c r="G1123" s="2">
        <v>2.4500000000000002</v>
      </c>
      <c r="H1123" s="15">
        <f t="shared" si="17"/>
        <v>2.9394076078785077E-2</v>
      </c>
    </row>
    <row r="1124" spans="1:8" ht="13.5" x14ac:dyDescent="0.25">
      <c r="A1124" s="11"/>
      <c r="B1124" s="10">
        <v>43943</v>
      </c>
      <c r="C1124" s="2">
        <v>2.52</v>
      </c>
      <c r="D1124" s="2">
        <v>1.4084000000000001</v>
      </c>
      <c r="E1124" s="2">
        <v>1933</v>
      </c>
      <c r="F1124" s="2">
        <v>2.52</v>
      </c>
      <c r="G1124" s="2">
        <v>4871.16</v>
      </c>
      <c r="H1124" s="15">
        <f t="shared" si="17"/>
        <v>2.8554735996494659E-2</v>
      </c>
    </row>
    <row r="1125" spans="1:8" ht="13.5" x14ac:dyDescent="0.25">
      <c r="A1125" s="11"/>
      <c r="B1125" s="10">
        <v>43944</v>
      </c>
      <c r="C1125" s="2">
        <v>2.59</v>
      </c>
      <c r="D1125" s="2">
        <v>1.4475</v>
      </c>
      <c r="E1125" s="2">
        <v>473</v>
      </c>
      <c r="F1125" s="2">
        <v>2.5209000000000001</v>
      </c>
      <c r="G1125" s="2">
        <v>1192.3857</v>
      </c>
      <c r="H1125" s="15">
        <f t="shared" si="17"/>
        <v>2.7761999431979486E-2</v>
      </c>
    </row>
    <row r="1126" spans="1:8" ht="13.5" x14ac:dyDescent="0.25">
      <c r="A1126" s="11"/>
      <c r="B1126" s="10">
        <v>43945</v>
      </c>
      <c r="C1126" s="2">
        <v>2.65</v>
      </c>
      <c r="D1126" s="2">
        <v>1.4811000000000001</v>
      </c>
      <c r="E1126" s="2">
        <v>5</v>
      </c>
      <c r="F1126" s="2">
        <v>2.65</v>
      </c>
      <c r="G1126" s="2">
        <v>13.25</v>
      </c>
      <c r="H1126" s="15">
        <f t="shared" si="17"/>
        <v>2.3212435233160671E-2</v>
      </c>
    </row>
    <row r="1127" spans="1:8" ht="13.5" x14ac:dyDescent="0.25">
      <c r="A1127" s="11"/>
      <c r="B1127" s="10">
        <v>43948</v>
      </c>
      <c r="C1127" s="2">
        <v>2.58</v>
      </c>
      <c r="D1127" s="2">
        <v>1.4419</v>
      </c>
      <c r="E1127" s="2">
        <v>0</v>
      </c>
      <c r="F1127" s="2">
        <v>0</v>
      </c>
      <c r="G1127" s="2">
        <v>0</v>
      </c>
      <c r="H1127" s="15">
        <f t="shared" si="17"/>
        <v>-2.6466815204915346E-2</v>
      </c>
    </row>
    <row r="1128" spans="1:8" ht="13.5" x14ac:dyDescent="0.25">
      <c r="A1128" s="11"/>
      <c r="B1128" s="10">
        <v>43949</v>
      </c>
      <c r="C1128" s="2">
        <v>2.64</v>
      </c>
      <c r="D1128" s="2">
        <v>1.4755</v>
      </c>
      <c r="E1128" s="2">
        <v>3</v>
      </c>
      <c r="F1128" s="2">
        <v>2.64</v>
      </c>
      <c r="G1128" s="2">
        <v>7.92</v>
      </c>
      <c r="H1128" s="15">
        <f t="shared" si="17"/>
        <v>2.3302586864553766E-2</v>
      </c>
    </row>
    <row r="1129" spans="1:8" ht="13.5" x14ac:dyDescent="0.25">
      <c r="A1129" s="11"/>
      <c r="B1129" s="10">
        <v>43950</v>
      </c>
      <c r="C1129" s="2">
        <v>2.68</v>
      </c>
      <c r="D1129" s="2">
        <v>1.4978</v>
      </c>
      <c r="E1129" s="2">
        <v>1</v>
      </c>
      <c r="F1129" s="2">
        <v>2.68</v>
      </c>
      <c r="G1129" s="2">
        <v>2.68</v>
      </c>
      <c r="H1129" s="15">
        <f t="shared" si="17"/>
        <v>1.5113520840393078E-2</v>
      </c>
    </row>
    <row r="1130" spans="1:8" ht="13.5" x14ac:dyDescent="0.25">
      <c r="A1130" s="11"/>
      <c r="B1130" s="10">
        <v>43951</v>
      </c>
      <c r="C1130" s="2">
        <v>2.76</v>
      </c>
      <c r="D1130" s="2">
        <v>1.5425</v>
      </c>
      <c r="E1130" s="2">
        <v>5</v>
      </c>
      <c r="F1130" s="2">
        <v>2.76</v>
      </c>
      <c r="G1130" s="2">
        <v>13.8</v>
      </c>
      <c r="H1130" s="15">
        <f t="shared" si="17"/>
        <v>2.9843770863933743E-2</v>
      </c>
    </row>
    <row r="1131" spans="1:8" ht="13.5" x14ac:dyDescent="0.25">
      <c r="A1131" s="11"/>
      <c r="B1131" s="10">
        <v>43955</v>
      </c>
      <c r="C1131" s="2">
        <v>2.84</v>
      </c>
      <c r="D1131" s="2">
        <v>1.5872999999999999</v>
      </c>
      <c r="E1131" s="2">
        <v>6</v>
      </c>
      <c r="F1131" s="2">
        <v>2.84</v>
      </c>
      <c r="G1131" s="2">
        <v>17.04</v>
      </c>
      <c r="H1131" s="15">
        <f t="shared" si="17"/>
        <v>2.9043760129659611E-2</v>
      </c>
    </row>
    <row r="1132" spans="1:8" ht="13.5" x14ac:dyDescent="0.25">
      <c r="A1132" s="11"/>
      <c r="B1132" s="10">
        <v>43956</v>
      </c>
      <c r="C1132" s="2">
        <v>2.9</v>
      </c>
      <c r="D1132" s="2">
        <v>1.6208</v>
      </c>
      <c r="E1132" s="2">
        <v>10</v>
      </c>
      <c r="F1132" s="2">
        <v>2.9</v>
      </c>
      <c r="G1132" s="2">
        <v>29</v>
      </c>
      <c r="H1132" s="15">
        <f t="shared" si="17"/>
        <v>2.110502110502116E-2</v>
      </c>
    </row>
    <row r="1133" spans="1:8" ht="13.5" x14ac:dyDescent="0.25">
      <c r="A1133" s="11"/>
      <c r="B1133" s="10">
        <v>43957</v>
      </c>
      <c r="C1133" s="2">
        <v>2.82</v>
      </c>
      <c r="D1133" s="2">
        <v>1.5761000000000001</v>
      </c>
      <c r="E1133" s="2">
        <v>0</v>
      </c>
      <c r="F1133" s="2">
        <v>0</v>
      </c>
      <c r="G1133" s="2">
        <v>0</v>
      </c>
      <c r="H1133" s="15">
        <f t="shared" si="17"/>
        <v>-2.7578973346495533E-2</v>
      </c>
    </row>
    <row r="1134" spans="1:8" ht="13.5" x14ac:dyDescent="0.25">
      <c r="A1134" s="11"/>
      <c r="B1134" s="10">
        <v>43958</v>
      </c>
      <c r="C1134" s="2">
        <v>2.82</v>
      </c>
      <c r="D1134" s="2">
        <v>1.5761000000000001</v>
      </c>
      <c r="E1134" s="2">
        <v>0</v>
      </c>
      <c r="F1134" s="2">
        <v>0</v>
      </c>
      <c r="G1134" s="2">
        <v>0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2.82</v>
      </c>
      <c r="D1135" s="2">
        <v>1.5761000000000001</v>
      </c>
      <c r="E1135" s="2">
        <v>285</v>
      </c>
      <c r="F1135" s="2">
        <v>2.82</v>
      </c>
      <c r="G1135" s="2">
        <v>803.7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2.82</v>
      </c>
      <c r="D1136" s="2">
        <v>1.5761000000000001</v>
      </c>
      <c r="E1136" s="2">
        <v>0</v>
      </c>
      <c r="F1136" s="2">
        <v>0</v>
      </c>
      <c r="G1136" s="2">
        <v>0</v>
      </c>
      <c r="H1136" s="15">
        <f t="shared" si="17"/>
        <v>0</v>
      </c>
    </row>
    <row r="1137" spans="1:8" ht="13.5" x14ac:dyDescent="0.25">
      <c r="A1137" s="11"/>
      <c r="B1137" s="10">
        <v>43963</v>
      </c>
      <c r="C1137" s="2">
        <v>2.74</v>
      </c>
      <c r="D1137" s="2">
        <v>1.5314000000000001</v>
      </c>
      <c r="E1137" s="2">
        <v>720</v>
      </c>
      <c r="F1137" s="2">
        <v>2.74</v>
      </c>
      <c r="G1137" s="2">
        <v>1972.8</v>
      </c>
      <c r="H1137" s="15">
        <f t="shared" si="17"/>
        <v>-2.8361144597423997E-2</v>
      </c>
    </row>
    <row r="1138" spans="1:8" ht="13.5" x14ac:dyDescent="0.25">
      <c r="A1138" s="11"/>
      <c r="B1138" s="10">
        <v>43964</v>
      </c>
      <c r="C1138" s="2">
        <v>2.66</v>
      </c>
      <c r="D1138" s="2">
        <v>1.4866999999999999</v>
      </c>
      <c r="E1138" s="2">
        <v>11</v>
      </c>
      <c r="F1138" s="2">
        <v>2.66</v>
      </c>
      <c r="G1138" s="2">
        <v>29.26</v>
      </c>
      <c r="H1138" s="15">
        <f t="shared" si="17"/>
        <v>-2.9188977406295013E-2</v>
      </c>
    </row>
    <row r="1139" spans="1:8" ht="13.5" x14ac:dyDescent="0.25">
      <c r="A1139" s="11"/>
      <c r="B1139" s="10">
        <v>43965</v>
      </c>
      <c r="C1139" s="2">
        <v>2.59</v>
      </c>
      <c r="D1139" s="2">
        <v>1.4475</v>
      </c>
      <c r="E1139" s="2">
        <v>370</v>
      </c>
      <c r="F1139" s="2">
        <v>2.66</v>
      </c>
      <c r="G1139" s="2">
        <v>984.2</v>
      </c>
      <c r="H1139" s="15">
        <f t="shared" si="17"/>
        <v>-2.6367121813412192E-2</v>
      </c>
    </row>
    <row r="1140" spans="1:8" ht="13.5" x14ac:dyDescent="0.25">
      <c r="A1140" s="11"/>
      <c r="B1140" s="10">
        <v>43966</v>
      </c>
      <c r="C1140" s="2">
        <v>2.52</v>
      </c>
      <c r="D1140" s="2">
        <v>1.4084000000000001</v>
      </c>
      <c r="E1140" s="2">
        <v>7</v>
      </c>
      <c r="F1140" s="2">
        <v>2.52</v>
      </c>
      <c r="G1140" s="2">
        <v>17.64</v>
      </c>
      <c r="H1140" s="15">
        <f t="shared" si="17"/>
        <v>-2.7012089810017209E-2</v>
      </c>
    </row>
    <row r="1141" spans="1:8" ht="13.5" x14ac:dyDescent="0.25">
      <c r="A1141" s="11"/>
      <c r="B1141" s="10">
        <v>43969</v>
      </c>
      <c r="C1141" s="2">
        <v>2.5</v>
      </c>
      <c r="D1141" s="2">
        <v>1.3972</v>
      </c>
      <c r="E1141" s="2">
        <v>30</v>
      </c>
      <c r="F1141" s="2">
        <v>2.5</v>
      </c>
      <c r="G1141" s="2">
        <v>75</v>
      </c>
      <c r="H1141" s="15">
        <f t="shared" si="17"/>
        <v>-7.9522862823062333E-3</v>
      </c>
    </row>
    <row r="1142" spans="1:8" ht="13.5" x14ac:dyDescent="0.25">
      <c r="A1142" s="11"/>
      <c r="B1142" s="10">
        <v>43970</v>
      </c>
      <c r="C1142" s="2">
        <v>2.5</v>
      </c>
      <c r="D1142" s="2">
        <v>1.3972</v>
      </c>
      <c r="E1142" s="2">
        <v>5</v>
      </c>
      <c r="F1142" s="2">
        <v>2.5</v>
      </c>
      <c r="G1142" s="2">
        <v>12.5</v>
      </c>
      <c r="H1142" s="15">
        <f t="shared" si="17"/>
        <v>0</v>
      </c>
    </row>
    <row r="1143" spans="1:8" ht="13.5" x14ac:dyDescent="0.25">
      <c r="A1143" s="11"/>
      <c r="B1143" s="10">
        <v>43971</v>
      </c>
      <c r="C1143" s="2">
        <v>2.57</v>
      </c>
      <c r="D1143" s="2">
        <v>1.4363999999999999</v>
      </c>
      <c r="E1143" s="2">
        <v>1655</v>
      </c>
      <c r="F1143" s="2">
        <v>2.57</v>
      </c>
      <c r="G1143" s="2">
        <v>4253.3500000000004</v>
      </c>
      <c r="H1143" s="15">
        <f t="shared" si="17"/>
        <v>2.8056112224448829E-2</v>
      </c>
    </row>
    <row r="1144" spans="1:8" ht="13.5" x14ac:dyDescent="0.25">
      <c r="A1144" s="11"/>
      <c r="B1144" s="10">
        <v>43972</v>
      </c>
      <c r="C1144" s="2">
        <v>2.64</v>
      </c>
      <c r="D1144" s="2">
        <v>1.4755</v>
      </c>
      <c r="E1144" s="2">
        <v>805</v>
      </c>
      <c r="F1144" s="2">
        <v>2.64</v>
      </c>
      <c r="G1144" s="2">
        <v>2125.1999999999998</v>
      </c>
      <c r="H1144" s="15">
        <f t="shared" si="17"/>
        <v>2.7220829852408895E-2</v>
      </c>
    </row>
    <row r="1145" spans="1:8" ht="13.5" x14ac:dyDescent="0.25">
      <c r="A1145" s="11"/>
      <c r="B1145" s="10">
        <v>43973</v>
      </c>
      <c r="C1145" s="2">
        <v>2.57</v>
      </c>
      <c r="D1145" s="2">
        <v>1.4363999999999999</v>
      </c>
      <c r="E1145" s="2">
        <v>0</v>
      </c>
      <c r="F1145" s="2">
        <v>0</v>
      </c>
      <c r="G1145" s="2">
        <v>0</v>
      </c>
      <c r="H1145" s="15">
        <f t="shared" si="17"/>
        <v>-2.6499491697729673E-2</v>
      </c>
    </row>
    <row r="1146" spans="1:8" ht="13.5" x14ac:dyDescent="0.25">
      <c r="A1146" s="11"/>
      <c r="B1146" s="10">
        <v>43977</v>
      </c>
      <c r="C1146" s="2">
        <v>2.63</v>
      </c>
      <c r="D1146" s="2">
        <v>1.4699</v>
      </c>
      <c r="E1146" s="2">
        <v>5</v>
      </c>
      <c r="F1146" s="2">
        <v>2.63</v>
      </c>
      <c r="G1146" s="2">
        <v>13.15</v>
      </c>
      <c r="H1146" s="15">
        <f t="shared" si="17"/>
        <v>2.3322194374826015E-2</v>
      </c>
    </row>
    <row r="1147" spans="1:8" ht="13.5" x14ac:dyDescent="0.25">
      <c r="A1147" s="11"/>
      <c r="B1147" s="10">
        <v>43978</v>
      </c>
      <c r="C1147" s="2">
        <v>2.56</v>
      </c>
      <c r="D1147" s="2">
        <v>1.4308000000000001</v>
      </c>
      <c r="E1147" s="2">
        <v>600</v>
      </c>
      <c r="F1147" s="2">
        <v>2.56</v>
      </c>
      <c r="G1147" s="2">
        <v>1536</v>
      </c>
      <c r="H1147" s="15">
        <f t="shared" si="17"/>
        <v>-2.6600449010136685E-2</v>
      </c>
    </row>
    <row r="1148" spans="1:8" ht="13.5" x14ac:dyDescent="0.25">
      <c r="A1148" s="11"/>
      <c r="B1148" s="10">
        <v>43979</v>
      </c>
      <c r="C1148" s="2">
        <v>2.5</v>
      </c>
      <c r="D1148" s="2">
        <v>1.3972</v>
      </c>
      <c r="E1148" s="2">
        <v>1100</v>
      </c>
      <c r="F1148" s="2">
        <v>2.5</v>
      </c>
      <c r="G1148" s="2">
        <v>2750</v>
      </c>
      <c r="H1148" s="15">
        <f t="shared" si="17"/>
        <v>-2.3483365949119425E-2</v>
      </c>
    </row>
    <row r="1149" spans="1:8" ht="13.5" x14ac:dyDescent="0.25">
      <c r="A1149" s="11"/>
      <c r="B1149" s="10">
        <v>43980</v>
      </c>
      <c r="C1149" s="2">
        <v>2.4300000000000002</v>
      </c>
      <c r="D1149" s="2">
        <v>1.3581000000000001</v>
      </c>
      <c r="E1149" s="2">
        <v>170</v>
      </c>
      <c r="F1149" s="2">
        <v>2.4300000000000002</v>
      </c>
      <c r="G1149" s="2">
        <v>413.1</v>
      </c>
      <c r="H1149" s="15">
        <f t="shared" si="17"/>
        <v>-2.7984540509590546E-2</v>
      </c>
    </row>
    <row r="1150" spans="1:8" ht="13.5" x14ac:dyDescent="0.25">
      <c r="A1150" s="11"/>
      <c r="B1150" s="10">
        <v>43983</v>
      </c>
      <c r="C1150" s="2">
        <v>2.42</v>
      </c>
      <c r="D1150" s="2">
        <v>1.3525</v>
      </c>
      <c r="E1150" s="2">
        <v>565</v>
      </c>
      <c r="F1150" s="2">
        <v>2.42</v>
      </c>
      <c r="G1150" s="2">
        <v>1367.3</v>
      </c>
      <c r="H1150" s="15">
        <f t="shared" si="17"/>
        <v>-4.1234077019365652E-3</v>
      </c>
    </row>
    <row r="1151" spans="1:8" ht="13.5" x14ac:dyDescent="0.25">
      <c r="A1151" s="11"/>
      <c r="B1151" s="10">
        <v>43984</v>
      </c>
      <c r="C1151" s="2">
        <v>2.4300000000000002</v>
      </c>
      <c r="D1151" s="2">
        <v>1.3581000000000001</v>
      </c>
      <c r="E1151" s="2">
        <v>826</v>
      </c>
      <c r="F1151" s="2">
        <v>2.4300000000000002</v>
      </c>
      <c r="G1151" s="2">
        <v>2007.18</v>
      </c>
      <c r="H1151" s="15">
        <f t="shared" si="17"/>
        <v>4.1404805914972637E-3</v>
      </c>
    </row>
    <row r="1152" spans="1:8" ht="13.5" x14ac:dyDescent="0.25">
      <c r="A1152" s="11"/>
      <c r="B1152" s="10">
        <v>43985</v>
      </c>
      <c r="C1152" s="2">
        <v>2.5</v>
      </c>
      <c r="D1152" s="2">
        <v>1.3972</v>
      </c>
      <c r="E1152" s="2">
        <v>1215</v>
      </c>
      <c r="F1152" s="2">
        <v>2.5</v>
      </c>
      <c r="G1152" s="2">
        <v>3037.5</v>
      </c>
      <c r="H1152" s="15">
        <f t="shared" si="17"/>
        <v>2.8790221633163911E-2</v>
      </c>
    </row>
    <row r="1153" spans="1:8" ht="13.5" x14ac:dyDescent="0.25">
      <c r="A1153" s="11"/>
      <c r="B1153" s="10">
        <v>43986</v>
      </c>
      <c r="C1153" s="2">
        <v>2.57</v>
      </c>
      <c r="D1153" s="2">
        <v>1.4363999999999999</v>
      </c>
      <c r="E1153" s="2">
        <v>0</v>
      </c>
      <c r="F1153" s="2">
        <v>0</v>
      </c>
      <c r="G1153" s="2">
        <v>0</v>
      </c>
      <c r="H1153" s="15">
        <f t="shared" si="17"/>
        <v>2.8056112224448829E-2</v>
      </c>
    </row>
    <row r="1154" spans="1:8" ht="13.5" x14ac:dyDescent="0.25">
      <c r="A1154" s="11"/>
      <c r="B1154" s="10">
        <v>43987</v>
      </c>
      <c r="C1154" s="2">
        <v>2.64</v>
      </c>
      <c r="D1154" s="2">
        <v>1.4755</v>
      </c>
      <c r="E1154" s="2">
        <v>0</v>
      </c>
      <c r="F1154" s="2">
        <v>0</v>
      </c>
      <c r="G1154" s="2">
        <v>0</v>
      </c>
      <c r="H1154" s="15">
        <f t="shared" si="17"/>
        <v>2.7220829852408895E-2</v>
      </c>
    </row>
    <row r="1155" spans="1:8" ht="13.5" x14ac:dyDescent="0.25">
      <c r="A1155" s="11"/>
      <c r="B1155" s="10">
        <v>43990</v>
      </c>
      <c r="C1155" s="2">
        <v>2.75</v>
      </c>
      <c r="D1155" s="2">
        <v>1.5369999999999999</v>
      </c>
      <c r="E1155" s="2">
        <v>4290</v>
      </c>
      <c r="F1155" s="2">
        <v>2.75</v>
      </c>
      <c r="G1155" s="2">
        <v>11797.5</v>
      </c>
      <c r="H1155" s="15">
        <f t="shared" si="17"/>
        <v>4.1680786174178169E-2</v>
      </c>
    </row>
    <row r="1156" spans="1:8" ht="13.5" x14ac:dyDescent="0.25">
      <c r="A1156" s="11"/>
      <c r="B1156" s="10">
        <v>43991</v>
      </c>
      <c r="C1156" s="2">
        <v>2.87</v>
      </c>
      <c r="D1156" s="2">
        <v>1.6040000000000001</v>
      </c>
      <c r="E1156" s="2">
        <v>0</v>
      </c>
      <c r="F1156" s="2">
        <v>0</v>
      </c>
      <c r="G1156" s="2">
        <v>0</v>
      </c>
      <c r="H1156" s="15">
        <f t="shared" si="17"/>
        <v>4.3591411841249303E-2</v>
      </c>
    </row>
    <row r="1157" spans="1:8" ht="13.5" x14ac:dyDescent="0.25">
      <c r="A1157" s="11"/>
      <c r="B1157" s="10">
        <v>43992</v>
      </c>
      <c r="C1157" s="2">
        <v>2.99</v>
      </c>
      <c r="D1157" s="2">
        <v>1.6711</v>
      </c>
      <c r="E1157" s="2">
        <v>12735</v>
      </c>
      <c r="F1157" s="2">
        <v>2.99</v>
      </c>
      <c r="G1157" s="2">
        <v>38077.65</v>
      </c>
      <c r="H1157" s="15">
        <f t="shared" si="17"/>
        <v>4.183291770573562E-2</v>
      </c>
    </row>
    <row r="1158" spans="1:8" ht="13.5" x14ac:dyDescent="0.25">
      <c r="A1158" s="11"/>
      <c r="B1158" s="10">
        <v>43993</v>
      </c>
      <c r="C1158" s="2">
        <v>3.12</v>
      </c>
      <c r="D1158" s="2">
        <v>1.7437</v>
      </c>
      <c r="E1158" s="2">
        <v>0</v>
      </c>
      <c r="F1158" s="2">
        <v>0</v>
      </c>
      <c r="G1158" s="2">
        <v>0</v>
      </c>
      <c r="H1158" s="15">
        <f t="shared" si="17"/>
        <v>4.3444437795464065E-2</v>
      </c>
    </row>
    <row r="1159" spans="1:8" ht="13.5" x14ac:dyDescent="0.25">
      <c r="A1159" s="11"/>
      <c r="B1159" s="10">
        <v>43994</v>
      </c>
      <c r="C1159" s="2">
        <v>3.26</v>
      </c>
      <c r="D1159" s="2">
        <v>1.8220000000000001</v>
      </c>
      <c r="E1159" s="2">
        <v>0</v>
      </c>
      <c r="F1159" s="2">
        <v>0</v>
      </c>
      <c r="G1159" s="2">
        <v>0</v>
      </c>
      <c r="H1159" s="15">
        <f t="shared" ref="H1159:H1222" si="18">(D1159-D1158)/D1158</f>
        <v>4.4904513391065E-2</v>
      </c>
    </row>
    <row r="1160" spans="1:8" ht="13.5" x14ac:dyDescent="0.25">
      <c r="A1160" s="11"/>
      <c r="B1160" s="10">
        <v>43997</v>
      </c>
      <c r="C1160" s="2">
        <v>3.39</v>
      </c>
      <c r="D1160" s="2">
        <v>1.8946000000000001</v>
      </c>
      <c r="E1160" s="2">
        <v>55612</v>
      </c>
      <c r="F1160" s="2">
        <v>3.39</v>
      </c>
      <c r="G1160" s="2">
        <v>188524.68</v>
      </c>
      <c r="H1160" s="15">
        <f t="shared" si="18"/>
        <v>3.9846322722283202E-2</v>
      </c>
    </row>
    <row r="1161" spans="1:8" ht="13.5" x14ac:dyDescent="0.25">
      <c r="A1161" s="11"/>
      <c r="B1161" s="10">
        <v>43998</v>
      </c>
      <c r="C1161" s="2">
        <v>3.55</v>
      </c>
      <c r="D1161" s="2">
        <v>1.9841</v>
      </c>
      <c r="E1161" s="2">
        <v>6005</v>
      </c>
      <c r="F1161" s="2">
        <v>3.5455000000000001</v>
      </c>
      <c r="G1161" s="2">
        <v>21290.727500000001</v>
      </c>
      <c r="H1161" s="15">
        <f t="shared" si="18"/>
        <v>4.7239522854428326E-2</v>
      </c>
    </row>
    <row r="1162" spans="1:8" ht="13.5" x14ac:dyDescent="0.25">
      <c r="A1162" s="11"/>
      <c r="B1162" s="10">
        <v>43999</v>
      </c>
      <c r="C1162" s="2">
        <v>3.76</v>
      </c>
      <c r="D1162" s="2">
        <v>2.1013999999999999</v>
      </c>
      <c r="E1162" s="2">
        <v>2823</v>
      </c>
      <c r="F1162" s="2">
        <v>3.7576999999999998</v>
      </c>
      <c r="G1162" s="2">
        <v>10607.9871</v>
      </c>
      <c r="H1162" s="15">
        <f t="shared" si="18"/>
        <v>5.9120004032054814E-2</v>
      </c>
    </row>
    <row r="1163" spans="1:8" ht="13.5" x14ac:dyDescent="0.25">
      <c r="A1163" s="11"/>
      <c r="B1163" s="10">
        <v>44000</v>
      </c>
      <c r="C1163" s="2">
        <v>3.71</v>
      </c>
      <c r="D1163" s="2">
        <v>2.0735000000000001</v>
      </c>
      <c r="E1163" s="2">
        <v>8637</v>
      </c>
      <c r="F1163" s="2">
        <v>3.6956000000000002</v>
      </c>
      <c r="G1163" s="2">
        <v>31918.897199999999</v>
      </c>
      <c r="H1163" s="15">
        <f t="shared" si="18"/>
        <v>-1.3276863043685075E-2</v>
      </c>
    </row>
    <row r="1164" spans="1:8" ht="13.5" x14ac:dyDescent="0.25">
      <c r="A1164" s="11"/>
      <c r="B1164" s="10">
        <v>44001</v>
      </c>
      <c r="C1164" s="2">
        <v>3.55</v>
      </c>
      <c r="D1164" s="2">
        <v>1.9841</v>
      </c>
      <c r="E1164" s="2">
        <v>0</v>
      </c>
      <c r="F1164" s="2">
        <v>0</v>
      </c>
      <c r="G1164" s="2">
        <v>0</v>
      </c>
      <c r="H1164" s="15">
        <f t="shared" si="18"/>
        <v>-4.311550518447077E-2</v>
      </c>
    </row>
    <row r="1165" spans="1:8" ht="13.5" x14ac:dyDescent="0.25">
      <c r="A1165" s="11"/>
      <c r="B1165" s="10">
        <v>44004</v>
      </c>
      <c r="C1165" s="2">
        <v>3.34</v>
      </c>
      <c r="D1165" s="2">
        <v>1.8667</v>
      </c>
      <c r="E1165" s="2">
        <v>810</v>
      </c>
      <c r="F1165" s="2">
        <v>3.45</v>
      </c>
      <c r="G1165" s="2">
        <v>2794.5</v>
      </c>
      <c r="H1165" s="15">
        <f t="shared" si="18"/>
        <v>-5.9170404717504135E-2</v>
      </c>
    </row>
    <row r="1166" spans="1:8" ht="13.5" x14ac:dyDescent="0.25">
      <c r="A1166" s="11"/>
      <c r="B1166" s="10">
        <v>44005</v>
      </c>
      <c r="C1166" s="2">
        <v>3.4</v>
      </c>
      <c r="D1166" s="2">
        <v>1.9001999999999999</v>
      </c>
      <c r="E1166" s="2">
        <v>9131</v>
      </c>
      <c r="F1166" s="2">
        <v>3.3445</v>
      </c>
      <c r="G1166" s="2">
        <v>30538.629499999999</v>
      </c>
      <c r="H1166" s="15">
        <f t="shared" si="18"/>
        <v>1.7946108105212334E-2</v>
      </c>
    </row>
    <row r="1167" spans="1:8" ht="13.5" x14ac:dyDescent="0.25">
      <c r="A1167" s="11"/>
      <c r="B1167" s="10">
        <v>44006</v>
      </c>
      <c r="C1167" s="2">
        <v>3.49</v>
      </c>
      <c r="D1167" s="2">
        <v>1.9504999999999999</v>
      </c>
      <c r="E1167" s="2">
        <v>849</v>
      </c>
      <c r="F1167" s="2">
        <v>3.4996999999999998</v>
      </c>
      <c r="G1167" s="2">
        <v>2971.2453</v>
      </c>
      <c r="H1167" s="15">
        <f t="shared" si="18"/>
        <v>2.6470897800231562E-2</v>
      </c>
    </row>
    <row r="1168" spans="1:8" ht="13.5" x14ac:dyDescent="0.25">
      <c r="A1168" s="11"/>
      <c r="B1168" s="10">
        <v>44007</v>
      </c>
      <c r="C1168" s="2">
        <v>3.48</v>
      </c>
      <c r="D1168" s="2">
        <v>1.9449000000000001</v>
      </c>
      <c r="E1168" s="2">
        <v>2215</v>
      </c>
      <c r="F1168" s="2">
        <v>3.4801000000000002</v>
      </c>
      <c r="G1168" s="2">
        <v>7708.4215000000004</v>
      </c>
      <c r="H1168" s="15">
        <f t="shared" si="18"/>
        <v>-2.8710587028966048E-3</v>
      </c>
    </row>
    <row r="1169" spans="1:8" ht="13.5" x14ac:dyDescent="0.25">
      <c r="A1169" s="11"/>
      <c r="B1169" s="10">
        <v>44008</v>
      </c>
      <c r="C1169" s="2">
        <v>3.38</v>
      </c>
      <c r="D1169" s="2">
        <v>1.8891</v>
      </c>
      <c r="E1169" s="2">
        <v>1814</v>
      </c>
      <c r="F1169" s="2">
        <v>3.4497</v>
      </c>
      <c r="G1169" s="2">
        <v>6257.7557999999999</v>
      </c>
      <c r="H1169" s="15">
        <f t="shared" si="18"/>
        <v>-2.8690421101342008E-2</v>
      </c>
    </row>
    <row r="1170" spans="1:8" ht="13.5" x14ac:dyDescent="0.25">
      <c r="A1170" s="11"/>
      <c r="B1170" s="10">
        <v>44011</v>
      </c>
      <c r="C1170" s="2">
        <v>3.57</v>
      </c>
      <c r="D1170" s="2">
        <v>1.9952000000000001</v>
      </c>
      <c r="E1170" s="2">
        <v>3940</v>
      </c>
      <c r="F1170" s="2">
        <v>3.5089999999999999</v>
      </c>
      <c r="G1170" s="2">
        <v>13825.46</v>
      </c>
      <c r="H1170" s="15">
        <f t="shared" si="18"/>
        <v>5.6164311047588844E-2</v>
      </c>
    </row>
    <row r="1171" spans="1:8" ht="13.5" x14ac:dyDescent="0.25">
      <c r="A1171" s="11"/>
      <c r="B1171" s="10">
        <v>44012</v>
      </c>
      <c r="C1171" s="2">
        <v>3.67</v>
      </c>
      <c r="D1171" s="2">
        <v>2.0510999999999999</v>
      </c>
      <c r="E1171" s="2">
        <v>8314</v>
      </c>
      <c r="F1171" s="2">
        <v>3.67</v>
      </c>
      <c r="G1171" s="2">
        <v>30512.38</v>
      </c>
      <c r="H1171" s="15">
        <f t="shared" si="18"/>
        <v>2.8017241379310262E-2</v>
      </c>
    </row>
    <row r="1172" spans="1:8" ht="13.5" x14ac:dyDescent="0.25">
      <c r="A1172" s="11"/>
      <c r="B1172" s="10">
        <v>44013</v>
      </c>
      <c r="C1172" s="2">
        <v>3.77</v>
      </c>
      <c r="D1172" s="2">
        <v>2.1070000000000002</v>
      </c>
      <c r="E1172" s="2">
        <v>2365</v>
      </c>
      <c r="F1172" s="2">
        <v>3.7686999999999999</v>
      </c>
      <c r="G1172" s="2">
        <v>8912.9755000000005</v>
      </c>
      <c r="H1172" s="15">
        <f t="shared" si="18"/>
        <v>2.7253668763102864E-2</v>
      </c>
    </row>
    <row r="1173" spans="1:8" ht="13.5" x14ac:dyDescent="0.25">
      <c r="A1173" s="11"/>
      <c r="B1173" s="10">
        <v>44014</v>
      </c>
      <c r="C1173" s="2">
        <v>3.8</v>
      </c>
      <c r="D1173" s="2">
        <v>2.1238000000000001</v>
      </c>
      <c r="E1173" s="2">
        <v>1145</v>
      </c>
      <c r="F1173" s="2">
        <v>3.7576000000000001</v>
      </c>
      <c r="G1173" s="2">
        <v>4302.4520000000002</v>
      </c>
      <c r="H1173" s="15">
        <f t="shared" si="18"/>
        <v>7.9734219269102635E-3</v>
      </c>
    </row>
    <row r="1174" spans="1:8" ht="13.5" x14ac:dyDescent="0.25">
      <c r="A1174" s="11"/>
      <c r="B1174" s="10">
        <v>44015</v>
      </c>
      <c r="C1174" s="2">
        <v>3.79</v>
      </c>
      <c r="D1174" s="2">
        <v>2.1181999999999999</v>
      </c>
      <c r="E1174" s="2">
        <v>204</v>
      </c>
      <c r="F1174" s="2">
        <v>3.8031999999999999</v>
      </c>
      <c r="G1174" s="2">
        <v>775.8528</v>
      </c>
      <c r="H1174" s="15">
        <f t="shared" si="18"/>
        <v>-2.6367831245881304E-3</v>
      </c>
    </row>
    <row r="1175" spans="1:8" ht="13.5" x14ac:dyDescent="0.25">
      <c r="A1175" s="11"/>
      <c r="B1175" s="10">
        <v>44018</v>
      </c>
      <c r="C1175" s="2">
        <v>3.79</v>
      </c>
      <c r="D1175" s="2">
        <v>2.1181999999999999</v>
      </c>
      <c r="E1175" s="2">
        <v>204</v>
      </c>
      <c r="F1175" s="2">
        <v>3.7999000000000001</v>
      </c>
      <c r="G1175" s="2">
        <v>775.17960000000005</v>
      </c>
      <c r="H1175" s="15">
        <f t="shared" si="18"/>
        <v>0</v>
      </c>
    </row>
    <row r="1176" spans="1:8" ht="13.5" x14ac:dyDescent="0.25">
      <c r="A1176" s="11"/>
      <c r="B1176" s="10">
        <v>44019</v>
      </c>
      <c r="C1176" s="2">
        <v>3.7</v>
      </c>
      <c r="D1176" s="2">
        <v>2.0678999999999998</v>
      </c>
      <c r="E1176" s="2">
        <v>140</v>
      </c>
      <c r="F1176" s="2">
        <v>3.7</v>
      </c>
      <c r="G1176" s="2">
        <v>518</v>
      </c>
      <c r="H1176" s="15">
        <f t="shared" si="18"/>
        <v>-2.3746577282598439E-2</v>
      </c>
    </row>
    <row r="1177" spans="1:8" ht="13.5" x14ac:dyDescent="0.25">
      <c r="A1177" s="11"/>
      <c r="B1177" s="10">
        <v>44020</v>
      </c>
      <c r="C1177" s="2">
        <v>3.6</v>
      </c>
      <c r="D1177" s="2">
        <v>2.012</v>
      </c>
      <c r="E1177" s="2">
        <v>200</v>
      </c>
      <c r="F1177" s="2">
        <v>3.6</v>
      </c>
      <c r="G1177" s="2">
        <v>720</v>
      </c>
      <c r="H1177" s="15">
        <f t="shared" si="18"/>
        <v>-2.7032254944629741E-2</v>
      </c>
    </row>
    <row r="1178" spans="1:8" ht="13.5" x14ac:dyDescent="0.25">
      <c r="A1178" s="11"/>
      <c r="B1178" s="10">
        <v>44021</v>
      </c>
      <c r="C1178" s="2">
        <v>3.7</v>
      </c>
      <c r="D1178" s="2">
        <v>2.0678999999999998</v>
      </c>
      <c r="E1178" s="2">
        <v>8493</v>
      </c>
      <c r="F1178" s="2">
        <v>3.6985000000000001</v>
      </c>
      <c r="G1178" s="2">
        <v>31411.360499999999</v>
      </c>
      <c r="H1178" s="15">
        <f t="shared" si="18"/>
        <v>2.7783300198807075E-2</v>
      </c>
    </row>
    <row r="1179" spans="1:8" ht="13.5" x14ac:dyDescent="0.25">
      <c r="A1179" s="11"/>
      <c r="B1179" s="10">
        <v>44022</v>
      </c>
      <c r="C1179" s="2">
        <v>3.7</v>
      </c>
      <c r="D1179" s="2">
        <v>2.0678999999999998</v>
      </c>
      <c r="E1179" s="2">
        <v>1290</v>
      </c>
      <c r="F1179" s="2">
        <v>3.6901999999999999</v>
      </c>
      <c r="G1179" s="2">
        <v>4760.3580000000002</v>
      </c>
      <c r="H1179" s="15">
        <f t="shared" si="18"/>
        <v>0</v>
      </c>
    </row>
    <row r="1180" spans="1:8" ht="13.5" x14ac:dyDescent="0.25">
      <c r="A1180" s="11"/>
      <c r="B1180" s="10">
        <v>44025</v>
      </c>
      <c r="C1180" s="2">
        <v>3.68</v>
      </c>
      <c r="D1180" s="2">
        <v>2.0567000000000002</v>
      </c>
      <c r="E1180" s="2">
        <v>63</v>
      </c>
      <c r="F1180" s="2">
        <v>3.6974999999999998</v>
      </c>
      <c r="G1180" s="2">
        <v>232.9425</v>
      </c>
      <c r="H1180" s="15">
        <f t="shared" si="18"/>
        <v>-5.4161226364909595E-3</v>
      </c>
    </row>
    <row r="1181" spans="1:8" ht="13.5" x14ac:dyDescent="0.25">
      <c r="A1181" s="11"/>
      <c r="B1181" s="10">
        <v>44026</v>
      </c>
      <c r="C1181" s="2">
        <v>3.77</v>
      </c>
      <c r="D1181" s="2">
        <v>2.1070000000000002</v>
      </c>
      <c r="E1181" s="2">
        <v>10000</v>
      </c>
      <c r="F1181" s="2">
        <v>3.77</v>
      </c>
      <c r="G1181" s="2">
        <v>37700</v>
      </c>
      <c r="H1181" s="15">
        <f t="shared" si="18"/>
        <v>2.4456653862984394E-2</v>
      </c>
    </row>
    <row r="1182" spans="1:8" ht="13.5" x14ac:dyDescent="0.25">
      <c r="A1182" s="11"/>
      <c r="B1182" s="10">
        <v>44027</v>
      </c>
      <c r="C1182" s="2">
        <v>3.7</v>
      </c>
      <c r="D1182" s="2">
        <v>2.0678999999999998</v>
      </c>
      <c r="E1182" s="2">
        <v>1290</v>
      </c>
      <c r="F1182" s="2">
        <v>3.7</v>
      </c>
      <c r="G1182" s="2">
        <v>4773</v>
      </c>
      <c r="H1182" s="15">
        <f t="shared" si="18"/>
        <v>-1.8557190317987828E-2</v>
      </c>
    </row>
    <row r="1183" spans="1:8" ht="13.5" x14ac:dyDescent="0.25">
      <c r="A1183" s="11"/>
      <c r="B1183" s="10">
        <v>44028</v>
      </c>
      <c r="C1183" s="2">
        <v>3.6</v>
      </c>
      <c r="D1183" s="2">
        <v>2.012</v>
      </c>
      <c r="E1183" s="2">
        <v>340</v>
      </c>
      <c r="F1183" s="2">
        <v>3.6</v>
      </c>
      <c r="G1183" s="2">
        <v>1224</v>
      </c>
      <c r="H1183" s="15">
        <f t="shared" si="18"/>
        <v>-2.7032254944629741E-2</v>
      </c>
    </row>
    <row r="1184" spans="1:8" ht="13.5" x14ac:dyDescent="0.25">
      <c r="A1184" s="11"/>
      <c r="B1184" s="10">
        <v>44029</v>
      </c>
      <c r="C1184" s="2">
        <v>3.5</v>
      </c>
      <c r="D1184" s="2">
        <v>1.9560999999999999</v>
      </c>
      <c r="E1184" s="2">
        <v>40</v>
      </c>
      <c r="F1184" s="2">
        <v>3.5</v>
      </c>
      <c r="G1184" s="2">
        <v>140</v>
      </c>
      <c r="H1184" s="15">
        <f t="shared" si="18"/>
        <v>-2.7783300198807186E-2</v>
      </c>
    </row>
    <row r="1185" spans="1:8" ht="13.5" x14ac:dyDescent="0.25">
      <c r="A1185" s="11"/>
      <c r="B1185" s="10">
        <v>44032</v>
      </c>
      <c r="C1185" s="2">
        <v>3.4</v>
      </c>
      <c r="D1185" s="2">
        <v>1.9001999999999999</v>
      </c>
      <c r="E1185" s="2">
        <v>1150</v>
      </c>
      <c r="F1185" s="2">
        <v>3.4822000000000002</v>
      </c>
      <c r="G1185" s="2">
        <v>4004.53</v>
      </c>
      <c r="H1185" s="15">
        <f t="shared" si="18"/>
        <v>-2.8577271100659506E-2</v>
      </c>
    </row>
    <row r="1186" spans="1:8" ht="13.5" x14ac:dyDescent="0.25">
      <c r="A1186" s="11"/>
      <c r="B1186" s="10">
        <v>44033</v>
      </c>
      <c r="C1186" s="2">
        <v>3.3</v>
      </c>
      <c r="D1186" s="2">
        <v>1.8443000000000001</v>
      </c>
      <c r="E1186" s="2">
        <v>5</v>
      </c>
      <c r="F1186" s="2">
        <v>3.4</v>
      </c>
      <c r="G1186" s="2">
        <v>17</v>
      </c>
      <c r="H1186" s="15">
        <f t="shared" si="18"/>
        <v>-2.9417956004631009E-2</v>
      </c>
    </row>
    <row r="1187" spans="1:8" ht="13.5" x14ac:dyDescent="0.25">
      <c r="A1187" s="11"/>
      <c r="B1187" s="10">
        <v>44034</v>
      </c>
      <c r="C1187" s="2">
        <v>3.34</v>
      </c>
      <c r="D1187" s="2">
        <v>1.8667</v>
      </c>
      <c r="E1187" s="2">
        <v>500</v>
      </c>
      <c r="F1187" s="2">
        <v>3.34</v>
      </c>
      <c r="G1187" s="2">
        <v>1670</v>
      </c>
      <c r="H1187" s="15">
        <f t="shared" si="18"/>
        <v>1.2145529469175284E-2</v>
      </c>
    </row>
    <row r="1188" spans="1:8" ht="13.5" x14ac:dyDescent="0.25">
      <c r="A1188" s="11"/>
      <c r="B1188" s="10">
        <v>44035</v>
      </c>
      <c r="C1188" s="2">
        <v>3.44</v>
      </c>
      <c r="D1188" s="2">
        <v>1.9226000000000001</v>
      </c>
      <c r="E1188" s="2">
        <v>700</v>
      </c>
      <c r="F1188" s="2">
        <v>3.4377</v>
      </c>
      <c r="G1188" s="2">
        <v>2406.39</v>
      </c>
      <c r="H1188" s="15">
        <f t="shared" si="18"/>
        <v>2.9945893823324615E-2</v>
      </c>
    </row>
    <row r="1189" spans="1:8" ht="13.5" x14ac:dyDescent="0.25">
      <c r="A1189" s="11"/>
      <c r="B1189" s="10">
        <v>44036</v>
      </c>
      <c r="C1189" s="2">
        <v>3.6</v>
      </c>
      <c r="D1189" s="2">
        <v>2.012</v>
      </c>
      <c r="E1189" s="2">
        <v>2346</v>
      </c>
      <c r="F1189" s="2">
        <v>3.5615999999999999</v>
      </c>
      <c r="G1189" s="2">
        <v>8355.5136000000002</v>
      </c>
      <c r="H1189" s="15">
        <f t="shared" si="18"/>
        <v>4.6499531883907166E-2</v>
      </c>
    </row>
    <row r="1190" spans="1:8" ht="13.5" x14ac:dyDescent="0.25">
      <c r="A1190" s="11"/>
      <c r="B1190" s="10">
        <v>44039</v>
      </c>
      <c r="C1190" s="2">
        <v>3.6</v>
      </c>
      <c r="D1190" s="2">
        <v>2.012</v>
      </c>
      <c r="E1190" s="2">
        <v>132</v>
      </c>
      <c r="F1190" s="2">
        <v>3.6</v>
      </c>
      <c r="G1190" s="2">
        <v>475.2</v>
      </c>
      <c r="H1190" s="15">
        <f t="shared" si="18"/>
        <v>0</v>
      </c>
    </row>
    <row r="1191" spans="1:8" ht="13.5" x14ac:dyDescent="0.25">
      <c r="A1191" s="11"/>
      <c r="B1191" s="10">
        <v>44040</v>
      </c>
      <c r="C1191" s="2">
        <v>3.7</v>
      </c>
      <c r="D1191" s="2">
        <v>2.0678999999999998</v>
      </c>
      <c r="E1191" s="2">
        <v>10</v>
      </c>
      <c r="F1191" s="2">
        <v>3.7</v>
      </c>
      <c r="G1191" s="2">
        <v>37</v>
      </c>
      <c r="H1191" s="15">
        <f t="shared" si="18"/>
        <v>2.7783300198807075E-2</v>
      </c>
    </row>
    <row r="1192" spans="1:8" ht="13.5" x14ac:dyDescent="0.25">
      <c r="A1192" s="11"/>
      <c r="B1192" s="10">
        <v>44041</v>
      </c>
      <c r="C1192" s="2">
        <v>3.7</v>
      </c>
      <c r="D1192" s="2">
        <v>2.0678999999999998</v>
      </c>
      <c r="E1192" s="2">
        <v>0</v>
      </c>
      <c r="F1192" s="2">
        <v>0</v>
      </c>
      <c r="G1192" s="2">
        <v>0</v>
      </c>
      <c r="H1192" s="15">
        <f t="shared" si="18"/>
        <v>0</v>
      </c>
    </row>
    <row r="1193" spans="1:8" ht="13.5" x14ac:dyDescent="0.25">
      <c r="A1193" s="11"/>
      <c r="B1193" s="10">
        <v>44042</v>
      </c>
      <c r="C1193" s="2">
        <v>3.7</v>
      </c>
      <c r="D1193" s="2">
        <v>2.0678999999999998</v>
      </c>
      <c r="E1193" s="2">
        <v>1030</v>
      </c>
      <c r="F1193" s="2">
        <v>3.6903000000000001</v>
      </c>
      <c r="G1193" s="2">
        <v>3801.009</v>
      </c>
      <c r="H1193" s="15">
        <f t="shared" si="18"/>
        <v>0</v>
      </c>
    </row>
    <row r="1194" spans="1:8" ht="13.5" x14ac:dyDescent="0.25">
      <c r="A1194" s="11"/>
      <c r="B1194" s="10">
        <v>44046</v>
      </c>
      <c r="C1194" s="2">
        <v>3.69</v>
      </c>
      <c r="D1194" s="2">
        <v>2.0623</v>
      </c>
      <c r="E1194" s="2">
        <v>1000</v>
      </c>
      <c r="F1194" s="2">
        <v>3.69</v>
      </c>
      <c r="G1194" s="2">
        <v>3690</v>
      </c>
      <c r="H1194" s="15">
        <f t="shared" si="18"/>
        <v>-2.7080613182454798E-3</v>
      </c>
    </row>
    <row r="1195" spans="1:8" ht="13.5" x14ac:dyDescent="0.25">
      <c r="A1195" s="11"/>
      <c r="B1195" s="10">
        <v>44047</v>
      </c>
      <c r="C1195" s="2">
        <v>3.58</v>
      </c>
      <c r="D1195" s="2">
        <v>2.0007999999999999</v>
      </c>
      <c r="E1195" s="2">
        <v>1913</v>
      </c>
      <c r="F1195" s="2">
        <v>3.58</v>
      </c>
      <c r="G1195" s="2">
        <v>6848.54</v>
      </c>
      <c r="H1195" s="15">
        <f t="shared" si="18"/>
        <v>-2.9821073558648166E-2</v>
      </c>
    </row>
    <row r="1196" spans="1:8" ht="13.5" x14ac:dyDescent="0.25">
      <c r="A1196" s="11"/>
      <c r="B1196" s="10">
        <v>44048</v>
      </c>
      <c r="C1196" s="2">
        <v>3.58</v>
      </c>
      <c r="D1196" s="2">
        <v>2.0007999999999999</v>
      </c>
      <c r="E1196" s="2">
        <v>2540</v>
      </c>
      <c r="F1196" s="2">
        <v>3.6114999999999999</v>
      </c>
      <c r="G1196" s="2">
        <v>9173.2099999999991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3.48</v>
      </c>
      <c r="D1197" s="2">
        <v>1.9449000000000001</v>
      </c>
      <c r="E1197" s="2">
        <v>10</v>
      </c>
      <c r="F1197" s="2">
        <v>3.48</v>
      </c>
      <c r="G1197" s="2">
        <v>34.799999999999997</v>
      </c>
      <c r="H1197" s="15">
        <f t="shared" si="18"/>
        <v>-2.7938824470211836E-2</v>
      </c>
    </row>
    <row r="1198" spans="1:8" ht="13.5" x14ac:dyDescent="0.25">
      <c r="A1198" s="11"/>
      <c r="B1198" s="10">
        <v>44050</v>
      </c>
      <c r="C1198" s="2">
        <v>3.53</v>
      </c>
      <c r="D1198" s="2">
        <v>1.9729000000000001</v>
      </c>
      <c r="E1198" s="2">
        <v>2152</v>
      </c>
      <c r="F1198" s="2">
        <v>3.53</v>
      </c>
      <c r="G1198" s="2">
        <v>7596.56</v>
      </c>
      <c r="H1198" s="15">
        <f t="shared" si="18"/>
        <v>1.439662707594222E-2</v>
      </c>
    </row>
    <row r="1199" spans="1:8" ht="13.5" x14ac:dyDescent="0.25">
      <c r="A1199" s="11"/>
      <c r="B1199" s="10">
        <v>44053</v>
      </c>
      <c r="C1199" s="2">
        <v>3.55</v>
      </c>
      <c r="D1199" s="2">
        <v>1.9841</v>
      </c>
      <c r="E1199" s="2">
        <v>3098</v>
      </c>
      <c r="F1199" s="2">
        <v>3.5434999999999999</v>
      </c>
      <c r="G1199" s="2">
        <v>10977.763000000001</v>
      </c>
      <c r="H1199" s="15">
        <f t="shared" si="18"/>
        <v>5.6769222971259957E-3</v>
      </c>
    </row>
    <row r="1200" spans="1:8" ht="13.5" x14ac:dyDescent="0.25">
      <c r="A1200" s="11"/>
      <c r="B1200" s="10">
        <v>44054</v>
      </c>
      <c r="C1200" s="2">
        <v>3.58</v>
      </c>
      <c r="D1200" s="2">
        <v>2.0007999999999999</v>
      </c>
      <c r="E1200" s="2">
        <v>2383</v>
      </c>
      <c r="F1200" s="2">
        <v>3.5928</v>
      </c>
      <c r="G1200" s="2">
        <v>8561.6424000000006</v>
      </c>
      <c r="H1200" s="15">
        <f t="shared" si="18"/>
        <v>8.4169144700367605E-3</v>
      </c>
    </row>
    <row r="1201" spans="1:8" ht="13.5" x14ac:dyDescent="0.25">
      <c r="A1201" s="11"/>
      <c r="B1201" s="10">
        <v>44055</v>
      </c>
      <c r="C1201" s="2">
        <v>3.58</v>
      </c>
      <c r="D1201" s="2">
        <v>2.0007999999999999</v>
      </c>
      <c r="E1201" s="2">
        <v>3111</v>
      </c>
      <c r="F1201" s="2">
        <v>3.58</v>
      </c>
      <c r="G1201" s="2">
        <v>11137.38</v>
      </c>
      <c r="H1201" s="15">
        <f t="shared" si="18"/>
        <v>0</v>
      </c>
    </row>
    <row r="1202" spans="1:8" ht="13.5" x14ac:dyDescent="0.25">
      <c r="A1202" s="11"/>
      <c r="B1202" s="10">
        <v>44057</v>
      </c>
      <c r="C1202" s="2">
        <v>3.48</v>
      </c>
      <c r="D1202" s="2">
        <v>1.9449000000000001</v>
      </c>
      <c r="E1202" s="2">
        <v>208</v>
      </c>
      <c r="F1202" s="2">
        <v>3.5762</v>
      </c>
      <c r="G1202" s="2">
        <v>743.84960000000001</v>
      </c>
      <c r="H1202" s="15">
        <f t="shared" si="18"/>
        <v>-2.7938824470211836E-2</v>
      </c>
    </row>
    <row r="1203" spans="1:8" ht="13.5" x14ac:dyDescent="0.25">
      <c r="A1203" s="11"/>
      <c r="B1203" s="10">
        <v>44060</v>
      </c>
      <c r="C1203" s="2">
        <v>3.58</v>
      </c>
      <c r="D1203" s="2">
        <v>2.0007999999999999</v>
      </c>
      <c r="E1203" s="2">
        <v>1001</v>
      </c>
      <c r="F1203" s="2">
        <v>3.58</v>
      </c>
      <c r="G1203" s="2">
        <v>3583.58</v>
      </c>
      <c r="H1203" s="15">
        <f t="shared" si="18"/>
        <v>2.8741837626613108E-2</v>
      </c>
    </row>
    <row r="1204" spans="1:8" ht="13.5" x14ac:dyDescent="0.25">
      <c r="A1204" s="11"/>
      <c r="B1204" s="10">
        <v>44061</v>
      </c>
      <c r="C1204" s="2">
        <v>3.58</v>
      </c>
      <c r="D1204" s="2">
        <v>2.0007999999999999</v>
      </c>
      <c r="E1204" s="2">
        <v>0</v>
      </c>
      <c r="F1204" s="2">
        <v>0</v>
      </c>
      <c r="G1204" s="2">
        <v>0</v>
      </c>
      <c r="H1204" s="15">
        <f t="shared" si="18"/>
        <v>0</v>
      </c>
    </row>
    <row r="1205" spans="1:8" ht="13.5" x14ac:dyDescent="0.25">
      <c r="A1205" s="11"/>
      <c r="B1205" s="10">
        <v>44062</v>
      </c>
      <c r="C1205" s="2">
        <v>3.53</v>
      </c>
      <c r="D1205" s="2">
        <v>1.9729000000000001</v>
      </c>
      <c r="E1205" s="2">
        <v>90</v>
      </c>
      <c r="F1205" s="2">
        <v>3.53</v>
      </c>
      <c r="G1205" s="2">
        <v>317.7</v>
      </c>
      <c r="H1205" s="15">
        <f t="shared" si="18"/>
        <v>-1.3944422231107464E-2</v>
      </c>
    </row>
    <row r="1206" spans="1:8" ht="13.5" x14ac:dyDescent="0.25">
      <c r="A1206" s="11"/>
      <c r="B1206" s="10">
        <v>44064</v>
      </c>
      <c r="C1206" s="2">
        <v>3.34</v>
      </c>
      <c r="D1206" s="2">
        <v>1.8667</v>
      </c>
      <c r="E1206" s="2">
        <v>427</v>
      </c>
      <c r="F1206" s="2">
        <v>3.3433999999999999</v>
      </c>
      <c r="G1206" s="2">
        <v>1427.6318000000001</v>
      </c>
      <c r="H1206" s="15">
        <f t="shared" si="18"/>
        <v>-5.3829388210248907E-2</v>
      </c>
    </row>
    <row r="1207" spans="1:8" ht="13.5" x14ac:dyDescent="0.25">
      <c r="A1207" s="11"/>
      <c r="B1207" s="10">
        <v>44067</v>
      </c>
      <c r="C1207" s="2">
        <v>3.4</v>
      </c>
      <c r="D1207" s="2">
        <v>1.9001999999999999</v>
      </c>
      <c r="E1207" s="2">
        <v>2400</v>
      </c>
      <c r="F1207" s="2">
        <v>3.3978999999999999</v>
      </c>
      <c r="G1207" s="2">
        <v>8154.96</v>
      </c>
      <c r="H1207" s="15">
        <f t="shared" si="18"/>
        <v>1.7946108105212334E-2</v>
      </c>
    </row>
    <row r="1208" spans="1:8" ht="13.5" x14ac:dyDescent="0.25">
      <c r="A1208" s="11"/>
      <c r="B1208" s="10">
        <v>44068</v>
      </c>
      <c r="C1208" s="2">
        <v>3.4</v>
      </c>
      <c r="D1208" s="2">
        <v>1.9001999999999999</v>
      </c>
      <c r="E1208" s="2">
        <v>3472</v>
      </c>
      <c r="F1208" s="2">
        <v>3.4</v>
      </c>
      <c r="G1208" s="2">
        <v>11804.8</v>
      </c>
      <c r="H1208" s="15">
        <f t="shared" si="18"/>
        <v>0</v>
      </c>
    </row>
    <row r="1209" spans="1:8" ht="13.5" x14ac:dyDescent="0.25">
      <c r="A1209" s="11"/>
      <c r="B1209" s="10">
        <v>44069</v>
      </c>
      <c r="C1209" s="2">
        <v>3.5</v>
      </c>
      <c r="D1209" s="2">
        <v>1.9560999999999999</v>
      </c>
      <c r="E1209" s="2">
        <v>0</v>
      </c>
      <c r="F1209" s="2">
        <v>0</v>
      </c>
      <c r="G1209" s="2">
        <v>0</v>
      </c>
      <c r="H1209" s="15">
        <f t="shared" si="18"/>
        <v>2.9417956004631124E-2</v>
      </c>
    </row>
    <row r="1210" spans="1:8" ht="13.5" x14ac:dyDescent="0.25">
      <c r="A1210" s="11"/>
      <c r="B1210" s="10">
        <v>44070</v>
      </c>
      <c r="C1210" s="2">
        <v>3.58</v>
      </c>
      <c r="D1210" s="2">
        <v>2.0007999999999999</v>
      </c>
      <c r="E1210" s="2">
        <v>1570</v>
      </c>
      <c r="F1210" s="2">
        <v>3.58</v>
      </c>
      <c r="G1210" s="2">
        <v>5620.6</v>
      </c>
      <c r="H1210" s="15">
        <f t="shared" si="18"/>
        <v>2.285159245437348E-2</v>
      </c>
    </row>
    <row r="1211" spans="1:8" ht="13.5" x14ac:dyDescent="0.25">
      <c r="A1211" s="11"/>
      <c r="B1211" s="10">
        <v>44071</v>
      </c>
      <c r="C1211" s="2">
        <v>3.58</v>
      </c>
      <c r="D1211" s="2">
        <v>2.0007999999999999</v>
      </c>
      <c r="E1211" s="2">
        <v>701</v>
      </c>
      <c r="F1211" s="2">
        <v>3.58</v>
      </c>
      <c r="G1211" s="2">
        <v>2509.58</v>
      </c>
      <c r="H1211" s="15">
        <f t="shared" si="18"/>
        <v>0</v>
      </c>
    </row>
    <row r="1212" spans="1:8" ht="13.5" x14ac:dyDescent="0.25">
      <c r="A1212" s="11"/>
      <c r="B1212" s="10">
        <v>44074</v>
      </c>
      <c r="C1212" s="2">
        <v>3.57</v>
      </c>
      <c r="D1212" s="2">
        <v>1.9952000000000001</v>
      </c>
      <c r="E1212" s="2">
        <v>1</v>
      </c>
      <c r="F1212" s="2">
        <v>3.57</v>
      </c>
      <c r="G1212" s="2">
        <v>3.57</v>
      </c>
      <c r="H1212" s="15">
        <f t="shared" si="18"/>
        <v>-2.7988804478207853E-3</v>
      </c>
    </row>
    <row r="1213" spans="1:8" ht="13.5" x14ac:dyDescent="0.25">
      <c r="A1213" s="11"/>
      <c r="B1213" s="10">
        <v>44075</v>
      </c>
      <c r="C1213" s="2">
        <v>3.57</v>
      </c>
      <c r="D1213" s="2">
        <v>1.9952000000000001</v>
      </c>
      <c r="E1213" s="2">
        <v>0</v>
      </c>
      <c r="F1213" s="2">
        <v>0</v>
      </c>
      <c r="G1213" s="2">
        <v>0</v>
      </c>
      <c r="H1213" s="15">
        <f t="shared" si="18"/>
        <v>0</v>
      </c>
    </row>
    <row r="1214" spans="1:8" ht="13.5" x14ac:dyDescent="0.25">
      <c r="A1214" s="11"/>
      <c r="B1214" s="10">
        <v>44076</v>
      </c>
      <c r="C1214" s="2">
        <v>3.57</v>
      </c>
      <c r="D1214" s="2">
        <v>1.9952000000000001</v>
      </c>
      <c r="E1214" s="2">
        <v>4</v>
      </c>
      <c r="F1214" s="2">
        <v>3.57</v>
      </c>
      <c r="G1214" s="2">
        <v>14.28</v>
      </c>
      <c r="H1214" s="15">
        <f t="shared" si="18"/>
        <v>0</v>
      </c>
    </row>
    <row r="1215" spans="1:8" ht="13.5" x14ac:dyDescent="0.25">
      <c r="A1215" s="11"/>
      <c r="B1215" s="10">
        <v>44077</v>
      </c>
      <c r="C1215" s="2">
        <v>3.57</v>
      </c>
      <c r="D1215" s="2">
        <v>1.9952000000000001</v>
      </c>
      <c r="E1215" s="2">
        <v>0</v>
      </c>
      <c r="F1215" s="2">
        <v>0</v>
      </c>
      <c r="G1215" s="2">
        <v>0</v>
      </c>
      <c r="H1215" s="15">
        <f t="shared" si="18"/>
        <v>0</v>
      </c>
    </row>
    <row r="1216" spans="1:8" ht="13.5" x14ac:dyDescent="0.25">
      <c r="A1216" s="11"/>
      <c r="B1216" s="10">
        <v>44078</v>
      </c>
      <c r="C1216" s="2">
        <v>3.47</v>
      </c>
      <c r="D1216" s="2">
        <v>1.9394</v>
      </c>
      <c r="E1216" s="2">
        <v>50</v>
      </c>
      <c r="F1216" s="2">
        <v>3.47</v>
      </c>
      <c r="G1216" s="2">
        <v>173.5</v>
      </c>
      <c r="H1216" s="15">
        <f t="shared" si="18"/>
        <v>-2.7967121090617518E-2</v>
      </c>
    </row>
    <row r="1217" spans="1:8" ht="13.5" x14ac:dyDescent="0.25">
      <c r="A1217" s="11"/>
      <c r="B1217" s="10">
        <v>44081</v>
      </c>
      <c r="C1217" s="2">
        <v>3.45</v>
      </c>
      <c r="D1217" s="2">
        <v>1.9281999999999999</v>
      </c>
      <c r="E1217" s="2">
        <v>1012</v>
      </c>
      <c r="F1217" s="2">
        <v>3.4698000000000002</v>
      </c>
      <c r="G1217" s="2">
        <v>3511.4376000000002</v>
      </c>
      <c r="H1217" s="15">
        <f t="shared" si="18"/>
        <v>-5.7749819531814472E-3</v>
      </c>
    </row>
    <row r="1218" spans="1:8" ht="13.5" x14ac:dyDescent="0.25">
      <c r="A1218" s="11"/>
      <c r="B1218" s="10">
        <v>44082</v>
      </c>
      <c r="C1218" s="2">
        <v>3.42</v>
      </c>
      <c r="D1218" s="2">
        <v>1.9114</v>
      </c>
      <c r="E1218" s="2">
        <v>12</v>
      </c>
      <c r="F1218" s="2">
        <v>3.42</v>
      </c>
      <c r="G1218" s="2">
        <v>41.04</v>
      </c>
      <c r="H1218" s="15">
        <f t="shared" si="18"/>
        <v>-8.712789129758286E-3</v>
      </c>
    </row>
    <row r="1219" spans="1:8" ht="13.5" x14ac:dyDescent="0.25">
      <c r="A1219" s="11"/>
      <c r="B1219" s="10">
        <v>44083</v>
      </c>
      <c r="C1219" s="2">
        <v>3.44</v>
      </c>
      <c r="D1219" s="2">
        <v>1.9226000000000001</v>
      </c>
      <c r="E1219" s="2">
        <v>1130</v>
      </c>
      <c r="F1219" s="2">
        <v>3.4697</v>
      </c>
      <c r="G1219" s="2">
        <v>3920.761</v>
      </c>
      <c r="H1219" s="15">
        <f t="shared" si="18"/>
        <v>5.8595793659098564E-3</v>
      </c>
    </row>
    <row r="1220" spans="1:8" ht="13.5" x14ac:dyDescent="0.25">
      <c r="A1220" s="11"/>
      <c r="B1220" s="10">
        <v>44084</v>
      </c>
      <c r="C1220" s="2">
        <v>3.24</v>
      </c>
      <c r="D1220" s="2">
        <v>1.8108</v>
      </c>
      <c r="E1220" s="2">
        <v>2082</v>
      </c>
      <c r="F1220" s="2">
        <v>3.3384</v>
      </c>
      <c r="G1220" s="2">
        <v>6950.5487999999996</v>
      </c>
      <c r="H1220" s="15">
        <f t="shared" si="18"/>
        <v>-5.8150421304483571E-2</v>
      </c>
    </row>
    <row r="1221" spans="1:8" ht="13.5" x14ac:dyDescent="0.25">
      <c r="A1221" s="11"/>
      <c r="B1221" s="10">
        <v>44085</v>
      </c>
      <c r="C1221" s="2">
        <v>3.16</v>
      </c>
      <c r="D1221" s="2">
        <v>1.7661</v>
      </c>
      <c r="E1221" s="2">
        <v>110</v>
      </c>
      <c r="F1221" s="2">
        <v>3.3</v>
      </c>
      <c r="G1221" s="2">
        <v>363</v>
      </c>
      <c r="H1221" s="15">
        <f t="shared" si="18"/>
        <v>-2.468522200132536E-2</v>
      </c>
    </row>
    <row r="1222" spans="1:8" ht="13.5" x14ac:dyDescent="0.25">
      <c r="A1222" s="11"/>
      <c r="B1222" s="10">
        <v>44088</v>
      </c>
      <c r="C1222" s="2">
        <v>3.11</v>
      </c>
      <c r="D1222" s="2">
        <v>1.7382</v>
      </c>
      <c r="E1222" s="2">
        <v>1884</v>
      </c>
      <c r="F1222" s="2">
        <v>3.1110000000000002</v>
      </c>
      <c r="G1222" s="2">
        <v>5861.1239999999998</v>
      </c>
      <c r="H1222" s="15">
        <f t="shared" si="18"/>
        <v>-1.5797519959232228E-2</v>
      </c>
    </row>
    <row r="1223" spans="1:8" ht="13.5" x14ac:dyDescent="0.25">
      <c r="A1223" s="11"/>
      <c r="B1223" s="10">
        <v>44089</v>
      </c>
      <c r="C1223" s="2">
        <v>3.01</v>
      </c>
      <c r="D1223" s="2">
        <v>1.6822999999999999</v>
      </c>
      <c r="E1223" s="2">
        <v>2000</v>
      </c>
      <c r="F1223" s="2">
        <v>3.01</v>
      </c>
      <c r="G1223" s="2">
        <v>6020</v>
      </c>
      <c r="H1223" s="15">
        <f t="shared" ref="H1223:H1286" si="19">(D1223-D1222)/D1222</f>
        <v>-3.2159705442411729E-2</v>
      </c>
    </row>
    <row r="1224" spans="1:8" ht="13.5" x14ac:dyDescent="0.25">
      <c r="A1224" s="11"/>
      <c r="B1224" s="10">
        <v>44090</v>
      </c>
      <c r="C1224" s="2">
        <v>2.99</v>
      </c>
      <c r="D1224" s="2">
        <v>1.6711</v>
      </c>
      <c r="E1224" s="2">
        <v>1165</v>
      </c>
      <c r="F1224" s="2">
        <v>2.9935</v>
      </c>
      <c r="G1224" s="2">
        <v>3487.4274999999998</v>
      </c>
      <c r="H1224" s="15">
        <f t="shared" si="19"/>
        <v>-6.657552160732258E-3</v>
      </c>
    </row>
    <row r="1225" spans="1:8" ht="13.5" x14ac:dyDescent="0.25">
      <c r="A1225" s="11"/>
      <c r="B1225" s="10">
        <v>44091</v>
      </c>
      <c r="C1225" s="2">
        <v>2.9</v>
      </c>
      <c r="D1225" s="2">
        <v>1.6208</v>
      </c>
      <c r="E1225" s="2">
        <v>534</v>
      </c>
      <c r="F1225" s="2">
        <v>2.9003999999999999</v>
      </c>
      <c r="G1225" s="2">
        <v>1548.8136</v>
      </c>
      <c r="H1225" s="15">
        <f t="shared" si="19"/>
        <v>-3.0099934175094257E-2</v>
      </c>
    </row>
    <row r="1226" spans="1:8" ht="13.5" x14ac:dyDescent="0.25">
      <c r="A1226" s="11"/>
      <c r="B1226" s="10">
        <v>44092</v>
      </c>
      <c r="C1226" s="2">
        <v>2.91</v>
      </c>
      <c r="D1226" s="2">
        <v>1.6264000000000001</v>
      </c>
      <c r="E1226" s="2">
        <v>5759</v>
      </c>
      <c r="F1226" s="2">
        <v>2.9203000000000001</v>
      </c>
      <c r="G1226" s="2">
        <v>16818.007699999998</v>
      </c>
      <c r="H1226" s="15">
        <f t="shared" si="19"/>
        <v>3.455083909180682E-3</v>
      </c>
    </row>
    <row r="1227" spans="1:8" ht="13.5" x14ac:dyDescent="0.25">
      <c r="A1227" s="11"/>
      <c r="B1227" s="10">
        <v>44095</v>
      </c>
      <c r="C1227" s="2">
        <v>2.86</v>
      </c>
      <c r="D1227" s="2">
        <v>1.5984</v>
      </c>
      <c r="E1227" s="2">
        <v>9383</v>
      </c>
      <c r="F1227" s="2">
        <v>2.8767999999999998</v>
      </c>
      <c r="G1227" s="2">
        <v>26993.0144</v>
      </c>
      <c r="H1227" s="15">
        <f t="shared" si="19"/>
        <v>-1.7215937038858844E-2</v>
      </c>
    </row>
    <row r="1228" spans="1:8" ht="13.5" x14ac:dyDescent="0.25">
      <c r="A1228" s="11"/>
      <c r="B1228" s="10">
        <v>44096</v>
      </c>
      <c r="C1228" s="2">
        <v>2.86</v>
      </c>
      <c r="D1228" s="2">
        <v>1.5984</v>
      </c>
      <c r="E1228" s="2">
        <v>7434</v>
      </c>
      <c r="F1228" s="2">
        <v>2.8601999999999999</v>
      </c>
      <c r="G1228" s="2">
        <v>21262.7268</v>
      </c>
      <c r="H1228" s="15">
        <f t="shared" si="19"/>
        <v>0</v>
      </c>
    </row>
    <row r="1229" spans="1:8" ht="13.5" x14ac:dyDescent="0.25">
      <c r="A1229" s="11"/>
      <c r="B1229" s="10">
        <v>44097</v>
      </c>
      <c r="C1229" s="2">
        <v>2.9</v>
      </c>
      <c r="D1229" s="2">
        <v>1.6208</v>
      </c>
      <c r="E1229" s="2">
        <v>19</v>
      </c>
      <c r="F1229" s="2">
        <v>2.9068000000000001</v>
      </c>
      <c r="G1229" s="2">
        <v>55.229199999999999</v>
      </c>
      <c r="H1229" s="15">
        <f t="shared" si="19"/>
        <v>1.4014014014013998E-2</v>
      </c>
    </row>
    <row r="1230" spans="1:8" ht="13.5" x14ac:dyDescent="0.25">
      <c r="A1230" s="11"/>
      <c r="B1230" s="10">
        <v>44098</v>
      </c>
      <c r="C1230" s="2">
        <v>2.86</v>
      </c>
      <c r="D1230" s="2">
        <v>1.5984</v>
      </c>
      <c r="E1230" s="2">
        <v>585</v>
      </c>
      <c r="F1230" s="2">
        <v>2.8601999999999999</v>
      </c>
      <c r="G1230" s="2">
        <v>1673.2170000000001</v>
      </c>
      <c r="H1230" s="15">
        <f t="shared" si="19"/>
        <v>-1.3820335636722591E-2</v>
      </c>
    </row>
    <row r="1231" spans="1:8" ht="13.5" x14ac:dyDescent="0.25">
      <c r="A1231" s="11"/>
      <c r="B1231" s="10">
        <v>44099</v>
      </c>
      <c r="C1231" s="2">
        <v>2.82</v>
      </c>
      <c r="D1231" s="2">
        <v>1.5761000000000001</v>
      </c>
      <c r="E1231" s="2">
        <v>21627</v>
      </c>
      <c r="F1231" s="2">
        <v>2.82</v>
      </c>
      <c r="G1231" s="2">
        <v>60988.14</v>
      </c>
      <c r="H1231" s="15">
        <f t="shared" si="19"/>
        <v>-1.3951451451451442E-2</v>
      </c>
    </row>
    <row r="1232" spans="1:8" ht="13.5" x14ac:dyDescent="0.25">
      <c r="A1232" s="11"/>
      <c r="B1232" s="10">
        <v>44102</v>
      </c>
      <c r="C1232" s="2">
        <v>2.77</v>
      </c>
      <c r="D1232" s="2">
        <v>1.5481</v>
      </c>
      <c r="E1232" s="2">
        <v>1</v>
      </c>
      <c r="F1232" s="2">
        <v>2.9</v>
      </c>
      <c r="G1232" s="2">
        <v>2.9</v>
      </c>
      <c r="H1232" s="15">
        <f t="shared" si="19"/>
        <v>-1.7765370217625802E-2</v>
      </c>
    </row>
    <row r="1233" spans="1:8" ht="13.5" x14ac:dyDescent="0.25">
      <c r="A1233" s="11"/>
      <c r="B1233" s="10">
        <v>44103</v>
      </c>
      <c r="C1233" s="2">
        <v>2.65</v>
      </c>
      <c r="D1233" s="2">
        <v>1.4811000000000001</v>
      </c>
      <c r="E1233" s="2">
        <v>1890</v>
      </c>
      <c r="F1233" s="2">
        <v>2.65</v>
      </c>
      <c r="G1233" s="2">
        <v>5008.5</v>
      </c>
      <c r="H1233" s="15">
        <f t="shared" si="19"/>
        <v>-4.3278857954912438E-2</v>
      </c>
    </row>
    <row r="1234" spans="1:8" ht="13.5" x14ac:dyDescent="0.25">
      <c r="A1234" s="11"/>
      <c r="B1234" s="10">
        <v>44104</v>
      </c>
      <c r="C1234" s="2">
        <v>2.66</v>
      </c>
      <c r="D1234" s="2">
        <v>1.4866999999999999</v>
      </c>
      <c r="E1234" s="2">
        <v>5268</v>
      </c>
      <c r="F1234" s="2">
        <v>2.6581999999999999</v>
      </c>
      <c r="G1234" s="2">
        <v>14003.3976</v>
      </c>
      <c r="H1234" s="15">
        <f t="shared" si="19"/>
        <v>3.780973600702064E-3</v>
      </c>
    </row>
    <row r="1235" spans="1:8" ht="13.5" x14ac:dyDescent="0.25">
      <c r="A1235" s="11"/>
      <c r="B1235" s="10">
        <v>44105</v>
      </c>
      <c r="C1235" s="2">
        <v>2.7</v>
      </c>
      <c r="D1235" s="2">
        <v>1.5089999999999999</v>
      </c>
      <c r="E1235" s="2">
        <v>1263</v>
      </c>
      <c r="F1235" s="2">
        <v>2.7</v>
      </c>
      <c r="G1235" s="2">
        <v>3410.1</v>
      </c>
      <c r="H1235" s="15">
        <f t="shared" si="19"/>
        <v>1.4999663684670738E-2</v>
      </c>
    </row>
    <row r="1236" spans="1:8" ht="13.5" x14ac:dyDescent="0.25">
      <c r="A1236" s="11"/>
      <c r="B1236" s="10">
        <v>44106</v>
      </c>
      <c r="C1236" s="2">
        <v>2.7</v>
      </c>
      <c r="D1236" s="2">
        <v>1.5089999999999999</v>
      </c>
      <c r="E1236" s="2">
        <v>416</v>
      </c>
      <c r="F1236" s="2">
        <v>2.7002000000000002</v>
      </c>
      <c r="G1236" s="2">
        <v>1123.2832000000001</v>
      </c>
      <c r="H1236" s="15">
        <f t="shared" si="19"/>
        <v>0</v>
      </c>
    </row>
    <row r="1237" spans="1:8" ht="13.5" x14ac:dyDescent="0.25">
      <c r="A1237" s="11"/>
      <c r="B1237" s="10">
        <v>44109</v>
      </c>
      <c r="C1237" s="2">
        <v>2.85</v>
      </c>
      <c r="D1237" s="2">
        <v>1.5928</v>
      </c>
      <c r="E1237" s="2">
        <v>18</v>
      </c>
      <c r="F1237" s="2">
        <v>2.8422000000000001</v>
      </c>
      <c r="G1237" s="2">
        <v>51.159599999999998</v>
      </c>
      <c r="H1237" s="15">
        <f t="shared" si="19"/>
        <v>5.5533465871438106E-2</v>
      </c>
    </row>
    <row r="1238" spans="1:8" ht="13.5" x14ac:dyDescent="0.25">
      <c r="A1238" s="11"/>
      <c r="B1238" s="10">
        <v>44110</v>
      </c>
      <c r="C1238" s="2">
        <v>2.98</v>
      </c>
      <c r="D1238" s="2">
        <v>1.6655</v>
      </c>
      <c r="E1238" s="2">
        <v>63</v>
      </c>
      <c r="F1238" s="2">
        <v>2.9379</v>
      </c>
      <c r="G1238" s="2">
        <v>185.08770000000001</v>
      </c>
      <c r="H1238" s="15">
        <f t="shared" si="19"/>
        <v>4.5642893018583618E-2</v>
      </c>
    </row>
    <row r="1239" spans="1:8" ht="13.5" x14ac:dyDescent="0.25">
      <c r="A1239" s="11"/>
      <c r="B1239" s="10">
        <v>44111</v>
      </c>
      <c r="C1239" s="2">
        <v>2.85</v>
      </c>
      <c r="D1239" s="2">
        <v>1.5928</v>
      </c>
      <c r="E1239" s="2">
        <v>0</v>
      </c>
      <c r="F1239" s="2">
        <v>0</v>
      </c>
      <c r="G1239" s="2">
        <v>0</v>
      </c>
      <c r="H1239" s="15">
        <f t="shared" si="19"/>
        <v>-4.3650555388772133E-2</v>
      </c>
    </row>
    <row r="1240" spans="1:8" ht="13.5" x14ac:dyDescent="0.25">
      <c r="A1240" s="11"/>
      <c r="B1240" s="10">
        <v>44112</v>
      </c>
      <c r="C1240" s="2">
        <v>2.83</v>
      </c>
      <c r="D1240" s="2">
        <v>1.5817000000000001</v>
      </c>
      <c r="E1240" s="2">
        <v>940</v>
      </c>
      <c r="F1240" s="2">
        <v>2.7161</v>
      </c>
      <c r="G1240" s="2">
        <v>2553.134</v>
      </c>
      <c r="H1240" s="15">
        <f t="shared" si="19"/>
        <v>-6.9688598694122852E-3</v>
      </c>
    </row>
    <row r="1241" spans="1:8" ht="13.5" x14ac:dyDescent="0.25">
      <c r="A1241" s="11"/>
      <c r="B1241" s="10">
        <v>44113</v>
      </c>
      <c r="C1241" s="2">
        <v>2.74</v>
      </c>
      <c r="D1241" s="2">
        <v>1.5314000000000001</v>
      </c>
      <c r="E1241" s="2">
        <v>89</v>
      </c>
      <c r="F1241" s="2">
        <v>2.7490000000000001</v>
      </c>
      <c r="G1241" s="2">
        <v>244.661</v>
      </c>
      <c r="H1241" s="15">
        <f t="shared" si="19"/>
        <v>-3.1801226528418797E-2</v>
      </c>
    </row>
    <row r="1242" spans="1:8" ht="13.5" x14ac:dyDescent="0.25">
      <c r="A1242" s="11"/>
      <c r="B1242" s="10">
        <v>44116</v>
      </c>
      <c r="C1242" s="2">
        <v>2.84</v>
      </c>
      <c r="D1242" s="2">
        <v>1.5872999999999999</v>
      </c>
      <c r="E1242" s="2">
        <v>2</v>
      </c>
      <c r="F1242" s="2">
        <v>2.83</v>
      </c>
      <c r="G1242" s="2">
        <v>5.66</v>
      </c>
      <c r="H1242" s="15">
        <f t="shared" si="19"/>
        <v>3.6502546689303798E-2</v>
      </c>
    </row>
    <row r="1243" spans="1:8" ht="13.5" x14ac:dyDescent="0.25">
      <c r="A1243" s="11"/>
      <c r="B1243" s="10">
        <v>44117</v>
      </c>
      <c r="C1243" s="2">
        <v>2.85</v>
      </c>
      <c r="D1243" s="2">
        <v>1.5928</v>
      </c>
      <c r="E1243" s="2">
        <v>65</v>
      </c>
      <c r="F1243" s="2">
        <v>2.85</v>
      </c>
      <c r="G1243" s="2">
        <v>185.25</v>
      </c>
      <c r="H1243" s="15">
        <f t="shared" si="19"/>
        <v>3.4650034650035031E-3</v>
      </c>
    </row>
    <row r="1244" spans="1:8" ht="13.5" x14ac:dyDescent="0.25">
      <c r="A1244" s="11"/>
      <c r="B1244" s="10">
        <v>44118</v>
      </c>
      <c r="C1244" s="2">
        <v>2.73</v>
      </c>
      <c r="D1244" s="2">
        <v>1.5258</v>
      </c>
      <c r="E1244" s="2">
        <v>210</v>
      </c>
      <c r="F1244" s="2">
        <v>2.7357</v>
      </c>
      <c r="G1244" s="2">
        <v>574.49699999999996</v>
      </c>
      <c r="H1244" s="15">
        <f t="shared" si="19"/>
        <v>-4.2064289301858328E-2</v>
      </c>
    </row>
    <row r="1245" spans="1:8" ht="13.5" x14ac:dyDescent="0.25">
      <c r="A1245" s="11"/>
      <c r="B1245" s="10">
        <v>44120</v>
      </c>
      <c r="C1245" s="2">
        <v>2.81</v>
      </c>
      <c r="D1245" s="2">
        <v>1.5705</v>
      </c>
      <c r="E1245" s="2">
        <v>442</v>
      </c>
      <c r="F1245" s="2">
        <v>2.7057000000000002</v>
      </c>
      <c r="G1245" s="2">
        <v>1195.9194</v>
      </c>
      <c r="H1245" s="15">
        <f t="shared" si="19"/>
        <v>2.9296106960283105E-2</v>
      </c>
    </row>
    <row r="1246" spans="1:8" ht="13.5" x14ac:dyDescent="0.25">
      <c r="A1246" s="11"/>
      <c r="B1246" s="10">
        <v>44123</v>
      </c>
      <c r="C1246" s="2">
        <v>2.85</v>
      </c>
      <c r="D1246" s="2">
        <v>1.5928</v>
      </c>
      <c r="E1246" s="2">
        <v>60</v>
      </c>
      <c r="F1246" s="2">
        <v>2.85</v>
      </c>
      <c r="G1246" s="2">
        <v>171</v>
      </c>
      <c r="H1246" s="15">
        <f t="shared" si="19"/>
        <v>1.4199299586119062E-2</v>
      </c>
    </row>
    <row r="1247" spans="1:8" ht="13.5" x14ac:dyDescent="0.25">
      <c r="A1247" s="11"/>
      <c r="B1247" s="10">
        <v>44124</v>
      </c>
      <c r="C1247" s="2">
        <v>2.84</v>
      </c>
      <c r="D1247" s="2">
        <v>1.5872999999999999</v>
      </c>
      <c r="E1247" s="2">
        <v>650</v>
      </c>
      <c r="F1247" s="2">
        <v>2.84</v>
      </c>
      <c r="G1247" s="2">
        <v>1846</v>
      </c>
      <c r="H1247" s="15">
        <f t="shared" si="19"/>
        <v>-3.4530386740331872E-3</v>
      </c>
    </row>
    <row r="1248" spans="1:8" ht="13.5" x14ac:dyDescent="0.25">
      <c r="A1248" s="11"/>
      <c r="B1248" s="10">
        <v>44125</v>
      </c>
      <c r="C1248" s="2">
        <v>2.83</v>
      </c>
      <c r="D1248" s="2">
        <v>1.5817000000000001</v>
      </c>
      <c r="E1248" s="2">
        <v>926</v>
      </c>
      <c r="F1248" s="2">
        <v>2.7770000000000001</v>
      </c>
      <c r="G1248" s="2">
        <v>2571.502</v>
      </c>
      <c r="H1248" s="15">
        <f t="shared" si="19"/>
        <v>-3.5280035280034192E-3</v>
      </c>
    </row>
    <row r="1249" spans="1:8" ht="13.5" x14ac:dyDescent="0.25">
      <c r="A1249" s="11"/>
      <c r="B1249" s="10">
        <v>44126</v>
      </c>
      <c r="C1249" s="2">
        <v>2.71</v>
      </c>
      <c r="D1249" s="2">
        <v>1.5145999999999999</v>
      </c>
      <c r="E1249" s="2">
        <v>500</v>
      </c>
      <c r="F1249" s="2">
        <v>2.71</v>
      </c>
      <c r="G1249" s="2">
        <v>1355</v>
      </c>
      <c r="H1249" s="15">
        <f t="shared" si="19"/>
        <v>-4.2422709742682023E-2</v>
      </c>
    </row>
    <row r="1250" spans="1:8" ht="13.5" x14ac:dyDescent="0.25">
      <c r="A1250" s="11"/>
      <c r="B1250" s="10">
        <v>44127</v>
      </c>
      <c r="C1250" s="2">
        <v>2.71</v>
      </c>
      <c r="D1250" s="2">
        <v>1.5145999999999999</v>
      </c>
      <c r="E1250" s="2">
        <v>1800</v>
      </c>
      <c r="F1250" s="2">
        <v>2.7214999999999998</v>
      </c>
      <c r="G1250" s="2">
        <v>4898.7</v>
      </c>
      <c r="H1250" s="15">
        <f t="shared" si="19"/>
        <v>0</v>
      </c>
    </row>
    <row r="1251" spans="1:8" ht="13.5" x14ac:dyDescent="0.25">
      <c r="A1251" s="11"/>
      <c r="B1251" s="10">
        <v>44130</v>
      </c>
      <c r="C1251" s="2">
        <v>2.83</v>
      </c>
      <c r="D1251" s="2">
        <v>1.5817000000000001</v>
      </c>
      <c r="E1251" s="2">
        <v>525</v>
      </c>
      <c r="F1251" s="2">
        <v>2.7915000000000001</v>
      </c>
      <c r="G1251" s="2">
        <v>1465.5374999999999</v>
      </c>
      <c r="H1251" s="15">
        <f t="shared" si="19"/>
        <v>4.4302125973854592E-2</v>
      </c>
    </row>
    <row r="1252" spans="1:8" ht="13.5" x14ac:dyDescent="0.25">
      <c r="A1252" s="11"/>
      <c r="B1252" s="10">
        <v>44131</v>
      </c>
      <c r="C1252" s="2">
        <v>2.71</v>
      </c>
      <c r="D1252" s="2">
        <v>1.5145999999999999</v>
      </c>
      <c r="E1252" s="2">
        <v>1318</v>
      </c>
      <c r="F1252" s="2">
        <v>2.7378999999999998</v>
      </c>
      <c r="G1252" s="2">
        <v>3608.5522000000001</v>
      </c>
      <c r="H1252" s="15">
        <f t="shared" si="19"/>
        <v>-4.2422709742682023E-2</v>
      </c>
    </row>
    <row r="1253" spans="1:8" ht="13.5" x14ac:dyDescent="0.25">
      <c r="A1253" s="11"/>
      <c r="B1253" s="10">
        <v>44132</v>
      </c>
      <c r="C1253" s="2">
        <v>2.71</v>
      </c>
      <c r="D1253" s="2">
        <v>1.5145999999999999</v>
      </c>
      <c r="E1253" s="2">
        <v>8610</v>
      </c>
      <c r="F1253" s="2">
        <v>2.71</v>
      </c>
      <c r="G1253" s="2">
        <v>23333.1</v>
      </c>
      <c r="H1253" s="15">
        <f t="shared" si="19"/>
        <v>0</v>
      </c>
    </row>
    <row r="1254" spans="1:8" ht="13.5" x14ac:dyDescent="0.25">
      <c r="A1254" s="11"/>
      <c r="B1254" s="10">
        <v>44134</v>
      </c>
      <c r="C1254" s="2">
        <v>2.69</v>
      </c>
      <c r="D1254" s="2">
        <v>1.5034000000000001</v>
      </c>
      <c r="E1254" s="2">
        <v>4570</v>
      </c>
      <c r="F1254" s="2">
        <v>2.6934</v>
      </c>
      <c r="G1254" s="2">
        <v>12308.838</v>
      </c>
      <c r="H1254" s="15">
        <f t="shared" si="19"/>
        <v>-7.3946916677669859E-3</v>
      </c>
    </row>
    <row r="1255" spans="1:8" ht="13.5" x14ac:dyDescent="0.25">
      <c r="A1255" s="11"/>
      <c r="B1255" s="10">
        <v>44137</v>
      </c>
      <c r="C1255" s="2">
        <v>2.62</v>
      </c>
      <c r="D1255" s="2">
        <v>1.4642999999999999</v>
      </c>
      <c r="E1255" s="2">
        <v>2385</v>
      </c>
      <c r="F1255" s="2">
        <v>2.6107</v>
      </c>
      <c r="G1255" s="2">
        <v>6226.5195000000003</v>
      </c>
      <c r="H1255" s="15">
        <f t="shared" si="19"/>
        <v>-2.6007715844086825E-2</v>
      </c>
    </row>
    <row r="1256" spans="1:8" ht="13.5" x14ac:dyDescent="0.25">
      <c r="A1256" s="11"/>
      <c r="B1256" s="10">
        <v>44138</v>
      </c>
      <c r="C1256" s="2">
        <v>2.77</v>
      </c>
      <c r="D1256" s="2">
        <v>1.5481</v>
      </c>
      <c r="E1256" s="2">
        <v>2049</v>
      </c>
      <c r="F1256" s="2">
        <v>2.7261000000000002</v>
      </c>
      <c r="G1256" s="2">
        <v>5585.7789000000002</v>
      </c>
      <c r="H1256" s="15">
        <f t="shared" si="19"/>
        <v>5.7228709963805302E-2</v>
      </c>
    </row>
    <row r="1257" spans="1:8" ht="13.5" x14ac:dyDescent="0.25">
      <c r="A1257" s="11"/>
      <c r="B1257" s="10">
        <v>44139</v>
      </c>
      <c r="C1257" s="2">
        <v>2.9</v>
      </c>
      <c r="D1257" s="2">
        <v>1.6208</v>
      </c>
      <c r="E1257" s="2">
        <v>2175</v>
      </c>
      <c r="F1257" s="2">
        <v>2.8746999999999998</v>
      </c>
      <c r="G1257" s="2">
        <v>6252.4724999999999</v>
      </c>
      <c r="H1257" s="15">
        <f t="shared" si="19"/>
        <v>4.6960790646599047E-2</v>
      </c>
    </row>
    <row r="1258" spans="1:8" ht="13.5" x14ac:dyDescent="0.25">
      <c r="A1258" s="11"/>
      <c r="B1258" s="10">
        <v>44140</v>
      </c>
      <c r="C1258" s="2">
        <v>2.9</v>
      </c>
      <c r="D1258" s="2">
        <v>1.6208</v>
      </c>
      <c r="E1258" s="2">
        <v>1085</v>
      </c>
      <c r="F1258" s="2">
        <v>2.8866999999999998</v>
      </c>
      <c r="G1258" s="2">
        <v>3132.0695000000001</v>
      </c>
      <c r="H1258" s="15">
        <f t="shared" si="19"/>
        <v>0</v>
      </c>
    </row>
    <row r="1259" spans="1:8" ht="13.5" x14ac:dyDescent="0.25">
      <c r="A1259" s="11"/>
      <c r="B1259" s="10">
        <v>44141</v>
      </c>
      <c r="C1259" s="2">
        <v>3.01</v>
      </c>
      <c r="D1259" s="2">
        <v>1.6822999999999999</v>
      </c>
      <c r="E1259" s="2">
        <v>3923</v>
      </c>
      <c r="F1259" s="2">
        <v>3.0055000000000001</v>
      </c>
      <c r="G1259" s="2">
        <v>11790.576499999999</v>
      </c>
      <c r="H1259" s="15">
        <f t="shared" si="19"/>
        <v>3.7944225074037441E-2</v>
      </c>
    </row>
    <row r="1260" spans="1:8" ht="13.5" x14ac:dyDescent="0.25">
      <c r="A1260" s="11"/>
      <c r="B1260" s="10">
        <v>44144</v>
      </c>
      <c r="C1260" s="2">
        <v>3.1</v>
      </c>
      <c r="D1260" s="2">
        <v>1.7325999999999999</v>
      </c>
      <c r="E1260" s="2">
        <v>1263</v>
      </c>
      <c r="F1260" s="2">
        <v>3.0992000000000002</v>
      </c>
      <c r="G1260" s="2">
        <v>3914.2896000000001</v>
      </c>
      <c r="H1260" s="15">
        <f t="shared" si="19"/>
        <v>2.9899542293288957E-2</v>
      </c>
    </row>
    <row r="1261" spans="1:8" ht="13.5" x14ac:dyDescent="0.25">
      <c r="A1261" s="11"/>
      <c r="B1261" s="10">
        <v>44145</v>
      </c>
      <c r="C1261" s="2">
        <v>3.1</v>
      </c>
      <c r="D1261" s="2">
        <v>1.7325999999999999</v>
      </c>
      <c r="E1261" s="2">
        <v>505</v>
      </c>
      <c r="F1261" s="2">
        <v>3.1040999999999999</v>
      </c>
      <c r="G1261" s="2">
        <v>1567.5705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3.01</v>
      </c>
      <c r="D1262" s="2">
        <v>1.6822999999999999</v>
      </c>
      <c r="E1262" s="2">
        <v>1277</v>
      </c>
      <c r="F1262" s="2">
        <v>3.0476999999999999</v>
      </c>
      <c r="G1262" s="2">
        <v>3891.9128999999998</v>
      </c>
      <c r="H1262" s="15">
        <f t="shared" si="19"/>
        <v>-2.9031513332563784E-2</v>
      </c>
    </row>
    <row r="1263" spans="1:8" ht="13.5" x14ac:dyDescent="0.25">
      <c r="A1263" s="11"/>
      <c r="B1263" s="10">
        <v>44147</v>
      </c>
      <c r="C1263" s="2">
        <v>3.1</v>
      </c>
      <c r="D1263" s="2">
        <v>1.7325999999999999</v>
      </c>
      <c r="E1263" s="2">
        <v>17139</v>
      </c>
      <c r="F1263" s="2">
        <v>3.0969000000000002</v>
      </c>
      <c r="G1263" s="2">
        <v>53077.769099999998</v>
      </c>
      <c r="H1263" s="15">
        <f t="shared" si="19"/>
        <v>2.9899542293288957E-2</v>
      </c>
    </row>
    <row r="1264" spans="1:8" ht="13.5" x14ac:dyDescent="0.25">
      <c r="A1264" s="11"/>
      <c r="B1264" s="10">
        <v>44148</v>
      </c>
      <c r="C1264" s="2">
        <v>3.1</v>
      </c>
      <c r="D1264" s="2">
        <v>1.7325999999999999</v>
      </c>
      <c r="E1264" s="2">
        <v>1097</v>
      </c>
      <c r="F1264" s="2">
        <v>3.1</v>
      </c>
      <c r="G1264" s="2">
        <v>3400.7</v>
      </c>
      <c r="H1264" s="15">
        <f t="shared" si="19"/>
        <v>0</v>
      </c>
    </row>
    <row r="1265" spans="1:8" ht="13.5" x14ac:dyDescent="0.25">
      <c r="A1265" s="11"/>
      <c r="B1265" s="10">
        <v>44151</v>
      </c>
      <c r="C1265" s="2">
        <v>3.26</v>
      </c>
      <c r="D1265" s="2">
        <v>1.8220000000000001</v>
      </c>
      <c r="E1265" s="2">
        <v>1501</v>
      </c>
      <c r="F1265" s="2">
        <v>3.26</v>
      </c>
      <c r="G1265" s="2">
        <v>4893.26</v>
      </c>
      <c r="H1265" s="15">
        <f t="shared" si="19"/>
        <v>5.1598753318711853E-2</v>
      </c>
    </row>
    <row r="1266" spans="1:8" ht="13.5" x14ac:dyDescent="0.25">
      <c r="A1266" s="11"/>
      <c r="B1266" s="10">
        <v>44152</v>
      </c>
      <c r="C1266" s="2">
        <v>3.3</v>
      </c>
      <c r="D1266" s="2">
        <v>1.8443000000000001</v>
      </c>
      <c r="E1266" s="2">
        <v>5394</v>
      </c>
      <c r="F1266" s="2">
        <v>3.3007</v>
      </c>
      <c r="G1266" s="2">
        <v>17803.9758</v>
      </c>
      <c r="H1266" s="15">
        <f t="shared" si="19"/>
        <v>1.2239297475301858E-2</v>
      </c>
    </row>
    <row r="1267" spans="1:8" ht="13.5" x14ac:dyDescent="0.25">
      <c r="A1267" s="11"/>
      <c r="B1267" s="10">
        <v>44153</v>
      </c>
      <c r="C1267" s="2">
        <v>3.2</v>
      </c>
      <c r="D1267" s="2">
        <v>1.7885</v>
      </c>
      <c r="E1267" s="2">
        <v>882</v>
      </c>
      <c r="F1267" s="2">
        <v>3.2027999999999999</v>
      </c>
      <c r="G1267" s="2">
        <v>2824.8696</v>
      </c>
      <c r="H1267" s="15">
        <f t="shared" si="19"/>
        <v>-3.025538144553493E-2</v>
      </c>
    </row>
    <row r="1268" spans="1:8" ht="13.5" x14ac:dyDescent="0.25">
      <c r="A1268" s="11"/>
      <c r="B1268" s="10">
        <v>44154</v>
      </c>
      <c r="C1268" s="2">
        <v>3.11</v>
      </c>
      <c r="D1268" s="2">
        <v>1.7382</v>
      </c>
      <c r="E1268" s="2">
        <v>513</v>
      </c>
      <c r="F1268" s="2">
        <v>3.2</v>
      </c>
      <c r="G1268" s="2">
        <v>1641.6</v>
      </c>
      <c r="H1268" s="15">
        <f t="shared" si="19"/>
        <v>-2.8124126362873925E-2</v>
      </c>
    </row>
    <row r="1269" spans="1:8" ht="13.5" x14ac:dyDescent="0.25">
      <c r="A1269" s="11"/>
      <c r="B1269" s="10">
        <v>44155</v>
      </c>
      <c r="C1269" s="2">
        <v>3.25</v>
      </c>
      <c r="D1269" s="2">
        <v>1.8164</v>
      </c>
      <c r="E1269" s="2">
        <v>20000</v>
      </c>
      <c r="F1269" s="2">
        <v>3.2686999999999999</v>
      </c>
      <c r="G1269" s="2">
        <v>65374</v>
      </c>
      <c r="H1269" s="15">
        <f t="shared" si="19"/>
        <v>4.4989069151996346E-2</v>
      </c>
    </row>
    <row r="1270" spans="1:8" ht="13.5" x14ac:dyDescent="0.25">
      <c r="A1270" s="11"/>
      <c r="B1270" s="10">
        <v>44158</v>
      </c>
      <c r="C1270" s="2">
        <v>3.24</v>
      </c>
      <c r="D1270" s="2">
        <v>1.8108</v>
      </c>
      <c r="E1270" s="2">
        <v>21062</v>
      </c>
      <c r="F1270" s="2">
        <v>3.2791000000000001</v>
      </c>
      <c r="G1270" s="2">
        <v>69064.404200000004</v>
      </c>
      <c r="H1270" s="15">
        <f t="shared" si="19"/>
        <v>-3.0830213609337421E-3</v>
      </c>
    </row>
    <row r="1271" spans="1:8" ht="13.5" x14ac:dyDescent="0.25">
      <c r="A1271" s="11"/>
      <c r="B1271" s="10">
        <v>44159</v>
      </c>
      <c r="C1271" s="2">
        <v>1.9</v>
      </c>
      <c r="D1271" s="2">
        <v>1.0619000000000001</v>
      </c>
      <c r="E1271" s="2">
        <v>14464</v>
      </c>
      <c r="F1271" s="2">
        <v>1.9027000000000001</v>
      </c>
      <c r="G1271" s="2">
        <v>27520.6528</v>
      </c>
      <c r="H1271" s="15">
        <f t="shared" si="19"/>
        <v>-0.41357411089021423</v>
      </c>
    </row>
    <row r="1272" spans="1:8" ht="13.5" x14ac:dyDescent="0.25">
      <c r="A1272" s="11"/>
      <c r="B1272" s="10">
        <v>44160</v>
      </c>
      <c r="C1272" s="2">
        <v>1.89</v>
      </c>
      <c r="D1272" s="2">
        <v>1.8806</v>
      </c>
      <c r="E1272" s="2">
        <v>5181</v>
      </c>
      <c r="F1272" s="2">
        <v>1.8828</v>
      </c>
      <c r="G1272" s="2">
        <v>9754.7867999999999</v>
      </c>
      <c r="H1272" s="15">
        <f t="shared" si="19"/>
        <v>0.77097655146435629</v>
      </c>
    </row>
    <row r="1273" spans="1:8" ht="13.5" x14ac:dyDescent="0.25">
      <c r="A1273" s="11"/>
      <c r="B1273" s="10">
        <v>44161</v>
      </c>
      <c r="C1273" s="2">
        <v>1.89</v>
      </c>
      <c r="D1273" s="2">
        <v>1.8806</v>
      </c>
      <c r="E1273" s="2">
        <v>0</v>
      </c>
      <c r="F1273" s="2">
        <v>0</v>
      </c>
      <c r="G1273" s="2">
        <v>0</v>
      </c>
      <c r="H1273" s="15">
        <f t="shared" si="19"/>
        <v>0</v>
      </c>
    </row>
    <row r="1274" spans="1:8" ht="13.5" x14ac:dyDescent="0.25">
      <c r="A1274" s="11"/>
      <c r="B1274" s="10">
        <v>44162</v>
      </c>
      <c r="C1274" s="2">
        <v>1.85</v>
      </c>
      <c r="D1274" s="2">
        <v>1.8408</v>
      </c>
      <c r="E1274" s="2">
        <v>5103</v>
      </c>
      <c r="F1274" s="2">
        <v>1.8499000000000001</v>
      </c>
      <c r="G1274" s="2">
        <v>9440.0396999999994</v>
      </c>
      <c r="H1274" s="15">
        <f t="shared" si="19"/>
        <v>-2.116345847070087E-2</v>
      </c>
    </row>
    <row r="1275" spans="1:8" ht="13.5" x14ac:dyDescent="0.25">
      <c r="A1275" s="11"/>
      <c r="B1275" s="10">
        <v>44165</v>
      </c>
      <c r="C1275" s="2">
        <v>1.9</v>
      </c>
      <c r="D1275" s="2">
        <v>1.8905000000000001</v>
      </c>
      <c r="E1275" s="2">
        <v>705</v>
      </c>
      <c r="F1275" s="2">
        <v>1.8504</v>
      </c>
      <c r="G1275" s="2">
        <v>1304.5319999999999</v>
      </c>
      <c r="H1275" s="15">
        <f t="shared" si="19"/>
        <v>2.6999130812690175E-2</v>
      </c>
    </row>
    <row r="1276" spans="1:8" ht="13.5" x14ac:dyDescent="0.25">
      <c r="A1276" s="11"/>
      <c r="B1276" s="10">
        <v>44166</v>
      </c>
      <c r="C1276" s="2">
        <v>1.98</v>
      </c>
      <c r="D1276" s="2">
        <v>1.9701</v>
      </c>
      <c r="E1276" s="2">
        <v>5500</v>
      </c>
      <c r="F1276" s="2">
        <v>1.9549000000000001</v>
      </c>
      <c r="G1276" s="2">
        <v>10751.95</v>
      </c>
      <c r="H1276" s="15">
        <f t="shared" si="19"/>
        <v>4.210526315789468E-2</v>
      </c>
    </row>
    <row r="1277" spans="1:8" ht="13.5" x14ac:dyDescent="0.25">
      <c r="A1277" s="11"/>
      <c r="B1277" s="10">
        <v>44167</v>
      </c>
      <c r="C1277" s="2">
        <v>2.0299999999999998</v>
      </c>
      <c r="D1277" s="2">
        <v>2.0198999999999998</v>
      </c>
      <c r="E1277" s="2">
        <v>4040</v>
      </c>
      <c r="F1277" s="2">
        <v>1.9805999999999999</v>
      </c>
      <c r="G1277" s="2">
        <v>8001.6239999999998</v>
      </c>
      <c r="H1277" s="15">
        <f t="shared" si="19"/>
        <v>2.527790467488952E-2</v>
      </c>
    </row>
    <row r="1278" spans="1:8" ht="13.5" x14ac:dyDescent="0.25">
      <c r="A1278" s="11"/>
      <c r="B1278" s="10">
        <v>44168</v>
      </c>
      <c r="C1278" s="2">
        <v>2.15</v>
      </c>
      <c r="D1278" s="2">
        <v>2.1393</v>
      </c>
      <c r="E1278" s="2">
        <v>20082</v>
      </c>
      <c r="F1278" s="2">
        <v>2.1438999999999999</v>
      </c>
      <c r="G1278" s="2">
        <v>43053.799800000001</v>
      </c>
      <c r="H1278" s="15">
        <f t="shared" si="19"/>
        <v>5.9111837219664433E-2</v>
      </c>
    </row>
    <row r="1279" spans="1:8" ht="13.5" x14ac:dyDescent="0.25">
      <c r="A1279" s="11"/>
      <c r="B1279" s="10">
        <v>44169</v>
      </c>
      <c r="C1279" s="2">
        <v>2.27</v>
      </c>
      <c r="D1279" s="2">
        <v>2.2587000000000002</v>
      </c>
      <c r="E1279" s="2">
        <v>10973</v>
      </c>
      <c r="F1279" s="2">
        <v>2.2639</v>
      </c>
      <c r="G1279" s="2">
        <v>24841.774700000002</v>
      </c>
      <c r="H1279" s="15">
        <f t="shared" si="19"/>
        <v>5.5812648997335658E-2</v>
      </c>
    </row>
    <row r="1280" spans="1:8" ht="13.5" x14ac:dyDescent="0.25">
      <c r="A1280" s="11"/>
      <c r="B1280" s="10">
        <v>44172</v>
      </c>
      <c r="C1280" s="2">
        <v>2.21</v>
      </c>
      <c r="D1280" s="2">
        <v>2.1989999999999998</v>
      </c>
      <c r="E1280" s="2">
        <v>9319</v>
      </c>
      <c r="F1280" s="2">
        <v>2.2199</v>
      </c>
      <c r="G1280" s="2">
        <v>20687.248100000001</v>
      </c>
      <c r="H1280" s="15">
        <f t="shared" si="19"/>
        <v>-2.643113295258348E-2</v>
      </c>
    </row>
    <row r="1281" spans="1:8" ht="13.5" x14ac:dyDescent="0.25">
      <c r="A1281" s="11"/>
      <c r="B1281" s="10">
        <v>44173</v>
      </c>
      <c r="C1281" s="2">
        <v>2.08</v>
      </c>
      <c r="D1281" s="2">
        <v>2.0695999999999999</v>
      </c>
      <c r="E1281" s="2">
        <v>1462</v>
      </c>
      <c r="F1281" s="2">
        <v>2.0952999999999999</v>
      </c>
      <c r="G1281" s="2">
        <v>3063.3285999999998</v>
      </c>
      <c r="H1281" s="15">
        <f t="shared" si="19"/>
        <v>-5.8844929513415176E-2</v>
      </c>
    </row>
    <row r="1282" spans="1:8" ht="13.5" x14ac:dyDescent="0.25">
      <c r="A1282" s="11"/>
      <c r="B1282" s="10">
        <v>44174</v>
      </c>
      <c r="C1282" s="2">
        <v>1.96</v>
      </c>
      <c r="D1282" s="2">
        <v>1.9501999999999999</v>
      </c>
      <c r="E1282" s="2">
        <v>3655</v>
      </c>
      <c r="F1282" s="2">
        <v>1.9674</v>
      </c>
      <c r="G1282" s="2">
        <v>7190.8469999999998</v>
      </c>
      <c r="H1282" s="15">
        <f t="shared" si="19"/>
        <v>-5.7692307692307675E-2</v>
      </c>
    </row>
    <row r="1283" spans="1:8" ht="13.5" x14ac:dyDescent="0.25">
      <c r="A1283" s="11"/>
      <c r="B1283" s="10">
        <v>44175</v>
      </c>
      <c r="C1283" s="2">
        <v>2.0699999999999998</v>
      </c>
      <c r="D1283" s="2">
        <v>2.0596999999999999</v>
      </c>
      <c r="E1283" s="2">
        <v>1025</v>
      </c>
      <c r="F1283" s="2">
        <v>2.0425</v>
      </c>
      <c r="G1283" s="2">
        <v>2093.5625</v>
      </c>
      <c r="H1283" s="15">
        <f t="shared" si="19"/>
        <v>5.6148087375653744E-2</v>
      </c>
    </row>
    <row r="1284" spans="1:8" ht="13.5" x14ac:dyDescent="0.25">
      <c r="A1284" s="11"/>
      <c r="B1284" s="10">
        <v>44176</v>
      </c>
      <c r="C1284" s="2">
        <v>2</v>
      </c>
      <c r="D1284" s="2">
        <v>1.99</v>
      </c>
      <c r="E1284" s="2">
        <v>6812</v>
      </c>
      <c r="F1284" s="2">
        <v>2.0005000000000002</v>
      </c>
      <c r="G1284" s="2">
        <v>13627.406000000001</v>
      </c>
      <c r="H1284" s="15">
        <f t="shared" si="19"/>
        <v>-3.3839879594115586E-2</v>
      </c>
    </row>
    <row r="1285" spans="1:8" ht="13.5" x14ac:dyDescent="0.25">
      <c r="A1285" s="11"/>
      <c r="B1285" s="10">
        <v>44179</v>
      </c>
      <c r="C1285" s="2">
        <v>2</v>
      </c>
      <c r="D1285" s="2">
        <v>1.99</v>
      </c>
      <c r="E1285" s="2">
        <v>114</v>
      </c>
      <c r="F1285" s="2">
        <v>1.9994000000000001</v>
      </c>
      <c r="G1285" s="2">
        <v>227.9316</v>
      </c>
      <c r="H1285" s="15">
        <f t="shared" si="19"/>
        <v>0</v>
      </c>
    </row>
    <row r="1286" spans="1:8" ht="13.5" x14ac:dyDescent="0.25">
      <c r="A1286" s="11"/>
      <c r="B1286" s="10">
        <v>44180</v>
      </c>
      <c r="C1286" s="2">
        <v>1.94</v>
      </c>
      <c r="D1286" s="2">
        <v>1.9302999999999999</v>
      </c>
      <c r="E1286" s="2">
        <v>1000</v>
      </c>
      <c r="F1286" s="2">
        <v>1.94</v>
      </c>
      <c r="G1286" s="2">
        <v>1940</v>
      </c>
      <c r="H1286" s="15">
        <f t="shared" si="19"/>
        <v>-3.0000000000000044E-2</v>
      </c>
    </row>
    <row r="1287" spans="1:8" ht="13.5" x14ac:dyDescent="0.25">
      <c r="A1287" s="11"/>
      <c r="B1287" s="10">
        <v>44181</v>
      </c>
      <c r="C1287" s="2">
        <v>1.92</v>
      </c>
      <c r="D1287" s="2">
        <v>1.9104000000000001</v>
      </c>
      <c r="E1287" s="2">
        <v>50</v>
      </c>
      <c r="F1287" s="2">
        <v>1.95</v>
      </c>
      <c r="G1287" s="2">
        <v>97.5</v>
      </c>
      <c r="H1287" s="15">
        <f t="shared" ref="H1287:H1350" si="20">(D1287-D1286)/D1286</f>
        <v>-1.0309278350515365E-2</v>
      </c>
    </row>
    <row r="1288" spans="1:8" ht="13.5" x14ac:dyDescent="0.25">
      <c r="A1288" s="11"/>
      <c r="B1288" s="10">
        <v>44182</v>
      </c>
      <c r="C1288" s="2">
        <v>2.02</v>
      </c>
      <c r="D1288" s="2">
        <v>2.0099</v>
      </c>
      <c r="E1288" s="2">
        <v>475</v>
      </c>
      <c r="F1288" s="2">
        <v>1.9220999999999999</v>
      </c>
      <c r="G1288" s="2">
        <v>912.99749999999995</v>
      </c>
      <c r="H1288" s="15">
        <f t="shared" si="20"/>
        <v>5.2083333333333287E-2</v>
      </c>
    </row>
    <row r="1289" spans="1:8" ht="13.5" x14ac:dyDescent="0.25">
      <c r="A1289" s="11"/>
      <c r="B1289" s="10">
        <v>44183</v>
      </c>
      <c r="C1289" s="2">
        <v>1.91</v>
      </c>
      <c r="D1289" s="2">
        <v>1.9005000000000001</v>
      </c>
      <c r="E1289" s="2">
        <v>10</v>
      </c>
      <c r="F1289" s="2">
        <v>1.99</v>
      </c>
      <c r="G1289" s="2">
        <v>19.899999999999999</v>
      </c>
      <c r="H1289" s="15">
        <f t="shared" si="20"/>
        <v>-5.4430568685009173E-2</v>
      </c>
    </row>
    <row r="1290" spans="1:8" ht="13.5" x14ac:dyDescent="0.25">
      <c r="A1290" s="11"/>
      <c r="B1290" s="10">
        <v>44186</v>
      </c>
      <c r="C1290" s="2">
        <v>1.87</v>
      </c>
      <c r="D1290" s="2">
        <v>1.8607</v>
      </c>
      <c r="E1290" s="2">
        <v>60</v>
      </c>
      <c r="F1290" s="2">
        <v>1.95</v>
      </c>
      <c r="G1290" s="2">
        <v>117</v>
      </c>
      <c r="H1290" s="15">
        <f t="shared" si="20"/>
        <v>-2.0941857405945834E-2</v>
      </c>
    </row>
    <row r="1291" spans="1:8" ht="13.5" x14ac:dyDescent="0.25">
      <c r="A1291" s="11"/>
      <c r="B1291" s="10">
        <v>44187</v>
      </c>
      <c r="C1291" s="2">
        <v>1.9</v>
      </c>
      <c r="D1291" s="2">
        <v>1.8905000000000001</v>
      </c>
      <c r="E1291" s="2">
        <v>5581</v>
      </c>
      <c r="F1291" s="2">
        <v>1.8602000000000001</v>
      </c>
      <c r="G1291" s="2">
        <v>10381.7762</v>
      </c>
      <c r="H1291" s="15">
        <f t="shared" si="20"/>
        <v>1.6015478045896731E-2</v>
      </c>
    </row>
    <row r="1292" spans="1:8" ht="13.5" x14ac:dyDescent="0.25">
      <c r="A1292" s="11"/>
      <c r="B1292" s="10">
        <v>44188</v>
      </c>
      <c r="C1292" s="2">
        <v>1.9</v>
      </c>
      <c r="D1292" s="2">
        <v>1.8905000000000001</v>
      </c>
      <c r="E1292" s="2">
        <v>13177</v>
      </c>
      <c r="F1292" s="2">
        <v>1.8757999999999999</v>
      </c>
      <c r="G1292" s="2">
        <v>24717.4166</v>
      </c>
      <c r="H1292" s="15">
        <f t="shared" si="20"/>
        <v>0</v>
      </c>
    </row>
    <row r="1293" spans="1:8" ht="13.5" x14ac:dyDescent="0.25">
      <c r="A1293" s="11"/>
      <c r="B1293" s="10">
        <v>44189</v>
      </c>
      <c r="C1293" s="2">
        <v>1.98</v>
      </c>
      <c r="D1293" s="2">
        <v>1.9701</v>
      </c>
      <c r="E1293" s="2">
        <v>0</v>
      </c>
      <c r="F1293" s="2">
        <v>0</v>
      </c>
      <c r="G1293" s="2">
        <v>0</v>
      </c>
      <c r="H1293" s="15">
        <f t="shared" si="20"/>
        <v>4.210526315789468E-2</v>
      </c>
    </row>
    <row r="1294" spans="1:8" ht="13.5" x14ac:dyDescent="0.25">
      <c r="A1294" s="11"/>
      <c r="B1294" s="10">
        <v>44190</v>
      </c>
      <c r="C1294" s="2">
        <v>1.93</v>
      </c>
      <c r="D1294" s="2">
        <v>1.9204000000000001</v>
      </c>
      <c r="E1294" s="2">
        <v>4724</v>
      </c>
      <c r="F1294" s="2">
        <v>1.98</v>
      </c>
      <c r="G1294" s="2">
        <v>9353.52</v>
      </c>
      <c r="H1294" s="15">
        <f t="shared" si="20"/>
        <v>-2.5227145830160832E-2</v>
      </c>
    </row>
    <row r="1295" spans="1:8" ht="13.5" x14ac:dyDescent="0.25">
      <c r="A1295" s="11"/>
      <c r="B1295" s="10">
        <v>44193</v>
      </c>
      <c r="C1295" s="2">
        <v>1.86</v>
      </c>
      <c r="D1295" s="2">
        <v>1.8507</v>
      </c>
      <c r="E1295" s="2">
        <v>9730</v>
      </c>
      <c r="F1295" s="2">
        <v>1.8573</v>
      </c>
      <c r="G1295" s="2">
        <v>18071.528999999999</v>
      </c>
      <c r="H1295" s="15">
        <f t="shared" si="20"/>
        <v>-3.6294521974588677E-2</v>
      </c>
    </row>
    <row r="1296" spans="1:8" ht="13.5" x14ac:dyDescent="0.25">
      <c r="A1296" s="11"/>
      <c r="B1296" s="10">
        <v>44194</v>
      </c>
      <c r="C1296" s="2">
        <v>1.96</v>
      </c>
      <c r="D1296" s="2">
        <v>1.9501999999999999</v>
      </c>
      <c r="E1296" s="2">
        <v>5173</v>
      </c>
      <c r="F1296" s="2">
        <v>1.9599</v>
      </c>
      <c r="G1296" s="2">
        <v>10138.5627</v>
      </c>
      <c r="H1296" s="15">
        <f t="shared" si="20"/>
        <v>5.3763440860215013E-2</v>
      </c>
    </row>
    <row r="1297" spans="1:8" ht="13.5" x14ac:dyDescent="0.25">
      <c r="A1297" s="11"/>
      <c r="B1297" s="10">
        <v>44195</v>
      </c>
      <c r="C1297" s="2">
        <v>1.93</v>
      </c>
      <c r="D1297" s="2">
        <v>1.9204000000000001</v>
      </c>
      <c r="E1297" s="2">
        <v>4802</v>
      </c>
      <c r="F1297" s="2">
        <v>1.9572000000000001</v>
      </c>
      <c r="G1297" s="2">
        <v>9398.4743999999992</v>
      </c>
      <c r="H1297" s="15">
        <f t="shared" si="20"/>
        <v>-1.5280484052917561E-2</v>
      </c>
    </row>
    <row r="1298" spans="1:8" ht="13.5" x14ac:dyDescent="0.25">
      <c r="A1298" s="11"/>
      <c r="B1298" s="10">
        <v>44196</v>
      </c>
      <c r="C1298" s="2">
        <v>2</v>
      </c>
      <c r="D1298" s="2">
        <v>1.99</v>
      </c>
      <c r="E1298" s="2">
        <v>2217</v>
      </c>
      <c r="F1298" s="2">
        <v>1.9371</v>
      </c>
      <c r="G1298" s="2">
        <v>4294.5506999999998</v>
      </c>
      <c r="H1298" s="15">
        <f t="shared" si="20"/>
        <v>3.6242449489689584E-2</v>
      </c>
    </row>
    <row r="1299" spans="1:8" ht="13.5" x14ac:dyDescent="0.25">
      <c r="A1299" s="11"/>
      <c r="B1299" s="10">
        <v>44200</v>
      </c>
      <c r="C1299" s="2">
        <v>1.99</v>
      </c>
      <c r="D1299" s="2">
        <v>1.9801</v>
      </c>
      <c r="E1299" s="2">
        <v>10</v>
      </c>
      <c r="F1299" s="2">
        <v>1.99</v>
      </c>
      <c r="G1299" s="2">
        <v>19.899999999999999</v>
      </c>
      <c r="H1299" s="15">
        <f t="shared" si="20"/>
        <v>-4.9748743718593062E-3</v>
      </c>
    </row>
    <row r="1300" spans="1:8" ht="13.5" x14ac:dyDescent="0.25">
      <c r="A1300" s="11"/>
      <c r="B1300" s="10">
        <v>44201</v>
      </c>
      <c r="C1300" s="2">
        <v>1.94</v>
      </c>
      <c r="D1300" s="2">
        <v>1.9302999999999999</v>
      </c>
      <c r="E1300" s="2">
        <v>0</v>
      </c>
      <c r="F1300" s="2">
        <v>0</v>
      </c>
      <c r="G1300" s="2">
        <v>0</v>
      </c>
      <c r="H1300" s="15">
        <f t="shared" si="20"/>
        <v>-2.5150244937124422E-2</v>
      </c>
    </row>
    <row r="1301" spans="1:8" ht="13.5" x14ac:dyDescent="0.25">
      <c r="A1301" s="11"/>
      <c r="B1301" s="10">
        <v>44202</v>
      </c>
      <c r="C1301" s="2">
        <v>1.86</v>
      </c>
      <c r="D1301" s="2">
        <v>1.8507</v>
      </c>
      <c r="E1301" s="2">
        <v>3494</v>
      </c>
      <c r="F1301" s="2">
        <v>1.86</v>
      </c>
      <c r="G1301" s="2">
        <v>6498.84</v>
      </c>
      <c r="H1301" s="15">
        <f t="shared" si="20"/>
        <v>-4.1237113402061799E-2</v>
      </c>
    </row>
    <row r="1302" spans="1:8" ht="13.5" x14ac:dyDescent="0.25">
      <c r="A1302" s="11"/>
      <c r="B1302" s="10">
        <v>44203</v>
      </c>
      <c r="C1302" s="2">
        <v>1.83</v>
      </c>
      <c r="D1302" s="2">
        <v>1.8209</v>
      </c>
      <c r="E1302" s="2">
        <v>4891</v>
      </c>
      <c r="F1302" s="2">
        <v>1.833</v>
      </c>
      <c r="G1302" s="2">
        <v>8965.2029999999995</v>
      </c>
      <c r="H1302" s="15">
        <f t="shared" si="20"/>
        <v>-1.6102015453612173E-2</v>
      </c>
    </row>
    <row r="1303" spans="1:8" ht="13.5" x14ac:dyDescent="0.25">
      <c r="A1303" s="11"/>
      <c r="B1303" s="10">
        <v>44204</v>
      </c>
      <c r="C1303" s="2">
        <v>1.85</v>
      </c>
      <c r="D1303" s="2">
        <v>1.8408</v>
      </c>
      <c r="E1303" s="2">
        <v>2006</v>
      </c>
      <c r="F1303" s="2">
        <v>1.8380000000000001</v>
      </c>
      <c r="G1303" s="2">
        <v>3687.0279999999998</v>
      </c>
      <c r="H1303" s="15">
        <f t="shared" si="20"/>
        <v>1.0928661650832023E-2</v>
      </c>
    </row>
    <row r="1304" spans="1:8" ht="13.5" x14ac:dyDescent="0.25">
      <c r="A1304" s="11"/>
      <c r="B1304" s="10">
        <v>44207</v>
      </c>
      <c r="C1304" s="2">
        <v>1.89</v>
      </c>
      <c r="D1304" s="2">
        <v>1.8806</v>
      </c>
      <c r="E1304" s="2">
        <v>2078</v>
      </c>
      <c r="F1304" s="2">
        <v>1.89</v>
      </c>
      <c r="G1304" s="2">
        <v>3927.42</v>
      </c>
      <c r="H1304" s="15">
        <f t="shared" si="20"/>
        <v>2.1621034332898772E-2</v>
      </c>
    </row>
    <row r="1305" spans="1:8" ht="13.5" x14ac:dyDescent="0.25">
      <c r="A1305" s="11"/>
      <c r="B1305" s="10">
        <v>44208</v>
      </c>
      <c r="C1305" s="2">
        <v>1.85</v>
      </c>
      <c r="D1305" s="2">
        <v>1.8408</v>
      </c>
      <c r="E1305" s="2">
        <v>2735</v>
      </c>
      <c r="F1305" s="2">
        <v>1.8559000000000001</v>
      </c>
      <c r="G1305" s="2">
        <v>5075.8864999999996</v>
      </c>
      <c r="H1305" s="15">
        <f t="shared" si="20"/>
        <v>-2.116345847070087E-2</v>
      </c>
    </row>
    <row r="1306" spans="1:8" ht="13.5" x14ac:dyDescent="0.25">
      <c r="A1306" s="11"/>
      <c r="B1306" s="10">
        <v>44209</v>
      </c>
      <c r="C1306" s="2">
        <v>1.85</v>
      </c>
      <c r="D1306" s="2">
        <v>1.8408</v>
      </c>
      <c r="E1306" s="2">
        <v>1630</v>
      </c>
      <c r="F1306" s="2">
        <v>1.8503000000000001</v>
      </c>
      <c r="G1306" s="2">
        <v>3015.989</v>
      </c>
      <c r="H1306" s="15">
        <f t="shared" si="20"/>
        <v>0</v>
      </c>
    </row>
    <row r="1307" spans="1:8" ht="13.5" x14ac:dyDescent="0.25">
      <c r="A1307" s="11"/>
      <c r="B1307" s="10">
        <v>44211</v>
      </c>
      <c r="C1307" s="2">
        <v>1.8</v>
      </c>
      <c r="D1307" s="2">
        <v>1.7909999999999999</v>
      </c>
      <c r="E1307" s="2">
        <v>447</v>
      </c>
      <c r="F1307" s="2">
        <v>1.8</v>
      </c>
      <c r="G1307" s="2">
        <v>804.6</v>
      </c>
      <c r="H1307" s="15">
        <f t="shared" si="20"/>
        <v>-2.7053455019556749E-2</v>
      </c>
    </row>
    <row r="1308" spans="1:8" ht="13.5" x14ac:dyDescent="0.25">
      <c r="A1308" s="11"/>
      <c r="B1308" s="10">
        <v>44214</v>
      </c>
      <c r="C1308" s="2">
        <v>1.74</v>
      </c>
      <c r="D1308" s="2">
        <v>1.7313000000000001</v>
      </c>
      <c r="E1308" s="2">
        <v>4706</v>
      </c>
      <c r="F1308" s="2">
        <v>1.7745</v>
      </c>
      <c r="G1308" s="2">
        <v>8350.7970000000005</v>
      </c>
      <c r="H1308" s="15">
        <f t="shared" si="20"/>
        <v>-3.3333333333333257E-2</v>
      </c>
    </row>
    <row r="1309" spans="1:8" ht="13.5" x14ac:dyDescent="0.25">
      <c r="A1309" s="11"/>
      <c r="B1309" s="10">
        <v>44215</v>
      </c>
      <c r="C1309" s="2">
        <v>1.79</v>
      </c>
      <c r="D1309" s="2">
        <v>1.7810999999999999</v>
      </c>
      <c r="E1309" s="2">
        <v>9292</v>
      </c>
      <c r="F1309" s="2">
        <v>1.7504</v>
      </c>
      <c r="G1309" s="2">
        <v>16264.7168</v>
      </c>
      <c r="H1309" s="15">
        <f t="shared" si="20"/>
        <v>2.876451221625359E-2</v>
      </c>
    </row>
    <row r="1310" spans="1:8" ht="13.5" x14ac:dyDescent="0.25">
      <c r="A1310" s="11"/>
      <c r="B1310" s="10">
        <v>44216</v>
      </c>
      <c r="C1310" s="2">
        <v>1.79</v>
      </c>
      <c r="D1310" s="2">
        <v>1.7810999999999999</v>
      </c>
      <c r="E1310" s="2">
        <v>121</v>
      </c>
      <c r="F1310" s="2">
        <v>1.7904</v>
      </c>
      <c r="G1310" s="2">
        <v>216.63839999999999</v>
      </c>
      <c r="H1310" s="15">
        <f t="shared" si="20"/>
        <v>0</v>
      </c>
    </row>
    <row r="1311" spans="1:8" ht="13.5" x14ac:dyDescent="0.25">
      <c r="A1311" s="11"/>
      <c r="B1311" s="10">
        <v>44217</v>
      </c>
      <c r="C1311" s="2">
        <v>1.77</v>
      </c>
      <c r="D1311" s="2">
        <v>1.7612000000000001</v>
      </c>
      <c r="E1311" s="2">
        <v>13400</v>
      </c>
      <c r="F1311" s="2">
        <v>1.7690999999999999</v>
      </c>
      <c r="G1311" s="2">
        <v>23705.94</v>
      </c>
      <c r="H1311" s="15">
        <f t="shared" si="20"/>
        <v>-1.1172870697883223E-2</v>
      </c>
    </row>
    <row r="1312" spans="1:8" ht="13.5" x14ac:dyDescent="0.25">
      <c r="A1312" s="11"/>
      <c r="B1312" s="10">
        <v>44218</v>
      </c>
      <c r="C1312" s="2">
        <v>1.76</v>
      </c>
      <c r="D1312" s="2">
        <v>1.7512000000000001</v>
      </c>
      <c r="E1312" s="2">
        <v>1599</v>
      </c>
      <c r="F1312" s="2">
        <v>1.76</v>
      </c>
      <c r="G1312" s="2">
        <v>2814.24</v>
      </c>
      <c r="H1312" s="15">
        <f t="shared" si="20"/>
        <v>-5.6779468544174471E-3</v>
      </c>
    </row>
    <row r="1313" spans="1:8" ht="13.5" x14ac:dyDescent="0.25">
      <c r="A1313" s="11"/>
      <c r="B1313" s="10">
        <v>44221</v>
      </c>
      <c r="C1313" s="2">
        <v>1.76</v>
      </c>
      <c r="D1313" s="2">
        <v>1.7512000000000001</v>
      </c>
      <c r="E1313" s="2">
        <v>2760</v>
      </c>
      <c r="F1313" s="2">
        <v>1.76</v>
      </c>
      <c r="G1313" s="2">
        <v>4857.6000000000004</v>
      </c>
      <c r="H1313" s="15">
        <f t="shared" si="20"/>
        <v>0</v>
      </c>
    </row>
    <row r="1314" spans="1:8" ht="13.5" x14ac:dyDescent="0.25">
      <c r="A1314" s="11"/>
      <c r="B1314" s="10">
        <v>44222</v>
      </c>
      <c r="C1314" s="2">
        <v>1.78</v>
      </c>
      <c r="D1314" s="2">
        <v>1.7710999999999999</v>
      </c>
      <c r="E1314" s="2">
        <v>1226</v>
      </c>
      <c r="F1314" s="2">
        <v>1.7121999999999999</v>
      </c>
      <c r="G1314" s="2">
        <v>2099.1572000000001</v>
      </c>
      <c r="H1314" s="15">
        <f t="shared" si="20"/>
        <v>1.1363636363636253E-2</v>
      </c>
    </row>
    <row r="1315" spans="1:8" ht="13.5" x14ac:dyDescent="0.25">
      <c r="A1315" s="11"/>
      <c r="B1315" s="10">
        <v>44223</v>
      </c>
      <c r="C1315" s="2">
        <v>1.78</v>
      </c>
      <c r="D1315" s="2">
        <v>1.7710999999999999</v>
      </c>
      <c r="E1315" s="2">
        <v>2313</v>
      </c>
      <c r="F1315" s="2">
        <v>1.7847</v>
      </c>
      <c r="G1315" s="2">
        <v>4128.0110999999997</v>
      </c>
      <c r="H1315" s="15">
        <f t="shared" si="20"/>
        <v>0</v>
      </c>
    </row>
    <row r="1316" spans="1:8" ht="13.5" x14ac:dyDescent="0.25">
      <c r="A1316" s="11"/>
      <c r="B1316" s="10">
        <v>44224</v>
      </c>
      <c r="C1316" s="2">
        <v>1.78</v>
      </c>
      <c r="D1316" s="2">
        <v>1.7710999999999999</v>
      </c>
      <c r="E1316" s="2">
        <v>1015</v>
      </c>
      <c r="F1316" s="2">
        <v>1.7306999999999999</v>
      </c>
      <c r="G1316" s="2">
        <v>1756.6605</v>
      </c>
      <c r="H1316" s="15">
        <f t="shared" si="20"/>
        <v>0</v>
      </c>
    </row>
    <row r="1317" spans="1:8" ht="13.5" x14ac:dyDescent="0.25">
      <c r="A1317" s="11"/>
      <c r="B1317" s="10">
        <v>44225</v>
      </c>
      <c r="C1317" s="2">
        <v>1.78</v>
      </c>
      <c r="D1317" s="2">
        <v>1.7710999999999999</v>
      </c>
      <c r="E1317" s="2">
        <v>1602</v>
      </c>
      <c r="F1317" s="2">
        <v>1.7803</v>
      </c>
      <c r="G1317" s="2">
        <v>2852.0405999999998</v>
      </c>
      <c r="H1317" s="15">
        <f t="shared" si="20"/>
        <v>0</v>
      </c>
    </row>
    <row r="1318" spans="1:8" ht="13.5" x14ac:dyDescent="0.25">
      <c r="A1318" s="11"/>
      <c r="B1318" s="10">
        <v>44228</v>
      </c>
      <c r="C1318" s="2">
        <v>1.82</v>
      </c>
      <c r="D1318" s="2">
        <v>1.8109</v>
      </c>
      <c r="E1318" s="2">
        <v>510</v>
      </c>
      <c r="F1318" s="2">
        <v>1.8202</v>
      </c>
      <c r="G1318" s="2">
        <v>928.30200000000002</v>
      </c>
      <c r="H1318" s="15">
        <f t="shared" si="20"/>
        <v>2.2471910112359585E-2</v>
      </c>
    </row>
    <row r="1319" spans="1:8" ht="13.5" x14ac:dyDescent="0.25">
      <c r="A1319" s="11"/>
      <c r="B1319" s="10">
        <v>44229</v>
      </c>
      <c r="C1319" s="2">
        <v>1.83</v>
      </c>
      <c r="D1319" s="2">
        <v>1.8209</v>
      </c>
      <c r="E1319" s="2">
        <v>610</v>
      </c>
      <c r="F1319" s="2">
        <v>1.7903</v>
      </c>
      <c r="G1319" s="2">
        <v>1092.0830000000001</v>
      </c>
      <c r="H1319" s="15">
        <f t="shared" si="20"/>
        <v>5.5221160748798988E-3</v>
      </c>
    </row>
    <row r="1320" spans="1:8" ht="13.5" x14ac:dyDescent="0.25">
      <c r="A1320" s="11"/>
      <c r="B1320" s="10">
        <v>44230</v>
      </c>
      <c r="C1320" s="2">
        <v>1.78</v>
      </c>
      <c r="D1320" s="2">
        <v>1.7710999999999999</v>
      </c>
      <c r="E1320" s="2">
        <v>270</v>
      </c>
      <c r="F1320" s="2">
        <v>1.83</v>
      </c>
      <c r="G1320" s="2">
        <v>494.1</v>
      </c>
      <c r="H1320" s="15">
        <f t="shared" si="20"/>
        <v>-2.7349113075951489E-2</v>
      </c>
    </row>
    <row r="1321" spans="1:8" ht="13.5" x14ac:dyDescent="0.25">
      <c r="A1321" s="11"/>
      <c r="B1321" s="10">
        <v>44231</v>
      </c>
      <c r="C1321" s="2">
        <v>1.78</v>
      </c>
      <c r="D1321" s="2">
        <v>1.7710999999999999</v>
      </c>
      <c r="E1321" s="2">
        <v>69</v>
      </c>
      <c r="F1321" s="2">
        <v>1.83</v>
      </c>
      <c r="G1321" s="2">
        <v>126.27</v>
      </c>
      <c r="H1321" s="15">
        <f t="shared" si="20"/>
        <v>0</v>
      </c>
    </row>
    <row r="1322" spans="1:8" ht="13.5" x14ac:dyDescent="0.25">
      <c r="A1322" s="11"/>
      <c r="B1322" s="10">
        <v>44232</v>
      </c>
      <c r="C1322" s="2">
        <v>1.7</v>
      </c>
      <c r="D1322" s="2">
        <v>1.6915</v>
      </c>
      <c r="E1322" s="2">
        <v>2225</v>
      </c>
      <c r="F1322" s="2">
        <v>1.7128000000000001</v>
      </c>
      <c r="G1322" s="2">
        <v>3810.98</v>
      </c>
      <c r="H1322" s="15">
        <f t="shared" si="20"/>
        <v>-4.4943820224719044E-2</v>
      </c>
    </row>
    <row r="1323" spans="1:8" ht="13.5" x14ac:dyDescent="0.25">
      <c r="A1323" s="11"/>
      <c r="B1323" s="10">
        <v>44235</v>
      </c>
      <c r="C1323" s="2">
        <v>1.77</v>
      </c>
      <c r="D1323" s="2">
        <v>1.7612000000000001</v>
      </c>
      <c r="E1323" s="2">
        <v>21</v>
      </c>
      <c r="F1323" s="2">
        <v>1.77</v>
      </c>
      <c r="G1323" s="2">
        <v>37.17</v>
      </c>
      <c r="H1323" s="15">
        <f t="shared" si="20"/>
        <v>4.1206030150753824E-2</v>
      </c>
    </row>
    <row r="1324" spans="1:8" ht="13.5" x14ac:dyDescent="0.25">
      <c r="A1324" s="11"/>
      <c r="B1324" s="10">
        <v>44236</v>
      </c>
      <c r="C1324" s="2">
        <v>1.73</v>
      </c>
      <c r="D1324" s="2">
        <v>1.7214</v>
      </c>
      <c r="E1324" s="2">
        <v>3554</v>
      </c>
      <c r="F1324" s="2">
        <v>1.7304999999999999</v>
      </c>
      <c r="G1324" s="2">
        <v>6150.1970000000001</v>
      </c>
      <c r="H1324" s="15">
        <f t="shared" si="20"/>
        <v>-2.2598228480581455E-2</v>
      </c>
    </row>
    <row r="1325" spans="1:8" ht="13.5" x14ac:dyDescent="0.25">
      <c r="A1325" s="11"/>
      <c r="B1325" s="10">
        <v>44237</v>
      </c>
      <c r="C1325" s="2">
        <v>1.83</v>
      </c>
      <c r="D1325" s="2">
        <v>1.8209</v>
      </c>
      <c r="E1325" s="2">
        <v>15</v>
      </c>
      <c r="F1325" s="2">
        <v>1.8132999999999999</v>
      </c>
      <c r="G1325" s="2">
        <v>27.1995</v>
      </c>
      <c r="H1325" s="15">
        <f t="shared" si="20"/>
        <v>5.7801789241315162E-2</v>
      </c>
    </row>
    <row r="1326" spans="1:8" ht="13.5" x14ac:dyDescent="0.25">
      <c r="A1326" s="11"/>
      <c r="B1326" s="10">
        <v>44238</v>
      </c>
      <c r="C1326" s="2">
        <v>1.8</v>
      </c>
      <c r="D1326" s="2">
        <v>1.7909999999999999</v>
      </c>
      <c r="E1326" s="2">
        <v>885</v>
      </c>
      <c r="F1326" s="2">
        <v>1.8007</v>
      </c>
      <c r="G1326" s="2">
        <v>1593.6195</v>
      </c>
      <c r="H1326" s="15">
        <f t="shared" si="20"/>
        <v>-1.6420451425119467E-2</v>
      </c>
    </row>
    <row r="1327" spans="1:8" ht="13.5" x14ac:dyDescent="0.25">
      <c r="A1327" s="11"/>
      <c r="B1327" s="10">
        <v>44239</v>
      </c>
      <c r="C1327" s="2">
        <v>1.8</v>
      </c>
      <c r="D1327" s="2">
        <v>1.7909999999999999</v>
      </c>
      <c r="E1327" s="2">
        <v>475</v>
      </c>
      <c r="F1327" s="2">
        <v>1.8</v>
      </c>
      <c r="G1327" s="2">
        <v>855</v>
      </c>
      <c r="H1327" s="15">
        <f t="shared" si="20"/>
        <v>0</v>
      </c>
    </row>
    <row r="1328" spans="1:8" ht="13.5" x14ac:dyDescent="0.25">
      <c r="A1328" s="11"/>
      <c r="B1328" s="10">
        <v>44242</v>
      </c>
      <c r="C1328" s="2">
        <v>1.8</v>
      </c>
      <c r="D1328" s="2">
        <v>1.7909999999999999</v>
      </c>
      <c r="E1328" s="2">
        <v>2107</v>
      </c>
      <c r="F1328" s="2">
        <v>1.8</v>
      </c>
      <c r="G1328" s="2">
        <v>3792.6</v>
      </c>
      <c r="H1328" s="15">
        <f t="shared" si="20"/>
        <v>0</v>
      </c>
    </row>
    <row r="1329" spans="1:8" ht="13.5" x14ac:dyDescent="0.25">
      <c r="A1329" s="11"/>
      <c r="B1329" s="10">
        <v>44243</v>
      </c>
      <c r="C1329" s="2">
        <v>1.78</v>
      </c>
      <c r="D1329" s="2">
        <v>1.7710999999999999</v>
      </c>
      <c r="E1329" s="2">
        <v>5000</v>
      </c>
      <c r="F1329" s="2">
        <v>1.784</v>
      </c>
      <c r="G1329" s="2">
        <v>8920</v>
      </c>
      <c r="H1329" s="15">
        <f t="shared" si="20"/>
        <v>-1.1111111111111127E-2</v>
      </c>
    </row>
    <row r="1330" spans="1:8" ht="13.5" x14ac:dyDescent="0.25">
      <c r="A1330" s="11"/>
      <c r="B1330" s="10">
        <v>44244</v>
      </c>
      <c r="C1330" s="2">
        <v>1.76</v>
      </c>
      <c r="D1330" s="2">
        <v>1.7512000000000001</v>
      </c>
      <c r="E1330" s="2">
        <v>2445</v>
      </c>
      <c r="F1330" s="2">
        <v>1.76</v>
      </c>
      <c r="G1330" s="2">
        <v>4303.2</v>
      </c>
      <c r="H1330" s="15">
        <f t="shared" si="20"/>
        <v>-1.1235955056179667E-2</v>
      </c>
    </row>
    <row r="1331" spans="1:8" ht="13.5" x14ac:dyDescent="0.25">
      <c r="A1331" s="11"/>
      <c r="B1331" s="10">
        <v>44245</v>
      </c>
      <c r="C1331" s="2">
        <v>1.74</v>
      </c>
      <c r="D1331" s="2">
        <v>1.7313000000000001</v>
      </c>
      <c r="E1331" s="2">
        <v>4607</v>
      </c>
      <c r="F1331" s="2">
        <v>1.7403</v>
      </c>
      <c r="G1331" s="2">
        <v>8017.5621000000001</v>
      </c>
      <c r="H1331" s="15">
        <f t="shared" si="20"/>
        <v>-1.136363636363638E-2</v>
      </c>
    </row>
    <row r="1332" spans="1:8" ht="13.5" x14ac:dyDescent="0.25">
      <c r="A1332" s="11"/>
      <c r="B1332" s="10">
        <v>44246</v>
      </c>
      <c r="C1332" s="2">
        <v>1.78</v>
      </c>
      <c r="D1332" s="2">
        <v>1.7710999999999999</v>
      </c>
      <c r="E1332" s="2">
        <v>721</v>
      </c>
      <c r="F1332" s="2">
        <v>1.78</v>
      </c>
      <c r="G1332" s="2">
        <v>1283.3800000000001</v>
      </c>
      <c r="H1332" s="15">
        <f t="shared" si="20"/>
        <v>2.2988505747126339E-2</v>
      </c>
    </row>
    <row r="1333" spans="1:8" ht="13.5" x14ac:dyDescent="0.25">
      <c r="A1333" s="11"/>
      <c r="B1333" s="10">
        <v>44249</v>
      </c>
      <c r="C1333" s="2">
        <v>1.78</v>
      </c>
      <c r="D1333" s="2">
        <v>1.7710999999999999</v>
      </c>
      <c r="E1333" s="2">
        <v>1000</v>
      </c>
      <c r="F1333" s="2">
        <v>1.78</v>
      </c>
      <c r="G1333" s="2">
        <v>1780</v>
      </c>
      <c r="H1333" s="15">
        <f t="shared" si="20"/>
        <v>0</v>
      </c>
    </row>
    <row r="1334" spans="1:8" ht="13.5" x14ac:dyDescent="0.25">
      <c r="A1334" s="11"/>
      <c r="B1334" s="10">
        <v>44250</v>
      </c>
      <c r="C1334" s="2">
        <v>1.78</v>
      </c>
      <c r="D1334" s="2">
        <v>1.7710999999999999</v>
      </c>
      <c r="E1334" s="2">
        <v>6461</v>
      </c>
      <c r="F1334" s="2">
        <v>1.7704</v>
      </c>
      <c r="G1334" s="2">
        <v>11438.554400000001</v>
      </c>
      <c r="H1334" s="15">
        <f t="shared" si="20"/>
        <v>0</v>
      </c>
    </row>
    <row r="1335" spans="1:8" ht="13.5" x14ac:dyDescent="0.25">
      <c r="A1335" s="11"/>
      <c r="B1335" s="10">
        <v>44251</v>
      </c>
      <c r="C1335" s="2">
        <v>1.78</v>
      </c>
      <c r="D1335" s="2">
        <v>1.7710999999999999</v>
      </c>
      <c r="E1335" s="2">
        <v>2709</v>
      </c>
      <c r="F1335" s="2">
        <v>1.78</v>
      </c>
      <c r="G1335" s="2">
        <v>4822.0200000000004</v>
      </c>
      <c r="H1335" s="15">
        <f t="shared" si="20"/>
        <v>0</v>
      </c>
    </row>
    <row r="1336" spans="1:8" ht="13.5" x14ac:dyDescent="0.25">
      <c r="A1336" s="11"/>
      <c r="B1336" s="10">
        <v>44252</v>
      </c>
      <c r="C1336" s="2">
        <v>1.78</v>
      </c>
      <c r="D1336" s="2">
        <v>1.7710999999999999</v>
      </c>
      <c r="E1336" s="2">
        <v>3460</v>
      </c>
      <c r="F1336" s="2">
        <v>1.78</v>
      </c>
      <c r="G1336" s="2">
        <v>6158.8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1.78</v>
      </c>
      <c r="D1337" s="2">
        <v>1.7710999999999999</v>
      </c>
      <c r="E1337" s="2">
        <v>15</v>
      </c>
      <c r="F1337" s="2">
        <v>1.78</v>
      </c>
      <c r="G1337" s="2">
        <v>26.7</v>
      </c>
      <c r="H1337" s="15">
        <f t="shared" si="20"/>
        <v>0</v>
      </c>
    </row>
    <row r="1338" spans="1:8" ht="13.5" x14ac:dyDescent="0.25">
      <c r="A1338" s="11"/>
      <c r="B1338" s="10">
        <v>44256</v>
      </c>
      <c r="C1338" s="2">
        <v>1.78</v>
      </c>
      <c r="D1338" s="2">
        <v>1.7710999999999999</v>
      </c>
      <c r="E1338" s="2">
        <v>50</v>
      </c>
      <c r="F1338" s="2">
        <v>1.78</v>
      </c>
      <c r="G1338" s="2">
        <v>89</v>
      </c>
      <c r="H1338" s="15">
        <f t="shared" si="20"/>
        <v>0</v>
      </c>
    </row>
    <row r="1339" spans="1:8" ht="13.5" x14ac:dyDescent="0.25">
      <c r="A1339" s="11"/>
      <c r="B1339" s="10">
        <v>44257</v>
      </c>
      <c r="C1339" s="2">
        <v>1.78</v>
      </c>
      <c r="D1339" s="2">
        <v>1.7710999999999999</v>
      </c>
      <c r="E1339" s="2">
        <v>805</v>
      </c>
      <c r="F1339" s="2">
        <v>1.78</v>
      </c>
      <c r="G1339" s="2">
        <v>1432.9</v>
      </c>
      <c r="H1339" s="15">
        <f t="shared" si="20"/>
        <v>0</v>
      </c>
    </row>
    <row r="1340" spans="1:8" ht="13.5" x14ac:dyDescent="0.25">
      <c r="A1340" s="11"/>
      <c r="B1340" s="10">
        <v>44258</v>
      </c>
      <c r="C1340" s="2">
        <v>1.77</v>
      </c>
      <c r="D1340" s="2">
        <v>1.7612000000000001</v>
      </c>
      <c r="E1340" s="2">
        <v>471</v>
      </c>
      <c r="F1340" s="2">
        <v>1.7553000000000001</v>
      </c>
      <c r="G1340" s="2">
        <v>826.74630000000002</v>
      </c>
      <c r="H1340" s="15">
        <f t="shared" si="20"/>
        <v>-5.5897464852350505E-3</v>
      </c>
    </row>
    <row r="1341" spans="1:8" ht="13.5" x14ac:dyDescent="0.25">
      <c r="A1341" s="11"/>
      <c r="B1341" s="10">
        <v>44259</v>
      </c>
      <c r="C1341" s="2">
        <v>1.78</v>
      </c>
      <c r="D1341" s="2">
        <v>1.7710999999999999</v>
      </c>
      <c r="E1341" s="2">
        <v>287</v>
      </c>
      <c r="F1341" s="2">
        <v>1.78</v>
      </c>
      <c r="G1341" s="2">
        <v>510.86</v>
      </c>
      <c r="H1341" s="15">
        <f t="shared" si="20"/>
        <v>5.6211673858731527E-3</v>
      </c>
    </row>
    <row r="1342" spans="1:8" ht="13.5" x14ac:dyDescent="0.25">
      <c r="A1342" s="11"/>
      <c r="B1342" s="10">
        <v>44260</v>
      </c>
      <c r="C1342" s="2">
        <v>1.73</v>
      </c>
      <c r="D1342" s="2">
        <v>1.7214</v>
      </c>
      <c r="E1342" s="2">
        <v>3380</v>
      </c>
      <c r="F1342" s="2">
        <v>1.7301</v>
      </c>
      <c r="G1342" s="2">
        <v>5847.7380000000003</v>
      </c>
      <c r="H1342" s="15">
        <f t="shared" si="20"/>
        <v>-2.8061656597594634E-2</v>
      </c>
    </row>
    <row r="1343" spans="1:8" ht="13.5" x14ac:dyDescent="0.25">
      <c r="A1343" s="11"/>
      <c r="B1343" s="10">
        <v>44263</v>
      </c>
      <c r="C1343" s="2">
        <v>1.73</v>
      </c>
      <c r="D1343" s="2">
        <v>1.7214</v>
      </c>
      <c r="E1343" s="2">
        <v>3055</v>
      </c>
      <c r="F1343" s="2">
        <v>1.73</v>
      </c>
      <c r="G1343" s="2">
        <v>5285.15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1.83</v>
      </c>
      <c r="D1344" s="2">
        <v>1.8209</v>
      </c>
      <c r="E1344" s="2">
        <v>3911</v>
      </c>
      <c r="F1344" s="2">
        <v>1.7813000000000001</v>
      </c>
      <c r="G1344" s="2">
        <v>6966.6643000000004</v>
      </c>
      <c r="H1344" s="15">
        <f t="shared" si="20"/>
        <v>5.7801789241315162E-2</v>
      </c>
    </row>
    <row r="1345" spans="1:8" ht="13.5" x14ac:dyDescent="0.25">
      <c r="A1345" s="11"/>
      <c r="B1345" s="10">
        <v>44265</v>
      </c>
      <c r="C1345" s="2">
        <v>1.87</v>
      </c>
      <c r="D1345" s="2">
        <v>1.8607</v>
      </c>
      <c r="E1345" s="2">
        <v>988</v>
      </c>
      <c r="F1345" s="2">
        <v>1.8798999999999999</v>
      </c>
      <c r="G1345" s="2">
        <v>1857.3412000000001</v>
      </c>
      <c r="H1345" s="15">
        <f t="shared" si="20"/>
        <v>2.1857323301664046E-2</v>
      </c>
    </row>
    <row r="1346" spans="1:8" ht="13.5" x14ac:dyDescent="0.25">
      <c r="A1346" s="11"/>
      <c r="B1346" s="10">
        <v>44266</v>
      </c>
      <c r="C1346" s="2">
        <v>1.8</v>
      </c>
      <c r="D1346" s="2">
        <v>1.7909999999999999</v>
      </c>
      <c r="E1346" s="2">
        <v>3054</v>
      </c>
      <c r="F1346" s="2">
        <v>1.8</v>
      </c>
      <c r="G1346" s="2">
        <v>5497.2</v>
      </c>
      <c r="H1346" s="15">
        <f t="shared" si="20"/>
        <v>-3.7459020798624225E-2</v>
      </c>
    </row>
    <row r="1347" spans="1:8" ht="13.5" x14ac:dyDescent="0.25">
      <c r="A1347" s="11"/>
      <c r="B1347" s="10">
        <v>44267</v>
      </c>
      <c r="C1347" s="2">
        <v>1.8</v>
      </c>
      <c r="D1347" s="2">
        <v>1.7909999999999999</v>
      </c>
      <c r="E1347" s="2">
        <v>218</v>
      </c>
      <c r="F1347" s="2">
        <v>1.7787999999999999</v>
      </c>
      <c r="G1347" s="2">
        <v>387.77839999999998</v>
      </c>
      <c r="H1347" s="15">
        <f t="shared" si="20"/>
        <v>0</v>
      </c>
    </row>
    <row r="1348" spans="1:8" ht="13.5" x14ac:dyDescent="0.25">
      <c r="A1348" s="11"/>
      <c r="B1348" s="10">
        <v>44270</v>
      </c>
      <c r="C1348" s="2">
        <v>1.77</v>
      </c>
      <c r="D1348" s="2">
        <v>1.7612000000000001</v>
      </c>
      <c r="E1348" s="2">
        <v>2095</v>
      </c>
      <c r="F1348" s="2">
        <v>1.77</v>
      </c>
      <c r="G1348" s="2">
        <v>3708.15</v>
      </c>
      <c r="H1348" s="15">
        <f t="shared" si="20"/>
        <v>-1.663874930206579E-2</v>
      </c>
    </row>
    <row r="1349" spans="1:8" ht="13.5" x14ac:dyDescent="0.25">
      <c r="A1349" s="11"/>
      <c r="B1349" s="10">
        <v>44271</v>
      </c>
      <c r="C1349" s="2">
        <v>1.75</v>
      </c>
      <c r="D1349" s="2">
        <v>1.7413000000000001</v>
      </c>
      <c r="E1349" s="2">
        <v>3848</v>
      </c>
      <c r="F1349" s="2">
        <v>1.7538</v>
      </c>
      <c r="G1349" s="2">
        <v>6748.6224000000002</v>
      </c>
      <c r="H1349" s="15">
        <f t="shared" si="20"/>
        <v>-1.1299114240290727E-2</v>
      </c>
    </row>
    <row r="1350" spans="1:8" ht="13.5" x14ac:dyDescent="0.25">
      <c r="A1350" s="11"/>
      <c r="B1350" s="10">
        <v>44272</v>
      </c>
      <c r="C1350" s="2">
        <v>1.68</v>
      </c>
      <c r="D1350" s="2">
        <v>1.6716</v>
      </c>
      <c r="E1350" s="2">
        <v>16615</v>
      </c>
      <c r="F1350" s="2">
        <v>1.6564000000000001</v>
      </c>
      <c r="G1350" s="2">
        <v>27521.085999999999</v>
      </c>
      <c r="H1350" s="15">
        <f t="shared" si="20"/>
        <v>-4.0027565611899206E-2</v>
      </c>
    </row>
    <row r="1351" spans="1:8" ht="13.5" x14ac:dyDescent="0.25">
      <c r="A1351" s="11"/>
      <c r="B1351" s="10">
        <v>44273</v>
      </c>
      <c r="C1351" s="2">
        <v>1.75</v>
      </c>
      <c r="D1351" s="2">
        <v>1.7413000000000001</v>
      </c>
      <c r="E1351" s="2">
        <v>154</v>
      </c>
      <c r="F1351" s="2">
        <v>1.75</v>
      </c>
      <c r="G1351" s="2">
        <v>269.5</v>
      </c>
      <c r="H1351" s="15">
        <f t="shared" ref="H1351:H1414" si="21">(D1351-D1350)/D1350</f>
        <v>4.169657812873899E-2</v>
      </c>
    </row>
    <row r="1352" spans="1:8" ht="13.5" x14ac:dyDescent="0.25">
      <c r="A1352" s="11"/>
      <c r="B1352" s="10">
        <v>44274</v>
      </c>
      <c r="C1352" s="2">
        <v>1.73</v>
      </c>
      <c r="D1352" s="2">
        <v>1.7214</v>
      </c>
      <c r="E1352" s="2">
        <v>3030</v>
      </c>
      <c r="F1352" s="2">
        <v>1.7330000000000001</v>
      </c>
      <c r="G1352" s="2">
        <v>5250.99</v>
      </c>
      <c r="H1352" s="15">
        <f t="shared" si="21"/>
        <v>-1.1428243266525025E-2</v>
      </c>
    </row>
    <row r="1353" spans="1:8" ht="13.5" x14ac:dyDescent="0.25">
      <c r="A1353" s="11"/>
      <c r="B1353" s="10">
        <v>44277</v>
      </c>
      <c r="C1353" s="2">
        <v>1.78</v>
      </c>
      <c r="D1353" s="2">
        <v>1.7710999999999999</v>
      </c>
      <c r="E1353" s="2">
        <v>3</v>
      </c>
      <c r="F1353" s="2">
        <v>1.78</v>
      </c>
      <c r="G1353" s="2">
        <v>5.34</v>
      </c>
      <c r="H1353" s="15">
        <f t="shared" si="21"/>
        <v>2.8871848495410628E-2</v>
      </c>
    </row>
    <row r="1354" spans="1:8" ht="13.5" x14ac:dyDescent="0.25">
      <c r="A1354" s="11"/>
      <c r="B1354" s="10">
        <v>44278</v>
      </c>
      <c r="C1354" s="2">
        <v>1.69</v>
      </c>
      <c r="D1354" s="2">
        <v>1.6816</v>
      </c>
      <c r="E1354" s="2">
        <v>8585</v>
      </c>
      <c r="F1354" s="2">
        <v>1.6912</v>
      </c>
      <c r="G1354" s="2">
        <v>14518.951999999999</v>
      </c>
      <c r="H1354" s="15">
        <f t="shared" si="21"/>
        <v>-5.0533566709954222E-2</v>
      </c>
    </row>
    <row r="1355" spans="1:8" ht="13.5" x14ac:dyDescent="0.25">
      <c r="A1355" s="11"/>
      <c r="B1355" s="10">
        <v>44279</v>
      </c>
      <c r="C1355" s="2">
        <v>1.73</v>
      </c>
      <c r="D1355" s="2">
        <v>1.7214</v>
      </c>
      <c r="E1355" s="2">
        <v>5012</v>
      </c>
      <c r="F1355" s="2">
        <v>1.6203000000000001</v>
      </c>
      <c r="G1355" s="2">
        <v>8120.9435999999996</v>
      </c>
      <c r="H1355" s="15">
        <f t="shared" si="21"/>
        <v>2.3667935299714591E-2</v>
      </c>
    </row>
    <row r="1356" spans="1:8" ht="13.5" x14ac:dyDescent="0.25">
      <c r="A1356" s="11"/>
      <c r="B1356" s="10">
        <v>44280</v>
      </c>
      <c r="C1356" s="2">
        <v>1.66</v>
      </c>
      <c r="D1356" s="2">
        <v>1.6516999999999999</v>
      </c>
      <c r="E1356" s="2">
        <v>610</v>
      </c>
      <c r="F1356" s="2">
        <v>1.66</v>
      </c>
      <c r="G1356" s="2">
        <v>1012.6</v>
      </c>
      <c r="H1356" s="15">
        <f t="shared" si="21"/>
        <v>-4.0490298594167591E-2</v>
      </c>
    </row>
    <row r="1357" spans="1:8" ht="13.5" x14ac:dyDescent="0.25">
      <c r="A1357" s="11"/>
      <c r="B1357" s="10">
        <v>44281</v>
      </c>
      <c r="C1357" s="2">
        <v>1.64</v>
      </c>
      <c r="D1357" s="2">
        <v>1.6317999999999999</v>
      </c>
      <c r="E1357" s="2">
        <v>4053</v>
      </c>
      <c r="F1357" s="2">
        <v>1.6205000000000001</v>
      </c>
      <c r="G1357" s="2">
        <v>6567.8864999999996</v>
      </c>
      <c r="H1357" s="15">
        <f t="shared" si="21"/>
        <v>-1.2048192771084355E-2</v>
      </c>
    </row>
    <row r="1358" spans="1:8" ht="13.5" x14ac:dyDescent="0.25">
      <c r="A1358" s="11"/>
      <c r="B1358" s="10">
        <v>44284</v>
      </c>
      <c r="C1358" s="2">
        <v>1.7</v>
      </c>
      <c r="D1358" s="2">
        <v>1.6915</v>
      </c>
      <c r="E1358" s="2">
        <v>115</v>
      </c>
      <c r="F1358" s="2">
        <v>1.7</v>
      </c>
      <c r="G1358" s="2">
        <v>195.5</v>
      </c>
      <c r="H1358" s="15">
        <f t="shared" si="21"/>
        <v>3.658536585365859E-2</v>
      </c>
    </row>
    <row r="1359" spans="1:8" ht="13.5" x14ac:dyDescent="0.25">
      <c r="A1359" s="11"/>
      <c r="B1359" s="10">
        <v>44285</v>
      </c>
      <c r="C1359" s="2">
        <v>1.7</v>
      </c>
      <c r="D1359" s="2">
        <v>1.6915</v>
      </c>
      <c r="E1359" s="2">
        <v>13443</v>
      </c>
      <c r="F1359" s="2">
        <v>1.7</v>
      </c>
      <c r="G1359" s="2">
        <v>22853.1</v>
      </c>
      <c r="H1359" s="15">
        <f t="shared" si="21"/>
        <v>0</v>
      </c>
    </row>
    <row r="1360" spans="1:8" ht="13.5" x14ac:dyDescent="0.25">
      <c r="A1360" s="11"/>
      <c r="B1360" s="10">
        <v>44286</v>
      </c>
      <c r="C1360" s="2">
        <v>1.7</v>
      </c>
      <c r="D1360" s="2">
        <v>1.6915</v>
      </c>
      <c r="E1360" s="2">
        <v>2067</v>
      </c>
      <c r="F1360" s="2">
        <v>1.7</v>
      </c>
      <c r="G1360" s="2">
        <v>3513.9</v>
      </c>
      <c r="H1360" s="15">
        <f t="shared" si="21"/>
        <v>0</v>
      </c>
    </row>
    <row r="1361" spans="1:8" ht="13.5" x14ac:dyDescent="0.25">
      <c r="A1361" s="11"/>
      <c r="B1361" s="10">
        <v>44287</v>
      </c>
      <c r="C1361" s="2">
        <v>1.66</v>
      </c>
      <c r="D1361" s="2">
        <v>1.6516999999999999</v>
      </c>
      <c r="E1361" s="2">
        <v>6816</v>
      </c>
      <c r="F1361" s="2">
        <v>1.6620999999999999</v>
      </c>
      <c r="G1361" s="2">
        <v>11328.873600000001</v>
      </c>
      <c r="H1361" s="15">
        <f t="shared" si="21"/>
        <v>-2.3529411764705917E-2</v>
      </c>
    </row>
    <row r="1362" spans="1:8" ht="13.5" x14ac:dyDescent="0.25">
      <c r="A1362" s="11"/>
      <c r="B1362" s="10">
        <v>44288</v>
      </c>
      <c r="C1362" s="2">
        <v>1.65</v>
      </c>
      <c r="D1362" s="2">
        <v>1.6417999999999999</v>
      </c>
      <c r="E1362" s="2">
        <v>6964</v>
      </c>
      <c r="F1362" s="2">
        <v>1.6503000000000001</v>
      </c>
      <c r="G1362" s="2">
        <v>11492.689200000001</v>
      </c>
      <c r="H1362" s="15">
        <f t="shared" si="21"/>
        <v>-5.9938245444088028E-3</v>
      </c>
    </row>
    <row r="1363" spans="1:8" ht="13.5" x14ac:dyDescent="0.25">
      <c r="A1363" s="11"/>
      <c r="B1363" s="10">
        <v>44291</v>
      </c>
      <c r="C1363" s="2">
        <v>1.64</v>
      </c>
      <c r="D1363" s="2">
        <v>1.6317999999999999</v>
      </c>
      <c r="E1363" s="2">
        <v>3552</v>
      </c>
      <c r="F1363" s="2">
        <v>1.6415999999999999</v>
      </c>
      <c r="G1363" s="2">
        <v>5830.9632000000001</v>
      </c>
      <c r="H1363" s="15">
        <f t="shared" si="21"/>
        <v>-6.090875867949817E-3</v>
      </c>
    </row>
    <row r="1364" spans="1:8" ht="13.5" x14ac:dyDescent="0.25">
      <c r="A1364" s="11"/>
      <c r="B1364" s="10">
        <v>44292</v>
      </c>
      <c r="C1364" s="2">
        <v>1.6</v>
      </c>
      <c r="D1364" s="2">
        <v>1.5920000000000001</v>
      </c>
      <c r="E1364" s="2">
        <v>11302</v>
      </c>
      <c r="F1364" s="2">
        <v>1.6152</v>
      </c>
      <c r="G1364" s="2">
        <v>18254.990399999999</v>
      </c>
      <c r="H1364" s="15">
        <f t="shared" si="21"/>
        <v>-2.4390243902438925E-2</v>
      </c>
    </row>
    <row r="1365" spans="1:8" ht="13.5" x14ac:dyDescent="0.25">
      <c r="A1365" s="11"/>
      <c r="B1365" s="10">
        <v>44293</v>
      </c>
      <c r="C1365" s="2">
        <v>1.59</v>
      </c>
      <c r="D1365" s="2">
        <v>1.5821000000000001</v>
      </c>
      <c r="E1365" s="2">
        <v>12627</v>
      </c>
      <c r="F1365" s="2">
        <v>1.591</v>
      </c>
      <c r="G1365" s="2">
        <v>20089.557000000001</v>
      </c>
      <c r="H1365" s="15">
        <f t="shared" si="21"/>
        <v>-6.2185929648241331E-3</v>
      </c>
    </row>
    <row r="1366" spans="1:8" ht="13.5" x14ac:dyDescent="0.25">
      <c r="A1366" s="11"/>
      <c r="B1366" s="10">
        <v>44294</v>
      </c>
      <c r="C1366" s="2">
        <v>1.59</v>
      </c>
      <c r="D1366" s="2">
        <v>1.5821000000000001</v>
      </c>
      <c r="E1366" s="2">
        <v>5914</v>
      </c>
      <c r="F1366" s="2">
        <v>1.5951</v>
      </c>
      <c r="G1366" s="2">
        <v>9433.4213999999993</v>
      </c>
      <c r="H1366" s="15">
        <f t="shared" si="21"/>
        <v>0</v>
      </c>
    </row>
    <row r="1367" spans="1:8" ht="13.5" x14ac:dyDescent="0.25">
      <c r="A1367" s="11"/>
      <c r="B1367" s="10">
        <v>44298</v>
      </c>
      <c r="C1367" s="2">
        <v>1.59</v>
      </c>
      <c r="D1367" s="2">
        <v>1.5821000000000001</v>
      </c>
      <c r="E1367" s="2">
        <v>5732</v>
      </c>
      <c r="F1367" s="2">
        <v>1.59</v>
      </c>
      <c r="G1367" s="2">
        <v>9113.8799999999992</v>
      </c>
      <c r="H1367" s="15">
        <f t="shared" si="21"/>
        <v>0</v>
      </c>
    </row>
    <row r="1368" spans="1:8" ht="13.5" x14ac:dyDescent="0.25">
      <c r="A1368" s="11"/>
      <c r="B1368" s="10">
        <v>44299</v>
      </c>
      <c r="C1368" s="2">
        <v>1.56</v>
      </c>
      <c r="D1368" s="2">
        <v>1.5522</v>
      </c>
      <c r="E1368" s="2">
        <v>11566</v>
      </c>
      <c r="F1368" s="2">
        <v>1.5709</v>
      </c>
      <c r="G1368" s="2">
        <v>18169.029399999999</v>
      </c>
      <c r="H1368" s="15">
        <f t="shared" si="21"/>
        <v>-1.8898931799507006E-2</v>
      </c>
    </row>
    <row r="1369" spans="1:8" ht="13.5" x14ac:dyDescent="0.25">
      <c r="A1369" s="11"/>
      <c r="B1369" s="10">
        <v>44300</v>
      </c>
      <c r="C1369" s="2">
        <v>1.6</v>
      </c>
      <c r="D1369" s="2">
        <v>1.5920000000000001</v>
      </c>
      <c r="E1369" s="2">
        <v>2566</v>
      </c>
      <c r="F1369" s="2">
        <v>1.6</v>
      </c>
      <c r="G1369" s="2">
        <v>4105.6000000000004</v>
      </c>
      <c r="H1369" s="15">
        <f t="shared" si="21"/>
        <v>2.5641025641025678E-2</v>
      </c>
    </row>
    <row r="1370" spans="1:8" ht="13.5" x14ac:dyDescent="0.25">
      <c r="A1370" s="11"/>
      <c r="B1370" s="10">
        <v>44301</v>
      </c>
      <c r="C1370" s="2">
        <v>1.66</v>
      </c>
      <c r="D1370" s="2">
        <v>1.6516999999999999</v>
      </c>
      <c r="E1370" s="2">
        <v>924</v>
      </c>
      <c r="F1370" s="2">
        <v>1.62</v>
      </c>
      <c r="G1370" s="2">
        <v>1496.88</v>
      </c>
      <c r="H1370" s="15">
        <f t="shared" si="21"/>
        <v>3.7499999999999915E-2</v>
      </c>
    </row>
    <row r="1371" spans="1:8" ht="13.5" x14ac:dyDescent="0.25">
      <c r="A1371" s="11"/>
      <c r="B1371" s="10">
        <v>44302</v>
      </c>
      <c r="C1371" s="2">
        <v>1.73</v>
      </c>
      <c r="D1371" s="2">
        <v>1.7214</v>
      </c>
      <c r="E1371" s="2">
        <v>20</v>
      </c>
      <c r="F1371" s="2">
        <v>1.73</v>
      </c>
      <c r="G1371" s="2">
        <v>34.6</v>
      </c>
      <c r="H1371" s="15">
        <f t="shared" si="21"/>
        <v>4.2198946539928617E-2</v>
      </c>
    </row>
    <row r="1372" spans="1:8" ht="13.5" x14ac:dyDescent="0.25">
      <c r="A1372" s="11"/>
      <c r="B1372" s="10">
        <v>44305</v>
      </c>
      <c r="C1372" s="2">
        <v>1.77</v>
      </c>
      <c r="D1372" s="2">
        <v>1.7612000000000001</v>
      </c>
      <c r="E1372" s="2">
        <v>220</v>
      </c>
      <c r="F1372" s="2">
        <v>1.77</v>
      </c>
      <c r="G1372" s="2">
        <v>389.4</v>
      </c>
      <c r="H1372" s="15">
        <f t="shared" si="21"/>
        <v>2.3120715696526115E-2</v>
      </c>
    </row>
    <row r="1373" spans="1:8" ht="13.5" x14ac:dyDescent="0.25">
      <c r="A1373" s="11"/>
      <c r="B1373" s="10">
        <v>44306</v>
      </c>
      <c r="C1373" s="2">
        <v>1.76</v>
      </c>
      <c r="D1373" s="2">
        <v>1.7512000000000001</v>
      </c>
      <c r="E1373" s="2">
        <v>2000</v>
      </c>
      <c r="F1373" s="2">
        <v>1.7649999999999999</v>
      </c>
      <c r="G1373" s="2">
        <v>3530</v>
      </c>
      <c r="H1373" s="15">
        <f t="shared" si="21"/>
        <v>-5.6779468544174471E-3</v>
      </c>
    </row>
    <row r="1374" spans="1:8" ht="13.5" x14ac:dyDescent="0.25">
      <c r="A1374" s="11"/>
      <c r="B1374" s="10">
        <v>44307</v>
      </c>
      <c r="C1374" s="2">
        <v>1.75</v>
      </c>
      <c r="D1374" s="2">
        <v>1.7413000000000001</v>
      </c>
      <c r="E1374" s="2">
        <v>864</v>
      </c>
      <c r="F1374" s="2">
        <v>1.7525999999999999</v>
      </c>
      <c r="G1374" s="2">
        <v>1514.2464</v>
      </c>
      <c r="H1374" s="15">
        <f t="shared" si="21"/>
        <v>-5.6532663316583029E-3</v>
      </c>
    </row>
    <row r="1375" spans="1:8" ht="13.5" x14ac:dyDescent="0.25">
      <c r="A1375" s="11"/>
      <c r="B1375" s="10">
        <v>44308</v>
      </c>
      <c r="C1375" s="2">
        <v>1.75</v>
      </c>
      <c r="D1375" s="2">
        <v>1.7413000000000001</v>
      </c>
      <c r="E1375" s="2">
        <v>3129</v>
      </c>
      <c r="F1375" s="2">
        <v>1.7516</v>
      </c>
      <c r="G1375" s="2">
        <v>5480.7564000000002</v>
      </c>
      <c r="H1375" s="15">
        <f t="shared" si="21"/>
        <v>0</v>
      </c>
    </row>
    <row r="1376" spans="1:8" ht="13.5" x14ac:dyDescent="0.25">
      <c r="A1376" s="11"/>
      <c r="B1376" s="10">
        <v>44309</v>
      </c>
      <c r="C1376" s="2">
        <v>1.74</v>
      </c>
      <c r="D1376" s="2">
        <v>1.7313000000000001</v>
      </c>
      <c r="E1376" s="2">
        <v>7548</v>
      </c>
      <c r="F1376" s="2">
        <v>1.7425999999999999</v>
      </c>
      <c r="G1376" s="2">
        <v>13153.1448</v>
      </c>
      <c r="H1376" s="15">
        <f t="shared" si="21"/>
        <v>-5.7428358123241307E-3</v>
      </c>
    </row>
    <row r="1377" spans="1:8" ht="13.5" x14ac:dyDescent="0.25">
      <c r="A1377" s="11"/>
      <c r="B1377" s="10">
        <v>44312</v>
      </c>
      <c r="C1377" s="2">
        <v>1.73</v>
      </c>
      <c r="D1377" s="2">
        <v>1.7214</v>
      </c>
      <c r="E1377" s="2">
        <v>3000</v>
      </c>
      <c r="F1377" s="2">
        <v>1.7333000000000001</v>
      </c>
      <c r="G1377" s="2">
        <v>5199.8999999999996</v>
      </c>
      <c r="H1377" s="15">
        <f t="shared" si="21"/>
        <v>-5.7182464044359844E-3</v>
      </c>
    </row>
    <row r="1378" spans="1:8" ht="13.5" x14ac:dyDescent="0.25">
      <c r="A1378" s="11"/>
      <c r="B1378" s="10">
        <v>44313</v>
      </c>
      <c r="C1378" s="2">
        <v>1.71</v>
      </c>
      <c r="D1378" s="2">
        <v>1.7015</v>
      </c>
      <c r="E1378" s="2">
        <v>3864</v>
      </c>
      <c r="F1378" s="2">
        <v>1.71</v>
      </c>
      <c r="G1378" s="2">
        <v>6607.44</v>
      </c>
      <c r="H1378" s="15">
        <f t="shared" si="21"/>
        <v>-1.1560357848263057E-2</v>
      </c>
    </row>
    <row r="1379" spans="1:8" ht="13.5" x14ac:dyDescent="0.25">
      <c r="A1379" s="11"/>
      <c r="B1379" s="10">
        <v>44314</v>
      </c>
      <c r="C1379" s="2">
        <v>1.7</v>
      </c>
      <c r="D1379" s="2">
        <v>1.6915</v>
      </c>
      <c r="E1379" s="2">
        <v>10401</v>
      </c>
      <c r="F1379" s="2">
        <v>1.7034</v>
      </c>
      <c r="G1379" s="2">
        <v>17717.063399999999</v>
      </c>
      <c r="H1379" s="15">
        <f t="shared" si="21"/>
        <v>-5.8771672054069987E-3</v>
      </c>
    </row>
    <row r="1380" spans="1:8" ht="13.5" x14ac:dyDescent="0.25">
      <c r="A1380" s="11"/>
      <c r="B1380" s="10">
        <v>44315</v>
      </c>
      <c r="C1380" s="2">
        <v>1.7</v>
      </c>
      <c r="D1380" s="2">
        <v>1.6915</v>
      </c>
      <c r="E1380" s="2">
        <v>11381</v>
      </c>
      <c r="F1380" s="2">
        <v>1.7</v>
      </c>
      <c r="G1380" s="2">
        <v>19347.7</v>
      </c>
      <c r="H1380" s="15">
        <f t="shared" si="21"/>
        <v>0</v>
      </c>
    </row>
    <row r="1381" spans="1:8" ht="13.5" x14ac:dyDescent="0.25">
      <c r="A1381" s="11"/>
      <c r="B1381" s="10">
        <v>44316</v>
      </c>
      <c r="C1381" s="2">
        <v>1.72</v>
      </c>
      <c r="D1381" s="2">
        <v>1.7114</v>
      </c>
      <c r="E1381" s="2">
        <v>16340</v>
      </c>
      <c r="F1381" s="2">
        <v>1.7161</v>
      </c>
      <c r="G1381" s="2">
        <v>28041.074000000001</v>
      </c>
      <c r="H1381" s="15">
        <f t="shared" si="21"/>
        <v>1.1764705882352958E-2</v>
      </c>
    </row>
    <row r="1382" spans="1:8" ht="13.5" x14ac:dyDescent="0.25">
      <c r="A1382" s="11"/>
      <c r="B1382" s="10">
        <v>44319</v>
      </c>
      <c r="C1382" s="2">
        <v>1.82</v>
      </c>
      <c r="D1382" s="2">
        <v>1.8109</v>
      </c>
      <c r="E1382" s="2">
        <v>16578</v>
      </c>
      <c r="F1382" s="2">
        <v>1.8045</v>
      </c>
      <c r="G1382" s="2">
        <v>29915.001</v>
      </c>
      <c r="H1382" s="15">
        <f t="shared" si="21"/>
        <v>5.8139534883720881E-2</v>
      </c>
    </row>
    <row r="1383" spans="1:8" ht="13.5" x14ac:dyDescent="0.25">
      <c r="A1383" s="11"/>
      <c r="B1383" s="10">
        <v>44320</v>
      </c>
      <c r="C1383" s="2">
        <v>1.86</v>
      </c>
      <c r="D1383" s="2">
        <v>1.8507</v>
      </c>
      <c r="E1383" s="2">
        <v>9064</v>
      </c>
      <c r="F1383" s="2">
        <v>1.82</v>
      </c>
      <c r="G1383" s="2">
        <v>16496.48</v>
      </c>
      <c r="H1383" s="15">
        <f t="shared" si="21"/>
        <v>2.1978021978022011E-2</v>
      </c>
    </row>
    <row r="1384" spans="1:8" ht="13.5" x14ac:dyDescent="0.25">
      <c r="A1384" s="11"/>
      <c r="B1384" s="10">
        <v>44321</v>
      </c>
      <c r="C1384" s="2">
        <v>1.81</v>
      </c>
      <c r="D1384" s="2">
        <v>1.8009999999999999</v>
      </c>
      <c r="E1384" s="2">
        <v>5181</v>
      </c>
      <c r="F1384" s="2">
        <v>1.8102</v>
      </c>
      <c r="G1384" s="2">
        <v>9378.6461999999992</v>
      </c>
      <c r="H1384" s="15">
        <f t="shared" si="21"/>
        <v>-2.6854703625655198E-2</v>
      </c>
    </row>
    <row r="1385" spans="1:8" ht="13.5" x14ac:dyDescent="0.25">
      <c r="A1385" s="11"/>
      <c r="B1385" s="10">
        <v>44322</v>
      </c>
      <c r="C1385" s="2">
        <v>1.83</v>
      </c>
      <c r="D1385" s="2">
        <v>1.8209</v>
      </c>
      <c r="E1385" s="2">
        <v>35230</v>
      </c>
      <c r="F1385" s="2">
        <v>1.8293999999999999</v>
      </c>
      <c r="G1385" s="2">
        <v>64449.762000000002</v>
      </c>
      <c r="H1385" s="15">
        <f t="shared" si="21"/>
        <v>1.1049416990560817E-2</v>
      </c>
    </row>
    <row r="1386" spans="1:8" ht="13.5" x14ac:dyDescent="0.25">
      <c r="A1386" s="11"/>
      <c r="B1386" s="10">
        <v>44323</v>
      </c>
      <c r="C1386" s="2">
        <v>1.93</v>
      </c>
      <c r="D1386" s="2">
        <v>1.9204000000000001</v>
      </c>
      <c r="E1386" s="2">
        <v>106834</v>
      </c>
      <c r="F1386" s="2">
        <v>1.9202999999999999</v>
      </c>
      <c r="G1386" s="2">
        <v>205153.3302</v>
      </c>
      <c r="H1386" s="15">
        <f t="shared" si="21"/>
        <v>5.4643308254160111E-2</v>
      </c>
    </row>
    <row r="1387" spans="1:8" ht="13.5" x14ac:dyDescent="0.25">
      <c r="A1387" s="11"/>
      <c r="B1387" s="10">
        <v>44326</v>
      </c>
      <c r="C1387" s="2">
        <v>2.0099999999999998</v>
      </c>
      <c r="D1387" s="2">
        <v>1.9999</v>
      </c>
      <c r="E1387" s="2">
        <v>17271</v>
      </c>
      <c r="F1387" s="2">
        <v>2.0099999999999998</v>
      </c>
      <c r="G1387" s="2">
        <v>34714.71</v>
      </c>
      <c r="H1387" s="15">
        <f t="shared" si="21"/>
        <v>4.1397625494688554E-2</v>
      </c>
    </row>
    <row r="1388" spans="1:8" ht="13.5" x14ac:dyDescent="0.25">
      <c r="A1388" s="11"/>
      <c r="B1388" s="10">
        <v>44327</v>
      </c>
      <c r="C1388" s="2">
        <v>2.0699999999999998</v>
      </c>
      <c r="D1388" s="2">
        <v>2.0596999999999999</v>
      </c>
      <c r="E1388" s="2">
        <v>15892</v>
      </c>
      <c r="F1388" s="2">
        <v>2.0699999999999998</v>
      </c>
      <c r="G1388" s="2">
        <v>32896.44</v>
      </c>
      <c r="H1388" s="15">
        <f t="shared" si="21"/>
        <v>2.9901495074753665E-2</v>
      </c>
    </row>
    <row r="1389" spans="1:8" ht="13.5" x14ac:dyDescent="0.25">
      <c r="A1389" s="11"/>
      <c r="B1389" s="10">
        <v>44333</v>
      </c>
      <c r="C1389" s="2">
        <v>2.04</v>
      </c>
      <c r="D1389" s="2">
        <v>2.0297999999999998</v>
      </c>
      <c r="E1389" s="2">
        <v>8571</v>
      </c>
      <c r="F1389" s="2">
        <v>2.0813000000000001</v>
      </c>
      <c r="G1389" s="2">
        <v>17838.8223</v>
      </c>
      <c r="H1389" s="15">
        <f t="shared" si="21"/>
        <v>-1.451667718599798E-2</v>
      </c>
    </row>
    <row r="1390" spans="1:8" ht="13.5" x14ac:dyDescent="0.25">
      <c r="A1390" s="11"/>
      <c r="B1390" s="10">
        <v>44334</v>
      </c>
      <c r="C1390" s="2">
        <v>2</v>
      </c>
      <c r="D1390" s="2">
        <v>1.99</v>
      </c>
      <c r="E1390" s="2">
        <v>41642</v>
      </c>
      <c r="F1390" s="2">
        <v>2.0051999999999999</v>
      </c>
      <c r="G1390" s="2">
        <v>83500.538400000005</v>
      </c>
      <c r="H1390" s="15">
        <f t="shared" si="21"/>
        <v>-1.9607843137254822E-2</v>
      </c>
    </row>
    <row r="1391" spans="1:8" ht="13.5" x14ac:dyDescent="0.25">
      <c r="A1391" s="11"/>
      <c r="B1391" s="10">
        <v>44335</v>
      </c>
      <c r="C1391" s="2">
        <v>2.06</v>
      </c>
      <c r="D1391" s="2">
        <v>2.0497000000000001</v>
      </c>
      <c r="E1391" s="2">
        <v>41542</v>
      </c>
      <c r="F1391" s="2">
        <v>2.0097999999999998</v>
      </c>
      <c r="G1391" s="2">
        <v>83491.111600000004</v>
      </c>
      <c r="H1391" s="15">
        <f t="shared" si="21"/>
        <v>3.0000000000000044E-2</v>
      </c>
    </row>
    <row r="1392" spans="1:8" ht="13.5" x14ac:dyDescent="0.25">
      <c r="A1392" s="11"/>
      <c r="B1392" s="10">
        <v>44336</v>
      </c>
      <c r="C1392" s="2">
        <v>2.17</v>
      </c>
      <c r="D1392" s="2">
        <v>2.1591999999999998</v>
      </c>
      <c r="E1392" s="2">
        <v>10258</v>
      </c>
      <c r="F1392" s="2">
        <v>2.1202000000000001</v>
      </c>
      <c r="G1392" s="2">
        <v>21749.011600000002</v>
      </c>
      <c r="H1392" s="15">
        <f t="shared" si="21"/>
        <v>5.3422452066155882E-2</v>
      </c>
    </row>
    <row r="1393" spans="1:8" ht="13.5" x14ac:dyDescent="0.25">
      <c r="A1393" s="11"/>
      <c r="B1393" s="10">
        <v>44337</v>
      </c>
      <c r="C1393" s="2">
        <v>2.14</v>
      </c>
      <c r="D1393" s="2">
        <v>2.1293000000000002</v>
      </c>
      <c r="E1393" s="2">
        <v>7242</v>
      </c>
      <c r="F1393" s="2">
        <v>2.1423999999999999</v>
      </c>
      <c r="G1393" s="2">
        <v>15515.2608</v>
      </c>
      <c r="H1393" s="15">
        <f t="shared" si="21"/>
        <v>-1.3847721378288068E-2</v>
      </c>
    </row>
    <row r="1394" spans="1:8" ht="13.5" x14ac:dyDescent="0.25">
      <c r="A1394" s="11"/>
      <c r="B1394" s="10">
        <v>44340</v>
      </c>
      <c r="C1394" s="2">
        <v>2.08</v>
      </c>
      <c r="D1394" s="2">
        <v>2.0695999999999999</v>
      </c>
      <c r="E1394" s="2">
        <v>15650</v>
      </c>
      <c r="F1394" s="2">
        <v>2.1183000000000001</v>
      </c>
      <c r="G1394" s="2">
        <v>33151.394999999997</v>
      </c>
      <c r="H1394" s="15">
        <f t="shared" si="21"/>
        <v>-2.8037383177570235E-2</v>
      </c>
    </row>
    <row r="1395" spans="1:8" ht="13.5" x14ac:dyDescent="0.25">
      <c r="A1395" s="11"/>
      <c r="B1395" s="10">
        <v>44341</v>
      </c>
      <c r="C1395" s="2">
        <v>2.04</v>
      </c>
      <c r="D1395" s="2">
        <v>2.0297999999999998</v>
      </c>
      <c r="E1395" s="2">
        <v>3002</v>
      </c>
      <c r="F1395" s="2">
        <v>2.04</v>
      </c>
      <c r="G1395" s="2">
        <v>6124.08</v>
      </c>
      <c r="H1395" s="15">
        <f t="shared" si="21"/>
        <v>-1.923076923076926E-2</v>
      </c>
    </row>
    <row r="1396" spans="1:8" ht="13.5" x14ac:dyDescent="0.25">
      <c r="A1396" s="11"/>
      <c r="B1396" s="10">
        <v>44342</v>
      </c>
      <c r="C1396" s="2">
        <v>2.02</v>
      </c>
      <c r="D1396" s="2">
        <v>2.0099</v>
      </c>
      <c r="E1396" s="2">
        <v>4265</v>
      </c>
      <c r="F1396" s="2">
        <v>2.0204</v>
      </c>
      <c r="G1396" s="2">
        <v>8617.0059999999994</v>
      </c>
      <c r="H1396" s="15">
        <f t="shared" si="21"/>
        <v>-9.8039215686273572E-3</v>
      </c>
    </row>
    <row r="1397" spans="1:8" ht="13.5" x14ac:dyDescent="0.25">
      <c r="A1397" s="11"/>
      <c r="B1397" s="10">
        <v>44343</v>
      </c>
      <c r="C1397" s="2">
        <v>2</v>
      </c>
      <c r="D1397" s="2">
        <v>1.99</v>
      </c>
      <c r="E1397" s="2">
        <v>6171</v>
      </c>
      <c r="F1397" s="2">
        <v>2</v>
      </c>
      <c r="G1397" s="2">
        <v>12342</v>
      </c>
      <c r="H1397" s="15">
        <f t="shared" si="21"/>
        <v>-9.900990099009915E-3</v>
      </c>
    </row>
    <row r="1398" spans="1:8" ht="13.5" x14ac:dyDescent="0.25">
      <c r="A1398" s="11"/>
      <c r="B1398" s="10">
        <v>44344</v>
      </c>
      <c r="C1398" s="2">
        <v>2.0099999999999998</v>
      </c>
      <c r="D1398" s="2">
        <v>1.9999</v>
      </c>
      <c r="E1398" s="2">
        <v>27313</v>
      </c>
      <c r="F1398" s="2">
        <v>2.0093000000000001</v>
      </c>
      <c r="G1398" s="2">
        <v>54880.010900000001</v>
      </c>
      <c r="H1398" s="15">
        <f t="shared" si="21"/>
        <v>4.9748743718593062E-3</v>
      </c>
    </row>
    <row r="1399" spans="1:8" ht="13.5" x14ac:dyDescent="0.25">
      <c r="A1399" s="11"/>
      <c r="B1399" s="10">
        <v>44347</v>
      </c>
      <c r="C1399" s="2">
        <v>2</v>
      </c>
      <c r="D1399" s="2">
        <v>1.99</v>
      </c>
      <c r="E1399" s="2">
        <v>20273</v>
      </c>
      <c r="F1399" s="2">
        <v>2.0005999999999999</v>
      </c>
      <c r="G1399" s="2">
        <v>40558.163800000002</v>
      </c>
      <c r="H1399" s="15">
        <f t="shared" si="21"/>
        <v>-4.9502475123756285E-3</v>
      </c>
    </row>
    <row r="1400" spans="1:8" ht="13.5" x14ac:dyDescent="0.25">
      <c r="A1400" s="11"/>
      <c r="B1400" s="10">
        <v>44348</v>
      </c>
      <c r="C1400" s="2">
        <v>2</v>
      </c>
      <c r="D1400" s="2">
        <v>1.99</v>
      </c>
      <c r="E1400" s="2">
        <v>10370</v>
      </c>
      <c r="F1400" s="2">
        <v>2</v>
      </c>
      <c r="G1400" s="2">
        <v>20740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2</v>
      </c>
      <c r="D1401" s="2">
        <v>1.99</v>
      </c>
      <c r="E1401" s="2">
        <v>4301</v>
      </c>
      <c r="F1401" s="2">
        <v>2</v>
      </c>
      <c r="G1401" s="2">
        <v>8602</v>
      </c>
      <c r="H1401" s="15">
        <f t="shared" si="21"/>
        <v>0</v>
      </c>
    </row>
    <row r="1402" spans="1:8" ht="13.5" x14ac:dyDescent="0.25">
      <c r="A1402" s="11"/>
      <c r="B1402" s="10">
        <v>44350</v>
      </c>
      <c r="C1402" s="2">
        <v>2</v>
      </c>
      <c r="D1402" s="2">
        <v>1.99</v>
      </c>
      <c r="E1402" s="2">
        <v>22617</v>
      </c>
      <c r="F1402" s="2">
        <v>2</v>
      </c>
      <c r="G1402" s="2">
        <v>45234</v>
      </c>
      <c r="H1402" s="15">
        <f t="shared" si="21"/>
        <v>0</v>
      </c>
    </row>
    <row r="1403" spans="1:8" ht="13.5" x14ac:dyDescent="0.25">
      <c r="A1403" s="11"/>
      <c r="B1403" s="10">
        <v>44351</v>
      </c>
      <c r="C1403" s="2">
        <v>2</v>
      </c>
      <c r="D1403" s="2">
        <v>1.99</v>
      </c>
      <c r="E1403" s="2">
        <v>3000</v>
      </c>
      <c r="F1403" s="2">
        <v>2</v>
      </c>
      <c r="G1403" s="2">
        <v>6000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2</v>
      </c>
      <c r="D1404" s="2">
        <v>1.99</v>
      </c>
      <c r="E1404" s="2">
        <v>609</v>
      </c>
      <c r="F1404" s="2">
        <v>2</v>
      </c>
      <c r="G1404" s="2">
        <v>1218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2</v>
      </c>
      <c r="D1405" s="2">
        <v>1.99</v>
      </c>
      <c r="E1405" s="2">
        <v>121</v>
      </c>
      <c r="F1405" s="2">
        <v>2</v>
      </c>
      <c r="G1405" s="2">
        <v>242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2</v>
      </c>
      <c r="D1406" s="2">
        <v>1.99</v>
      </c>
      <c r="E1406" s="2">
        <v>201</v>
      </c>
      <c r="F1406" s="2">
        <v>2</v>
      </c>
      <c r="G1406" s="2">
        <v>402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2</v>
      </c>
      <c r="D1407" s="2">
        <v>1.99</v>
      </c>
      <c r="E1407" s="2">
        <v>10399</v>
      </c>
      <c r="F1407" s="2">
        <v>1.9998</v>
      </c>
      <c r="G1407" s="2">
        <v>20795.9202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2.0099999999999998</v>
      </c>
      <c r="D1408" s="2">
        <v>1.9999</v>
      </c>
      <c r="E1408" s="2">
        <v>7452</v>
      </c>
      <c r="F1408" s="2">
        <v>2.0005999999999999</v>
      </c>
      <c r="G1408" s="2">
        <v>14908.4712</v>
      </c>
      <c r="H1408" s="15">
        <f t="shared" si="21"/>
        <v>4.9748743718593062E-3</v>
      </c>
    </row>
    <row r="1409" spans="1:8" ht="13.5" x14ac:dyDescent="0.25">
      <c r="A1409" s="11"/>
      <c r="B1409" s="10">
        <v>44361</v>
      </c>
      <c r="C1409" s="2">
        <v>2.0499999999999998</v>
      </c>
      <c r="D1409" s="2">
        <v>2.0396999999999998</v>
      </c>
      <c r="E1409" s="2">
        <v>2651</v>
      </c>
      <c r="F1409" s="2">
        <v>2.0383</v>
      </c>
      <c r="G1409" s="2">
        <v>5403.5333000000001</v>
      </c>
      <c r="H1409" s="15">
        <f t="shared" si="21"/>
        <v>1.9900995049752405E-2</v>
      </c>
    </row>
    <row r="1410" spans="1:8" ht="13.5" x14ac:dyDescent="0.25">
      <c r="A1410" s="11"/>
      <c r="B1410" s="10">
        <v>44362</v>
      </c>
      <c r="C1410" s="2">
        <v>2.08</v>
      </c>
      <c r="D1410" s="2">
        <v>2.0695999999999999</v>
      </c>
      <c r="E1410" s="2">
        <v>14014</v>
      </c>
      <c r="F1410" s="2">
        <v>2.0693000000000001</v>
      </c>
      <c r="G1410" s="2">
        <v>28999.1702</v>
      </c>
      <c r="H1410" s="15">
        <f t="shared" si="21"/>
        <v>1.465901848311028E-2</v>
      </c>
    </row>
    <row r="1411" spans="1:8" ht="13.5" x14ac:dyDescent="0.25">
      <c r="A1411" s="11"/>
      <c r="B1411" s="10">
        <v>44363</v>
      </c>
      <c r="C1411" s="2">
        <v>2.15</v>
      </c>
      <c r="D1411" s="2">
        <v>2.1393</v>
      </c>
      <c r="E1411" s="2">
        <v>3027</v>
      </c>
      <c r="F1411" s="2">
        <v>2.1168999999999998</v>
      </c>
      <c r="G1411" s="2">
        <v>6407.8563000000004</v>
      </c>
      <c r="H1411" s="15">
        <f t="shared" si="21"/>
        <v>3.3678005411673803E-2</v>
      </c>
    </row>
    <row r="1412" spans="1:8" ht="13.5" x14ac:dyDescent="0.25">
      <c r="A1412" s="11"/>
      <c r="B1412" s="10">
        <v>44364</v>
      </c>
      <c r="C1412" s="2">
        <v>2.19</v>
      </c>
      <c r="D1412" s="2">
        <v>2.1791</v>
      </c>
      <c r="E1412" s="2">
        <v>5677</v>
      </c>
      <c r="F1412" s="2">
        <v>2.173</v>
      </c>
      <c r="G1412" s="2">
        <v>12336.120999999999</v>
      </c>
      <c r="H1412" s="15">
        <f t="shared" si="21"/>
        <v>1.860421633244522E-2</v>
      </c>
    </row>
    <row r="1413" spans="1:8" ht="13.5" x14ac:dyDescent="0.25">
      <c r="A1413" s="11"/>
      <c r="B1413" s="10">
        <v>44365</v>
      </c>
      <c r="C1413" s="2">
        <v>2.15</v>
      </c>
      <c r="D1413" s="2">
        <v>2.1393</v>
      </c>
      <c r="E1413" s="2">
        <v>964</v>
      </c>
      <c r="F1413" s="2">
        <v>2.1501999999999999</v>
      </c>
      <c r="G1413" s="2">
        <v>2072.7928000000002</v>
      </c>
      <c r="H1413" s="15">
        <f t="shared" si="21"/>
        <v>-1.8264421091276239E-2</v>
      </c>
    </row>
    <row r="1414" spans="1:8" ht="13.5" x14ac:dyDescent="0.25">
      <c r="A1414" s="11"/>
      <c r="B1414" s="10">
        <v>44368</v>
      </c>
      <c r="C1414" s="2">
        <v>2.12</v>
      </c>
      <c r="D1414" s="2">
        <v>2.1093999999999999</v>
      </c>
      <c r="E1414" s="2">
        <v>1120</v>
      </c>
      <c r="F1414" s="2">
        <v>2.1204000000000001</v>
      </c>
      <c r="G1414" s="2">
        <v>2374.848</v>
      </c>
      <c r="H1414" s="15">
        <f t="shared" si="21"/>
        <v>-1.3976534380404823E-2</v>
      </c>
    </row>
    <row r="1415" spans="1:8" ht="13.5" x14ac:dyDescent="0.25">
      <c r="A1415" s="11"/>
      <c r="B1415" s="10">
        <v>44369</v>
      </c>
      <c r="C1415" s="2">
        <v>2.16</v>
      </c>
      <c r="D1415" s="2">
        <v>2.1492</v>
      </c>
      <c r="E1415" s="2">
        <v>76</v>
      </c>
      <c r="F1415" s="2">
        <v>2.1619999999999999</v>
      </c>
      <c r="G1415" s="2">
        <v>164.31200000000001</v>
      </c>
      <c r="H1415" s="15">
        <f t="shared" ref="H1415:H1478" si="22">(D1415-D1414)/D1414</f>
        <v>1.8867924528301914E-2</v>
      </c>
    </row>
    <row r="1416" spans="1:8" ht="13.5" x14ac:dyDescent="0.25">
      <c r="A1416" s="11"/>
      <c r="B1416" s="10">
        <v>44370</v>
      </c>
      <c r="C1416" s="2">
        <v>2.19</v>
      </c>
      <c r="D1416" s="2">
        <v>2.1791</v>
      </c>
      <c r="E1416" s="2">
        <v>1</v>
      </c>
      <c r="F1416" s="2">
        <v>2.19</v>
      </c>
      <c r="G1416" s="2">
        <v>2.19</v>
      </c>
      <c r="H1416" s="15">
        <f t="shared" si="22"/>
        <v>1.3912153359389558E-2</v>
      </c>
    </row>
    <row r="1417" spans="1:8" ht="13.5" x14ac:dyDescent="0.25">
      <c r="A1417" s="11"/>
      <c r="B1417" s="10">
        <v>44371</v>
      </c>
      <c r="C1417" s="2">
        <v>2.17</v>
      </c>
      <c r="D1417" s="2">
        <v>2.1591999999999998</v>
      </c>
      <c r="E1417" s="2">
        <v>35</v>
      </c>
      <c r="F1417" s="2">
        <v>2.17</v>
      </c>
      <c r="G1417" s="2">
        <v>75.95</v>
      </c>
      <c r="H1417" s="15">
        <f t="shared" si="22"/>
        <v>-9.1322105456382221E-3</v>
      </c>
    </row>
    <row r="1418" spans="1:8" ht="13.5" x14ac:dyDescent="0.25">
      <c r="A1418" s="11"/>
      <c r="B1418" s="10">
        <v>44372</v>
      </c>
      <c r="C1418" s="2">
        <v>2.11</v>
      </c>
      <c r="D1418" s="2">
        <v>2.0994999999999999</v>
      </c>
      <c r="E1418" s="2">
        <v>1</v>
      </c>
      <c r="F1418" s="2">
        <v>2.17</v>
      </c>
      <c r="G1418" s="2">
        <v>2.17</v>
      </c>
      <c r="H1418" s="15">
        <f t="shared" si="22"/>
        <v>-2.7649129307150737E-2</v>
      </c>
    </row>
    <row r="1419" spans="1:8" ht="13.5" x14ac:dyDescent="0.25">
      <c r="A1419" s="11"/>
      <c r="B1419" s="10">
        <v>44375</v>
      </c>
      <c r="C1419" s="2">
        <v>2.11</v>
      </c>
      <c r="D1419" s="2">
        <v>2.0994999999999999</v>
      </c>
      <c r="E1419" s="2">
        <v>129</v>
      </c>
      <c r="F1419" s="2">
        <v>2.1215999999999999</v>
      </c>
      <c r="G1419" s="2">
        <v>273.68639999999999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2.1</v>
      </c>
      <c r="D1420" s="2">
        <v>2.0895000000000001</v>
      </c>
      <c r="E1420" s="2">
        <v>82</v>
      </c>
      <c r="F1420" s="2">
        <v>2.1000999999999999</v>
      </c>
      <c r="G1420" s="2">
        <v>172.20820000000001</v>
      </c>
      <c r="H1420" s="15">
        <f t="shared" si="22"/>
        <v>-4.7630388187662716E-3</v>
      </c>
    </row>
    <row r="1421" spans="1:8" ht="13.5" x14ac:dyDescent="0.25">
      <c r="A1421" s="11"/>
      <c r="B1421" s="10">
        <v>44377</v>
      </c>
      <c r="C1421" s="2">
        <v>2.12</v>
      </c>
      <c r="D1421" s="2">
        <v>2.1093999999999999</v>
      </c>
      <c r="E1421" s="2">
        <v>8157</v>
      </c>
      <c r="F1421" s="2">
        <v>2.1124000000000001</v>
      </c>
      <c r="G1421" s="2">
        <v>17230.846799999999</v>
      </c>
      <c r="H1421" s="15">
        <f t="shared" si="22"/>
        <v>9.523809523809431E-3</v>
      </c>
    </row>
    <row r="1422" spans="1:8" ht="13.5" x14ac:dyDescent="0.25">
      <c r="A1422" s="11"/>
      <c r="B1422" s="10">
        <v>44378</v>
      </c>
      <c r="C1422" s="2">
        <v>2.17</v>
      </c>
      <c r="D1422" s="2">
        <v>2.1591999999999998</v>
      </c>
      <c r="E1422" s="2">
        <v>45</v>
      </c>
      <c r="F1422" s="2">
        <v>2.17</v>
      </c>
      <c r="G1422" s="2">
        <v>97.65</v>
      </c>
      <c r="H1422" s="15">
        <f t="shared" si="22"/>
        <v>2.3608609083151533E-2</v>
      </c>
    </row>
    <row r="1423" spans="1:8" ht="13.5" x14ac:dyDescent="0.25">
      <c r="A1423" s="11"/>
      <c r="B1423" s="10">
        <v>44379</v>
      </c>
      <c r="C1423" s="2">
        <v>2.11</v>
      </c>
      <c r="D1423" s="2">
        <v>2.0994999999999999</v>
      </c>
      <c r="E1423" s="2">
        <v>0</v>
      </c>
      <c r="F1423" s="2">
        <v>0</v>
      </c>
      <c r="G1423" s="2">
        <v>0</v>
      </c>
      <c r="H1423" s="15">
        <f t="shared" si="22"/>
        <v>-2.7649129307150737E-2</v>
      </c>
    </row>
    <row r="1424" spans="1:8" ht="13.5" x14ac:dyDescent="0.25">
      <c r="A1424" s="11"/>
      <c r="B1424" s="10">
        <v>44382</v>
      </c>
      <c r="C1424" s="2">
        <v>2.13</v>
      </c>
      <c r="D1424" s="2">
        <v>2.1194000000000002</v>
      </c>
      <c r="E1424" s="2">
        <v>65</v>
      </c>
      <c r="F1424" s="2">
        <v>2.13</v>
      </c>
      <c r="G1424" s="2">
        <v>138.44999999999999</v>
      </c>
      <c r="H1424" s="15">
        <f t="shared" si="22"/>
        <v>9.4784472493452017E-3</v>
      </c>
    </row>
    <row r="1425" spans="1:8" ht="13.5" x14ac:dyDescent="0.25">
      <c r="A1425" s="11"/>
      <c r="B1425" s="10">
        <v>44383</v>
      </c>
      <c r="C1425" s="2">
        <v>2.1</v>
      </c>
      <c r="D1425" s="2">
        <v>2.0895000000000001</v>
      </c>
      <c r="E1425" s="2">
        <v>150</v>
      </c>
      <c r="F1425" s="2">
        <v>2.1</v>
      </c>
      <c r="G1425" s="2">
        <v>315</v>
      </c>
      <c r="H1425" s="15">
        <f t="shared" si="22"/>
        <v>-1.4107766348966705E-2</v>
      </c>
    </row>
    <row r="1426" spans="1:8" ht="13.5" x14ac:dyDescent="0.25">
      <c r="A1426" s="11"/>
      <c r="B1426" s="10">
        <v>44384</v>
      </c>
      <c r="C1426" s="2">
        <v>2.1</v>
      </c>
      <c r="D1426" s="2">
        <v>2.0895000000000001</v>
      </c>
      <c r="E1426" s="2">
        <v>0</v>
      </c>
      <c r="F1426" s="2">
        <v>0</v>
      </c>
      <c r="G1426" s="2">
        <v>0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2.1</v>
      </c>
      <c r="D1427" s="2">
        <v>2.0895000000000001</v>
      </c>
      <c r="E1427" s="2">
        <v>41</v>
      </c>
      <c r="F1427" s="2">
        <v>2.1</v>
      </c>
      <c r="G1427" s="2">
        <v>86.1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2.1</v>
      </c>
      <c r="D1428" s="2">
        <v>2.0895000000000001</v>
      </c>
      <c r="E1428" s="2">
        <v>1312</v>
      </c>
      <c r="F1428" s="2">
        <v>2.1</v>
      </c>
      <c r="G1428" s="2">
        <v>2755.2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2.1</v>
      </c>
      <c r="D1429" s="2">
        <v>2.0895000000000001</v>
      </c>
      <c r="E1429" s="2">
        <v>5440</v>
      </c>
      <c r="F1429" s="2">
        <v>2.0945999999999998</v>
      </c>
      <c r="G1429" s="2">
        <v>11394.624</v>
      </c>
      <c r="H1429" s="15">
        <f t="shared" si="22"/>
        <v>0</v>
      </c>
    </row>
    <row r="1430" spans="1:8" ht="13.5" x14ac:dyDescent="0.25">
      <c r="A1430" s="11"/>
      <c r="B1430" s="10">
        <v>44390</v>
      </c>
      <c r="C1430" s="2">
        <v>2.13</v>
      </c>
      <c r="D1430" s="2">
        <v>2.1194000000000002</v>
      </c>
      <c r="E1430" s="2">
        <v>2220</v>
      </c>
      <c r="F1430" s="2">
        <v>2.1303000000000001</v>
      </c>
      <c r="G1430" s="2">
        <v>4729.2659999999996</v>
      </c>
      <c r="H1430" s="15">
        <f t="shared" si="22"/>
        <v>1.4309643455372115E-2</v>
      </c>
    </row>
    <row r="1431" spans="1:8" ht="13.5" x14ac:dyDescent="0.25">
      <c r="A1431" s="11"/>
      <c r="B1431" s="10">
        <v>44391</v>
      </c>
      <c r="C1431" s="2">
        <v>2.14</v>
      </c>
      <c r="D1431" s="2">
        <v>2.1293000000000002</v>
      </c>
      <c r="E1431" s="2">
        <v>2456</v>
      </c>
      <c r="F1431" s="2">
        <v>2.1162999999999998</v>
      </c>
      <c r="G1431" s="2">
        <v>5197.6328000000003</v>
      </c>
      <c r="H1431" s="15">
        <f t="shared" si="22"/>
        <v>4.6711333396244311E-3</v>
      </c>
    </row>
    <row r="1432" spans="1:8" ht="13.5" x14ac:dyDescent="0.25">
      <c r="A1432" s="11"/>
      <c r="B1432" s="10">
        <v>44392</v>
      </c>
      <c r="C1432" s="2">
        <v>2.13</v>
      </c>
      <c r="D1432" s="2">
        <v>2.1194000000000002</v>
      </c>
      <c r="E1432" s="2">
        <v>91</v>
      </c>
      <c r="F1432" s="2">
        <v>2.13</v>
      </c>
      <c r="G1432" s="2">
        <v>193.83</v>
      </c>
      <c r="H1432" s="15">
        <f t="shared" si="22"/>
        <v>-4.6494153008030895E-3</v>
      </c>
    </row>
    <row r="1433" spans="1:8" ht="13.5" x14ac:dyDescent="0.25">
      <c r="A1433" s="11"/>
      <c r="B1433" s="10">
        <v>44393</v>
      </c>
      <c r="C1433" s="2">
        <v>2.1</v>
      </c>
      <c r="D1433" s="2">
        <v>2.0895000000000001</v>
      </c>
      <c r="E1433" s="2">
        <v>48220</v>
      </c>
      <c r="F1433" s="2">
        <v>2.1</v>
      </c>
      <c r="G1433" s="2">
        <v>101262</v>
      </c>
      <c r="H1433" s="15">
        <f t="shared" si="22"/>
        <v>-1.4107766348966705E-2</v>
      </c>
    </row>
    <row r="1434" spans="1:8" ht="13.5" x14ac:dyDescent="0.25">
      <c r="A1434" s="11"/>
      <c r="B1434" s="10">
        <v>44396</v>
      </c>
      <c r="C1434" s="2">
        <v>2.1</v>
      </c>
      <c r="D1434" s="2">
        <v>2.0895000000000001</v>
      </c>
      <c r="E1434" s="2">
        <v>400</v>
      </c>
      <c r="F1434" s="2">
        <v>2.1</v>
      </c>
      <c r="G1434" s="2">
        <v>840</v>
      </c>
      <c r="H1434" s="15">
        <f t="shared" si="22"/>
        <v>0</v>
      </c>
    </row>
    <row r="1435" spans="1:8" ht="13.5" x14ac:dyDescent="0.25">
      <c r="A1435" s="11"/>
      <c r="B1435" s="10">
        <v>44399</v>
      </c>
      <c r="C1435" s="2">
        <v>2.1</v>
      </c>
      <c r="D1435" s="2">
        <v>2.0895000000000001</v>
      </c>
      <c r="E1435" s="2">
        <v>400</v>
      </c>
      <c r="F1435" s="2">
        <v>2.1</v>
      </c>
      <c r="G1435" s="2">
        <v>840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2.1</v>
      </c>
      <c r="D1436" s="2">
        <v>2.0895000000000001</v>
      </c>
      <c r="E1436" s="2">
        <v>1377</v>
      </c>
      <c r="F1436" s="2">
        <v>2.1</v>
      </c>
      <c r="G1436" s="2">
        <v>2891.7</v>
      </c>
      <c r="H1436" s="15">
        <f t="shared" si="22"/>
        <v>0</v>
      </c>
    </row>
    <row r="1437" spans="1:8" ht="13.5" x14ac:dyDescent="0.25">
      <c r="A1437" s="11"/>
      <c r="B1437" s="10">
        <v>44403</v>
      </c>
      <c r="C1437" s="2">
        <v>2.0099999999999998</v>
      </c>
      <c r="D1437" s="2">
        <v>1.9999</v>
      </c>
      <c r="E1437" s="2">
        <v>0</v>
      </c>
      <c r="F1437" s="2">
        <v>0</v>
      </c>
      <c r="G1437" s="2">
        <v>0</v>
      </c>
      <c r="H1437" s="15">
        <f t="shared" si="22"/>
        <v>-4.2881072026800728E-2</v>
      </c>
    </row>
    <row r="1438" spans="1:8" ht="13.5" x14ac:dyDescent="0.25">
      <c r="A1438" s="11"/>
      <c r="B1438" s="10">
        <v>44404</v>
      </c>
      <c r="C1438" s="2">
        <v>2.0099999999999998</v>
      </c>
      <c r="D1438" s="2">
        <v>1.9999</v>
      </c>
      <c r="E1438" s="2">
        <v>4000</v>
      </c>
      <c r="F1438" s="2">
        <v>2.0049999999999999</v>
      </c>
      <c r="G1438" s="2">
        <v>8020</v>
      </c>
      <c r="H1438" s="15">
        <f t="shared" si="22"/>
        <v>0</v>
      </c>
    </row>
    <row r="1439" spans="1:8" ht="13.5" x14ac:dyDescent="0.25">
      <c r="A1439" s="11"/>
      <c r="B1439" s="10">
        <v>44405</v>
      </c>
      <c r="C1439" s="2">
        <v>2.0099999999999998</v>
      </c>
      <c r="D1439" s="2">
        <v>1.9999</v>
      </c>
      <c r="E1439" s="2">
        <v>2283</v>
      </c>
      <c r="F1439" s="2">
        <v>2.0099999999999998</v>
      </c>
      <c r="G1439" s="2">
        <v>4588.83</v>
      </c>
      <c r="H1439" s="15">
        <f t="shared" si="22"/>
        <v>0</v>
      </c>
    </row>
    <row r="1440" spans="1:8" ht="13.5" x14ac:dyDescent="0.25">
      <c r="A1440" s="11"/>
      <c r="B1440" s="10">
        <v>44406</v>
      </c>
      <c r="C1440" s="2">
        <v>2.0699999999999998</v>
      </c>
      <c r="D1440" s="2">
        <v>2.0596999999999999</v>
      </c>
      <c r="E1440" s="2">
        <v>260</v>
      </c>
      <c r="F1440" s="2">
        <v>2.0099999999999998</v>
      </c>
      <c r="G1440" s="2">
        <v>522.6</v>
      </c>
      <c r="H1440" s="15">
        <f t="shared" si="22"/>
        <v>2.9901495074753665E-2</v>
      </c>
    </row>
    <row r="1441" spans="1:8" ht="13.5" x14ac:dyDescent="0.25">
      <c r="A1441" s="11"/>
      <c r="B1441" s="10">
        <v>44407</v>
      </c>
      <c r="C1441" s="2">
        <v>2.1</v>
      </c>
      <c r="D1441" s="2">
        <v>2.0895000000000001</v>
      </c>
      <c r="E1441" s="2">
        <v>1</v>
      </c>
      <c r="F1441" s="2">
        <v>2.1</v>
      </c>
      <c r="G1441" s="2">
        <v>2.1</v>
      </c>
      <c r="H1441" s="15">
        <f t="shared" si="22"/>
        <v>1.4468126426178701E-2</v>
      </c>
    </row>
    <row r="1442" spans="1:8" ht="13.5" x14ac:dyDescent="0.25">
      <c r="A1442" s="11"/>
      <c r="B1442" s="10">
        <v>44410</v>
      </c>
      <c r="C1442" s="2">
        <v>2.1</v>
      </c>
      <c r="D1442" s="2">
        <v>2.0895000000000001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2.1</v>
      </c>
      <c r="D1443" s="2">
        <v>2.0895000000000001</v>
      </c>
      <c r="E1443" s="2">
        <v>0</v>
      </c>
      <c r="F1443" s="2">
        <v>0</v>
      </c>
      <c r="G1443" s="2">
        <v>0</v>
      </c>
      <c r="H1443" s="15">
        <f t="shared" si="22"/>
        <v>0</v>
      </c>
    </row>
    <row r="1444" spans="1:8" ht="13.5" x14ac:dyDescent="0.25">
      <c r="A1444" s="11"/>
      <c r="B1444" s="10">
        <v>44412</v>
      </c>
      <c r="C1444" s="2">
        <v>2.04</v>
      </c>
      <c r="D1444" s="2">
        <v>2.0297999999999998</v>
      </c>
      <c r="E1444" s="2">
        <v>5662</v>
      </c>
      <c r="F1444" s="2">
        <v>2.04</v>
      </c>
      <c r="G1444" s="2">
        <v>11550.48</v>
      </c>
      <c r="H1444" s="15">
        <f t="shared" si="22"/>
        <v>-2.8571428571428716E-2</v>
      </c>
    </row>
    <row r="1445" spans="1:8" ht="13.5" x14ac:dyDescent="0.25">
      <c r="A1445" s="11"/>
      <c r="B1445" s="10">
        <v>44413</v>
      </c>
      <c r="C1445" s="2">
        <v>2</v>
      </c>
      <c r="D1445" s="2">
        <v>1.99</v>
      </c>
      <c r="E1445" s="2">
        <v>2727</v>
      </c>
      <c r="F1445" s="2">
        <v>2</v>
      </c>
      <c r="G1445" s="2">
        <v>5454</v>
      </c>
      <c r="H1445" s="15">
        <f t="shared" si="22"/>
        <v>-1.9607843137254822E-2</v>
      </c>
    </row>
    <row r="1446" spans="1:8" ht="13.5" x14ac:dyDescent="0.25">
      <c r="A1446" s="11"/>
      <c r="B1446" s="10">
        <v>44414</v>
      </c>
      <c r="C1446" s="2">
        <v>2.09</v>
      </c>
      <c r="D1446" s="2">
        <v>2.0794999999999999</v>
      </c>
      <c r="E1446" s="2">
        <v>2051</v>
      </c>
      <c r="F1446" s="2">
        <v>2.0893000000000002</v>
      </c>
      <c r="G1446" s="2">
        <v>4285.1543000000001</v>
      </c>
      <c r="H1446" s="15">
        <f t="shared" si="22"/>
        <v>4.497487437185925E-2</v>
      </c>
    </row>
    <row r="1447" spans="1:8" ht="13.5" x14ac:dyDescent="0.25">
      <c r="A1447" s="11"/>
      <c r="B1447" s="10">
        <v>44417</v>
      </c>
      <c r="C1447" s="2">
        <v>2.09</v>
      </c>
      <c r="D1447" s="2">
        <v>2.0794999999999999</v>
      </c>
      <c r="E1447" s="2">
        <v>402</v>
      </c>
      <c r="F1447" s="2">
        <v>2.09</v>
      </c>
      <c r="G1447" s="2">
        <v>840.18</v>
      </c>
      <c r="H1447" s="15">
        <f t="shared" si="22"/>
        <v>0</v>
      </c>
    </row>
    <row r="1448" spans="1:8" ht="13.5" x14ac:dyDescent="0.25">
      <c r="A1448" s="11"/>
      <c r="B1448" s="10">
        <v>44419</v>
      </c>
      <c r="C1448" s="2">
        <v>2.09</v>
      </c>
      <c r="D1448" s="2">
        <v>2.0794999999999999</v>
      </c>
      <c r="E1448" s="2">
        <v>11</v>
      </c>
      <c r="F1448" s="2">
        <v>2.09</v>
      </c>
      <c r="G1448" s="2">
        <v>22.99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2.09</v>
      </c>
      <c r="D1449" s="2">
        <v>2.0794999999999999</v>
      </c>
      <c r="E1449" s="2">
        <v>61</v>
      </c>
      <c r="F1449" s="2">
        <v>2.09</v>
      </c>
      <c r="G1449" s="2">
        <v>127.49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2.1</v>
      </c>
      <c r="D1450" s="2">
        <v>2.0895000000000001</v>
      </c>
      <c r="E1450" s="2">
        <v>1</v>
      </c>
      <c r="F1450" s="2">
        <v>2.1</v>
      </c>
      <c r="G1450" s="2">
        <v>2.1</v>
      </c>
      <c r="H1450" s="15">
        <f t="shared" si="22"/>
        <v>4.8088482808368513E-3</v>
      </c>
    </row>
    <row r="1451" spans="1:8" ht="13.5" x14ac:dyDescent="0.25">
      <c r="A1451" s="11"/>
      <c r="B1451" s="10">
        <v>44425</v>
      </c>
      <c r="C1451" s="2">
        <v>2.08</v>
      </c>
      <c r="D1451" s="2">
        <v>2.0695999999999999</v>
      </c>
      <c r="E1451" s="2">
        <v>1</v>
      </c>
      <c r="F1451" s="2">
        <v>2.08</v>
      </c>
      <c r="G1451" s="2">
        <v>2.08</v>
      </c>
      <c r="H1451" s="15">
        <f t="shared" si="22"/>
        <v>-9.5238095238096426E-3</v>
      </c>
    </row>
    <row r="1452" spans="1:8" ht="13.5" x14ac:dyDescent="0.25">
      <c r="A1452" s="11"/>
      <c r="B1452" s="10">
        <v>44426</v>
      </c>
      <c r="C1452" s="2">
        <v>2.09</v>
      </c>
      <c r="D1452" s="2">
        <v>2.0794999999999999</v>
      </c>
      <c r="E1452" s="2">
        <v>22</v>
      </c>
      <c r="F1452" s="2">
        <v>2.0905</v>
      </c>
      <c r="G1452" s="2">
        <v>45.991</v>
      </c>
      <c r="H1452" s="15">
        <f t="shared" si="22"/>
        <v>4.7835330498647178E-3</v>
      </c>
    </row>
    <row r="1453" spans="1:8" ht="13.5" x14ac:dyDescent="0.25">
      <c r="A1453" s="11"/>
      <c r="B1453" s="10">
        <v>44427</v>
      </c>
      <c r="C1453" s="2">
        <v>2.09</v>
      </c>
      <c r="D1453" s="2">
        <v>2.0794999999999999</v>
      </c>
      <c r="E1453" s="2">
        <v>2014</v>
      </c>
      <c r="F1453" s="2">
        <v>2.09</v>
      </c>
      <c r="G1453" s="2">
        <v>4209.26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2.09</v>
      </c>
      <c r="D1454" s="2">
        <v>2.0794999999999999</v>
      </c>
      <c r="E1454" s="2">
        <v>7931</v>
      </c>
      <c r="F1454" s="2">
        <v>2.09</v>
      </c>
      <c r="G1454" s="2">
        <v>16575.79</v>
      </c>
      <c r="H1454" s="15">
        <f t="shared" si="22"/>
        <v>0</v>
      </c>
    </row>
    <row r="1455" spans="1:8" ht="13.5" x14ac:dyDescent="0.25">
      <c r="A1455" s="11"/>
      <c r="B1455" s="10">
        <v>44431</v>
      </c>
      <c r="C1455" s="2">
        <v>2.1</v>
      </c>
      <c r="D1455" s="2">
        <v>2.0895000000000001</v>
      </c>
      <c r="E1455" s="2">
        <v>4471</v>
      </c>
      <c r="F1455" s="2">
        <v>2.1</v>
      </c>
      <c r="G1455" s="2">
        <v>9389.1</v>
      </c>
      <c r="H1455" s="15">
        <f t="shared" si="22"/>
        <v>4.8088482808368513E-3</v>
      </c>
    </row>
    <row r="1456" spans="1:8" ht="13.5" x14ac:dyDescent="0.25">
      <c r="A1456" s="11"/>
      <c r="B1456" s="10">
        <v>44432</v>
      </c>
      <c r="C1456" s="2">
        <v>2.09</v>
      </c>
      <c r="D1456" s="2">
        <v>2.0794999999999999</v>
      </c>
      <c r="E1456" s="2">
        <v>692</v>
      </c>
      <c r="F1456" s="2">
        <v>2.09</v>
      </c>
      <c r="G1456" s="2">
        <v>1446.28</v>
      </c>
      <c r="H1456" s="15">
        <f t="shared" si="22"/>
        <v>-4.7858339315626853E-3</v>
      </c>
    </row>
    <row r="1457" spans="1:8" ht="13.5" x14ac:dyDescent="0.25">
      <c r="A1457" s="11"/>
      <c r="B1457" s="10">
        <v>44433</v>
      </c>
      <c r="C1457" s="2">
        <v>2.1</v>
      </c>
      <c r="D1457" s="2">
        <v>2.0895000000000001</v>
      </c>
      <c r="E1457" s="2">
        <v>11769</v>
      </c>
      <c r="F1457" s="2">
        <v>2.1</v>
      </c>
      <c r="G1457" s="2">
        <v>24714.9</v>
      </c>
      <c r="H1457" s="15">
        <f t="shared" si="22"/>
        <v>4.8088482808368513E-3</v>
      </c>
    </row>
    <row r="1458" spans="1:8" ht="13.5" x14ac:dyDescent="0.25">
      <c r="A1458" s="11"/>
      <c r="B1458" s="10">
        <v>44434</v>
      </c>
      <c r="C1458" s="2">
        <v>2.09</v>
      </c>
      <c r="D1458" s="2">
        <v>2.0794999999999999</v>
      </c>
      <c r="E1458" s="2">
        <v>3080</v>
      </c>
      <c r="F1458" s="2">
        <v>2.0935000000000001</v>
      </c>
      <c r="G1458" s="2">
        <v>6447.98</v>
      </c>
      <c r="H1458" s="15">
        <f t="shared" si="22"/>
        <v>-4.7858339315626853E-3</v>
      </c>
    </row>
    <row r="1459" spans="1:8" ht="13.5" x14ac:dyDescent="0.25">
      <c r="A1459" s="11"/>
      <c r="B1459" s="10">
        <v>44435</v>
      </c>
      <c r="C1459" s="2">
        <v>2.09</v>
      </c>
      <c r="D1459" s="2">
        <v>2.0794999999999999</v>
      </c>
      <c r="E1459" s="2">
        <v>701</v>
      </c>
      <c r="F1459" s="2">
        <v>2.09</v>
      </c>
      <c r="G1459" s="2">
        <v>1465.09</v>
      </c>
      <c r="H1459" s="15">
        <f t="shared" si="22"/>
        <v>0</v>
      </c>
    </row>
    <row r="1460" spans="1:8" ht="13.5" x14ac:dyDescent="0.25">
      <c r="A1460" s="11"/>
      <c r="B1460" s="10">
        <v>44438</v>
      </c>
      <c r="C1460" s="2">
        <v>2.09</v>
      </c>
      <c r="D1460" s="2">
        <v>2.0794999999999999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2.09</v>
      </c>
      <c r="D1461" s="2">
        <v>2.0794999999999999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44440</v>
      </c>
      <c r="C1462" s="2">
        <v>2.08</v>
      </c>
      <c r="D1462" s="2">
        <v>2.0695999999999999</v>
      </c>
      <c r="E1462" s="2">
        <v>160</v>
      </c>
      <c r="F1462" s="2">
        <v>2.08</v>
      </c>
      <c r="G1462" s="2">
        <v>332.8</v>
      </c>
      <c r="H1462" s="15">
        <f t="shared" si="22"/>
        <v>-4.7607597980283819E-3</v>
      </c>
    </row>
    <row r="1463" spans="1:8" ht="13.5" x14ac:dyDescent="0.25">
      <c r="A1463" s="11"/>
      <c r="B1463" s="10">
        <v>44441</v>
      </c>
      <c r="C1463" s="2">
        <v>2.08</v>
      </c>
      <c r="D1463" s="2">
        <v>2.0695999999999999</v>
      </c>
      <c r="E1463" s="2">
        <v>20</v>
      </c>
      <c r="F1463" s="2">
        <v>2.08</v>
      </c>
      <c r="G1463" s="2">
        <v>41.6</v>
      </c>
      <c r="H1463" s="15">
        <f t="shared" si="22"/>
        <v>0</v>
      </c>
    </row>
    <row r="1464" spans="1:8" ht="13.5" x14ac:dyDescent="0.25">
      <c r="A1464" s="11"/>
      <c r="B1464" s="10">
        <v>44442</v>
      </c>
      <c r="C1464" s="2">
        <v>2.08</v>
      </c>
      <c r="D1464" s="2">
        <v>2.0695999999999999</v>
      </c>
      <c r="E1464" s="2">
        <v>1061</v>
      </c>
      <c r="F1464" s="2">
        <v>2.08</v>
      </c>
      <c r="G1464" s="2">
        <v>2206.88</v>
      </c>
      <c r="H1464" s="15">
        <f t="shared" si="22"/>
        <v>0</v>
      </c>
    </row>
    <row r="1465" spans="1:8" ht="13.5" x14ac:dyDescent="0.25">
      <c r="A1465" s="11"/>
      <c r="B1465" s="10">
        <v>44445</v>
      </c>
      <c r="C1465" s="2">
        <v>2.08</v>
      </c>
      <c r="D1465" s="2">
        <v>2.0695999999999999</v>
      </c>
      <c r="E1465" s="2">
        <v>1</v>
      </c>
      <c r="F1465" s="2">
        <v>2.08</v>
      </c>
      <c r="G1465" s="2">
        <v>2.08</v>
      </c>
      <c r="H1465" s="15">
        <f t="shared" si="22"/>
        <v>0</v>
      </c>
    </row>
    <row r="1466" spans="1:8" ht="13.5" x14ac:dyDescent="0.25">
      <c r="A1466" s="11"/>
      <c r="B1466" s="10">
        <v>44446</v>
      </c>
      <c r="C1466" s="2">
        <v>2.02</v>
      </c>
      <c r="D1466" s="2">
        <v>2.0099</v>
      </c>
      <c r="E1466" s="2">
        <v>1500</v>
      </c>
      <c r="F1466" s="2">
        <v>2.02</v>
      </c>
      <c r="G1466" s="2">
        <v>3030</v>
      </c>
      <c r="H1466" s="15">
        <f t="shared" si="22"/>
        <v>-2.8846153846153782E-2</v>
      </c>
    </row>
    <row r="1467" spans="1:8" ht="13.5" x14ac:dyDescent="0.25">
      <c r="A1467" s="11"/>
      <c r="B1467" s="10">
        <v>44447</v>
      </c>
      <c r="C1467" s="2">
        <v>2.06</v>
      </c>
      <c r="D1467" s="2">
        <v>2.0497000000000001</v>
      </c>
      <c r="E1467" s="2">
        <v>10000</v>
      </c>
      <c r="F1467" s="2">
        <v>2.06</v>
      </c>
      <c r="G1467" s="2">
        <v>20600</v>
      </c>
      <c r="H1467" s="15">
        <f t="shared" si="22"/>
        <v>1.980198019801983E-2</v>
      </c>
    </row>
    <row r="1468" spans="1:8" ht="13.5" x14ac:dyDescent="0.25">
      <c r="A1468" s="11"/>
      <c r="B1468" s="10">
        <v>44448</v>
      </c>
      <c r="C1468" s="2">
        <v>2.06</v>
      </c>
      <c r="D1468" s="2">
        <v>2.0497000000000001</v>
      </c>
      <c r="E1468" s="2">
        <v>1500</v>
      </c>
      <c r="F1468" s="2">
        <v>2.06</v>
      </c>
      <c r="G1468" s="2">
        <v>3090</v>
      </c>
      <c r="H1468" s="15">
        <f t="shared" si="22"/>
        <v>0</v>
      </c>
    </row>
    <row r="1469" spans="1:8" ht="13.5" x14ac:dyDescent="0.25">
      <c r="A1469" s="11"/>
      <c r="B1469" s="10">
        <v>44449</v>
      </c>
      <c r="C1469" s="2">
        <v>2</v>
      </c>
      <c r="D1469" s="2">
        <v>1.99</v>
      </c>
      <c r="E1469" s="2">
        <v>7614</v>
      </c>
      <c r="F1469" s="2">
        <v>2</v>
      </c>
      <c r="G1469" s="2">
        <v>15228</v>
      </c>
      <c r="H1469" s="15">
        <f t="shared" si="22"/>
        <v>-2.9126213592233052E-2</v>
      </c>
    </row>
    <row r="1470" spans="1:8" ht="13.5" x14ac:dyDescent="0.25">
      <c r="A1470" s="11"/>
      <c r="B1470" s="10">
        <v>44452</v>
      </c>
      <c r="C1470" s="2">
        <v>2</v>
      </c>
      <c r="D1470" s="2">
        <v>1.99</v>
      </c>
      <c r="E1470" s="2">
        <v>1300</v>
      </c>
      <c r="F1470" s="2">
        <v>2</v>
      </c>
      <c r="G1470" s="2">
        <v>2600</v>
      </c>
      <c r="H1470" s="15">
        <f t="shared" si="22"/>
        <v>0</v>
      </c>
    </row>
    <row r="1471" spans="1:8" ht="13.5" x14ac:dyDescent="0.25">
      <c r="A1471" s="11"/>
      <c r="B1471" s="10">
        <v>44453</v>
      </c>
      <c r="C1471" s="2">
        <v>2</v>
      </c>
      <c r="D1471" s="2">
        <v>1.99</v>
      </c>
      <c r="E1471" s="2">
        <v>6</v>
      </c>
      <c r="F1471" s="2">
        <v>2</v>
      </c>
      <c r="G1471" s="2">
        <v>12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2</v>
      </c>
      <c r="D1472" s="2">
        <v>1.99</v>
      </c>
      <c r="E1472" s="2">
        <v>2576</v>
      </c>
      <c r="F1472" s="2">
        <v>2</v>
      </c>
      <c r="G1472" s="2">
        <v>5152</v>
      </c>
      <c r="H1472" s="15">
        <f t="shared" si="22"/>
        <v>0</v>
      </c>
    </row>
    <row r="1473" spans="1:8" ht="13.5" x14ac:dyDescent="0.25">
      <c r="A1473" s="11"/>
      <c r="B1473" s="10">
        <v>44455</v>
      </c>
      <c r="C1473" s="2">
        <v>2</v>
      </c>
      <c r="D1473" s="2">
        <v>1.99</v>
      </c>
      <c r="E1473" s="2">
        <v>5300</v>
      </c>
      <c r="F1473" s="2">
        <v>2</v>
      </c>
      <c r="G1473" s="2">
        <v>10600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2</v>
      </c>
      <c r="D1474" s="2">
        <v>1.99</v>
      </c>
      <c r="E1474" s="2">
        <v>1720</v>
      </c>
      <c r="F1474" s="2">
        <v>2</v>
      </c>
      <c r="G1474" s="2">
        <v>3440</v>
      </c>
      <c r="H1474" s="15">
        <f t="shared" si="22"/>
        <v>0</v>
      </c>
    </row>
    <row r="1475" spans="1:8" ht="13.5" x14ac:dyDescent="0.25">
      <c r="A1475" s="11"/>
      <c r="B1475" s="10">
        <v>44459</v>
      </c>
      <c r="C1475" s="2">
        <v>2</v>
      </c>
      <c r="D1475" s="2">
        <v>1.99</v>
      </c>
      <c r="E1475" s="2">
        <v>15295</v>
      </c>
      <c r="F1475" s="2">
        <v>2</v>
      </c>
      <c r="G1475" s="2">
        <v>30590</v>
      </c>
      <c r="H1475" s="15">
        <f t="shared" si="22"/>
        <v>0</v>
      </c>
    </row>
    <row r="1476" spans="1:8" ht="13.5" x14ac:dyDescent="0.25">
      <c r="A1476" s="11"/>
      <c r="B1476" s="10">
        <v>44460</v>
      </c>
      <c r="C1476" s="2">
        <v>2</v>
      </c>
      <c r="D1476" s="2">
        <v>1.99</v>
      </c>
      <c r="E1476" s="2">
        <v>8767</v>
      </c>
      <c r="F1476" s="2">
        <v>2</v>
      </c>
      <c r="G1476" s="2">
        <v>17534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2</v>
      </c>
      <c r="D1477" s="2">
        <v>2</v>
      </c>
      <c r="E1477" s="2">
        <v>3000</v>
      </c>
      <c r="F1477" s="2">
        <v>2</v>
      </c>
      <c r="G1477" s="2">
        <v>6000</v>
      </c>
      <c r="H1477" s="15">
        <f t="shared" si="22"/>
        <v>5.0251256281407079E-3</v>
      </c>
    </row>
    <row r="1478" spans="1:8" ht="13.5" x14ac:dyDescent="0.25">
      <c r="A1478" s="11"/>
      <c r="B1478" s="10">
        <v>44462</v>
      </c>
      <c r="C1478" s="2">
        <v>2</v>
      </c>
      <c r="D1478" s="2">
        <v>2</v>
      </c>
      <c r="E1478" s="2">
        <v>3000</v>
      </c>
      <c r="F1478" s="2">
        <v>2</v>
      </c>
      <c r="G1478" s="2">
        <v>6000</v>
      </c>
      <c r="H1478" s="15">
        <f t="shared" si="22"/>
        <v>0</v>
      </c>
    </row>
    <row r="1479" spans="1:8" ht="13.5" x14ac:dyDescent="0.25">
      <c r="A1479" s="11"/>
      <c r="B1479" s="10">
        <v>44463</v>
      </c>
      <c r="C1479" s="2">
        <v>2</v>
      </c>
      <c r="D1479" s="2">
        <v>2</v>
      </c>
      <c r="E1479" s="2">
        <v>1233</v>
      </c>
      <c r="F1479" s="2">
        <v>2</v>
      </c>
      <c r="G1479" s="2">
        <v>2466</v>
      </c>
      <c r="H1479" s="15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2</v>
      </c>
      <c r="D1480" s="2">
        <v>2</v>
      </c>
      <c r="E1480" s="2">
        <v>1960</v>
      </c>
      <c r="F1480" s="2">
        <v>2</v>
      </c>
      <c r="G1480" s="2">
        <v>3920</v>
      </c>
      <c r="H1480" s="15">
        <f t="shared" si="23"/>
        <v>0</v>
      </c>
    </row>
    <row r="1481" spans="1:8" ht="13.5" x14ac:dyDescent="0.25">
      <c r="A1481" s="11"/>
      <c r="B1481" s="10">
        <v>44467</v>
      </c>
      <c r="C1481" s="2">
        <v>1.99</v>
      </c>
      <c r="D1481" s="2">
        <v>1.99</v>
      </c>
      <c r="E1481" s="2">
        <v>401</v>
      </c>
      <c r="F1481" s="2">
        <v>1.99</v>
      </c>
      <c r="G1481" s="2">
        <v>797.99</v>
      </c>
      <c r="H1481" s="15">
        <f t="shared" si="23"/>
        <v>-5.0000000000000044E-3</v>
      </c>
    </row>
    <row r="1482" spans="1:8" ht="13.5" x14ac:dyDescent="0.25">
      <c r="A1482" s="11"/>
      <c r="B1482" s="10">
        <v>44468</v>
      </c>
      <c r="C1482" s="2">
        <v>2</v>
      </c>
      <c r="D1482" s="2">
        <v>2</v>
      </c>
      <c r="E1482" s="2">
        <v>72</v>
      </c>
      <c r="F1482" s="2">
        <v>2</v>
      </c>
      <c r="G1482" s="2">
        <v>144</v>
      </c>
      <c r="H1482" s="15">
        <f t="shared" si="23"/>
        <v>5.0251256281407079E-3</v>
      </c>
    </row>
    <row r="1483" spans="1:8" ht="13.5" x14ac:dyDescent="0.25">
      <c r="A1483" s="11"/>
      <c r="B1483" s="10">
        <v>44469</v>
      </c>
      <c r="C1483" s="2">
        <v>2.06</v>
      </c>
      <c r="D1483" s="2">
        <v>2.06</v>
      </c>
      <c r="E1483" s="2">
        <v>0</v>
      </c>
      <c r="F1483" s="2">
        <v>0</v>
      </c>
      <c r="G1483" s="2">
        <v>0</v>
      </c>
      <c r="H1483" s="15">
        <f t="shared" si="23"/>
        <v>3.0000000000000027E-2</v>
      </c>
    </row>
    <row r="1484" spans="1:8" ht="13.5" x14ac:dyDescent="0.25">
      <c r="A1484" s="11"/>
      <c r="B1484" s="10">
        <v>44470</v>
      </c>
      <c r="C1484" s="2">
        <v>2.12</v>
      </c>
      <c r="D1484" s="2">
        <v>2.12</v>
      </c>
      <c r="E1484" s="2">
        <v>0</v>
      </c>
      <c r="F1484" s="2">
        <v>0</v>
      </c>
      <c r="G1484" s="2">
        <v>0</v>
      </c>
      <c r="H1484" s="15">
        <f t="shared" si="23"/>
        <v>2.9126213592233035E-2</v>
      </c>
    </row>
    <row r="1485" spans="1:8" ht="13.5" x14ac:dyDescent="0.25">
      <c r="A1485" s="11"/>
      <c r="B1485" s="10">
        <v>44473</v>
      </c>
      <c r="C1485" s="2">
        <v>2.06</v>
      </c>
      <c r="D1485" s="2">
        <v>2.06</v>
      </c>
      <c r="E1485" s="2">
        <v>51411</v>
      </c>
      <c r="F1485" s="2">
        <v>2.06</v>
      </c>
      <c r="G1485" s="2">
        <v>105906.66</v>
      </c>
      <c r="H1485" s="15">
        <f t="shared" si="23"/>
        <v>-2.8301886792452855E-2</v>
      </c>
    </row>
    <row r="1486" spans="1:8" ht="13.5" x14ac:dyDescent="0.25">
      <c r="A1486" s="11"/>
      <c r="B1486" s="10">
        <v>44474</v>
      </c>
      <c r="C1486" s="2">
        <v>2.1</v>
      </c>
      <c r="D1486" s="2">
        <v>2.1</v>
      </c>
      <c r="E1486" s="2">
        <v>12380</v>
      </c>
      <c r="F1486" s="2">
        <v>2.1</v>
      </c>
      <c r="G1486" s="2">
        <v>25998</v>
      </c>
      <c r="H1486" s="15">
        <f t="shared" si="23"/>
        <v>1.9417475728155355E-2</v>
      </c>
    </row>
    <row r="1487" spans="1:8" ht="13.5" x14ac:dyDescent="0.25">
      <c r="A1487" s="11"/>
      <c r="B1487" s="10">
        <v>44475</v>
      </c>
      <c r="C1487" s="2">
        <v>2.04</v>
      </c>
      <c r="D1487" s="2">
        <v>2.04</v>
      </c>
      <c r="E1487" s="2">
        <v>10467</v>
      </c>
      <c r="F1487" s="2">
        <v>2.04</v>
      </c>
      <c r="G1487" s="2">
        <v>21352.68</v>
      </c>
      <c r="H1487" s="15">
        <f t="shared" si="23"/>
        <v>-2.8571428571428595E-2</v>
      </c>
    </row>
    <row r="1488" spans="1:8" ht="13.5" x14ac:dyDescent="0.25">
      <c r="A1488" s="11"/>
      <c r="B1488" s="10">
        <v>44476</v>
      </c>
      <c r="C1488" s="2">
        <v>2.06</v>
      </c>
      <c r="D1488" s="2">
        <v>2.06</v>
      </c>
      <c r="E1488" s="2">
        <v>2400</v>
      </c>
      <c r="F1488" s="2">
        <v>2.06</v>
      </c>
      <c r="G1488" s="2">
        <v>4944</v>
      </c>
      <c r="H1488" s="15">
        <f t="shared" si="23"/>
        <v>9.8039215686274595E-3</v>
      </c>
    </row>
    <row r="1489" spans="1:8" ht="13.5" x14ac:dyDescent="0.25">
      <c r="A1489" s="11"/>
      <c r="B1489" s="10">
        <v>44477</v>
      </c>
      <c r="C1489" s="2">
        <v>2.04</v>
      </c>
      <c r="D1489" s="2">
        <v>2.04</v>
      </c>
      <c r="E1489" s="2">
        <v>20800</v>
      </c>
      <c r="F1489" s="2">
        <v>2.04</v>
      </c>
      <c r="G1489" s="2">
        <v>42432</v>
      </c>
      <c r="H1489" s="15">
        <f t="shared" si="23"/>
        <v>-9.7087378640776777E-3</v>
      </c>
    </row>
    <row r="1490" spans="1:8" ht="13.5" x14ac:dyDescent="0.25">
      <c r="A1490" s="11"/>
      <c r="B1490" s="10">
        <v>44480</v>
      </c>
      <c r="C1490" s="2">
        <v>2.08</v>
      </c>
      <c r="D1490" s="2">
        <v>2.08</v>
      </c>
      <c r="E1490" s="2">
        <v>27650</v>
      </c>
      <c r="F1490" s="2">
        <v>2.08</v>
      </c>
      <c r="G1490" s="2">
        <v>57512</v>
      </c>
      <c r="H1490" s="15">
        <f t="shared" si="23"/>
        <v>1.9607843137254919E-2</v>
      </c>
    </row>
    <row r="1491" spans="1:8" ht="13.5" x14ac:dyDescent="0.25">
      <c r="A1491" s="11"/>
      <c r="B1491" s="10">
        <v>44481</v>
      </c>
      <c r="C1491" s="2">
        <v>2.09</v>
      </c>
      <c r="D1491" s="2">
        <v>2.09</v>
      </c>
      <c r="E1491" s="2">
        <v>33780</v>
      </c>
      <c r="F1491" s="2">
        <v>2.09</v>
      </c>
      <c r="G1491" s="2">
        <v>70600.2</v>
      </c>
      <c r="H1491" s="15">
        <f t="shared" si="23"/>
        <v>4.8076923076922047E-3</v>
      </c>
    </row>
    <row r="1492" spans="1:8" ht="13.5" x14ac:dyDescent="0.25">
      <c r="A1492" s="11"/>
      <c r="B1492" s="10">
        <v>44482</v>
      </c>
      <c r="C1492" s="2">
        <v>2.04</v>
      </c>
      <c r="D1492" s="2">
        <v>2.04</v>
      </c>
      <c r="E1492" s="2">
        <v>30195</v>
      </c>
      <c r="F1492" s="2">
        <v>2.04</v>
      </c>
      <c r="G1492" s="2">
        <v>61597.8</v>
      </c>
      <c r="H1492" s="15">
        <f t="shared" si="23"/>
        <v>-2.3923444976076472E-2</v>
      </c>
    </row>
    <row r="1493" spans="1:8" ht="13.5" x14ac:dyDescent="0.25">
      <c r="A1493" s="11"/>
      <c r="B1493" s="10">
        <v>44483</v>
      </c>
      <c r="C1493" s="2">
        <v>2.04</v>
      </c>
      <c r="D1493" s="2">
        <v>2.04</v>
      </c>
      <c r="E1493" s="2">
        <v>36228</v>
      </c>
      <c r="F1493" s="2">
        <v>2.04</v>
      </c>
      <c r="G1493" s="2">
        <v>73905.119999999995</v>
      </c>
      <c r="H1493" s="15">
        <f t="shared" si="23"/>
        <v>0</v>
      </c>
    </row>
    <row r="1494" spans="1:8" ht="13.5" x14ac:dyDescent="0.25">
      <c r="A1494" s="11"/>
      <c r="B1494" s="10">
        <v>44488</v>
      </c>
      <c r="C1494" s="2">
        <v>2.04</v>
      </c>
      <c r="D1494" s="2">
        <v>2.04</v>
      </c>
      <c r="E1494" s="2">
        <v>7598</v>
      </c>
      <c r="F1494" s="2">
        <v>2.04</v>
      </c>
      <c r="G1494" s="2">
        <v>15499.92</v>
      </c>
      <c r="H1494" s="15">
        <f t="shared" si="23"/>
        <v>0</v>
      </c>
    </row>
    <row r="1495" spans="1:8" ht="13.5" x14ac:dyDescent="0.25">
      <c r="A1495" s="11"/>
      <c r="B1495" s="10">
        <v>44489</v>
      </c>
      <c r="C1495" s="2">
        <v>2.04</v>
      </c>
      <c r="D1495" s="2">
        <v>2.04</v>
      </c>
      <c r="E1495" s="2">
        <v>2841</v>
      </c>
      <c r="F1495" s="2">
        <v>2.04</v>
      </c>
      <c r="G1495" s="2">
        <v>5795.64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2.04</v>
      </c>
      <c r="D1496" s="2">
        <v>2.04</v>
      </c>
      <c r="E1496" s="2">
        <v>8</v>
      </c>
      <c r="F1496" s="2">
        <v>2.04</v>
      </c>
      <c r="G1496" s="2">
        <v>16.32</v>
      </c>
      <c r="H1496" s="15">
        <f t="shared" si="23"/>
        <v>0</v>
      </c>
    </row>
    <row r="1497" spans="1:8" ht="13.5" x14ac:dyDescent="0.25">
      <c r="A1497" s="11"/>
      <c r="B1497" s="10">
        <v>44491</v>
      </c>
      <c r="C1497" s="2">
        <v>2.0699999999999998</v>
      </c>
      <c r="D1497" s="2">
        <v>2.0699999999999998</v>
      </c>
      <c r="E1497" s="2">
        <v>18856</v>
      </c>
      <c r="F1497" s="2">
        <v>2.0699999999999998</v>
      </c>
      <c r="G1497" s="2">
        <v>39031.919999999998</v>
      </c>
      <c r="H1497" s="15">
        <f t="shared" si="23"/>
        <v>1.4705882352941081E-2</v>
      </c>
    </row>
    <row r="1498" spans="1:8" ht="13.5" x14ac:dyDescent="0.25">
      <c r="A1498" s="11"/>
      <c r="B1498" s="10">
        <v>44494</v>
      </c>
      <c r="C1498" s="2">
        <v>2.13</v>
      </c>
      <c r="D1498" s="2">
        <v>2.13</v>
      </c>
      <c r="E1498" s="2">
        <v>28318</v>
      </c>
      <c r="F1498" s="2">
        <v>2.13</v>
      </c>
      <c r="G1498" s="2">
        <v>60317.34</v>
      </c>
      <c r="H1498" s="15">
        <f t="shared" si="23"/>
        <v>2.898550724637684E-2</v>
      </c>
    </row>
    <row r="1499" spans="1:8" ht="13.5" x14ac:dyDescent="0.25">
      <c r="A1499" s="11"/>
      <c r="B1499" s="10">
        <v>44495</v>
      </c>
      <c r="C1499" s="2">
        <v>2.14</v>
      </c>
      <c r="D1499" s="2">
        <v>2.14</v>
      </c>
      <c r="E1499" s="2">
        <v>14715</v>
      </c>
      <c r="F1499" s="2">
        <v>2.14</v>
      </c>
      <c r="G1499" s="2">
        <v>31490.1</v>
      </c>
      <c r="H1499" s="15">
        <f t="shared" si="23"/>
        <v>4.6948356807512822E-3</v>
      </c>
    </row>
    <row r="1500" spans="1:8" ht="13.5" x14ac:dyDescent="0.25">
      <c r="A1500" s="11"/>
      <c r="B1500" s="10">
        <v>44496</v>
      </c>
      <c r="C1500" s="2">
        <v>2.1800000000000002</v>
      </c>
      <c r="D1500" s="2">
        <v>2.1800000000000002</v>
      </c>
      <c r="E1500" s="2">
        <v>15974</v>
      </c>
      <c r="F1500" s="2">
        <v>2.1800000000000002</v>
      </c>
      <c r="G1500" s="2">
        <v>34823.32</v>
      </c>
      <c r="H1500" s="15">
        <f t="shared" si="23"/>
        <v>1.8691588785046745E-2</v>
      </c>
    </row>
    <row r="1501" spans="1:8" ht="13.5" x14ac:dyDescent="0.25">
      <c r="A1501" s="11"/>
      <c r="B1501" s="10">
        <v>44497</v>
      </c>
      <c r="C1501" s="2">
        <v>2.17</v>
      </c>
      <c r="D1501" s="2">
        <v>2.17</v>
      </c>
      <c r="E1501" s="2">
        <v>4645</v>
      </c>
      <c r="F1501" s="2">
        <v>2.17</v>
      </c>
      <c r="G1501" s="2">
        <v>10079.65</v>
      </c>
      <c r="H1501" s="15">
        <f t="shared" si="23"/>
        <v>-4.5871559633028575E-3</v>
      </c>
    </row>
    <row r="1502" spans="1:8" ht="13.5" x14ac:dyDescent="0.25">
      <c r="A1502" s="11"/>
      <c r="B1502" s="10">
        <v>44498</v>
      </c>
      <c r="C1502" s="2">
        <v>2.16</v>
      </c>
      <c r="D1502" s="2">
        <v>2.16</v>
      </c>
      <c r="E1502" s="2">
        <v>7440</v>
      </c>
      <c r="F1502" s="2">
        <v>2.16</v>
      </c>
      <c r="G1502" s="2">
        <v>16070.4</v>
      </c>
      <c r="H1502" s="15">
        <f t="shared" si="23"/>
        <v>-4.608294930875478E-3</v>
      </c>
    </row>
    <row r="1503" spans="1:8" ht="13.5" x14ac:dyDescent="0.25">
      <c r="A1503" s="11"/>
      <c r="B1503" s="10">
        <v>44501</v>
      </c>
      <c r="C1503" s="2">
        <v>2.1</v>
      </c>
      <c r="D1503" s="2">
        <v>2.1</v>
      </c>
      <c r="E1503" s="2">
        <v>19604</v>
      </c>
      <c r="F1503" s="2">
        <v>2.1</v>
      </c>
      <c r="G1503" s="2">
        <v>41168.400000000001</v>
      </c>
      <c r="H1503" s="15">
        <f t="shared" si="23"/>
        <v>-2.7777777777777801E-2</v>
      </c>
    </row>
    <row r="1504" spans="1:8" ht="13.5" x14ac:dyDescent="0.25">
      <c r="A1504" s="11"/>
      <c r="B1504" s="10">
        <v>44502</v>
      </c>
      <c r="C1504" s="2">
        <v>2.16</v>
      </c>
      <c r="D1504" s="2">
        <v>2.16</v>
      </c>
      <c r="E1504" s="2">
        <v>6381</v>
      </c>
      <c r="F1504" s="2">
        <v>2.16</v>
      </c>
      <c r="G1504" s="2">
        <v>13782.96</v>
      </c>
      <c r="H1504" s="15">
        <f t="shared" si="23"/>
        <v>2.8571428571428595E-2</v>
      </c>
    </row>
    <row r="1505" spans="1:8" ht="13.5" x14ac:dyDescent="0.25">
      <c r="A1505" s="11"/>
      <c r="B1505" s="10">
        <v>44503</v>
      </c>
      <c r="C1505" s="2">
        <v>2.16</v>
      </c>
      <c r="D1505" s="2">
        <v>2.16</v>
      </c>
      <c r="E1505" s="2">
        <v>24531</v>
      </c>
      <c r="F1505" s="2">
        <v>2.16</v>
      </c>
      <c r="G1505" s="2">
        <v>52986.96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2.13</v>
      </c>
      <c r="D1506" s="2">
        <v>2.13</v>
      </c>
      <c r="E1506" s="2">
        <v>22811</v>
      </c>
      <c r="F1506" s="2">
        <v>2.13</v>
      </c>
      <c r="G1506" s="2">
        <v>48587.43</v>
      </c>
      <c r="H1506" s="15">
        <f t="shared" si="23"/>
        <v>-1.3888888888889003E-2</v>
      </c>
    </row>
    <row r="1507" spans="1:8" ht="13.5" x14ac:dyDescent="0.25">
      <c r="A1507" s="11"/>
      <c r="B1507" s="10">
        <v>44505</v>
      </c>
      <c r="C1507" s="2">
        <v>2.13</v>
      </c>
      <c r="D1507" s="2">
        <v>2.13</v>
      </c>
      <c r="E1507" s="2">
        <v>5000</v>
      </c>
      <c r="F1507" s="2">
        <v>2.13</v>
      </c>
      <c r="G1507" s="2">
        <v>10650</v>
      </c>
      <c r="H1507" s="15">
        <f t="shared" si="23"/>
        <v>0</v>
      </c>
    </row>
    <row r="1508" spans="1:8" ht="13.5" x14ac:dyDescent="0.25">
      <c r="A1508" s="11"/>
      <c r="B1508" s="10">
        <v>44508</v>
      </c>
      <c r="C1508" s="2">
        <v>2.15</v>
      </c>
      <c r="D1508" s="2">
        <v>2.15</v>
      </c>
      <c r="E1508" s="2">
        <v>21760</v>
      </c>
      <c r="F1508" s="2">
        <v>2.15</v>
      </c>
      <c r="G1508" s="2">
        <v>46784</v>
      </c>
      <c r="H1508" s="15">
        <f t="shared" si="23"/>
        <v>9.3896713615023563E-3</v>
      </c>
    </row>
    <row r="1509" spans="1:8" ht="13.5" x14ac:dyDescent="0.25">
      <c r="A1509" s="11"/>
      <c r="B1509" s="10">
        <v>44509</v>
      </c>
      <c r="C1509" s="2">
        <v>2.15</v>
      </c>
      <c r="D1509" s="2">
        <v>2.15</v>
      </c>
      <c r="E1509" s="2">
        <v>6491</v>
      </c>
      <c r="F1509" s="2">
        <v>2.15</v>
      </c>
      <c r="G1509" s="2">
        <v>13955.65</v>
      </c>
      <c r="H1509" s="15">
        <f t="shared" si="23"/>
        <v>0</v>
      </c>
    </row>
    <row r="1510" spans="1:8" ht="13.5" x14ac:dyDescent="0.25">
      <c r="A1510" s="11"/>
      <c r="B1510" s="10">
        <v>44510</v>
      </c>
      <c r="C1510" s="2">
        <v>2.14</v>
      </c>
      <c r="D1510" s="2">
        <v>2.14</v>
      </c>
      <c r="E1510" s="2">
        <v>3643</v>
      </c>
      <c r="F1510" s="2">
        <v>2.14</v>
      </c>
      <c r="G1510" s="2">
        <v>7796.02</v>
      </c>
      <c r="H1510" s="15">
        <f t="shared" si="23"/>
        <v>-4.6511627906975755E-3</v>
      </c>
    </row>
    <row r="1511" spans="1:8" ht="13.5" x14ac:dyDescent="0.25">
      <c r="A1511" s="11"/>
      <c r="B1511" s="10">
        <v>44511</v>
      </c>
      <c r="C1511" s="2">
        <v>2.13</v>
      </c>
      <c r="D1511" s="2">
        <v>2.13</v>
      </c>
      <c r="E1511" s="2">
        <v>1052</v>
      </c>
      <c r="F1511" s="2">
        <v>2.13</v>
      </c>
      <c r="G1511" s="2">
        <v>2240.7600000000002</v>
      </c>
      <c r="H1511" s="15">
        <f t="shared" si="23"/>
        <v>-4.6728971962617903E-3</v>
      </c>
    </row>
    <row r="1512" spans="1:8" ht="13.5" x14ac:dyDescent="0.25">
      <c r="A1512" s="11"/>
      <c r="B1512" s="10">
        <v>44512</v>
      </c>
      <c r="C1512" s="2">
        <v>2.0699999999999998</v>
      </c>
      <c r="D1512" s="2">
        <v>2.0699999999999998</v>
      </c>
      <c r="E1512" s="2">
        <v>0</v>
      </c>
      <c r="F1512" s="2">
        <v>0</v>
      </c>
      <c r="G1512" s="2">
        <v>0</v>
      </c>
      <c r="H1512" s="15">
        <f t="shared" si="23"/>
        <v>-2.8169014084507067E-2</v>
      </c>
    </row>
    <row r="1513" spans="1:8" ht="13.5" x14ac:dyDescent="0.25">
      <c r="A1513" s="11"/>
      <c r="B1513" s="10">
        <v>44515</v>
      </c>
      <c r="C1513" s="2">
        <v>2.13</v>
      </c>
      <c r="D1513" s="2">
        <v>2.13</v>
      </c>
      <c r="E1513" s="2">
        <v>6122</v>
      </c>
      <c r="F1513" s="2">
        <v>2.13</v>
      </c>
      <c r="G1513" s="2">
        <v>13039.86</v>
      </c>
      <c r="H1513" s="15">
        <f t="shared" si="23"/>
        <v>2.898550724637684E-2</v>
      </c>
    </row>
    <row r="1514" spans="1:8" ht="13.5" x14ac:dyDescent="0.25">
      <c r="A1514" s="11"/>
      <c r="B1514" s="10">
        <v>44516</v>
      </c>
      <c r="C1514" s="2">
        <v>2.0699999999999998</v>
      </c>
      <c r="D1514" s="2">
        <v>2.0699999999999998</v>
      </c>
      <c r="E1514" s="2">
        <v>9383</v>
      </c>
      <c r="F1514" s="2">
        <v>2.0699999999999998</v>
      </c>
      <c r="G1514" s="2">
        <v>19422.810000000001</v>
      </c>
      <c r="H1514" s="15">
        <f t="shared" si="23"/>
        <v>-2.8169014084507067E-2</v>
      </c>
    </row>
    <row r="1515" spans="1:8" ht="13.5" x14ac:dyDescent="0.25">
      <c r="A1515" s="11"/>
      <c r="B1515" s="10">
        <v>44517</v>
      </c>
      <c r="C1515" s="2">
        <v>2.0299999999999998</v>
      </c>
      <c r="D1515" s="2">
        <v>2.0299999999999998</v>
      </c>
      <c r="E1515" s="2">
        <v>4088</v>
      </c>
      <c r="F1515" s="2">
        <v>2.0299999999999998</v>
      </c>
      <c r="G1515" s="2">
        <v>8298.64</v>
      </c>
      <c r="H1515" s="15">
        <f t="shared" si="23"/>
        <v>-1.9323671497584561E-2</v>
      </c>
    </row>
    <row r="1516" spans="1:8" ht="13.5" x14ac:dyDescent="0.25">
      <c r="A1516" s="11"/>
      <c r="B1516" s="10">
        <v>44518</v>
      </c>
      <c r="C1516" s="2">
        <v>2.0299999999999998</v>
      </c>
      <c r="D1516" s="2">
        <v>2.0299999999999998</v>
      </c>
      <c r="E1516" s="2">
        <v>5795</v>
      </c>
      <c r="F1516" s="2">
        <v>2.0299999999999998</v>
      </c>
      <c r="G1516" s="2">
        <v>11763.85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2.0299999999999998</v>
      </c>
      <c r="D1517" s="2">
        <v>2.0299999999999998</v>
      </c>
      <c r="E1517" s="2">
        <v>15759</v>
      </c>
      <c r="F1517" s="2">
        <v>2.0299999999999998</v>
      </c>
      <c r="G1517" s="2">
        <v>31990.77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2.0299999999999998</v>
      </c>
      <c r="D1518" s="2">
        <v>2.0299999999999998</v>
      </c>
      <c r="E1518" s="2">
        <v>35854</v>
      </c>
      <c r="F1518" s="2">
        <v>2.0299999999999998</v>
      </c>
      <c r="G1518" s="2">
        <v>72783.62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2.0299999999999998</v>
      </c>
      <c r="D1519" s="2">
        <v>2.0299999999999998</v>
      </c>
      <c r="E1519" s="2">
        <v>17312</v>
      </c>
      <c r="F1519" s="2">
        <v>2.0299999999999998</v>
      </c>
      <c r="G1519" s="2">
        <v>35143.360000000001</v>
      </c>
      <c r="H1519" s="15">
        <f t="shared" si="23"/>
        <v>0</v>
      </c>
    </row>
    <row r="1520" spans="1:8" ht="13.5" x14ac:dyDescent="0.25">
      <c r="A1520" s="11"/>
      <c r="B1520" s="10">
        <v>44524</v>
      </c>
      <c r="C1520" s="2">
        <v>2.0699999999999998</v>
      </c>
      <c r="D1520" s="2">
        <v>2.0699999999999998</v>
      </c>
      <c r="E1520" s="2">
        <v>1910</v>
      </c>
      <c r="F1520" s="2">
        <v>2.0699999999999998</v>
      </c>
      <c r="G1520" s="2">
        <v>3953.7</v>
      </c>
      <c r="H1520" s="15">
        <f t="shared" si="23"/>
        <v>1.9704433497536967E-2</v>
      </c>
    </row>
    <row r="1521" spans="1:8" ht="13.5" x14ac:dyDescent="0.25">
      <c r="A1521" s="11"/>
      <c r="B1521" s="10">
        <v>44525</v>
      </c>
      <c r="C1521" s="2">
        <v>2.0699999999999998</v>
      </c>
      <c r="D1521" s="2">
        <v>2.0699999999999998</v>
      </c>
      <c r="E1521" s="2">
        <v>0</v>
      </c>
      <c r="F1521" s="2">
        <v>0</v>
      </c>
      <c r="G1521" s="2">
        <v>0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2.06</v>
      </c>
      <c r="D1522" s="2">
        <v>2.06</v>
      </c>
      <c r="E1522" s="2">
        <v>12631</v>
      </c>
      <c r="F1522" s="2">
        <v>2.06</v>
      </c>
      <c r="G1522" s="2">
        <v>26019.86</v>
      </c>
      <c r="H1522" s="15">
        <f t="shared" si="23"/>
        <v>-4.8309178743960327E-3</v>
      </c>
    </row>
    <row r="1523" spans="1:8" ht="13.5" x14ac:dyDescent="0.25">
      <c r="A1523" s="11"/>
      <c r="B1523" s="10">
        <v>44529</v>
      </c>
      <c r="C1523" s="2">
        <v>2.04</v>
      </c>
      <c r="D1523" s="2">
        <v>2.04</v>
      </c>
      <c r="E1523" s="2">
        <v>32621</v>
      </c>
      <c r="F1523" s="2">
        <v>2.04</v>
      </c>
      <c r="G1523" s="2">
        <v>66546.84</v>
      </c>
      <c r="H1523" s="15">
        <f t="shared" si="23"/>
        <v>-9.7087378640776777E-3</v>
      </c>
    </row>
    <row r="1524" spans="1:8" ht="13.5" x14ac:dyDescent="0.25">
      <c r="A1524" s="11"/>
      <c r="B1524" s="10">
        <v>44530</v>
      </c>
      <c r="C1524" s="2">
        <v>2.04</v>
      </c>
      <c r="D1524" s="2">
        <v>2.04</v>
      </c>
      <c r="E1524" s="2">
        <v>5</v>
      </c>
      <c r="F1524" s="2">
        <v>2.04</v>
      </c>
      <c r="G1524" s="2">
        <v>10.199999999999999</v>
      </c>
      <c r="H1524" s="15">
        <f t="shared" si="23"/>
        <v>0</v>
      </c>
    </row>
    <row r="1525" spans="1:8" ht="13.5" x14ac:dyDescent="0.25">
      <c r="A1525" s="11"/>
      <c r="B1525" s="10">
        <v>44531</v>
      </c>
      <c r="C1525" s="2">
        <v>2.0299999999999998</v>
      </c>
      <c r="D1525" s="2">
        <v>2.0299999999999998</v>
      </c>
      <c r="E1525" s="2">
        <v>4260</v>
      </c>
      <c r="F1525" s="2">
        <v>2.0299999999999998</v>
      </c>
      <c r="G1525" s="2">
        <v>8647.7999999999993</v>
      </c>
      <c r="H1525" s="15">
        <f t="shared" si="23"/>
        <v>-4.9019607843138382E-3</v>
      </c>
    </row>
    <row r="1526" spans="1:8" ht="13.5" x14ac:dyDescent="0.25">
      <c r="A1526" s="11"/>
      <c r="B1526" s="10">
        <v>44532</v>
      </c>
      <c r="C1526" s="2">
        <v>2.0099999999999998</v>
      </c>
      <c r="D1526" s="2">
        <v>2.0099999999999998</v>
      </c>
      <c r="E1526" s="2">
        <v>1740</v>
      </c>
      <c r="F1526" s="2">
        <v>2.0099999999999998</v>
      </c>
      <c r="G1526" s="2">
        <v>3497.4</v>
      </c>
      <c r="H1526" s="15">
        <f t="shared" si="23"/>
        <v>-9.8522167487684834E-3</v>
      </c>
    </row>
    <row r="1527" spans="1:8" ht="13.5" x14ac:dyDescent="0.25">
      <c r="A1527" s="11"/>
      <c r="B1527" s="10">
        <v>44533</v>
      </c>
      <c r="C1527" s="2">
        <v>2.0099999999999998</v>
      </c>
      <c r="D1527" s="2">
        <v>2.0099999999999998</v>
      </c>
      <c r="E1527" s="2">
        <v>15700</v>
      </c>
      <c r="F1527" s="2">
        <v>2.0099999999999998</v>
      </c>
      <c r="G1527" s="2">
        <v>31557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1.99</v>
      </c>
      <c r="D1528" s="2">
        <v>1.99</v>
      </c>
      <c r="E1528" s="2">
        <v>14780</v>
      </c>
      <c r="F1528" s="2">
        <v>1.99</v>
      </c>
      <c r="G1528" s="2">
        <v>29412.2</v>
      </c>
      <c r="H1528" s="15">
        <f t="shared" si="23"/>
        <v>-9.9502487562188047E-3</v>
      </c>
    </row>
    <row r="1529" spans="1:8" ht="13.5" x14ac:dyDescent="0.25">
      <c r="A1529" s="11"/>
      <c r="B1529" s="10">
        <v>44537</v>
      </c>
      <c r="C1529" s="2">
        <v>1.96</v>
      </c>
      <c r="D1529" s="2">
        <v>1.96</v>
      </c>
      <c r="E1529" s="2">
        <v>6314</v>
      </c>
      <c r="F1529" s="2">
        <v>1.96</v>
      </c>
      <c r="G1529" s="2">
        <v>12375.44</v>
      </c>
      <c r="H1529" s="15">
        <f t="shared" si="23"/>
        <v>-1.5075376884422124E-2</v>
      </c>
    </row>
    <row r="1530" spans="1:8" ht="13.5" x14ac:dyDescent="0.25">
      <c r="A1530" s="11"/>
      <c r="B1530" s="10">
        <v>44538</v>
      </c>
      <c r="C1530" s="2">
        <v>2</v>
      </c>
      <c r="D1530" s="2">
        <v>2</v>
      </c>
      <c r="E1530" s="2">
        <v>15172</v>
      </c>
      <c r="F1530" s="2">
        <v>2</v>
      </c>
      <c r="G1530" s="2">
        <v>30344</v>
      </c>
      <c r="H1530" s="15">
        <f t="shared" si="23"/>
        <v>2.0408163265306142E-2</v>
      </c>
    </row>
    <row r="1531" spans="1:8" ht="13.5" x14ac:dyDescent="0.25">
      <c r="A1531" s="11"/>
      <c r="B1531" s="10">
        <v>44539</v>
      </c>
      <c r="C1531" s="2">
        <v>2</v>
      </c>
      <c r="D1531" s="2">
        <v>2</v>
      </c>
      <c r="E1531" s="2">
        <v>8682</v>
      </c>
      <c r="F1531" s="2">
        <v>2</v>
      </c>
      <c r="G1531" s="2">
        <v>17364</v>
      </c>
      <c r="H1531" s="15">
        <f t="shared" si="23"/>
        <v>0</v>
      </c>
    </row>
    <row r="1532" spans="1:8" ht="13.5" x14ac:dyDescent="0.25">
      <c r="A1532" s="11"/>
      <c r="B1532" s="10">
        <v>44540</v>
      </c>
      <c r="C1532" s="2">
        <v>2</v>
      </c>
      <c r="D1532" s="2">
        <v>2</v>
      </c>
      <c r="E1532" s="2">
        <v>15885</v>
      </c>
      <c r="F1532" s="2">
        <v>2</v>
      </c>
      <c r="G1532" s="2">
        <v>31770</v>
      </c>
      <c r="H1532" s="15">
        <f t="shared" si="23"/>
        <v>0</v>
      </c>
    </row>
    <row r="1533" spans="1:8" ht="13.5" x14ac:dyDescent="0.25">
      <c r="A1533" s="11"/>
      <c r="B1533" s="10">
        <v>44543</v>
      </c>
      <c r="C1533" s="2">
        <v>2</v>
      </c>
      <c r="D1533" s="2">
        <v>2</v>
      </c>
      <c r="E1533" s="2">
        <v>5120</v>
      </c>
      <c r="F1533" s="2">
        <v>2</v>
      </c>
      <c r="G1533" s="2">
        <v>10240</v>
      </c>
      <c r="H1533" s="15">
        <f t="shared" si="23"/>
        <v>0</v>
      </c>
    </row>
    <row r="1534" spans="1:8" ht="13.5" x14ac:dyDescent="0.25">
      <c r="A1534" s="11"/>
      <c r="B1534" s="10">
        <v>44544</v>
      </c>
      <c r="C1534" s="2">
        <v>1.97</v>
      </c>
      <c r="D1534" s="2">
        <v>1.97</v>
      </c>
      <c r="E1534" s="2">
        <v>57231</v>
      </c>
      <c r="F1534" s="2">
        <v>1.97</v>
      </c>
      <c r="G1534" s="2">
        <v>112745.07</v>
      </c>
      <c r="H1534" s="15">
        <f t="shared" si="23"/>
        <v>-1.5000000000000013E-2</v>
      </c>
    </row>
    <row r="1535" spans="1:8" ht="13.5" x14ac:dyDescent="0.25">
      <c r="A1535" s="11"/>
      <c r="B1535" s="10">
        <v>44545</v>
      </c>
      <c r="C1535" s="2">
        <v>1.99</v>
      </c>
      <c r="D1535" s="2">
        <v>1.99</v>
      </c>
      <c r="E1535" s="2">
        <v>110</v>
      </c>
      <c r="F1535" s="2">
        <v>1.99</v>
      </c>
      <c r="G1535" s="2">
        <v>218.9</v>
      </c>
      <c r="H1535" s="15">
        <f t="shared" si="23"/>
        <v>1.01522842639594E-2</v>
      </c>
    </row>
    <row r="1536" spans="1:8" ht="13.5" x14ac:dyDescent="0.25">
      <c r="A1536" s="11"/>
      <c r="B1536" s="10">
        <v>44546</v>
      </c>
      <c r="C1536" s="2">
        <v>1.95</v>
      </c>
      <c r="D1536" s="2">
        <v>1.95</v>
      </c>
      <c r="E1536" s="2">
        <v>7896</v>
      </c>
      <c r="F1536" s="2">
        <v>1.95</v>
      </c>
      <c r="G1536" s="2">
        <v>15397.2</v>
      </c>
      <c r="H1536" s="15">
        <f t="shared" si="23"/>
        <v>-2.0100502512562832E-2</v>
      </c>
    </row>
    <row r="1537" spans="1:8" ht="13.5" x14ac:dyDescent="0.25">
      <c r="A1537" s="11"/>
      <c r="B1537" s="10">
        <v>44550</v>
      </c>
      <c r="C1537" s="2">
        <v>1.94</v>
      </c>
      <c r="D1537" s="2">
        <v>1.94</v>
      </c>
      <c r="E1537" s="2">
        <v>5000</v>
      </c>
      <c r="F1537" s="2">
        <v>1.94</v>
      </c>
      <c r="G1537" s="2">
        <v>9700</v>
      </c>
      <c r="H1537" s="15">
        <f t="shared" si="23"/>
        <v>-5.1282051282051325E-3</v>
      </c>
    </row>
    <row r="1538" spans="1:8" ht="13.5" x14ac:dyDescent="0.25">
      <c r="A1538" s="11"/>
      <c r="B1538" s="10">
        <v>44551</v>
      </c>
      <c r="C1538" s="2">
        <v>1.91</v>
      </c>
      <c r="D1538" s="2">
        <v>1.91</v>
      </c>
      <c r="E1538" s="2">
        <v>36872</v>
      </c>
      <c r="F1538" s="2">
        <v>1.91</v>
      </c>
      <c r="G1538" s="2">
        <v>70425.52</v>
      </c>
      <c r="H1538" s="15">
        <f t="shared" si="23"/>
        <v>-1.546391752577321E-2</v>
      </c>
    </row>
    <row r="1539" spans="1:8" ht="13.5" x14ac:dyDescent="0.25">
      <c r="A1539" s="11"/>
      <c r="B1539" s="10">
        <v>44552</v>
      </c>
      <c r="C1539" s="2">
        <v>1.91</v>
      </c>
      <c r="D1539" s="2">
        <v>1.91</v>
      </c>
      <c r="E1539" s="2">
        <v>2800</v>
      </c>
      <c r="F1539" s="2">
        <v>1.91</v>
      </c>
      <c r="G1539" s="2">
        <v>5348</v>
      </c>
      <c r="H1539" s="15">
        <f t="shared" si="23"/>
        <v>0</v>
      </c>
    </row>
    <row r="1540" spans="1:8" ht="13.5" x14ac:dyDescent="0.25">
      <c r="A1540" s="11"/>
      <c r="B1540" s="10">
        <v>44553</v>
      </c>
      <c r="C1540" s="2">
        <v>1.86</v>
      </c>
      <c r="D1540" s="2">
        <v>1.86</v>
      </c>
      <c r="E1540" s="2">
        <v>0</v>
      </c>
      <c r="F1540" s="2">
        <v>0</v>
      </c>
      <c r="G1540" s="2">
        <v>0</v>
      </c>
      <c r="H1540" s="15">
        <f t="shared" si="23"/>
        <v>-2.6178010471204098E-2</v>
      </c>
    </row>
    <row r="1541" spans="1:8" ht="13.5" x14ac:dyDescent="0.25">
      <c r="A1541" s="11"/>
      <c r="B1541" s="10">
        <v>44554</v>
      </c>
      <c r="C1541" s="2">
        <v>1.9</v>
      </c>
      <c r="D1541" s="2">
        <v>1.9</v>
      </c>
      <c r="E1541" s="2">
        <v>54142</v>
      </c>
      <c r="F1541" s="2">
        <v>1.9</v>
      </c>
      <c r="G1541" s="2">
        <v>102869.8</v>
      </c>
      <c r="H1541" s="15">
        <f t="shared" si="23"/>
        <v>2.1505376344085919E-2</v>
      </c>
    </row>
    <row r="1542" spans="1:8" ht="13.5" x14ac:dyDescent="0.25">
      <c r="A1542" s="11"/>
      <c r="B1542" s="10">
        <v>44557</v>
      </c>
      <c r="C1542" s="2">
        <v>1.95</v>
      </c>
      <c r="D1542" s="2">
        <v>1.95</v>
      </c>
      <c r="E1542" s="2">
        <v>44370</v>
      </c>
      <c r="F1542" s="2">
        <v>1.95</v>
      </c>
      <c r="G1542" s="2">
        <v>86521.5</v>
      </c>
      <c r="H1542" s="15">
        <f t="shared" si="23"/>
        <v>2.6315789473684237E-2</v>
      </c>
    </row>
    <row r="1543" spans="1:8" ht="13.5" x14ac:dyDescent="0.25">
      <c r="A1543" s="11"/>
      <c r="B1543" s="10">
        <v>44558</v>
      </c>
      <c r="C1543" s="2">
        <v>2</v>
      </c>
      <c r="D1543" s="2">
        <v>2</v>
      </c>
      <c r="E1543" s="2">
        <v>65051</v>
      </c>
      <c r="F1543" s="2">
        <v>2</v>
      </c>
      <c r="G1543" s="2">
        <v>130102</v>
      </c>
      <c r="H1543" s="15">
        <f t="shared" ref="H1543:H1606" si="24">(D1543-D1542)/D1542</f>
        <v>2.5641025641025664E-2</v>
      </c>
    </row>
    <row r="1544" spans="1:8" ht="13.5" x14ac:dyDescent="0.25">
      <c r="A1544" s="11"/>
      <c r="B1544" s="10">
        <v>44559</v>
      </c>
      <c r="C1544" s="2">
        <v>2.04</v>
      </c>
      <c r="D1544" s="2">
        <v>2.04</v>
      </c>
      <c r="E1544" s="2">
        <v>45150</v>
      </c>
      <c r="F1544" s="2">
        <v>2.04</v>
      </c>
      <c r="G1544" s="2">
        <v>92106</v>
      </c>
      <c r="H1544" s="15">
        <f t="shared" si="24"/>
        <v>2.0000000000000018E-2</v>
      </c>
    </row>
    <row r="1545" spans="1:8" ht="13.5" x14ac:dyDescent="0.25">
      <c r="A1545" s="11"/>
      <c r="B1545" s="10">
        <v>44560</v>
      </c>
      <c r="C1545" s="2">
        <v>2.08</v>
      </c>
      <c r="D1545" s="2">
        <v>2.08</v>
      </c>
      <c r="E1545" s="2">
        <v>85000</v>
      </c>
      <c r="F1545" s="2">
        <v>2.08</v>
      </c>
      <c r="G1545" s="2">
        <v>176800</v>
      </c>
      <c r="H1545" s="15">
        <f t="shared" si="24"/>
        <v>1.9607843137254919E-2</v>
      </c>
    </row>
    <row r="1546" spans="1:8" ht="13.5" x14ac:dyDescent="0.25">
      <c r="A1546" s="11"/>
      <c r="B1546" s="10">
        <v>44561</v>
      </c>
      <c r="C1546" s="2">
        <v>2.02</v>
      </c>
      <c r="D1546" s="2">
        <v>2.02</v>
      </c>
      <c r="E1546" s="2">
        <v>0</v>
      </c>
      <c r="F1546" s="2">
        <v>0</v>
      </c>
      <c r="G1546" s="2">
        <v>0</v>
      </c>
      <c r="H1546" s="15">
        <f t="shared" si="24"/>
        <v>-2.8846153846153872E-2</v>
      </c>
    </row>
    <row r="1547" spans="1:8" ht="13.5" x14ac:dyDescent="0.25">
      <c r="A1547" s="11"/>
      <c r="B1547" s="10">
        <v>44564</v>
      </c>
      <c r="C1547" s="2">
        <v>2</v>
      </c>
      <c r="D1547" s="2">
        <v>2</v>
      </c>
      <c r="E1547" s="2">
        <v>3973</v>
      </c>
      <c r="F1547" s="2">
        <v>2</v>
      </c>
      <c r="G1547" s="2">
        <v>7946</v>
      </c>
      <c r="H1547" s="15">
        <f t="shared" si="24"/>
        <v>-9.9009900990099098E-3</v>
      </c>
    </row>
    <row r="1548" spans="1:8" ht="13.5" x14ac:dyDescent="0.25">
      <c r="A1548" s="11"/>
      <c r="B1548" s="10">
        <v>44565</v>
      </c>
      <c r="C1548" s="2">
        <v>2</v>
      </c>
      <c r="D1548" s="2">
        <v>2</v>
      </c>
      <c r="E1548" s="2">
        <v>1718</v>
      </c>
      <c r="F1548" s="2">
        <v>2</v>
      </c>
      <c r="G1548" s="2">
        <v>3436</v>
      </c>
      <c r="H1548" s="15">
        <f t="shared" si="24"/>
        <v>0</v>
      </c>
    </row>
    <row r="1549" spans="1:8" ht="13.5" x14ac:dyDescent="0.25">
      <c r="A1549" s="11"/>
      <c r="B1549" s="10">
        <v>44566</v>
      </c>
      <c r="C1549" s="2">
        <v>2</v>
      </c>
      <c r="D1549" s="2">
        <v>2</v>
      </c>
      <c r="E1549" s="2">
        <v>8265</v>
      </c>
      <c r="F1549" s="2">
        <v>2</v>
      </c>
      <c r="G1549" s="2">
        <v>16530</v>
      </c>
      <c r="H1549" s="15">
        <f t="shared" si="24"/>
        <v>0</v>
      </c>
    </row>
    <row r="1550" spans="1:8" ht="13.5" x14ac:dyDescent="0.25">
      <c r="A1550" s="11"/>
      <c r="B1550" s="10">
        <v>44567</v>
      </c>
      <c r="C1550" s="2">
        <v>1.98</v>
      </c>
      <c r="D1550" s="2">
        <v>1.98</v>
      </c>
      <c r="E1550" s="2">
        <v>1600</v>
      </c>
      <c r="F1550" s="2">
        <v>1.98</v>
      </c>
      <c r="G1550" s="2">
        <v>3168</v>
      </c>
      <c r="H1550" s="15">
        <f t="shared" si="24"/>
        <v>-1.0000000000000009E-2</v>
      </c>
    </row>
    <row r="1551" spans="1:8" ht="13.5" x14ac:dyDescent="0.25">
      <c r="A1551" s="11"/>
      <c r="B1551" s="10">
        <v>44568</v>
      </c>
      <c r="C1551" s="2">
        <v>1.98</v>
      </c>
      <c r="D1551" s="2">
        <v>1.98</v>
      </c>
      <c r="E1551" s="2">
        <v>12235</v>
      </c>
      <c r="F1551" s="2">
        <v>1.98</v>
      </c>
      <c r="G1551" s="2">
        <v>24225.3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1.98</v>
      </c>
      <c r="D1552" s="2">
        <v>1.98</v>
      </c>
      <c r="E1552" s="2">
        <v>2000</v>
      </c>
      <c r="F1552" s="2">
        <v>1.98</v>
      </c>
      <c r="G1552" s="2">
        <v>3960</v>
      </c>
      <c r="H1552" s="15">
        <f t="shared" si="24"/>
        <v>0</v>
      </c>
    </row>
    <row r="1553" spans="1:8" ht="13.5" x14ac:dyDescent="0.25">
      <c r="A1553" s="11"/>
      <c r="B1553" s="10">
        <v>44572</v>
      </c>
      <c r="C1553" s="2">
        <v>1.95</v>
      </c>
      <c r="D1553" s="2">
        <v>1.95</v>
      </c>
      <c r="E1553" s="2">
        <v>10104</v>
      </c>
      <c r="F1553" s="2">
        <v>1.95</v>
      </c>
      <c r="G1553" s="2">
        <v>19702.8</v>
      </c>
      <c r="H1553" s="15">
        <f t="shared" si="24"/>
        <v>-1.5151515151515166E-2</v>
      </c>
    </row>
    <row r="1554" spans="1:8" ht="13.5" x14ac:dyDescent="0.25">
      <c r="A1554" s="11"/>
      <c r="B1554" s="10">
        <v>44573</v>
      </c>
      <c r="C1554" s="2">
        <v>1.99</v>
      </c>
      <c r="D1554" s="2">
        <v>1.99</v>
      </c>
      <c r="E1554" s="2">
        <v>18609</v>
      </c>
      <c r="F1554" s="2">
        <v>1.99</v>
      </c>
      <c r="G1554" s="2">
        <v>37031.910000000003</v>
      </c>
      <c r="H1554" s="15">
        <f t="shared" si="24"/>
        <v>2.051282051282053E-2</v>
      </c>
    </row>
    <row r="1555" spans="1:8" ht="13.5" x14ac:dyDescent="0.25">
      <c r="A1555" s="11"/>
      <c r="B1555" s="10">
        <v>44574</v>
      </c>
      <c r="C1555" s="2">
        <v>2</v>
      </c>
      <c r="D1555" s="2">
        <v>2</v>
      </c>
      <c r="E1555" s="2">
        <v>2700</v>
      </c>
      <c r="F1555" s="2">
        <v>2</v>
      </c>
      <c r="G1555" s="2">
        <v>5400</v>
      </c>
      <c r="H1555" s="15">
        <f t="shared" si="24"/>
        <v>5.0251256281407079E-3</v>
      </c>
    </row>
    <row r="1556" spans="1:8" ht="13.5" x14ac:dyDescent="0.25">
      <c r="A1556" s="11"/>
      <c r="B1556" s="10">
        <v>44575</v>
      </c>
      <c r="C1556" s="2">
        <v>1.97</v>
      </c>
      <c r="D1556" s="2">
        <v>1.97</v>
      </c>
      <c r="E1556" s="2">
        <v>5500</v>
      </c>
      <c r="F1556" s="2">
        <v>1.97</v>
      </c>
      <c r="G1556" s="2">
        <v>10835</v>
      </c>
      <c r="H1556" s="15">
        <f t="shared" si="24"/>
        <v>-1.5000000000000013E-2</v>
      </c>
    </row>
    <row r="1557" spans="1:8" ht="13.5" x14ac:dyDescent="0.25">
      <c r="A1557" s="11"/>
      <c r="B1557" s="10">
        <v>44578</v>
      </c>
      <c r="C1557" s="2">
        <v>1.97</v>
      </c>
      <c r="D1557" s="2">
        <v>1.97</v>
      </c>
      <c r="E1557" s="2">
        <v>3000</v>
      </c>
      <c r="F1557" s="2">
        <v>1.97</v>
      </c>
      <c r="G1557" s="2">
        <v>5910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1.97</v>
      </c>
      <c r="D1558" s="2">
        <v>1.97</v>
      </c>
      <c r="E1558" s="2">
        <v>10595</v>
      </c>
      <c r="F1558" s="2">
        <v>1.97</v>
      </c>
      <c r="G1558" s="2">
        <v>20872.150000000001</v>
      </c>
      <c r="H1558" s="15">
        <f t="shared" si="24"/>
        <v>0</v>
      </c>
    </row>
    <row r="1559" spans="1:8" ht="13.5" x14ac:dyDescent="0.25">
      <c r="A1559" s="11"/>
      <c r="B1559" s="10">
        <v>44580</v>
      </c>
      <c r="C1559" s="2">
        <v>2</v>
      </c>
      <c r="D1559" s="2">
        <v>2</v>
      </c>
      <c r="E1559" s="2">
        <v>6900</v>
      </c>
      <c r="F1559" s="2">
        <v>2</v>
      </c>
      <c r="G1559" s="2">
        <v>13800</v>
      </c>
      <c r="H1559" s="15">
        <f t="shared" si="24"/>
        <v>1.5228426395939101E-2</v>
      </c>
    </row>
    <row r="1560" spans="1:8" ht="13.5" x14ac:dyDescent="0.25">
      <c r="A1560" s="11"/>
      <c r="B1560" s="10">
        <v>44581</v>
      </c>
      <c r="C1560" s="2">
        <v>2.02</v>
      </c>
      <c r="D1560" s="2">
        <v>2.02</v>
      </c>
      <c r="E1560" s="2">
        <v>3306</v>
      </c>
      <c r="F1560" s="2">
        <v>2.02</v>
      </c>
      <c r="G1560" s="2">
        <v>6678.12</v>
      </c>
      <c r="H1560" s="15">
        <f t="shared" si="24"/>
        <v>1.0000000000000009E-2</v>
      </c>
    </row>
    <row r="1561" spans="1:8" ht="13.5" x14ac:dyDescent="0.25">
      <c r="A1561" s="11"/>
      <c r="B1561" s="10">
        <v>44582</v>
      </c>
      <c r="C1561" s="2">
        <v>2.0699999999999998</v>
      </c>
      <c r="D1561" s="2">
        <v>2.0699999999999998</v>
      </c>
      <c r="E1561" s="2">
        <v>11944</v>
      </c>
      <c r="F1561" s="2">
        <v>2.0699999999999998</v>
      </c>
      <c r="G1561" s="2">
        <v>24724.080000000002</v>
      </c>
      <c r="H1561" s="15">
        <f t="shared" si="24"/>
        <v>2.4752475247524663E-2</v>
      </c>
    </row>
    <row r="1562" spans="1:8" ht="13.5" x14ac:dyDescent="0.25">
      <c r="A1562" s="11"/>
      <c r="B1562" s="10">
        <v>44585</v>
      </c>
      <c r="C1562" s="2">
        <v>2.0099999999999998</v>
      </c>
      <c r="D1562" s="2">
        <v>2.0099999999999998</v>
      </c>
      <c r="E1562" s="2">
        <v>0</v>
      </c>
      <c r="F1562" s="2">
        <v>0</v>
      </c>
      <c r="G1562" s="2">
        <v>0</v>
      </c>
      <c r="H1562" s="15">
        <f t="shared" si="24"/>
        <v>-2.898550724637684E-2</v>
      </c>
    </row>
    <row r="1563" spans="1:8" ht="13.5" x14ac:dyDescent="0.25">
      <c r="A1563" s="11"/>
      <c r="B1563" s="10">
        <v>44586</v>
      </c>
      <c r="C1563" s="2">
        <v>2.0099999999999998</v>
      </c>
      <c r="D1563" s="2">
        <v>2.0099999999999998</v>
      </c>
      <c r="E1563" s="2">
        <v>9100</v>
      </c>
      <c r="F1563" s="2">
        <v>2.0099999999999998</v>
      </c>
      <c r="G1563" s="2">
        <v>18291</v>
      </c>
      <c r="H1563" s="15">
        <f t="shared" si="24"/>
        <v>0</v>
      </c>
    </row>
    <row r="1564" spans="1:8" ht="13.5" x14ac:dyDescent="0.25">
      <c r="A1564" s="11"/>
      <c r="B1564" s="10">
        <v>44587</v>
      </c>
      <c r="C1564" s="2">
        <v>1.99</v>
      </c>
      <c r="D1564" s="2">
        <v>1.99</v>
      </c>
      <c r="E1564" s="2">
        <v>13414</v>
      </c>
      <c r="F1564" s="2">
        <v>1.99</v>
      </c>
      <c r="G1564" s="2">
        <v>26693.86</v>
      </c>
      <c r="H1564" s="15">
        <f t="shared" si="24"/>
        <v>-9.9502487562188047E-3</v>
      </c>
    </row>
    <row r="1565" spans="1:8" ht="13.5" x14ac:dyDescent="0.25">
      <c r="A1565" s="11"/>
      <c r="B1565" s="10">
        <v>44588</v>
      </c>
      <c r="C1565" s="2">
        <v>1.98</v>
      </c>
      <c r="D1565" s="2">
        <v>1.98</v>
      </c>
      <c r="E1565" s="2">
        <v>47765</v>
      </c>
      <c r="F1565" s="2">
        <v>1.98</v>
      </c>
      <c r="G1565" s="2">
        <v>94574.7</v>
      </c>
      <c r="H1565" s="15">
        <f t="shared" si="24"/>
        <v>-5.0251256281407079E-3</v>
      </c>
    </row>
    <row r="1566" spans="1:8" ht="13.5" x14ac:dyDescent="0.25">
      <c r="A1566" s="11"/>
      <c r="B1566" s="10">
        <v>44589</v>
      </c>
      <c r="C1566" s="2">
        <v>1.97</v>
      </c>
      <c r="D1566" s="2">
        <v>1.97</v>
      </c>
      <c r="E1566" s="2">
        <v>15485</v>
      </c>
      <c r="F1566" s="2">
        <v>1.97</v>
      </c>
      <c r="G1566" s="2">
        <v>30505.45</v>
      </c>
      <c r="H1566" s="15">
        <f t="shared" si="24"/>
        <v>-5.0505050505050553E-3</v>
      </c>
    </row>
    <row r="1567" spans="1:8" ht="13.5" x14ac:dyDescent="0.25">
      <c r="A1567" s="11"/>
      <c r="B1567" s="10">
        <v>44592</v>
      </c>
      <c r="C1567" s="2">
        <v>1.97</v>
      </c>
      <c r="D1567" s="2">
        <v>1.97</v>
      </c>
      <c r="E1567" s="2">
        <v>3498</v>
      </c>
      <c r="F1567" s="2">
        <v>1.97</v>
      </c>
      <c r="G1567" s="2">
        <v>6891.06</v>
      </c>
      <c r="H1567" s="15">
        <f t="shared" si="24"/>
        <v>0</v>
      </c>
    </row>
    <row r="1568" spans="1:8" ht="13.5" x14ac:dyDescent="0.25">
      <c r="A1568" s="11"/>
      <c r="B1568" s="10">
        <v>44593</v>
      </c>
      <c r="C1568" s="2">
        <v>1.97</v>
      </c>
      <c r="D1568" s="2">
        <v>1.97</v>
      </c>
      <c r="E1568" s="2">
        <v>7180</v>
      </c>
      <c r="F1568" s="2">
        <v>1.97</v>
      </c>
      <c r="G1568" s="2">
        <v>14144.6</v>
      </c>
      <c r="H1568" s="15">
        <f t="shared" si="24"/>
        <v>0</v>
      </c>
    </row>
    <row r="1569" spans="1:8" ht="13.5" x14ac:dyDescent="0.25">
      <c r="A1569" s="11"/>
      <c r="B1569" s="10">
        <v>44594</v>
      </c>
      <c r="C1569" s="2">
        <v>1.97</v>
      </c>
      <c r="D1569" s="2">
        <v>1.97</v>
      </c>
      <c r="E1569" s="2">
        <v>4850</v>
      </c>
      <c r="F1569" s="2">
        <v>1.97</v>
      </c>
      <c r="G1569" s="2">
        <v>9554.5</v>
      </c>
      <c r="H1569" s="15">
        <f t="shared" si="24"/>
        <v>0</v>
      </c>
    </row>
    <row r="1570" spans="1:8" ht="13.5" x14ac:dyDescent="0.25">
      <c r="A1570" s="11"/>
      <c r="B1570" s="10">
        <v>44595</v>
      </c>
      <c r="C1570" s="2">
        <v>1.99</v>
      </c>
      <c r="D1570" s="2">
        <v>1.99</v>
      </c>
      <c r="E1570" s="2">
        <v>4000</v>
      </c>
      <c r="F1570" s="2">
        <v>1.99</v>
      </c>
      <c r="G1570" s="2">
        <v>7960</v>
      </c>
      <c r="H1570" s="15">
        <f t="shared" si="24"/>
        <v>1.01522842639594E-2</v>
      </c>
    </row>
    <row r="1571" spans="1:8" ht="13.5" x14ac:dyDescent="0.25">
      <c r="A1571" s="11"/>
      <c r="B1571" s="10">
        <v>44596</v>
      </c>
      <c r="C1571" s="2">
        <v>1.95</v>
      </c>
      <c r="D1571" s="2">
        <v>1.95</v>
      </c>
      <c r="E1571" s="2">
        <v>3622</v>
      </c>
      <c r="F1571" s="2">
        <v>1.95</v>
      </c>
      <c r="G1571" s="2">
        <v>7062.9</v>
      </c>
      <c r="H1571" s="15">
        <f t="shared" si="24"/>
        <v>-2.0100502512562832E-2</v>
      </c>
    </row>
    <row r="1572" spans="1:8" ht="13.5" x14ac:dyDescent="0.25">
      <c r="A1572" s="11"/>
      <c r="B1572" s="10">
        <v>44599</v>
      </c>
      <c r="C1572" s="2">
        <v>1.92</v>
      </c>
      <c r="D1572" s="2">
        <v>1.92</v>
      </c>
      <c r="E1572" s="2">
        <v>1698</v>
      </c>
      <c r="F1572" s="2">
        <v>1.92</v>
      </c>
      <c r="G1572" s="2">
        <v>3260.16</v>
      </c>
      <c r="H1572" s="15">
        <f t="shared" si="24"/>
        <v>-1.5384615384615399E-2</v>
      </c>
    </row>
    <row r="1573" spans="1:8" ht="13.5" x14ac:dyDescent="0.25">
      <c r="A1573" s="11"/>
      <c r="B1573" s="10">
        <v>44600</v>
      </c>
      <c r="C1573" s="2">
        <v>1.92</v>
      </c>
      <c r="D1573" s="2">
        <v>1.92</v>
      </c>
      <c r="E1573" s="2">
        <v>2750</v>
      </c>
      <c r="F1573" s="2">
        <v>1.92</v>
      </c>
      <c r="G1573" s="2">
        <v>5280</v>
      </c>
      <c r="H1573" s="15">
        <f t="shared" si="24"/>
        <v>0</v>
      </c>
    </row>
    <row r="1574" spans="1:8" ht="13.5" x14ac:dyDescent="0.25">
      <c r="A1574" s="11"/>
      <c r="B1574" s="10">
        <v>44601</v>
      </c>
      <c r="C1574" s="2">
        <v>1.94</v>
      </c>
      <c r="D1574" s="2">
        <v>1.94</v>
      </c>
      <c r="E1574" s="2">
        <v>1505</v>
      </c>
      <c r="F1574" s="2">
        <v>1.94</v>
      </c>
      <c r="G1574" s="2">
        <v>2919.7</v>
      </c>
      <c r="H1574" s="15">
        <f t="shared" si="24"/>
        <v>1.0416666666666676E-2</v>
      </c>
    </row>
    <row r="1575" spans="1:8" ht="13.5" x14ac:dyDescent="0.25">
      <c r="A1575" s="11"/>
      <c r="B1575" s="10">
        <v>44602</v>
      </c>
      <c r="C1575" s="2">
        <v>1.99</v>
      </c>
      <c r="D1575" s="2">
        <v>1.99</v>
      </c>
      <c r="E1575" s="2">
        <v>600</v>
      </c>
      <c r="F1575" s="2">
        <v>1.99</v>
      </c>
      <c r="G1575" s="2">
        <v>1194</v>
      </c>
      <c r="H1575" s="15">
        <f t="shared" si="24"/>
        <v>2.5773195876288683E-2</v>
      </c>
    </row>
    <row r="1576" spans="1:8" ht="13.5" x14ac:dyDescent="0.25">
      <c r="A1576" s="11"/>
      <c r="B1576" s="10">
        <v>44603</v>
      </c>
      <c r="C1576" s="2">
        <v>1.95</v>
      </c>
      <c r="D1576" s="2">
        <v>1.95</v>
      </c>
      <c r="E1576" s="2">
        <v>19716</v>
      </c>
      <c r="F1576" s="2">
        <v>1.95</v>
      </c>
      <c r="G1576" s="2">
        <v>38446.199999999997</v>
      </c>
      <c r="H1576" s="15">
        <f t="shared" si="24"/>
        <v>-2.0100502512562832E-2</v>
      </c>
    </row>
    <row r="1577" spans="1:8" ht="13.5" x14ac:dyDescent="0.25">
      <c r="A1577" s="11"/>
      <c r="B1577" s="10">
        <v>44606</v>
      </c>
      <c r="C1577" s="2">
        <v>1.95</v>
      </c>
      <c r="D1577" s="2">
        <v>1.95</v>
      </c>
      <c r="E1577" s="2">
        <v>930</v>
      </c>
      <c r="F1577" s="2">
        <v>1.95</v>
      </c>
      <c r="G1577" s="2">
        <v>1813.5</v>
      </c>
      <c r="H1577" s="15">
        <f t="shared" si="24"/>
        <v>0</v>
      </c>
    </row>
    <row r="1578" spans="1:8" ht="13.5" x14ac:dyDescent="0.25">
      <c r="A1578" s="11"/>
      <c r="B1578" s="10">
        <v>44607</v>
      </c>
      <c r="C1578" s="2">
        <v>1.96</v>
      </c>
      <c r="D1578" s="2">
        <v>1.96</v>
      </c>
      <c r="E1578" s="2">
        <v>3085</v>
      </c>
      <c r="F1578" s="2">
        <v>1.96</v>
      </c>
      <c r="G1578" s="2">
        <v>6046.6</v>
      </c>
      <c r="H1578" s="15">
        <f t="shared" si="24"/>
        <v>5.1282051282051325E-3</v>
      </c>
    </row>
    <row r="1579" spans="1:8" ht="13.5" x14ac:dyDescent="0.25">
      <c r="A1579" s="11"/>
      <c r="B1579" s="10">
        <v>44608</v>
      </c>
      <c r="C1579" s="2">
        <v>1.94</v>
      </c>
      <c r="D1579" s="2">
        <v>1.94</v>
      </c>
      <c r="E1579" s="2">
        <v>8489</v>
      </c>
      <c r="F1579" s="2">
        <v>1.94</v>
      </c>
      <c r="G1579" s="2">
        <v>16468.66</v>
      </c>
      <c r="H1579" s="15">
        <f t="shared" si="24"/>
        <v>-1.0204081632653071E-2</v>
      </c>
    </row>
    <row r="1580" spans="1:8" ht="13.5" x14ac:dyDescent="0.25">
      <c r="A1580" s="11"/>
      <c r="B1580" s="10">
        <v>44609</v>
      </c>
      <c r="C1580" s="2">
        <v>1.98</v>
      </c>
      <c r="D1580" s="2">
        <v>1.98</v>
      </c>
      <c r="E1580" s="2">
        <v>100</v>
      </c>
      <c r="F1580" s="2">
        <v>1.98</v>
      </c>
      <c r="G1580" s="2">
        <v>198</v>
      </c>
      <c r="H1580" s="15">
        <f t="shared" si="24"/>
        <v>2.0618556701030948E-2</v>
      </c>
    </row>
    <row r="1581" spans="1:8" ht="13.5" x14ac:dyDescent="0.25">
      <c r="A1581" s="11"/>
      <c r="B1581" s="10">
        <v>44610</v>
      </c>
      <c r="C1581" s="2">
        <v>1.98</v>
      </c>
      <c r="D1581" s="2">
        <v>1.98</v>
      </c>
      <c r="E1581" s="2">
        <v>5770</v>
      </c>
      <c r="F1581" s="2">
        <v>1.98</v>
      </c>
      <c r="G1581" s="2">
        <v>11424.6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2.0299999999999998</v>
      </c>
      <c r="D1582" s="2">
        <v>2.0299999999999998</v>
      </c>
      <c r="E1582" s="2">
        <v>11620</v>
      </c>
      <c r="F1582" s="2">
        <v>2.0299999999999998</v>
      </c>
      <c r="G1582" s="2">
        <v>23588.6</v>
      </c>
      <c r="H1582" s="15">
        <f t="shared" si="24"/>
        <v>2.5252525252525162E-2</v>
      </c>
    </row>
    <row r="1583" spans="1:8" ht="13.5" x14ac:dyDescent="0.25">
      <c r="A1583" s="11"/>
      <c r="B1583" s="10">
        <v>44614</v>
      </c>
      <c r="C1583" s="2">
        <v>2.04</v>
      </c>
      <c r="D1583" s="2">
        <v>2.04</v>
      </c>
      <c r="E1583" s="2">
        <v>2150</v>
      </c>
      <c r="F1583" s="2">
        <v>2.04</v>
      </c>
      <c r="G1583" s="2">
        <v>4386</v>
      </c>
      <c r="H1583" s="15">
        <f t="shared" si="24"/>
        <v>4.926108374384351E-3</v>
      </c>
    </row>
    <row r="1584" spans="1:8" ht="13.5" x14ac:dyDescent="0.25">
      <c r="A1584" s="11"/>
      <c r="B1584" s="10">
        <v>44615</v>
      </c>
      <c r="C1584" s="2">
        <v>2.04</v>
      </c>
      <c r="D1584" s="2">
        <v>2.04</v>
      </c>
      <c r="E1584" s="2">
        <v>2050</v>
      </c>
      <c r="F1584" s="2">
        <v>2.04</v>
      </c>
      <c r="G1584" s="2">
        <v>4182</v>
      </c>
      <c r="H1584" s="15">
        <f t="shared" si="24"/>
        <v>0</v>
      </c>
    </row>
    <row r="1585" spans="1:8" ht="13.5" x14ac:dyDescent="0.25">
      <c r="A1585" s="11"/>
      <c r="B1585" s="10">
        <v>44616</v>
      </c>
      <c r="C1585" s="2">
        <v>2.0299999999999998</v>
      </c>
      <c r="D1585" s="2">
        <v>2.0299999999999998</v>
      </c>
      <c r="E1585" s="2">
        <v>5</v>
      </c>
      <c r="F1585" s="2">
        <v>2.0299999999999998</v>
      </c>
      <c r="G1585" s="2">
        <v>10.15</v>
      </c>
      <c r="H1585" s="15">
        <f t="shared" si="24"/>
        <v>-4.9019607843138382E-3</v>
      </c>
    </row>
    <row r="1586" spans="1:8" ht="13.5" x14ac:dyDescent="0.25">
      <c r="A1586" s="11"/>
      <c r="B1586" s="10">
        <v>44617</v>
      </c>
      <c r="C1586" s="2">
        <v>2</v>
      </c>
      <c r="D1586" s="2">
        <v>2</v>
      </c>
      <c r="E1586" s="2">
        <v>12221</v>
      </c>
      <c r="F1586" s="2">
        <v>2</v>
      </c>
      <c r="G1586" s="2">
        <v>24442</v>
      </c>
      <c r="H1586" s="15">
        <f t="shared" si="24"/>
        <v>-1.4778325123152615E-2</v>
      </c>
    </row>
    <row r="1587" spans="1:8" ht="13.5" x14ac:dyDescent="0.25">
      <c r="A1587" s="11"/>
      <c r="B1587" s="10">
        <v>44620</v>
      </c>
      <c r="C1587" s="2">
        <v>2</v>
      </c>
      <c r="D1587" s="2">
        <v>2</v>
      </c>
      <c r="E1587" s="2">
        <v>6442</v>
      </c>
      <c r="F1587" s="2">
        <v>2</v>
      </c>
      <c r="G1587" s="2">
        <v>12884</v>
      </c>
      <c r="H1587" s="15">
        <f t="shared" si="24"/>
        <v>0</v>
      </c>
    </row>
    <row r="1588" spans="1:8" ht="13.5" x14ac:dyDescent="0.25">
      <c r="A1588" s="11"/>
      <c r="B1588" s="10">
        <v>44621</v>
      </c>
      <c r="C1588" s="2">
        <v>2</v>
      </c>
      <c r="D1588" s="2">
        <v>2</v>
      </c>
      <c r="E1588" s="2">
        <v>1000</v>
      </c>
      <c r="F1588" s="2">
        <v>2</v>
      </c>
      <c r="G1588" s="2">
        <v>2000</v>
      </c>
      <c r="H1588" s="15">
        <f t="shared" si="24"/>
        <v>0</v>
      </c>
    </row>
    <row r="1589" spans="1:8" ht="13.5" x14ac:dyDescent="0.25">
      <c r="A1589" s="11"/>
      <c r="B1589" s="10">
        <v>44622</v>
      </c>
      <c r="C1589" s="2">
        <v>1.98</v>
      </c>
      <c r="D1589" s="2">
        <v>1.98</v>
      </c>
      <c r="E1589" s="2">
        <v>2760</v>
      </c>
      <c r="F1589" s="2">
        <v>1.98</v>
      </c>
      <c r="G1589" s="2">
        <v>5464.8</v>
      </c>
      <c r="H1589" s="15">
        <f t="shared" si="24"/>
        <v>-1.0000000000000009E-2</v>
      </c>
    </row>
    <row r="1590" spans="1:8" ht="13.5" x14ac:dyDescent="0.25">
      <c r="A1590" s="11"/>
      <c r="B1590" s="10">
        <v>44623</v>
      </c>
      <c r="C1590" s="2">
        <v>2</v>
      </c>
      <c r="D1590" s="2">
        <v>2</v>
      </c>
      <c r="E1590" s="2">
        <v>10356</v>
      </c>
      <c r="F1590" s="2">
        <v>2</v>
      </c>
      <c r="G1590" s="2">
        <v>20712</v>
      </c>
      <c r="H1590" s="15">
        <f t="shared" si="24"/>
        <v>1.0101010101010111E-2</v>
      </c>
    </row>
    <row r="1591" spans="1:8" ht="13.5" x14ac:dyDescent="0.25">
      <c r="A1591" s="11"/>
      <c r="B1591" s="10">
        <v>44624</v>
      </c>
      <c r="C1591" s="2">
        <v>2.0099999999999998</v>
      </c>
      <c r="D1591" s="2">
        <v>2.0099999999999998</v>
      </c>
      <c r="E1591" s="2">
        <v>6482</v>
      </c>
      <c r="F1591" s="2">
        <v>2.0099999999999998</v>
      </c>
      <c r="G1591" s="2">
        <v>13028.82</v>
      </c>
      <c r="H1591" s="15">
        <f t="shared" si="24"/>
        <v>4.9999999999998934E-3</v>
      </c>
    </row>
    <row r="1592" spans="1:8" ht="13.5" x14ac:dyDescent="0.25">
      <c r="A1592" s="11"/>
      <c r="B1592" s="10">
        <v>44627</v>
      </c>
      <c r="C1592" s="2">
        <v>2.04</v>
      </c>
      <c r="D1592" s="2">
        <v>2.04</v>
      </c>
      <c r="E1592" s="2">
        <v>19843</v>
      </c>
      <c r="F1592" s="2">
        <v>2.04</v>
      </c>
      <c r="G1592" s="2">
        <v>40479.72</v>
      </c>
      <c r="H1592" s="15">
        <f t="shared" si="24"/>
        <v>1.4925373134328483E-2</v>
      </c>
    </row>
    <row r="1593" spans="1:8" ht="13.5" x14ac:dyDescent="0.25">
      <c r="A1593" s="11"/>
      <c r="B1593" s="10">
        <v>44628</v>
      </c>
      <c r="C1593" s="2">
        <v>2</v>
      </c>
      <c r="D1593" s="2">
        <v>2</v>
      </c>
      <c r="E1593" s="2">
        <v>5314</v>
      </c>
      <c r="F1593" s="2">
        <v>2</v>
      </c>
      <c r="G1593" s="2">
        <v>10628</v>
      </c>
      <c r="H1593" s="15">
        <f t="shared" si="24"/>
        <v>-1.9607843137254919E-2</v>
      </c>
    </row>
    <row r="1594" spans="1:8" ht="13.5" x14ac:dyDescent="0.25">
      <c r="A1594" s="11"/>
      <c r="B1594" s="10">
        <v>44629</v>
      </c>
      <c r="C1594" s="2">
        <v>2.04</v>
      </c>
      <c r="D1594" s="2">
        <v>2.04</v>
      </c>
      <c r="E1594" s="2">
        <v>250</v>
      </c>
      <c r="F1594" s="2">
        <v>2.04</v>
      </c>
      <c r="G1594" s="2">
        <v>510</v>
      </c>
      <c r="H1594" s="15">
        <f t="shared" si="24"/>
        <v>2.0000000000000018E-2</v>
      </c>
    </row>
    <row r="1595" spans="1:8" ht="13.5" x14ac:dyDescent="0.25">
      <c r="A1595" s="11"/>
      <c r="B1595" s="10">
        <v>44630</v>
      </c>
      <c r="C1595" s="2">
        <v>2.0499999999999998</v>
      </c>
      <c r="D1595" s="2">
        <v>2.0499999999999998</v>
      </c>
      <c r="E1595" s="2">
        <v>3649</v>
      </c>
      <c r="F1595" s="2">
        <v>2.0499999999999998</v>
      </c>
      <c r="G1595" s="2">
        <v>7480.45</v>
      </c>
      <c r="H1595" s="15">
        <f t="shared" si="24"/>
        <v>4.9019607843136213E-3</v>
      </c>
    </row>
    <row r="1596" spans="1:8" ht="13.5" x14ac:dyDescent="0.25">
      <c r="A1596" s="11"/>
      <c r="B1596" s="10">
        <v>44631</v>
      </c>
      <c r="C1596" s="2">
        <v>2.0299999999999998</v>
      </c>
      <c r="D1596" s="2">
        <v>2.0299999999999998</v>
      </c>
      <c r="E1596" s="2">
        <v>1050</v>
      </c>
      <c r="F1596" s="2">
        <v>2.0299999999999998</v>
      </c>
      <c r="G1596" s="2">
        <v>2131.5</v>
      </c>
      <c r="H1596" s="15">
        <f t="shared" si="24"/>
        <v>-9.7560975609756184E-3</v>
      </c>
    </row>
    <row r="1597" spans="1:8" ht="13.5" x14ac:dyDescent="0.25">
      <c r="A1597" s="11"/>
      <c r="B1597" s="10">
        <v>44634</v>
      </c>
      <c r="C1597" s="2">
        <v>1.99</v>
      </c>
      <c r="D1597" s="2">
        <v>1.99</v>
      </c>
      <c r="E1597" s="2">
        <v>11050</v>
      </c>
      <c r="F1597" s="2">
        <v>1.99</v>
      </c>
      <c r="G1597" s="2">
        <v>21989.5</v>
      </c>
      <c r="H1597" s="15">
        <f t="shared" si="24"/>
        <v>-1.9704433497536856E-2</v>
      </c>
    </row>
    <row r="1598" spans="1:8" ht="13.5" x14ac:dyDescent="0.25">
      <c r="A1598" s="11"/>
      <c r="B1598" s="10">
        <v>44635</v>
      </c>
      <c r="C1598" s="2">
        <v>1.95</v>
      </c>
      <c r="D1598" s="2">
        <v>1.95</v>
      </c>
      <c r="E1598" s="2">
        <v>1847</v>
      </c>
      <c r="F1598" s="2">
        <v>1.95</v>
      </c>
      <c r="G1598" s="2">
        <v>3601.65</v>
      </c>
      <c r="H1598" s="15">
        <f t="shared" si="24"/>
        <v>-2.0100502512562832E-2</v>
      </c>
    </row>
    <row r="1599" spans="1:8" ht="13.5" x14ac:dyDescent="0.25">
      <c r="A1599" s="11"/>
      <c r="B1599" s="10">
        <v>44636</v>
      </c>
      <c r="C1599" s="2">
        <v>2</v>
      </c>
      <c r="D1599" s="2">
        <v>2</v>
      </c>
      <c r="E1599" s="2">
        <v>31618</v>
      </c>
      <c r="F1599" s="2">
        <v>2</v>
      </c>
      <c r="G1599" s="2">
        <v>63236</v>
      </c>
      <c r="H1599" s="15">
        <f t="shared" si="24"/>
        <v>2.5641025641025664E-2</v>
      </c>
    </row>
    <row r="1600" spans="1:8" ht="13.5" x14ac:dyDescent="0.25">
      <c r="A1600" s="11"/>
      <c r="B1600" s="10">
        <v>44637</v>
      </c>
      <c r="C1600" s="2">
        <v>2.0299999999999998</v>
      </c>
      <c r="D1600" s="2">
        <v>2.0299999999999998</v>
      </c>
      <c r="E1600" s="2">
        <v>600</v>
      </c>
      <c r="F1600" s="2">
        <v>2.0299999999999998</v>
      </c>
      <c r="G1600" s="2">
        <v>1218</v>
      </c>
      <c r="H1600" s="15">
        <f t="shared" si="24"/>
        <v>1.4999999999999902E-2</v>
      </c>
    </row>
    <row r="1601" spans="1:8" ht="13.5" x14ac:dyDescent="0.25">
      <c r="A1601" s="11"/>
      <c r="B1601" s="10">
        <v>44638</v>
      </c>
      <c r="C1601" s="2">
        <v>2.0499999999999998</v>
      </c>
      <c r="D1601" s="2">
        <v>2.0499999999999998</v>
      </c>
      <c r="E1601" s="2">
        <v>2710</v>
      </c>
      <c r="F1601" s="2">
        <v>2.0499999999999998</v>
      </c>
      <c r="G1601" s="2">
        <v>5555.5</v>
      </c>
      <c r="H1601" s="15">
        <f t="shared" si="24"/>
        <v>9.8522167487684834E-3</v>
      </c>
    </row>
    <row r="1602" spans="1:8" ht="13.5" x14ac:dyDescent="0.25">
      <c r="A1602" s="11"/>
      <c r="B1602" s="10">
        <v>44641</v>
      </c>
      <c r="C1602" s="2">
        <v>2.0099999999999998</v>
      </c>
      <c r="D1602" s="2">
        <v>2.0099999999999998</v>
      </c>
      <c r="E1602" s="2">
        <v>13126</v>
      </c>
      <c r="F1602" s="2">
        <v>2.0099999999999998</v>
      </c>
      <c r="G1602" s="2">
        <v>26383.26</v>
      </c>
      <c r="H1602" s="15">
        <f t="shared" si="24"/>
        <v>-1.9512195121951237E-2</v>
      </c>
    </row>
    <row r="1603" spans="1:8" ht="13.5" x14ac:dyDescent="0.25">
      <c r="A1603" s="11"/>
      <c r="B1603" s="10">
        <v>44642</v>
      </c>
      <c r="C1603" s="2">
        <v>2.0499999999999998</v>
      </c>
      <c r="D1603" s="2">
        <v>2.0499999999999998</v>
      </c>
      <c r="E1603" s="2">
        <v>27064</v>
      </c>
      <c r="F1603" s="2">
        <v>2.0499999999999998</v>
      </c>
      <c r="G1603" s="2">
        <v>55481.2</v>
      </c>
      <c r="H1603" s="15">
        <f t="shared" si="24"/>
        <v>1.9900497512437831E-2</v>
      </c>
    </row>
    <row r="1604" spans="1:8" ht="13.5" x14ac:dyDescent="0.25">
      <c r="A1604" s="11"/>
      <c r="B1604" s="10">
        <v>44643</v>
      </c>
      <c r="C1604" s="2">
        <v>2.0499999999999998</v>
      </c>
      <c r="D1604" s="2">
        <v>2.0499999999999998</v>
      </c>
      <c r="E1604" s="2">
        <v>43681</v>
      </c>
      <c r="F1604" s="2">
        <v>2.0499999999999998</v>
      </c>
      <c r="G1604" s="2">
        <v>89546.05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2.02</v>
      </c>
      <c r="D1605" s="2">
        <v>2.02</v>
      </c>
      <c r="E1605" s="2">
        <v>2500</v>
      </c>
      <c r="F1605" s="2">
        <v>2.02</v>
      </c>
      <c r="G1605" s="2">
        <v>5050</v>
      </c>
      <c r="H1605" s="15">
        <f t="shared" si="24"/>
        <v>-1.463414634146332E-2</v>
      </c>
    </row>
    <row r="1606" spans="1:8" ht="13.5" x14ac:dyDescent="0.25">
      <c r="A1606" s="11"/>
      <c r="B1606" s="10">
        <v>44645</v>
      </c>
      <c r="C1606" s="2">
        <v>2.0299999999999998</v>
      </c>
      <c r="D1606" s="2">
        <v>2.0299999999999998</v>
      </c>
      <c r="E1606" s="2">
        <v>30568</v>
      </c>
      <c r="F1606" s="2">
        <v>2.0299999999999998</v>
      </c>
      <c r="G1606" s="2">
        <v>62053.04</v>
      </c>
      <c r="H1606" s="15">
        <f t="shared" si="24"/>
        <v>4.9504950495048447E-3</v>
      </c>
    </row>
    <row r="1607" spans="1:8" ht="13.5" x14ac:dyDescent="0.25">
      <c r="A1607" s="11"/>
      <c r="B1607" s="10">
        <v>44648</v>
      </c>
      <c r="C1607" s="2">
        <v>2.0099999999999998</v>
      </c>
      <c r="D1607" s="2">
        <v>2.0099999999999998</v>
      </c>
      <c r="E1607" s="2">
        <v>22400</v>
      </c>
      <c r="F1607" s="2">
        <v>2.0099999999999998</v>
      </c>
      <c r="G1607" s="2">
        <v>45024</v>
      </c>
      <c r="H1607" s="15">
        <f t="shared" ref="H1607:H1670" si="25">(D1607-D1606)/D1606</f>
        <v>-9.8522167487684834E-3</v>
      </c>
    </row>
    <row r="1608" spans="1:8" ht="13.5" x14ac:dyDescent="0.25">
      <c r="A1608" s="11"/>
      <c r="B1608" s="10">
        <v>44649</v>
      </c>
      <c r="C1608" s="2">
        <v>2.0099999999999998</v>
      </c>
      <c r="D1608" s="2">
        <v>2.0099999999999998</v>
      </c>
      <c r="E1608" s="2">
        <v>1840</v>
      </c>
      <c r="F1608" s="2">
        <v>2.0099999999999998</v>
      </c>
      <c r="G1608" s="2">
        <v>3698.4</v>
      </c>
      <c r="H1608" s="15">
        <f t="shared" si="25"/>
        <v>0</v>
      </c>
    </row>
    <row r="1609" spans="1:8" ht="13.5" x14ac:dyDescent="0.25">
      <c r="A1609" s="11"/>
      <c r="B1609" s="10">
        <v>44650</v>
      </c>
      <c r="C1609" s="2">
        <v>2</v>
      </c>
      <c r="D1609" s="2">
        <v>2</v>
      </c>
      <c r="E1609" s="2">
        <v>28721</v>
      </c>
      <c r="F1609" s="2">
        <v>2</v>
      </c>
      <c r="G1609" s="2">
        <v>57442</v>
      </c>
      <c r="H1609" s="15">
        <f t="shared" si="25"/>
        <v>-4.9751243781093468E-3</v>
      </c>
    </row>
    <row r="1610" spans="1:8" ht="13.5" x14ac:dyDescent="0.25">
      <c r="A1610" s="11"/>
      <c r="B1610" s="10">
        <v>44651</v>
      </c>
      <c r="C1610" s="2">
        <v>2</v>
      </c>
      <c r="D1610" s="2">
        <v>2</v>
      </c>
      <c r="E1610" s="2">
        <v>10001</v>
      </c>
      <c r="F1610" s="2">
        <v>2</v>
      </c>
      <c r="G1610" s="2">
        <v>20002</v>
      </c>
      <c r="H1610" s="15">
        <f t="shared" si="25"/>
        <v>0</v>
      </c>
    </row>
    <row r="1611" spans="1:8" ht="13.5" x14ac:dyDescent="0.25">
      <c r="A1611" s="11"/>
      <c r="B1611" s="10">
        <v>44652</v>
      </c>
      <c r="C1611" s="2">
        <v>2</v>
      </c>
      <c r="D1611" s="2">
        <v>2</v>
      </c>
      <c r="E1611" s="2">
        <v>40000</v>
      </c>
      <c r="F1611" s="2">
        <v>2</v>
      </c>
      <c r="G1611" s="2">
        <v>80000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2.06</v>
      </c>
      <c r="D1612" s="2">
        <v>2.06</v>
      </c>
      <c r="E1612" s="2">
        <v>10</v>
      </c>
      <c r="F1612" s="2">
        <v>2.06</v>
      </c>
      <c r="G1612" s="2">
        <v>20.6</v>
      </c>
      <c r="H1612" s="15">
        <f t="shared" si="25"/>
        <v>3.0000000000000027E-2</v>
      </c>
    </row>
    <row r="1613" spans="1:8" ht="13.5" x14ac:dyDescent="0.25">
      <c r="A1613" s="11"/>
      <c r="B1613" s="10">
        <v>44656</v>
      </c>
      <c r="C1613" s="2">
        <v>2.0499999999999998</v>
      </c>
      <c r="D1613" s="2">
        <v>2.0499999999999998</v>
      </c>
      <c r="E1613" s="2">
        <v>3690</v>
      </c>
      <c r="F1613" s="2">
        <v>2.0499999999999998</v>
      </c>
      <c r="G1613" s="2">
        <v>7564.5</v>
      </c>
      <c r="H1613" s="15">
        <f t="shared" si="25"/>
        <v>-4.8543689320389473E-3</v>
      </c>
    </row>
    <row r="1614" spans="1:8" ht="13.5" x14ac:dyDescent="0.25">
      <c r="A1614" s="11"/>
      <c r="B1614" s="10">
        <v>44657</v>
      </c>
      <c r="C1614" s="2">
        <v>2.04</v>
      </c>
      <c r="D1614" s="2">
        <v>2.04</v>
      </c>
      <c r="E1614" s="2">
        <v>60</v>
      </c>
      <c r="F1614" s="2">
        <v>2.04</v>
      </c>
      <c r="G1614" s="2">
        <v>122.4</v>
      </c>
      <c r="H1614" s="15">
        <f t="shared" si="25"/>
        <v>-4.8780487804877017E-3</v>
      </c>
    </row>
    <row r="1615" spans="1:8" ht="13.5" x14ac:dyDescent="0.25">
      <c r="A1615" s="11"/>
      <c r="B1615" s="10">
        <v>44658</v>
      </c>
      <c r="C1615" s="2">
        <v>1.98</v>
      </c>
      <c r="D1615" s="2">
        <v>1.98</v>
      </c>
      <c r="E1615" s="2">
        <v>6500</v>
      </c>
      <c r="F1615" s="2">
        <v>1.98</v>
      </c>
      <c r="G1615" s="2">
        <v>12870</v>
      </c>
      <c r="H1615" s="15">
        <f t="shared" si="25"/>
        <v>-2.9411764705882377E-2</v>
      </c>
    </row>
    <row r="1616" spans="1:8" ht="13.5" x14ac:dyDescent="0.25">
      <c r="A1616" s="11"/>
      <c r="B1616" s="10">
        <v>44659</v>
      </c>
      <c r="C1616" s="2">
        <v>1.95</v>
      </c>
      <c r="D1616" s="2">
        <v>1.95</v>
      </c>
      <c r="E1616" s="2">
        <v>2551</v>
      </c>
      <c r="F1616" s="2">
        <v>1.95</v>
      </c>
      <c r="G1616" s="2">
        <v>4974.45</v>
      </c>
      <c r="H1616" s="15">
        <f t="shared" si="25"/>
        <v>-1.5151515151515166E-2</v>
      </c>
    </row>
    <row r="1617" spans="1:8" ht="13.5" x14ac:dyDescent="0.25">
      <c r="A1617" s="11"/>
      <c r="B1617" s="10">
        <v>44662</v>
      </c>
      <c r="C1617" s="2">
        <v>1.96</v>
      </c>
      <c r="D1617" s="2">
        <v>1.96</v>
      </c>
      <c r="E1617" s="2">
        <v>1819</v>
      </c>
      <c r="F1617" s="2">
        <v>1.96</v>
      </c>
      <c r="G1617" s="2">
        <v>3565.24</v>
      </c>
      <c r="H1617" s="15">
        <f t="shared" si="25"/>
        <v>5.1282051282051325E-3</v>
      </c>
    </row>
    <row r="1618" spans="1:8" ht="13.5" x14ac:dyDescent="0.25">
      <c r="A1618" s="11"/>
      <c r="B1618" s="10">
        <v>44663</v>
      </c>
      <c r="C1618" s="2">
        <v>2.0099999999999998</v>
      </c>
      <c r="D1618" s="2">
        <v>2.0099999999999998</v>
      </c>
      <c r="E1618" s="2">
        <v>50</v>
      </c>
      <c r="F1618" s="2">
        <v>2.0099999999999998</v>
      </c>
      <c r="G1618" s="2">
        <v>100.5</v>
      </c>
      <c r="H1618" s="15">
        <f t="shared" si="25"/>
        <v>2.5510204081632563E-2</v>
      </c>
    </row>
    <row r="1619" spans="1:8" ht="13.5" x14ac:dyDescent="0.25">
      <c r="A1619" s="11"/>
      <c r="B1619" s="10">
        <v>44664</v>
      </c>
      <c r="C1619" s="2">
        <v>2.0099999999999998</v>
      </c>
      <c r="D1619" s="2">
        <v>2.0099999999999998</v>
      </c>
      <c r="E1619" s="2">
        <v>1</v>
      </c>
      <c r="F1619" s="2">
        <v>2.0099999999999998</v>
      </c>
      <c r="G1619" s="2">
        <v>2.0099999999999998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1.97</v>
      </c>
      <c r="D1620" s="2">
        <v>1.97</v>
      </c>
      <c r="E1620" s="2">
        <v>1545</v>
      </c>
      <c r="F1620" s="2">
        <v>1.97</v>
      </c>
      <c r="G1620" s="2">
        <v>3043.65</v>
      </c>
      <c r="H1620" s="15">
        <f t="shared" si="25"/>
        <v>-1.990049751243772E-2</v>
      </c>
    </row>
    <row r="1621" spans="1:8" ht="13.5" x14ac:dyDescent="0.25">
      <c r="A1621" s="11"/>
      <c r="B1621" s="10">
        <v>44666</v>
      </c>
      <c r="C1621" s="2">
        <v>1.97</v>
      </c>
      <c r="D1621" s="2">
        <v>1.97</v>
      </c>
      <c r="E1621" s="2">
        <v>3380</v>
      </c>
      <c r="F1621" s="2">
        <v>1.97</v>
      </c>
      <c r="G1621" s="2">
        <v>6658.6</v>
      </c>
      <c r="H1621" s="15">
        <f t="shared" si="25"/>
        <v>0</v>
      </c>
    </row>
    <row r="1622" spans="1:8" ht="13.5" x14ac:dyDescent="0.25">
      <c r="A1622" s="11"/>
      <c r="B1622" s="10">
        <v>44669</v>
      </c>
      <c r="C1622" s="2">
        <v>1.97</v>
      </c>
      <c r="D1622" s="2">
        <v>1.97</v>
      </c>
      <c r="E1622" s="2">
        <v>800</v>
      </c>
      <c r="F1622" s="2">
        <v>1.97</v>
      </c>
      <c r="G1622" s="2">
        <v>1576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1.95</v>
      </c>
      <c r="D1623" s="2">
        <v>1.95</v>
      </c>
      <c r="E1623" s="2">
        <v>12360</v>
      </c>
      <c r="F1623" s="2">
        <v>1.95</v>
      </c>
      <c r="G1623" s="2">
        <v>24102</v>
      </c>
      <c r="H1623" s="15">
        <f t="shared" si="25"/>
        <v>-1.01522842639594E-2</v>
      </c>
    </row>
    <row r="1624" spans="1:8" ht="13.5" x14ac:dyDescent="0.25">
      <c r="A1624" s="11"/>
      <c r="B1624" s="10">
        <v>44671</v>
      </c>
      <c r="C1624" s="2">
        <v>1.9</v>
      </c>
      <c r="D1624" s="2">
        <v>1.9</v>
      </c>
      <c r="E1624" s="2">
        <v>0</v>
      </c>
      <c r="F1624" s="2">
        <v>0</v>
      </c>
      <c r="G1624" s="2">
        <v>0</v>
      </c>
      <c r="H1624" s="15">
        <f t="shared" si="25"/>
        <v>-2.5641025641025664E-2</v>
      </c>
    </row>
    <row r="1625" spans="1:8" ht="13.5" x14ac:dyDescent="0.25">
      <c r="A1625" s="11"/>
      <c r="B1625" s="10">
        <v>44672</v>
      </c>
      <c r="C1625" s="2">
        <v>1.9</v>
      </c>
      <c r="D1625" s="2">
        <v>1.9</v>
      </c>
      <c r="E1625" s="2">
        <v>7149</v>
      </c>
      <c r="F1625" s="2">
        <v>1.9</v>
      </c>
      <c r="G1625" s="2">
        <v>13583.1</v>
      </c>
      <c r="H1625" s="15">
        <f t="shared" si="25"/>
        <v>0</v>
      </c>
    </row>
    <row r="1626" spans="1:8" ht="13.5" x14ac:dyDescent="0.25">
      <c r="A1626" s="11"/>
      <c r="B1626" s="10">
        <v>44673</v>
      </c>
      <c r="C1626" s="2">
        <v>1.89</v>
      </c>
      <c r="D1626" s="2">
        <v>1.89</v>
      </c>
      <c r="E1626" s="2">
        <v>3300</v>
      </c>
      <c r="F1626" s="2">
        <v>1.89</v>
      </c>
      <c r="G1626" s="2">
        <v>6237</v>
      </c>
      <c r="H1626" s="15">
        <f t="shared" si="25"/>
        <v>-5.2631578947368472E-3</v>
      </c>
    </row>
    <row r="1627" spans="1:8" ht="13.5" x14ac:dyDescent="0.25">
      <c r="A1627" s="11"/>
      <c r="B1627" s="10">
        <v>44676</v>
      </c>
      <c r="C1627" s="2">
        <v>1.94</v>
      </c>
      <c r="D1627" s="2">
        <v>1.94</v>
      </c>
      <c r="E1627" s="2">
        <v>20000</v>
      </c>
      <c r="F1627" s="2">
        <v>1.94</v>
      </c>
      <c r="G1627" s="2">
        <v>38800</v>
      </c>
      <c r="H1627" s="15">
        <f t="shared" si="25"/>
        <v>2.6455026455026481E-2</v>
      </c>
    </row>
    <row r="1628" spans="1:8" ht="13.5" x14ac:dyDescent="0.25">
      <c r="A1628" s="11"/>
      <c r="B1628" s="10">
        <v>44677</v>
      </c>
      <c r="C1628" s="2">
        <v>1.89</v>
      </c>
      <c r="D1628" s="2">
        <v>1.89</v>
      </c>
      <c r="E1628" s="2">
        <v>14897</v>
      </c>
      <c r="F1628" s="2">
        <v>1.89</v>
      </c>
      <c r="G1628" s="2">
        <v>28155.33</v>
      </c>
      <c r="H1628" s="15">
        <f t="shared" si="25"/>
        <v>-2.5773195876288683E-2</v>
      </c>
    </row>
    <row r="1629" spans="1:8" ht="13.5" x14ac:dyDescent="0.25">
      <c r="A1629" s="11"/>
      <c r="B1629" s="10">
        <v>44678</v>
      </c>
      <c r="C1629" s="2">
        <v>1.89</v>
      </c>
      <c r="D1629" s="2">
        <v>1.89</v>
      </c>
      <c r="E1629" s="2">
        <v>10246</v>
      </c>
      <c r="F1629" s="2">
        <v>1.89</v>
      </c>
      <c r="G1629" s="2">
        <v>19364.939999999999</v>
      </c>
      <c r="H1629" s="15">
        <f t="shared" si="25"/>
        <v>0</v>
      </c>
    </row>
    <row r="1630" spans="1:8" ht="13.5" x14ac:dyDescent="0.25">
      <c r="A1630" s="11"/>
      <c r="B1630" s="10">
        <v>44679</v>
      </c>
      <c r="C1630" s="2">
        <v>1.9</v>
      </c>
      <c r="D1630" s="2">
        <v>1.9</v>
      </c>
      <c r="E1630" s="2">
        <v>10550</v>
      </c>
      <c r="F1630" s="2">
        <v>1.9</v>
      </c>
      <c r="G1630" s="2">
        <v>20045</v>
      </c>
      <c r="H1630" s="15">
        <f t="shared" si="25"/>
        <v>5.2910052910052959E-3</v>
      </c>
    </row>
    <row r="1631" spans="1:8" ht="13.5" x14ac:dyDescent="0.25">
      <c r="A1631" s="11"/>
      <c r="B1631" s="10">
        <v>44680</v>
      </c>
      <c r="C1631" s="2">
        <v>1.95</v>
      </c>
      <c r="D1631" s="2">
        <v>1.95</v>
      </c>
      <c r="E1631" s="2">
        <v>14</v>
      </c>
      <c r="F1631" s="2">
        <v>1.95</v>
      </c>
      <c r="G1631" s="2">
        <v>27.3</v>
      </c>
      <c r="H1631" s="15">
        <f t="shared" si="25"/>
        <v>2.6315789473684237E-2</v>
      </c>
    </row>
    <row r="1632" spans="1:8" ht="13.5" x14ac:dyDescent="0.25">
      <c r="A1632" s="11"/>
      <c r="B1632" s="10">
        <v>44685</v>
      </c>
      <c r="C1632" s="2">
        <v>1.9</v>
      </c>
      <c r="D1632" s="2">
        <v>1.9</v>
      </c>
      <c r="E1632" s="2">
        <v>2051</v>
      </c>
      <c r="F1632" s="2">
        <v>1.9</v>
      </c>
      <c r="G1632" s="2">
        <v>3896.9</v>
      </c>
      <c r="H1632" s="15">
        <f t="shared" si="25"/>
        <v>-2.5641025641025664E-2</v>
      </c>
    </row>
    <row r="1633" spans="1:8" ht="13.5" x14ac:dyDescent="0.25">
      <c r="A1633" s="11"/>
      <c r="B1633" s="10">
        <v>44686</v>
      </c>
      <c r="C1633" s="2">
        <v>1.9</v>
      </c>
      <c r="D1633" s="2">
        <v>1.9</v>
      </c>
      <c r="E1633" s="2">
        <v>18635</v>
      </c>
      <c r="F1633" s="2">
        <v>1.9</v>
      </c>
      <c r="G1633" s="2">
        <v>35406.5</v>
      </c>
      <c r="H1633" s="15">
        <f t="shared" si="25"/>
        <v>0</v>
      </c>
    </row>
    <row r="1634" spans="1:8" ht="13.5" x14ac:dyDescent="0.25">
      <c r="A1634" s="11"/>
      <c r="B1634" s="10">
        <v>44687</v>
      </c>
      <c r="C1634" s="2">
        <v>1.9</v>
      </c>
      <c r="D1634" s="2">
        <v>1.9</v>
      </c>
      <c r="E1634" s="2">
        <v>8675</v>
      </c>
      <c r="F1634" s="2">
        <v>1.9</v>
      </c>
      <c r="G1634" s="2">
        <v>16482.5</v>
      </c>
      <c r="H1634" s="15">
        <f t="shared" si="25"/>
        <v>0</v>
      </c>
    </row>
    <row r="1635" spans="1:8" ht="13.5" x14ac:dyDescent="0.25">
      <c r="A1635" s="11"/>
      <c r="B1635" s="10">
        <v>44690</v>
      </c>
      <c r="C1635" s="2">
        <v>1.9</v>
      </c>
      <c r="D1635" s="2">
        <v>1.9</v>
      </c>
      <c r="E1635" s="2">
        <v>16300</v>
      </c>
      <c r="F1635" s="2">
        <v>1.9</v>
      </c>
      <c r="G1635" s="2">
        <v>30970</v>
      </c>
      <c r="H1635" s="15">
        <f t="shared" si="25"/>
        <v>0</v>
      </c>
    </row>
    <row r="1636" spans="1:8" ht="13.5" x14ac:dyDescent="0.25">
      <c r="A1636" s="11"/>
      <c r="B1636" s="10">
        <v>44691</v>
      </c>
      <c r="C1636" s="2">
        <v>1.89</v>
      </c>
      <c r="D1636" s="2">
        <v>1.89</v>
      </c>
      <c r="E1636" s="2">
        <v>10367</v>
      </c>
      <c r="F1636" s="2">
        <v>1.89</v>
      </c>
      <c r="G1636" s="2">
        <v>19593.63</v>
      </c>
      <c r="H1636" s="15">
        <f t="shared" si="25"/>
        <v>-5.2631578947368472E-3</v>
      </c>
    </row>
    <row r="1637" spans="1:8" ht="13.5" x14ac:dyDescent="0.25">
      <c r="A1637" s="11"/>
      <c r="B1637" s="10">
        <v>44692</v>
      </c>
      <c r="C1637" s="2">
        <v>1.89</v>
      </c>
      <c r="D1637" s="2">
        <v>1.89</v>
      </c>
      <c r="E1637" s="2">
        <v>150</v>
      </c>
      <c r="F1637" s="2">
        <v>1.89</v>
      </c>
      <c r="G1637" s="2">
        <v>283.5</v>
      </c>
      <c r="H1637" s="15">
        <f t="shared" si="25"/>
        <v>0</v>
      </c>
    </row>
    <row r="1638" spans="1:8" ht="13.5" x14ac:dyDescent="0.25">
      <c r="A1638" s="11"/>
      <c r="B1638" s="10">
        <v>44693</v>
      </c>
      <c r="C1638" s="2">
        <v>1.88</v>
      </c>
      <c r="D1638" s="2">
        <v>1.88</v>
      </c>
      <c r="E1638" s="2">
        <v>1480</v>
      </c>
      <c r="F1638" s="2">
        <v>1.88</v>
      </c>
      <c r="G1638" s="2">
        <v>2782.4</v>
      </c>
      <c r="H1638" s="15">
        <f t="shared" si="25"/>
        <v>-5.2910052910052959E-3</v>
      </c>
    </row>
    <row r="1639" spans="1:8" ht="13.5" x14ac:dyDescent="0.25">
      <c r="A1639" s="11"/>
      <c r="B1639" s="10">
        <v>44694</v>
      </c>
      <c r="C1639" s="2">
        <v>1.85</v>
      </c>
      <c r="D1639" s="2">
        <v>1.85</v>
      </c>
      <c r="E1639" s="2">
        <v>47484</v>
      </c>
      <c r="F1639" s="2">
        <v>1.85</v>
      </c>
      <c r="G1639" s="2">
        <v>87845.4</v>
      </c>
      <c r="H1639" s="15">
        <f t="shared" si="25"/>
        <v>-1.5957446808510536E-2</v>
      </c>
    </row>
    <row r="1640" spans="1:8" ht="13.5" x14ac:dyDescent="0.25">
      <c r="A1640" s="11"/>
      <c r="B1640" s="10">
        <v>44697</v>
      </c>
      <c r="C1640" s="2">
        <v>1.89</v>
      </c>
      <c r="D1640" s="2">
        <v>1.89</v>
      </c>
      <c r="E1640" s="2">
        <v>1100</v>
      </c>
      <c r="F1640" s="2">
        <v>1.89</v>
      </c>
      <c r="G1640" s="2">
        <v>2079</v>
      </c>
      <c r="H1640" s="15">
        <f t="shared" si="25"/>
        <v>2.1621621621621519E-2</v>
      </c>
    </row>
    <row r="1641" spans="1:8" ht="13.5" x14ac:dyDescent="0.25">
      <c r="A1641" s="11"/>
      <c r="B1641" s="10">
        <v>44698</v>
      </c>
      <c r="C1641" s="2">
        <v>1.94</v>
      </c>
      <c r="D1641" s="2">
        <v>1.94</v>
      </c>
      <c r="E1641" s="2">
        <v>2500</v>
      </c>
      <c r="F1641" s="2">
        <v>1.94</v>
      </c>
      <c r="G1641" s="2">
        <v>4850</v>
      </c>
      <c r="H1641" s="15">
        <f t="shared" si="25"/>
        <v>2.6455026455026481E-2</v>
      </c>
    </row>
    <row r="1642" spans="1:8" ht="13.5" x14ac:dyDescent="0.25">
      <c r="A1642" s="11"/>
      <c r="B1642" s="10">
        <v>44699</v>
      </c>
      <c r="C1642" s="2">
        <v>1.9</v>
      </c>
      <c r="D1642" s="2">
        <v>1.9</v>
      </c>
      <c r="E1642" s="2">
        <v>400</v>
      </c>
      <c r="F1642" s="2">
        <v>1.9</v>
      </c>
      <c r="G1642" s="2">
        <v>760</v>
      </c>
      <c r="H1642" s="15">
        <f t="shared" si="25"/>
        <v>-2.0618556701030948E-2</v>
      </c>
    </row>
    <row r="1643" spans="1:8" ht="13.5" x14ac:dyDescent="0.25">
      <c r="A1643" s="11"/>
      <c r="B1643" s="10">
        <v>44700</v>
      </c>
      <c r="C1643" s="2">
        <v>1.94</v>
      </c>
      <c r="D1643" s="2">
        <v>1.94</v>
      </c>
      <c r="E1643" s="2">
        <v>9818</v>
      </c>
      <c r="F1643" s="2">
        <v>1.94</v>
      </c>
      <c r="G1643" s="2">
        <v>19046.919999999998</v>
      </c>
      <c r="H1643" s="15">
        <f t="shared" si="25"/>
        <v>2.1052631578947389E-2</v>
      </c>
    </row>
    <row r="1644" spans="1:8" ht="13.5" x14ac:dyDescent="0.25">
      <c r="A1644" s="11"/>
      <c r="B1644" s="10">
        <v>44701</v>
      </c>
      <c r="C1644" s="2">
        <v>1.94</v>
      </c>
      <c r="D1644" s="2">
        <v>1.94</v>
      </c>
      <c r="E1644" s="2">
        <v>10000</v>
      </c>
      <c r="F1644" s="2">
        <v>1.94</v>
      </c>
      <c r="G1644" s="2">
        <v>19400</v>
      </c>
      <c r="H1644" s="15">
        <f t="shared" si="25"/>
        <v>0</v>
      </c>
    </row>
    <row r="1645" spans="1:8" ht="13.5" x14ac:dyDescent="0.25">
      <c r="A1645" s="11"/>
      <c r="B1645" s="10">
        <v>44704</v>
      </c>
      <c r="C1645" s="2">
        <v>1.9</v>
      </c>
      <c r="D1645" s="2">
        <v>1.9</v>
      </c>
      <c r="E1645" s="2">
        <v>11311</v>
      </c>
      <c r="F1645" s="2">
        <v>1.9</v>
      </c>
      <c r="G1645" s="2">
        <v>21490.9</v>
      </c>
      <c r="H1645" s="15">
        <f t="shared" si="25"/>
        <v>-2.0618556701030948E-2</v>
      </c>
    </row>
    <row r="1646" spans="1:8" ht="13.5" x14ac:dyDescent="0.25">
      <c r="A1646" s="11"/>
      <c r="B1646" s="10">
        <v>44705</v>
      </c>
      <c r="C1646" s="2">
        <v>1.9</v>
      </c>
      <c r="D1646" s="2">
        <v>1.9</v>
      </c>
      <c r="E1646" s="2">
        <v>1350</v>
      </c>
      <c r="F1646" s="2">
        <v>1.9</v>
      </c>
      <c r="G1646" s="2">
        <v>2565</v>
      </c>
      <c r="H1646" s="15">
        <f t="shared" si="25"/>
        <v>0</v>
      </c>
    </row>
    <row r="1647" spans="1:8" ht="13.5" x14ac:dyDescent="0.25">
      <c r="A1647" s="11"/>
      <c r="B1647" s="10">
        <v>44706</v>
      </c>
      <c r="C1647" s="2">
        <v>1.93</v>
      </c>
      <c r="D1647" s="2">
        <v>1.93</v>
      </c>
      <c r="E1647" s="2">
        <v>2200</v>
      </c>
      <c r="F1647" s="2">
        <v>1.93</v>
      </c>
      <c r="G1647" s="2">
        <v>4246</v>
      </c>
      <c r="H1647" s="15">
        <f t="shared" si="25"/>
        <v>1.5789473684210541E-2</v>
      </c>
    </row>
    <row r="1648" spans="1:8" ht="13.5" x14ac:dyDescent="0.25">
      <c r="A1648" s="11"/>
      <c r="B1648" s="10">
        <v>44707</v>
      </c>
      <c r="C1648" s="2">
        <v>1.94</v>
      </c>
      <c r="D1648" s="2">
        <v>1.94</v>
      </c>
      <c r="E1648" s="2">
        <v>14640</v>
      </c>
      <c r="F1648" s="2">
        <v>1.94</v>
      </c>
      <c r="G1648" s="2">
        <v>28401.599999999999</v>
      </c>
      <c r="H1648" s="15">
        <f t="shared" si="25"/>
        <v>5.1813471502590719E-3</v>
      </c>
    </row>
    <row r="1649" spans="1:8" ht="13.5" x14ac:dyDescent="0.25">
      <c r="A1649" s="11"/>
      <c r="B1649" s="10">
        <v>44708</v>
      </c>
      <c r="C1649" s="2">
        <v>1.94</v>
      </c>
      <c r="D1649" s="2">
        <v>1.94</v>
      </c>
      <c r="E1649" s="2">
        <v>8155</v>
      </c>
      <c r="F1649" s="2">
        <v>1.94</v>
      </c>
      <c r="G1649" s="2">
        <v>15820.7</v>
      </c>
      <c r="H1649" s="15">
        <f t="shared" si="25"/>
        <v>0</v>
      </c>
    </row>
    <row r="1650" spans="1:8" ht="13.5" x14ac:dyDescent="0.25">
      <c r="A1650" s="11"/>
      <c r="B1650" s="10">
        <v>44711</v>
      </c>
      <c r="C1650" s="2">
        <v>1.98</v>
      </c>
      <c r="D1650" s="2">
        <v>1.98</v>
      </c>
      <c r="E1650" s="2">
        <v>9142</v>
      </c>
      <c r="F1650" s="2">
        <v>1.98</v>
      </c>
      <c r="G1650" s="2">
        <v>18101.16</v>
      </c>
      <c r="H1650" s="15">
        <f t="shared" si="25"/>
        <v>2.0618556701030948E-2</v>
      </c>
    </row>
    <row r="1651" spans="1:8" ht="13.5" x14ac:dyDescent="0.25">
      <c r="A1651" s="11"/>
      <c r="B1651" s="10">
        <v>44712</v>
      </c>
      <c r="C1651" s="2">
        <v>2.02</v>
      </c>
      <c r="D1651" s="2">
        <v>2.02</v>
      </c>
      <c r="E1651" s="2">
        <v>1200</v>
      </c>
      <c r="F1651" s="2">
        <v>2.02</v>
      </c>
      <c r="G1651" s="2">
        <v>2424</v>
      </c>
      <c r="H1651" s="15">
        <f t="shared" si="25"/>
        <v>2.0202020202020221E-2</v>
      </c>
    </row>
    <row r="1652" spans="1:8" ht="13.5" x14ac:dyDescent="0.25">
      <c r="A1652" s="11"/>
      <c r="B1652" s="10">
        <v>44713</v>
      </c>
      <c r="C1652" s="2">
        <v>2.0099999999999998</v>
      </c>
      <c r="D1652" s="2">
        <v>2.0099999999999998</v>
      </c>
      <c r="E1652" s="2">
        <v>410</v>
      </c>
      <c r="F1652" s="2">
        <v>2.0099999999999998</v>
      </c>
      <c r="G1652" s="2">
        <v>824.1</v>
      </c>
      <c r="H1652" s="15">
        <f t="shared" si="25"/>
        <v>-4.950495049505065E-3</v>
      </c>
    </row>
    <row r="1653" spans="1:8" ht="13.5" x14ac:dyDescent="0.25">
      <c r="A1653" s="11"/>
      <c r="B1653" s="10">
        <v>44714</v>
      </c>
      <c r="C1653" s="2">
        <v>2.0099999999999998</v>
      </c>
      <c r="D1653" s="2">
        <v>2.0099999999999998</v>
      </c>
      <c r="E1653" s="2">
        <v>0</v>
      </c>
      <c r="F1653" s="2">
        <v>0</v>
      </c>
      <c r="G1653" s="2">
        <v>0</v>
      </c>
      <c r="H1653" s="15">
        <f t="shared" si="25"/>
        <v>0</v>
      </c>
    </row>
    <row r="1654" spans="1:8" ht="13.5" x14ac:dyDescent="0.25">
      <c r="A1654" s="11"/>
      <c r="B1654" s="10">
        <v>44715</v>
      </c>
      <c r="C1654" s="2">
        <v>2.0099999999999998</v>
      </c>
      <c r="D1654" s="2">
        <v>2.0099999999999998</v>
      </c>
      <c r="E1654" s="2">
        <v>0</v>
      </c>
      <c r="F1654" s="2">
        <v>0</v>
      </c>
      <c r="G1654" s="2">
        <v>0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1.99</v>
      </c>
      <c r="D1655" s="2">
        <v>1.99</v>
      </c>
      <c r="E1655" s="2">
        <v>11080</v>
      </c>
      <c r="F1655" s="2">
        <v>1.99</v>
      </c>
      <c r="G1655" s="2">
        <v>22049.200000000001</v>
      </c>
      <c r="H1655" s="15">
        <f t="shared" si="25"/>
        <v>-9.9502487562188047E-3</v>
      </c>
    </row>
    <row r="1656" spans="1:8" ht="13.5" x14ac:dyDescent="0.25">
      <c r="A1656" s="11"/>
      <c r="B1656" s="10">
        <v>44719</v>
      </c>
      <c r="C1656" s="2">
        <v>2</v>
      </c>
      <c r="D1656" s="2">
        <v>2</v>
      </c>
      <c r="E1656" s="2">
        <v>9406</v>
      </c>
      <c r="F1656" s="2">
        <v>2</v>
      </c>
      <c r="G1656" s="2">
        <v>18812</v>
      </c>
      <c r="H1656" s="15">
        <f t="shared" si="25"/>
        <v>5.0251256281407079E-3</v>
      </c>
    </row>
    <row r="1657" spans="1:8" ht="13.5" x14ac:dyDescent="0.25">
      <c r="A1657" s="11"/>
      <c r="B1657" s="10">
        <v>44720</v>
      </c>
      <c r="C1657" s="2">
        <v>2</v>
      </c>
      <c r="D1657" s="2">
        <v>2</v>
      </c>
      <c r="E1657" s="2">
        <v>1791</v>
      </c>
      <c r="F1657" s="2">
        <v>2</v>
      </c>
      <c r="G1657" s="2">
        <v>3582</v>
      </c>
      <c r="H1657" s="15">
        <f t="shared" si="25"/>
        <v>0</v>
      </c>
    </row>
    <row r="1658" spans="1:8" ht="13.5" x14ac:dyDescent="0.25">
      <c r="A1658" s="11"/>
      <c r="B1658" s="10">
        <v>44721</v>
      </c>
      <c r="C1658" s="2">
        <v>2</v>
      </c>
      <c r="D1658" s="2">
        <v>2</v>
      </c>
      <c r="E1658" s="2">
        <v>11000</v>
      </c>
      <c r="F1658" s="2">
        <v>2</v>
      </c>
      <c r="G1658" s="2">
        <v>22000</v>
      </c>
      <c r="H1658" s="15">
        <f t="shared" si="25"/>
        <v>0</v>
      </c>
    </row>
    <row r="1659" spans="1:8" ht="13.5" x14ac:dyDescent="0.25">
      <c r="A1659" s="11"/>
      <c r="B1659" s="10">
        <v>44722</v>
      </c>
      <c r="C1659" s="2">
        <v>2.02</v>
      </c>
      <c r="D1659" s="2">
        <v>2.02</v>
      </c>
      <c r="E1659" s="2">
        <v>8061</v>
      </c>
      <c r="F1659" s="2">
        <v>2.02</v>
      </c>
      <c r="G1659" s="2">
        <v>16283.22</v>
      </c>
      <c r="H1659" s="15">
        <f t="shared" si="25"/>
        <v>1.0000000000000009E-2</v>
      </c>
    </row>
    <row r="1660" spans="1:8" ht="13.5" x14ac:dyDescent="0.25">
      <c r="A1660" s="11"/>
      <c r="B1660" s="10">
        <v>44725</v>
      </c>
      <c r="C1660" s="2">
        <v>2.02</v>
      </c>
      <c r="D1660" s="2">
        <v>2.02</v>
      </c>
      <c r="E1660" s="2">
        <v>16870</v>
      </c>
      <c r="F1660" s="2">
        <v>2.02</v>
      </c>
      <c r="G1660" s="2">
        <v>34077.4</v>
      </c>
      <c r="H1660" s="15">
        <f t="shared" si="25"/>
        <v>0</v>
      </c>
    </row>
    <row r="1661" spans="1:8" ht="13.5" x14ac:dyDescent="0.25">
      <c r="A1661" s="11"/>
      <c r="B1661" s="10">
        <v>44726</v>
      </c>
      <c r="C1661" s="2">
        <v>2.02</v>
      </c>
      <c r="D1661" s="2">
        <v>2.02</v>
      </c>
      <c r="E1661" s="2">
        <v>476</v>
      </c>
      <c r="F1661" s="2">
        <v>2.02</v>
      </c>
      <c r="G1661" s="2">
        <v>961.52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2.02</v>
      </c>
      <c r="D1662" s="2">
        <v>2.02</v>
      </c>
      <c r="E1662" s="2">
        <v>0</v>
      </c>
      <c r="F1662" s="2">
        <v>0</v>
      </c>
      <c r="G1662" s="2">
        <v>0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2</v>
      </c>
      <c r="D1663" s="2">
        <v>2</v>
      </c>
      <c r="E1663" s="2">
        <v>1244</v>
      </c>
      <c r="F1663" s="2">
        <v>2</v>
      </c>
      <c r="G1663" s="2">
        <v>2488</v>
      </c>
      <c r="H1663" s="15">
        <f t="shared" si="25"/>
        <v>-9.9009900990099098E-3</v>
      </c>
    </row>
    <row r="1664" spans="1:8" ht="13.5" x14ac:dyDescent="0.25">
      <c r="A1664" s="11"/>
      <c r="B1664" s="10">
        <v>44729</v>
      </c>
      <c r="C1664" s="2">
        <v>2</v>
      </c>
      <c r="D1664" s="2">
        <v>2</v>
      </c>
      <c r="E1664" s="2">
        <v>0</v>
      </c>
      <c r="F1664" s="2">
        <v>0</v>
      </c>
      <c r="G1664" s="2">
        <v>0</v>
      </c>
      <c r="H1664" s="15">
        <f t="shared" si="25"/>
        <v>0</v>
      </c>
    </row>
    <row r="1665" spans="1:8" ht="13.5" x14ac:dyDescent="0.25">
      <c r="A1665" s="11"/>
      <c r="B1665" s="10">
        <v>44732</v>
      </c>
      <c r="C1665" s="2">
        <v>2</v>
      </c>
      <c r="D1665" s="2">
        <v>2</v>
      </c>
      <c r="E1665" s="2">
        <v>11800</v>
      </c>
      <c r="F1665" s="2">
        <v>2</v>
      </c>
      <c r="G1665" s="2">
        <v>23600</v>
      </c>
      <c r="H1665" s="15">
        <f t="shared" si="25"/>
        <v>0</v>
      </c>
    </row>
    <row r="1666" spans="1:8" ht="13.5" x14ac:dyDescent="0.25">
      <c r="A1666" s="11"/>
      <c r="B1666" s="10">
        <v>44733</v>
      </c>
      <c r="C1666" s="2">
        <v>2</v>
      </c>
      <c r="D1666" s="2">
        <v>2</v>
      </c>
      <c r="E1666" s="2">
        <v>16415</v>
      </c>
      <c r="F1666" s="2">
        <v>2</v>
      </c>
      <c r="G1666" s="2">
        <v>32830</v>
      </c>
      <c r="H1666" s="15">
        <f t="shared" si="25"/>
        <v>0</v>
      </c>
    </row>
    <row r="1667" spans="1:8" ht="13.5" x14ac:dyDescent="0.25">
      <c r="A1667" s="11"/>
      <c r="B1667" s="10">
        <v>44734</v>
      </c>
      <c r="C1667" s="2">
        <v>2</v>
      </c>
      <c r="D1667" s="2">
        <v>2</v>
      </c>
      <c r="E1667" s="2">
        <v>2000</v>
      </c>
      <c r="F1667" s="2">
        <v>2</v>
      </c>
      <c r="G1667" s="2">
        <v>4000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2</v>
      </c>
      <c r="D1668" s="2">
        <v>2</v>
      </c>
      <c r="E1668" s="2">
        <v>5176</v>
      </c>
      <c r="F1668" s="2">
        <v>2</v>
      </c>
      <c r="G1668" s="2">
        <v>10352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2</v>
      </c>
      <c r="D1669" s="2">
        <v>2</v>
      </c>
      <c r="E1669" s="2">
        <v>5619</v>
      </c>
      <c r="F1669" s="2">
        <v>2</v>
      </c>
      <c r="G1669" s="2">
        <v>11238</v>
      </c>
      <c r="H1669" s="15">
        <f t="shared" si="25"/>
        <v>0</v>
      </c>
    </row>
    <row r="1670" spans="1:8" ht="13.5" x14ac:dyDescent="0.25">
      <c r="A1670" s="11"/>
      <c r="B1670" s="10">
        <v>44739</v>
      </c>
      <c r="C1670" s="2">
        <v>2</v>
      </c>
      <c r="D1670" s="2">
        <v>2</v>
      </c>
      <c r="E1670" s="2">
        <v>4000</v>
      </c>
      <c r="F1670" s="2">
        <v>2</v>
      </c>
      <c r="G1670" s="2">
        <v>8000</v>
      </c>
      <c r="H1670" s="15">
        <f t="shared" si="25"/>
        <v>0</v>
      </c>
    </row>
    <row r="1671" spans="1:8" ht="13.5" x14ac:dyDescent="0.25">
      <c r="A1671" s="11"/>
      <c r="B1671" s="10">
        <v>44740</v>
      </c>
      <c r="C1671" s="2">
        <v>1.99</v>
      </c>
      <c r="D1671" s="2">
        <v>1.99</v>
      </c>
      <c r="E1671" s="2">
        <v>6320</v>
      </c>
      <c r="F1671" s="2">
        <v>1.99</v>
      </c>
      <c r="G1671" s="2">
        <v>12576.8</v>
      </c>
      <c r="H1671" s="15">
        <f t="shared" ref="H1671:H1734" si="26">(D1671-D1670)/D1670</f>
        <v>-5.0000000000000044E-3</v>
      </c>
    </row>
    <row r="1672" spans="1:8" ht="13.5" x14ac:dyDescent="0.25">
      <c r="A1672" s="11"/>
      <c r="B1672" s="10">
        <v>44741</v>
      </c>
      <c r="C1672" s="2">
        <v>1.98</v>
      </c>
      <c r="D1672" s="2">
        <v>1.98</v>
      </c>
      <c r="E1672" s="2">
        <v>17366</v>
      </c>
      <c r="F1672" s="2">
        <v>1.98</v>
      </c>
      <c r="G1672" s="2">
        <v>34384.68</v>
      </c>
      <c r="H1672" s="15">
        <f t="shared" si="26"/>
        <v>-5.0251256281407079E-3</v>
      </c>
    </row>
    <row r="1673" spans="1:8" ht="13.5" x14ac:dyDescent="0.25">
      <c r="A1673" s="11"/>
      <c r="B1673" s="10">
        <v>44742</v>
      </c>
      <c r="C1673" s="2">
        <v>1.95</v>
      </c>
      <c r="D1673" s="2">
        <v>1.95</v>
      </c>
      <c r="E1673" s="2">
        <v>7450</v>
      </c>
      <c r="F1673" s="2">
        <v>1.95</v>
      </c>
      <c r="G1673" s="2">
        <v>14527.5</v>
      </c>
      <c r="H1673" s="15">
        <f t="shared" si="26"/>
        <v>-1.5151515151515166E-2</v>
      </c>
    </row>
    <row r="1674" spans="1:8" ht="13.5" x14ac:dyDescent="0.25">
      <c r="A1674" s="11"/>
      <c r="B1674" s="10">
        <v>44743</v>
      </c>
      <c r="C1674" s="2">
        <v>1.95</v>
      </c>
      <c r="D1674" s="2">
        <v>1.95</v>
      </c>
      <c r="E1674" s="2">
        <v>0</v>
      </c>
      <c r="F1674" s="2">
        <v>0</v>
      </c>
      <c r="G1674" s="2">
        <v>0</v>
      </c>
      <c r="H1674" s="15">
        <f t="shared" si="26"/>
        <v>0</v>
      </c>
    </row>
    <row r="1675" spans="1:8" ht="13.5" x14ac:dyDescent="0.25">
      <c r="A1675" s="11"/>
      <c r="B1675" s="10">
        <v>44746</v>
      </c>
      <c r="C1675" s="2">
        <v>1.95</v>
      </c>
      <c r="D1675" s="2">
        <v>1.95</v>
      </c>
      <c r="E1675" s="2">
        <v>2950</v>
      </c>
      <c r="F1675" s="2">
        <v>1.95</v>
      </c>
      <c r="G1675" s="2">
        <v>5752.5</v>
      </c>
      <c r="H1675" s="15">
        <f t="shared" si="26"/>
        <v>0</v>
      </c>
    </row>
    <row r="1676" spans="1:8" ht="13.5" x14ac:dyDescent="0.25">
      <c r="A1676" s="11"/>
      <c r="B1676" s="10">
        <v>44747</v>
      </c>
      <c r="C1676" s="2">
        <v>1.95</v>
      </c>
      <c r="D1676" s="2">
        <v>1.95</v>
      </c>
      <c r="E1676" s="2">
        <v>2000</v>
      </c>
      <c r="F1676" s="2">
        <v>1.95</v>
      </c>
      <c r="G1676" s="2">
        <v>3900</v>
      </c>
      <c r="H1676" s="15">
        <f t="shared" si="26"/>
        <v>0</v>
      </c>
    </row>
    <row r="1677" spans="1:8" ht="13.5" x14ac:dyDescent="0.25">
      <c r="A1677" s="11"/>
      <c r="B1677" s="10">
        <v>44748</v>
      </c>
      <c r="C1677" s="2">
        <v>1.94</v>
      </c>
      <c r="D1677" s="2">
        <v>1.94</v>
      </c>
      <c r="E1677" s="2">
        <v>4000</v>
      </c>
      <c r="F1677" s="2">
        <v>1.94</v>
      </c>
      <c r="G1677" s="2">
        <v>7760</v>
      </c>
      <c r="H1677" s="15">
        <f t="shared" si="26"/>
        <v>-5.1282051282051325E-3</v>
      </c>
    </row>
    <row r="1678" spans="1:8" ht="13.5" x14ac:dyDescent="0.25">
      <c r="A1678" s="11"/>
      <c r="B1678" s="10">
        <v>44749</v>
      </c>
      <c r="C1678" s="2">
        <v>1.95</v>
      </c>
      <c r="D1678" s="2">
        <v>1.95</v>
      </c>
      <c r="E1678" s="2">
        <v>20</v>
      </c>
      <c r="F1678" s="2">
        <v>1.95</v>
      </c>
      <c r="G1678" s="2">
        <v>39</v>
      </c>
      <c r="H1678" s="15">
        <f t="shared" si="26"/>
        <v>5.1546391752577371E-3</v>
      </c>
    </row>
    <row r="1679" spans="1:8" ht="13.5" x14ac:dyDescent="0.25">
      <c r="A1679" s="11"/>
      <c r="B1679" s="10">
        <v>44750</v>
      </c>
      <c r="C1679" s="2">
        <v>1.94</v>
      </c>
      <c r="D1679" s="2">
        <v>1.94</v>
      </c>
      <c r="E1679" s="2">
        <v>257</v>
      </c>
      <c r="F1679" s="2">
        <v>1.94</v>
      </c>
      <c r="G1679" s="2">
        <v>498.58</v>
      </c>
      <c r="H1679" s="15">
        <f t="shared" si="26"/>
        <v>-5.1282051282051325E-3</v>
      </c>
    </row>
    <row r="1680" spans="1:8" ht="13.5" x14ac:dyDescent="0.25">
      <c r="A1680" s="11"/>
      <c r="B1680" s="10">
        <v>44753</v>
      </c>
      <c r="C1680" s="2">
        <v>1.94</v>
      </c>
      <c r="D1680" s="2">
        <v>1.94</v>
      </c>
      <c r="E1680" s="2">
        <v>8924</v>
      </c>
      <c r="F1680" s="2">
        <v>1.94</v>
      </c>
      <c r="G1680" s="2">
        <v>17312.560000000001</v>
      </c>
      <c r="H1680" s="15">
        <f t="shared" si="26"/>
        <v>0</v>
      </c>
    </row>
    <row r="1681" spans="1:8" ht="13.5" x14ac:dyDescent="0.25">
      <c r="A1681" s="11"/>
      <c r="B1681" s="10">
        <v>44754</v>
      </c>
      <c r="C1681" s="2">
        <v>1.94</v>
      </c>
      <c r="D1681" s="2">
        <v>1.94</v>
      </c>
      <c r="E1681" s="2">
        <v>18500</v>
      </c>
      <c r="F1681" s="2">
        <v>1.94</v>
      </c>
      <c r="G1681" s="2">
        <v>35890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1.99</v>
      </c>
      <c r="D1682" s="2">
        <v>1.99</v>
      </c>
      <c r="E1682" s="2">
        <v>7189</v>
      </c>
      <c r="F1682" s="2">
        <v>1.99</v>
      </c>
      <c r="G1682" s="2">
        <v>14306.11</v>
      </c>
      <c r="H1682" s="15">
        <f t="shared" si="26"/>
        <v>2.5773195876288683E-2</v>
      </c>
    </row>
    <row r="1683" spans="1:8" ht="13.5" x14ac:dyDescent="0.25">
      <c r="A1683" s="11"/>
      <c r="B1683" s="10">
        <v>44756</v>
      </c>
      <c r="C1683" s="2">
        <v>2</v>
      </c>
      <c r="D1683" s="2">
        <v>2</v>
      </c>
      <c r="E1683" s="2">
        <v>29675</v>
      </c>
      <c r="F1683" s="2">
        <v>2</v>
      </c>
      <c r="G1683" s="2">
        <v>59350</v>
      </c>
      <c r="H1683" s="15">
        <f t="shared" si="26"/>
        <v>5.0251256281407079E-3</v>
      </c>
    </row>
    <row r="1684" spans="1:8" ht="13.5" x14ac:dyDescent="0.25">
      <c r="A1684" s="11"/>
      <c r="B1684" s="10">
        <v>44757</v>
      </c>
      <c r="C1684" s="2">
        <v>2</v>
      </c>
      <c r="D1684" s="2">
        <v>2</v>
      </c>
      <c r="E1684" s="2">
        <v>9615</v>
      </c>
      <c r="F1684" s="2">
        <v>2</v>
      </c>
      <c r="G1684" s="2">
        <v>19230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2.0099999999999998</v>
      </c>
      <c r="D1685" s="2">
        <v>2.0099999999999998</v>
      </c>
      <c r="E1685" s="2">
        <v>5160</v>
      </c>
      <c r="F1685" s="2">
        <v>2.0099999999999998</v>
      </c>
      <c r="G1685" s="2">
        <v>10371.6</v>
      </c>
      <c r="H1685" s="15">
        <f t="shared" si="26"/>
        <v>4.9999999999998934E-3</v>
      </c>
    </row>
    <row r="1686" spans="1:8" ht="13.5" x14ac:dyDescent="0.25">
      <c r="A1686" s="11"/>
      <c r="B1686" s="10">
        <v>44761</v>
      </c>
      <c r="C1686" s="2">
        <v>2.0099999999999998</v>
      </c>
      <c r="D1686" s="2">
        <v>2.0099999999999998</v>
      </c>
      <c r="E1686" s="2">
        <v>7840</v>
      </c>
      <c r="F1686" s="2">
        <v>2.0099999999999998</v>
      </c>
      <c r="G1686" s="2">
        <v>15758.4</v>
      </c>
      <c r="H1686" s="15">
        <f t="shared" si="26"/>
        <v>0</v>
      </c>
    </row>
    <row r="1687" spans="1:8" ht="13.5" x14ac:dyDescent="0.25">
      <c r="A1687" s="11"/>
      <c r="B1687" s="10">
        <v>44762</v>
      </c>
      <c r="C1687" s="2">
        <v>2.0099999999999998</v>
      </c>
      <c r="D1687" s="2">
        <v>2.0099999999999998</v>
      </c>
      <c r="E1687" s="2">
        <v>2900</v>
      </c>
      <c r="F1687" s="2">
        <v>2.0099999999999998</v>
      </c>
      <c r="G1687" s="2">
        <v>5829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2.02</v>
      </c>
      <c r="D1688" s="2">
        <v>2.02</v>
      </c>
      <c r="E1688" s="2">
        <v>5500</v>
      </c>
      <c r="F1688" s="2">
        <v>2.02</v>
      </c>
      <c r="G1688" s="2">
        <v>11110</v>
      </c>
      <c r="H1688" s="15">
        <f t="shared" si="26"/>
        <v>4.975124378109568E-3</v>
      </c>
    </row>
    <row r="1689" spans="1:8" ht="13.5" x14ac:dyDescent="0.25">
      <c r="A1689" s="11"/>
      <c r="B1689" s="10">
        <v>44764</v>
      </c>
      <c r="C1689" s="2">
        <v>2.02</v>
      </c>
      <c r="D1689" s="2">
        <v>2.02</v>
      </c>
      <c r="E1689" s="2">
        <v>9721</v>
      </c>
      <c r="F1689" s="2">
        <v>2.02</v>
      </c>
      <c r="G1689" s="2">
        <v>19636.419999999998</v>
      </c>
      <c r="H1689" s="15">
        <f t="shared" si="26"/>
        <v>0</v>
      </c>
    </row>
    <row r="1690" spans="1:8" ht="13.5" x14ac:dyDescent="0.25">
      <c r="A1690" s="11"/>
      <c r="B1690" s="10">
        <v>44768</v>
      </c>
      <c r="C1690" s="2">
        <v>2.0299999999999998</v>
      </c>
      <c r="D1690" s="2">
        <v>2.0299999999999998</v>
      </c>
      <c r="E1690" s="2">
        <v>13135</v>
      </c>
      <c r="F1690" s="2">
        <v>2.0299999999999998</v>
      </c>
      <c r="G1690" s="2">
        <v>26664.05</v>
      </c>
      <c r="H1690" s="15">
        <f t="shared" si="26"/>
        <v>4.9504950495048447E-3</v>
      </c>
    </row>
    <row r="1691" spans="1:8" ht="13.5" x14ac:dyDescent="0.25">
      <c r="A1691" s="11"/>
      <c r="B1691" s="10">
        <v>44769</v>
      </c>
      <c r="C1691" s="2">
        <v>2.02</v>
      </c>
      <c r="D1691" s="2">
        <v>2.02</v>
      </c>
      <c r="E1691" s="2">
        <v>2248</v>
      </c>
      <c r="F1691" s="2">
        <v>2.02</v>
      </c>
      <c r="G1691" s="2">
        <v>4540.96</v>
      </c>
      <c r="H1691" s="15">
        <f t="shared" si="26"/>
        <v>-4.9261083743841316E-3</v>
      </c>
    </row>
    <row r="1692" spans="1:8" ht="13.5" x14ac:dyDescent="0.25">
      <c r="A1692" s="11"/>
      <c r="B1692" s="10">
        <v>44770</v>
      </c>
      <c r="C1692" s="2">
        <v>2</v>
      </c>
      <c r="D1692" s="2">
        <v>2</v>
      </c>
      <c r="E1692" s="2">
        <v>8721</v>
      </c>
      <c r="F1692" s="2">
        <v>2</v>
      </c>
      <c r="G1692" s="2">
        <v>17442</v>
      </c>
      <c r="H1692" s="15">
        <f t="shared" si="26"/>
        <v>-9.9009900990099098E-3</v>
      </c>
    </row>
    <row r="1693" spans="1:8" ht="13.5" x14ac:dyDescent="0.25">
      <c r="A1693" s="11"/>
      <c r="B1693" s="10">
        <v>44771</v>
      </c>
      <c r="C1693" s="2">
        <v>2.0499999999999998</v>
      </c>
      <c r="D1693" s="2">
        <v>2.0499999999999998</v>
      </c>
      <c r="E1693" s="2">
        <v>30172</v>
      </c>
      <c r="F1693" s="2">
        <v>2.0499999999999998</v>
      </c>
      <c r="G1693" s="2">
        <v>61852.6</v>
      </c>
      <c r="H1693" s="15">
        <f t="shared" si="26"/>
        <v>2.4999999999999911E-2</v>
      </c>
    </row>
    <row r="1694" spans="1:8" ht="13.5" x14ac:dyDescent="0.25">
      <c r="A1694" s="11"/>
      <c r="B1694" s="10">
        <v>44774</v>
      </c>
      <c r="C1694" s="2">
        <v>2.06</v>
      </c>
      <c r="D1694" s="2">
        <v>2.06</v>
      </c>
      <c r="E1694" s="2">
        <v>2443</v>
      </c>
      <c r="F1694" s="2">
        <v>2.06</v>
      </c>
      <c r="G1694" s="2">
        <v>5032.58</v>
      </c>
      <c r="H1694" s="15">
        <f t="shared" si="26"/>
        <v>4.8780487804879176E-3</v>
      </c>
    </row>
    <row r="1695" spans="1:8" ht="13.5" x14ac:dyDescent="0.25">
      <c r="A1695" s="11"/>
      <c r="B1695" s="10">
        <v>44775</v>
      </c>
      <c r="C1695" s="2">
        <v>2.12</v>
      </c>
      <c r="D1695" s="2">
        <v>2.12</v>
      </c>
      <c r="E1695" s="2">
        <v>28600</v>
      </c>
      <c r="F1695" s="2">
        <v>2.12</v>
      </c>
      <c r="G1695" s="2">
        <v>60632</v>
      </c>
      <c r="H1695" s="15">
        <f t="shared" si="26"/>
        <v>2.9126213592233035E-2</v>
      </c>
    </row>
    <row r="1696" spans="1:8" ht="13.5" x14ac:dyDescent="0.25">
      <c r="A1696" s="11"/>
      <c r="B1696" s="10">
        <v>44776</v>
      </c>
      <c r="C1696" s="2">
        <v>2.14</v>
      </c>
      <c r="D1696" s="2">
        <v>2.14</v>
      </c>
      <c r="E1696" s="2">
        <v>6268</v>
      </c>
      <c r="F1696" s="2">
        <v>2.14</v>
      </c>
      <c r="G1696" s="2">
        <v>13413.52</v>
      </c>
      <c r="H1696" s="15">
        <f t="shared" si="26"/>
        <v>9.4339622641509517E-3</v>
      </c>
    </row>
    <row r="1697" spans="1:8" ht="13.5" x14ac:dyDescent="0.25">
      <c r="A1697" s="11"/>
      <c r="B1697" s="10">
        <v>44777</v>
      </c>
      <c r="C1697" s="2">
        <v>2.13</v>
      </c>
      <c r="D1697" s="2">
        <v>2.13</v>
      </c>
      <c r="E1697" s="2">
        <v>9830</v>
      </c>
      <c r="F1697" s="2">
        <v>2.13</v>
      </c>
      <c r="G1697" s="2">
        <v>20937.900000000001</v>
      </c>
      <c r="H1697" s="15">
        <f t="shared" si="26"/>
        <v>-4.6728971962617903E-3</v>
      </c>
    </row>
    <row r="1698" spans="1:8" ht="13.5" x14ac:dyDescent="0.25">
      <c r="A1698" s="11"/>
      <c r="B1698" s="10">
        <v>44778</v>
      </c>
      <c r="C1698" s="2">
        <v>2.11</v>
      </c>
      <c r="D1698" s="2">
        <v>2.11</v>
      </c>
      <c r="E1698" s="2">
        <v>6716</v>
      </c>
      <c r="F1698" s="2">
        <v>2.11</v>
      </c>
      <c r="G1698" s="2">
        <v>14170.76</v>
      </c>
      <c r="H1698" s="15">
        <f t="shared" si="26"/>
        <v>-9.3896713615023563E-3</v>
      </c>
    </row>
    <row r="1699" spans="1:8" ht="13.5" x14ac:dyDescent="0.25">
      <c r="A1699" s="11"/>
      <c r="B1699" s="10">
        <v>44781</v>
      </c>
      <c r="C1699" s="2">
        <v>2.11</v>
      </c>
      <c r="D1699" s="2">
        <v>2.11</v>
      </c>
      <c r="E1699" s="2">
        <v>23173</v>
      </c>
      <c r="F1699" s="2">
        <v>2.11</v>
      </c>
      <c r="G1699" s="2">
        <v>48895.03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2.11</v>
      </c>
      <c r="D1700" s="2">
        <v>2.11</v>
      </c>
      <c r="E1700" s="2">
        <v>4784</v>
      </c>
      <c r="F1700" s="2">
        <v>2.11</v>
      </c>
      <c r="G1700" s="2">
        <v>10094.24</v>
      </c>
      <c r="H1700" s="15">
        <f t="shared" si="26"/>
        <v>0</v>
      </c>
    </row>
    <row r="1701" spans="1:8" ht="13.5" x14ac:dyDescent="0.25">
      <c r="A1701" s="11"/>
      <c r="B1701" s="10">
        <v>44783</v>
      </c>
      <c r="C1701" s="2">
        <v>2.11</v>
      </c>
      <c r="D1701" s="2">
        <v>2.11</v>
      </c>
      <c r="E1701" s="2">
        <v>2502</v>
      </c>
      <c r="F1701" s="2">
        <v>2.11</v>
      </c>
      <c r="G1701" s="2">
        <v>5279.22</v>
      </c>
      <c r="H1701" s="15">
        <f t="shared" si="26"/>
        <v>0</v>
      </c>
    </row>
    <row r="1702" spans="1:8" ht="13.5" x14ac:dyDescent="0.25">
      <c r="A1702" s="11"/>
      <c r="B1702" s="10">
        <v>44784</v>
      </c>
      <c r="C1702" s="2">
        <v>2.11</v>
      </c>
      <c r="D1702" s="2">
        <v>2.11</v>
      </c>
      <c r="E1702" s="2">
        <v>9212</v>
      </c>
      <c r="F1702" s="2">
        <v>2.11</v>
      </c>
      <c r="G1702" s="2">
        <v>19437.32</v>
      </c>
      <c r="H1702" s="15">
        <f t="shared" si="26"/>
        <v>0</v>
      </c>
    </row>
    <row r="1703" spans="1:8" ht="13.5" x14ac:dyDescent="0.25">
      <c r="A1703" s="11"/>
      <c r="B1703" s="10">
        <v>44785</v>
      </c>
      <c r="C1703" s="2">
        <v>2.11</v>
      </c>
      <c r="D1703" s="2">
        <v>2.11</v>
      </c>
      <c r="E1703" s="2">
        <v>11180</v>
      </c>
      <c r="F1703" s="2">
        <v>2.11</v>
      </c>
      <c r="G1703" s="2">
        <v>23589.8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2.14</v>
      </c>
      <c r="D1704" s="2">
        <v>2.14</v>
      </c>
      <c r="E1704" s="2">
        <v>500</v>
      </c>
      <c r="F1704" s="2">
        <v>2.14</v>
      </c>
      <c r="G1704" s="2">
        <v>1070</v>
      </c>
      <c r="H1704" s="15">
        <f t="shared" si="26"/>
        <v>1.4218009478673105E-2</v>
      </c>
    </row>
    <row r="1705" spans="1:8" ht="13.5" x14ac:dyDescent="0.25">
      <c r="A1705" s="11"/>
      <c r="B1705" s="10">
        <v>44789</v>
      </c>
      <c r="C1705" s="2">
        <v>2.14</v>
      </c>
      <c r="D1705" s="2">
        <v>2.14</v>
      </c>
      <c r="E1705" s="2">
        <v>9362</v>
      </c>
      <c r="F1705" s="2">
        <v>2.14</v>
      </c>
      <c r="G1705" s="2">
        <v>20034.68</v>
      </c>
      <c r="H1705" s="15">
        <f t="shared" si="26"/>
        <v>0</v>
      </c>
    </row>
    <row r="1706" spans="1:8" ht="13.5" x14ac:dyDescent="0.25">
      <c r="A1706" s="11"/>
      <c r="B1706" s="10">
        <v>44790</v>
      </c>
      <c r="C1706" s="2">
        <v>2.15</v>
      </c>
      <c r="D1706" s="2">
        <v>2.15</v>
      </c>
      <c r="E1706" s="2">
        <v>17162</v>
      </c>
      <c r="F1706" s="2">
        <v>2.15</v>
      </c>
      <c r="G1706" s="2">
        <v>36898.300000000003</v>
      </c>
      <c r="H1706" s="15">
        <f t="shared" si="26"/>
        <v>4.6728971962615821E-3</v>
      </c>
    </row>
    <row r="1707" spans="1:8" ht="13.5" x14ac:dyDescent="0.25">
      <c r="A1707" s="11"/>
      <c r="B1707" s="10">
        <v>44791</v>
      </c>
      <c r="C1707" s="2">
        <v>2.15</v>
      </c>
      <c r="D1707" s="2">
        <v>2.15</v>
      </c>
      <c r="E1707" s="2">
        <v>4390</v>
      </c>
      <c r="F1707" s="2">
        <v>2.15</v>
      </c>
      <c r="G1707" s="2">
        <v>9438.5</v>
      </c>
      <c r="H1707" s="15">
        <f t="shared" si="26"/>
        <v>0</v>
      </c>
    </row>
    <row r="1708" spans="1:8" ht="13.5" x14ac:dyDescent="0.25">
      <c r="A1708" s="11"/>
      <c r="B1708" s="10">
        <v>44792</v>
      </c>
      <c r="C1708" s="2">
        <v>2.15</v>
      </c>
      <c r="D1708" s="2">
        <v>2.15</v>
      </c>
      <c r="E1708" s="2">
        <v>10288</v>
      </c>
      <c r="F1708" s="2">
        <v>2.15</v>
      </c>
      <c r="G1708" s="2">
        <v>22119.200000000001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2.13</v>
      </c>
      <c r="D1709" s="2">
        <v>2.13</v>
      </c>
      <c r="E1709" s="2">
        <v>8710</v>
      </c>
      <c r="F1709" s="2">
        <v>2.13</v>
      </c>
      <c r="G1709" s="2">
        <v>18552.3</v>
      </c>
      <c r="H1709" s="15">
        <f t="shared" si="26"/>
        <v>-9.3023255813953574E-3</v>
      </c>
    </row>
    <row r="1710" spans="1:8" ht="13.5" x14ac:dyDescent="0.25">
      <c r="A1710" s="11"/>
      <c r="B1710" s="10">
        <v>44796</v>
      </c>
      <c r="C1710" s="2">
        <v>2.13</v>
      </c>
      <c r="D1710" s="2">
        <v>2.13</v>
      </c>
      <c r="E1710" s="2">
        <v>0</v>
      </c>
      <c r="F1710" s="2">
        <v>0</v>
      </c>
      <c r="G1710" s="2">
        <v>0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2.13</v>
      </c>
      <c r="D1711" s="2">
        <v>2.13</v>
      </c>
      <c r="E1711" s="2">
        <v>6390</v>
      </c>
      <c r="F1711" s="2">
        <v>2.13</v>
      </c>
      <c r="G1711" s="2">
        <v>13610.7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2.13</v>
      </c>
      <c r="D1712" s="2">
        <v>2.13</v>
      </c>
      <c r="E1712" s="2">
        <v>190</v>
      </c>
      <c r="F1712" s="2">
        <v>2.13</v>
      </c>
      <c r="G1712" s="2">
        <v>404.7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2.12</v>
      </c>
      <c r="D1713" s="2">
        <v>2.12</v>
      </c>
      <c r="E1713" s="2">
        <v>11188</v>
      </c>
      <c r="F1713" s="2">
        <v>2.12</v>
      </c>
      <c r="G1713" s="2">
        <v>23718.560000000001</v>
      </c>
      <c r="H1713" s="15">
        <f t="shared" si="26"/>
        <v>-4.6948356807510741E-3</v>
      </c>
    </row>
    <row r="1714" spans="1:8" ht="13.5" x14ac:dyDescent="0.25">
      <c r="A1714" s="11"/>
      <c r="B1714" s="10">
        <v>44802</v>
      </c>
      <c r="C1714" s="2">
        <v>2.13</v>
      </c>
      <c r="D1714" s="2">
        <v>2.13</v>
      </c>
      <c r="E1714" s="2">
        <v>1150</v>
      </c>
      <c r="F1714" s="2">
        <v>2.13</v>
      </c>
      <c r="G1714" s="2">
        <v>2449.5</v>
      </c>
      <c r="H1714" s="15">
        <f t="shared" si="26"/>
        <v>4.7169811320753709E-3</v>
      </c>
    </row>
    <row r="1715" spans="1:8" ht="13.5" x14ac:dyDescent="0.25">
      <c r="A1715" s="11"/>
      <c r="B1715" s="10">
        <v>44803</v>
      </c>
      <c r="C1715" s="2">
        <v>2.1</v>
      </c>
      <c r="D1715" s="2">
        <v>2.1</v>
      </c>
      <c r="E1715" s="2">
        <v>4030</v>
      </c>
      <c r="F1715" s="2">
        <v>2.1</v>
      </c>
      <c r="G1715" s="2">
        <v>8463</v>
      </c>
      <c r="H1715" s="15">
        <f t="shared" si="26"/>
        <v>-1.408450704225343E-2</v>
      </c>
    </row>
    <row r="1716" spans="1:8" ht="13.5" x14ac:dyDescent="0.25">
      <c r="A1716" s="11"/>
      <c r="B1716" s="10">
        <v>44804</v>
      </c>
      <c r="C1716" s="2">
        <v>2.09</v>
      </c>
      <c r="D1716" s="2">
        <v>2.09</v>
      </c>
      <c r="E1716" s="2">
        <v>3450</v>
      </c>
      <c r="F1716" s="2">
        <v>2.09</v>
      </c>
      <c r="G1716" s="2">
        <v>7210.5</v>
      </c>
      <c r="H1716" s="15">
        <f t="shared" si="26"/>
        <v>-4.7619047619048716E-3</v>
      </c>
    </row>
    <row r="1717" spans="1:8" ht="13.5" x14ac:dyDescent="0.25">
      <c r="A1717" s="11"/>
      <c r="B1717" s="10">
        <v>44805</v>
      </c>
      <c r="C1717" s="2">
        <v>2.08</v>
      </c>
      <c r="D1717" s="2">
        <v>2.08</v>
      </c>
      <c r="E1717" s="2">
        <v>8950</v>
      </c>
      <c r="F1717" s="2">
        <v>2.08</v>
      </c>
      <c r="G1717" s="2">
        <v>18616</v>
      </c>
      <c r="H1717" s="15">
        <f t="shared" si="26"/>
        <v>-4.7846889952152093E-3</v>
      </c>
    </row>
    <row r="1718" spans="1:8" ht="13.5" x14ac:dyDescent="0.25">
      <c r="A1718" s="11"/>
      <c r="B1718" s="10">
        <v>44806</v>
      </c>
      <c r="C1718" s="2">
        <v>2.08</v>
      </c>
      <c r="D1718" s="2">
        <v>2.08</v>
      </c>
      <c r="E1718" s="2">
        <v>8842</v>
      </c>
      <c r="F1718" s="2">
        <v>2.08</v>
      </c>
      <c r="G1718" s="2">
        <v>18391.36</v>
      </c>
      <c r="H1718" s="15">
        <f t="shared" si="26"/>
        <v>0</v>
      </c>
    </row>
    <row r="1719" spans="1:8" ht="13.5" x14ac:dyDescent="0.25">
      <c r="A1719" s="11"/>
      <c r="B1719" s="10">
        <v>44809</v>
      </c>
      <c r="C1719" s="2">
        <v>2.09</v>
      </c>
      <c r="D1719" s="2">
        <v>2.09</v>
      </c>
      <c r="E1719" s="2">
        <v>24248</v>
      </c>
      <c r="F1719" s="2">
        <v>2.09</v>
      </c>
      <c r="G1719" s="2">
        <v>50678.32</v>
      </c>
      <c r="H1719" s="15">
        <f t="shared" si="26"/>
        <v>4.8076923076922047E-3</v>
      </c>
    </row>
    <row r="1720" spans="1:8" ht="13.5" x14ac:dyDescent="0.25">
      <c r="A1720" s="11"/>
      <c r="B1720" s="10">
        <v>44810</v>
      </c>
      <c r="C1720" s="2">
        <v>2.0299999999999998</v>
      </c>
      <c r="D1720" s="2">
        <v>2.0299999999999998</v>
      </c>
      <c r="E1720" s="2">
        <v>2170</v>
      </c>
      <c r="F1720" s="2">
        <v>2.0299999999999998</v>
      </c>
      <c r="G1720" s="2">
        <v>4405.1000000000004</v>
      </c>
      <c r="H1720" s="15">
        <f t="shared" si="26"/>
        <v>-2.8708133971291894E-2</v>
      </c>
    </row>
    <row r="1721" spans="1:8" ht="13.5" x14ac:dyDescent="0.25">
      <c r="A1721" s="11"/>
      <c r="B1721" s="10">
        <v>44811</v>
      </c>
      <c r="C1721" s="2">
        <v>2.0299999999999998</v>
      </c>
      <c r="D1721" s="2">
        <v>2.0299999999999998</v>
      </c>
      <c r="E1721" s="2">
        <v>1730</v>
      </c>
      <c r="F1721" s="2">
        <v>2.0299999999999998</v>
      </c>
      <c r="G1721" s="2">
        <v>3511.9</v>
      </c>
      <c r="H1721" s="15">
        <f t="shared" si="26"/>
        <v>0</v>
      </c>
    </row>
    <row r="1722" spans="1:8" ht="13.5" x14ac:dyDescent="0.25">
      <c r="A1722" s="11"/>
      <c r="B1722" s="10">
        <v>44812</v>
      </c>
      <c r="C1722" s="2">
        <v>2.06</v>
      </c>
      <c r="D1722" s="2">
        <v>2.06</v>
      </c>
      <c r="E1722" s="2">
        <v>9100</v>
      </c>
      <c r="F1722" s="2">
        <v>2.06</v>
      </c>
      <c r="G1722" s="2">
        <v>18746</v>
      </c>
      <c r="H1722" s="15">
        <f t="shared" si="26"/>
        <v>1.4778325123152834E-2</v>
      </c>
    </row>
    <row r="1723" spans="1:8" ht="13.5" x14ac:dyDescent="0.25">
      <c r="A1723" s="11"/>
      <c r="B1723" s="10">
        <v>44813</v>
      </c>
      <c r="C1723" s="2">
        <v>2.06</v>
      </c>
      <c r="D1723" s="2">
        <v>2.06</v>
      </c>
      <c r="E1723" s="2">
        <v>6311</v>
      </c>
      <c r="F1723" s="2">
        <v>2.06</v>
      </c>
      <c r="G1723" s="2">
        <v>13000.66</v>
      </c>
      <c r="H1723" s="15">
        <f t="shared" si="26"/>
        <v>0</v>
      </c>
    </row>
    <row r="1724" spans="1:8" ht="13.5" x14ac:dyDescent="0.25">
      <c r="A1724" s="11"/>
      <c r="B1724" s="10">
        <v>44816</v>
      </c>
      <c r="C1724" s="2">
        <v>2.1</v>
      </c>
      <c r="D1724" s="2">
        <v>2.1</v>
      </c>
      <c r="E1724" s="2">
        <v>465</v>
      </c>
      <c r="F1724" s="2">
        <v>2.1</v>
      </c>
      <c r="G1724" s="2">
        <v>976.5</v>
      </c>
      <c r="H1724" s="15">
        <f t="shared" si="26"/>
        <v>1.9417475728155355E-2</v>
      </c>
    </row>
    <row r="1725" spans="1:8" ht="13.5" x14ac:dyDescent="0.25">
      <c r="A1725" s="11"/>
      <c r="B1725" s="10">
        <v>44817</v>
      </c>
      <c r="C1725" s="2">
        <v>2.08</v>
      </c>
      <c r="D1725" s="2">
        <v>2.08</v>
      </c>
      <c r="E1725" s="2">
        <v>3236</v>
      </c>
      <c r="F1725" s="2">
        <v>2.08</v>
      </c>
      <c r="G1725" s="2">
        <v>6730.88</v>
      </c>
      <c r="H1725" s="15">
        <f t="shared" si="26"/>
        <v>-9.5238095238095316E-3</v>
      </c>
    </row>
    <row r="1726" spans="1:8" ht="13.5" x14ac:dyDescent="0.25">
      <c r="A1726" s="11"/>
      <c r="B1726" s="10">
        <v>44818</v>
      </c>
      <c r="C1726" s="2">
        <v>2.08</v>
      </c>
      <c r="D1726" s="2">
        <v>2.08</v>
      </c>
      <c r="E1726" s="2">
        <v>1600</v>
      </c>
      <c r="F1726" s="2">
        <v>2.08</v>
      </c>
      <c r="G1726" s="2">
        <v>3328</v>
      </c>
      <c r="H1726" s="15">
        <f t="shared" si="26"/>
        <v>0</v>
      </c>
    </row>
    <row r="1727" spans="1:8" ht="13.5" x14ac:dyDescent="0.25">
      <c r="A1727" s="11"/>
      <c r="B1727" s="10">
        <v>44819</v>
      </c>
      <c r="C1727" s="2">
        <v>2.0699999999999998</v>
      </c>
      <c r="D1727" s="2">
        <v>2.0699999999999998</v>
      </c>
      <c r="E1727" s="2">
        <v>12316</v>
      </c>
      <c r="F1727" s="2">
        <v>2.0699999999999998</v>
      </c>
      <c r="G1727" s="2">
        <v>25494.12</v>
      </c>
      <c r="H1727" s="15">
        <f t="shared" si="26"/>
        <v>-4.807692307692419E-3</v>
      </c>
    </row>
    <row r="1728" spans="1:8" ht="13.5" x14ac:dyDescent="0.25">
      <c r="A1728" s="11"/>
      <c r="B1728" s="10">
        <v>44820</v>
      </c>
      <c r="C1728" s="2">
        <v>2.0499999999999998</v>
      </c>
      <c r="D1728" s="2">
        <v>2.0499999999999998</v>
      </c>
      <c r="E1728" s="2">
        <v>2620</v>
      </c>
      <c r="F1728" s="2">
        <v>2.0499999999999998</v>
      </c>
      <c r="G1728" s="2">
        <v>5371</v>
      </c>
      <c r="H1728" s="15">
        <f t="shared" si="26"/>
        <v>-9.6618357487922805E-3</v>
      </c>
    </row>
    <row r="1729" spans="1:8" ht="13.5" x14ac:dyDescent="0.25">
      <c r="A1729" s="11"/>
      <c r="B1729" s="10">
        <v>44823</v>
      </c>
      <c r="C1729" s="2">
        <v>2.0499999999999998</v>
      </c>
      <c r="D1729" s="2">
        <v>2.0499999999999998</v>
      </c>
      <c r="E1729" s="2">
        <v>3708</v>
      </c>
      <c r="F1729" s="2">
        <v>2.0499999999999998</v>
      </c>
      <c r="G1729" s="2">
        <v>7601.4</v>
      </c>
      <c r="H1729" s="15">
        <f t="shared" si="26"/>
        <v>0</v>
      </c>
    </row>
    <row r="1730" spans="1:8" ht="13.5" x14ac:dyDescent="0.25">
      <c r="A1730" s="11"/>
      <c r="B1730" s="10">
        <v>44824</v>
      </c>
      <c r="C1730" s="2">
        <v>2.08</v>
      </c>
      <c r="D1730" s="2">
        <v>2.08</v>
      </c>
      <c r="E1730" s="2">
        <v>11112</v>
      </c>
      <c r="F1730" s="2">
        <v>2.08</v>
      </c>
      <c r="G1730" s="2">
        <v>23112.959999999999</v>
      </c>
      <c r="H1730" s="15">
        <f t="shared" si="26"/>
        <v>1.4634146341463537E-2</v>
      </c>
    </row>
    <row r="1731" spans="1:8" ht="13.5" x14ac:dyDescent="0.25">
      <c r="A1731" s="11"/>
      <c r="B1731" s="10">
        <v>44825</v>
      </c>
      <c r="C1731" s="2">
        <v>2.08</v>
      </c>
      <c r="D1731" s="2">
        <v>2.08</v>
      </c>
      <c r="E1731" s="2">
        <v>12718</v>
      </c>
      <c r="F1731" s="2">
        <v>2.08</v>
      </c>
      <c r="G1731" s="2">
        <v>26453.439999999999</v>
      </c>
      <c r="H1731" s="15">
        <f t="shared" si="26"/>
        <v>0</v>
      </c>
    </row>
    <row r="1732" spans="1:8" ht="13.5" x14ac:dyDescent="0.25">
      <c r="A1732" s="11"/>
      <c r="B1732" s="10">
        <v>44826</v>
      </c>
      <c r="C1732" s="2">
        <v>2.02</v>
      </c>
      <c r="D1732" s="2">
        <v>2.02</v>
      </c>
      <c r="E1732" s="2">
        <v>14710</v>
      </c>
      <c r="F1732" s="2">
        <v>2.02</v>
      </c>
      <c r="G1732" s="2">
        <v>29714.2</v>
      </c>
      <c r="H1732" s="15">
        <f t="shared" si="26"/>
        <v>-2.8846153846153872E-2</v>
      </c>
    </row>
    <row r="1733" spans="1:8" ht="13.5" x14ac:dyDescent="0.25">
      <c r="A1733" s="11"/>
      <c r="B1733" s="10">
        <v>44827</v>
      </c>
      <c r="C1733" s="2">
        <v>2.02</v>
      </c>
      <c r="D1733" s="2">
        <v>2.02</v>
      </c>
      <c r="E1733" s="2">
        <v>12345</v>
      </c>
      <c r="F1733" s="2">
        <v>2.02</v>
      </c>
      <c r="G1733" s="2">
        <v>24936.9</v>
      </c>
      <c r="H1733" s="15">
        <f t="shared" si="26"/>
        <v>0</v>
      </c>
    </row>
    <row r="1734" spans="1:8" ht="13.5" x14ac:dyDescent="0.25">
      <c r="A1734" s="11"/>
      <c r="B1734" s="10">
        <v>44830</v>
      </c>
      <c r="C1734" s="2">
        <v>2.02</v>
      </c>
      <c r="D1734" s="2">
        <v>2.02</v>
      </c>
      <c r="E1734" s="2">
        <v>8989</v>
      </c>
      <c r="F1734" s="2">
        <v>2.02</v>
      </c>
      <c r="G1734" s="2">
        <v>18157.78</v>
      </c>
      <c r="H1734" s="15">
        <f t="shared" si="26"/>
        <v>0</v>
      </c>
    </row>
    <row r="1735" spans="1:8" ht="13.5" x14ac:dyDescent="0.25">
      <c r="A1735" s="11"/>
      <c r="B1735" s="10">
        <v>44831</v>
      </c>
      <c r="C1735" s="2">
        <v>2.0099999999999998</v>
      </c>
      <c r="D1735" s="2">
        <v>2.0099999999999998</v>
      </c>
      <c r="E1735" s="2">
        <v>5420</v>
      </c>
      <c r="F1735" s="2">
        <v>2.0099999999999998</v>
      </c>
      <c r="G1735" s="2">
        <v>10894.2</v>
      </c>
      <c r="H1735" s="15">
        <f t="shared" ref="H1735:H1798" si="27">(D1735-D1734)/D1734</f>
        <v>-4.950495049505065E-3</v>
      </c>
    </row>
    <row r="1736" spans="1:8" ht="13.5" x14ac:dyDescent="0.25">
      <c r="A1736" s="11"/>
      <c r="B1736" s="10">
        <v>44832</v>
      </c>
      <c r="C1736" s="2">
        <v>2</v>
      </c>
      <c r="D1736" s="2">
        <v>2</v>
      </c>
      <c r="E1736" s="2">
        <v>18569</v>
      </c>
      <c r="F1736" s="2">
        <v>2</v>
      </c>
      <c r="G1736" s="2">
        <v>37138</v>
      </c>
      <c r="H1736" s="15">
        <f t="shared" si="27"/>
        <v>-4.9751243781093468E-3</v>
      </c>
    </row>
    <row r="1737" spans="1:8" ht="13.5" x14ac:dyDescent="0.25">
      <c r="A1737" s="11"/>
      <c r="B1737" s="10">
        <v>44833</v>
      </c>
      <c r="C1737" s="2">
        <v>2</v>
      </c>
      <c r="D1737" s="2">
        <v>2</v>
      </c>
      <c r="E1737" s="2">
        <v>15418</v>
      </c>
      <c r="F1737" s="2">
        <v>2</v>
      </c>
      <c r="G1737" s="2">
        <v>30836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2</v>
      </c>
      <c r="D1738" s="2">
        <v>2</v>
      </c>
      <c r="E1738" s="2">
        <v>694</v>
      </c>
      <c r="F1738" s="2">
        <v>2</v>
      </c>
      <c r="G1738" s="2">
        <v>1388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2.0099999999999998</v>
      </c>
      <c r="D1739" s="2">
        <v>2.0099999999999998</v>
      </c>
      <c r="E1739" s="2">
        <v>2957</v>
      </c>
      <c r="F1739" s="2">
        <v>2.0099999999999998</v>
      </c>
      <c r="G1739" s="2">
        <v>5943.57</v>
      </c>
      <c r="H1739" s="15">
        <f t="shared" si="27"/>
        <v>4.9999999999998934E-3</v>
      </c>
    </row>
    <row r="1740" spans="1:8" ht="13.5" x14ac:dyDescent="0.25">
      <c r="A1740" s="11"/>
      <c r="B1740" s="10">
        <v>44838</v>
      </c>
      <c r="C1740" s="2">
        <v>2.0699999999999998</v>
      </c>
      <c r="D1740" s="2">
        <v>2.0699999999999998</v>
      </c>
      <c r="E1740" s="2">
        <v>0</v>
      </c>
      <c r="F1740" s="2">
        <v>0</v>
      </c>
      <c r="G1740" s="2">
        <v>0</v>
      </c>
      <c r="H1740" s="15">
        <f t="shared" si="27"/>
        <v>2.9850746268656747E-2</v>
      </c>
    </row>
    <row r="1741" spans="1:8" ht="13.5" x14ac:dyDescent="0.25">
      <c r="A1741" s="11"/>
      <c r="B1741" s="10">
        <v>44839</v>
      </c>
      <c r="C1741" s="2">
        <v>2.12</v>
      </c>
      <c r="D1741" s="2">
        <v>2.12</v>
      </c>
      <c r="E1741" s="2">
        <v>7513</v>
      </c>
      <c r="F1741" s="2">
        <v>2.12</v>
      </c>
      <c r="G1741" s="2">
        <v>15927.56</v>
      </c>
      <c r="H1741" s="15">
        <f t="shared" si="27"/>
        <v>2.4154589371980808E-2</v>
      </c>
    </row>
    <row r="1742" spans="1:8" ht="13.5" x14ac:dyDescent="0.25">
      <c r="A1742" s="11"/>
      <c r="B1742" s="10">
        <v>44840</v>
      </c>
      <c r="C1742" s="2">
        <v>2.11</v>
      </c>
      <c r="D1742" s="2">
        <v>2.11</v>
      </c>
      <c r="E1742" s="2">
        <v>885</v>
      </c>
      <c r="F1742" s="2">
        <v>2.11</v>
      </c>
      <c r="G1742" s="2">
        <v>1867.35</v>
      </c>
      <c r="H1742" s="15">
        <f t="shared" si="27"/>
        <v>-4.7169811320755808E-3</v>
      </c>
    </row>
    <row r="1743" spans="1:8" ht="13.5" x14ac:dyDescent="0.25">
      <c r="A1743" s="11"/>
      <c r="B1743" s="10">
        <v>44841</v>
      </c>
      <c r="C1743" s="2">
        <v>2.1</v>
      </c>
      <c r="D1743" s="2">
        <v>2.1</v>
      </c>
      <c r="E1743" s="2">
        <v>1530</v>
      </c>
      <c r="F1743" s="2">
        <v>2.1</v>
      </c>
      <c r="G1743" s="2">
        <v>3213</v>
      </c>
      <c r="H1743" s="15">
        <f t="shared" si="27"/>
        <v>-4.7393364928908941E-3</v>
      </c>
    </row>
    <row r="1744" spans="1:8" ht="13.5" x14ac:dyDescent="0.25">
      <c r="A1744" s="11"/>
      <c r="B1744" s="10">
        <v>44844</v>
      </c>
      <c r="C1744" s="2">
        <v>2.1</v>
      </c>
      <c r="D1744" s="2">
        <v>2.1</v>
      </c>
      <c r="E1744" s="2">
        <v>1000</v>
      </c>
      <c r="F1744" s="2">
        <v>2.1</v>
      </c>
      <c r="G1744" s="2">
        <v>2100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2.09</v>
      </c>
      <c r="D1745" s="2">
        <v>2.09</v>
      </c>
      <c r="E1745" s="2">
        <v>515</v>
      </c>
      <c r="F1745" s="2">
        <v>2.09</v>
      </c>
      <c r="G1745" s="2">
        <v>1076.3499999999999</v>
      </c>
      <c r="H1745" s="15">
        <f t="shared" si="27"/>
        <v>-4.7619047619048716E-3</v>
      </c>
    </row>
    <row r="1746" spans="1:8" ht="13.5" x14ac:dyDescent="0.25">
      <c r="A1746" s="11"/>
      <c r="B1746" s="10">
        <v>44846</v>
      </c>
      <c r="C1746" s="2">
        <v>2.0299999999999998</v>
      </c>
      <c r="D1746" s="2">
        <v>2.0299999999999998</v>
      </c>
      <c r="E1746" s="2">
        <v>8360</v>
      </c>
      <c r="F1746" s="2">
        <v>2.0299999999999998</v>
      </c>
      <c r="G1746" s="2">
        <v>16970.8</v>
      </c>
      <c r="H1746" s="15">
        <f t="shared" si="27"/>
        <v>-2.8708133971291894E-2</v>
      </c>
    </row>
    <row r="1747" spans="1:8" ht="13.5" x14ac:dyDescent="0.25">
      <c r="A1747" s="11"/>
      <c r="B1747" s="10">
        <v>44847</v>
      </c>
      <c r="C1747" s="2">
        <v>2.0299999999999998</v>
      </c>
      <c r="D1747" s="2">
        <v>2.0299999999999998</v>
      </c>
      <c r="E1747" s="2">
        <v>12400</v>
      </c>
      <c r="F1747" s="2">
        <v>2.0299999999999998</v>
      </c>
      <c r="G1747" s="2">
        <v>25172</v>
      </c>
      <c r="H1747" s="15">
        <f t="shared" si="27"/>
        <v>0</v>
      </c>
    </row>
    <row r="1748" spans="1:8" ht="13.5" x14ac:dyDescent="0.25">
      <c r="A1748" s="11"/>
      <c r="B1748" s="10">
        <v>44848</v>
      </c>
      <c r="C1748" s="2">
        <v>2.08</v>
      </c>
      <c r="D1748" s="2">
        <v>2.08</v>
      </c>
      <c r="E1748" s="2">
        <v>8995</v>
      </c>
      <c r="F1748" s="2">
        <v>2.08</v>
      </c>
      <c r="G1748" s="2">
        <v>18709.599999999999</v>
      </c>
      <c r="H1748" s="15">
        <f t="shared" si="27"/>
        <v>2.4630541871921315E-2</v>
      </c>
    </row>
    <row r="1749" spans="1:8" ht="13.5" x14ac:dyDescent="0.25">
      <c r="A1749" s="11"/>
      <c r="B1749" s="10">
        <v>44851</v>
      </c>
      <c r="C1749" s="2">
        <v>2.08</v>
      </c>
      <c r="D1749" s="2">
        <v>2.08</v>
      </c>
      <c r="E1749" s="2">
        <v>5563</v>
      </c>
      <c r="F1749" s="2">
        <v>2.08</v>
      </c>
      <c r="G1749" s="2">
        <v>11571.04</v>
      </c>
      <c r="H1749" s="15">
        <f t="shared" si="27"/>
        <v>0</v>
      </c>
    </row>
    <row r="1750" spans="1:8" ht="13.5" x14ac:dyDescent="0.25">
      <c r="A1750" s="11"/>
      <c r="B1750" s="10">
        <v>44852</v>
      </c>
      <c r="C1750" s="2">
        <v>2.08</v>
      </c>
      <c r="D1750" s="2">
        <v>2.08</v>
      </c>
      <c r="E1750" s="2">
        <v>8879</v>
      </c>
      <c r="F1750" s="2">
        <v>2.08</v>
      </c>
      <c r="G1750" s="2">
        <v>18468.32</v>
      </c>
      <c r="H1750" s="15">
        <f t="shared" si="27"/>
        <v>0</v>
      </c>
    </row>
    <row r="1751" spans="1:8" ht="13.5" x14ac:dyDescent="0.25">
      <c r="A1751" s="11"/>
      <c r="B1751" s="10">
        <v>44853</v>
      </c>
      <c r="C1751" s="2">
        <v>2.09</v>
      </c>
      <c r="D1751" s="2">
        <v>2.09</v>
      </c>
      <c r="E1751" s="2">
        <v>3772</v>
      </c>
      <c r="F1751" s="2">
        <v>2.09</v>
      </c>
      <c r="G1751" s="2">
        <v>7883.48</v>
      </c>
      <c r="H1751" s="15">
        <f t="shared" si="27"/>
        <v>4.8076923076922047E-3</v>
      </c>
    </row>
    <row r="1752" spans="1:8" ht="13.5" x14ac:dyDescent="0.25">
      <c r="A1752" s="11"/>
      <c r="B1752" s="10">
        <v>44854</v>
      </c>
      <c r="C1752" s="2">
        <v>2.1</v>
      </c>
      <c r="D1752" s="2">
        <v>2.1</v>
      </c>
      <c r="E1752" s="2">
        <v>17328</v>
      </c>
      <c r="F1752" s="2">
        <v>2.1</v>
      </c>
      <c r="G1752" s="2">
        <v>36388.800000000003</v>
      </c>
      <c r="H1752" s="15">
        <f t="shared" si="27"/>
        <v>4.7846889952154218E-3</v>
      </c>
    </row>
    <row r="1753" spans="1:8" ht="13.5" x14ac:dyDescent="0.25">
      <c r="A1753" s="11"/>
      <c r="B1753" s="10">
        <v>44855</v>
      </c>
      <c r="C1753" s="2">
        <v>2.1</v>
      </c>
      <c r="D1753" s="2">
        <v>2.1</v>
      </c>
      <c r="E1753" s="2">
        <v>29572</v>
      </c>
      <c r="F1753" s="2">
        <v>2.1</v>
      </c>
      <c r="G1753" s="2">
        <v>62101.2</v>
      </c>
      <c r="H1753" s="15">
        <f t="shared" si="27"/>
        <v>0</v>
      </c>
    </row>
    <row r="1754" spans="1:8" ht="13.5" x14ac:dyDescent="0.25">
      <c r="A1754" s="11"/>
      <c r="B1754" s="10">
        <v>44858</v>
      </c>
      <c r="C1754" s="2">
        <v>2.1</v>
      </c>
      <c r="D1754" s="2">
        <v>2.1</v>
      </c>
      <c r="E1754" s="2">
        <v>20526</v>
      </c>
      <c r="F1754" s="2">
        <v>2.1</v>
      </c>
      <c r="G1754" s="2">
        <v>43104.6</v>
      </c>
      <c r="H1754" s="15">
        <f t="shared" si="27"/>
        <v>0</v>
      </c>
    </row>
    <row r="1755" spans="1:8" ht="13.5" x14ac:dyDescent="0.25">
      <c r="A1755" s="11"/>
      <c r="B1755" s="10">
        <v>44859</v>
      </c>
      <c r="C1755" s="2">
        <v>2.1</v>
      </c>
      <c r="D1755" s="2">
        <v>2.1</v>
      </c>
      <c r="E1755" s="2">
        <v>0</v>
      </c>
      <c r="F1755" s="2">
        <v>0</v>
      </c>
      <c r="G1755" s="2">
        <v>0</v>
      </c>
      <c r="H1755" s="15">
        <f t="shared" si="27"/>
        <v>0</v>
      </c>
    </row>
    <row r="1756" spans="1:8" ht="13.5" x14ac:dyDescent="0.25">
      <c r="A1756" s="11"/>
      <c r="B1756" s="10">
        <v>44860</v>
      </c>
      <c r="C1756" s="2">
        <v>2.09</v>
      </c>
      <c r="D1756" s="2">
        <v>2.09</v>
      </c>
      <c r="E1756" s="2">
        <v>1650</v>
      </c>
      <c r="F1756" s="2">
        <v>2.09</v>
      </c>
      <c r="G1756" s="2">
        <v>3448.5</v>
      </c>
      <c r="H1756" s="15">
        <f t="shared" si="27"/>
        <v>-4.7619047619048716E-3</v>
      </c>
    </row>
    <row r="1757" spans="1:8" ht="13.5" x14ac:dyDescent="0.25">
      <c r="A1757" s="11"/>
      <c r="B1757" s="10">
        <v>44861</v>
      </c>
      <c r="C1757" s="2">
        <v>2.08</v>
      </c>
      <c r="D1757" s="2">
        <v>2.08</v>
      </c>
      <c r="E1757" s="2">
        <v>890</v>
      </c>
      <c r="F1757" s="2">
        <v>2.08</v>
      </c>
      <c r="G1757" s="2">
        <v>1851.2</v>
      </c>
      <c r="H1757" s="15">
        <f t="shared" si="27"/>
        <v>-4.7846889952152093E-3</v>
      </c>
    </row>
    <row r="1758" spans="1:8" ht="13.5" x14ac:dyDescent="0.25">
      <c r="A1758" s="11"/>
      <c r="B1758" s="10">
        <v>44862</v>
      </c>
      <c r="C1758" s="2">
        <v>2.08</v>
      </c>
      <c r="D1758" s="2">
        <v>2.08</v>
      </c>
      <c r="E1758" s="2">
        <v>5580</v>
      </c>
      <c r="F1758" s="2">
        <v>2.08</v>
      </c>
      <c r="G1758" s="2">
        <v>11606.4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2.08</v>
      </c>
      <c r="D1759" s="2">
        <v>2.08</v>
      </c>
      <c r="E1759" s="2">
        <v>500</v>
      </c>
      <c r="F1759" s="2">
        <v>2.08</v>
      </c>
      <c r="G1759" s="2">
        <v>1040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2.02</v>
      </c>
      <c r="D1760" s="2">
        <v>2.02</v>
      </c>
      <c r="E1760" s="2">
        <v>0</v>
      </c>
      <c r="F1760" s="2">
        <v>0</v>
      </c>
      <c r="G1760" s="2">
        <v>0</v>
      </c>
      <c r="H1760" s="15">
        <f t="shared" si="27"/>
        <v>-2.8846153846153872E-2</v>
      </c>
    </row>
    <row r="1761" spans="1:8" ht="13.5" x14ac:dyDescent="0.25">
      <c r="A1761" s="11"/>
      <c r="B1761" s="10">
        <v>44867</v>
      </c>
      <c r="C1761" s="2">
        <v>2.02</v>
      </c>
      <c r="D1761" s="2">
        <v>2.02</v>
      </c>
      <c r="E1761" s="2">
        <v>7585</v>
      </c>
      <c r="F1761" s="2">
        <v>2.02</v>
      </c>
      <c r="G1761" s="2">
        <v>15321.7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2.0299999999999998</v>
      </c>
      <c r="D1762" s="2">
        <v>2.0299999999999998</v>
      </c>
      <c r="E1762" s="2">
        <v>3480</v>
      </c>
      <c r="F1762" s="2">
        <v>2.0299999999999998</v>
      </c>
      <c r="G1762" s="2">
        <v>7064.4</v>
      </c>
      <c r="H1762" s="15">
        <f t="shared" si="27"/>
        <v>4.9504950495048447E-3</v>
      </c>
    </row>
    <row r="1763" spans="1:8" ht="13.5" x14ac:dyDescent="0.25">
      <c r="A1763" s="11"/>
      <c r="B1763" s="10">
        <v>44869</v>
      </c>
      <c r="C1763" s="2">
        <v>2.0299999999999998</v>
      </c>
      <c r="D1763" s="2">
        <v>2.0299999999999998</v>
      </c>
      <c r="E1763" s="2">
        <v>2271</v>
      </c>
      <c r="F1763" s="2">
        <v>2.0299999999999998</v>
      </c>
      <c r="G1763" s="2">
        <v>4610.13</v>
      </c>
      <c r="H1763" s="15">
        <f t="shared" si="27"/>
        <v>0</v>
      </c>
    </row>
    <row r="1764" spans="1:8" ht="13.5" x14ac:dyDescent="0.25">
      <c r="A1764" s="11"/>
      <c r="B1764" s="10">
        <v>44872</v>
      </c>
      <c r="C1764" s="2">
        <v>2.02</v>
      </c>
      <c r="D1764" s="2">
        <v>2.02</v>
      </c>
      <c r="E1764" s="2">
        <v>6500</v>
      </c>
      <c r="F1764" s="2">
        <v>2.02</v>
      </c>
      <c r="G1764" s="2">
        <v>13130</v>
      </c>
      <c r="H1764" s="15">
        <f t="shared" si="27"/>
        <v>-4.9261083743841316E-3</v>
      </c>
    </row>
    <row r="1765" spans="1:8" ht="13.5" x14ac:dyDescent="0.25">
      <c r="A1765" s="11"/>
      <c r="B1765" s="10">
        <v>44873</v>
      </c>
      <c r="C1765" s="2">
        <v>2.0099999999999998</v>
      </c>
      <c r="D1765" s="2">
        <v>2.0099999999999998</v>
      </c>
      <c r="E1765" s="2">
        <v>500</v>
      </c>
      <c r="F1765" s="2">
        <v>2.0099999999999998</v>
      </c>
      <c r="G1765" s="2">
        <v>1005</v>
      </c>
      <c r="H1765" s="15">
        <f t="shared" si="27"/>
        <v>-4.950495049505065E-3</v>
      </c>
    </row>
    <row r="1766" spans="1:8" ht="13.5" x14ac:dyDescent="0.25">
      <c r="A1766" s="11"/>
      <c r="B1766" s="10">
        <v>44874</v>
      </c>
      <c r="C1766" s="2">
        <v>2.0099999999999998</v>
      </c>
      <c r="D1766" s="2">
        <v>2.0099999999999998</v>
      </c>
      <c r="E1766" s="2">
        <v>5555</v>
      </c>
      <c r="F1766" s="2">
        <v>2.0099999999999998</v>
      </c>
      <c r="G1766" s="2">
        <v>11165.55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2.0099999999999998</v>
      </c>
      <c r="D1767" s="2">
        <v>2.0099999999999998</v>
      </c>
      <c r="E1767" s="2">
        <v>3190</v>
      </c>
      <c r="F1767" s="2">
        <v>2.0099999999999998</v>
      </c>
      <c r="G1767" s="2">
        <v>6411.9</v>
      </c>
      <c r="H1767" s="15">
        <f t="shared" si="27"/>
        <v>0</v>
      </c>
    </row>
    <row r="1768" spans="1:8" ht="13.5" x14ac:dyDescent="0.25">
      <c r="A1768" s="11"/>
      <c r="B1768" s="10">
        <v>44876</v>
      </c>
      <c r="C1768" s="2">
        <v>2.0099999999999998</v>
      </c>
      <c r="D1768" s="2">
        <v>2.0099999999999998</v>
      </c>
      <c r="E1768" s="2">
        <v>2450</v>
      </c>
      <c r="F1768" s="2">
        <v>2.0099999999999998</v>
      </c>
      <c r="G1768" s="2">
        <v>4924.5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2.0299999999999998</v>
      </c>
      <c r="D1769" s="2">
        <v>2.0299999999999998</v>
      </c>
      <c r="E1769" s="2">
        <v>11360</v>
      </c>
      <c r="F1769" s="2">
        <v>2.0299999999999998</v>
      </c>
      <c r="G1769" s="2">
        <v>23060.799999999999</v>
      </c>
      <c r="H1769" s="15">
        <f t="shared" si="27"/>
        <v>9.9502487562189157E-3</v>
      </c>
    </row>
    <row r="1770" spans="1:8" ht="13.5" x14ac:dyDescent="0.25">
      <c r="A1770" s="11"/>
      <c r="B1770" s="10">
        <v>44880</v>
      </c>
      <c r="C1770" s="2">
        <v>2</v>
      </c>
      <c r="D1770" s="2">
        <v>2</v>
      </c>
      <c r="E1770" s="2">
        <v>9550</v>
      </c>
      <c r="F1770" s="2">
        <v>2</v>
      </c>
      <c r="G1770" s="2">
        <v>19100</v>
      </c>
      <c r="H1770" s="15">
        <f t="shared" si="27"/>
        <v>-1.4778325123152615E-2</v>
      </c>
    </row>
    <row r="1771" spans="1:8" ht="13.5" x14ac:dyDescent="0.25">
      <c r="A1771" s="11"/>
      <c r="B1771" s="10">
        <v>44881</v>
      </c>
      <c r="C1771" s="2">
        <v>2</v>
      </c>
      <c r="D1771" s="2">
        <v>2</v>
      </c>
      <c r="E1771" s="2">
        <v>4000</v>
      </c>
      <c r="F1771" s="2">
        <v>2</v>
      </c>
      <c r="G1771" s="2">
        <v>8000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2</v>
      </c>
      <c r="D1772" s="2">
        <v>2</v>
      </c>
      <c r="E1772" s="2">
        <v>1282</v>
      </c>
      <c r="F1772" s="2">
        <v>2</v>
      </c>
      <c r="G1772" s="2">
        <v>2564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2</v>
      </c>
      <c r="D1773" s="2">
        <v>2</v>
      </c>
      <c r="E1773" s="2">
        <v>4985</v>
      </c>
      <c r="F1773" s="2">
        <v>2</v>
      </c>
      <c r="G1773" s="2">
        <v>9970</v>
      </c>
      <c r="H1773" s="15">
        <f t="shared" si="27"/>
        <v>0</v>
      </c>
    </row>
    <row r="1774" spans="1:8" ht="13.5" x14ac:dyDescent="0.25">
      <c r="A1774" s="11"/>
      <c r="B1774" s="10">
        <v>44886</v>
      </c>
      <c r="C1774" s="2">
        <v>2</v>
      </c>
      <c r="D1774" s="2">
        <v>2</v>
      </c>
      <c r="E1774" s="2">
        <v>3369</v>
      </c>
      <c r="F1774" s="2">
        <v>2</v>
      </c>
      <c r="G1774" s="2">
        <v>6738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2</v>
      </c>
      <c r="D1775" s="2">
        <v>2</v>
      </c>
      <c r="E1775" s="2">
        <v>214</v>
      </c>
      <c r="F1775" s="2">
        <v>2</v>
      </c>
      <c r="G1775" s="2">
        <v>428</v>
      </c>
      <c r="H1775" s="15">
        <f t="shared" si="27"/>
        <v>0</v>
      </c>
    </row>
    <row r="1776" spans="1:8" ht="13.5" x14ac:dyDescent="0.25">
      <c r="A1776" s="11"/>
      <c r="B1776" s="10">
        <v>44888</v>
      </c>
      <c r="C1776" s="2">
        <v>2.06</v>
      </c>
      <c r="D1776" s="2">
        <v>2.06</v>
      </c>
      <c r="E1776" s="2">
        <v>2000</v>
      </c>
      <c r="F1776" s="2">
        <v>2.06</v>
      </c>
      <c r="G1776" s="2">
        <v>4120</v>
      </c>
      <c r="H1776" s="15">
        <f t="shared" si="27"/>
        <v>3.0000000000000027E-2</v>
      </c>
    </row>
    <row r="1777" spans="1:8" ht="13.5" x14ac:dyDescent="0.25">
      <c r="A1777" s="11"/>
      <c r="B1777" s="10">
        <v>44889</v>
      </c>
      <c r="C1777" s="2">
        <v>2.06</v>
      </c>
      <c r="D1777" s="2">
        <v>2.06</v>
      </c>
      <c r="E1777" s="2">
        <v>0</v>
      </c>
      <c r="F1777" s="2">
        <v>0</v>
      </c>
      <c r="G1777" s="2">
        <v>0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2.06</v>
      </c>
      <c r="D1778" s="2">
        <v>2.06</v>
      </c>
      <c r="E1778" s="2">
        <v>0</v>
      </c>
      <c r="F1778" s="2">
        <v>0</v>
      </c>
      <c r="G1778" s="2">
        <v>0</v>
      </c>
      <c r="H1778" s="15">
        <f t="shared" si="27"/>
        <v>0</v>
      </c>
    </row>
    <row r="1779" spans="1:8" ht="13.5" x14ac:dyDescent="0.25">
      <c r="A1779" s="11"/>
      <c r="B1779" s="10">
        <v>44893</v>
      </c>
      <c r="C1779" s="2">
        <v>2.06</v>
      </c>
      <c r="D1779" s="2">
        <v>2.06</v>
      </c>
      <c r="E1779" s="2">
        <v>0</v>
      </c>
      <c r="F1779" s="2">
        <v>0</v>
      </c>
      <c r="G1779" s="2">
        <v>0</v>
      </c>
      <c r="H1779" s="15">
        <f t="shared" si="27"/>
        <v>0</v>
      </c>
    </row>
    <row r="1780" spans="1:8" ht="13.5" x14ac:dyDescent="0.25">
      <c r="A1780" s="11"/>
      <c r="B1780" s="10">
        <v>44894</v>
      </c>
      <c r="C1780" s="2">
        <v>2.06</v>
      </c>
      <c r="D1780" s="2">
        <v>2.06</v>
      </c>
      <c r="E1780" s="2">
        <v>0</v>
      </c>
      <c r="F1780" s="2">
        <v>0</v>
      </c>
      <c r="G1780" s="2">
        <v>0</v>
      </c>
      <c r="H1780" s="15">
        <f t="shared" si="27"/>
        <v>0</v>
      </c>
    </row>
    <row r="1781" spans="1:8" ht="13.5" x14ac:dyDescent="0.25">
      <c r="A1781" s="11"/>
      <c r="B1781" s="10">
        <v>44895</v>
      </c>
      <c r="C1781" s="2">
        <v>2</v>
      </c>
      <c r="D1781" s="2">
        <v>2</v>
      </c>
      <c r="E1781" s="2">
        <v>0</v>
      </c>
      <c r="F1781" s="2">
        <v>0</v>
      </c>
      <c r="G1781" s="2">
        <v>0</v>
      </c>
      <c r="H1781" s="15">
        <f t="shared" si="27"/>
        <v>-2.9126213592233035E-2</v>
      </c>
    </row>
    <row r="1782" spans="1:8" ht="13.5" x14ac:dyDescent="0.25">
      <c r="A1782" s="11"/>
      <c r="B1782" s="10">
        <v>44896</v>
      </c>
      <c r="C1782" s="2">
        <v>1.95</v>
      </c>
      <c r="D1782" s="2">
        <v>1.95</v>
      </c>
      <c r="E1782" s="2">
        <v>7100</v>
      </c>
      <c r="F1782" s="2">
        <v>1.95</v>
      </c>
      <c r="G1782" s="2">
        <v>13845</v>
      </c>
      <c r="H1782" s="15">
        <f t="shared" si="27"/>
        <v>-2.5000000000000022E-2</v>
      </c>
    </row>
    <row r="1783" spans="1:8" ht="13.5" x14ac:dyDescent="0.25">
      <c r="A1783" s="11"/>
      <c r="B1783" s="10">
        <v>44897</v>
      </c>
      <c r="C1783" s="2">
        <v>1.95</v>
      </c>
      <c r="D1783" s="2">
        <v>1.95</v>
      </c>
      <c r="E1783" s="2">
        <v>780</v>
      </c>
      <c r="F1783" s="2">
        <v>1.95</v>
      </c>
      <c r="G1783" s="2">
        <v>1521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1.95</v>
      </c>
      <c r="D1784" s="2">
        <v>1.95</v>
      </c>
      <c r="E1784" s="2">
        <v>42</v>
      </c>
      <c r="F1784" s="2">
        <v>1.95</v>
      </c>
      <c r="G1784" s="2">
        <v>81.900000000000006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1.9</v>
      </c>
      <c r="D1785" s="2">
        <v>1.9</v>
      </c>
      <c r="E1785" s="2">
        <v>7254</v>
      </c>
      <c r="F1785" s="2">
        <v>1.9</v>
      </c>
      <c r="G1785" s="2">
        <v>13782.6</v>
      </c>
      <c r="H1785" s="15">
        <f t="shared" si="27"/>
        <v>-2.5641025641025664E-2</v>
      </c>
    </row>
    <row r="1786" spans="1:8" ht="13.5" x14ac:dyDescent="0.25">
      <c r="A1786" s="11"/>
      <c r="B1786" s="10">
        <v>44902</v>
      </c>
      <c r="C1786" s="2">
        <v>1.9</v>
      </c>
      <c r="D1786" s="2">
        <v>1.9</v>
      </c>
      <c r="E1786" s="2">
        <v>4088</v>
      </c>
      <c r="F1786" s="2">
        <v>1.9</v>
      </c>
      <c r="G1786" s="2">
        <v>7767.2</v>
      </c>
      <c r="H1786" s="15">
        <f t="shared" si="27"/>
        <v>0</v>
      </c>
    </row>
    <row r="1787" spans="1:8" ht="13.5" x14ac:dyDescent="0.25">
      <c r="A1787" s="11"/>
      <c r="B1787" s="10">
        <v>44903</v>
      </c>
      <c r="C1787" s="2">
        <v>1.95</v>
      </c>
      <c r="D1787" s="2">
        <v>1.95</v>
      </c>
      <c r="E1787" s="2">
        <v>200</v>
      </c>
      <c r="F1787" s="2">
        <v>1.95</v>
      </c>
      <c r="G1787" s="2">
        <v>390</v>
      </c>
      <c r="H1787" s="15">
        <f t="shared" si="27"/>
        <v>2.6315789473684237E-2</v>
      </c>
    </row>
    <row r="1788" spans="1:8" ht="13.5" x14ac:dyDescent="0.25">
      <c r="A1788" s="11"/>
      <c r="B1788" s="10">
        <v>44904</v>
      </c>
      <c r="C1788" s="2">
        <v>1.95</v>
      </c>
      <c r="D1788" s="2">
        <v>1.95</v>
      </c>
      <c r="E1788" s="2">
        <v>600</v>
      </c>
      <c r="F1788" s="2">
        <v>1.95</v>
      </c>
      <c r="G1788" s="2">
        <v>1170</v>
      </c>
      <c r="H1788" s="15">
        <f t="shared" si="27"/>
        <v>0</v>
      </c>
    </row>
    <row r="1789" spans="1:8" ht="13.5" x14ac:dyDescent="0.25">
      <c r="A1789" s="11"/>
      <c r="B1789" s="10">
        <v>44907</v>
      </c>
      <c r="C1789" s="2">
        <v>1.98</v>
      </c>
      <c r="D1789" s="2">
        <v>1.98</v>
      </c>
      <c r="E1789" s="2">
        <v>105</v>
      </c>
      <c r="F1789" s="2">
        <v>1.98</v>
      </c>
      <c r="G1789" s="2">
        <v>207.9</v>
      </c>
      <c r="H1789" s="15">
        <f t="shared" si="27"/>
        <v>1.5384615384615399E-2</v>
      </c>
    </row>
    <row r="1790" spans="1:8" ht="13.5" x14ac:dyDescent="0.25">
      <c r="A1790" s="11"/>
      <c r="B1790" s="10">
        <v>44908</v>
      </c>
      <c r="C1790" s="2">
        <v>1.93</v>
      </c>
      <c r="D1790" s="2">
        <v>1.93</v>
      </c>
      <c r="E1790" s="2">
        <v>0</v>
      </c>
      <c r="F1790" s="2">
        <v>0</v>
      </c>
      <c r="G1790" s="2">
        <v>0</v>
      </c>
      <c r="H1790" s="15">
        <f t="shared" si="27"/>
        <v>-2.5252525252525276E-2</v>
      </c>
    </row>
    <row r="1791" spans="1:8" ht="13.5" x14ac:dyDescent="0.25">
      <c r="A1791" s="11"/>
      <c r="B1791" s="10">
        <v>44909</v>
      </c>
      <c r="C1791" s="2">
        <v>1.91</v>
      </c>
      <c r="D1791" s="2">
        <v>1.91</v>
      </c>
      <c r="E1791" s="2">
        <v>5154</v>
      </c>
      <c r="F1791" s="2">
        <v>1.91</v>
      </c>
      <c r="G1791" s="2">
        <v>9844.14</v>
      </c>
      <c r="H1791" s="15">
        <f t="shared" si="27"/>
        <v>-1.0362694300518144E-2</v>
      </c>
    </row>
    <row r="1792" spans="1:8" ht="13.5" x14ac:dyDescent="0.25">
      <c r="A1792" s="11"/>
      <c r="B1792" s="10">
        <v>44910</v>
      </c>
      <c r="C1792" s="2">
        <v>1.9</v>
      </c>
      <c r="D1792" s="2">
        <v>1.9</v>
      </c>
      <c r="E1792" s="2">
        <v>5070</v>
      </c>
      <c r="F1792" s="2">
        <v>1.9</v>
      </c>
      <c r="G1792" s="2">
        <v>9633</v>
      </c>
      <c r="H1792" s="15">
        <f t="shared" si="27"/>
        <v>-5.2356020942408424E-3</v>
      </c>
    </row>
    <row r="1793" spans="1:8" ht="13.5" x14ac:dyDescent="0.25">
      <c r="A1793" s="11"/>
      <c r="B1793" s="10">
        <v>44911</v>
      </c>
      <c r="C1793" s="2">
        <v>1.9</v>
      </c>
      <c r="D1793" s="2">
        <v>1.9</v>
      </c>
      <c r="E1793" s="2">
        <v>50700</v>
      </c>
      <c r="F1793" s="2">
        <v>1.9</v>
      </c>
      <c r="G1793" s="2">
        <v>96330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1.94</v>
      </c>
      <c r="D1794" s="2">
        <v>1.94</v>
      </c>
      <c r="E1794" s="2">
        <v>100</v>
      </c>
      <c r="F1794" s="2">
        <v>1.94</v>
      </c>
      <c r="G1794" s="2">
        <v>194</v>
      </c>
      <c r="H1794" s="15">
        <f t="shared" si="27"/>
        <v>2.1052631578947389E-2</v>
      </c>
    </row>
    <row r="1795" spans="1:8" ht="13.5" x14ac:dyDescent="0.25">
      <c r="A1795" s="11"/>
      <c r="B1795" s="10">
        <v>44915</v>
      </c>
      <c r="C1795" s="2">
        <v>1.9</v>
      </c>
      <c r="D1795" s="2">
        <v>1.9</v>
      </c>
      <c r="E1795" s="2">
        <v>40384</v>
      </c>
      <c r="F1795" s="2">
        <v>1.9</v>
      </c>
      <c r="G1795" s="2">
        <v>76729.600000000006</v>
      </c>
      <c r="H1795" s="15">
        <f t="shared" si="27"/>
        <v>-2.0618556701030948E-2</v>
      </c>
    </row>
    <row r="1796" spans="1:8" ht="13.5" x14ac:dyDescent="0.25">
      <c r="A1796" s="11"/>
      <c r="B1796" s="10">
        <v>44916</v>
      </c>
      <c r="C1796" s="2">
        <v>1.95</v>
      </c>
      <c r="D1796" s="2">
        <v>1.95</v>
      </c>
      <c r="E1796" s="2">
        <v>1000</v>
      </c>
      <c r="F1796" s="2">
        <v>1.95</v>
      </c>
      <c r="G1796" s="2">
        <v>1950</v>
      </c>
      <c r="H1796" s="15">
        <f t="shared" si="27"/>
        <v>2.6315789473684237E-2</v>
      </c>
    </row>
    <row r="1797" spans="1:8" ht="13.5" x14ac:dyDescent="0.25">
      <c r="A1797" s="11"/>
      <c r="B1797" s="10">
        <v>44917</v>
      </c>
      <c r="C1797" s="2">
        <v>1.98</v>
      </c>
      <c r="D1797" s="2">
        <v>1.98</v>
      </c>
      <c r="E1797" s="2">
        <v>1000</v>
      </c>
      <c r="F1797" s="2">
        <v>1.98</v>
      </c>
      <c r="G1797" s="2">
        <v>1980</v>
      </c>
      <c r="H1797" s="15">
        <f t="shared" si="27"/>
        <v>1.5384615384615399E-2</v>
      </c>
    </row>
    <row r="1798" spans="1:8" ht="13.5" x14ac:dyDescent="0.25">
      <c r="A1798" s="11"/>
      <c r="B1798" s="10">
        <v>44918</v>
      </c>
      <c r="C1798" s="2">
        <v>1.99</v>
      </c>
      <c r="D1798" s="2">
        <v>1.99</v>
      </c>
      <c r="E1798" s="2">
        <v>2900</v>
      </c>
      <c r="F1798" s="2">
        <v>1.99</v>
      </c>
      <c r="G1798" s="2">
        <v>5771</v>
      </c>
      <c r="H1798" s="15">
        <f t="shared" si="27"/>
        <v>5.0505050505050553E-3</v>
      </c>
    </row>
    <row r="1799" spans="1:8" ht="13.5" x14ac:dyDescent="0.25">
      <c r="A1799" s="11"/>
      <c r="B1799" s="10">
        <v>44921</v>
      </c>
      <c r="C1799" s="2">
        <v>1.97</v>
      </c>
      <c r="D1799" s="2">
        <v>1.97</v>
      </c>
      <c r="E1799" s="2">
        <v>6300</v>
      </c>
      <c r="F1799" s="2">
        <v>1.97</v>
      </c>
      <c r="G1799" s="2">
        <v>12411</v>
      </c>
      <c r="H1799" s="15">
        <f t="shared" ref="H1799:H1862" si="28">(D1799-D1798)/D1798</f>
        <v>-1.0050251256281416E-2</v>
      </c>
    </row>
    <row r="1800" spans="1:8" ht="13.5" x14ac:dyDescent="0.25">
      <c r="A1800" s="11"/>
      <c r="B1800" s="10">
        <v>44922</v>
      </c>
      <c r="C1800" s="2">
        <v>1.92</v>
      </c>
      <c r="D1800" s="2">
        <v>1.92</v>
      </c>
      <c r="E1800" s="2">
        <v>9325</v>
      </c>
      <c r="F1800" s="2">
        <v>1.92</v>
      </c>
      <c r="G1800" s="2">
        <v>17904</v>
      </c>
      <c r="H1800" s="15">
        <f t="shared" si="28"/>
        <v>-2.5380710659898501E-2</v>
      </c>
    </row>
    <row r="1801" spans="1:8" ht="13.5" x14ac:dyDescent="0.25">
      <c r="A1801" s="11"/>
      <c r="B1801" s="10">
        <v>44923</v>
      </c>
      <c r="C1801" s="2">
        <v>1.95</v>
      </c>
      <c r="D1801" s="2">
        <v>1.95</v>
      </c>
      <c r="E1801" s="2">
        <v>17267</v>
      </c>
      <c r="F1801" s="2">
        <v>1.95</v>
      </c>
      <c r="G1801" s="2">
        <v>33670.65</v>
      </c>
      <c r="H1801" s="15">
        <f t="shared" si="28"/>
        <v>1.5625000000000014E-2</v>
      </c>
    </row>
    <row r="1802" spans="1:8" ht="13.5" x14ac:dyDescent="0.25">
      <c r="A1802" s="11"/>
      <c r="B1802" s="10">
        <v>44924</v>
      </c>
      <c r="C1802" s="2">
        <v>1.97</v>
      </c>
      <c r="D1802" s="2">
        <v>1.97</v>
      </c>
      <c r="E1802" s="2">
        <v>11945</v>
      </c>
      <c r="F1802" s="2">
        <v>1.97</v>
      </c>
      <c r="G1802" s="2">
        <v>23531.65</v>
      </c>
      <c r="H1802" s="15">
        <f t="shared" si="28"/>
        <v>1.0256410256410265E-2</v>
      </c>
    </row>
    <row r="1803" spans="1:8" ht="13.5" x14ac:dyDescent="0.25">
      <c r="A1803" s="11"/>
      <c r="B1803" s="10">
        <v>44925</v>
      </c>
      <c r="C1803" s="2">
        <v>2.02</v>
      </c>
      <c r="D1803" s="2">
        <v>2.02</v>
      </c>
      <c r="E1803" s="2">
        <v>0</v>
      </c>
      <c r="F1803" s="2">
        <v>0</v>
      </c>
      <c r="G1803" s="2">
        <v>0</v>
      </c>
      <c r="H1803" s="15">
        <f t="shared" si="28"/>
        <v>2.5380710659898501E-2</v>
      </c>
    </row>
    <row r="1804" spans="1:8" ht="13.5" x14ac:dyDescent="0.25">
      <c r="A1804" s="11"/>
      <c r="B1804" s="10">
        <v>44928</v>
      </c>
      <c r="C1804" s="2">
        <v>1.96</v>
      </c>
      <c r="D1804" s="2">
        <v>1.96</v>
      </c>
      <c r="E1804" s="2">
        <v>0</v>
      </c>
      <c r="F1804" s="2">
        <v>0</v>
      </c>
      <c r="G1804" s="2">
        <v>0</v>
      </c>
      <c r="H1804" s="15">
        <f t="shared" si="28"/>
        <v>-2.9702970297029729E-2</v>
      </c>
    </row>
    <row r="1805" spans="1:8" ht="13.5" x14ac:dyDescent="0.25">
      <c r="A1805" s="11"/>
      <c r="B1805" s="10">
        <v>44929</v>
      </c>
      <c r="C1805" s="2">
        <v>1.91</v>
      </c>
      <c r="D1805" s="2">
        <v>1.91</v>
      </c>
      <c r="E1805" s="2">
        <v>7218</v>
      </c>
      <c r="F1805" s="2">
        <v>1.91</v>
      </c>
      <c r="G1805" s="2">
        <v>13786.38</v>
      </c>
      <c r="H1805" s="15">
        <f t="shared" si="28"/>
        <v>-2.5510204081632678E-2</v>
      </c>
    </row>
    <row r="1806" spans="1:8" ht="13.5" x14ac:dyDescent="0.25">
      <c r="A1806" s="11"/>
      <c r="B1806" s="10">
        <v>44930</v>
      </c>
      <c r="C1806" s="2">
        <v>1.9</v>
      </c>
      <c r="D1806" s="2">
        <v>1.9</v>
      </c>
      <c r="E1806" s="2">
        <v>17210</v>
      </c>
      <c r="F1806" s="2">
        <v>1.9</v>
      </c>
      <c r="G1806" s="2">
        <v>32699</v>
      </c>
      <c r="H1806" s="15">
        <f t="shared" si="28"/>
        <v>-5.2356020942408424E-3</v>
      </c>
    </row>
    <row r="1807" spans="1:8" ht="13.5" x14ac:dyDescent="0.25">
      <c r="A1807" s="11"/>
      <c r="B1807" s="10">
        <v>44931</v>
      </c>
      <c r="C1807" s="2">
        <v>1.9</v>
      </c>
      <c r="D1807" s="2">
        <v>1.9</v>
      </c>
      <c r="E1807" s="2">
        <v>11380</v>
      </c>
      <c r="F1807" s="2">
        <v>1.9</v>
      </c>
      <c r="G1807" s="2">
        <v>21622</v>
      </c>
      <c r="H1807" s="15">
        <f t="shared" si="28"/>
        <v>0</v>
      </c>
    </row>
    <row r="1808" spans="1:8" ht="13.5" x14ac:dyDescent="0.25">
      <c r="A1808" s="11"/>
      <c r="B1808" s="10">
        <v>44932</v>
      </c>
      <c r="C1808" s="2">
        <v>1.87</v>
      </c>
      <c r="D1808" s="2">
        <v>1.87</v>
      </c>
      <c r="E1808" s="2">
        <v>21843</v>
      </c>
      <c r="F1808" s="2">
        <v>1.87</v>
      </c>
      <c r="G1808" s="2">
        <v>40846.410000000003</v>
      </c>
      <c r="H1808" s="15">
        <f t="shared" si="28"/>
        <v>-1.5789473684210423E-2</v>
      </c>
    </row>
    <row r="1809" spans="1:8" ht="13.5" x14ac:dyDescent="0.25">
      <c r="A1809" s="11"/>
      <c r="B1809" s="10">
        <v>44935</v>
      </c>
      <c r="C1809" s="2">
        <v>1.9</v>
      </c>
      <c r="D1809" s="2">
        <v>1.9</v>
      </c>
      <c r="E1809" s="2">
        <v>3025</v>
      </c>
      <c r="F1809" s="2">
        <v>1.9</v>
      </c>
      <c r="G1809" s="2">
        <v>5747.5</v>
      </c>
      <c r="H1809" s="15">
        <f t="shared" si="28"/>
        <v>1.6042780748662996E-2</v>
      </c>
    </row>
    <row r="1810" spans="1:8" ht="13.5" x14ac:dyDescent="0.25">
      <c r="A1810" s="11"/>
      <c r="B1810" s="10">
        <v>44936</v>
      </c>
      <c r="C1810" s="2">
        <v>1.9</v>
      </c>
      <c r="D1810" s="2">
        <v>1.9</v>
      </c>
      <c r="E1810" s="2">
        <v>5000</v>
      </c>
      <c r="F1810" s="2">
        <v>1.9</v>
      </c>
      <c r="G1810" s="2">
        <v>9500</v>
      </c>
      <c r="H1810" s="15">
        <f t="shared" si="28"/>
        <v>0</v>
      </c>
    </row>
    <row r="1811" spans="1:8" ht="13.5" x14ac:dyDescent="0.25">
      <c r="A1811" s="11"/>
      <c r="B1811" s="10">
        <v>44937</v>
      </c>
      <c r="C1811" s="2">
        <v>1.85</v>
      </c>
      <c r="D1811" s="2">
        <v>1.85</v>
      </c>
      <c r="E1811" s="2">
        <v>19062</v>
      </c>
      <c r="F1811" s="2">
        <v>1.85</v>
      </c>
      <c r="G1811" s="2">
        <v>35264.699999999997</v>
      </c>
      <c r="H1811" s="15">
        <f t="shared" si="28"/>
        <v>-2.6315789473684119E-2</v>
      </c>
    </row>
    <row r="1812" spans="1:8" ht="13.5" x14ac:dyDescent="0.25">
      <c r="A1812" s="11"/>
      <c r="B1812" s="10">
        <v>44938</v>
      </c>
      <c r="C1812" s="2">
        <v>1.85</v>
      </c>
      <c r="D1812" s="2">
        <v>1.85</v>
      </c>
      <c r="E1812" s="2">
        <v>6611</v>
      </c>
      <c r="F1812" s="2">
        <v>1.85</v>
      </c>
      <c r="G1812" s="2">
        <v>12230.35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1.85</v>
      </c>
      <c r="D1813" s="2">
        <v>1.85</v>
      </c>
      <c r="E1813" s="2">
        <v>9710</v>
      </c>
      <c r="F1813" s="2">
        <v>1.85</v>
      </c>
      <c r="G1813" s="2">
        <v>17963.5</v>
      </c>
      <c r="H1813" s="15">
        <f t="shared" si="28"/>
        <v>0</v>
      </c>
    </row>
    <row r="1814" spans="1:8" ht="13.5" x14ac:dyDescent="0.25">
      <c r="A1814" s="11"/>
      <c r="B1814" s="10">
        <v>44942</v>
      </c>
      <c r="C1814" s="2">
        <v>1.9</v>
      </c>
      <c r="D1814" s="2">
        <v>1.9</v>
      </c>
      <c r="E1814" s="2">
        <v>2600</v>
      </c>
      <c r="F1814" s="2">
        <v>1.9</v>
      </c>
      <c r="G1814" s="2">
        <v>4940</v>
      </c>
      <c r="H1814" s="15">
        <f t="shared" si="28"/>
        <v>2.7027027027026931E-2</v>
      </c>
    </row>
    <row r="1815" spans="1:8" ht="13.5" x14ac:dyDescent="0.25">
      <c r="A1815" s="11"/>
      <c r="B1815" s="10">
        <v>44943</v>
      </c>
      <c r="C1815" s="2">
        <v>1.85</v>
      </c>
      <c r="D1815" s="2">
        <v>1.85</v>
      </c>
      <c r="E1815" s="2">
        <v>5869</v>
      </c>
      <c r="F1815" s="2">
        <v>1.85</v>
      </c>
      <c r="G1815" s="2">
        <v>10857.65</v>
      </c>
      <c r="H1815" s="15">
        <f t="shared" si="28"/>
        <v>-2.6315789473684119E-2</v>
      </c>
    </row>
    <row r="1816" spans="1:8" ht="13.5" x14ac:dyDescent="0.25">
      <c r="A1816" s="11"/>
      <c r="B1816" s="10">
        <v>44944</v>
      </c>
      <c r="C1816" s="2">
        <v>1.8</v>
      </c>
      <c r="D1816" s="2">
        <v>1.8</v>
      </c>
      <c r="E1816" s="2">
        <v>9765</v>
      </c>
      <c r="F1816" s="2">
        <v>1.8</v>
      </c>
      <c r="G1816" s="2">
        <v>17577</v>
      </c>
      <c r="H1816" s="15">
        <f t="shared" si="28"/>
        <v>-2.7027027027027049E-2</v>
      </c>
    </row>
    <row r="1817" spans="1:8" ht="13.5" x14ac:dyDescent="0.25">
      <c r="A1817" s="11"/>
      <c r="B1817" s="10">
        <v>44945</v>
      </c>
      <c r="C1817" s="2">
        <v>1.8</v>
      </c>
      <c r="D1817" s="2">
        <v>1.8</v>
      </c>
      <c r="E1817" s="2">
        <v>5083</v>
      </c>
      <c r="F1817" s="2">
        <v>1.8</v>
      </c>
      <c r="G1817" s="2">
        <v>9149.4</v>
      </c>
      <c r="H1817" s="15">
        <f t="shared" si="28"/>
        <v>0</v>
      </c>
    </row>
    <row r="1818" spans="1:8" ht="13.5" x14ac:dyDescent="0.25">
      <c r="A1818" s="11"/>
      <c r="B1818" s="10">
        <v>44946</v>
      </c>
      <c r="C1818" s="2">
        <v>1.85</v>
      </c>
      <c r="D1818" s="2">
        <v>1.85</v>
      </c>
      <c r="E1818" s="2">
        <v>14100</v>
      </c>
      <c r="F1818" s="2">
        <v>1.85</v>
      </c>
      <c r="G1818" s="2">
        <v>26085</v>
      </c>
      <c r="H1818" s="15">
        <f t="shared" si="28"/>
        <v>2.7777777777777801E-2</v>
      </c>
    </row>
    <row r="1819" spans="1:8" ht="13.5" x14ac:dyDescent="0.25">
      <c r="A1819" s="11"/>
      <c r="B1819" s="10">
        <v>44949</v>
      </c>
      <c r="C1819" s="2">
        <v>1.8</v>
      </c>
      <c r="D1819" s="2">
        <v>1.8</v>
      </c>
      <c r="E1819" s="2">
        <v>5530</v>
      </c>
      <c r="F1819" s="2">
        <v>1.8</v>
      </c>
      <c r="G1819" s="2">
        <v>9954</v>
      </c>
      <c r="H1819" s="15">
        <f t="shared" si="28"/>
        <v>-2.7027027027027049E-2</v>
      </c>
    </row>
    <row r="1820" spans="1:8" ht="13.5" x14ac:dyDescent="0.25">
      <c r="A1820" s="11"/>
      <c r="B1820" s="10">
        <v>44950</v>
      </c>
      <c r="C1820" s="2">
        <v>1.8</v>
      </c>
      <c r="D1820" s="2">
        <v>1.8</v>
      </c>
      <c r="E1820" s="2">
        <v>7647</v>
      </c>
      <c r="F1820" s="2">
        <v>1.8</v>
      </c>
      <c r="G1820" s="2">
        <v>13764.6</v>
      </c>
      <c r="H1820" s="15">
        <f t="shared" si="28"/>
        <v>0</v>
      </c>
    </row>
    <row r="1821" spans="1:8" ht="13.5" x14ac:dyDescent="0.25">
      <c r="A1821" s="11"/>
      <c r="B1821" s="10">
        <v>44951</v>
      </c>
      <c r="C1821" s="2">
        <v>1.8</v>
      </c>
      <c r="D1821" s="2">
        <v>1.8</v>
      </c>
      <c r="E1821" s="2">
        <v>8382</v>
      </c>
      <c r="F1821" s="2">
        <v>1.8</v>
      </c>
      <c r="G1821" s="2">
        <v>15087.6</v>
      </c>
      <c r="H1821" s="15">
        <f t="shared" si="28"/>
        <v>0</v>
      </c>
    </row>
    <row r="1822" spans="1:8" ht="13.5" x14ac:dyDescent="0.25">
      <c r="A1822" s="11"/>
      <c r="B1822" s="10">
        <v>44952</v>
      </c>
      <c r="C1822" s="2">
        <v>1.85</v>
      </c>
      <c r="D1822" s="2">
        <v>1.85</v>
      </c>
      <c r="E1822" s="2">
        <v>500</v>
      </c>
      <c r="F1822" s="2">
        <v>1.85</v>
      </c>
      <c r="G1822" s="2">
        <v>925</v>
      </c>
      <c r="H1822" s="15">
        <f t="shared" si="28"/>
        <v>2.7777777777777801E-2</v>
      </c>
    </row>
    <row r="1823" spans="1:8" ht="13.5" x14ac:dyDescent="0.25">
      <c r="A1823" s="11"/>
      <c r="B1823" s="10">
        <v>44953</v>
      </c>
      <c r="C1823" s="2">
        <v>1.85</v>
      </c>
      <c r="D1823" s="2">
        <v>1.85</v>
      </c>
      <c r="E1823" s="2">
        <v>0</v>
      </c>
      <c r="F1823" s="2">
        <v>0</v>
      </c>
      <c r="G1823" s="2">
        <v>0</v>
      </c>
      <c r="H1823" s="15">
        <f t="shared" si="28"/>
        <v>0</v>
      </c>
    </row>
    <row r="1824" spans="1:8" ht="13.5" x14ac:dyDescent="0.25">
      <c r="A1824" s="11"/>
      <c r="B1824" s="10">
        <v>44956</v>
      </c>
      <c r="C1824" s="2">
        <v>1.85</v>
      </c>
      <c r="D1824" s="2">
        <v>1.85</v>
      </c>
      <c r="E1824" s="2">
        <v>3150</v>
      </c>
      <c r="F1824" s="2">
        <v>1.85</v>
      </c>
      <c r="G1824" s="2">
        <v>5827.5</v>
      </c>
      <c r="H1824" s="15">
        <f t="shared" si="28"/>
        <v>0</v>
      </c>
    </row>
    <row r="1825" spans="1:8" ht="13.5" x14ac:dyDescent="0.25">
      <c r="A1825" s="11"/>
      <c r="B1825" s="10">
        <v>44957</v>
      </c>
      <c r="C1825" s="2">
        <v>1.85</v>
      </c>
      <c r="D1825" s="2">
        <v>1.85</v>
      </c>
      <c r="E1825" s="2">
        <v>0</v>
      </c>
      <c r="F1825" s="2">
        <v>0</v>
      </c>
      <c r="G1825" s="2">
        <v>0</v>
      </c>
      <c r="H1825" s="15">
        <f t="shared" si="28"/>
        <v>0</v>
      </c>
    </row>
    <row r="1826" spans="1:8" ht="13.5" x14ac:dyDescent="0.25">
      <c r="A1826" s="11"/>
      <c r="B1826" s="10">
        <v>44958</v>
      </c>
      <c r="C1826" s="2">
        <v>1.8</v>
      </c>
      <c r="D1826" s="2">
        <v>1.8</v>
      </c>
      <c r="E1826" s="2">
        <v>2666</v>
      </c>
      <c r="F1826" s="2">
        <v>1.8</v>
      </c>
      <c r="G1826" s="2">
        <v>4798.8</v>
      </c>
      <c r="H1826" s="15">
        <f t="shared" si="28"/>
        <v>-2.7027027027027049E-2</v>
      </c>
    </row>
    <row r="1827" spans="1:8" ht="13.5" x14ac:dyDescent="0.25">
      <c r="A1827" s="11"/>
      <c r="B1827" s="10">
        <v>44959</v>
      </c>
      <c r="C1827" s="2">
        <v>1.75</v>
      </c>
      <c r="D1827" s="2">
        <v>1.75</v>
      </c>
      <c r="E1827" s="2">
        <v>4803</v>
      </c>
      <c r="F1827" s="2">
        <v>1.75</v>
      </c>
      <c r="G1827" s="2">
        <v>8405.25</v>
      </c>
      <c r="H1827" s="15">
        <f t="shared" si="28"/>
        <v>-2.7777777777777801E-2</v>
      </c>
    </row>
    <row r="1828" spans="1:8" ht="13.5" x14ac:dyDescent="0.25">
      <c r="A1828" s="11"/>
      <c r="B1828" s="10">
        <v>44960</v>
      </c>
      <c r="C1828" s="2">
        <v>1.8</v>
      </c>
      <c r="D1828" s="2">
        <v>1.8</v>
      </c>
      <c r="E1828" s="2">
        <v>1300</v>
      </c>
      <c r="F1828" s="2">
        <v>1.8</v>
      </c>
      <c r="G1828" s="2">
        <v>2340</v>
      </c>
      <c r="H1828" s="15">
        <f t="shared" si="28"/>
        <v>2.8571428571428598E-2</v>
      </c>
    </row>
    <row r="1829" spans="1:8" ht="13.5" x14ac:dyDescent="0.25">
      <c r="A1829" s="11"/>
      <c r="B1829" s="10">
        <v>44963</v>
      </c>
      <c r="C1829" s="2">
        <v>1.8</v>
      </c>
      <c r="D1829" s="2">
        <v>1.8</v>
      </c>
      <c r="E1829" s="2">
        <v>2600</v>
      </c>
      <c r="F1829" s="2">
        <v>1.8</v>
      </c>
      <c r="G1829" s="2">
        <v>4680</v>
      </c>
      <c r="H1829" s="15">
        <f t="shared" si="28"/>
        <v>0</v>
      </c>
    </row>
    <row r="1830" spans="1:8" ht="13.5" x14ac:dyDescent="0.25">
      <c r="A1830" s="11"/>
      <c r="B1830" s="10">
        <v>44964</v>
      </c>
      <c r="C1830" s="2">
        <v>1.8</v>
      </c>
      <c r="D1830" s="2">
        <v>1.8</v>
      </c>
      <c r="E1830" s="2">
        <v>0</v>
      </c>
      <c r="F1830" s="2">
        <v>0</v>
      </c>
      <c r="G1830" s="2">
        <v>0</v>
      </c>
      <c r="H1830" s="15">
        <f t="shared" si="28"/>
        <v>0</v>
      </c>
    </row>
    <row r="1831" spans="1:8" ht="13.5" x14ac:dyDescent="0.25">
      <c r="A1831" s="11"/>
      <c r="B1831" s="10">
        <v>44965</v>
      </c>
      <c r="C1831" s="2">
        <v>1.75</v>
      </c>
      <c r="D1831" s="2">
        <v>1.75</v>
      </c>
      <c r="E1831" s="2">
        <v>12860</v>
      </c>
      <c r="F1831" s="2">
        <v>1.75</v>
      </c>
      <c r="G1831" s="2">
        <v>22505</v>
      </c>
      <c r="H1831" s="15">
        <f t="shared" si="28"/>
        <v>-2.7777777777777801E-2</v>
      </c>
    </row>
    <row r="1832" spans="1:8" ht="13.5" x14ac:dyDescent="0.25">
      <c r="A1832" s="11"/>
      <c r="B1832" s="10">
        <v>44966</v>
      </c>
      <c r="C1832" s="2">
        <v>1.78</v>
      </c>
      <c r="D1832" s="2">
        <v>1.78</v>
      </c>
      <c r="E1832" s="2">
        <v>50</v>
      </c>
      <c r="F1832" s="2">
        <v>1.78</v>
      </c>
      <c r="G1832" s="2">
        <v>89</v>
      </c>
      <c r="H1832" s="15">
        <f t="shared" si="28"/>
        <v>1.7142857142857158E-2</v>
      </c>
    </row>
    <row r="1833" spans="1:8" ht="13.5" x14ac:dyDescent="0.25">
      <c r="A1833" s="11"/>
      <c r="B1833" s="10">
        <v>44967</v>
      </c>
      <c r="C1833" s="2">
        <v>1.75</v>
      </c>
      <c r="D1833" s="2">
        <v>1.75</v>
      </c>
      <c r="E1833" s="2">
        <v>3594</v>
      </c>
      <c r="F1833" s="2">
        <v>1.75</v>
      </c>
      <c r="G1833" s="2">
        <v>6289.5</v>
      </c>
      <c r="H1833" s="15">
        <f t="shared" si="28"/>
        <v>-1.6853932584269676E-2</v>
      </c>
    </row>
    <row r="1834" spans="1:8" ht="13.5" x14ac:dyDescent="0.25">
      <c r="A1834" s="11"/>
      <c r="B1834" s="10">
        <v>44970</v>
      </c>
      <c r="C1834" s="2">
        <v>1.75</v>
      </c>
      <c r="D1834" s="2">
        <v>1.75</v>
      </c>
      <c r="E1834" s="2">
        <v>1869</v>
      </c>
      <c r="F1834" s="2">
        <v>1.75</v>
      </c>
      <c r="G1834" s="2">
        <v>3270.75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1.75</v>
      </c>
      <c r="D1835" s="2">
        <v>1.75</v>
      </c>
      <c r="E1835" s="2">
        <v>2185</v>
      </c>
      <c r="F1835" s="2">
        <v>1.75</v>
      </c>
      <c r="G1835" s="2">
        <v>3823.75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1.75</v>
      </c>
      <c r="D1836" s="2">
        <v>1.75</v>
      </c>
      <c r="E1836" s="2">
        <v>7644</v>
      </c>
      <c r="F1836" s="2">
        <v>1.75</v>
      </c>
      <c r="G1836" s="2">
        <v>13377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1.74</v>
      </c>
      <c r="D1837" s="2">
        <v>1.74</v>
      </c>
      <c r="E1837" s="2">
        <v>15223</v>
      </c>
      <c r="F1837" s="2">
        <v>1.74</v>
      </c>
      <c r="G1837" s="2">
        <v>26488.02</v>
      </c>
      <c r="H1837" s="15">
        <f t="shared" si="28"/>
        <v>-5.7142857142857195E-3</v>
      </c>
    </row>
    <row r="1838" spans="1:8" ht="13.5" x14ac:dyDescent="0.25">
      <c r="A1838" s="11"/>
      <c r="B1838" s="10">
        <v>44974</v>
      </c>
      <c r="C1838" s="2">
        <v>1.75</v>
      </c>
      <c r="D1838" s="2">
        <v>1.75</v>
      </c>
      <c r="E1838" s="2">
        <v>1460</v>
      </c>
      <c r="F1838" s="2">
        <v>1.75</v>
      </c>
      <c r="G1838" s="2">
        <v>2555</v>
      </c>
      <c r="H1838" s="15">
        <f t="shared" si="28"/>
        <v>5.7471264367816143E-3</v>
      </c>
    </row>
    <row r="1839" spans="1:8" ht="13.5" x14ac:dyDescent="0.25">
      <c r="A1839" s="11"/>
      <c r="B1839" s="10">
        <v>44977</v>
      </c>
      <c r="C1839" s="2">
        <v>1.75</v>
      </c>
      <c r="D1839" s="2">
        <v>1.75</v>
      </c>
      <c r="E1839" s="2">
        <v>3692</v>
      </c>
      <c r="F1839" s="2">
        <v>1.75</v>
      </c>
      <c r="G1839" s="2">
        <v>6461</v>
      </c>
      <c r="H1839" s="15">
        <f t="shared" si="28"/>
        <v>0</v>
      </c>
    </row>
    <row r="1840" spans="1:8" ht="13.5" x14ac:dyDescent="0.25">
      <c r="A1840" s="11"/>
      <c r="B1840" s="10">
        <v>44978</v>
      </c>
      <c r="C1840" s="2">
        <v>1.73</v>
      </c>
      <c r="D1840" s="2">
        <v>1.73</v>
      </c>
      <c r="E1840" s="2">
        <v>3930</v>
      </c>
      <c r="F1840" s="2">
        <v>1.73</v>
      </c>
      <c r="G1840" s="2">
        <v>6798.9</v>
      </c>
      <c r="H1840" s="15">
        <f t="shared" si="28"/>
        <v>-1.1428571428571439E-2</v>
      </c>
    </row>
    <row r="1841" spans="1:8" ht="13.5" x14ac:dyDescent="0.25">
      <c r="A1841" s="11"/>
      <c r="B1841" s="10">
        <v>44979</v>
      </c>
      <c r="C1841" s="2">
        <v>1.75</v>
      </c>
      <c r="D1841" s="2">
        <v>1.75</v>
      </c>
      <c r="E1841" s="2">
        <v>50</v>
      </c>
      <c r="F1841" s="2">
        <v>1.75</v>
      </c>
      <c r="G1841" s="2">
        <v>87.5</v>
      </c>
      <c r="H1841" s="15">
        <f t="shared" si="28"/>
        <v>1.1560693641618507E-2</v>
      </c>
    </row>
    <row r="1842" spans="1:8" ht="13.5" x14ac:dyDescent="0.25">
      <c r="A1842" s="11"/>
      <c r="B1842" s="10">
        <v>44980</v>
      </c>
      <c r="C1842" s="2">
        <v>1.74</v>
      </c>
      <c r="D1842" s="2">
        <v>1.74</v>
      </c>
      <c r="E1842" s="2">
        <v>2200</v>
      </c>
      <c r="F1842" s="2">
        <v>1.74</v>
      </c>
      <c r="G1842" s="2">
        <v>3828</v>
      </c>
      <c r="H1842" s="15">
        <f t="shared" si="28"/>
        <v>-5.7142857142857195E-3</v>
      </c>
    </row>
    <row r="1843" spans="1:8" ht="13.5" x14ac:dyDescent="0.25">
      <c r="A1843" s="11"/>
      <c r="B1843" s="10">
        <v>44981</v>
      </c>
      <c r="C1843" s="2">
        <v>1.73</v>
      </c>
      <c r="D1843" s="2">
        <v>1.73</v>
      </c>
      <c r="E1843" s="2">
        <v>13950</v>
      </c>
      <c r="F1843" s="2">
        <v>1.73</v>
      </c>
      <c r="G1843" s="2">
        <v>24133.5</v>
      </c>
      <c r="H1843" s="15">
        <f t="shared" si="28"/>
        <v>-5.7471264367816143E-3</v>
      </c>
    </row>
    <row r="1844" spans="1:8" ht="13.5" x14ac:dyDescent="0.25">
      <c r="A1844" s="11"/>
      <c r="B1844" s="10">
        <v>44984</v>
      </c>
      <c r="C1844" s="2">
        <v>1.72</v>
      </c>
      <c r="D1844" s="2">
        <v>1.72</v>
      </c>
      <c r="E1844" s="2">
        <v>2428</v>
      </c>
      <c r="F1844" s="2">
        <v>1.72</v>
      </c>
      <c r="G1844" s="2">
        <v>4176.16</v>
      </c>
      <c r="H1844" s="15">
        <f t="shared" si="28"/>
        <v>-5.7803468208092535E-3</v>
      </c>
    </row>
    <row r="1845" spans="1:8" ht="13.5" x14ac:dyDescent="0.25">
      <c r="A1845" s="11"/>
      <c r="B1845" s="10">
        <v>44985</v>
      </c>
      <c r="C1845" s="2">
        <v>1.7</v>
      </c>
      <c r="D1845" s="2">
        <v>1.7</v>
      </c>
      <c r="E1845" s="2">
        <v>10912</v>
      </c>
      <c r="F1845" s="2">
        <v>1.7</v>
      </c>
      <c r="G1845" s="2">
        <v>18550.400000000001</v>
      </c>
      <c r="H1845" s="15">
        <f t="shared" si="28"/>
        <v>-1.1627906976744196E-2</v>
      </c>
    </row>
    <row r="1846" spans="1:8" ht="13.5" x14ac:dyDescent="0.25">
      <c r="A1846" s="11"/>
      <c r="B1846" s="10">
        <v>44986</v>
      </c>
      <c r="C1846" s="2">
        <v>1.67</v>
      </c>
      <c r="D1846" s="2">
        <v>1.67</v>
      </c>
      <c r="E1846" s="2">
        <v>8354</v>
      </c>
      <c r="F1846" s="2">
        <v>1.67</v>
      </c>
      <c r="G1846" s="2">
        <v>13951.18</v>
      </c>
      <c r="H1846" s="15">
        <f t="shared" si="28"/>
        <v>-1.7647058823529429E-2</v>
      </c>
    </row>
    <row r="1847" spans="1:8" ht="13.5" x14ac:dyDescent="0.25">
      <c r="A1847" s="11"/>
      <c r="B1847" s="10">
        <v>44987</v>
      </c>
      <c r="C1847" s="2">
        <v>1.69</v>
      </c>
      <c r="D1847" s="2">
        <v>1.69</v>
      </c>
      <c r="E1847" s="2">
        <v>100</v>
      </c>
      <c r="F1847" s="2">
        <v>1.69</v>
      </c>
      <c r="G1847" s="2">
        <v>169</v>
      </c>
      <c r="H1847" s="15">
        <f t="shared" si="28"/>
        <v>1.1976047904191628E-2</v>
      </c>
    </row>
    <row r="1848" spans="1:8" ht="13.5" x14ac:dyDescent="0.25">
      <c r="A1848" s="11"/>
      <c r="B1848" s="10">
        <v>44988</v>
      </c>
      <c r="C1848" s="2">
        <v>1.68</v>
      </c>
      <c r="D1848" s="2">
        <v>1.68</v>
      </c>
      <c r="E1848" s="2">
        <v>9773</v>
      </c>
      <c r="F1848" s="2">
        <v>1.68</v>
      </c>
      <c r="G1848" s="2">
        <v>16418.64</v>
      </c>
      <c r="H1848" s="15">
        <f t="shared" si="28"/>
        <v>-5.9171597633136145E-3</v>
      </c>
    </row>
    <row r="1849" spans="1:8" ht="13.5" x14ac:dyDescent="0.25">
      <c r="A1849" s="11"/>
      <c r="B1849" s="10">
        <v>44991</v>
      </c>
      <c r="C1849" s="2">
        <v>1.7</v>
      </c>
      <c r="D1849" s="2">
        <v>1.7</v>
      </c>
      <c r="E1849" s="2">
        <v>1461</v>
      </c>
      <c r="F1849" s="2">
        <v>1.7</v>
      </c>
      <c r="G1849" s="2">
        <v>2483.6999999999998</v>
      </c>
      <c r="H1849" s="15">
        <f t="shared" si="28"/>
        <v>1.1904761904761916E-2</v>
      </c>
    </row>
    <row r="1850" spans="1:8" ht="13.5" x14ac:dyDescent="0.25">
      <c r="A1850" s="11"/>
      <c r="B1850" s="10">
        <v>44992</v>
      </c>
      <c r="C1850" s="2">
        <v>1.74</v>
      </c>
      <c r="D1850" s="2">
        <v>1.74</v>
      </c>
      <c r="E1850" s="2">
        <v>2178</v>
      </c>
      <c r="F1850" s="2">
        <v>1.74</v>
      </c>
      <c r="G1850" s="2">
        <v>3789.72</v>
      </c>
      <c r="H1850" s="15">
        <f t="shared" si="28"/>
        <v>2.3529411764705903E-2</v>
      </c>
    </row>
    <row r="1851" spans="1:8" ht="13.5" x14ac:dyDescent="0.25">
      <c r="A1851" s="11"/>
      <c r="B1851" s="10">
        <v>44993</v>
      </c>
      <c r="C1851" s="2">
        <v>1.74</v>
      </c>
      <c r="D1851" s="2">
        <v>1.74</v>
      </c>
      <c r="E1851" s="2">
        <v>7110</v>
      </c>
      <c r="F1851" s="2">
        <v>1.74</v>
      </c>
      <c r="G1851" s="2">
        <v>12371.4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1.73</v>
      </c>
      <c r="D1852" s="2">
        <v>1.73</v>
      </c>
      <c r="E1852" s="2">
        <v>3100</v>
      </c>
      <c r="F1852" s="2">
        <v>1.73</v>
      </c>
      <c r="G1852" s="2">
        <v>5363</v>
      </c>
      <c r="H1852" s="15">
        <f t="shared" si="28"/>
        <v>-5.7471264367816143E-3</v>
      </c>
    </row>
    <row r="1853" spans="1:8" ht="13.5" x14ac:dyDescent="0.25">
      <c r="A1853" s="11"/>
      <c r="B1853" s="10">
        <v>44995</v>
      </c>
      <c r="C1853" s="2">
        <v>1.72</v>
      </c>
      <c r="D1853" s="2">
        <v>1.72</v>
      </c>
      <c r="E1853" s="2">
        <v>2041</v>
      </c>
      <c r="F1853" s="2">
        <v>1.72</v>
      </c>
      <c r="G1853" s="2">
        <v>3510.52</v>
      </c>
      <c r="H1853" s="15">
        <f t="shared" si="28"/>
        <v>-5.7803468208092535E-3</v>
      </c>
    </row>
    <row r="1854" spans="1:8" ht="13.5" x14ac:dyDescent="0.25">
      <c r="A1854" s="11"/>
      <c r="B1854" s="10">
        <v>44998</v>
      </c>
      <c r="C1854" s="2">
        <v>1.7</v>
      </c>
      <c r="D1854" s="2">
        <v>1.7</v>
      </c>
      <c r="E1854" s="2">
        <v>2211</v>
      </c>
      <c r="F1854" s="2">
        <v>1.7</v>
      </c>
      <c r="G1854" s="2">
        <v>3758.7</v>
      </c>
      <c r="H1854" s="15">
        <f t="shared" si="28"/>
        <v>-1.1627906976744196E-2</v>
      </c>
    </row>
    <row r="1855" spans="1:8" ht="13.5" x14ac:dyDescent="0.25">
      <c r="A1855" s="11"/>
      <c r="B1855" s="10">
        <v>44999</v>
      </c>
      <c r="C1855" s="2">
        <v>1.65</v>
      </c>
      <c r="D1855" s="2">
        <v>1.65</v>
      </c>
      <c r="E1855" s="2">
        <v>14688</v>
      </c>
      <c r="F1855" s="2">
        <v>1.65</v>
      </c>
      <c r="G1855" s="2">
        <v>24235.200000000001</v>
      </c>
      <c r="H1855" s="15">
        <f t="shared" si="28"/>
        <v>-2.941176470588238E-2</v>
      </c>
    </row>
    <row r="1856" spans="1:8" ht="13.5" x14ac:dyDescent="0.25">
      <c r="A1856" s="11"/>
      <c r="B1856" s="10">
        <v>45000</v>
      </c>
      <c r="C1856" s="2">
        <v>1.64</v>
      </c>
      <c r="D1856" s="2">
        <v>1.64</v>
      </c>
      <c r="E1856" s="2">
        <v>4000</v>
      </c>
      <c r="F1856" s="2">
        <v>1.64</v>
      </c>
      <c r="G1856" s="2">
        <v>6560</v>
      </c>
      <c r="H1856" s="15">
        <f t="shared" si="28"/>
        <v>-6.0606060606060667E-3</v>
      </c>
    </row>
    <row r="1857" spans="1:8" ht="13.5" x14ac:dyDescent="0.25">
      <c r="A1857" s="11"/>
      <c r="B1857" s="10">
        <v>45001</v>
      </c>
      <c r="C1857" s="2">
        <v>1.65</v>
      </c>
      <c r="D1857" s="2">
        <v>1.65</v>
      </c>
      <c r="E1857" s="2">
        <v>1712</v>
      </c>
      <c r="F1857" s="2">
        <v>1.65</v>
      </c>
      <c r="G1857" s="2">
        <v>2824.8</v>
      </c>
      <c r="H1857" s="15">
        <f t="shared" si="28"/>
        <v>6.0975609756097615E-3</v>
      </c>
    </row>
    <row r="1858" spans="1:8" ht="13.5" x14ac:dyDescent="0.25">
      <c r="A1858" s="11"/>
      <c r="B1858" s="10">
        <v>45002</v>
      </c>
      <c r="C1858" s="2">
        <v>1.64</v>
      </c>
      <c r="D1858" s="2">
        <v>1.64</v>
      </c>
      <c r="E1858" s="2">
        <v>3758</v>
      </c>
      <c r="F1858" s="2">
        <v>1.64</v>
      </c>
      <c r="G1858" s="2">
        <v>6163.12</v>
      </c>
      <c r="H1858" s="15">
        <f t="shared" si="28"/>
        <v>-6.0606060606060667E-3</v>
      </c>
    </row>
    <row r="1859" spans="1:8" ht="13.5" x14ac:dyDescent="0.25">
      <c r="A1859" s="11"/>
      <c r="B1859" s="10">
        <v>45006</v>
      </c>
      <c r="C1859" s="2">
        <v>1.64</v>
      </c>
      <c r="D1859" s="2">
        <v>1.64</v>
      </c>
      <c r="E1859" s="2">
        <v>5085</v>
      </c>
      <c r="F1859" s="2">
        <v>1.64</v>
      </c>
      <c r="G1859" s="2">
        <v>8339.4</v>
      </c>
      <c r="H1859" s="15">
        <f t="shared" si="28"/>
        <v>0</v>
      </c>
    </row>
    <row r="1860" spans="1:8" ht="13.5" x14ac:dyDescent="0.25">
      <c r="A1860" s="11"/>
      <c r="B1860" s="10">
        <v>45007</v>
      </c>
      <c r="C1860" s="2">
        <v>1.65</v>
      </c>
      <c r="D1860" s="2">
        <v>1.65</v>
      </c>
      <c r="E1860" s="2">
        <v>56</v>
      </c>
      <c r="F1860" s="2">
        <v>1.65</v>
      </c>
      <c r="G1860" s="2">
        <v>92.4</v>
      </c>
      <c r="H1860" s="15">
        <f t="shared" si="28"/>
        <v>6.0975609756097615E-3</v>
      </c>
    </row>
    <row r="1861" spans="1:8" ht="13.5" x14ac:dyDescent="0.25">
      <c r="A1861" s="11"/>
      <c r="B1861" s="10">
        <v>45008</v>
      </c>
      <c r="C1861" s="2">
        <v>1.65</v>
      </c>
      <c r="D1861" s="2">
        <v>1.65</v>
      </c>
      <c r="E1861" s="2">
        <v>1177</v>
      </c>
      <c r="F1861" s="2">
        <v>1.65</v>
      </c>
      <c r="G1861" s="2">
        <v>1942.05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1.65</v>
      </c>
      <c r="D1862" s="2">
        <v>1.65</v>
      </c>
      <c r="E1862" s="2">
        <v>1200</v>
      </c>
      <c r="F1862" s="2">
        <v>1.65</v>
      </c>
      <c r="G1862" s="2">
        <v>1980</v>
      </c>
      <c r="H1862" s="15">
        <f t="shared" si="28"/>
        <v>0</v>
      </c>
    </row>
    <row r="1863" spans="1:8" ht="13.5" x14ac:dyDescent="0.25">
      <c r="A1863" s="11"/>
      <c r="B1863" s="10">
        <v>45012</v>
      </c>
      <c r="C1863" s="2">
        <v>1.61</v>
      </c>
      <c r="D1863" s="2">
        <v>1.61</v>
      </c>
      <c r="E1863" s="2">
        <v>3100</v>
      </c>
      <c r="F1863" s="2">
        <v>1.61</v>
      </c>
      <c r="G1863" s="2">
        <v>4991</v>
      </c>
      <c r="H1863" s="15">
        <f t="shared" ref="H1863:H1926" si="29">(D1863-D1862)/D1862</f>
        <v>-2.4242424242424131E-2</v>
      </c>
    </row>
    <row r="1864" spans="1:8" ht="13.5" x14ac:dyDescent="0.25">
      <c r="A1864" s="11"/>
      <c r="B1864" s="10">
        <v>45013</v>
      </c>
      <c r="C1864" s="2">
        <v>1.65</v>
      </c>
      <c r="D1864" s="2">
        <v>1.65</v>
      </c>
      <c r="E1864" s="2">
        <v>0</v>
      </c>
      <c r="F1864" s="2">
        <v>0</v>
      </c>
      <c r="G1864" s="2">
        <v>0</v>
      </c>
      <c r="H1864" s="15">
        <f t="shared" si="29"/>
        <v>2.4844720496894294E-2</v>
      </c>
    </row>
    <row r="1865" spans="1:8" ht="13.5" x14ac:dyDescent="0.25">
      <c r="A1865" s="11"/>
      <c r="B1865" s="10">
        <v>45014</v>
      </c>
      <c r="C1865" s="2">
        <v>1.63</v>
      </c>
      <c r="D1865" s="2">
        <v>1.63</v>
      </c>
      <c r="E1865" s="2">
        <v>750</v>
      </c>
      <c r="F1865" s="2">
        <v>1.63</v>
      </c>
      <c r="G1865" s="2">
        <v>1222.5</v>
      </c>
      <c r="H1865" s="15">
        <f t="shared" si="29"/>
        <v>-1.2121212121212133E-2</v>
      </c>
    </row>
    <row r="1866" spans="1:8" ht="13.5" x14ac:dyDescent="0.25">
      <c r="A1866" s="11"/>
      <c r="B1866" s="10">
        <v>45015</v>
      </c>
      <c r="C1866" s="2">
        <v>1.66</v>
      </c>
      <c r="D1866" s="2">
        <v>1.66</v>
      </c>
      <c r="E1866" s="2">
        <v>478</v>
      </c>
      <c r="F1866" s="2">
        <v>1.66</v>
      </c>
      <c r="G1866" s="2">
        <v>793.48</v>
      </c>
      <c r="H1866" s="15">
        <f t="shared" si="29"/>
        <v>1.8404907975460141E-2</v>
      </c>
    </row>
    <row r="1867" spans="1:8" ht="13.5" x14ac:dyDescent="0.25">
      <c r="A1867" s="11"/>
      <c r="B1867" s="10">
        <v>45016</v>
      </c>
      <c r="C1867" s="2">
        <v>1.7</v>
      </c>
      <c r="D1867" s="2">
        <v>1.7</v>
      </c>
      <c r="E1867" s="2">
        <v>1160</v>
      </c>
      <c r="F1867" s="2">
        <v>1.7</v>
      </c>
      <c r="G1867" s="2">
        <v>1972</v>
      </c>
      <c r="H1867" s="15">
        <f t="shared" si="29"/>
        <v>2.4096385542168697E-2</v>
      </c>
    </row>
    <row r="1868" spans="1:8" ht="13.5" x14ac:dyDescent="0.25">
      <c r="A1868" s="11"/>
      <c r="B1868" s="10">
        <v>45019</v>
      </c>
      <c r="C1868" s="2">
        <v>1.66</v>
      </c>
      <c r="D1868" s="2">
        <v>1.66</v>
      </c>
      <c r="E1868" s="2">
        <v>2125</v>
      </c>
      <c r="F1868" s="2">
        <v>1.66</v>
      </c>
      <c r="G1868" s="2">
        <v>3527.5</v>
      </c>
      <c r="H1868" s="15">
        <f t="shared" si="29"/>
        <v>-2.3529411764705903E-2</v>
      </c>
    </row>
    <row r="1869" spans="1:8" ht="13.5" x14ac:dyDescent="0.25">
      <c r="A1869" s="11"/>
      <c r="B1869" s="10">
        <v>45020</v>
      </c>
      <c r="C1869" s="2">
        <v>1.7</v>
      </c>
      <c r="D1869" s="2">
        <v>1.7</v>
      </c>
      <c r="E1869" s="2">
        <v>200</v>
      </c>
      <c r="F1869" s="2">
        <v>1.7</v>
      </c>
      <c r="G1869" s="2">
        <v>340</v>
      </c>
      <c r="H1869" s="15">
        <f t="shared" si="29"/>
        <v>2.4096385542168697E-2</v>
      </c>
    </row>
    <row r="1870" spans="1:8" ht="13.5" x14ac:dyDescent="0.25">
      <c r="A1870" s="11"/>
      <c r="B1870" s="10">
        <v>45021</v>
      </c>
      <c r="C1870" s="2">
        <v>1.73</v>
      </c>
      <c r="D1870" s="2">
        <v>1.73</v>
      </c>
      <c r="E1870" s="2">
        <v>650</v>
      </c>
      <c r="F1870" s="2">
        <v>1.73</v>
      </c>
      <c r="G1870" s="2">
        <v>1124.5</v>
      </c>
      <c r="H1870" s="15">
        <f t="shared" si="29"/>
        <v>1.7647058823529429E-2</v>
      </c>
    </row>
    <row r="1871" spans="1:8" ht="13.5" x14ac:dyDescent="0.25">
      <c r="A1871" s="11"/>
      <c r="B1871" s="10">
        <v>45022</v>
      </c>
      <c r="C1871" s="2">
        <v>1.73</v>
      </c>
      <c r="D1871" s="2">
        <v>1.73</v>
      </c>
      <c r="E1871" s="2">
        <v>5000</v>
      </c>
      <c r="F1871" s="2">
        <v>1.73</v>
      </c>
      <c r="G1871" s="2">
        <v>8650</v>
      </c>
      <c r="H1871" s="15">
        <f t="shared" si="29"/>
        <v>0</v>
      </c>
    </row>
    <row r="1872" spans="1:8" ht="13.5" x14ac:dyDescent="0.25">
      <c r="A1872" s="11"/>
      <c r="B1872" s="10">
        <v>45023</v>
      </c>
      <c r="C1872" s="2">
        <v>1.74</v>
      </c>
      <c r="D1872" s="2">
        <v>1.74</v>
      </c>
      <c r="E1872" s="2">
        <v>1970</v>
      </c>
      <c r="F1872" s="2">
        <v>1.74</v>
      </c>
      <c r="G1872" s="2">
        <v>3427.8</v>
      </c>
      <c r="H1872" s="15">
        <f t="shared" si="29"/>
        <v>5.7803468208092535E-3</v>
      </c>
    </row>
    <row r="1873" spans="1:8" ht="13.5" x14ac:dyDescent="0.25">
      <c r="A1873" s="11"/>
      <c r="B1873" s="10">
        <v>45026</v>
      </c>
      <c r="C1873" s="2">
        <v>1.73</v>
      </c>
      <c r="D1873" s="2">
        <v>1.73</v>
      </c>
      <c r="E1873" s="2">
        <v>100</v>
      </c>
      <c r="F1873" s="2">
        <v>1.73</v>
      </c>
      <c r="G1873" s="2">
        <v>173</v>
      </c>
      <c r="H1873" s="15">
        <f t="shared" si="29"/>
        <v>-5.7471264367816143E-3</v>
      </c>
    </row>
    <row r="1874" spans="1:8" ht="13.5" x14ac:dyDescent="0.25">
      <c r="A1874" s="11"/>
      <c r="B1874" s="10">
        <v>45027</v>
      </c>
      <c r="C1874" s="2">
        <v>1.72</v>
      </c>
      <c r="D1874" s="2">
        <v>1.72</v>
      </c>
      <c r="E1874" s="2">
        <v>300</v>
      </c>
      <c r="F1874" s="2">
        <v>1.72</v>
      </c>
      <c r="G1874" s="2">
        <v>516</v>
      </c>
      <c r="H1874" s="15">
        <f t="shared" si="29"/>
        <v>-5.7803468208092535E-3</v>
      </c>
    </row>
    <row r="1875" spans="1:8" ht="13.5" x14ac:dyDescent="0.25">
      <c r="A1875" s="11"/>
      <c r="B1875" s="10">
        <v>45028</v>
      </c>
      <c r="C1875" s="2">
        <v>1.72</v>
      </c>
      <c r="D1875" s="2">
        <v>1.72</v>
      </c>
      <c r="E1875" s="2">
        <v>15093</v>
      </c>
      <c r="F1875" s="2">
        <v>1.72</v>
      </c>
      <c r="G1875" s="2">
        <v>25959.96</v>
      </c>
      <c r="H1875" s="15">
        <f t="shared" si="29"/>
        <v>0</v>
      </c>
    </row>
    <row r="1876" spans="1:8" ht="13.5" x14ac:dyDescent="0.25">
      <c r="A1876" s="11"/>
      <c r="B1876" s="10">
        <v>45029</v>
      </c>
      <c r="C1876" s="2">
        <v>1.69</v>
      </c>
      <c r="D1876" s="2">
        <v>1.69</v>
      </c>
      <c r="E1876" s="2">
        <v>3885</v>
      </c>
      <c r="F1876" s="2">
        <v>1.69</v>
      </c>
      <c r="G1876" s="2">
        <v>6565.65</v>
      </c>
      <c r="H1876" s="15">
        <f t="shared" si="29"/>
        <v>-1.7441860465116296E-2</v>
      </c>
    </row>
    <row r="1877" spans="1:8" ht="13.5" x14ac:dyDescent="0.25">
      <c r="A1877" s="11"/>
      <c r="B1877" s="10">
        <v>45030</v>
      </c>
      <c r="C1877" s="2">
        <v>1.7</v>
      </c>
      <c r="D1877" s="2">
        <v>1.7</v>
      </c>
      <c r="E1877" s="2">
        <v>1590</v>
      </c>
      <c r="F1877" s="2">
        <v>1.7</v>
      </c>
      <c r="G1877" s="2">
        <v>2703</v>
      </c>
      <c r="H1877" s="15">
        <f t="shared" si="29"/>
        <v>5.9171597633136145E-3</v>
      </c>
    </row>
    <row r="1878" spans="1:8" ht="13.5" x14ac:dyDescent="0.25">
      <c r="A1878" s="11"/>
      <c r="B1878" s="10">
        <v>45033</v>
      </c>
      <c r="C1878" s="2">
        <v>1.68</v>
      </c>
      <c r="D1878" s="2">
        <v>1.68</v>
      </c>
      <c r="E1878" s="2">
        <v>4562</v>
      </c>
      <c r="F1878" s="2">
        <v>1.68</v>
      </c>
      <c r="G1878" s="2">
        <v>7664.16</v>
      </c>
      <c r="H1878" s="15">
        <f t="shared" si="29"/>
        <v>-1.1764705882352951E-2</v>
      </c>
    </row>
    <row r="1879" spans="1:8" ht="13.5" x14ac:dyDescent="0.25">
      <c r="A1879" s="11"/>
      <c r="B1879" s="10">
        <v>45034</v>
      </c>
      <c r="C1879" s="2">
        <v>1.65</v>
      </c>
      <c r="D1879" s="2">
        <v>1.65</v>
      </c>
      <c r="E1879" s="2">
        <v>5000</v>
      </c>
      <c r="F1879" s="2">
        <v>1.65</v>
      </c>
      <c r="G1879" s="2">
        <v>8250</v>
      </c>
      <c r="H1879" s="15">
        <f t="shared" si="29"/>
        <v>-1.7857142857142873E-2</v>
      </c>
    </row>
    <row r="1880" spans="1:8" ht="13.5" x14ac:dyDescent="0.25">
      <c r="A1880" s="11"/>
      <c r="B1880" s="10">
        <v>45035</v>
      </c>
      <c r="C1880" s="2">
        <v>1.69</v>
      </c>
      <c r="D1880" s="2">
        <v>1.69</v>
      </c>
      <c r="E1880" s="2">
        <v>0</v>
      </c>
      <c r="F1880" s="2">
        <v>0</v>
      </c>
      <c r="G1880" s="2">
        <v>0</v>
      </c>
      <c r="H1880" s="15">
        <f t="shared" si="29"/>
        <v>2.4242424242424267E-2</v>
      </c>
    </row>
    <row r="1881" spans="1:8" ht="13.5" x14ac:dyDescent="0.25">
      <c r="A1881" s="11"/>
      <c r="B1881" s="10">
        <v>45036</v>
      </c>
      <c r="C1881" s="2">
        <v>1.72</v>
      </c>
      <c r="D1881" s="2">
        <v>1.72</v>
      </c>
      <c r="E1881" s="2">
        <v>1611</v>
      </c>
      <c r="F1881" s="2">
        <v>1.72</v>
      </c>
      <c r="G1881" s="2">
        <v>2770.92</v>
      </c>
      <c r="H1881" s="15">
        <f t="shared" si="29"/>
        <v>1.7751479289940846E-2</v>
      </c>
    </row>
    <row r="1882" spans="1:8" ht="13.5" x14ac:dyDescent="0.25">
      <c r="A1882" s="11"/>
      <c r="B1882" s="10">
        <v>45040</v>
      </c>
      <c r="C1882" s="2">
        <v>1.73</v>
      </c>
      <c r="D1882" s="2">
        <v>1.73</v>
      </c>
      <c r="E1882" s="2">
        <v>2001</v>
      </c>
      <c r="F1882" s="2">
        <v>1.73</v>
      </c>
      <c r="G1882" s="2">
        <v>3461.73</v>
      </c>
      <c r="H1882" s="15">
        <f t="shared" si="29"/>
        <v>5.8139534883720981E-3</v>
      </c>
    </row>
    <row r="1883" spans="1:8" ht="13.5" x14ac:dyDescent="0.25">
      <c r="A1883" s="11"/>
      <c r="B1883" s="10">
        <v>45041</v>
      </c>
      <c r="C1883" s="2">
        <v>1.73</v>
      </c>
      <c r="D1883" s="2">
        <v>1.73</v>
      </c>
      <c r="E1883" s="2">
        <v>0</v>
      </c>
      <c r="F1883" s="2">
        <v>0</v>
      </c>
      <c r="G1883" s="2">
        <v>0</v>
      </c>
      <c r="H1883" s="15">
        <f t="shared" si="29"/>
        <v>0</v>
      </c>
    </row>
    <row r="1884" spans="1:8" ht="13.5" x14ac:dyDescent="0.25">
      <c r="A1884" s="11"/>
      <c r="B1884" s="10">
        <v>45042</v>
      </c>
      <c r="C1884" s="2">
        <v>1.68</v>
      </c>
      <c r="D1884" s="2">
        <v>1.68</v>
      </c>
      <c r="E1884" s="2">
        <v>0</v>
      </c>
      <c r="F1884" s="2">
        <v>0</v>
      </c>
      <c r="G1884" s="2">
        <v>0</v>
      </c>
      <c r="H1884" s="15">
        <f t="shared" si="29"/>
        <v>-2.890173410404627E-2</v>
      </c>
    </row>
    <row r="1885" spans="1:8" ht="13.5" x14ac:dyDescent="0.25">
      <c r="A1885" s="11"/>
      <c r="B1885" s="10">
        <v>45043</v>
      </c>
      <c r="C1885" s="2">
        <v>1.73</v>
      </c>
      <c r="D1885" s="2">
        <v>1.73</v>
      </c>
      <c r="E1885" s="2">
        <v>3375</v>
      </c>
      <c r="F1885" s="2">
        <v>1.73</v>
      </c>
      <c r="G1885" s="2">
        <v>5838.75</v>
      </c>
      <c r="H1885" s="15">
        <f t="shared" si="29"/>
        <v>2.9761904761904788E-2</v>
      </c>
    </row>
    <row r="1886" spans="1:8" ht="13.5" x14ac:dyDescent="0.25">
      <c r="A1886" s="11"/>
      <c r="B1886" s="10">
        <v>45044</v>
      </c>
      <c r="C1886" s="2">
        <v>1.73</v>
      </c>
      <c r="D1886" s="2">
        <v>1.73</v>
      </c>
      <c r="E1886" s="2">
        <v>1000</v>
      </c>
      <c r="F1886" s="2">
        <v>1.73</v>
      </c>
      <c r="G1886" s="2">
        <v>1730</v>
      </c>
      <c r="H1886" s="15">
        <f t="shared" si="29"/>
        <v>0</v>
      </c>
    </row>
    <row r="1887" spans="1:8" ht="13.5" x14ac:dyDescent="0.25">
      <c r="A1887" s="11"/>
      <c r="B1887" s="10">
        <v>45048</v>
      </c>
      <c r="C1887" s="2">
        <v>1.7</v>
      </c>
      <c r="D1887" s="2">
        <v>1.7</v>
      </c>
      <c r="E1887" s="2">
        <v>3100</v>
      </c>
      <c r="F1887" s="2">
        <v>1.7</v>
      </c>
      <c r="G1887" s="2">
        <v>5270</v>
      </c>
      <c r="H1887" s="15">
        <f t="shared" si="29"/>
        <v>-1.7341040462427761E-2</v>
      </c>
    </row>
    <row r="1888" spans="1:8" ht="13.5" x14ac:dyDescent="0.25">
      <c r="A1888" s="11"/>
      <c r="B1888" s="10">
        <v>45049</v>
      </c>
      <c r="C1888" s="2">
        <v>1.7</v>
      </c>
      <c r="D1888" s="2">
        <v>1.7</v>
      </c>
      <c r="E1888" s="2">
        <v>5000</v>
      </c>
      <c r="F1888" s="2">
        <v>1.7</v>
      </c>
      <c r="G1888" s="2">
        <v>8500</v>
      </c>
      <c r="H1888" s="15">
        <f t="shared" si="29"/>
        <v>0</v>
      </c>
    </row>
    <row r="1889" spans="1:8" ht="13.5" x14ac:dyDescent="0.25">
      <c r="A1889" s="11"/>
      <c r="B1889" s="10">
        <v>45050</v>
      </c>
      <c r="C1889" s="2">
        <v>1.73</v>
      </c>
      <c r="D1889" s="2">
        <v>1.73</v>
      </c>
      <c r="E1889" s="2">
        <v>600</v>
      </c>
      <c r="F1889" s="2">
        <v>1.73</v>
      </c>
      <c r="G1889" s="2">
        <v>1038</v>
      </c>
      <c r="H1889" s="15">
        <f t="shared" si="29"/>
        <v>1.7647058823529429E-2</v>
      </c>
    </row>
    <row r="1890" spans="1:8" ht="13.5" x14ac:dyDescent="0.25">
      <c r="A1890" s="11"/>
      <c r="B1890" s="10">
        <v>45051</v>
      </c>
      <c r="C1890" s="2">
        <v>1.73</v>
      </c>
      <c r="D1890" s="2">
        <v>1.73</v>
      </c>
      <c r="E1890" s="2">
        <v>1000</v>
      </c>
      <c r="F1890" s="2">
        <v>1.73</v>
      </c>
      <c r="G1890" s="2">
        <v>1730</v>
      </c>
      <c r="H1890" s="15">
        <f t="shared" si="29"/>
        <v>0</v>
      </c>
    </row>
    <row r="1891" spans="1:8" ht="13.5" x14ac:dyDescent="0.25">
      <c r="A1891" s="11"/>
      <c r="B1891" s="10">
        <v>45054</v>
      </c>
      <c r="C1891" s="2">
        <v>1.73</v>
      </c>
      <c r="D1891" s="2">
        <v>1.73</v>
      </c>
      <c r="E1891" s="2">
        <v>0</v>
      </c>
      <c r="F1891" s="2">
        <v>0</v>
      </c>
      <c r="G1891" s="2">
        <v>0</v>
      </c>
      <c r="H1891" s="15">
        <f t="shared" si="29"/>
        <v>0</v>
      </c>
    </row>
    <row r="1892" spans="1:8" ht="13.5" x14ac:dyDescent="0.25">
      <c r="A1892" s="11"/>
      <c r="B1892" s="10">
        <v>45055</v>
      </c>
      <c r="C1892" s="2">
        <v>1.72</v>
      </c>
      <c r="D1892" s="2">
        <v>1.72</v>
      </c>
      <c r="E1892" s="2">
        <v>3190</v>
      </c>
      <c r="F1892" s="2">
        <v>1.72</v>
      </c>
      <c r="G1892" s="2">
        <v>5486.8</v>
      </c>
      <c r="H1892" s="15">
        <f t="shared" si="29"/>
        <v>-5.7803468208092535E-3</v>
      </c>
    </row>
    <row r="1893" spans="1:8" ht="13.5" x14ac:dyDescent="0.25">
      <c r="A1893" s="11"/>
      <c r="B1893" s="10">
        <v>45056</v>
      </c>
      <c r="C1893" s="2">
        <v>1.72</v>
      </c>
      <c r="D1893" s="2">
        <v>1.72</v>
      </c>
      <c r="E1893" s="2">
        <v>35</v>
      </c>
      <c r="F1893" s="2">
        <v>1.72</v>
      </c>
      <c r="G1893" s="2">
        <v>60.2</v>
      </c>
      <c r="H1893" s="15">
        <f t="shared" si="29"/>
        <v>0</v>
      </c>
    </row>
    <row r="1894" spans="1:8" ht="13.5" x14ac:dyDescent="0.25">
      <c r="A1894" s="11"/>
      <c r="B1894" s="10">
        <v>45057</v>
      </c>
      <c r="C1894" s="2">
        <v>1.7</v>
      </c>
      <c r="D1894" s="2">
        <v>1.7</v>
      </c>
      <c r="E1894" s="2">
        <v>1758</v>
      </c>
      <c r="F1894" s="2">
        <v>1.7</v>
      </c>
      <c r="G1894" s="2">
        <v>2988.6</v>
      </c>
      <c r="H1894" s="15">
        <f t="shared" si="29"/>
        <v>-1.1627906976744196E-2</v>
      </c>
    </row>
    <row r="1895" spans="1:8" ht="13.5" x14ac:dyDescent="0.25">
      <c r="A1895" s="11"/>
      <c r="B1895" s="10">
        <v>45058</v>
      </c>
      <c r="C1895" s="2">
        <v>1.7</v>
      </c>
      <c r="D1895" s="2">
        <v>1.7</v>
      </c>
      <c r="E1895" s="2">
        <v>800</v>
      </c>
      <c r="F1895" s="2">
        <v>1.7</v>
      </c>
      <c r="G1895" s="2">
        <v>1360</v>
      </c>
      <c r="H1895" s="15">
        <f t="shared" si="29"/>
        <v>0</v>
      </c>
    </row>
    <row r="1896" spans="1:8" ht="13.5" x14ac:dyDescent="0.25">
      <c r="A1896" s="11"/>
      <c r="B1896" s="10">
        <v>45061</v>
      </c>
      <c r="C1896" s="2">
        <v>1.7</v>
      </c>
      <c r="D1896" s="2">
        <v>1.7</v>
      </c>
      <c r="E1896" s="2">
        <v>3456</v>
      </c>
      <c r="F1896" s="2">
        <v>1.7</v>
      </c>
      <c r="G1896" s="2">
        <v>5875.2</v>
      </c>
      <c r="H1896" s="15">
        <f t="shared" si="29"/>
        <v>0</v>
      </c>
    </row>
    <row r="1897" spans="1:8" ht="13.5" x14ac:dyDescent="0.25">
      <c r="A1897" s="11"/>
      <c r="B1897" s="10">
        <v>45062</v>
      </c>
      <c r="C1897" s="2">
        <v>1.69</v>
      </c>
      <c r="D1897" s="2">
        <v>1.69</v>
      </c>
      <c r="E1897" s="2">
        <v>11849</v>
      </c>
      <c r="F1897" s="2">
        <v>1.69</v>
      </c>
      <c r="G1897" s="2">
        <v>20024.810000000001</v>
      </c>
      <c r="H1897" s="15">
        <f t="shared" si="29"/>
        <v>-5.8823529411764757E-3</v>
      </c>
    </row>
    <row r="1898" spans="1:8" ht="13.5" x14ac:dyDescent="0.25">
      <c r="A1898" s="11"/>
      <c r="B1898" s="10">
        <v>45063</v>
      </c>
      <c r="C1898" s="2">
        <v>1.69</v>
      </c>
      <c r="D1898" s="2">
        <v>1.69</v>
      </c>
      <c r="E1898" s="2">
        <v>2400</v>
      </c>
      <c r="F1898" s="2">
        <v>1.69</v>
      </c>
      <c r="G1898" s="2">
        <v>4056</v>
      </c>
      <c r="H1898" s="15">
        <f t="shared" si="29"/>
        <v>0</v>
      </c>
    </row>
    <row r="1899" spans="1:8" ht="13.5" x14ac:dyDescent="0.25">
      <c r="A1899" s="11"/>
      <c r="B1899" s="10">
        <v>45064</v>
      </c>
      <c r="C1899" s="2">
        <v>1.69</v>
      </c>
      <c r="D1899" s="2">
        <v>1.69</v>
      </c>
      <c r="E1899" s="2">
        <v>200</v>
      </c>
      <c r="F1899" s="2">
        <v>1.69</v>
      </c>
      <c r="G1899" s="2">
        <v>338</v>
      </c>
      <c r="H1899" s="15">
        <f t="shared" si="29"/>
        <v>0</v>
      </c>
    </row>
    <row r="1900" spans="1:8" ht="13.5" x14ac:dyDescent="0.25">
      <c r="A1900" s="11"/>
      <c r="B1900" s="10">
        <v>45065</v>
      </c>
      <c r="C1900" s="2">
        <v>1.7</v>
      </c>
      <c r="D1900" s="2">
        <v>1.7</v>
      </c>
      <c r="E1900" s="2">
        <v>5925</v>
      </c>
      <c r="F1900" s="2">
        <v>1.7</v>
      </c>
      <c r="G1900" s="2">
        <v>10072.5</v>
      </c>
      <c r="H1900" s="15">
        <f t="shared" si="29"/>
        <v>5.9171597633136145E-3</v>
      </c>
    </row>
    <row r="1901" spans="1:8" ht="13.5" x14ac:dyDescent="0.25">
      <c r="A1901" s="11"/>
      <c r="B1901" s="10">
        <v>45068</v>
      </c>
      <c r="C1901" s="2">
        <v>1.7</v>
      </c>
      <c r="D1901" s="2">
        <v>1.7</v>
      </c>
      <c r="E1901" s="2">
        <v>3300</v>
      </c>
      <c r="F1901" s="2">
        <v>1.7</v>
      </c>
      <c r="G1901" s="2">
        <v>5610</v>
      </c>
      <c r="H1901" s="15">
        <f t="shared" si="29"/>
        <v>0</v>
      </c>
    </row>
    <row r="1902" spans="1:8" ht="13.5" x14ac:dyDescent="0.25">
      <c r="A1902" s="11"/>
      <c r="B1902" s="10">
        <v>45069</v>
      </c>
      <c r="C1902" s="2">
        <v>1.7</v>
      </c>
      <c r="D1902" s="2">
        <v>1.7</v>
      </c>
      <c r="E1902" s="2">
        <v>141</v>
      </c>
      <c r="F1902" s="2">
        <v>1.7</v>
      </c>
      <c r="G1902" s="2">
        <v>239.7</v>
      </c>
      <c r="H1902" s="15">
        <f t="shared" si="29"/>
        <v>0</v>
      </c>
    </row>
    <row r="1903" spans="1:8" ht="13.5" x14ac:dyDescent="0.25">
      <c r="A1903" s="11"/>
      <c r="B1903" s="10">
        <v>45070</v>
      </c>
      <c r="C1903" s="2">
        <v>1.68</v>
      </c>
      <c r="D1903" s="2">
        <v>1.68</v>
      </c>
      <c r="E1903" s="2">
        <v>1050</v>
      </c>
      <c r="F1903" s="2">
        <v>1.68</v>
      </c>
      <c r="G1903" s="2">
        <v>1764</v>
      </c>
      <c r="H1903" s="15">
        <f t="shared" si="29"/>
        <v>-1.1764705882352951E-2</v>
      </c>
    </row>
    <row r="1904" spans="1:8" ht="13.5" x14ac:dyDescent="0.25">
      <c r="A1904" s="11"/>
      <c r="B1904" s="10">
        <v>45071</v>
      </c>
      <c r="C1904" s="2">
        <v>1.67</v>
      </c>
      <c r="D1904" s="2">
        <v>1.67</v>
      </c>
      <c r="E1904" s="2">
        <v>5444</v>
      </c>
      <c r="F1904" s="2">
        <v>1.67</v>
      </c>
      <c r="G1904" s="2">
        <v>9091.48</v>
      </c>
      <c r="H1904" s="15">
        <f t="shared" si="29"/>
        <v>-5.9523809523809581E-3</v>
      </c>
    </row>
    <row r="1905" spans="1:8" ht="13.5" x14ac:dyDescent="0.25">
      <c r="A1905" s="11"/>
      <c r="B1905" s="10">
        <v>45072</v>
      </c>
      <c r="C1905" s="2">
        <v>1.7</v>
      </c>
      <c r="D1905" s="2">
        <v>1.7</v>
      </c>
      <c r="E1905" s="2">
        <v>1750</v>
      </c>
      <c r="F1905" s="2">
        <v>1.7</v>
      </c>
      <c r="G1905" s="2">
        <v>2975</v>
      </c>
      <c r="H1905" s="15">
        <f t="shared" si="29"/>
        <v>1.7964071856287442E-2</v>
      </c>
    </row>
    <row r="1906" spans="1:8" ht="13.5" x14ac:dyDescent="0.25">
      <c r="A1906" s="11"/>
      <c r="B1906" s="10">
        <v>45075</v>
      </c>
      <c r="C1906" s="2">
        <v>1.7</v>
      </c>
      <c r="D1906" s="2">
        <v>1.7</v>
      </c>
      <c r="E1906" s="2">
        <v>0</v>
      </c>
      <c r="F1906" s="2">
        <v>0</v>
      </c>
      <c r="G1906" s="2">
        <v>0</v>
      </c>
      <c r="H1906" s="15">
        <f t="shared" si="29"/>
        <v>0</v>
      </c>
    </row>
    <row r="1907" spans="1:8" ht="13.5" x14ac:dyDescent="0.25">
      <c r="A1907" s="11"/>
      <c r="B1907" s="10">
        <v>45076</v>
      </c>
      <c r="C1907" s="2">
        <v>1.65</v>
      </c>
      <c r="D1907" s="2">
        <v>1.65</v>
      </c>
      <c r="E1907" s="2">
        <v>16743</v>
      </c>
      <c r="F1907" s="2">
        <v>1.65</v>
      </c>
      <c r="G1907" s="2">
        <v>27625.95</v>
      </c>
      <c r="H1907" s="15">
        <f t="shared" si="29"/>
        <v>-2.941176470588238E-2</v>
      </c>
    </row>
    <row r="1908" spans="1:8" ht="13.5" x14ac:dyDescent="0.25">
      <c r="A1908" s="11"/>
      <c r="B1908" s="10">
        <v>45077</v>
      </c>
      <c r="C1908" s="2">
        <v>1.69</v>
      </c>
      <c r="D1908" s="2">
        <v>1.69</v>
      </c>
      <c r="E1908" s="2">
        <v>0</v>
      </c>
      <c r="F1908" s="2">
        <v>0</v>
      </c>
      <c r="G1908" s="2">
        <v>0</v>
      </c>
      <c r="H1908" s="15">
        <f t="shared" si="29"/>
        <v>2.4242424242424267E-2</v>
      </c>
    </row>
    <row r="1909" spans="1:8" ht="13.5" x14ac:dyDescent="0.25">
      <c r="A1909" s="11"/>
      <c r="B1909" s="10">
        <v>45078</v>
      </c>
      <c r="C1909" s="2">
        <v>1.69</v>
      </c>
      <c r="D1909" s="2">
        <v>1.69</v>
      </c>
      <c r="E1909" s="2">
        <v>9022</v>
      </c>
      <c r="F1909" s="2">
        <v>1.69</v>
      </c>
      <c r="G1909" s="2">
        <v>15247.18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1.74</v>
      </c>
      <c r="D1910" s="2">
        <v>1.74</v>
      </c>
      <c r="E1910" s="2">
        <v>43190</v>
      </c>
      <c r="F1910" s="2">
        <v>1.74</v>
      </c>
      <c r="G1910" s="2">
        <v>75150.600000000006</v>
      </c>
      <c r="H1910" s="15">
        <f t="shared" si="29"/>
        <v>2.9585798816568074E-2</v>
      </c>
    </row>
    <row r="1911" spans="1:8" ht="13.5" x14ac:dyDescent="0.25">
      <c r="A1911" s="11"/>
      <c r="B1911" s="10">
        <v>45082</v>
      </c>
      <c r="C1911" s="2">
        <v>1.76</v>
      </c>
      <c r="D1911" s="2">
        <v>1.76</v>
      </c>
      <c r="E1911" s="2">
        <v>949</v>
      </c>
      <c r="F1911" s="2">
        <v>1.76</v>
      </c>
      <c r="G1911" s="2">
        <v>1670.24</v>
      </c>
      <c r="H1911" s="15">
        <f t="shared" si="29"/>
        <v>1.1494252873563229E-2</v>
      </c>
    </row>
    <row r="1912" spans="1:8" ht="13.5" x14ac:dyDescent="0.25">
      <c r="A1912" s="11"/>
      <c r="B1912" s="10">
        <v>45083</v>
      </c>
      <c r="C1912" s="2">
        <v>1.77</v>
      </c>
      <c r="D1912" s="2">
        <v>1.77</v>
      </c>
      <c r="E1912" s="2">
        <v>19275</v>
      </c>
      <c r="F1912" s="2">
        <v>1.77</v>
      </c>
      <c r="G1912" s="2">
        <v>34116.75</v>
      </c>
      <c r="H1912" s="15">
        <f t="shared" si="29"/>
        <v>5.6818181818181872E-3</v>
      </c>
    </row>
    <row r="1913" spans="1:8" ht="13.5" x14ac:dyDescent="0.25">
      <c r="A1913" s="11"/>
      <c r="B1913" s="10">
        <v>45084</v>
      </c>
      <c r="C1913" s="2">
        <v>1.8</v>
      </c>
      <c r="D1913" s="2">
        <v>1.8</v>
      </c>
      <c r="E1913" s="2">
        <v>10650</v>
      </c>
      <c r="F1913" s="2">
        <v>1.8</v>
      </c>
      <c r="G1913" s="2">
        <v>19170</v>
      </c>
      <c r="H1913" s="15">
        <f t="shared" si="29"/>
        <v>1.6949152542372895E-2</v>
      </c>
    </row>
    <row r="1914" spans="1:8" ht="13.5" x14ac:dyDescent="0.25">
      <c r="A1914" s="11"/>
      <c r="B1914" s="10">
        <v>45085</v>
      </c>
      <c r="C1914" s="2">
        <v>1.85</v>
      </c>
      <c r="D1914" s="2">
        <v>1.85</v>
      </c>
      <c r="E1914" s="2">
        <v>0</v>
      </c>
      <c r="F1914" s="2">
        <v>0</v>
      </c>
      <c r="G1914" s="2">
        <v>0</v>
      </c>
      <c r="H1914" s="15">
        <f t="shared" si="29"/>
        <v>2.7777777777777801E-2</v>
      </c>
    </row>
    <row r="1915" spans="1:8" ht="13.5" x14ac:dyDescent="0.25">
      <c r="A1915" s="11"/>
      <c r="B1915" s="10">
        <v>45086</v>
      </c>
      <c r="C1915" s="2">
        <v>1.9</v>
      </c>
      <c r="D1915" s="2">
        <v>1.9</v>
      </c>
      <c r="E1915" s="2">
        <v>0</v>
      </c>
      <c r="F1915" s="2">
        <v>0</v>
      </c>
      <c r="G1915" s="2">
        <v>0</v>
      </c>
      <c r="H1915" s="15">
        <f t="shared" si="29"/>
        <v>2.7027027027026931E-2</v>
      </c>
    </row>
    <row r="1916" spans="1:8" ht="13.5" x14ac:dyDescent="0.25">
      <c r="A1916" s="11"/>
      <c r="B1916" s="10">
        <v>45089</v>
      </c>
      <c r="C1916" s="2">
        <v>1.95</v>
      </c>
      <c r="D1916" s="2">
        <v>1.95</v>
      </c>
      <c r="E1916" s="2">
        <v>28979</v>
      </c>
      <c r="F1916" s="2">
        <v>1.95</v>
      </c>
      <c r="G1916" s="2">
        <v>56509.05</v>
      </c>
      <c r="H1916" s="15">
        <f t="shared" si="29"/>
        <v>2.6315789473684237E-2</v>
      </c>
    </row>
    <row r="1917" spans="1:8" ht="13.5" x14ac:dyDescent="0.25">
      <c r="A1917" s="11"/>
      <c r="B1917" s="10">
        <v>45090</v>
      </c>
      <c r="C1917" s="2">
        <v>1.95</v>
      </c>
      <c r="D1917" s="2">
        <v>1.95</v>
      </c>
      <c r="E1917" s="2">
        <v>2330</v>
      </c>
      <c r="F1917" s="2">
        <v>1.95</v>
      </c>
      <c r="G1917" s="2">
        <v>4543.5</v>
      </c>
      <c r="H1917" s="15">
        <f t="shared" si="29"/>
        <v>0</v>
      </c>
    </row>
    <row r="1918" spans="1:8" ht="13.5" x14ac:dyDescent="0.25">
      <c r="A1918" s="11"/>
      <c r="B1918" s="10">
        <v>45091</v>
      </c>
      <c r="C1918" s="2">
        <v>1.94</v>
      </c>
      <c r="D1918" s="2">
        <v>1.94</v>
      </c>
      <c r="E1918" s="2">
        <v>3764</v>
      </c>
      <c r="F1918" s="2">
        <v>1.94</v>
      </c>
      <c r="G1918" s="2">
        <v>7302.16</v>
      </c>
      <c r="H1918" s="15">
        <f t="shared" si="29"/>
        <v>-5.1282051282051325E-3</v>
      </c>
    </row>
    <row r="1919" spans="1:8" ht="13.5" x14ac:dyDescent="0.25">
      <c r="A1919" s="11"/>
      <c r="B1919" s="10">
        <v>45092</v>
      </c>
      <c r="C1919" s="2">
        <v>1.9</v>
      </c>
      <c r="D1919" s="2">
        <v>1.9</v>
      </c>
      <c r="E1919" s="2">
        <v>1630</v>
      </c>
      <c r="F1919" s="2">
        <v>1.9</v>
      </c>
      <c r="G1919" s="2">
        <v>3097</v>
      </c>
      <c r="H1919" s="15">
        <f t="shared" si="29"/>
        <v>-2.0618556701030948E-2</v>
      </c>
    </row>
    <row r="1920" spans="1:8" ht="13.5" x14ac:dyDescent="0.25">
      <c r="A1920" s="11"/>
      <c r="B1920" s="10">
        <v>45093</v>
      </c>
      <c r="C1920" s="2">
        <v>1.85</v>
      </c>
      <c r="D1920" s="2">
        <v>1.85</v>
      </c>
      <c r="E1920" s="2">
        <v>24863</v>
      </c>
      <c r="F1920" s="2">
        <v>1.85</v>
      </c>
      <c r="G1920" s="2">
        <v>45996.55</v>
      </c>
      <c r="H1920" s="15">
        <f t="shared" si="29"/>
        <v>-2.6315789473684119E-2</v>
      </c>
    </row>
    <row r="1921" spans="1:8" ht="13.5" x14ac:dyDescent="0.25">
      <c r="A1921" s="11"/>
      <c r="B1921" s="10">
        <v>45096</v>
      </c>
      <c r="C1921" s="2">
        <v>1.9</v>
      </c>
      <c r="D1921" s="2">
        <v>1.9</v>
      </c>
      <c r="E1921" s="2">
        <v>3365</v>
      </c>
      <c r="F1921" s="2">
        <v>1.9</v>
      </c>
      <c r="G1921" s="2">
        <v>6393.5</v>
      </c>
      <c r="H1921" s="15">
        <f t="shared" si="29"/>
        <v>2.7027027027026931E-2</v>
      </c>
    </row>
    <row r="1922" spans="1:8" ht="13.5" x14ac:dyDescent="0.25">
      <c r="A1922" s="11"/>
      <c r="B1922" s="10">
        <v>45097</v>
      </c>
      <c r="C1922" s="2">
        <v>1.94</v>
      </c>
      <c r="D1922" s="2">
        <v>1.94</v>
      </c>
      <c r="E1922" s="2">
        <v>10</v>
      </c>
      <c r="F1922" s="2">
        <v>1.94</v>
      </c>
      <c r="G1922" s="2">
        <v>19.399999999999999</v>
      </c>
      <c r="H1922" s="15">
        <f t="shared" si="29"/>
        <v>2.1052631578947389E-2</v>
      </c>
    </row>
    <row r="1923" spans="1:8" ht="13.5" x14ac:dyDescent="0.25">
      <c r="A1923" s="11"/>
      <c r="B1923" s="10">
        <v>45098</v>
      </c>
      <c r="C1923" s="2">
        <v>1.89</v>
      </c>
      <c r="D1923" s="2">
        <v>1.89</v>
      </c>
      <c r="E1923" s="2">
        <v>1000</v>
      </c>
      <c r="F1923" s="2">
        <v>1.89</v>
      </c>
      <c r="G1923" s="2">
        <v>1890</v>
      </c>
      <c r="H1923" s="15">
        <f t="shared" si="29"/>
        <v>-2.5773195876288683E-2</v>
      </c>
    </row>
    <row r="1924" spans="1:8" ht="13.5" x14ac:dyDescent="0.25">
      <c r="A1924" s="11"/>
      <c r="B1924" s="10">
        <v>45099</v>
      </c>
      <c r="C1924" s="2">
        <v>1.84</v>
      </c>
      <c r="D1924" s="2">
        <v>1.84</v>
      </c>
      <c r="E1924" s="2">
        <v>12190</v>
      </c>
      <c r="F1924" s="2">
        <v>1.84</v>
      </c>
      <c r="G1924" s="2">
        <v>22429.599999999999</v>
      </c>
      <c r="H1924" s="15">
        <f t="shared" si="29"/>
        <v>-2.6455026455026363E-2</v>
      </c>
    </row>
    <row r="1925" spans="1:8" ht="13.5" x14ac:dyDescent="0.25">
      <c r="A1925" s="11"/>
      <c r="B1925" s="10">
        <v>45100</v>
      </c>
      <c r="C1925" s="2">
        <v>1.89</v>
      </c>
      <c r="D1925" s="2">
        <v>1.89</v>
      </c>
      <c r="E1925" s="2">
        <v>5686</v>
      </c>
      <c r="F1925" s="2">
        <v>1.89</v>
      </c>
      <c r="G1925" s="2">
        <v>10746.54</v>
      </c>
      <c r="H1925" s="15">
        <f t="shared" si="29"/>
        <v>2.7173913043478163E-2</v>
      </c>
    </row>
    <row r="1926" spans="1:8" ht="13.5" x14ac:dyDescent="0.25">
      <c r="A1926" s="11"/>
      <c r="B1926" s="10">
        <v>45103</v>
      </c>
      <c r="C1926" s="2">
        <v>1.89</v>
      </c>
      <c r="D1926" s="2">
        <v>1.89</v>
      </c>
      <c r="E1926" s="2">
        <v>0</v>
      </c>
      <c r="F1926" s="2">
        <v>0</v>
      </c>
      <c r="G1926" s="2">
        <v>0</v>
      </c>
      <c r="H1926" s="15">
        <f t="shared" si="29"/>
        <v>0</v>
      </c>
    </row>
    <row r="1927" spans="1:8" ht="13.5" x14ac:dyDescent="0.25">
      <c r="A1927" s="11"/>
      <c r="B1927" s="10">
        <v>45104</v>
      </c>
      <c r="C1927" s="2">
        <v>1.84</v>
      </c>
      <c r="D1927" s="2">
        <v>1.84</v>
      </c>
      <c r="E1927" s="2">
        <v>15200</v>
      </c>
      <c r="F1927" s="2">
        <v>1.84</v>
      </c>
      <c r="G1927" s="2">
        <v>27968</v>
      </c>
      <c r="H1927" s="15">
        <f t="shared" ref="H1927:H1990" si="30">(D1927-D1926)/D1926</f>
        <v>-2.6455026455026363E-2</v>
      </c>
    </row>
    <row r="1928" spans="1:8" ht="13.5" x14ac:dyDescent="0.25">
      <c r="A1928" s="11"/>
      <c r="B1928" s="10">
        <v>45107</v>
      </c>
      <c r="C1928" s="2">
        <v>1.82</v>
      </c>
      <c r="D1928" s="2">
        <v>1.82</v>
      </c>
      <c r="E1928" s="2">
        <v>500</v>
      </c>
      <c r="F1928" s="2">
        <v>1.82</v>
      </c>
      <c r="G1928" s="2">
        <v>910</v>
      </c>
      <c r="H1928" s="15">
        <f t="shared" si="30"/>
        <v>-1.0869565217391313E-2</v>
      </c>
    </row>
    <row r="1929" spans="1:8" ht="13.5" x14ac:dyDescent="0.25">
      <c r="A1929" s="11"/>
      <c r="B1929" s="10">
        <v>45110</v>
      </c>
      <c r="C1929" s="2">
        <v>1.84</v>
      </c>
      <c r="D1929" s="2">
        <v>1.84</v>
      </c>
      <c r="E1929" s="2">
        <v>50</v>
      </c>
      <c r="F1929" s="2">
        <v>1.84</v>
      </c>
      <c r="G1929" s="2">
        <v>92</v>
      </c>
      <c r="H1929" s="15">
        <f t="shared" si="30"/>
        <v>1.0989010989010999E-2</v>
      </c>
    </row>
    <row r="1930" spans="1:8" ht="13.5" x14ac:dyDescent="0.25">
      <c r="A1930" s="11"/>
      <c r="B1930" s="10">
        <v>45111</v>
      </c>
      <c r="C1930" s="2">
        <v>1.8</v>
      </c>
      <c r="D1930" s="2">
        <v>1.8</v>
      </c>
      <c r="E1930" s="2">
        <v>3690</v>
      </c>
      <c r="F1930" s="2">
        <v>1.8</v>
      </c>
      <c r="G1930" s="2">
        <v>6642</v>
      </c>
      <c r="H1930" s="15">
        <f t="shared" si="30"/>
        <v>-2.1739130434782625E-2</v>
      </c>
    </row>
    <row r="1931" spans="1:8" ht="13.5" x14ac:dyDescent="0.25">
      <c r="A1931" s="11"/>
      <c r="B1931" s="10">
        <v>45112</v>
      </c>
      <c r="C1931" s="2">
        <v>1.77</v>
      </c>
      <c r="D1931" s="2">
        <v>1.77</v>
      </c>
      <c r="E1931" s="2">
        <v>10182</v>
      </c>
      <c r="F1931" s="2">
        <v>1.77</v>
      </c>
      <c r="G1931" s="2">
        <v>18022.14</v>
      </c>
      <c r="H1931" s="15">
        <f t="shared" si="30"/>
        <v>-1.666666666666668E-2</v>
      </c>
    </row>
    <row r="1932" spans="1:8" ht="13.5" x14ac:dyDescent="0.25">
      <c r="A1932" s="11"/>
      <c r="B1932" s="10">
        <v>45113</v>
      </c>
      <c r="C1932" s="2">
        <v>1.79</v>
      </c>
      <c r="D1932" s="2">
        <v>1.79</v>
      </c>
      <c r="E1932" s="2">
        <v>3674</v>
      </c>
      <c r="F1932" s="2">
        <v>1.79</v>
      </c>
      <c r="G1932" s="2">
        <v>6576.46</v>
      </c>
      <c r="H1932" s="15">
        <f t="shared" si="30"/>
        <v>1.1299435028248598E-2</v>
      </c>
    </row>
    <row r="1933" spans="1:8" ht="13.5" x14ac:dyDescent="0.25">
      <c r="A1933" s="11"/>
      <c r="B1933" s="10">
        <v>45114</v>
      </c>
      <c r="C1933" s="2">
        <v>1.78</v>
      </c>
      <c r="D1933" s="2">
        <v>1.78</v>
      </c>
      <c r="E1933" s="2">
        <v>200</v>
      </c>
      <c r="F1933" s="2">
        <v>1.78</v>
      </c>
      <c r="G1933" s="2">
        <v>356</v>
      </c>
      <c r="H1933" s="15">
        <f t="shared" si="30"/>
        <v>-5.5865921787709542E-3</v>
      </c>
    </row>
    <row r="1934" spans="1:8" ht="13.5" x14ac:dyDescent="0.25">
      <c r="A1934" s="11"/>
      <c r="B1934" s="10">
        <v>45117</v>
      </c>
      <c r="C1934" s="2">
        <v>1.78</v>
      </c>
      <c r="D1934" s="2">
        <v>1.78</v>
      </c>
      <c r="E1934" s="2">
        <v>6005</v>
      </c>
      <c r="F1934" s="2">
        <v>1.78</v>
      </c>
      <c r="G1934" s="2">
        <v>10688.9</v>
      </c>
      <c r="H1934" s="15">
        <f t="shared" si="30"/>
        <v>0</v>
      </c>
    </row>
    <row r="1935" spans="1:8" ht="13.5" x14ac:dyDescent="0.25">
      <c r="A1935" s="11"/>
      <c r="B1935" s="10">
        <v>45118</v>
      </c>
      <c r="C1935" s="2">
        <v>1.78</v>
      </c>
      <c r="D1935" s="2">
        <v>1.78</v>
      </c>
      <c r="E1935" s="2">
        <v>0</v>
      </c>
      <c r="F1935" s="2">
        <v>0</v>
      </c>
      <c r="G1935" s="2">
        <v>0</v>
      </c>
      <c r="H1935" s="15">
        <f t="shared" si="30"/>
        <v>0</v>
      </c>
    </row>
    <row r="1936" spans="1:8" ht="13.5" x14ac:dyDescent="0.25">
      <c r="A1936" s="11"/>
      <c r="B1936" s="10">
        <v>45119</v>
      </c>
      <c r="C1936" s="2">
        <v>1.76</v>
      </c>
      <c r="D1936" s="2">
        <v>1.76</v>
      </c>
      <c r="E1936" s="2">
        <v>2615</v>
      </c>
      <c r="F1936" s="2">
        <v>1.76</v>
      </c>
      <c r="G1936" s="2">
        <v>4602.3999999999996</v>
      </c>
      <c r="H1936" s="15">
        <f t="shared" si="30"/>
        <v>-1.1235955056179785E-2</v>
      </c>
    </row>
    <row r="1937" spans="1:8" ht="13.5" x14ac:dyDescent="0.25">
      <c r="A1937" s="11"/>
      <c r="B1937" s="10">
        <v>45120</v>
      </c>
      <c r="C1937" s="2">
        <v>1.71</v>
      </c>
      <c r="D1937" s="2">
        <v>1.71</v>
      </c>
      <c r="E1937" s="2">
        <v>0</v>
      </c>
      <c r="F1937" s="2">
        <v>0</v>
      </c>
      <c r="G1937" s="2">
        <v>0</v>
      </c>
      <c r="H1937" s="15">
        <f t="shared" si="30"/>
        <v>-2.8409090909090936E-2</v>
      </c>
    </row>
    <row r="1938" spans="1:8" ht="13.5" x14ac:dyDescent="0.25">
      <c r="A1938" s="11"/>
      <c r="B1938" s="10">
        <v>45121</v>
      </c>
      <c r="C1938" s="2">
        <v>1.75</v>
      </c>
      <c r="D1938" s="2">
        <v>1.75</v>
      </c>
      <c r="E1938" s="2">
        <v>25550</v>
      </c>
      <c r="F1938" s="2">
        <v>1.75</v>
      </c>
      <c r="G1938" s="2">
        <v>44712.5</v>
      </c>
      <c r="H1938" s="15">
        <f t="shared" si="30"/>
        <v>2.3391812865497099E-2</v>
      </c>
    </row>
    <row r="1939" spans="1:8" ht="13.5" x14ac:dyDescent="0.25">
      <c r="A1939" s="11"/>
      <c r="B1939" s="10">
        <v>45124</v>
      </c>
      <c r="C1939" s="2">
        <v>1.72</v>
      </c>
      <c r="D1939" s="2">
        <v>1.72</v>
      </c>
      <c r="E1939" s="2">
        <v>110</v>
      </c>
      <c r="F1939" s="2">
        <v>1.72</v>
      </c>
      <c r="G1939" s="2">
        <v>189.2</v>
      </c>
      <c r="H1939" s="15">
        <f t="shared" si="30"/>
        <v>-1.7142857142857158E-2</v>
      </c>
    </row>
    <row r="1940" spans="1:8" ht="13.5" x14ac:dyDescent="0.25">
      <c r="A1940" s="11"/>
      <c r="B1940" s="10">
        <v>45125</v>
      </c>
      <c r="C1940" s="2">
        <v>1.76</v>
      </c>
      <c r="D1940" s="2">
        <v>1.76</v>
      </c>
      <c r="E1940" s="2">
        <v>850</v>
      </c>
      <c r="F1940" s="2">
        <v>1.76</v>
      </c>
      <c r="G1940" s="2">
        <v>1496</v>
      </c>
      <c r="H1940" s="15">
        <f t="shared" si="30"/>
        <v>2.3255813953488393E-2</v>
      </c>
    </row>
    <row r="1941" spans="1:8" ht="13.5" x14ac:dyDescent="0.25">
      <c r="A1941" s="11"/>
      <c r="B1941" s="10">
        <v>45127</v>
      </c>
      <c r="C1941" s="2">
        <v>1.78</v>
      </c>
      <c r="D1941" s="2">
        <v>1.78</v>
      </c>
      <c r="E1941" s="2">
        <v>56</v>
      </c>
      <c r="F1941" s="2">
        <v>1.78</v>
      </c>
      <c r="G1941" s="2">
        <v>99.68</v>
      </c>
      <c r="H1941" s="15">
        <f t="shared" si="30"/>
        <v>1.1363636363636374E-2</v>
      </c>
    </row>
    <row r="1942" spans="1:8" ht="13.5" x14ac:dyDescent="0.25">
      <c r="A1942" s="11"/>
      <c r="B1942" s="10">
        <v>45128</v>
      </c>
      <c r="C1942" s="2">
        <v>1.78</v>
      </c>
      <c r="D1942" s="2">
        <v>1.78</v>
      </c>
      <c r="E1942" s="2">
        <v>8169</v>
      </c>
      <c r="F1942" s="2">
        <v>1.78</v>
      </c>
      <c r="G1942" s="2">
        <v>14540.82</v>
      </c>
      <c r="H1942" s="15">
        <f t="shared" si="30"/>
        <v>0</v>
      </c>
    </row>
    <row r="1943" spans="1:8" ht="13.5" x14ac:dyDescent="0.25">
      <c r="A1943" s="11"/>
      <c r="B1943" s="10">
        <v>45131</v>
      </c>
      <c r="C1943" s="2">
        <v>1.78</v>
      </c>
      <c r="D1943" s="2">
        <v>1.78</v>
      </c>
      <c r="E1943" s="2">
        <v>25</v>
      </c>
      <c r="F1943" s="2">
        <v>1.78</v>
      </c>
      <c r="G1943" s="2">
        <v>44.5</v>
      </c>
      <c r="H1943" s="15">
        <f t="shared" si="30"/>
        <v>0</v>
      </c>
    </row>
    <row r="1944" spans="1:8" ht="13.5" x14ac:dyDescent="0.25">
      <c r="A1944" s="11"/>
      <c r="B1944" s="10">
        <v>45133</v>
      </c>
      <c r="C1944" s="2">
        <v>1.78</v>
      </c>
      <c r="D1944" s="2">
        <v>1.78</v>
      </c>
      <c r="E1944" s="2">
        <v>40</v>
      </c>
      <c r="F1944" s="2">
        <v>1.78</v>
      </c>
      <c r="G1944" s="2">
        <v>71.2</v>
      </c>
      <c r="H1944" s="15">
        <f t="shared" si="30"/>
        <v>0</v>
      </c>
    </row>
    <row r="1945" spans="1:8" ht="13.5" x14ac:dyDescent="0.25">
      <c r="A1945" s="11"/>
      <c r="B1945" s="10">
        <v>45134</v>
      </c>
      <c r="C1945" s="2">
        <v>1.76</v>
      </c>
      <c r="D1945" s="2">
        <v>1.76</v>
      </c>
      <c r="E1945" s="2">
        <v>230</v>
      </c>
      <c r="F1945" s="2">
        <v>1.76</v>
      </c>
      <c r="G1945" s="2">
        <v>404.8</v>
      </c>
      <c r="H1945" s="15">
        <f t="shared" si="30"/>
        <v>-1.1235955056179785E-2</v>
      </c>
    </row>
    <row r="1946" spans="1:8" ht="13.5" x14ac:dyDescent="0.25">
      <c r="A1946" s="11"/>
      <c r="B1946" s="10">
        <v>45135</v>
      </c>
      <c r="C1946" s="2">
        <v>1.71</v>
      </c>
      <c r="D1946" s="2">
        <v>1.71</v>
      </c>
      <c r="E1946" s="2">
        <v>3220</v>
      </c>
      <c r="F1946" s="2">
        <v>1.71</v>
      </c>
      <c r="G1946" s="2">
        <v>5506.2</v>
      </c>
      <c r="H1946" s="15">
        <f t="shared" si="30"/>
        <v>-2.8409090909090936E-2</v>
      </c>
    </row>
    <row r="1947" spans="1:8" ht="13.5" x14ac:dyDescent="0.25">
      <c r="A1947" s="11"/>
      <c r="B1947" s="10">
        <v>45138</v>
      </c>
      <c r="C1947" s="2">
        <v>1.7</v>
      </c>
      <c r="D1947" s="2">
        <v>1.7</v>
      </c>
      <c r="E1947" s="2">
        <v>2300</v>
      </c>
      <c r="F1947" s="2">
        <v>1.7</v>
      </c>
      <c r="G1947" s="2">
        <v>3910</v>
      </c>
      <c r="H1947" s="15">
        <f t="shared" si="30"/>
        <v>-5.8479532163742748E-3</v>
      </c>
    </row>
    <row r="1948" spans="1:8" ht="13.5" x14ac:dyDescent="0.25">
      <c r="A1948" s="11"/>
      <c r="B1948" s="10">
        <v>45139</v>
      </c>
      <c r="C1948" s="2">
        <v>1.69</v>
      </c>
      <c r="D1948" s="2">
        <v>1.69</v>
      </c>
      <c r="E1948" s="2">
        <v>200</v>
      </c>
      <c r="F1948" s="2">
        <v>1.69</v>
      </c>
      <c r="G1948" s="2">
        <v>338</v>
      </c>
      <c r="H1948" s="15">
        <f t="shared" si="30"/>
        <v>-5.8823529411764757E-3</v>
      </c>
    </row>
    <row r="1949" spans="1:8" ht="13.5" x14ac:dyDescent="0.25">
      <c r="A1949" s="11"/>
      <c r="B1949" s="10">
        <v>45140</v>
      </c>
      <c r="C1949" s="2">
        <v>1.7</v>
      </c>
      <c r="D1949" s="2">
        <v>1.7</v>
      </c>
      <c r="E1949" s="2">
        <v>340</v>
      </c>
      <c r="F1949" s="2">
        <v>1.7</v>
      </c>
      <c r="G1949" s="2">
        <v>578</v>
      </c>
      <c r="H1949" s="15">
        <f t="shared" si="30"/>
        <v>5.9171597633136145E-3</v>
      </c>
    </row>
    <row r="1950" spans="1:8" ht="13.5" x14ac:dyDescent="0.25">
      <c r="A1950" s="11"/>
      <c r="B1950" s="10">
        <v>45141</v>
      </c>
      <c r="C1950" s="2">
        <v>1.69</v>
      </c>
      <c r="D1950" s="2">
        <v>1.69</v>
      </c>
      <c r="E1950" s="2">
        <v>2140</v>
      </c>
      <c r="F1950" s="2">
        <v>1.69</v>
      </c>
      <c r="G1950" s="2">
        <v>3616.6</v>
      </c>
      <c r="H1950" s="15">
        <f t="shared" si="30"/>
        <v>-5.8823529411764757E-3</v>
      </c>
    </row>
    <row r="1951" spans="1:8" ht="13.5" x14ac:dyDescent="0.25">
      <c r="A1951" s="11"/>
      <c r="B1951" s="10">
        <v>45142</v>
      </c>
      <c r="C1951" s="2">
        <v>1.7</v>
      </c>
      <c r="D1951" s="2">
        <v>1.7</v>
      </c>
      <c r="E1951" s="2">
        <v>520</v>
      </c>
      <c r="F1951" s="2">
        <v>1.7</v>
      </c>
      <c r="G1951" s="2">
        <v>884</v>
      </c>
      <c r="H1951" s="15">
        <f t="shared" si="30"/>
        <v>5.9171597633136145E-3</v>
      </c>
    </row>
    <row r="1952" spans="1:8" ht="13.5" x14ac:dyDescent="0.25">
      <c r="A1952" s="11"/>
      <c r="B1952" s="10">
        <v>45145</v>
      </c>
      <c r="C1952" s="2">
        <v>1.69</v>
      </c>
      <c r="D1952" s="2">
        <v>1.69</v>
      </c>
      <c r="E1952" s="2">
        <v>300</v>
      </c>
      <c r="F1952" s="2">
        <v>1.69</v>
      </c>
      <c r="G1952" s="2">
        <v>507</v>
      </c>
      <c r="H1952" s="15">
        <f t="shared" si="30"/>
        <v>-5.8823529411764757E-3</v>
      </c>
    </row>
    <row r="1953" spans="1:8" ht="13.5" x14ac:dyDescent="0.25">
      <c r="A1953" s="11"/>
      <c r="B1953" s="10">
        <v>45146</v>
      </c>
      <c r="C1953" s="2">
        <v>1.64</v>
      </c>
      <c r="D1953" s="2">
        <v>1.64</v>
      </c>
      <c r="E1953" s="2">
        <v>0</v>
      </c>
      <c r="F1953" s="2">
        <v>0</v>
      </c>
      <c r="G1953" s="2">
        <v>0</v>
      </c>
      <c r="H1953" s="15">
        <f t="shared" si="30"/>
        <v>-2.9585798816568074E-2</v>
      </c>
    </row>
    <row r="1954" spans="1:8" ht="13.5" x14ac:dyDescent="0.25">
      <c r="A1954" s="11"/>
      <c r="B1954" s="10">
        <v>45147</v>
      </c>
      <c r="C1954" s="2">
        <v>1.65</v>
      </c>
      <c r="D1954" s="2">
        <v>1.65</v>
      </c>
      <c r="E1954" s="2">
        <v>1000</v>
      </c>
      <c r="F1954" s="2">
        <v>1.65</v>
      </c>
      <c r="G1954" s="2">
        <v>1650</v>
      </c>
      <c r="H1954" s="15">
        <f t="shared" si="30"/>
        <v>6.0975609756097615E-3</v>
      </c>
    </row>
    <row r="1955" spans="1:8" ht="13.5" x14ac:dyDescent="0.25">
      <c r="A1955" s="11"/>
      <c r="B1955" s="10">
        <v>45148</v>
      </c>
      <c r="C1955" s="2">
        <v>1.65</v>
      </c>
      <c r="D1955" s="2">
        <v>1.65</v>
      </c>
      <c r="E1955" s="2">
        <v>1074</v>
      </c>
      <c r="F1955" s="2">
        <v>1.65</v>
      </c>
      <c r="G1955" s="2">
        <v>1772.1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1.69</v>
      </c>
      <c r="D1956" s="2">
        <v>1.69</v>
      </c>
      <c r="E1956" s="2">
        <v>1207</v>
      </c>
      <c r="F1956" s="2">
        <v>1.69</v>
      </c>
      <c r="G1956" s="2">
        <v>2039.83</v>
      </c>
      <c r="H1956" s="15">
        <f t="shared" si="30"/>
        <v>2.4242424242424267E-2</v>
      </c>
    </row>
    <row r="1957" spans="1:8" ht="13.5" x14ac:dyDescent="0.25">
      <c r="A1957" s="11"/>
      <c r="B1957" s="10">
        <v>45152</v>
      </c>
      <c r="C1957" s="2">
        <v>1.69</v>
      </c>
      <c r="D1957" s="2">
        <v>1.69</v>
      </c>
      <c r="E1957" s="2">
        <v>4</v>
      </c>
      <c r="F1957" s="2">
        <v>1.69</v>
      </c>
      <c r="G1957" s="2">
        <v>6.76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1.69</v>
      </c>
      <c r="D1958" s="2">
        <v>1.69</v>
      </c>
      <c r="E1958" s="2">
        <v>20</v>
      </c>
      <c r="F1958" s="2">
        <v>1.69</v>
      </c>
      <c r="G1958" s="2">
        <v>33.799999999999997</v>
      </c>
      <c r="H1958" s="15">
        <f t="shared" si="30"/>
        <v>0</v>
      </c>
    </row>
    <row r="1959" spans="1:8" ht="13.5" x14ac:dyDescent="0.25">
      <c r="A1959" s="11"/>
      <c r="B1959" s="10">
        <v>45154</v>
      </c>
      <c r="C1959" s="2">
        <v>1.64</v>
      </c>
      <c r="D1959" s="2">
        <v>1.64</v>
      </c>
      <c r="E1959" s="2">
        <v>8470</v>
      </c>
      <c r="F1959" s="2">
        <v>1.64</v>
      </c>
      <c r="G1959" s="2">
        <v>13890.8</v>
      </c>
      <c r="H1959" s="15">
        <f t="shared" si="30"/>
        <v>-2.9585798816568074E-2</v>
      </c>
    </row>
    <row r="1960" spans="1:8" ht="13.5" x14ac:dyDescent="0.25">
      <c r="A1960" s="11"/>
      <c r="B1960" s="10">
        <v>45155</v>
      </c>
      <c r="C1960" s="2">
        <v>1.66</v>
      </c>
      <c r="D1960" s="2">
        <v>1.66</v>
      </c>
      <c r="E1960" s="2">
        <v>8728</v>
      </c>
      <c r="F1960" s="2">
        <v>1.66</v>
      </c>
      <c r="G1960" s="2">
        <v>14488.48</v>
      </c>
      <c r="H1960" s="15">
        <f t="shared" si="30"/>
        <v>1.2195121951219523E-2</v>
      </c>
    </row>
    <row r="1961" spans="1:8" ht="13.5" x14ac:dyDescent="0.25">
      <c r="A1961" s="11"/>
      <c r="B1961" s="10">
        <v>45156</v>
      </c>
      <c r="C1961" s="2">
        <v>1.68</v>
      </c>
      <c r="D1961" s="2">
        <v>1.68</v>
      </c>
      <c r="E1961" s="2">
        <v>1350</v>
      </c>
      <c r="F1961" s="2">
        <v>1.68</v>
      </c>
      <c r="G1961" s="2">
        <v>2268</v>
      </c>
      <c r="H1961" s="15">
        <f t="shared" si="30"/>
        <v>1.2048192771084348E-2</v>
      </c>
    </row>
    <row r="1962" spans="1:8" ht="13.5" x14ac:dyDescent="0.25">
      <c r="A1962" s="11"/>
      <c r="B1962" s="10">
        <v>45159</v>
      </c>
      <c r="C1962" s="2">
        <v>1.69</v>
      </c>
      <c r="D1962" s="2">
        <v>1.69</v>
      </c>
      <c r="E1962" s="2">
        <v>3</v>
      </c>
      <c r="F1962" s="2">
        <v>1.69</v>
      </c>
      <c r="G1962" s="2">
        <v>5.07</v>
      </c>
      <c r="H1962" s="15">
        <f t="shared" si="30"/>
        <v>5.9523809523809581E-3</v>
      </c>
    </row>
    <row r="1963" spans="1:8" ht="13.5" x14ac:dyDescent="0.25">
      <c r="A1963" s="11"/>
      <c r="B1963" s="10">
        <v>45160</v>
      </c>
      <c r="C1963" s="2">
        <v>1.69</v>
      </c>
      <c r="D1963" s="2">
        <v>1.69</v>
      </c>
      <c r="E1963" s="2">
        <v>2000</v>
      </c>
      <c r="F1963" s="2">
        <v>1.69</v>
      </c>
      <c r="G1963" s="2">
        <v>3380</v>
      </c>
      <c r="H1963" s="15">
        <f t="shared" si="30"/>
        <v>0</v>
      </c>
    </row>
    <row r="1964" spans="1:8" ht="13.5" x14ac:dyDescent="0.25">
      <c r="A1964" s="11"/>
      <c r="B1964" s="10">
        <v>45161</v>
      </c>
      <c r="C1964" s="2">
        <v>1.69</v>
      </c>
      <c r="D1964" s="2">
        <v>1.69</v>
      </c>
      <c r="E1964" s="2">
        <v>60</v>
      </c>
      <c r="F1964" s="2">
        <v>1.69</v>
      </c>
      <c r="G1964" s="2">
        <v>101.4</v>
      </c>
      <c r="H1964" s="15">
        <f t="shared" si="30"/>
        <v>0</v>
      </c>
    </row>
    <row r="1965" spans="1:8" ht="13.5" x14ac:dyDescent="0.25">
      <c r="A1965" s="11"/>
      <c r="B1965" s="10">
        <v>45162</v>
      </c>
      <c r="C1965" s="2">
        <v>1.69</v>
      </c>
      <c r="D1965" s="2">
        <v>1.69</v>
      </c>
      <c r="E1965" s="2">
        <v>60</v>
      </c>
      <c r="F1965" s="2">
        <v>1.69</v>
      </c>
      <c r="G1965" s="2">
        <v>101.4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1.65</v>
      </c>
      <c r="D1966" s="2">
        <v>1.65</v>
      </c>
      <c r="E1966" s="2">
        <v>396</v>
      </c>
      <c r="F1966" s="2">
        <v>1.65</v>
      </c>
      <c r="G1966" s="2">
        <v>653.4</v>
      </c>
      <c r="H1966" s="15">
        <f t="shared" si="30"/>
        <v>-2.3668639053254458E-2</v>
      </c>
    </row>
    <row r="1967" spans="1:8" ht="13.5" x14ac:dyDescent="0.25">
      <c r="A1967" s="11"/>
      <c r="B1967" s="10">
        <v>45166</v>
      </c>
      <c r="C1967" s="2">
        <v>1.61</v>
      </c>
      <c r="D1967" s="2">
        <v>1.61</v>
      </c>
      <c r="E1967" s="2">
        <v>60</v>
      </c>
      <c r="F1967" s="2">
        <v>1.61</v>
      </c>
      <c r="G1967" s="2">
        <v>96.6</v>
      </c>
      <c r="H1967" s="15">
        <f t="shared" si="30"/>
        <v>-2.4242424242424131E-2</v>
      </c>
    </row>
    <row r="1968" spans="1:8" ht="13.5" x14ac:dyDescent="0.25">
      <c r="A1968" s="11"/>
      <c r="B1968" s="10">
        <v>45167</v>
      </c>
      <c r="C1968" s="2">
        <v>1.65</v>
      </c>
      <c r="D1968" s="2">
        <v>1.65</v>
      </c>
      <c r="E1968" s="2">
        <v>925</v>
      </c>
      <c r="F1968" s="2">
        <v>1.65</v>
      </c>
      <c r="G1968" s="2">
        <v>1526.25</v>
      </c>
      <c r="H1968" s="15">
        <f t="shared" si="30"/>
        <v>2.4844720496894294E-2</v>
      </c>
    </row>
    <row r="1969" spans="1:8" ht="13.5" x14ac:dyDescent="0.25">
      <c r="A1969" s="11"/>
      <c r="B1969" s="10">
        <v>45168</v>
      </c>
      <c r="C1969" s="2">
        <v>1.65</v>
      </c>
      <c r="D1969" s="2">
        <v>1.65</v>
      </c>
      <c r="E1969" s="2">
        <v>0</v>
      </c>
      <c r="F1969" s="2">
        <v>0</v>
      </c>
      <c r="G1969" s="2">
        <v>0</v>
      </c>
      <c r="H1969" s="15">
        <f t="shared" si="30"/>
        <v>0</v>
      </c>
    </row>
    <row r="1970" spans="1:8" ht="13.5" x14ac:dyDescent="0.25">
      <c r="A1970" s="11"/>
      <c r="B1970" s="10">
        <v>45169</v>
      </c>
      <c r="C1970" s="2">
        <v>1.62</v>
      </c>
      <c r="D1970" s="2">
        <v>1.62</v>
      </c>
      <c r="E1970" s="2">
        <v>1910</v>
      </c>
      <c r="F1970" s="2">
        <v>1.62</v>
      </c>
      <c r="G1970" s="2">
        <v>3094.2</v>
      </c>
      <c r="H1970" s="15">
        <f t="shared" si="30"/>
        <v>-1.8181818181818063E-2</v>
      </c>
    </row>
    <row r="1971" spans="1:8" ht="13.5" x14ac:dyDescent="0.25">
      <c r="A1971" s="11"/>
      <c r="B1971" s="10">
        <v>45170</v>
      </c>
      <c r="C1971" s="2">
        <v>1.6</v>
      </c>
      <c r="D1971" s="2">
        <v>1.6</v>
      </c>
      <c r="E1971" s="2">
        <v>4000</v>
      </c>
      <c r="F1971" s="2">
        <v>1.6</v>
      </c>
      <c r="G1971" s="2">
        <v>6400</v>
      </c>
      <c r="H1971" s="15">
        <f t="shared" si="30"/>
        <v>-1.2345679012345689E-2</v>
      </c>
    </row>
    <row r="1972" spans="1:8" ht="13.5" x14ac:dyDescent="0.25">
      <c r="A1972" s="11"/>
      <c r="B1972" s="10">
        <v>45173</v>
      </c>
      <c r="C1972" s="2">
        <v>1.61</v>
      </c>
      <c r="D1972" s="2">
        <v>1.61</v>
      </c>
      <c r="E1972" s="2">
        <v>1050</v>
      </c>
      <c r="F1972" s="2">
        <v>1.61</v>
      </c>
      <c r="G1972" s="2">
        <v>1690.5</v>
      </c>
      <c r="H1972" s="15">
        <f t="shared" si="30"/>
        <v>6.2500000000000056E-3</v>
      </c>
    </row>
    <row r="1973" spans="1:8" ht="13.5" x14ac:dyDescent="0.25">
      <c r="A1973" s="11"/>
      <c r="B1973" s="10">
        <v>45174</v>
      </c>
      <c r="C1973" s="2">
        <v>1.65</v>
      </c>
      <c r="D1973" s="2">
        <v>1.65</v>
      </c>
      <c r="E1973" s="2">
        <v>75</v>
      </c>
      <c r="F1973" s="2">
        <v>1.65</v>
      </c>
      <c r="G1973" s="2">
        <v>123.75</v>
      </c>
      <c r="H1973" s="15">
        <f t="shared" si="30"/>
        <v>2.4844720496894294E-2</v>
      </c>
    </row>
    <row r="1974" spans="1:8" ht="13.5" x14ac:dyDescent="0.25">
      <c r="A1974" s="11"/>
      <c r="B1974" s="10">
        <v>45175</v>
      </c>
      <c r="C1974" s="2">
        <v>1.61</v>
      </c>
      <c r="D1974" s="2">
        <v>1.61</v>
      </c>
      <c r="E1974" s="2">
        <v>0</v>
      </c>
      <c r="F1974" s="2">
        <v>0</v>
      </c>
      <c r="G1974" s="2">
        <v>0</v>
      </c>
      <c r="H1974" s="15">
        <f t="shared" si="30"/>
        <v>-2.4242424242424131E-2</v>
      </c>
    </row>
    <row r="1975" spans="1:8" ht="13.5" x14ac:dyDescent="0.25">
      <c r="A1975" s="11"/>
      <c r="B1975" s="10">
        <v>45176</v>
      </c>
      <c r="C1975" s="2">
        <v>1.61</v>
      </c>
      <c r="D1975" s="2">
        <v>1.61</v>
      </c>
      <c r="E1975" s="2">
        <v>6052</v>
      </c>
      <c r="F1975" s="2">
        <v>1.61</v>
      </c>
      <c r="G1975" s="2">
        <v>9743.7199999999993</v>
      </c>
      <c r="H1975" s="15">
        <f t="shared" si="30"/>
        <v>0</v>
      </c>
    </row>
    <row r="1976" spans="1:8" ht="13.5" x14ac:dyDescent="0.25">
      <c r="A1976" s="11"/>
      <c r="B1976" s="10">
        <v>45177</v>
      </c>
      <c r="C1976" s="2">
        <v>1.6</v>
      </c>
      <c r="D1976" s="2">
        <v>1.6</v>
      </c>
      <c r="E1976" s="2">
        <v>3911</v>
      </c>
      <c r="F1976" s="2">
        <v>1.6</v>
      </c>
      <c r="G1976" s="2">
        <v>6257.6</v>
      </c>
      <c r="H1976" s="15">
        <f t="shared" si="30"/>
        <v>-6.2111801242236073E-3</v>
      </c>
    </row>
    <row r="1977" spans="1:8" ht="13.5" x14ac:dyDescent="0.25">
      <c r="A1977" s="11"/>
      <c r="B1977" s="10">
        <v>45180</v>
      </c>
      <c r="C1977" s="2">
        <v>1.63</v>
      </c>
      <c r="D1977" s="2">
        <v>1.63</v>
      </c>
      <c r="E1977" s="2">
        <v>630</v>
      </c>
      <c r="F1977" s="2">
        <v>1.63</v>
      </c>
      <c r="G1977" s="2">
        <v>1026.9000000000001</v>
      </c>
      <c r="H1977" s="15">
        <f t="shared" si="30"/>
        <v>1.8749999999999878E-2</v>
      </c>
    </row>
    <row r="1978" spans="1:8" ht="13.5" x14ac:dyDescent="0.25">
      <c r="A1978" s="11"/>
      <c r="B1978" s="10">
        <v>45181</v>
      </c>
      <c r="C1978" s="2">
        <v>1.67</v>
      </c>
      <c r="D1978" s="2">
        <v>1.67</v>
      </c>
      <c r="E1978" s="2">
        <v>0</v>
      </c>
      <c r="F1978" s="2">
        <v>0</v>
      </c>
      <c r="G1978" s="2">
        <v>0</v>
      </c>
      <c r="H1978" s="15">
        <f t="shared" si="30"/>
        <v>2.4539877300613522E-2</v>
      </c>
    </row>
    <row r="1979" spans="1:8" ht="13.5" x14ac:dyDescent="0.25">
      <c r="A1979" s="11"/>
      <c r="B1979" s="10">
        <v>45182</v>
      </c>
      <c r="C1979" s="2">
        <v>1.65</v>
      </c>
      <c r="D1979" s="2">
        <v>1.65</v>
      </c>
      <c r="E1979" s="2">
        <v>18789</v>
      </c>
      <c r="F1979" s="2">
        <v>1.65</v>
      </c>
      <c r="G1979" s="2">
        <v>31001.85</v>
      </c>
      <c r="H1979" s="15">
        <f t="shared" si="30"/>
        <v>-1.1976047904191628E-2</v>
      </c>
    </row>
    <row r="1980" spans="1:8" ht="13.5" x14ac:dyDescent="0.25">
      <c r="A1980" s="11"/>
      <c r="B1980" s="10">
        <v>45183</v>
      </c>
      <c r="C1980" s="2">
        <v>1.65</v>
      </c>
      <c r="D1980" s="2">
        <v>1.65</v>
      </c>
      <c r="E1980" s="2">
        <v>500</v>
      </c>
      <c r="F1980" s="2">
        <v>1.65</v>
      </c>
      <c r="G1980" s="2">
        <v>825</v>
      </c>
      <c r="H1980" s="15">
        <f t="shared" si="30"/>
        <v>0</v>
      </c>
    </row>
    <row r="1981" spans="1:8" ht="13.5" x14ac:dyDescent="0.25">
      <c r="A1981" s="11"/>
      <c r="B1981" s="10">
        <v>45184</v>
      </c>
      <c r="C1981" s="2">
        <v>1.65</v>
      </c>
      <c r="D1981" s="2">
        <v>1.65</v>
      </c>
      <c r="E1981" s="2">
        <v>4144</v>
      </c>
      <c r="F1981" s="2">
        <v>1.65</v>
      </c>
      <c r="G1981" s="2">
        <v>6837.6</v>
      </c>
      <c r="H1981" s="15">
        <f t="shared" si="30"/>
        <v>0</v>
      </c>
    </row>
    <row r="1982" spans="1:8" ht="13.5" x14ac:dyDescent="0.25">
      <c r="A1982" s="11"/>
      <c r="B1982" s="10">
        <v>45187</v>
      </c>
      <c r="C1982" s="2">
        <v>1.63</v>
      </c>
      <c r="D1982" s="2">
        <v>1.63</v>
      </c>
      <c r="E1982" s="2">
        <v>1872</v>
      </c>
      <c r="F1982" s="2">
        <v>1.63</v>
      </c>
      <c r="G1982" s="2">
        <v>3051.36</v>
      </c>
      <c r="H1982" s="15">
        <f t="shared" si="30"/>
        <v>-1.2121212121212133E-2</v>
      </c>
    </row>
    <row r="1983" spans="1:8" ht="13.5" x14ac:dyDescent="0.25">
      <c r="A1983" s="11"/>
      <c r="B1983" s="10">
        <v>45188</v>
      </c>
      <c r="C1983" s="2">
        <v>1.63</v>
      </c>
      <c r="D1983" s="2">
        <v>1.63</v>
      </c>
      <c r="E1983" s="2">
        <v>150</v>
      </c>
      <c r="F1983" s="2">
        <v>1.63</v>
      </c>
      <c r="G1983" s="2">
        <v>244.5</v>
      </c>
      <c r="H1983" s="15">
        <f t="shared" si="30"/>
        <v>0</v>
      </c>
    </row>
    <row r="1984" spans="1:8" ht="13.5" x14ac:dyDescent="0.25">
      <c r="A1984" s="11"/>
      <c r="B1984" s="10">
        <v>45189</v>
      </c>
      <c r="C1984" s="2">
        <v>1.63</v>
      </c>
      <c r="D1984" s="2">
        <v>1.63</v>
      </c>
      <c r="E1984" s="2">
        <v>2606</v>
      </c>
      <c r="F1984" s="2">
        <v>1.63</v>
      </c>
      <c r="G1984" s="2">
        <v>4247.78</v>
      </c>
      <c r="H1984" s="15">
        <f t="shared" si="30"/>
        <v>0</v>
      </c>
    </row>
    <row r="1985" spans="1:8" ht="13.5" x14ac:dyDescent="0.25">
      <c r="A1985" s="11"/>
      <c r="B1985" s="10">
        <v>45190</v>
      </c>
      <c r="C1985" s="2">
        <v>1.63</v>
      </c>
      <c r="D1985" s="2">
        <v>1.63</v>
      </c>
      <c r="E1985" s="2">
        <v>6749</v>
      </c>
      <c r="F1985" s="2">
        <v>1.63</v>
      </c>
      <c r="G1985" s="2">
        <v>11000.87</v>
      </c>
      <c r="H1985" s="15">
        <f t="shared" si="30"/>
        <v>0</v>
      </c>
    </row>
    <row r="1986" spans="1:8" ht="13.5" x14ac:dyDescent="0.25">
      <c r="A1986" s="11"/>
      <c r="B1986" s="10">
        <v>45191</v>
      </c>
      <c r="C1986" s="2">
        <v>1.64</v>
      </c>
      <c r="D1986" s="2">
        <v>1.64</v>
      </c>
      <c r="E1986" s="2">
        <v>130</v>
      </c>
      <c r="F1986" s="2">
        <v>1.64</v>
      </c>
      <c r="G1986" s="2">
        <v>213.2</v>
      </c>
      <c r="H1986" s="15">
        <f t="shared" si="30"/>
        <v>6.1349693251533804E-3</v>
      </c>
    </row>
    <row r="1987" spans="1:8" ht="13.5" x14ac:dyDescent="0.25">
      <c r="A1987" s="11"/>
      <c r="B1987" s="10">
        <v>45194</v>
      </c>
      <c r="C1987" s="2">
        <v>1.63</v>
      </c>
      <c r="D1987" s="2">
        <v>1.63</v>
      </c>
      <c r="E1987" s="2">
        <v>10793</v>
      </c>
      <c r="F1987" s="2">
        <v>1.63</v>
      </c>
      <c r="G1987" s="2">
        <v>17592.59</v>
      </c>
      <c r="H1987" s="15">
        <f t="shared" si="30"/>
        <v>-6.0975609756097615E-3</v>
      </c>
    </row>
    <row r="1988" spans="1:8" ht="13.5" x14ac:dyDescent="0.25">
      <c r="A1988" s="11"/>
      <c r="B1988" s="10">
        <v>45195</v>
      </c>
      <c r="C1988" s="2">
        <v>1.64</v>
      </c>
      <c r="D1988" s="2">
        <v>1.64</v>
      </c>
      <c r="E1988" s="2">
        <v>2</v>
      </c>
      <c r="F1988" s="2">
        <v>1.64</v>
      </c>
      <c r="G1988" s="2">
        <v>3.28</v>
      </c>
      <c r="H1988" s="15">
        <f t="shared" si="30"/>
        <v>6.1349693251533804E-3</v>
      </c>
    </row>
    <row r="1989" spans="1:8" ht="13.5" x14ac:dyDescent="0.25">
      <c r="A1989" s="11"/>
      <c r="B1989" s="10">
        <v>45197</v>
      </c>
      <c r="C1989" s="2">
        <v>1.64</v>
      </c>
      <c r="D1989" s="2">
        <v>1.64</v>
      </c>
      <c r="E1989" s="2">
        <v>330</v>
      </c>
      <c r="F1989" s="2">
        <v>1.64</v>
      </c>
      <c r="G1989" s="2">
        <v>541.20000000000005</v>
      </c>
      <c r="H1989" s="15">
        <f t="shared" si="30"/>
        <v>0</v>
      </c>
    </row>
    <row r="1990" spans="1:8" ht="13.5" x14ac:dyDescent="0.25">
      <c r="A1990" s="11"/>
      <c r="B1990" s="10">
        <v>45198</v>
      </c>
      <c r="C1990" s="2">
        <v>1.65</v>
      </c>
      <c r="D1990" s="2">
        <v>1.65</v>
      </c>
      <c r="E1990" s="2">
        <v>8585</v>
      </c>
      <c r="F1990" s="2">
        <v>1.65</v>
      </c>
      <c r="G1990" s="2">
        <v>14165.25</v>
      </c>
      <c r="H1990" s="15">
        <f t="shared" si="30"/>
        <v>6.0975609756097615E-3</v>
      </c>
    </row>
    <row r="1991" spans="1:8" ht="13.5" x14ac:dyDescent="0.25">
      <c r="A1991" s="11"/>
      <c r="B1991" s="10">
        <v>45201</v>
      </c>
      <c r="C1991" s="2">
        <v>1.65</v>
      </c>
      <c r="D1991" s="2">
        <v>1.65</v>
      </c>
      <c r="E1991" s="2">
        <v>1441</v>
      </c>
      <c r="F1991" s="2">
        <v>1.65</v>
      </c>
      <c r="G1991" s="2">
        <v>2377.65</v>
      </c>
      <c r="H1991" s="15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1.69</v>
      </c>
      <c r="D1992" s="2">
        <v>1.69</v>
      </c>
      <c r="E1992" s="2">
        <v>1000</v>
      </c>
      <c r="F1992" s="2">
        <v>1.69</v>
      </c>
      <c r="G1992" s="2">
        <v>1690</v>
      </c>
      <c r="H1992" s="15">
        <f t="shared" si="31"/>
        <v>2.4242424242424267E-2</v>
      </c>
    </row>
    <row r="1993" spans="1:8" ht="13.5" x14ac:dyDescent="0.25">
      <c r="A1993" s="11"/>
      <c r="B1993" s="10">
        <v>45203</v>
      </c>
      <c r="C1993" s="2">
        <v>1.71</v>
      </c>
      <c r="D1993" s="2">
        <v>1.71</v>
      </c>
      <c r="E1993" s="2">
        <v>8023</v>
      </c>
      <c r="F1993" s="2">
        <v>1.71</v>
      </c>
      <c r="G1993" s="2">
        <v>13719.33</v>
      </c>
      <c r="H1993" s="15">
        <f t="shared" si="31"/>
        <v>1.1834319526627229E-2</v>
      </c>
    </row>
    <row r="1994" spans="1:8" ht="13.5" x14ac:dyDescent="0.25">
      <c r="A1994" s="11"/>
      <c r="B1994" s="10">
        <v>45204</v>
      </c>
      <c r="C1994" s="2">
        <v>1.73</v>
      </c>
      <c r="D1994" s="2">
        <v>1.73</v>
      </c>
      <c r="E1994" s="2">
        <v>6849</v>
      </c>
      <c r="F1994" s="2">
        <v>1.73</v>
      </c>
      <c r="G1994" s="2">
        <v>11848.77</v>
      </c>
      <c r="H1994" s="15">
        <f t="shared" si="31"/>
        <v>1.169590643274855E-2</v>
      </c>
    </row>
    <row r="1995" spans="1:8" ht="13.5" x14ac:dyDescent="0.25">
      <c r="A1995" s="11"/>
      <c r="B1995" s="10">
        <v>45205</v>
      </c>
      <c r="C1995" s="2">
        <v>1.78</v>
      </c>
      <c r="D1995" s="2">
        <v>1.78</v>
      </c>
      <c r="E1995" s="2">
        <v>21196</v>
      </c>
      <c r="F1995" s="2">
        <v>1.78</v>
      </c>
      <c r="G1995" s="2">
        <v>37728.879999999997</v>
      </c>
      <c r="H1995" s="15">
        <f t="shared" si="31"/>
        <v>2.890173410404627E-2</v>
      </c>
    </row>
    <row r="1996" spans="1:8" ht="13.5" x14ac:dyDescent="0.25">
      <c r="A1996" s="11"/>
      <c r="B1996" s="10">
        <v>45208</v>
      </c>
      <c r="C1996" s="2">
        <v>1.83</v>
      </c>
      <c r="D1996" s="2">
        <v>1.83</v>
      </c>
      <c r="E1996" s="2">
        <v>17382</v>
      </c>
      <c r="F1996" s="2">
        <v>1.83</v>
      </c>
      <c r="G1996" s="2">
        <v>31809.06</v>
      </c>
      <c r="H1996" s="15">
        <f t="shared" si="31"/>
        <v>2.8089887640449462E-2</v>
      </c>
    </row>
    <row r="1997" spans="1:8" ht="13.5" x14ac:dyDescent="0.25">
      <c r="A1997" s="11"/>
      <c r="B1997" s="10">
        <v>45209</v>
      </c>
      <c r="C1997" s="2">
        <v>1.88</v>
      </c>
      <c r="D1997" s="2">
        <v>1.88</v>
      </c>
      <c r="E1997" s="2">
        <v>0</v>
      </c>
      <c r="F1997" s="2">
        <v>0</v>
      </c>
      <c r="G1997" s="2">
        <v>0</v>
      </c>
      <c r="H1997" s="15">
        <f t="shared" si="31"/>
        <v>2.7322404371584601E-2</v>
      </c>
    </row>
    <row r="1998" spans="1:8" ht="13.5" x14ac:dyDescent="0.25">
      <c r="A1998" s="11"/>
      <c r="B1998" s="10">
        <v>45210</v>
      </c>
      <c r="C1998" s="2">
        <v>1.83</v>
      </c>
      <c r="D1998" s="2">
        <v>1.83</v>
      </c>
      <c r="E1998" s="2">
        <v>0</v>
      </c>
      <c r="F1998" s="2">
        <v>0</v>
      </c>
      <c r="G1998" s="2">
        <v>0</v>
      </c>
      <c r="H1998" s="15">
        <f t="shared" si="31"/>
        <v>-2.659574468085097E-2</v>
      </c>
    </row>
    <row r="1999" spans="1:8" ht="13.5" x14ac:dyDescent="0.25">
      <c r="A1999" s="11"/>
      <c r="B1999" s="10">
        <v>45211</v>
      </c>
      <c r="C1999" s="2">
        <v>1.88</v>
      </c>
      <c r="D1999" s="2">
        <v>1.88</v>
      </c>
      <c r="E1999" s="2">
        <v>64632</v>
      </c>
      <c r="F1999" s="2">
        <v>1.88</v>
      </c>
      <c r="G1999" s="2">
        <v>121508.16</v>
      </c>
      <c r="H1999" s="15">
        <f t="shared" si="31"/>
        <v>2.7322404371584601E-2</v>
      </c>
    </row>
    <row r="2000" spans="1:8" ht="13.5" x14ac:dyDescent="0.25">
      <c r="A2000" s="11"/>
      <c r="B2000" s="10">
        <v>45212</v>
      </c>
      <c r="C2000" s="2">
        <v>1.84</v>
      </c>
      <c r="D2000" s="2">
        <v>1.84</v>
      </c>
      <c r="E2000" s="2">
        <v>1941</v>
      </c>
      <c r="F2000" s="2">
        <v>1.84</v>
      </c>
      <c r="G2000" s="2">
        <v>3571.44</v>
      </c>
      <c r="H2000" s="15">
        <f t="shared" si="31"/>
        <v>-2.1276595744680753E-2</v>
      </c>
    </row>
    <row r="2001" spans="1:8" ht="13.5" x14ac:dyDescent="0.25">
      <c r="A2001" s="11"/>
      <c r="B2001" s="10">
        <v>45215</v>
      </c>
      <c r="C2001" s="2">
        <v>1.79</v>
      </c>
      <c r="D2001" s="2">
        <v>1.79</v>
      </c>
      <c r="E2001" s="2">
        <v>0</v>
      </c>
      <c r="F2001" s="2">
        <v>0</v>
      </c>
      <c r="G2001" s="2">
        <v>0</v>
      </c>
      <c r="H2001" s="15">
        <f t="shared" si="31"/>
        <v>-2.7173913043478284E-2</v>
      </c>
    </row>
    <row r="2002" spans="1:8" ht="13.5" x14ac:dyDescent="0.25">
      <c r="A2002" s="11"/>
      <c r="B2002" s="10">
        <v>45216</v>
      </c>
      <c r="C2002" s="2">
        <v>1.74</v>
      </c>
      <c r="D2002" s="2">
        <v>1.74</v>
      </c>
      <c r="E2002" s="2">
        <v>4234</v>
      </c>
      <c r="F2002" s="2">
        <v>1.74</v>
      </c>
      <c r="G2002" s="2">
        <v>7367.16</v>
      </c>
      <c r="H2002" s="15">
        <f t="shared" si="31"/>
        <v>-2.7932960893854771E-2</v>
      </c>
    </row>
    <row r="2003" spans="1:8" ht="13.5" x14ac:dyDescent="0.25">
      <c r="A2003" s="11"/>
      <c r="B2003" s="10">
        <v>45217</v>
      </c>
      <c r="C2003" s="2">
        <v>1.74</v>
      </c>
      <c r="D2003" s="2">
        <v>1.74</v>
      </c>
      <c r="E2003" s="2">
        <v>0</v>
      </c>
      <c r="F2003" s="2">
        <v>0</v>
      </c>
      <c r="G2003" s="2">
        <v>0</v>
      </c>
      <c r="H2003" s="15">
        <f t="shared" si="31"/>
        <v>0</v>
      </c>
    </row>
    <row r="2004" spans="1:8" ht="13.5" x14ac:dyDescent="0.25">
      <c r="A2004" s="11"/>
      <c r="B2004" s="10">
        <v>45218</v>
      </c>
      <c r="C2004" s="2">
        <v>1.71</v>
      </c>
      <c r="D2004" s="2">
        <v>1.71</v>
      </c>
      <c r="E2004" s="2">
        <v>1430</v>
      </c>
      <c r="F2004" s="2">
        <v>1.71</v>
      </c>
      <c r="G2004" s="2">
        <v>2445.3000000000002</v>
      </c>
      <c r="H2004" s="15">
        <f t="shared" si="31"/>
        <v>-1.7241379310344845E-2</v>
      </c>
    </row>
    <row r="2005" spans="1:8" ht="13.5" x14ac:dyDescent="0.25">
      <c r="A2005" s="11"/>
      <c r="B2005" s="10">
        <v>45219</v>
      </c>
      <c r="C2005" s="2">
        <v>1.66</v>
      </c>
      <c r="D2005" s="2">
        <v>1.66</v>
      </c>
      <c r="E2005" s="2">
        <v>600</v>
      </c>
      <c r="F2005" s="2">
        <v>1.66</v>
      </c>
      <c r="G2005" s="2">
        <v>996</v>
      </c>
      <c r="H2005" s="15">
        <f t="shared" si="31"/>
        <v>-2.9239766081871371E-2</v>
      </c>
    </row>
    <row r="2006" spans="1:8" ht="13.5" x14ac:dyDescent="0.25">
      <c r="A2006" s="11"/>
      <c r="B2006" s="10">
        <v>45222</v>
      </c>
      <c r="C2006" s="2">
        <v>1.69</v>
      </c>
      <c r="D2006" s="2">
        <v>1.69</v>
      </c>
      <c r="E2006" s="2">
        <v>1400</v>
      </c>
      <c r="F2006" s="2">
        <v>1.69</v>
      </c>
      <c r="G2006" s="2">
        <v>2366</v>
      </c>
      <c r="H2006" s="15">
        <f t="shared" si="31"/>
        <v>1.8072289156626523E-2</v>
      </c>
    </row>
    <row r="2007" spans="1:8" ht="13.5" x14ac:dyDescent="0.25">
      <c r="A2007" s="11"/>
      <c r="B2007" s="10">
        <v>45223</v>
      </c>
      <c r="C2007" s="2">
        <v>1.66</v>
      </c>
      <c r="D2007" s="2">
        <v>1.66</v>
      </c>
      <c r="E2007" s="2">
        <v>1550</v>
      </c>
      <c r="F2007" s="2">
        <v>1.66</v>
      </c>
      <c r="G2007" s="2">
        <v>2573</v>
      </c>
      <c r="H2007" s="15">
        <f t="shared" si="31"/>
        <v>-1.7751479289940846E-2</v>
      </c>
    </row>
    <row r="2008" spans="1:8" ht="13.5" x14ac:dyDescent="0.25">
      <c r="A2008" s="11"/>
      <c r="B2008" s="10">
        <v>45224</v>
      </c>
      <c r="C2008" s="2">
        <v>1.66</v>
      </c>
      <c r="D2008" s="2">
        <v>1.66</v>
      </c>
      <c r="E2008" s="2">
        <v>2279</v>
      </c>
      <c r="F2008" s="2">
        <v>1.66</v>
      </c>
      <c r="G2008" s="2">
        <v>3783.14</v>
      </c>
      <c r="H2008" s="15">
        <f t="shared" si="31"/>
        <v>0</v>
      </c>
    </row>
    <row r="2009" spans="1:8" ht="13.5" x14ac:dyDescent="0.25">
      <c r="A2009" s="11"/>
      <c r="B2009" s="10">
        <v>45225</v>
      </c>
      <c r="C2009" s="2">
        <v>1.68</v>
      </c>
      <c r="D2009" s="2">
        <v>1.68</v>
      </c>
      <c r="E2009" s="2">
        <v>3275</v>
      </c>
      <c r="F2009" s="2">
        <v>1.68</v>
      </c>
      <c r="G2009" s="2">
        <v>5502</v>
      </c>
      <c r="H2009" s="15">
        <f t="shared" si="31"/>
        <v>1.2048192771084348E-2</v>
      </c>
    </row>
    <row r="2010" spans="1:8" ht="13.5" x14ac:dyDescent="0.25">
      <c r="A2010" s="11"/>
      <c r="B2010" s="10">
        <v>45226</v>
      </c>
      <c r="C2010" s="2">
        <v>1.69</v>
      </c>
      <c r="D2010" s="2">
        <v>1.69</v>
      </c>
      <c r="E2010" s="2">
        <v>7634</v>
      </c>
      <c r="F2010" s="2">
        <v>1.69</v>
      </c>
      <c r="G2010" s="2">
        <v>12901.46</v>
      </c>
      <c r="H2010" s="15">
        <f t="shared" si="31"/>
        <v>5.9523809523809581E-3</v>
      </c>
    </row>
    <row r="2011" spans="1:8" ht="13.5" x14ac:dyDescent="0.25">
      <c r="A2011" s="11"/>
      <c r="B2011" s="10">
        <v>45229</v>
      </c>
      <c r="C2011" s="2">
        <v>1.73</v>
      </c>
      <c r="D2011" s="2">
        <v>1.73</v>
      </c>
      <c r="E2011" s="2">
        <v>1090</v>
      </c>
      <c r="F2011" s="2">
        <v>1.73</v>
      </c>
      <c r="G2011" s="2">
        <v>1885.7</v>
      </c>
      <c r="H2011" s="15">
        <f t="shared" si="31"/>
        <v>2.3668639053254458E-2</v>
      </c>
    </row>
    <row r="2012" spans="1:8" ht="13.5" x14ac:dyDescent="0.25">
      <c r="A2012" s="11"/>
      <c r="B2012" s="10">
        <v>45230</v>
      </c>
      <c r="C2012" s="2">
        <v>1.74</v>
      </c>
      <c r="D2012" s="2">
        <v>1.74</v>
      </c>
      <c r="E2012" s="2">
        <v>2925</v>
      </c>
      <c r="F2012" s="2">
        <v>1.74</v>
      </c>
      <c r="G2012" s="2">
        <v>5089.5</v>
      </c>
      <c r="H2012" s="15">
        <f t="shared" si="31"/>
        <v>5.7803468208092535E-3</v>
      </c>
    </row>
    <row r="2013" spans="1:8" ht="13.5" x14ac:dyDescent="0.25">
      <c r="A2013" s="11"/>
      <c r="B2013" s="10">
        <v>45231</v>
      </c>
      <c r="C2013" s="2">
        <v>1.74</v>
      </c>
      <c r="D2013" s="2">
        <v>1.74</v>
      </c>
      <c r="E2013" s="2">
        <v>0</v>
      </c>
      <c r="F2013" s="2">
        <v>0</v>
      </c>
      <c r="G2013" s="2">
        <v>0</v>
      </c>
      <c r="H2013" s="15">
        <f t="shared" si="31"/>
        <v>0</v>
      </c>
    </row>
    <row r="2014" spans="1:8" ht="13.5" x14ac:dyDescent="0.25">
      <c r="A2014" s="11"/>
      <c r="B2014" s="10">
        <v>45232</v>
      </c>
      <c r="C2014" s="2">
        <v>1.79</v>
      </c>
      <c r="D2014" s="2">
        <v>1.79</v>
      </c>
      <c r="E2014" s="2">
        <v>7577</v>
      </c>
      <c r="F2014" s="2">
        <v>1.79</v>
      </c>
      <c r="G2014" s="2">
        <v>13562.83</v>
      </c>
      <c r="H2014" s="15">
        <f t="shared" si="31"/>
        <v>2.8735632183908073E-2</v>
      </c>
    </row>
    <row r="2015" spans="1:8" ht="13.5" x14ac:dyDescent="0.25">
      <c r="A2015" s="11"/>
      <c r="B2015" s="10">
        <v>45233</v>
      </c>
      <c r="C2015" s="2">
        <v>1.84</v>
      </c>
      <c r="D2015" s="2">
        <v>1.84</v>
      </c>
      <c r="E2015" s="2">
        <v>10495</v>
      </c>
      <c r="F2015" s="2">
        <v>1.84</v>
      </c>
      <c r="G2015" s="2">
        <v>19310.8</v>
      </c>
      <c r="H2015" s="15">
        <f t="shared" si="31"/>
        <v>2.7932960893854771E-2</v>
      </c>
    </row>
    <row r="2016" spans="1:8" ht="13.5" x14ac:dyDescent="0.25">
      <c r="A2016" s="11"/>
      <c r="B2016" s="10">
        <v>45236</v>
      </c>
      <c r="C2016" s="2">
        <v>1.79</v>
      </c>
      <c r="D2016" s="2">
        <v>1.79</v>
      </c>
      <c r="E2016" s="2">
        <v>0</v>
      </c>
      <c r="F2016" s="2">
        <v>0</v>
      </c>
      <c r="G2016" s="2">
        <v>0</v>
      </c>
      <c r="H2016" s="15">
        <f t="shared" si="31"/>
        <v>-2.7173913043478284E-2</v>
      </c>
    </row>
    <row r="2017" spans="1:8" ht="13.5" x14ac:dyDescent="0.25">
      <c r="A2017" s="11"/>
      <c r="B2017" s="10">
        <v>45237</v>
      </c>
      <c r="C2017" s="2">
        <v>1.8</v>
      </c>
      <c r="D2017" s="2">
        <v>1.8</v>
      </c>
      <c r="E2017" s="2">
        <v>7044</v>
      </c>
      <c r="F2017" s="2">
        <v>1.8</v>
      </c>
      <c r="G2017" s="2">
        <v>12679.2</v>
      </c>
      <c r="H2017" s="15">
        <f t="shared" si="31"/>
        <v>5.5865921787709542E-3</v>
      </c>
    </row>
    <row r="2018" spans="1:8" ht="13.5" x14ac:dyDescent="0.25">
      <c r="A2018" s="11"/>
      <c r="B2018" s="10">
        <v>45238</v>
      </c>
      <c r="C2018" s="2">
        <v>1.8</v>
      </c>
      <c r="D2018" s="2">
        <v>1.8</v>
      </c>
      <c r="E2018" s="2">
        <v>3190</v>
      </c>
      <c r="F2018" s="2">
        <v>1.8</v>
      </c>
      <c r="G2018" s="2">
        <v>5742</v>
      </c>
      <c r="H2018" s="15">
        <f t="shared" si="31"/>
        <v>0</v>
      </c>
    </row>
    <row r="2019" spans="1:8" ht="13.5" x14ac:dyDescent="0.25">
      <c r="A2019" s="11"/>
      <c r="B2019" s="10">
        <v>45239</v>
      </c>
      <c r="C2019" s="2">
        <v>1.8</v>
      </c>
      <c r="D2019" s="2">
        <v>1.8</v>
      </c>
      <c r="E2019" s="2">
        <v>2347</v>
      </c>
      <c r="F2019" s="2">
        <v>1.8</v>
      </c>
      <c r="G2019" s="2">
        <v>4224.6000000000004</v>
      </c>
      <c r="H2019" s="15">
        <f t="shared" si="31"/>
        <v>0</v>
      </c>
    </row>
    <row r="2020" spans="1:8" ht="13.5" x14ac:dyDescent="0.25">
      <c r="A2020" s="11"/>
      <c r="B2020" s="10">
        <v>45240</v>
      </c>
      <c r="C2020" s="2">
        <v>1.8</v>
      </c>
      <c r="D2020" s="2">
        <v>1.8</v>
      </c>
      <c r="E2020" s="2">
        <v>1000</v>
      </c>
      <c r="F2020" s="2">
        <v>1.8</v>
      </c>
      <c r="G2020" s="2">
        <v>1800</v>
      </c>
      <c r="H2020" s="15">
        <f t="shared" si="31"/>
        <v>0</v>
      </c>
    </row>
    <row r="2021" spans="1:8" ht="13.5" x14ac:dyDescent="0.25">
      <c r="A2021" s="11"/>
      <c r="B2021" s="10">
        <v>45243</v>
      </c>
      <c r="C2021" s="2">
        <v>1.77</v>
      </c>
      <c r="D2021" s="2">
        <v>1.77</v>
      </c>
      <c r="E2021" s="2">
        <v>1725</v>
      </c>
      <c r="F2021" s="2">
        <v>1.77</v>
      </c>
      <c r="G2021" s="2">
        <v>3053.25</v>
      </c>
      <c r="H2021" s="15">
        <f t="shared" si="31"/>
        <v>-1.666666666666668E-2</v>
      </c>
    </row>
    <row r="2022" spans="1:8" ht="13.5" x14ac:dyDescent="0.25">
      <c r="A2022" s="11"/>
      <c r="B2022" s="10">
        <v>45244</v>
      </c>
      <c r="C2022" s="2">
        <v>1.72</v>
      </c>
      <c r="D2022" s="2">
        <v>1.72</v>
      </c>
      <c r="E2022" s="2">
        <v>1556</v>
      </c>
      <c r="F2022" s="2">
        <v>1.72</v>
      </c>
      <c r="G2022" s="2">
        <v>2676.32</v>
      </c>
      <c r="H2022" s="15">
        <f t="shared" si="31"/>
        <v>-2.8248587570621493E-2</v>
      </c>
    </row>
    <row r="2023" spans="1:8" ht="13.5" x14ac:dyDescent="0.25">
      <c r="A2023" s="11"/>
      <c r="B2023" s="10">
        <v>45245</v>
      </c>
      <c r="C2023" s="2">
        <v>1.7</v>
      </c>
      <c r="D2023" s="2">
        <v>1.7</v>
      </c>
      <c r="E2023" s="2">
        <v>920</v>
      </c>
      <c r="F2023" s="2">
        <v>1.7</v>
      </c>
      <c r="G2023" s="2">
        <v>1564</v>
      </c>
      <c r="H2023" s="15">
        <f t="shared" si="31"/>
        <v>-1.1627906976744196E-2</v>
      </c>
    </row>
    <row r="2024" spans="1:8" ht="13.5" x14ac:dyDescent="0.25">
      <c r="A2024" s="11"/>
      <c r="B2024" s="10">
        <v>45246</v>
      </c>
      <c r="C2024" s="2">
        <v>1.73</v>
      </c>
      <c r="D2024" s="2">
        <v>1.73</v>
      </c>
      <c r="E2024" s="2">
        <v>1847</v>
      </c>
      <c r="F2024" s="2">
        <v>1.73</v>
      </c>
      <c r="G2024" s="2">
        <v>3195.31</v>
      </c>
      <c r="H2024" s="15">
        <f t="shared" si="31"/>
        <v>1.7647058823529429E-2</v>
      </c>
    </row>
    <row r="2025" spans="1:8" ht="13.5" x14ac:dyDescent="0.25">
      <c r="A2025" s="11"/>
      <c r="B2025" s="10">
        <v>45247</v>
      </c>
      <c r="C2025" s="2">
        <v>1.77</v>
      </c>
      <c r="D2025" s="2">
        <v>1.77</v>
      </c>
      <c r="E2025" s="2">
        <v>2164</v>
      </c>
      <c r="F2025" s="2">
        <v>1.77</v>
      </c>
      <c r="G2025" s="2">
        <v>3830.28</v>
      </c>
      <c r="H2025" s="15">
        <f t="shared" si="31"/>
        <v>2.3121387283237014E-2</v>
      </c>
    </row>
    <row r="2026" spans="1:8" ht="13.5" x14ac:dyDescent="0.25">
      <c r="A2026" s="11"/>
      <c r="B2026" s="10">
        <v>45250</v>
      </c>
      <c r="C2026" s="2">
        <v>1.77</v>
      </c>
      <c r="D2026" s="2">
        <v>1.77</v>
      </c>
      <c r="E2026" s="2">
        <v>0</v>
      </c>
      <c r="F2026" s="2">
        <v>0</v>
      </c>
      <c r="G2026" s="2">
        <v>0</v>
      </c>
      <c r="H2026" s="15">
        <f t="shared" si="31"/>
        <v>0</v>
      </c>
    </row>
    <row r="2027" spans="1:8" ht="13.5" x14ac:dyDescent="0.25">
      <c r="A2027" s="11"/>
      <c r="B2027" s="10">
        <v>45251</v>
      </c>
      <c r="C2027" s="2">
        <v>1.72</v>
      </c>
      <c r="D2027" s="2">
        <v>1.72</v>
      </c>
      <c r="E2027" s="2">
        <v>0</v>
      </c>
      <c r="F2027" s="2">
        <v>0</v>
      </c>
      <c r="G2027" s="2">
        <v>0</v>
      </c>
      <c r="H2027" s="15">
        <f t="shared" si="31"/>
        <v>-2.8248587570621493E-2</v>
      </c>
    </row>
    <row r="2028" spans="1:8" ht="13.5" x14ac:dyDescent="0.25">
      <c r="A2028" s="11"/>
      <c r="B2028" s="10">
        <v>45252</v>
      </c>
      <c r="C2028" s="2">
        <v>1.67</v>
      </c>
      <c r="D2028" s="2">
        <v>1.67</v>
      </c>
      <c r="E2028" s="2">
        <v>8516</v>
      </c>
      <c r="F2028" s="2">
        <v>1.67</v>
      </c>
      <c r="G2028" s="2">
        <v>14221.72</v>
      </c>
      <c r="H2028" s="15">
        <f t="shared" si="31"/>
        <v>-2.9069767441860492E-2</v>
      </c>
    </row>
    <row r="2029" spans="1:8" ht="13.5" x14ac:dyDescent="0.25">
      <c r="A2029" s="11"/>
      <c r="B2029" s="10">
        <v>45253</v>
      </c>
      <c r="C2029" s="2">
        <v>1.68</v>
      </c>
      <c r="D2029" s="2">
        <v>1.68</v>
      </c>
      <c r="E2029" s="2">
        <v>3257</v>
      </c>
      <c r="F2029" s="2">
        <v>1.68</v>
      </c>
      <c r="G2029" s="2">
        <v>5471.76</v>
      </c>
      <c r="H2029" s="15">
        <f t="shared" si="31"/>
        <v>5.988023952095814E-3</v>
      </c>
    </row>
    <row r="2030" spans="1:8" ht="13.5" x14ac:dyDescent="0.25">
      <c r="A2030" s="11"/>
      <c r="B2030" s="10">
        <v>45254</v>
      </c>
      <c r="C2030" s="2">
        <v>1.65</v>
      </c>
      <c r="D2030" s="2">
        <v>1.65</v>
      </c>
      <c r="E2030" s="2">
        <v>18476</v>
      </c>
      <c r="F2030" s="2">
        <v>1.65</v>
      </c>
      <c r="G2030" s="2">
        <v>30485.4</v>
      </c>
      <c r="H2030" s="15">
        <f t="shared" si="31"/>
        <v>-1.7857142857142873E-2</v>
      </c>
    </row>
    <row r="2031" spans="1:8" ht="13.5" x14ac:dyDescent="0.25">
      <c r="A2031" s="11"/>
      <c r="B2031" s="10">
        <v>45257</v>
      </c>
      <c r="C2031" s="2">
        <v>1.69</v>
      </c>
      <c r="D2031" s="2">
        <v>1.69</v>
      </c>
      <c r="E2031" s="2">
        <v>500</v>
      </c>
      <c r="F2031" s="2">
        <v>1.69</v>
      </c>
      <c r="G2031" s="2">
        <v>845</v>
      </c>
      <c r="H2031" s="15">
        <f t="shared" si="31"/>
        <v>2.4242424242424267E-2</v>
      </c>
    </row>
    <row r="2032" spans="1:8" ht="13.5" x14ac:dyDescent="0.25">
      <c r="A2032" s="11"/>
      <c r="B2032" s="10">
        <v>45258</v>
      </c>
      <c r="C2032" s="2">
        <v>1.69</v>
      </c>
      <c r="D2032" s="2">
        <v>1.69</v>
      </c>
      <c r="E2032" s="2">
        <v>1650</v>
      </c>
      <c r="F2032" s="2">
        <v>1.69</v>
      </c>
      <c r="G2032" s="2">
        <v>2788.5</v>
      </c>
      <c r="H2032" s="15">
        <f t="shared" si="31"/>
        <v>0</v>
      </c>
    </row>
    <row r="2033" spans="1:8" ht="13.5" x14ac:dyDescent="0.25">
      <c r="A2033" s="11"/>
      <c r="B2033" s="10">
        <v>45259</v>
      </c>
      <c r="C2033" s="2">
        <v>1.69</v>
      </c>
      <c r="D2033" s="2">
        <v>1.69</v>
      </c>
      <c r="E2033" s="2">
        <v>500</v>
      </c>
      <c r="F2033" s="2">
        <v>1.69</v>
      </c>
      <c r="G2033" s="2">
        <v>845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1.69</v>
      </c>
      <c r="D2034" s="2">
        <v>1.69</v>
      </c>
      <c r="E2034" s="2">
        <v>0</v>
      </c>
      <c r="F2034" s="2">
        <v>0</v>
      </c>
      <c r="G2034" s="2">
        <v>0</v>
      </c>
      <c r="H2034" s="15">
        <f t="shared" si="31"/>
        <v>0</v>
      </c>
    </row>
    <row r="2035" spans="1:8" ht="13.5" x14ac:dyDescent="0.25">
      <c r="A2035" s="11"/>
      <c r="B2035" s="10">
        <v>45261</v>
      </c>
      <c r="C2035" s="2">
        <v>1.66</v>
      </c>
      <c r="D2035" s="2">
        <v>1.66</v>
      </c>
      <c r="E2035" s="2">
        <v>500</v>
      </c>
      <c r="F2035" s="2">
        <v>1.66</v>
      </c>
      <c r="G2035" s="2">
        <v>830</v>
      </c>
      <c r="H2035" s="15">
        <f t="shared" si="31"/>
        <v>-1.7751479289940846E-2</v>
      </c>
    </row>
    <row r="2036" spans="1:8" ht="13.5" x14ac:dyDescent="0.25">
      <c r="A2036" s="11"/>
      <c r="B2036" s="10">
        <v>45264</v>
      </c>
      <c r="C2036" s="2">
        <v>1.7</v>
      </c>
      <c r="D2036" s="2">
        <v>1.7</v>
      </c>
      <c r="E2036" s="2">
        <v>0</v>
      </c>
      <c r="F2036" s="2">
        <v>0</v>
      </c>
      <c r="G2036" s="2">
        <v>0</v>
      </c>
      <c r="H2036" s="15">
        <f t="shared" si="31"/>
        <v>2.4096385542168697E-2</v>
      </c>
    </row>
    <row r="2037" spans="1:8" ht="13.5" x14ac:dyDescent="0.25">
      <c r="A2037" s="11"/>
      <c r="B2037" s="10">
        <v>45265</v>
      </c>
      <c r="C2037" s="2">
        <v>1.75</v>
      </c>
      <c r="D2037" s="2">
        <v>1.75</v>
      </c>
      <c r="E2037" s="2">
        <v>3500</v>
      </c>
      <c r="F2037" s="2">
        <v>1.75</v>
      </c>
      <c r="G2037" s="2">
        <v>6125</v>
      </c>
      <c r="H2037" s="15">
        <f t="shared" si="31"/>
        <v>2.941176470588238E-2</v>
      </c>
    </row>
    <row r="2038" spans="1:8" ht="13.5" x14ac:dyDescent="0.25">
      <c r="A2038" s="11"/>
      <c r="B2038" s="10">
        <v>45266</v>
      </c>
      <c r="C2038" s="2">
        <v>1.77</v>
      </c>
      <c r="D2038" s="2">
        <v>1.77</v>
      </c>
      <c r="E2038" s="2">
        <v>2500</v>
      </c>
      <c r="F2038" s="2">
        <v>1.77</v>
      </c>
      <c r="G2038" s="2">
        <v>4425</v>
      </c>
      <c r="H2038" s="15">
        <f t="shared" si="31"/>
        <v>1.1428571428571439E-2</v>
      </c>
    </row>
    <row r="2039" spans="1:8" ht="13.5" x14ac:dyDescent="0.25">
      <c r="A2039" s="11"/>
      <c r="B2039" s="10">
        <v>45267</v>
      </c>
      <c r="C2039" s="2">
        <v>1.77</v>
      </c>
      <c r="D2039" s="2">
        <v>1.77</v>
      </c>
      <c r="E2039" s="2">
        <v>11500</v>
      </c>
      <c r="F2039" s="2">
        <v>1.77</v>
      </c>
      <c r="G2039" s="2">
        <v>20355</v>
      </c>
      <c r="H2039" s="15">
        <f t="shared" si="31"/>
        <v>0</v>
      </c>
    </row>
    <row r="2040" spans="1:8" ht="13.5" x14ac:dyDescent="0.25">
      <c r="A2040" s="11"/>
      <c r="B2040" s="10">
        <v>45268</v>
      </c>
      <c r="C2040" s="2">
        <v>1.77</v>
      </c>
      <c r="D2040" s="2">
        <v>1.77</v>
      </c>
      <c r="E2040" s="2">
        <v>9000</v>
      </c>
      <c r="F2040" s="2">
        <v>1.77</v>
      </c>
      <c r="G2040" s="2">
        <v>15930</v>
      </c>
      <c r="H2040" s="15">
        <f t="shared" si="31"/>
        <v>0</v>
      </c>
    </row>
    <row r="2041" spans="1:8" ht="13.5" x14ac:dyDescent="0.25">
      <c r="A2041" s="11"/>
      <c r="B2041" s="10">
        <v>45271</v>
      </c>
      <c r="C2041" s="2">
        <v>1.77</v>
      </c>
      <c r="D2041" s="2">
        <v>1.77</v>
      </c>
      <c r="E2041" s="2">
        <v>900</v>
      </c>
      <c r="F2041" s="2">
        <v>1.77</v>
      </c>
      <c r="G2041" s="2">
        <v>1593</v>
      </c>
      <c r="H2041" s="15">
        <f t="shared" si="31"/>
        <v>0</v>
      </c>
    </row>
    <row r="2042" spans="1:8" ht="13.5" x14ac:dyDescent="0.25">
      <c r="A2042" s="11"/>
      <c r="B2042" s="10">
        <v>45272</v>
      </c>
      <c r="C2042" s="2">
        <v>1.77</v>
      </c>
      <c r="D2042" s="2">
        <v>1.77</v>
      </c>
      <c r="E2042" s="2">
        <v>1304</v>
      </c>
      <c r="F2042" s="2">
        <v>1.77</v>
      </c>
      <c r="G2042" s="2">
        <v>2308.08</v>
      </c>
      <c r="H2042" s="15">
        <f t="shared" si="31"/>
        <v>0</v>
      </c>
    </row>
    <row r="2043" spans="1:8" ht="13.5" x14ac:dyDescent="0.25">
      <c r="A2043" s="11"/>
      <c r="B2043" s="10">
        <v>45273</v>
      </c>
      <c r="C2043" s="2">
        <v>1.75</v>
      </c>
      <c r="D2043" s="2">
        <v>1.75</v>
      </c>
      <c r="E2043" s="2">
        <v>5000</v>
      </c>
      <c r="F2043" s="2">
        <v>1.75</v>
      </c>
      <c r="G2043" s="2">
        <v>8750</v>
      </c>
      <c r="H2043" s="15">
        <f t="shared" si="31"/>
        <v>-1.1299435028248598E-2</v>
      </c>
    </row>
    <row r="2044" spans="1:8" ht="13.5" x14ac:dyDescent="0.25">
      <c r="A2044" s="11"/>
      <c r="B2044" s="10">
        <v>45274</v>
      </c>
      <c r="C2044" s="2">
        <v>1.77</v>
      </c>
      <c r="D2044" s="2">
        <v>1.77</v>
      </c>
      <c r="E2044" s="2">
        <v>5000</v>
      </c>
      <c r="F2044" s="2">
        <v>1.77</v>
      </c>
      <c r="G2044" s="2">
        <v>8850</v>
      </c>
      <c r="H2044" s="15">
        <f t="shared" si="31"/>
        <v>1.1428571428571439E-2</v>
      </c>
    </row>
    <row r="2045" spans="1:8" ht="13.5" x14ac:dyDescent="0.25">
      <c r="A2045" s="11"/>
      <c r="B2045" s="10">
        <v>45275</v>
      </c>
      <c r="C2045" s="2">
        <v>1.75</v>
      </c>
      <c r="D2045" s="2">
        <v>1.75</v>
      </c>
      <c r="E2045" s="2">
        <v>7000</v>
      </c>
      <c r="F2045" s="2">
        <v>1.75</v>
      </c>
      <c r="G2045" s="2">
        <v>12250</v>
      </c>
      <c r="H2045" s="15">
        <f t="shared" si="31"/>
        <v>-1.1299435028248598E-2</v>
      </c>
    </row>
    <row r="2046" spans="1:8" ht="13.5" x14ac:dyDescent="0.25">
      <c r="A2046" s="11"/>
      <c r="B2046" s="10">
        <v>45278</v>
      </c>
      <c r="C2046" s="2">
        <v>1.77</v>
      </c>
      <c r="D2046" s="2">
        <v>1.77</v>
      </c>
      <c r="E2046" s="2">
        <v>11000</v>
      </c>
      <c r="F2046" s="2">
        <v>1.77</v>
      </c>
      <c r="G2046" s="2">
        <v>19470</v>
      </c>
      <c r="H2046" s="15">
        <f t="shared" si="31"/>
        <v>1.1428571428571439E-2</v>
      </c>
    </row>
    <row r="2047" spans="1:8" ht="13.5" x14ac:dyDescent="0.25">
      <c r="A2047" s="11"/>
      <c r="B2047" s="10">
        <v>45279</v>
      </c>
      <c r="C2047" s="2">
        <v>1.78</v>
      </c>
      <c r="D2047" s="2">
        <v>1.78</v>
      </c>
      <c r="E2047" s="2">
        <v>16750</v>
      </c>
      <c r="F2047" s="2">
        <v>1.78</v>
      </c>
      <c r="G2047" s="2">
        <v>29815</v>
      </c>
      <c r="H2047" s="15">
        <f t="shared" si="31"/>
        <v>5.649717514124299E-3</v>
      </c>
    </row>
    <row r="2048" spans="1:8" ht="13.5" x14ac:dyDescent="0.25">
      <c r="A2048" s="11"/>
      <c r="B2048" s="10">
        <v>45280</v>
      </c>
      <c r="C2048" s="2">
        <v>1.78</v>
      </c>
      <c r="D2048" s="2">
        <v>1.78</v>
      </c>
      <c r="E2048" s="2">
        <v>5580</v>
      </c>
      <c r="F2048" s="2">
        <v>1.78</v>
      </c>
      <c r="G2048" s="2">
        <v>9932.4</v>
      </c>
      <c r="H2048" s="15">
        <f t="shared" si="31"/>
        <v>0</v>
      </c>
    </row>
    <row r="2049" spans="1:8" ht="13.5" x14ac:dyDescent="0.25">
      <c r="A2049" s="11"/>
      <c r="B2049" s="10">
        <v>45281</v>
      </c>
      <c r="C2049" s="2">
        <v>1.78</v>
      </c>
      <c r="D2049" s="2">
        <v>1.78</v>
      </c>
      <c r="E2049" s="2">
        <v>12370</v>
      </c>
      <c r="F2049" s="2">
        <v>1.78</v>
      </c>
      <c r="G2049" s="2">
        <v>22018.6</v>
      </c>
      <c r="H2049" s="15">
        <f t="shared" si="31"/>
        <v>0</v>
      </c>
    </row>
    <row r="2050" spans="1:8" ht="13.5" x14ac:dyDescent="0.25">
      <c r="A2050" s="11"/>
      <c r="B2050" s="10">
        <v>45282</v>
      </c>
      <c r="C2050" s="2">
        <v>1.78</v>
      </c>
      <c r="D2050" s="2">
        <v>1.78</v>
      </c>
      <c r="E2050" s="2">
        <v>11800</v>
      </c>
      <c r="F2050" s="2">
        <v>1.78</v>
      </c>
      <c r="G2050" s="2">
        <v>21004</v>
      </c>
      <c r="H2050" s="15">
        <f t="shared" si="31"/>
        <v>0</v>
      </c>
    </row>
    <row r="2051" spans="1:8" ht="13.5" x14ac:dyDescent="0.25">
      <c r="A2051" s="11"/>
      <c r="B2051" s="10">
        <v>45285</v>
      </c>
      <c r="C2051" s="2">
        <v>1.77</v>
      </c>
      <c r="D2051" s="2">
        <v>1.77</v>
      </c>
      <c r="E2051" s="2">
        <v>12544</v>
      </c>
      <c r="F2051" s="2">
        <v>1.77</v>
      </c>
      <c r="G2051" s="2">
        <v>22202.880000000001</v>
      </c>
      <c r="H2051" s="15">
        <f t="shared" si="31"/>
        <v>-5.6179775280898927E-3</v>
      </c>
    </row>
    <row r="2052" spans="1:8" ht="13.5" x14ac:dyDescent="0.25">
      <c r="A2052" s="11"/>
      <c r="B2052" s="10">
        <v>45286</v>
      </c>
      <c r="C2052" s="2">
        <v>1.79</v>
      </c>
      <c r="D2052" s="2">
        <v>1.79</v>
      </c>
      <c r="E2052" s="2">
        <v>18705</v>
      </c>
      <c r="F2052" s="2">
        <v>1.79</v>
      </c>
      <c r="G2052" s="2">
        <v>33481.949999999997</v>
      </c>
      <c r="H2052" s="15">
        <f t="shared" si="31"/>
        <v>1.1299435028248598E-2</v>
      </c>
    </row>
    <row r="2053" spans="1:8" ht="13.5" x14ac:dyDescent="0.25">
      <c r="A2053" s="11"/>
      <c r="B2053" s="10">
        <v>45287</v>
      </c>
      <c r="C2053" s="2">
        <v>1.8</v>
      </c>
      <c r="D2053" s="2">
        <v>1.8</v>
      </c>
      <c r="E2053" s="2">
        <v>17140</v>
      </c>
      <c r="F2053" s="2">
        <v>1.8</v>
      </c>
      <c r="G2053" s="2">
        <v>30852</v>
      </c>
      <c r="H2053" s="15">
        <f t="shared" si="31"/>
        <v>5.5865921787709542E-3</v>
      </c>
    </row>
    <row r="2054" spans="1:8" ht="13.5" x14ac:dyDescent="0.25">
      <c r="A2054" s="11"/>
      <c r="B2054" s="10">
        <v>45288</v>
      </c>
      <c r="C2054" s="2">
        <v>1.84</v>
      </c>
      <c r="D2054" s="2">
        <v>1.84</v>
      </c>
      <c r="E2054" s="2">
        <v>29950</v>
      </c>
      <c r="F2054" s="2">
        <v>1.84</v>
      </c>
      <c r="G2054" s="2">
        <v>55108</v>
      </c>
      <c r="H2054" s="15">
        <f t="shared" si="31"/>
        <v>2.222222222222224E-2</v>
      </c>
    </row>
    <row r="2055" spans="1:8" ht="13.5" x14ac:dyDescent="0.25">
      <c r="A2055" s="11"/>
      <c r="B2055" s="10">
        <v>45289</v>
      </c>
      <c r="C2055" s="2">
        <v>1.89</v>
      </c>
      <c r="D2055" s="2">
        <v>1.89</v>
      </c>
      <c r="E2055" s="2">
        <v>0</v>
      </c>
      <c r="F2055" s="2">
        <v>0</v>
      </c>
      <c r="G2055" s="2">
        <v>0</v>
      </c>
      <c r="H2055" s="15">
        <f t="shared" ref="H2055:H2118" si="32">(D2055-D2054)/D2054</f>
        <v>2.7173913043478163E-2</v>
      </c>
    </row>
    <row r="2056" spans="1:8" ht="13.5" x14ac:dyDescent="0.25">
      <c r="A2056" s="11"/>
      <c r="B2056" s="10">
        <v>45293</v>
      </c>
      <c r="C2056" s="2">
        <v>1.84</v>
      </c>
      <c r="D2056" s="2">
        <v>1.84</v>
      </c>
      <c r="E2056" s="2">
        <v>0</v>
      </c>
      <c r="F2056" s="2">
        <v>0</v>
      </c>
      <c r="G2056" s="2">
        <v>0</v>
      </c>
      <c r="H2056" s="15">
        <f t="shared" si="32"/>
        <v>-2.6455026455026363E-2</v>
      </c>
    </row>
    <row r="2057" spans="1:8" ht="13.5" x14ac:dyDescent="0.25">
      <c r="A2057" s="11"/>
      <c r="B2057" s="10">
        <v>45294</v>
      </c>
      <c r="C2057" s="2">
        <v>1.81</v>
      </c>
      <c r="D2057" s="2">
        <v>1.81</v>
      </c>
      <c r="E2057" s="2">
        <v>4150</v>
      </c>
      <c r="F2057" s="2">
        <v>1.81</v>
      </c>
      <c r="G2057" s="2">
        <v>7511.5</v>
      </c>
      <c r="H2057" s="15">
        <f t="shared" si="32"/>
        <v>-1.630434782608697E-2</v>
      </c>
    </row>
    <row r="2058" spans="1:8" ht="13.5" x14ac:dyDescent="0.25">
      <c r="A2058" s="11"/>
      <c r="B2058" s="10">
        <v>45295</v>
      </c>
      <c r="C2058" s="2">
        <v>1.76</v>
      </c>
      <c r="D2058" s="2">
        <v>1.76</v>
      </c>
      <c r="E2058" s="2">
        <v>0</v>
      </c>
      <c r="F2058" s="2">
        <v>0</v>
      </c>
      <c r="G2058" s="2">
        <v>0</v>
      </c>
      <c r="H2058" s="15">
        <f t="shared" si="32"/>
        <v>-2.7624309392265217E-2</v>
      </c>
    </row>
    <row r="2059" spans="1:8" ht="13.5" x14ac:dyDescent="0.25">
      <c r="A2059" s="11"/>
      <c r="B2059" s="10">
        <v>45296</v>
      </c>
      <c r="C2059" s="2">
        <v>1.76</v>
      </c>
      <c r="D2059" s="2">
        <v>1.76</v>
      </c>
      <c r="E2059" s="2">
        <v>4545</v>
      </c>
      <c r="F2059" s="2">
        <v>1.76</v>
      </c>
      <c r="G2059" s="2">
        <v>7999.2</v>
      </c>
      <c r="H2059" s="15">
        <f t="shared" si="32"/>
        <v>0</v>
      </c>
    </row>
    <row r="2060" spans="1:8" ht="13.5" x14ac:dyDescent="0.25">
      <c r="A2060" s="11"/>
      <c r="B2060" s="10">
        <v>45299</v>
      </c>
      <c r="C2060" s="2">
        <v>1.76</v>
      </c>
      <c r="D2060" s="2">
        <v>1.76</v>
      </c>
      <c r="E2060" s="2">
        <v>28000</v>
      </c>
      <c r="F2060" s="2">
        <v>1.76</v>
      </c>
      <c r="G2060" s="2">
        <v>49280</v>
      </c>
      <c r="H2060" s="15">
        <f t="shared" si="32"/>
        <v>0</v>
      </c>
    </row>
    <row r="2061" spans="1:8" ht="13.5" x14ac:dyDescent="0.25">
      <c r="A2061" s="11"/>
      <c r="B2061" s="10">
        <v>45300</v>
      </c>
      <c r="C2061" s="2">
        <v>1.71</v>
      </c>
      <c r="D2061" s="2">
        <v>1.71</v>
      </c>
      <c r="E2061" s="2">
        <v>8918</v>
      </c>
      <c r="F2061" s="2">
        <v>1.71</v>
      </c>
      <c r="G2061" s="2">
        <v>15249.78</v>
      </c>
      <c r="H2061" s="15">
        <f t="shared" si="32"/>
        <v>-2.8409090909090936E-2</v>
      </c>
    </row>
    <row r="2062" spans="1:8" ht="13.5" x14ac:dyDescent="0.25">
      <c r="A2062" s="11"/>
      <c r="B2062" s="10">
        <v>45301</v>
      </c>
      <c r="C2062" s="2">
        <v>1.76</v>
      </c>
      <c r="D2062" s="2">
        <v>1.76</v>
      </c>
      <c r="E2062" s="2">
        <v>0</v>
      </c>
      <c r="F2062" s="2">
        <v>0</v>
      </c>
      <c r="G2062" s="2">
        <v>0</v>
      </c>
      <c r="H2062" s="15">
        <f t="shared" si="32"/>
        <v>2.9239766081871371E-2</v>
      </c>
    </row>
    <row r="2063" spans="1:8" ht="13.5" x14ac:dyDescent="0.25">
      <c r="A2063" s="11"/>
      <c r="B2063" s="10">
        <v>45302</v>
      </c>
      <c r="C2063" s="2">
        <v>1.71</v>
      </c>
      <c r="D2063" s="2">
        <v>1.71</v>
      </c>
      <c r="E2063" s="2">
        <v>870</v>
      </c>
      <c r="F2063" s="2">
        <v>1.71</v>
      </c>
      <c r="G2063" s="2">
        <v>1487.7</v>
      </c>
      <c r="H2063" s="15">
        <f t="shared" si="32"/>
        <v>-2.8409090909090936E-2</v>
      </c>
    </row>
    <row r="2064" spans="1:8" ht="13.5" x14ac:dyDescent="0.25">
      <c r="A2064" s="11"/>
      <c r="B2064" s="10">
        <v>45303</v>
      </c>
      <c r="C2064" s="2">
        <v>1.76</v>
      </c>
      <c r="D2064" s="2">
        <v>1.76</v>
      </c>
      <c r="E2064" s="2">
        <v>50</v>
      </c>
      <c r="F2064" s="2">
        <v>1.76</v>
      </c>
      <c r="G2064" s="2">
        <v>88</v>
      </c>
      <c r="H2064" s="15">
        <f t="shared" si="32"/>
        <v>2.9239766081871371E-2</v>
      </c>
    </row>
    <row r="2065" spans="1:8" ht="13.5" x14ac:dyDescent="0.25">
      <c r="A2065" s="11"/>
      <c r="B2065" s="10">
        <v>45306</v>
      </c>
      <c r="C2065" s="2">
        <v>1.76</v>
      </c>
      <c r="D2065" s="2">
        <v>1.76</v>
      </c>
      <c r="E2065" s="2">
        <v>0</v>
      </c>
      <c r="F2065" s="2">
        <v>0</v>
      </c>
      <c r="G2065" s="2">
        <v>0</v>
      </c>
      <c r="H2065" s="15">
        <f t="shared" si="32"/>
        <v>0</v>
      </c>
    </row>
    <row r="2066" spans="1:8" ht="13.5" x14ac:dyDescent="0.25">
      <c r="A2066" s="11"/>
      <c r="B2066" s="10">
        <v>45307</v>
      </c>
      <c r="C2066" s="2">
        <v>1.76</v>
      </c>
      <c r="D2066" s="2">
        <v>1.76</v>
      </c>
      <c r="E2066" s="2">
        <v>7080</v>
      </c>
      <c r="F2066" s="2">
        <v>1.76</v>
      </c>
      <c r="G2066" s="2">
        <v>12460.8</v>
      </c>
      <c r="H2066" s="15">
        <f t="shared" si="32"/>
        <v>0</v>
      </c>
    </row>
    <row r="2067" spans="1:8" ht="13.5" x14ac:dyDescent="0.25">
      <c r="A2067" s="11"/>
      <c r="B2067" s="10">
        <v>45308</v>
      </c>
      <c r="C2067" s="2">
        <v>1.76</v>
      </c>
      <c r="D2067" s="2">
        <v>1.76</v>
      </c>
      <c r="E2067" s="2">
        <v>0</v>
      </c>
      <c r="F2067" s="2">
        <v>0</v>
      </c>
      <c r="G2067" s="2">
        <v>0</v>
      </c>
      <c r="H2067" s="15">
        <f t="shared" si="32"/>
        <v>0</v>
      </c>
    </row>
    <row r="2068" spans="1:8" ht="13.5" x14ac:dyDescent="0.25">
      <c r="A2068" s="11"/>
      <c r="B2068" s="10">
        <v>45309</v>
      </c>
      <c r="C2068" s="2">
        <v>1.76</v>
      </c>
      <c r="D2068" s="2">
        <v>1.76</v>
      </c>
      <c r="E2068" s="2">
        <v>326</v>
      </c>
      <c r="F2068" s="2">
        <v>1.76</v>
      </c>
      <c r="G2068" s="2">
        <v>573.76</v>
      </c>
      <c r="H2068" s="15">
        <f t="shared" si="32"/>
        <v>0</v>
      </c>
    </row>
    <row r="2069" spans="1:8" ht="13.5" x14ac:dyDescent="0.25">
      <c r="A2069" s="11"/>
      <c r="B2069" s="10">
        <v>45310</v>
      </c>
      <c r="C2069" s="2">
        <v>1.76</v>
      </c>
      <c r="D2069" s="2">
        <v>1.76</v>
      </c>
      <c r="E2069" s="2">
        <v>500</v>
      </c>
      <c r="F2069" s="2">
        <v>1.76</v>
      </c>
      <c r="G2069" s="2">
        <v>880</v>
      </c>
      <c r="H2069" s="15">
        <f t="shared" si="32"/>
        <v>0</v>
      </c>
    </row>
    <row r="2070" spans="1:8" ht="13.5" x14ac:dyDescent="0.25">
      <c r="A2070" s="11"/>
      <c r="B2070" s="10">
        <v>45313</v>
      </c>
      <c r="C2070" s="2">
        <v>1.71</v>
      </c>
      <c r="D2070" s="2">
        <v>1.71</v>
      </c>
      <c r="E2070" s="2">
        <v>4355</v>
      </c>
      <c r="F2070" s="2">
        <v>1.71</v>
      </c>
      <c r="G2070" s="2">
        <v>7447.05</v>
      </c>
      <c r="H2070" s="15">
        <f t="shared" si="32"/>
        <v>-2.8409090909090936E-2</v>
      </c>
    </row>
    <row r="2071" spans="1:8" ht="13.5" x14ac:dyDescent="0.25">
      <c r="A2071" s="11"/>
      <c r="B2071" s="10">
        <v>45314</v>
      </c>
      <c r="C2071" s="2">
        <v>1.66</v>
      </c>
      <c r="D2071" s="2">
        <v>1.66</v>
      </c>
      <c r="E2071" s="2">
        <v>400</v>
      </c>
      <c r="F2071" s="2">
        <v>1.66</v>
      </c>
      <c r="G2071" s="2">
        <v>664</v>
      </c>
      <c r="H2071" s="15">
        <f t="shared" si="32"/>
        <v>-2.9239766081871371E-2</v>
      </c>
    </row>
    <row r="2072" spans="1:8" ht="13.5" x14ac:dyDescent="0.25">
      <c r="A2072" s="11"/>
      <c r="B2072" s="10">
        <v>45315</v>
      </c>
      <c r="C2072" s="2">
        <v>1.7</v>
      </c>
      <c r="D2072" s="2">
        <v>1.7</v>
      </c>
      <c r="E2072" s="2">
        <v>400</v>
      </c>
      <c r="F2072" s="2">
        <v>1.7</v>
      </c>
      <c r="G2072" s="2">
        <v>680</v>
      </c>
      <c r="H2072" s="15">
        <f t="shared" si="32"/>
        <v>2.4096385542168697E-2</v>
      </c>
    </row>
    <row r="2073" spans="1:8" ht="13.5" x14ac:dyDescent="0.25">
      <c r="A2073" s="11"/>
      <c r="B2073" s="10">
        <v>45316</v>
      </c>
      <c r="C2073" s="2">
        <v>1.75</v>
      </c>
      <c r="D2073" s="2">
        <v>1.75</v>
      </c>
      <c r="E2073" s="2">
        <v>50</v>
      </c>
      <c r="F2073" s="2">
        <v>1.75</v>
      </c>
      <c r="G2073" s="2">
        <v>87.5</v>
      </c>
      <c r="H2073" s="15">
        <f t="shared" si="32"/>
        <v>2.941176470588238E-2</v>
      </c>
    </row>
    <row r="2074" spans="1:8" ht="13.5" x14ac:dyDescent="0.25">
      <c r="A2074" s="11"/>
      <c r="B2074" s="10">
        <v>45317</v>
      </c>
      <c r="C2074" s="2">
        <v>1.74</v>
      </c>
      <c r="D2074" s="2">
        <v>1.74</v>
      </c>
      <c r="E2074" s="2">
        <v>962</v>
      </c>
      <c r="F2074" s="2">
        <v>1.74</v>
      </c>
      <c r="G2074" s="2">
        <v>1673.88</v>
      </c>
      <c r="H2074" s="15">
        <f t="shared" si="32"/>
        <v>-5.7142857142857195E-3</v>
      </c>
    </row>
    <row r="2075" spans="1:8" ht="13.5" x14ac:dyDescent="0.25">
      <c r="A2075" s="11"/>
      <c r="B2075" s="10">
        <v>45320</v>
      </c>
      <c r="C2075" s="2">
        <v>1.7</v>
      </c>
      <c r="D2075" s="2">
        <v>1.7</v>
      </c>
      <c r="E2075" s="2">
        <v>1273</v>
      </c>
      <c r="F2075" s="2">
        <v>1.7</v>
      </c>
      <c r="G2075" s="2">
        <v>2164.1</v>
      </c>
      <c r="H2075" s="15">
        <f t="shared" si="32"/>
        <v>-2.2988505747126457E-2</v>
      </c>
    </row>
    <row r="2076" spans="1:8" ht="13.5" x14ac:dyDescent="0.25">
      <c r="A2076" s="11"/>
      <c r="B2076" s="10">
        <v>45321</v>
      </c>
      <c r="C2076" s="2">
        <v>1.7</v>
      </c>
      <c r="D2076" s="2">
        <v>1.7</v>
      </c>
      <c r="E2076" s="2">
        <v>1000</v>
      </c>
      <c r="F2076" s="2">
        <v>1.7</v>
      </c>
      <c r="G2076" s="2">
        <v>1700</v>
      </c>
      <c r="H2076" s="15">
        <f t="shared" si="32"/>
        <v>0</v>
      </c>
    </row>
    <row r="2077" spans="1:8" ht="13.5" x14ac:dyDescent="0.25">
      <c r="A2077" s="11"/>
      <c r="B2077" s="10">
        <v>45322</v>
      </c>
      <c r="C2077" s="2">
        <v>1.67</v>
      </c>
      <c r="D2077" s="2">
        <v>1.67</v>
      </c>
      <c r="E2077" s="2">
        <v>2862</v>
      </c>
      <c r="F2077" s="2">
        <v>1.67</v>
      </c>
      <c r="G2077" s="2">
        <v>4779.54</v>
      </c>
      <c r="H2077" s="15">
        <f t="shared" si="32"/>
        <v>-1.7647058823529429E-2</v>
      </c>
    </row>
    <row r="2078" spans="1:8" ht="13.5" x14ac:dyDescent="0.25">
      <c r="A2078" s="11"/>
      <c r="B2078" s="10">
        <v>45323</v>
      </c>
      <c r="C2078" s="2">
        <v>1.67</v>
      </c>
      <c r="D2078" s="2">
        <v>1.67</v>
      </c>
      <c r="E2078" s="2">
        <v>2179</v>
      </c>
      <c r="F2078" s="2">
        <v>1.67</v>
      </c>
      <c r="G2078" s="2">
        <v>3638.93</v>
      </c>
      <c r="H2078" s="15">
        <f t="shared" si="32"/>
        <v>0</v>
      </c>
    </row>
    <row r="2079" spans="1:8" ht="13.5" x14ac:dyDescent="0.25">
      <c r="A2079" s="11"/>
      <c r="B2079" s="10">
        <v>45324</v>
      </c>
      <c r="C2079" s="2">
        <v>1.67</v>
      </c>
      <c r="D2079" s="2">
        <v>1.67</v>
      </c>
      <c r="E2079" s="2">
        <v>10600</v>
      </c>
      <c r="F2079" s="2">
        <v>1.67</v>
      </c>
      <c r="G2079" s="2">
        <v>17702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1.67</v>
      </c>
      <c r="D2080" s="2">
        <v>1.67</v>
      </c>
      <c r="E2080" s="2">
        <v>3169</v>
      </c>
      <c r="F2080" s="2">
        <v>1.67</v>
      </c>
      <c r="G2080" s="2">
        <v>5292.23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1.67</v>
      </c>
      <c r="D2081" s="2">
        <v>1.67</v>
      </c>
      <c r="E2081" s="2">
        <v>3704</v>
      </c>
      <c r="F2081" s="2">
        <v>1.67</v>
      </c>
      <c r="G2081" s="2">
        <v>6185.68</v>
      </c>
      <c r="H2081" s="15">
        <f t="shared" si="32"/>
        <v>0</v>
      </c>
    </row>
    <row r="2082" spans="1:8" ht="13.5" x14ac:dyDescent="0.25">
      <c r="A2082" s="11"/>
      <c r="B2082" s="10">
        <v>45329</v>
      </c>
      <c r="C2082" s="2">
        <v>1.68</v>
      </c>
      <c r="D2082" s="2">
        <v>1.68</v>
      </c>
      <c r="E2082" s="2">
        <v>3276</v>
      </c>
      <c r="F2082" s="2">
        <v>1.68</v>
      </c>
      <c r="G2082" s="2">
        <v>5503.68</v>
      </c>
      <c r="H2082" s="15">
        <f t="shared" si="32"/>
        <v>5.988023952095814E-3</v>
      </c>
    </row>
    <row r="2083" spans="1:8" ht="13.5" x14ac:dyDescent="0.25">
      <c r="A2083" s="11"/>
      <c r="B2083" s="10">
        <v>45330</v>
      </c>
      <c r="C2083" s="2">
        <v>1.67</v>
      </c>
      <c r="D2083" s="2">
        <v>1.67</v>
      </c>
      <c r="E2083" s="2">
        <v>6021</v>
      </c>
      <c r="F2083" s="2">
        <v>1.67</v>
      </c>
      <c r="G2083" s="2">
        <v>10055.07</v>
      </c>
      <c r="H2083" s="15">
        <f t="shared" si="32"/>
        <v>-5.9523809523809581E-3</v>
      </c>
    </row>
    <row r="2084" spans="1:8" ht="13.5" x14ac:dyDescent="0.25">
      <c r="A2084" s="11"/>
      <c r="B2084" s="10">
        <v>45331</v>
      </c>
      <c r="C2084" s="2">
        <v>1.67</v>
      </c>
      <c r="D2084" s="2">
        <v>1.67</v>
      </c>
      <c r="E2084" s="2">
        <v>0</v>
      </c>
      <c r="F2084" s="2">
        <v>0</v>
      </c>
      <c r="G2084" s="2">
        <v>0</v>
      </c>
      <c r="H2084" s="15">
        <f t="shared" si="32"/>
        <v>0</v>
      </c>
    </row>
    <row r="2085" spans="1:8" ht="13.5" x14ac:dyDescent="0.25">
      <c r="A2085" s="11"/>
      <c r="B2085" s="10">
        <v>45334</v>
      </c>
      <c r="C2085" s="2">
        <v>1.67</v>
      </c>
      <c r="D2085" s="2">
        <v>1.67</v>
      </c>
      <c r="E2085" s="2">
        <v>6813</v>
      </c>
      <c r="F2085" s="2">
        <v>1.67</v>
      </c>
      <c r="G2085" s="2">
        <v>11377.71</v>
      </c>
      <c r="H2085" s="15">
        <f t="shared" si="32"/>
        <v>0</v>
      </c>
    </row>
    <row r="2086" spans="1:8" ht="13.5" x14ac:dyDescent="0.25">
      <c r="A2086" s="11"/>
      <c r="B2086" s="10">
        <v>45335</v>
      </c>
      <c r="C2086" s="2">
        <v>1.67</v>
      </c>
      <c r="D2086" s="2">
        <v>1.67</v>
      </c>
      <c r="E2086" s="2">
        <v>2814</v>
      </c>
      <c r="F2086" s="2">
        <v>1.67</v>
      </c>
      <c r="G2086" s="2">
        <v>4699.38</v>
      </c>
      <c r="H2086" s="15">
        <f t="shared" si="32"/>
        <v>0</v>
      </c>
    </row>
    <row r="2087" spans="1:8" ht="13.5" x14ac:dyDescent="0.25">
      <c r="A2087" s="11"/>
      <c r="B2087" s="10">
        <v>45336</v>
      </c>
      <c r="C2087" s="2">
        <v>1.67</v>
      </c>
      <c r="D2087" s="2">
        <v>1.67</v>
      </c>
      <c r="E2087" s="2">
        <v>4381</v>
      </c>
      <c r="F2087" s="2">
        <v>1.67</v>
      </c>
      <c r="G2087" s="2">
        <v>7316.27</v>
      </c>
      <c r="H2087" s="15">
        <f t="shared" si="32"/>
        <v>0</v>
      </c>
    </row>
    <row r="2088" spans="1:8" ht="13.5" x14ac:dyDescent="0.25">
      <c r="A2088" s="11"/>
      <c r="B2088" s="10">
        <v>45337</v>
      </c>
      <c r="C2088" s="2">
        <v>1.69</v>
      </c>
      <c r="D2088" s="2">
        <v>1.69</v>
      </c>
      <c r="E2088" s="2">
        <v>10</v>
      </c>
      <c r="F2088" s="2">
        <v>1.69</v>
      </c>
      <c r="G2088" s="2">
        <v>16.899999999999999</v>
      </c>
      <c r="H2088" s="15">
        <f t="shared" si="32"/>
        <v>1.1976047904191628E-2</v>
      </c>
    </row>
    <row r="2089" spans="1:8" ht="13.5" x14ac:dyDescent="0.25">
      <c r="A2089" s="11"/>
      <c r="B2089" s="10">
        <v>45338</v>
      </c>
      <c r="C2089" s="2">
        <v>1.69</v>
      </c>
      <c r="D2089" s="2">
        <v>1.69</v>
      </c>
      <c r="E2089" s="2">
        <v>1393</v>
      </c>
      <c r="F2089" s="2">
        <v>1.69</v>
      </c>
      <c r="G2089" s="2">
        <v>2354.17</v>
      </c>
      <c r="H2089" s="15">
        <f t="shared" si="32"/>
        <v>0</v>
      </c>
    </row>
    <row r="2090" spans="1:8" ht="13.5" x14ac:dyDescent="0.25">
      <c r="A2090" s="11"/>
      <c r="B2090" s="10">
        <v>45341</v>
      </c>
      <c r="C2090" s="2">
        <v>1.65</v>
      </c>
      <c r="D2090" s="2">
        <v>1.65</v>
      </c>
      <c r="E2090" s="2">
        <v>800</v>
      </c>
      <c r="F2090" s="2">
        <v>1.65</v>
      </c>
      <c r="G2090" s="2">
        <v>1320</v>
      </c>
      <c r="H2090" s="15">
        <f t="shared" si="32"/>
        <v>-2.3668639053254458E-2</v>
      </c>
    </row>
    <row r="2091" spans="1:8" ht="13.5" x14ac:dyDescent="0.25">
      <c r="A2091" s="11"/>
      <c r="B2091" s="10">
        <v>45342</v>
      </c>
      <c r="C2091" s="2">
        <v>1.65</v>
      </c>
      <c r="D2091" s="2">
        <v>1.65</v>
      </c>
      <c r="E2091" s="2">
        <v>0</v>
      </c>
      <c r="F2091" s="2">
        <v>0</v>
      </c>
      <c r="G2091" s="2">
        <v>0</v>
      </c>
      <c r="H2091" s="15">
        <f t="shared" si="32"/>
        <v>0</v>
      </c>
    </row>
    <row r="2092" spans="1:8" ht="13.5" x14ac:dyDescent="0.25">
      <c r="A2092" s="11"/>
      <c r="B2092" s="10">
        <v>45343</v>
      </c>
      <c r="C2092" s="2">
        <v>1.65</v>
      </c>
      <c r="D2092" s="2">
        <v>1.65</v>
      </c>
      <c r="E2092" s="2">
        <v>1000</v>
      </c>
      <c r="F2092" s="2">
        <v>1.65</v>
      </c>
      <c r="G2092" s="2">
        <v>1650</v>
      </c>
      <c r="H2092" s="15">
        <f t="shared" si="32"/>
        <v>0</v>
      </c>
    </row>
    <row r="2093" spans="1:8" ht="13.5" x14ac:dyDescent="0.25">
      <c r="A2093" s="11"/>
      <c r="B2093" s="10">
        <v>45344</v>
      </c>
      <c r="C2093" s="2">
        <v>1.68</v>
      </c>
      <c r="D2093" s="2">
        <v>1.68</v>
      </c>
      <c r="E2093" s="2">
        <v>1</v>
      </c>
      <c r="F2093" s="2">
        <v>1.68</v>
      </c>
      <c r="G2093" s="2">
        <v>1.68</v>
      </c>
      <c r="H2093" s="15">
        <f t="shared" si="32"/>
        <v>1.8181818181818198E-2</v>
      </c>
    </row>
    <row r="2094" spans="1:8" ht="13.5" x14ac:dyDescent="0.25">
      <c r="A2094" s="11"/>
      <c r="B2094" s="10">
        <v>45345</v>
      </c>
      <c r="C2094" s="2">
        <v>1.68</v>
      </c>
      <c r="D2094" s="2">
        <v>1.68</v>
      </c>
      <c r="E2094" s="2">
        <v>237</v>
      </c>
      <c r="F2094" s="2">
        <v>1.68</v>
      </c>
      <c r="G2094" s="2">
        <v>398.16</v>
      </c>
      <c r="H2094" s="15">
        <f t="shared" si="32"/>
        <v>0</v>
      </c>
    </row>
    <row r="2095" spans="1:8" ht="13.5" x14ac:dyDescent="0.25">
      <c r="A2095" s="11"/>
      <c r="B2095" s="10">
        <v>45348</v>
      </c>
      <c r="C2095" s="2">
        <v>1.69</v>
      </c>
      <c r="D2095" s="2">
        <v>1.69</v>
      </c>
      <c r="E2095" s="2">
        <v>12047</v>
      </c>
      <c r="F2095" s="2">
        <v>1.69</v>
      </c>
      <c r="G2095" s="2">
        <v>20359.43</v>
      </c>
      <c r="H2095" s="15">
        <f t="shared" si="32"/>
        <v>5.9523809523809581E-3</v>
      </c>
    </row>
    <row r="2096" spans="1:8" ht="13.5" x14ac:dyDescent="0.25">
      <c r="A2096" s="11"/>
      <c r="B2096" s="10">
        <v>45349</v>
      </c>
      <c r="C2096" s="2">
        <v>1.69</v>
      </c>
      <c r="D2096" s="2">
        <v>1.69</v>
      </c>
      <c r="E2096" s="2">
        <v>2099</v>
      </c>
      <c r="F2096" s="2">
        <v>1.69</v>
      </c>
      <c r="G2096" s="2">
        <v>3547.31</v>
      </c>
      <c r="H2096" s="15">
        <f t="shared" si="32"/>
        <v>0</v>
      </c>
    </row>
    <row r="2097" spans="1:8" ht="13.5" x14ac:dyDescent="0.25">
      <c r="A2097" s="11"/>
      <c r="B2097" s="10">
        <v>45350</v>
      </c>
      <c r="C2097" s="2">
        <v>1.69</v>
      </c>
      <c r="D2097" s="2">
        <v>1.69</v>
      </c>
      <c r="E2097" s="2">
        <v>1</v>
      </c>
      <c r="F2097" s="2">
        <v>1.69</v>
      </c>
      <c r="G2097" s="2">
        <v>1.69</v>
      </c>
      <c r="H2097" s="15">
        <f t="shared" si="32"/>
        <v>0</v>
      </c>
    </row>
    <row r="2098" spans="1:8" ht="13.5" x14ac:dyDescent="0.25">
      <c r="A2098" s="11"/>
      <c r="B2098" s="10">
        <v>45351</v>
      </c>
      <c r="C2098" s="2">
        <v>1.72</v>
      </c>
      <c r="D2098" s="2">
        <v>1.72</v>
      </c>
      <c r="E2098" s="2">
        <v>1</v>
      </c>
      <c r="F2098" s="2">
        <v>1.72</v>
      </c>
      <c r="G2098" s="2">
        <v>1.72</v>
      </c>
      <c r="H2098" s="15">
        <f t="shared" si="32"/>
        <v>1.7751479289940846E-2</v>
      </c>
    </row>
    <row r="2099" spans="1:8" ht="13.5" x14ac:dyDescent="0.25">
      <c r="A2099" s="11"/>
      <c r="B2099" s="10">
        <v>45352</v>
      </c>
      <c r="C2099" s="2">
        <v>1.72</v>
      </c>
      <c r="D2099" s="2">
        <v>1.72</v>
      </c>
      <c r="E2099" s="2">
        <v>0</v>
      </c>
      <c r="F2099" s="2">
        <v>0</v>
      </c>
      <c r="G2099" s="2">
        <v>0</v>
      </c>
      <c r="H2099" s="15">
        <f t="shared" si="32"/>
        <v>0</v>
      </c>
    </row>
    <row r="2100" spans="1:8" ht="13.5" x14ac:dyDescent="0.25">
      <c r="A2100" s="11"/>
      <c r="B2100" s="10">
        <v>45355</v>
      </c>
      <c r="C2100" s="2">
        <v>1.69</v>
      </c>
      <c r="D2100" s="2">
        <v>1.69</v>
      </c>
      <c r="E2100" s="2">
        <v>1</v>
      </c>
      <c r="F2100" s="2">
        <v>1.69</v>
      </c>
      <c r="G2100" s="2">
        <v>1.69</v>
      </c>
      <c r="H2100" s="15">
        <f t="shared" si="32"/>
        <v>-1.7441860465116296E-2</v>
      </c>
    </row>
    <row r="2101" spans="1:8" ht="13.5" x14ac:dyDescent="0.25">
      <c r="A2101" s="11"/>
      <c r="B2101" s="10">
        <v>45356</v>
      </c>
      <c r="C2101" s="2">
        <v>1.66</v>
      </c>
      <c r="D2101" s="2">
        <v>1.66</v>
      </c>
      <c r="E2101" s="2">
        <v>5113</v>
      </c>
      <c r="F2101" s="2">
        <v>1.66</v>
      </c>
      <c r="G2101" s="2">
        <v>8487.58</v>
      </c>
      <c r="H2101" s="15">
        <f t="shared" si="32"/>
        <v>-1.7751479289940846E-2</v>
      </c>
    </row>
    <row r="2102" spans="1:8" ht="13.5" x14ac:dyDescent="0.25">
      <c r="A2102" s="11"/>
      <c r="B2102" s="10">
        <v>45357</v>
      </c>
      <c r="C2102" s="2">
        <v>1.65</v>
      </c>
      <c r="D2102" s="2">
        <v>1.65</v>
      </c>
      <c r="E2102" s="2">
        <v>11420</v>
      </c>
      <c r="F2102" s="2">
        <v>1.65</v>
      </c>
      <c r="G2102" s="2">
        <v>18843</v>
      </c>
      <c r="H2102" s="15">
        <f t="shared" si="32"/>
        <v>-6.0240963855421742E-3</v>
      </c>
    </row>
    <row r="2103" spans="1:8" ht="13.5" x14ac:dyDescent="0.25">
      <c r="A2103" s="11"/>
      <c r="B2103" s="10">
        <v>45358</v>
      </c>
      <c r="C2103" s="2">
        <v>1.65</v>
      </c>
      <c r="D2103" s="2">
        <v>1.65</v>
      </c>
      <c r="E2103" s="2">
        <v>1254</v>
      </c>
      <c r="F2103" s="2">
        <v>1.65</v>
      </c>
      <c r="G2103" s="2">
        <v>2069.1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1.66</v>
      </c>
      <c r="D2104" s="2">
        <v>1.66</v>
      </c>
      <c r="E2104" s="2">
        <v>9948</v>
      </c>
      <c r="F2104" s="2">
        <v>1.66</v>
      </c>
      <c r="G2104" s="2">
        <v>16513.68</v>
      </c>
      <c r="H2104" s="15">
        <f t="shared" si="32"/>
        <v>6.0606060606060667E-3</v>
      </c>
    </row>
    <row r="2105" spans="1:8" ht="13.5" x14ac:dyDescent="0.25">
      <c r="A2105" s="11"/>
      <c r="B2105" s="10">
        <v>45362</v>
      </c>
      <c r="C2105" s="2">
        <v>1.65</v>
      </c>
      <c r="D2105" s="2">
        <v>1.65</v>
      </c>
      <c r="E2105" s="2">
        <v>3499</v>
      </c>
      <c r="F2105" s="2">
        <v>1.65</v>
      </c>
      <c r="G2105" s="2">
        <v>5773.35</v>
      </c>
      <c r="H2105" s="15">
        <f t="shared" si="32"/>
        <v>-6.0240963855421742E-3</v>
      </c>
    </row>
    <row r="2106" spans="1:8" ht="13.5" x14ac:dyDescent="0.25">
      <c r="A2106" s="11"/>
      <c r="B2106" s="10">
        <v>45363</v>
      </c>
      <c r="C2106" s="2">
        <v>1.66</v>
      </c>
      <c r="D2106" s="2">
        <v>1.66</v>
      </c>
      <c r="E2106" s="2">
        <v>1269</v>
      </c>
      <c r="F2106" s="2">
        <v>1.66</v>
      </c>
      <c r="G2106" s="2">
        <v>2106.54</v>
      </c>
      <c r="H2106" s="15">
        <f t="shared" si="32"/>
        <v>6.0606060606060667E-3</v>
      </c>
    </row>
    <row r="2107" spans="1:8" ht="13.5" x14ac:dyDescent="0.25">
      <c r="A2107" s="11"/>
      <c r="B2107" s="10">
        <v>45364</v>
      </c>
      <c r="C2107" s="2">
        <v>1.66</v>
      </c>
      <c r="D2107" s="2">
        <v>1.66</v>
      </c>
      <c r="E2107" s="2">
        <v>3550</v>
      </c>
      <c r="F2107" s="2">
        <v>1.66</v>
      </c>
      <c r="G2107" s="2">
        <v>5893</v>
      </c>
      <c r="H2107" s="15">
        <f t="shared" si="32"/>
        <v>0</v>
      </c>
    </row>
    <row r="2108" spans="1:8" ht="13.5" x14ac:dyDescent="0.25">
      <c r="A2108" s="11"/>
      <c r="B2108" s="10">
        <v>45365</v>
      </c>
      <c r="C2108" s="2">
        <v>1.66</v>
      </c>
      <c r="D2108" s="2">
        <v>1.66</v>
      </c>
      <c r="E2108" s="2">
        <v>1200</v>
      </c>
      <c r="F2108" s="2">
        <v>1.66</v>
      </c>
      <c r="G2108" s="2">
        <v>1992</v>
      </c>
      <c r="H2108" s="15">
        <f t="shared" si="32"/>
        <v>0</v>
      </c>
    </row>
    <row r="2109" spans="1:8" ht="13.5" x14ac:dyDescent="0.25">
      <c r="A2109" s="11"/>
      <c r="B2109" s="10">
        <v>45366</v>
      </c>
      <c r="C2109" s="2">
        <v>1.66</v>
      </c>
      <c r="D2109" s="2">
        <v>1.66</v>
      </c>
      <c r="E2109" s="2">
        <v>300</v>
      </c>
      <c r="F2109" s="2">
        <v>1.66</v>
      </c>
      <c r="G2109" s="2">
        <v>498</v>
      </c>
      <c r="H2109" s="15">
        <f t="shared" si="32"/>
        <v>0</v>
      </c>
    </row>
    <row r="2110" spans="1:8" ht="13.5" x14ac:dyDescent="0.25">
      <c r="A2110" s="11"/>
      <c r="B2110" s="10">
        <v>45369</v>
      </c>
      <c r="C2110" s="2">
        <v>1.62</v>
      </c>
      <c r="D2110" s="2">
        <v>1.62</v>
      </c>
      <c r="E2110" s="2">
        <v>0</v>
      </c>
      <c r="F2110" s="2">
        <v>0</v>
      </c>
      <c r="G2110" s="2">
        <v>0</v>
      </c>
      <c r="H2110" s="15">
        <f t="shared" si="32"/>
        <v>-2.4096385542168565E-2</v>
      </c>
    </row>
    <row r="2111" spans="1:8" ht="13.5" x14ac:dyDescent="0.25">
      <c r="A2111" s="11"/>
      <c r="B2111" s="10">
        <v>45370</v>
      </c>
      <c r="C2111" s="2">
        <v>1.6</v>
      </c>
      <c r="D2111" s="2">
        <v>1.6</v>
      </c>
      <c r="E2111" s="2">
        <v>23950</v>
      </c>
      <c r="F2111" s="2">
        <v>1.6</v>
      </c>
      <c r="G2111" s="2">
        <v>38320</v>
      </c>
      <c r="H2111" s="15">
        <f t="shared" si="32"/>
        <v>-1.2345679012345689E-2</v>
      </c>
    </row>
    <row r="2112" spans="1:8" ht="13.5" x14ac:dyDescent="0.25">
      <c r="A2112" s="11"/>
      <c r="B2112" s="10">
        <v>45372</v>
      </c>
      <c r="C2112" s="2">
        <v>1.64</v>
      </c>
      <c r="D2112" s="2">
        <v>1.64</v>
      </c>
      <c r="E2112" s="2">
        <v>0</v>
      </c>
      <c r="F2112" s="2">
        <v>0</v>
      </c>
      <c r="G2112" s="2">
        <v>0</v>
      </c>
      <c r="H2112" s="15">
        <f t="shared" si="32"/>
        <v>2.4999999999999883E-2</v>
      </c>
    </row>
    <row r="2113" spans="1:8" ht="13.5" x14ac:dyDescent="0.25">
      <c r="A2113" s="11"/>
      <c r="B2113" s="10">
        <v>45373</v>
      </c>
      <c r="C2113" s="2">
        <v>1.66</v>
      </c>
      <c r="D2113" s="2">
        <v>1.66</v>
      </c>
      <c r="E2113" s="2">
        <v>102</v>
      </c>
      <c r="F2113" s="2">
        <v>1.66</v>
      </c>
      <c r="G2113" s="2">
        <v>169.32</v>
      </c>
      <c r="H2113" s="15">
        <f t="shared" si="32"/>
        <v>1.2195121951219523E-2</v>
      </c>
    </row>
    <row r="2114" spans="1:8" ht="13.5" x14ac:dyDescent="0.25">
      <c r="A2114" s="11"/>
      <c r="B2114" s="10">
        <v>45376</v>
      </c>
      <c r="C2114" s="2">
        <v>1.66</v>
      </c>
      <c r="D2114" s="2">
        <v>1.66</v>
      </c>
      <c r="E2114" s="2">
        <v>90</v>
      </c>
      <c r="F2114" s="2">
        <v>1.66</v>
      </c>
      <c r="G2114" s="2">
        <v>149.4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1.66</v>
      </c>
      <c r="D2115" s="2">
        <v>1.66</v>
      </c>
      <c r="E2115" s="2">
        <v>30</v>
      </c>
      <c r="F2115" s="2">
        <v>1.66</v>
      </c>
      <c r="G2115" s="2">
        <v>49.8</v>
      </c>
      <c r="H2115" s="15">
        <f t="shared" si="32"/>
        <v>0</v>
      </c>
    </row>
    <row r="2116" spans="1:8" ht="13.5" x14ac:dyDescent="0.25">
      <c r="A2116" s="11"/>
      <c r="B2116" s="10">
        <v>45378</v>
      </c>
      <c r="C2116" s="2">
        <v>1.65</v>
      </c>
      <c r="D2116" s="2">
        <v>1.65</v>
      </c>
      <c r="E2116" s="2">
        <v>3206</v>
      </c>
      <c r="F2116" s="2">
        <v>1.65</v>
      </c>
      <c r="G2116" s="2">
        <v>5289.9</v>
      </c>
      <c r="H2116" s="15">
        <f t="shared" si="32"/>
        <v>-6.0240963855421742E-3</v>
      </c>
    </row>
    <row r="2117" spans="1:8" ht="13.5" x14ac:dyDescent="0.25">
      <c r="A2117" s="11"/>
      <c r="B2117" s="10">
        <v>45379</v>
      </c>
      <c r="C2117" s="2">
        <v>1.64</v>
      </c>
      <c r="D2117" s="2">
        <v>1.64</v>
      </c>
      <c r="E2117" s="2">
        <v>21550</v>
      </c>
      <c r="F2117" s="2">
        <v>1.64</v>
      </c>
      <c r="G2117" s="2">
        <v>35342</v>
      </c>
      <c r="H2117" s="15">
        <f t="shared" si="32"/>
        <v>-6.0606060606060667E-3</v>
      </c>
    </row>
    <row r="2118" spans="1:8" ht="13.5" x14ac:dyDescent="0.25">
      <c r="A2118" s="11"/>
      <c r="B2118" s="10">
        <v>45380</v>
      </c>
      <c r="C2118" s="2">
        <v>1.62</v>
      </c>
      <c r="D2118" s="2">
        <v>1.62</v>
      </c>
      <c r="E2118" s="2">
        <v>4510</v>
      </c>
      <c r="F2118" s="2">
        <v>1.62</v>
      </c>
      <c r="G2118" s="2">
        <v>7306.2</v>
      </c>
      <c r="H2118" s="15">
        <f t="shared" si="32"/>
        <v>-1.2195121951219388E-2</v>
      </c>
    </row>
    <row r="2119" spans="1:8" ht="13.5" x14ac:dyDescent="0.25">
      <c r="A2119" s="11"/>
      <c r="B2119" s="10">
        <v>45383</v>
      </c>
      <c r="C2119" s="2">
        <v>1.61</v>
      </c>
      <c r="D2119" s="2">
        <v>1.61</v>
      </c>
      <c r="E2119" s="2">
        <v>9384</v>
      </c>
      <c r="F2119" s="2">
        <v>1.61</v>
      </c>
      <c r="G2119" s="2">
        <v>15108.24</v>
      </c>
      <c r="H2119" s="15">
        <f t="shared" ref="H2119:H2182" si="33">(D2119-D2118)/D2118</f>
        <v>-6.1728395061728444E-3</v>
      </c>
    </row>
    <row r="2120" spans="1:8" ht="13.5" x14ac:dyDescent="0.25">
      <c r="A2120" s="11"/>
      <c r="B2120" s="10">
        <v>45384</v>
      </c>
      <c r="C2120" s="2">
        <v>1.61</v>
      </c>
      <c r="D2120" s="2">
        <v>1.61</v>
      </c>
      <c r="E2120" s="2">
        <v>100</v>
      </c>
      <c r="F2120" s="2">
        <v>1.61</v>
      </c>
      <c r="G2120" s="2">
        <v>161</v>
      </c>
      <c r="H2120" s="15">
        <f t="shared" si="33"/>
        <v>0</v>
      </c>
    </row>
    <row r="2121" spans="1:8" ht="13.5" x14ac:dyDescent="0.25">
      <c r="A2121" s="11"/>
      <c r="B2121" s="10">
        <v>45385</v>
      </c>
      <c r="C2121" s="2">
        <v>1.61</v>
      </c>
      <c r="D2121" s="2">
        <v>1.61</v>
      </c>
      <c r="E2121" s="2">
        <v>600</v>
      </c>
      <c r="F2121" s="2">
        <v>1.61</v>
      </c>
      <c r="G2121" s="2">
        <v>966</v>
      </c>
      <c r="H2121" s="15">
        <f t="shared" si="33"/>
        <v>0</v>
      </c>
    </row>
    <row r="2122" spans="1:8" ht="13.5" x14ac:dyDescent="0.25">
      <c r="A2122" s="11"/>
      <c r="B2122" s="10">
        <v>45386</v>
      </c>
      <c r="C2122" s="2">
        <v>1.59</v>
      </c>
      <c r="D2122" s="2">
        <v>1.59</v>
      </c>
      <c r="E2122" s="2">
        <v>133</v>
      </c>
      <c r="F2122" s="2">
        <v>1.59</v>
      </c>
      <c r="G2122" s="2">
        <v>211.47</v>
      </c>
      <c r="H2122" s="15">
        <f t="shared" si="33"/>
        <v>-1.2422360248447215E-2</v>
      </c>
    </row>
    <row r="2123" spans="1:8" ht="13.5" x14ac:dyDescent="0.25">
      <c r="A2123" s="11"/>
      <c r="B2123" s="10">
        <v>45387</v>
      </c>
      <c r="C2123" s="2">
        <v>1.57</v>
      </c>
      <c r="D2123" s="2">
        <v>1.57</v>
      </c>
      <c r="E2123" s="2">
        <v>12040</v>
      </c>
      <c r="F2123" s="2">
        <v>1.57</v>
      </c>
      <c r="G2123" s="2">
        <v>18902.8</v>
      </c>
      <c r="H2123" s="15">
        <f t="shared" si="33"/>
        <v>-1.2578616352201269E-2</v>
      </c>
    </row>
    <row r="2124" spans="1:8" ht="13.5" x14ac:dyDescent="0.25">
      <c r="A2124" s="11"/>
      <c r="B2124" s="10">
        <v>45390</v>
      </c>
      <c r="C2124" s="2">
        <v>1.6</v>
      </c>
      <c r="D2124" s="2">
        <v>1.6</v>
      </c>
      <c r="E2124" s="2">
        <v>2400</v>
      </c>
      <c r="F2124" s="2">
        <v>1.6</v>
      </c>
      <c r="G2124" s="2">
        <v>3840</v>
      </c>
      <c r="H2124" s="15">
        <f t="shared" si="33"/>
        <v>1.9108280254777087E-2</v>
      </c>
    </row>
    <row r="2125" spans="1:8" ht="13.5" x14ac:dyDescent="0.25">
      <c r="A2125" s="11"/>
      <c r="B2125" s="10">
        <v>45394</v>
      </c>
      <c r="C2125" s="2">
        <v>1.64</v>
      </c>
      <c r="D2125" s="2">
        <v>1.64</v>
      </c>
      <c r="E2125" s="2">
        <v>3213</v>
      </c>
      <c r="F2125" s="2">
        <v>1.64</v>
      </c>
      <c r="G2125" s="2">
        <v>5269.32</v>
      </c>
      <c r="H2125" s="15">
        <f t="shared" si="33"/>
        <v>2.4999999999999883E-2</v>
      </c>
    </row>
    <row r="2126" spans="1:8" ht="13.5" x14ac:dyDescent="0.25">
      <c r="A2126" s="11"/>
      <c r="B2126" s="10">
        <v>45397</v>
      </c>
      <c r="C2126" s="2">
        <v>1.65</v>
      </c>
      <c r="D2126" s="2">
        <v>1.65</v>
      </c>
      <c r="E2126" s="2">
        <v>8113</v>
      </c>
      <c r="F2126" s="2">
        <v>1.65</v>
      </c>
      <c r="G2126" s="2">
        <v>13386.45</v>
      </c>
      <c r="H2126" s="15">
        <f t="shared" si="33"/>
        <v>6.0975609756097615E-3</v>
      </c>
    </row>
    <row r="2127" spans="1:8" ht="13.5" x14ac:dyDescent="0.25">
      <c r="A2127" s="11"/>
      <c r="B2127" s="10">
        <v>45398</v>
      </c>
      <c r="C2127" s="2">
        <v>1.69</v>
      </c>
      <c r="D2127" s="2">
        <v>1.69</v>
      </c>
      <c r="E2127" s="2">
        <v>0</v>
      </c>
      <c r="F2127" s="2">
        <v>0</v>
      </c>
      <c r="G2127" s="2">
        <v>0</v>
      </c>
      <c r="H2127" s="15">
        <f t="shared" si="33"/>
        <v>2.4242424242424267E-2</v>
      </c>
    </row>
    <row r="2128" spans="1:8" ht="13.5" x14ac:dyDescent="0.25">
      <c r="A2128" s="11"/>
      <c r="B2128" s="10">
        <v>45399</v>
      </c>
      <c r="C2128" s="2">
        <v>1.69</v>
      </c>
      <c r="D2128" s="2">
        <v>1.69</v>
      </c>
      <c r="E2128" s="2">
        <v>9007</v>
      </c>
      <c r="F2128" s="2">
        <v>1.69</v>
      </c>
      <c r="G2128" s="2">
        <v>15221.83</v>
      </c>
      <c r="H2128" s="15">
        <f t="shared" si="33"/>
        <v>0</v>
      </c>
    </row>
    <row r="2129" spans="1:8" ht="13.5" x14ac:dyDescent="0.25">
      <c r="A2129" s="11"/>
      <c r="B2129" s="10">
        <v>45400</v>
      </c>
      <c r="C2129" s="2">
        <v>1.69</v>
      </c>
      <c r="D2129" s="2">
        <v>1.69</v>
      </c>
      <c r="E2129" s="2">
        <v>2750</v>
      </c>
      <c r="F2129" s="2">
        <v>1.69</v>
      </c>
      <c r="G2129" s="2">
        <v>4647.5</v>
      </c>
      <c r="H2129" s="15">
        <f t="shared" si="33"/>
        <v>0</v>
      </c>
    </row>
    <row r="2130" spans="1:8" ht="13.5" x14ac:dyDescent="0.25">
      <c r="A2130" s="11"/>
      <c r="B2130" s="10">
        <v>45401</v>
      </c>
      <c r="C2130" s="2">
        <v>1.73</v>
      </c>
      <c r="D2130" s="2">
        <v>1.73</v>
      </c>
      <c r="E2130" s="2">
        <v>1400</v>
      </c>
      <c r="F2130" s="2">
        <v>1.73</v>
      </c>
      <c r="G2130" s="2">
        <v>2422</v>
      </c>
      <c r="H2130" s="15">
        <f t="shared" si="33"/>
        <v>2.3668639053254458E-2</v>
      </c>
    </row>
    <row r="2131" spans="1:8" ht="13.5" x14ac:dyDescent="0.25">
      <c r="A2131" s="11"/>
      <c r="B2131" s="10">
        <v>45404</v>
      </c>
      <c r="C2131" s="2">
        <v>1.73</v>
      </c>
      <c r="D2131" s="2">
        <v>1.73</v>
      </c>
      <c r="E2131" s="2">
        <v>2050</v>
      </c>
      <c r="F2131" s="2">
        <v>1.73</v>
      </c>
      <c r="G2131" s="2">
        <v>3546.5</v>
      </c>
      <c r="H2131" s="15">
        <f t="shared" si="33"/>
        <v>0</v>
      </c>
    </row>
    <row r="2132" spans="1:8" ht="13.5" x14ac:dyDescent="0.25">
      <c r="A2132" s="11"/>
      <c r="B2132" s="10">
        <v>45405</v>
      </c>
      <c r="C2132" s="2">
        <v>1.74</v>
      </c>
      <c r="D2132" s="2">
        <v>1.74</v>
      </c>
      <c r="E2132" s="2">
        <v>300</v>
      </c>
      <c r="F2132" s="2">
        <v>1.74</v>
      </c>
      <c r="G2132" s="2">
        <v>522</v>
      </c>
      <c r="H2132" s="15">
        <f t="shared" si="33"/>
        <v>5.7803468208092535E-3</v>
      </c>
    </row>
    <row r="2133" spans="1:8" ht="13.5" x14ac:dyDescent="0.25">
      <c r="A2133" s="11"/>
      <c r="B2133" s="10">
        <v>45406</v>
      </c>
      <c r="C2133" s="2">
        <v>1.74</v>
      </c>
      <c r="D2133" s="2">
        <v>1.74</v>
      </c>
      <c r="E2133" s="2">
        <v>9126</v>
      </c>
      <c r="F2133" s="2">
        <v>1.74</v>
      </c>
      <c r="G2133" s="2">
        <v>15879.24</v>
      </c>
      <c r="H2133" s="15">
        <f t="shared" si="33"/>
        <v>0</v>
      </c>
    </row>
    <row r="2134" spans="1:8" ht="13.5" x14ac:dyDescent="0.25">
      <c r="A2134" s="11"/>
      <c r="B2134" s="10">
        <v>45407</v>
      </c>
      <c r="C2134" s="2">
        <v>1.78</v>
      </c>
      <c r="D2134" s="2">
        <v>1.78</v>
      </c>
      <c r="E2134" s="2">
        <v>830</v>
      </c>
      <c r="F2134" s="2">
        <v>1.78</v>
      </c>
      <c r="G2134" s="2">
        <v>1477.4</v>
      </c>
      <c r="H2134" s="15">
        <f t="shared" si="33"/>
        <v>2.2988505747126457E-2</v>
      </c>
    </row>
    <row r="2135" spans="1:8" ht="13.5" x14ac:dyDescent="0.25">
      <c r="A2135" s="11"/>
      <c r="B2135" s="10">
        <v>45408</v>
      </c>
      <c r="C2135" s="2">
        <v>1.79</v>
      </c>
      <c r="D2135" s="2">
        <v>1.79</v>
      </c>
      <c r="E2135" s="2">
        <v>305</v>
      </c>
      <c r="F2135" s="2">
        <v>1.79</v>
      </c>
      <c r="G2135" s="2">
        <v>545.95000000000005</v>
      </c>
      <c r="H2135" s="15">
        <f t="shared" si="33"/>
        <v>5.6179775280898927E-3</v>
      </c>
    </row>
    <row r="2136" spans="1:8" ht="13.5" x14ac:dyDescent="0.25">
      <c r="A2136" s="11"/>
      <c r="B2136" s="10">
        <v>45411</v>
      </c>
      <c r="C2136" s="2">
        <v>1.79</v>
      </c>
      <c r="D2136" s="2">
        <v>1.79</v>
      </c>
      <c r="E2136" s="2">
        <v>761</v>
      </c>
      <c r="F2136" s="2">
        <v>1.79</v>
      </c>
      <c r="G2136" s="2">
        <v>1362.19</v>
      </c>
      <c r="H2136" s="15">
        <f t="shared" si="33"/>
        <v>0</v>
      </c>
    </row>
    <row r="2137" spans="1:8" ht="13.5" x14ac:dyDescent="0.25">
      <c r="A2137" s="11"/>
      <c r="B2137" s="10">
        <v>45412</v>
      </c>
      <c r="C2137" s="2">
        <v>1.82</v>
      </c>
      <c r="D2137" s="2">
        <v>1.82</v>
      </c>
      <c r="E2137" s="2">
        <v>15</v>
      </c>
      <c r="F2137" s="2">
        <v>1.82</v>
      </c>
      <c r="G2137" s="2">
        <v>27.3</v>
      </c>
      <c r="H2137" s="15">
        <f t="shared" si="33"/>
        <v>1.6759776536312863E-2</v>
      </c>
    </row>
    <row r="2138" spans="1:8" ht="13.5" x14ac:dyDescent="0.25">
      <c r="A2138" s="11"/>
      <c r="B2138" s="10">
        <v>45414</v>
      </c>
      <c r="C2138" s="2">
        <v>1.8</v>
      </c>
      <c r="D2138" s="2">
        <v>1.8</v>
      </c>
      <c r="E2138" s="2">
        <v>700</v>
      </c>
      <c r="F2138" s="2">
        <v>1.8</v>
      </c>
      <c r="G2138" s="2">
        <v>1260</v>
      </c>
      <c r="H2138" s="15">
        <f t="shared" si="33"/>
        <v>-1.0989010989010999E-2</v>
      </c>
    </row>
    <row r="2139" spans="1:8" ht="13.5" x14ac:dyDescent="0.25">
      <c r="A2139" s="11"/>
      <c r="B2139" s="10">
        <v>45415</v>
      </c>
      <c r="C2139" s="2">
        <v>1.8</v>
      </c>
      <c r="D2139" s="2">
        <v>1.8</v>
      </c>
      <c r="E2139" s="2">
        <v>23787</v>
      </c>
      <c r="F2139" s="2">
        <v>1.8</v>
      </c>
      <c r="G2139" s="2">
        <v>42816.6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1.75</v>
      </c>
      <c r="D2140" s="2">
        <v>1.75</v>
      </c>
      <c r="E2140" s="2">
        <v>0</v>
      </c>
      <c r="F2140" s="2">
        <v>0</v>
      </c>
      <c r="G2140" s="2">
        <v>0</v>
      </c>
      <c r="H2140" s="15">
        <f t="shared" si="33"/>
        <v>-2.7777777777777801E-2</v>
      </c>
    </row>
    <row r="2141" spans="1:8" ht="13.5" x14ac:dyDescent="0.25">
      <c r="A2141" s="11"/>
      <c r="B2141" s="10">
        <v>45419</v>
      </c>
      <c r="C2141" s="2">
        <v>1.7</v>
      </c>
      <c r="D2141" s="2">
        <v>1.7</v>
      </c>
      <c r="E2141" s="2">
        <v>24008</v>
      </c>
      <c r="F2141" s="2">
        <v>1.7</v>
      </c>
      <c r="G2141" s="2">
        <v>40813.599999999999</v>
      </c>
      <c r="H2141" s="15">
        <f t="shared" si="33"/>
        <v>-2.8571428571428598E-2</v>
      </c>
    </row>
    <row r="2142" spans="1:8" ht="13.5" x14ac:dyDescent="0.25">
      <c r="A2142" s="11"/>
      <c r="B2142" s="10">
        <v>45420</v>
      </c>
      <c r="C2142" s="2">
        <v>1.75</v>
      </c>
      <c r="D2142" s="2">
        <v>1.75</v>
      </c>
      <c r="E2142" s="2">
        <v>650</v>
      </c>
      <c r="F2142" s="2">
        <v>1.75</v>
      </c>
      <c r="G2142" s="2">
        <v>1137.5</v>
      </c>
      <c r="H2142" s="15">
        <f t="shared" si="33"/>
        <v>2.941176470588238E-2</v>
      </c>
    </row>
    <row r="2143" spans="1:8" ht="13.5" x14ac:dyDescent="0.25">
      <c r="A2143" s="11"/>
      <c r="B2143" s="10">
        <v>45421</v>
      </c>
      <c r="C2143" s="2">
        <v>1.75</v>
      </c>
      <c r="D2143" s="2">
        <v>1.75</v>
      </c>
      <c r="E2143" s="2">
        <v>113</v>
      </c>
      <c r="F2143" s="2">
        <v>1.75</v>
      </c>
      <c r="G2143" s="2">
        <v>197.75</v>
      </c>
      <c r="H2143" s="15">
        <f t="shared" si="33"/>
        <v>0</v>
      </c>
    </row>
    <row r="2144" spans="1:8" ht="13.5" x14ac:dyDescent="0.25">
      <c r="A2144" s="11"/>
      <c r="B2144" s="10">
        <v>45422</v>
      </c>
      <c r="C2144" s="2">
        <v>1.7</v>
      </c>
      <c r="D2144" s="2">
        <v>1.7</v>
      </c>
      <c r="E2144" s="2">
        <v>3500</v>
      </c>
      <c r="F2144" s="2">
        <v>1.7</v>
      </c>
      <c r="G2144" s="2">
        <v>5950</v>
      </c>
      <c r="H2144" s="15">
        <f t="shared" si="33"/>
        <v>-2.8571428571428598E-2</v>
      </c>
    </row>
    <row r="2145" spans="1:8" ht="13.5" x14ac:dyDescent="0.25">
      <c r="A2145" s="11"/>
      <c r="B2145" s="10">
        <v>45425</v>
      </c>
      <c r="C2145" s="2">
        <v>1.7</v>
      </c>
      <c r="D2145" s="2">
        <v>1.7</v>
      </c>
      <c r="E2145" s="2">
        <v>6471</v>
      </c>
      <c r="F2145" s="2">
        <v>1.7</v>
      </c>
      <c r="G2145" s="2">
        <v>11000.7</v>
      </c>
      <c r="H2145" s="15">
        <f t="shared" si="33"/>
        <v>0</v>
      </c>
    </row>
    <row r="2146" spans="1:8" ht="13.5" x14ac:dyDescent="0.25">
      <c r="A2146" s="11"/>
      <c r="B2146" s="10">
        <v>45426</v>
      </c>
      <c r="C2146" s="2">
        <v>1.65</v>
      </c>
      <c r="D2146" s="2">
        <v>1.65</v>
      </c>
      <c r="E2146" s="2">
        <v>3870</v>
      </c>
      <c r="F2146" s="2">
        <v>1.65</v>
      </c>
      <c r="G2146" s="2">
        <v>6385.5</v>
      </c>
      <c r="H2146" s="15">
        <f t="shared" si="33"/>
        <v>-2.941176470588238E-2</v>
      </c>
    </row>
    <row r="2147" spans="1:8" ht="13.5" x14ac:dyDescent="0.25">
      <c r="A2147" s="11"/>
      <c r="B2147" s="10">
        <v>45427</v>
      </c>
      <c r="C2147" s="2">
        <v>1.69</v>
      </c>
      <c r="D2147" s="2">
        <v>1.69</v>
      </c>
      <c r="E2147" s="2">
        <v>1526</v>
      </c>
      <c r="F2147" s="2">
        <v>1.69</v>
      </c>
      <c r="G2147" s="2">
        <v>2578.94</v>
      </c>
      <c r="H2147" s="15">
        <f t="shared" si="33"/>
        <v>2.4242424242424267E-2</v>
      </c>
    </row>
    <row r="2148" spans="1:8" ht="13.5" x14ac:dyDescent="0.25">
      <c r="A2148" s="11"/>
      <c r="B2148" s="10">
        <v>45428</v>
      </c>
      <c r="C2148" s="2">
        <v>1.69</v>
      </c>
      <c r="D2148" s="2">
        <v>1.69</v>
      </c>
      <c r="E2148" s="2">
        <v>2250</v>
      </c>
      <c r="F2148" s="2">
        <v>1.69</v>
      </c>
      <c r="G2148" s="2">
        <v>3802.5</v>
      </c>
      <c r="H2148" s="15">
        <f t="shared" si="33"/>
        <v>0</v>
      </c>
    </row>
    <row r="2149" spans="1:8" ht="13.5" x14ac:dyDescent="0.25">
      <c r="A2149" s="11"/>
      <c r="B2149" s="10">
        <v>45429</v>
      </c>
      <c r="C2149" s="2">
        <v>1.64</v>
      </c>
      <c r="D2149" s="2">
        <v>1.64</v>
      </c>
      <c r="E2149" s="2">
        <v>3000</v>
      </c>
      <c r="F2149" s="2">
        <v>1.64</v>
      </c>
      <c r="G2149" s="2">
        <v>4920</v>
      </c>
      <c r="H2149" s="15">
        <f t="shared" si="33"/>
        <v>-2.9585798816568074E-2</v>
      </c>
    </row>
    <row r="2150" spans="1:8" ht="13.5" x14ac:dyDescent="0.25">
      <c r="A2150" s="11"/>
      <c r="B2150" s="10">
        <v>45432</v>
      </c>
      <c r="C2150" s="2">
        <v>1.6</v>
      </c>
      <c r="D2150" s="2">
        <v>1.6</v>
      </c>
      <c r="E2150" s="2">
        <v>26684</v>
      </c>
      <c r="F2150" s="2">
        <v>1.6</v>
      </c>
      <c r="G2150" s="2">
        <v>42694.400000000001</v>
      </c>
      <c r="H2150" s="15">
        <f t="shared" si="33"/>
        <v>-2.4390243902438911E-2</v>
      </c>
    </row>
    <row r="2151" spans="1:8" ht="13.5" x14ac:dyDescent="0.25">
      <c r="A2151" s="11"/>
      <c r="B2151" s="10">
        <v>45433</v>
      </c>
      <c r="C2151" s="2">
        <v>1.62</v>
      </c>
      <c r="D2151" s="2">
        <v>1.62</v>
      </c>
      <c r="E2151" s="2">
        <v>2690</v>
      </c>
      <c r="F2151" s="2">
        <v>1.62</v>
      </c>
      <c r="G2151" s="2">
        <v>4357.8</v>
      </c>
      <c r="H2151" s="15">
        <f t="shared" si="33"/>
        <v>1.2500000000000011E-2</v>
      </c>
    </row>
    <row r="2152" spans="1:8" ht="13.5" x14ac:dyDescent="0.25">
      <c r="A2152" s="11"/>
      <c r="B2152" s="10">
        <v>45434</v>
      </c>
      <c r="C2152" s="2">
        <v>1.66</v>
      </c>
      <c r="D2152" s="2">
        <v>1.66</v>
      </c>
      <c r="E2152" s="2">
        <v>2483</v>
      </c>
      <c r="F2152" s="2">
        <v>1.66</v>
      </c>
      <c r="G2152" s="2">
        <v>4121.78</v>
      </c>
      <c r="H2152" s="15">
        <f t="shared" si="33"/>
        <v>2.4691358024691242E-2</v>
      </c>
    </row>
    <row r="2153" spans="1:8" ht="13.5" x14ac:dyDescent="0.25">
      <c r="A2153" s="11"/>
      <c r="B2153" s="10">
        <v>45435</v>
      </c>
      <c r="C2153" s="2">
        <v>1.68</v>
      </c>
      <c r="D2153" s="2">
        <v>1.68</v>
      </c>
      <c r="E2153" s="2">
        <v>1510</v>
      </c>
      <c r="F2153" s="2">
        <v>1.68</v>
      </c>
      <c r="G2153" s="2">
        <v>2536.8000000000002</v>
      </c>
      <c r="H2153" s="15">
        <f t="shared" si="33"/>
        <v>1.2048192771084348E-2</v>
      </c>
    </row>
    <row r="2154" spans="1:8" ht="13.5" x14ac:dyDescent="0.25">
      <c r="A2154" s="11"/>
      <c r="B2154" s="10">
        <v>45436</v>
      </c>
      <c r="C2154" s="2">
        <v>1.63</v>
      </c>
      <c r="D2154" s="2">
        <v>1.63</v>
      </c>
      <c r="E2154" s="2">
        <v>0</v>
      </c>
      <c r="F2154" s="2">
        <v>0</v>
      </c>
      <c r="G2154" s="2">
        <v>0</v>
      </c>
      <c r="H2154" s="15">
        <f t="shared" si="33"/>
        <v>-2.9761904761904788E-2</v>
      </c>
    </row>
    <row r="2155" spans="1:8" ht="13.5" x14ac:dyDescent="0.25">
      <c r="A2155" s="11"/>
      <c r="B2155" s="10">
        <v>45439</v>
      </c>
      <c r="C2155" s="2">
        <v>1.6</v>
      </c>
      <c r="D2155" s="2">
        <v>1.6</v>
      </c>
      <c r="E2155" s="2">
        <v>7868</v>
      </c>
      <c r="F2155" s="2">
        <v>1.6</v>
      </c>
      <c r="G2155" s="2">
        <v>12588.8</v>
      </c>
      <c r="H2155" s="15">
        <f t="shared" si="33"/>
        <v>-1.8404907975460003E-2</v>
      </c>
    </row>
    <row r="2156" spans="1:8" ht="13.5" x14ac:dyDescent="0.25">
      <c r="A2156" s="11"/>
      <c r="B2156" s="10">
        <v>45440</v>
      </c>
      <c r="C2156" s="2">
        <v>1.64</v>
      </c>
      <c r="D2156" s="2">
        <v>1.64</v>
      </c>
      <c r="E2156" s="2">
        <v>0</v>
      </c>
      <c r="F2156" s="2">
        <v>0</v>
      </c>
      <c r="G2156" s="2">
        <v>0</v>
      </c>
      <c r="H2156" s="15">
        <f t="shared" si="33"/>
        <v>2.4999999999999883E-2</v>
      </c>
    </row>
    <row r="2157" spans="1:8" ht="13.5" x14ac:dyDescent="0.25">
      <c r="A2157" s="11"/>
      <c r="B2157" s="10">
        <v>45441</v>
      </c>
      <c r="C2157" s="2">
        <v>1.64</v>
      </c>
      <c r="D2157" s="2">
        <v>1.64</v>
      </c>
      <c r="E2157" s="2">
        <v>500</v>
      </c>
      <c r="F2157" s="2">
        <v>1.64</v>
      </c>
      <c r="G2157" s="2">
        <v>820</v>
      </c>
      <c r="H2157" s="15">
        <f t="shared" si="33"/>
        <v>0</v>
      </c>
    </row>
    <row r="2158" spans="1:8" ht="13.5" x14ac:dyDescent="0.25">
      <c r="A2158" s="11"/>
      <c r="B2158" s="10">
        <v>45442</v>
      </c>
      <c r="C2158" s="2">
        <v>1.65</v>
      </c>
      <c r="D2158" s="2">
        <v>1.65</v>
      </c>
      <c r="E2158" s="2">
        <v>604</v>
      </c>
      <c r="F2158" s="2">
        <v>1.65</v>
      </c>
      <c r="G2158" s="2">
        <v>996.6</v>
      </c>
      <c r="H2158" s="15">
        <f t="shared" si="33"/>
        <v>6.0975609756097615E-3</v>
      </c>
    </row>
    <row r="2159" spans="1:8" ht="13.5" x14ac:dyDescent="0.25">
      <c r="A2159" s="11"/>
      <c r="B2159" s="10">
        <v>45443</v>
      </c>
      <c r="C2159" s="2">
        <v>1.61</v>
      </c>
      <c r="D2159" s="2">
        <v>1.61</v>
      </c>
      <c r="E2159" s="2">
        <v>1300</v>
      </c>
      <c r="F2159" s="2">
        <v>1.61</v>
      </c>
      <c r="G2159" s="2">
        <v>2093</v>
      </c>
      <c r="H2159" s="15">
        <f t="shared" si="33"/>
        <v>-2.4242424242424131E-2</v>
      </c>
    </row>
    <row r="2160" spans="1:8" ht="13.5" x14ac:dyDescent="0.25">
      <c r="A2160" s="11"/>
      <c r="B2160" s="10">
        <v>45446</v>
      </c>
      <c r="C2160" s="2">
        <v>1.61</v>
      </c>
      <c r="D2160" s="2">
        <v>1.61</v>
      </c>
      <c r="E2160" s="2">
        <v>7675</v>
      </c>
      <c r="F2160" s="2">
        <v>1.61</v>
      </c>
      <c r="G2160" s="2">
        <v>12356.75</v>
      </c>
      <c r="H2160" s="15">
        <f t="shared" si="33"/>
        <v>0</v>
      </c>
    </row>
    <row r="2161" spans="1:8" ht="13.5" x14ac:dyDescent="0.25">
      <c r="A2161" s="11"/>
      <c r="B2161" s="10">
        <v>45447</v>
      </c>
      <c r="C2161" s="2">
        <v>1.63</v>
      </c>
      <c r="D2161" s="2">
        <v>1.63</v>
      </c>
      <c r="E2161" s="2">
        <v>2517</v>
      </c>
      <c r="F2161" s="2">
        <v>1.63</v>
      </c>
      <c r="G2161" s="2">
        <v>4102.71</v>
      </c>
      <c r="H2161" s="15">
        <f t="shared" si="33"/>
        <v>1.2422360248447077E-2</v>
      </c>
    </row>
    <row r="2162" spans="1:8" ht="13.5" x14ac:dyDescent="0.25">
      <c r="A2162" s="11"/>
      <c r="B2162" s="10">
        <v>45448</v>
      </c>
      <c r="C2162" s="2">
        <v>1.61</v>
      </c>
      <c r="D2162" s="2">
        <v>1.61</v>
      </c>
      <c r="E2162" s="2">
        <v>7130</v>
      </c>
      <c r="F2162" s="2">
        <v>1.61</v>
      </c>
      <c r="G2162" s="2">
        <v>11479.3</v>
      </c>
      <c r="H2162" s="15">
        <f t="shared" si="33"/>
        <v>-1.2269938650306624E-2</v>
      </c>
    </row>
    <row r="2163" spans="1:8" ht="13.5" x14ac:dyDescent="0.25">
      <c r="A2163" s="11"/>
      <c r="B2163" s="10">
        <v>45449</v>
      </c>
      <c r="C2163" s="2">
        <v>1.6</v>
      </c>
      <c r="D2163" s="2">
        <v>1.6</v>
      </c>
      <c r="E2163" s="2">
        <v>15721</v>
      </c>
      <c r="F2163" s="2">
        <v>1.6</v>
      </c>
      <c r="G2163" s="2">
        <v>25153.599999999999</v>
      </c>
      <c r="H2163" s="15">
        <f t="shared" si="33"/>
        <v>-6.2111801242236073E-3</v>
      </c>
    </row>
    <row r="2164" spans="1:8" ht="13.5" x14ac:dyDescent="0.25">
      <c r="A2164" s="11"/>
      <c r="B2164" s="10">
        <v>45450</v>
      </c>
      <c r="C2164" s="2">
        <v>1.61</v>
      </c>
      <c r="D2164" s="2">
        <v>1.61</v>
      </c>
      <c r="E2164" s="2">
        <v>1922</v>
      </c>
      <c r="F2164" s="2">
        <v>1.61</v>
      </c>
      <c r="G2164" s="2">
        <v>3094.42</v>
      </c>
      <c r="H2164" s="15">
        <f t="shared" si="33"/>
        <v>6.2500000000000056E-3</v>
      </c>
    </row>
    <row r="2165" spans="1:8" ht="13.5" x14ac:dyDescent="0.25">
      <c r="A2165" s="11"/>
      <c r="B2165" s="10">
        <v>45453</v>
      </c>
      <c r="C2165" s="2">
        <v>1.61</v>
      </c>
      <c r="D2165" s="2">
        <v>1.61</v>
      </c>
      <c r="E2165" s="2">
        <v>1600</v>
      </c>
      <c r="F2165" s="2">
        <v>1.61</v>
      </c>
      <c r="G2165" s="2">
        <v>2576</v>
      </c>
      <c r="H2165" s="15">
        <f t="shared" si="33"/>
        <v>0</v>
      </c>
    </row>
    <row r="2166" spans="1:8" ht="13.5" x14ac:dyDescent="0.25">
      <c r="A2166" s="11"/>
      <c r="B2166" s="10">
        <v>45454</v>
      </c>
      <c r="C2166" s="2">
        <v>1.65</v>
      </c>
      <c r="D2166" s="2">
        <v>1.65</v>
      </c>
      <c r="E2166" s="2">
        <v>0</v>
      </c>
      <c r="F2166" s="2">
        <v>0</v>
      </c>
      <c r="G2166" s="2">
        <v>0</v>
      </c>
      <c r="H2166" s="15">
        <f t="shared" si="33"/>
        <v>2.4844720496894294E-2</v>
      </c>
    </row>
    <row r="2167" spans="1:8" ht="13.5" x14ac:dyDescent="0.25">
      <c r="A2167" s="11"/>
      <c r="B2167" s="10">
        <v>45455</v>
      </c>
      <c r="C2167" s="2">
        <v>1.68</v>
      </c>
      <c r="D2167" s="2">
        <v>1.68</v>
      </c>
      <c r="E2167" s="2">
        <v>14350</v>
      </c>
      <c r="F2167" s="2">
        <v>1.68</v>
      </c>
      <c r="G2167" s="2">
        <v>24108</v>
      </c>
      <c r="H2167" s="15">
        <f t="shared" si="33"/>
        <v>1.8181818181818198E-2</v>
      </c>
    </row>
    <row r="2168" spans="1:8" ht="13.5" x14ac:dyDescent="0.25">
      <c r="A2168" s="11"/>
      <c r="B2168" s="10">
        <v>45456</v>
      </c>
      <c r="C2168" s="2">
        <v>1.67</v>
      </c>
      <c r="D2168" s="2">
        <v>1.67</v>
      </c>
      <c r="E2168" s="2">
        <v>250</v>
      </c>
      <c r="F2168" s="2">
        <v>1.67</v>
      </c>
      <c r="G2168" s="2">
        <v>417.5</v>
      </c>
      <c r="H2168" s="15">
        <f t="shared" si="33"/>
        <v>-5.9523809523809581E-3</v>
      </c>
    </row>
    <row r="2169" spans="1:8" ht="13.5" x14ac:dyDescent="0.25">
      <c r="A2169" s="11"/>
      <c r="B2169" s="10">
        <v>45457</v>
      </c>
      <c r="C2169" s="2">
        <v>1.63</v>
      </c>
      <c r="D2169" s="2">
        <v>1.63</v>
      </c>
      <c r="E2169" s="2">
        <v>3400</v>
      </c>
      <c r="F2169" s="2">
        <v>1.63</v>
      </c>
      <c r="G2169" s="2">
        <v>5542</v>
      </c>
      <c r="H2169" s="15">
        <f t="shared" si="33"/>
        <v>-2.3952095808383256E-2</v>
      </c>
    </row>
    <row r="2170" spans="1:8" ht="13.5" x14ac:dyDescent="0.25">
      <c r="A2170" s="11"/>
      <c r="B2170" s="10">
        <v>45461</v>
      </c>
      <c r="C2170" s="2">
        <v>1.63</v>
      </c>
      <c r="D2170" s="2">
        <v>1.63</v>
      </c>
      <c r="E2170" s="2">
        <v>5350</v>
      </c>
      <c r="F2170" s="2">
        <v>1.63</v>
      </c>
      <c r="G2170" s="2">
        <v>8720.5</v>
      </c>
      <c r="H2170" s="15">
        <f t="shared" si="33"/>
        <v>0</v>
      </c>
    </row>
    <row r="2171" spans="1:8" ht="13.5" x14ac:dyDescent="0.25">
      <c r="A2171" s="11"/>
      <c r="B2171" s="10">
        <v>45462</v>
      </c>
      <c r="C2171" s="2">
        <v>1.61</v>
      </c>
      <c r="D2171" s="2">
        <v>1.61</v>
      </c>
      <c r="E2171" s="2">
        <v>6450</v>
      </c>
      <c r="F2171" s="2">
        <v>1.61</v>
      </c>
      <c r="G2171" s="2">
        <v>10384.5</v>
      </c>
      <c r="H2171" s="15">
        <f t="shared" si="33"/>
        <v>-1.2269938650306624E-2</v>
      </c>
    </row>
    <row r="2172" spans="1:8" ht="13.5" x14ac:dyDescent="0.25">
      <c r="A2172" s="11"/>
      <c r="B2172" s="10">
        <v>45463</v>
      </c>
      <c r="C2172" s="2">
        <v>1.63</v>
      </c>
      <c r="D2172" s="2">
        <v>1.63</v>
      </c>
      <c r="E2172" s="2">
        <v>20</v>
      </c>
      <c r="F2172" s="2">
        <v>1.63</v>
      </c>
      <c r="G2172" s="2">
        <v>32.6</v>
      </c>
      <c r="H2172" s="15">
        <f t="shared" si="33"/>
        <v>1.2422360248447077E-2</v>
      </c>
    </row>
    <row r="2173" spans="1:8" ht="13.5" x14ac:dyDescent="0.25">
      <c r="A2173" s="11"/>
      <c r="B2173" s="10">
        <v>45464</v>
      </c>
      <c r="C2173" s="2">
        <v>1.67</v>
      </c>
      <c r="D2173" s="2">
        <v>1.67</v>
      </c>
      <c r="E2173" s="2">
        <v>0</v>
      </c>
      <c r="F2173" s="2">
        <v>0</v>
      </c>
      <c r="G2173" s="2">
        <v>0</v>
      </c>
      <c r="H2173" s="15">
        <f t="shared" si="33"/>
        <v>2.4539877300613522E-2</v>
      </c>
    </row>
    <row r="2174" spans="1:8" ht="13.5" x14ac:dyDescent="0.25">
      <c r="A2174" s="11"/>
      <c r="B2174" s="10">
        <v>45467</v>
      </c>
      <c r="C2174" s="2">
        <v>1.62</v>
      </c>
      <c r="D2174" s="2">
        <v>1.62</v>
      </c>
      <c r="E2174" s="2">
        <v>3648</v>
      </c>
      <c r="F2174" s="2">
        <v>1.62</v>
      </c>
      <c r="G2174" s="2">
        <v>5909.76</v>
      </c>
      <c r="H2174" s="15">
        <f t="shared" si="33"/>
        <v>-2.9940119760478938E-2</v>
      </c>
    </row>
    <row r="2175" spans="1:8" ht="13.5" x14ac:dyDescent="0.25">
      <c r="A2175" s="11"/>
      <c r="B2175" s="10">
        <v>45468</v>
      </c>
      <c r="C2175" s="2">
        <v>1.6</v>
      </c>
      <c r="D2175" s="2">
        <v>1.6</v>
      </c>
      <c r="E2175" s="2">
        <v>7400</v>
      </c>
      <c r="F2175" s="2">
        <v>1.6</v>
      </c>
      <c r="G2175" s="2">
        <v>11840</v>
      </c>
      <c r="H2175" s="15">
        <f t="shared" si="33"/>
        <v>-1.2345679012345689E-2</v>
      </c>
    </row>
    <row r="2176" spans="1:8" ht="13.5" x14ac:dyDescent="0.25">
      <c r="A2176" s="11"/>
      <c r="B2176" s="10">
        <v>45469</v>
      </c>
      <c r="C2176" s="2">
        <v>1.6</v>
      </c>
      <c r="D2176" s="2">
        <v>1.6</v>
      </c>
      <c r="E2176" s="2">
        <v>5000</v>
      </c>
      <c r="F2176" s="2">
        <v>1.6</v>
      </c>
      <c r="G2176" s="2">
        <v>8000</v>
      </c>
      <c r="H2176" s="15">
        <f t="shared" si="33"/>
        <v>0</v>
      </c>
    </row>
    <row r="2177" spans="1:8" ht="13.5" x14ac:dyDescent="0.25">
      <c r="A2177" s="11"/>
      <c r="B2177" s="10">
        <v>45470</v>
      </c>
      <c r="C2177" s="2">
        <v>1.6</v>
      </c>
      <c r="D2177" s="2">
        <v>1.6</v>
      </c>
      <c r="E2177" s="2">
        <v>1800</v>
      </c>
      <c r="F2177" s="2">
        <v>1.6</v>
      </c>
      <c r="G2177" s="2">
        <v>2880</v>
      </c>
      <c r="H2177" s="15">
        <f t="shared" si="33"/>
        <v>0</v>
      </c>
    </row>
    <row r="2178" spans="1:8" ht="13.5" x14ac:dyDescent="0.25">
      <c r="A2178" s="11"/>
      <c r="B2178" s="10">
        <v>45471</v>
      </c>
      <c r="C2178" s="2">
        <v>1.6</v>
      </c>
      <c r="D2178" s="2">
        <v>1.6</v>
      </c>
      <c r="E2178" s="2">
        <v>5910</v>
      </c>
      <c r="F2178" s="2">
        <v>1.6</v>
      </c>
      <c r="G2178" s="2">
        <v>9456</v>
      </c>
      <c r="H2178" s="15">
        <f t="shared" si="33"/>
        <v>0</v>
      </c>
    </row>
    <row r="2179" spans="1:8" ht="13.5" x14ac:dyDescent="0.25">
      <c r="A2179" s="11"/>
      <c r="B2179" s="10">
        <v>45474</v>
      </c>
      <c r="C2179" s="2">
        <v>1.6</v>
      </c>
      <c r="D2179" s="2">
        <v>1.6</v>
      </c>
      <c r="E2179" s="2">
        <v>3430</v>
      </c>
      <c r="F2179" s="2">
        <v>1.6</v>
      </c>
      <c r="G2179" s="2">
        <v>5488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1.59</v>
      </c>
      <c r="D2180" s="2">
        <v>1.59</v>
      </c>
      <c r="E2180" s="2">
        <v>1000</v>
      </c>
      <c r="F2180" s="2">
        <v>1.59</v>
      </c>
      <c r="G2180" s="2">
        <v>1590</v>
      </c>
      <c r="H2180" s="15">
        <f t="shared" si="33"/>
        <v>-6.2500000000000056E-3</v>
      </c>
    </row>
    <row r="2181" spans="1:8" ht="13.5" x14ac:dyDescent="0.25">
      <c r="A2181" s="11"/>
      <c r="B2181" s="10">
        <v>45476</v>
      </c>
      <c r="C2181" s="2">
        <v>1.6</v>
      </c>
      <c r="D2181" s="2">
        <v>1.6</v>
      </c>
      <c r="E2181" s="2">
        <v>5</v>
      </c>
      <c r="F2181" s="2">
        <v>1.6</v>
      </c>
      <c r="G2181" s="2">
        <v>8</v>
      </c>
      <c r="H2181" s="15">
        <f t="shared" si="33"/>
        <v>6.2893081761006345E-3</v>
      </c>
    </row>
    <row r="2182" spans="1:8" ht="13.5" x14ac:dyDescent="0.25">
      <c r="A2182" s="11"/>
      <c r="B2182" s="10">
        <v>45477</v>
      </c>
      <c r="C2182" s="2">
        <v>1.59</v>
      </c>
      <c r="D2182" s="2">
        <v>1.59</v>
      </c>
      <c r="E2182" s="2">
        <v>1848</v>
      </c>
      <c r="F2182" s="2">
        <v>1.59</v>
      </c>
      <c r="G2182" s="2">
        <v>2938.32</v>
      </c>
      <c r="H2182" s="15">
        <f t="shared" si="33"/>
        <v>-6.2500000000000056E-3</v>
      </c>
    </row>
    <row r="2183" spans="1:8" ht="13.5" x14ac:dyDescent="0.25">
      <c r="A2183" s="11"/>
      <c r="B2183" s="10">
        <v>45478</v>
      </c>
      <c r="C2183" s="2">
        <v>1.6</v>
      </c>
      <c r="D2183" s="2">
        <v>1.6</v>
      </c>
      <c r="E2183" s="2">
        <v>1000</v>
      </c>
      <c r="F2183" s="2">
        <v>1.6</v>
      </c>
      <c r="G2183" s="2">
        <v>1600</v>
      </c>
      <c r="H2183" s="15">
        <f t="shared" ref="H2183:H2246" si="34">(D2183-D2182)/D2182</f>
        <v>6.2893081761006345E-3</v>
      </c>
    </row>
    <row r="2184" spans="1:8" ht="13.5" x14ac:dyDescent="0.25">
      <c r="A2184" s="11"/>
      <c r="B2184" s="10">
        <v>45481</v>
      </c>
      <c r="C2184" s="2">
        <v>1.6</v>
      </c>
      <c r="D2184" s="2">
        <v>1.6</v>
      </c>
      <c r="E2184" s="2">
        <v>1830</v>
      </c>
      <c r="F2184" s="2">
        <v>1.6</v>
      </c>
      <c r="G2184" s="2">
        <v>2928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1.6</v>
      </c>
      <c r="D2185" s="2">
        <v>1.6</v>
      </c>
      <c r="E2185" s="2">
        <v>11900</v>
      </c>
      <c r="F2185" s="2">
        <v>1.6</v>
      </c>
      <c r="G2185" s="2">
        <v>19040</v>
      </c>
      <c r="H2185" s="15">
        <f t="shared" si="34"/>
        <v>0</v>
      </c>
    </row>
    <row r="2186" spans="1:8" ht="13.5" x14ac:dyDescent="0.25">
      <c r="A2186" s="11"/>
      <c r="B2186" s="10">
        <v>45483</v>
      </c>
      <c r="C2186" s="2">
        <v>1.6</v>
      </c>
      <c r="D2186" s="2">
        <v>1.6</v>
      </c>
      <c r="E2186" s="2">
        <v>3149</v>
      </c>
      <c r="F2186" s="2">
        <v>1.6</v>
      </c>
      <c r="G2186" s="2">
        <v>5038.3999999999996</v>
      </c>
      <c r="H2186" s="15">
        <f t="shared" si="34"/>
        <v>0</v>
      </c>
    </row>
    <row r="2187" spans="1:8" ht="13.5" x14ac:dyDescent="0.25">
      <c r="A2187" s="11"/>
      <c r="B2187" s="10">
        <v>45484</v>
      </c>
      <c r="C2187" s="2">
        <v>1.59</v>
      </c>
      <c r="D2187" s="2">
        <v>1.59</v>
      </c>
      <c r="E2187" s="2">
        <v>9000</v>
      </c>
      <c r="F2187" s="2">
        <v>1.59</v>
      </c>
      <c r="G2187" s="2">
        <v>14310</v>
      </c>
      <c r="H2187" s="15">
        <f t="shared" si="34"/>
        <v>-6.2500000000000056E-3</v>
      </c>
    </row>
    <row r="2188" spans="1:8" ht="13.5" x14ac:dyDescent="0.25">
      <c r="A2188" s="11"/>
      <c r="B2188" s="10">
        <v>45485</v>
      </c>
      <c r="C2188" s="2">
        <v>1.6</v>
      </c>
      <c r="D2188" s="2">
        <v>1.6</v>
      </c>
      <c r="E2188" s="2">
        <v>400</v>
      </c>
      <c r="F2188" s="2">
        <v>1.6</v>
      </c>
      <c r="G2188" s="2">
        <v>640</v>
      </c>
      <c r="H2188" s="15">
        <f t="shared" si="34"/>
        <v>6.2893081761006345E-3</v>
      </c>
    </row>
    <row r="2189" spans="1:8" ht="13.5" x14ac:dyDescent="0.25">
      <c r="A2189" s="11"/>
      <c r="B2189" s="10">
        <v>45488</v>
      </c>
      <c r="C2189" s="2">
        <v>1.59</v>
      </c>
      <c r="D2189" s="2">
        <v>1.59</v>
      </c>
      <c r="E2189" s="2">
        <v>4078</v>
      </c>
      <c r="F2189" s="2">
        <v>1.59</v>
      </c>
      <c r="G2189" s="2">
        <v>6484.02</v>
      </c>
      <c r="H2189" s="15">
        <f t="shared" si="34"/>
        <v>-6.2500000000000056E-3</v>
      </c>
    </row>
    <row r="2190" spans="1:8" ht="13.5" x14ac:dyDescent="0.25">
      <c r="A2190" s="11"/>
      <c r="B2190" s="10">
        <v>45489</v>
      </c>
      <c r="C2190" s="2">
        <v>1.59</v>
      </c>
      <c r="D2190" s="2">
        <v>1.59</v>
      </c>
      <c r="E2190" s="2">
        <v>3750</v>
      </c>
      <c r="F2190" s="2">
        <v>1.59</v>
      </c>
      <c r="G2190" s="2">
        <v>5962.5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1.59</v>
      </c>
      <c r="D2191" s="2">
        <v>1.59</v>
      </c>
      <c r="E2191" s="2">
        <v>10111</v>
      </c>
      <c r="F2191" s="2">
        <v>1.59</v>
      </c>
      <c r="G2191" s="2">
        <v>16076.49</v>
      </c>
      <c r="H2191" s="15">
        <f t="shared" si="34"/>
        <v>0</v>
      </c>
    </row>
    <row r="2192" spans="1:8" ht="13.5" x14ac:dyDescent="0.25">
      <c r="A2192" s="11"/>
      <c r="B2192" s="10">
        <v>45491</v>
      </c>
      <c r="C2192" s="2">
        <v>1.6</v>
      </c>
      <c r="D2192" s="2">
        <v>1.6</v>
      </c>
      <c r="E2192" s="2">
        <v>18538</v>
      </c>
      <c r="F2192" s="2">
        <v>1.6</v>
      </c>
      <c r="G2192" s="2">
        <v>29660.799999999999</v>
      </c>
      <c r="H2192" s="15">
        <f t="shared" si="34"/>
        <v>6.2893081761006345E-3</v>
      </c>
    </row>
    <row r="2193" spans="1:8" ht="13.5" x14ac:dyDescent="0.25">
      <c r="A2193" s="11"/>
      <c r="B2193" s="10">
        <v>45492</v>
      </c>
      <c r="C2193" s="2">
        <v>1.59</v>
      </c>
      <c r="D2193" s="2">
        <v>1.59</v>
      </c>
      <c r="E2193" s="2">
        <v>10018</v>
      </c>
      <c r="F2193" s="2">
        <v>1.59</v>
      </c>
      <c r="G2193" s="2">
        <v>15928.62</v>
      </c>
      <c r="H2193" s="15">
        <f t="shared" si="34"/>
        <v>-6.2500000000000056E-3</v>
      </c>
    </row>
    <row r="2194" spans="1:8" ht="13.5" x14ac:dyDescent="0.25">
      <c r="A2194" s="11"/>
      <c r="B2194" s="10">
        <v>45495</v>
      </c>
      <c r="C2194" s="2">
        <v>1.6</v>
      </c>
      <c r="D2194" s="2">
        <v>1.6</v>
      </c>
      <c r="E2194" s="2">
        <v>5437</v>
      </c>
      <c r="F2194" s="2">
        <v>1.6</v>
      </c>
      <c r="G2194" s="2">
        <v>8699.2000000000007</v>
      </c>
      <c r="H2194" s="15">
        <f t="shared" si="34"/>
        <v>6.2893081761006345E-3</v>
      </c>
    </row>
    <row r="2195" spans="1:8" ht="13.5" x14ac:dyDescent="0.25">
      <c r="A2195" s="11"/>
      <c r="B2195" s="10">
        <v>45496</v>
      </c>
      <c r="C2195" s="2">
        <v>1.61</v>
      </c>
      <c r="D2195" s="2">
        <v>1.61</v>
      </c>
      <c r="E2195" s="2">
        <v>10600</v>
      </c>
      <c r="F2195" s="2">
        <v>1.61</v>
      </c>
      <c r="G2195" s="2">
        <v>17066</v>
      </c>
      <c r="H2195" s="15">
        <f t="shared" si="34"/>
        <v>6.2500000000000056E-3</v>
      </c>
    </row>
    <row r="2196" spans="1:8" ht="13.5" x14ac:dyDescent="0.25">
      <c r="A2196" s="11"/>
      <c r="B2196" s="10">
        <v>45497</v>
      </c>
      <c r="C2196" s="2">
        <v>1.62</v>
      </c>
      <c r="D2196" s="2">
        <v>1.62</v>
      </c>
      <c r="E2196" s="2">
        <v>2729</v>
      </c>
      <c r="F2196" s="2">
        <v>1.62</v>
      </c>
      <c r="G2196" s="2">
        <v>4420.9799999999996</v>
      </c>
      <c r="H2196" s="15">
        <f t="shared" si="34"/>
        <v>6.2111801242236073E-3</v>
      </c>
    </row>
    <row r="2197" spans="1:8" ht="13.5" x14ac:dyDescent="0.25">
      <c r="A2197" s="11"/>
      <c r="B2197" s="10">
        <v>45499</v>
      </c>
      <c r="C2197" s="2">
        <v>1.63</v>
      </c>
      <c r="D2197" s="2">
        <v>1.63</v>
      </c>
      <c r="E2197" s="2">
        <v>7749</v>
      </c>
      <c r="F2197" s="2">
        <v>1.63</v>
      </c>
      <c r="G2197" s="2">
        <v>12630.87</v>
      </c>
      <c r="H2197" s="15">
        <f t="shared" si="34"/>
        <v>6.1728395061727073E-3</v>
      </c>
    </row>
    <row r="2198" spans="1:8" ht="13.5" x14ac:dyDescent="0.25">
      <c r="A2198" s="11"/>
      <c r="B2198" s="10">
        <v>45502</v>
      </c>
      <c r="C2198" s="2">
        <v>1.67</v>
      </c>
      <c r="D2198" s="2">
        <v>1.67</v>
      </c>
      <c r="E2198" s="2">
        <v>0</v>
      </c>
      <c r="F2198" s="2">
        <v>0</v>
      </c>
      <c r="G2198" s="2">
        <v>0</v>
      </c>
      <c r="H2198" s="15">
        <f t="shared" si="34"/>
        <v>2.4539877300613522E-2</v>
      </c>
    </row>
    <row r="2199" spans="1:8" ht="13.5" x14ac:dyDescent="0.25">
      <c r="A2199" s="11"/>
      <c r="B2199" s="10">
        <v>45503</v>
      </c>
      <c r="C2199" s="2">
        <v>1.67</v>
      </c>
      <c r="D2199" s="2">
        <v>1.67</v>
      </c>
      <c r="E2199" s="2">
        <v>25381</v>
      </c>
      <c r="F2199" s="2">
        <v>1.67</v>
      </c>
      <c r="G2199" s="2">
        <v>42386.27</v>
      </c>
      <c r="H2199" s="15">
        <f t="shared" si="34"/>
        <v>0</v>
      </c>
    </row>
    <row r="2200" spans="1:8" ht="13.5" x14ac:dyDescent="0.25">
      <c r="A2200" s="11"/>
      <c r="B2200" s="10">
        <v>45504</v>
      </c>
      <c r="C2200" s="2">
        <v>1.68</v>
      </c>
      <c r="D2200" s="2">
        <v>1.68</v>
      </c>
      <c r="E2200" s="2">
        <v>3748</v>
      </c>
      <c r="F2200" s="2">
        <v>1.68</v>
      </c>
      <c r="G2200" s="2">
        <v>6296.64</v>
      </c>
      <c r="H2200" s="15">
        <f t="shared" si="34"/>
        <v>5.988023952095814E-3</v>
      </c>
    </row>
    <row r="2201" spans="1:8" ht="13.5" x14ac:dyDescent="0.25">
      <c r="A2201" s="11"/>
      <c r="B2201" s="10">
        <v>45505</v>
      </c>
      <c r="C2201" s="2">
        <v>1.69</v>
      </c>
      <c r="D2201" s="2">
        <v>1.69</v>
      </c>
      <c r="E2201" s="2">
        <v>24151</v>
      </c>
      <c r="F2201" s="2">
        <v>1.69</v>
      </c>
      <c r="G2201" s="2">
        <v>40815.19</v>
      </c>
      <c r="H2201" s="15">
        <f t="shared" si="34"/>
        <v>5.9523809523809581E-3</v>
      </c>
    </row>
    <row r="2202" spans="1:8" ht="13.5" x14ac:dyDescent="0.25">
      <c r="A2202" s="11"/>
      <c r="B2202" s="10">
        <v>45506</v>
      </c>
      <c r="C2202" s="2">
        <v>1.69</v>
      </c>
      <c r="D2202" s="2">
        <v>1.69</v>
      </c>
      <c r="E2202" s="2">
        <v>11997</v>
      </c>
      <c r="F2202" s="2">
        <v>1.69</v>
      </c>
      <c r="G2202" s="2">
        <v>20274.93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1.69</v>
      </c>
      <c r="D2203" s="2">
        <v>1.69</v>
      </c>
      <c r="E2203" s="2">
        <v>15475</v>
      </c>
      <c r="F2203" s="2">
        <v>1.69</v>
      </c>
      <c r="G2203" s="2">
        <v>26152.75</v>
      </c>
      <c r="H2203" s="15">
        <f t="shared" si="34"/>
        <v>0</v>
      </c>
    </row>
    <row r="2204" spans="1:8" ht="13.5" x14ac:dyDescent="0.25">
      <c r="A2204" s="11"/>
      <c r="B2204" s="10">
        <v>45510</v>
      </c>
      <c r="C2204" s="2">
        <v>1.7</v>
      </c>
      <c r="D2204" s="2">
        <v>1.7</v>
      </c>
      <c r="E2204" s="2">
        <v>750</v>
      </c>
      <c r="F2204" s="2">
        <v>1.7</v>
      </c>
      <c r="G2204" s="2">
        <v>1275</v>
      </c>
      <c r="H2204" s="15">
        <f t="shared" si="34"/>
        <v>5.9171597633136145E-3</v>
      </c>
    </row>
    <row r="2205" spans="1:8" ht="13.5" x14ac:dyDescent="0.25">
      <c r="A2205" s="11"/>
      <c r="B2205" s="10">
        <v>45511</v>
      </c>
      <c r="C2205" s="2">
        <v>1.7</v>
      </c>
      <c r="D2205" s="2">
        <v>1.7</v>
      </c>
      <c r="E2205" s="2">
        <v>895</v>
      </c>
      <c r="F2205" s="2">
        <v>1.7</v>
      </c>
      <c r="G2205" s="2">
        <v>1521.5</v>
      </c>
      <c r="H2205" s="15">
        <f t="shared" si="34"/>
        <v>0</v>
      </c>
    </row>
    <row r="2206" spans="1:8" ht="13.5" x14ac:dyDescent="0.25">
      <c r="A2206" s="11"/>
      <c r="B2206" s="10">
        <v>45512</v>
      </c>
      <c r="C2206" s="2">
        <v>1.7</v>
      </c>
      <c r="D2206" s="2">
        <v>1.7</v>
      </c>
      <c r="E2206" s="2">
        <v>3007</v>
      </c>
      <c r="F2206" s="2">
        <v>1.7</v>
      </c>
      <c r="G2206" s="2">
        <v>5111.8999999999996</v>
      </c>
      <c r="H2206" s="15">
        <f t="shared" si="34"/>
        <v>0</v>
      </c>
    </row>
    <row r="2207" spans="1:8" ht="13.5" x14ac:dyDescent="0.25">
      <c r="A2207" s="11"/>
      <c r="B2207" s="10">
        <v>45513</v>
      </c>
      <c r="C2207" s="2">
        <v>1.75</v>
      </c>
      <c r="D2207" s="2">
        <v>1.75</v>
      </c>
      <c r="E2207" s="2">
        <v>16942</v>
      </c>
      <c r="F2207" s="2">
        <v>1.75</v>
      </c>
      <c r="G2207" s="2">
        <v>29648.5</v>
      </c>
      <c r="H2207" s="15">
        <f t="shared" si="34"/>
        <v>2.941176470588238E-2</v>
      </c>
    </row>
    <row r="2208" spans="1:8" ht="13.5" x14ac:dyDescent="0.25">
      <c r="A2208" s="11"/>
      <c r="B2208" s="10">
        <v>45516</v>
      </c>
      <c r="C2208" s="2">
        <v>1.79</v>
      </c>
      <c r="D2208" s="2">
        <v>1.79</v>
      </c>
      <c r="E2208" s="2">
        <v>1370</v>
      </c>
      <c r="F2208" s="2">
        <v>1.79</v>
      </c>
      <c r="G2208" s="2">
        <v>2452.3000000000002</v>
      </c>
      <c r="H2208" s="15">
        <f t="shared" si="34"/>
        <v>2.2857142857142878E-2</v>
      </c>
    </row>
    <row r="2209" spans="1:8" ht="13.5" x14ac:dyDescent="0.25">
      <c r="A2209" s="11"/>
      <c r="B2209" s="10">
        <v>45518</v>
      </c>
      <c r="C2209" s="2">
        <v>1.79</v>
      </c>
      <c r="D2209" s="2">
        <v>1.79</v>
      </c>
      <c r="E2209" s="2">
        <v>5750</v>
      </c>
      <c r="F2209" s="2">
        <v>1.79</v>
      </c>
      <c r="G2209" s="2">
        <v>10292.5</v>
      </c>
      <c r="H2209" s="15">
        <f t="shared" si="34"/>
        <v>0</v>
      </c>
    </row>
    <row r="2210" spans="1:8" ht="13.5" x14ac:dyDescent="0.25">
      <c r="A2210" s="11"/>
      <c r="B2210" s="10">
        <v>45519</v>
      </c>
      <c r="C2210" s="2">
        <v>1.79</v>
      </c>
      <c r="D2210" s="2">
        <v>1.79</v>
      </c>
      <c r="E2210" s="2">
        <v>7033</v>
      </c>
      <c r="F2210" s="2">
        <v>1.79</v>
      </c>
      <c r="G2210" s="2">
        <v>12589.07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1.74</v>
      </c>
      <c r="D2211" s="2">
        <v>1.74</v>
      </c>
      <c r="E2211" s="2">
        <v>7300</v>
      </c>
      <c r="F2211" s="2">
        <v>1.74</v>
      </c>
      <c r="G2211" s="2">
        <v>12702</v>
      </c>
      <c r="H2211" s="15">
        <f t="shared" si="34"/>
        <v>-2.7932960893854771E-2</v>
      </c>
    </row>
    <row r="2212" spans="1:8" ht="13.5" x14ac:dyDescent="0.25">
      <c r="A2212" s="11"/>
      <c r="B2212" s="10">
        <v>45523</v>
      </c>
      <c r="C2212" s="2">
        <v>1.79</v>
      </c>
      <c r="D2212" s="2">
        <v>1.79</v>
      </c>
      <c r="E2212" s="2">
        <v>125</v>
      </c>
      <c r="F2212" s="2">
        <v>1.79</v>
      </c>
      <c r="G2212" s="2">
        <v>223.75</v>
      </c>
      <c r="H2212" s="15">
        <f t="shared" si="34"/>
        <v>2.8735632183908073E-2</v>
      </c>
    </row>
    <row r="2213" spans="1:8" ht="13.5" x14ac:dyDescent="0.25">
      <c r="A2213" s="11"/>
      <c r="B2213" s="10">
        <v>45524</v>
      </c>
      <c r="C2213" s="2">
        <v>1.74</v>
      </c>
      <c r="D2213" s="2">
        <v>1.74</v>
      </c>
      <c r="E2213" s="2">
        <v>0</v>
      </c>
      <c r="F2213" s="2">
        <v>0</v>
      </c>
      <c r="G2213" s="2">
        <v>0</v>
      </c>
      <c r="H2213" s="15">
        <f t="shared" si="34"/>
        <v>-2.7932960893854771E-2</v>
      </c>
    </row>
    <row r="2214" spans="1:8" ht="13.5" x14ac:dyDescent="0.25">
      <c r="A2214" s="11"/>
      <c r="B2214" s="10">
        <v>45525</v>
      </c>
      <c r="C2214" s="2">
        <v>1.75</v>
      </c>
      <c r="D2214" s="2">
        <v>1.75</v>
      </c>
      <c r="E2214" s="2">
        <v>356</v>
      </c>
      <c r="F2214" s="2">
        <v>1.75</v>
      </c>
      <c r="G2214" s="2">
        <v>623</v>
      </c>
      <c r="H2214" s="15">
        <f t="shared" si="34"/>
        <v>5.7471264367816143E-3</v>
      </c>
    </row>
    <row r="2215" spans="1:8" ht="13.5" x14ac:dyDescent="0.25">
      <c r="A2215" s="11"/>
      <c r="B2215" s="10">
        <v>45526</v>
      </c>
      <c r="C2215" s="2">
        <v>1.78</v>
      </c>
      <c r="D2215" s="2">
        <v>1.78</v>
      </c>
      <c r="E2215" s="2">
        <v>60</v>
      </c>
      <c r="F2215" s="2">
        <v>1.78</v>
      </c>
      <c r="G2215" s="2">
        <v>106.8</v>
      </c>
      <c r="H2215" s="15">
        <f t="shared" si="34"/>
        <v>1.7142857142857158E-2</v>
      </c>
    </row>
    <row r="2216" spans="1:8" ht="13.5" x14ac:dyDescent="0.25">
      <c r="A2216" s="11"/>
      <c r="B2216" s="10">
        <v>45527</v>
      </c>
      <c r="C2216" s="2">
        <v>1.73</v>
      </c>
      <c r="D2216" s="2">
        <v>1.73</v>
      </c>
      <c r="E2216" s="2">
        <v>0</v>
      </c>
      <c r="F2216" s="2">
        <v>0</v>
      </c>
      <c r="G2216" s="2">
        <v>0</v>
      </c>
      <c r="H2216" s="15">
        <f t="shared" si="34"/>
        <v>-2.8089887640449462E-2</v>
      </c>
    </row>
    <row r="2217" spans="1:8" ht="13.5" x14ac:dyDescent="0.25">
      <c r="A2217" s="11"/>
      <c r="B2217" s="10">
        <v>45530</v>
      </c>
      <c r="C2217" s="2">
        <v>1.75</v>
      </c>
      <c r="D2217" s="2">
        <v>1.75</v>
      </c>
      <c r="E2217" s="2">
        <v>690</v>
      </c>
      <c r="F2217" s="2">
        <v>1.75</v>
      </c>
      <c r="G2217" s="2">
        <v>1207.5</v>
      </c>
      <c r="H2217" s="15">
        <f t="shared" si="34"/>
        <v>1.1560693641618507E-2</v>
      </c>
    </row>
    <row r="2218" spans="1:8" ht="13.5" x14ac:dyDescent="0.25">
      <c r="A2218" s="11"/>
      <c r="B2218" s="10">
        <v>45531</v>
      </c>
      <c r="C2218" s="2">
        <v>1.75</v>
      </c>
      <c r="D2218" s="2">
        <v>1.75</v>
      </c>
      <c r="E2218" s="2">
        <v>50</v>
      </c>
      <c r="F2218" s="2">
        <v>1.75</v>
      </c>
      <c r="G2218" s="2">
        <v>87.5</v>
      </c>
      <c r="H2218" s="15">
        <f t="shared" si="34"/>
        <v>0</v>
      </c>
    </row>
    <row r="2219" spans="1:8" ht="13.5" x14ac:dyDescent="0.25">
      <c r="A2219" s="11"/>
      <c r="B2219" s="10">
        <v>45532</v>
      </c>
      <c r="C2219" s="2">
        <v>1.75</v>
      </c>
      <c r="D2219" s="2">
        <v>1.75</v>
      </c>
      <c r="E2219" s="2">
        <v>870</v>
      </c>
      <c r="F2219" s="2">
        <v>1.75</v>
      </c>
      <c r="G2219" s="2">
        <v>1522.5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1.75</v>
      </c>
      <c r="D2220" s="2">
        <v>1.75</v>
      </c>
      <c r="E2220" s="2">
        <v>2070</v>
      </c>
      <c r="F2220" s="2">
        <v>1.75</v>
      </c>
      <c r="G2220" s="2">
        <v>3622.5</v>
      </c>
      <c r="H2220" s="15">
        <f t="shared" si="34"/>
        <v>0</v>
      </c>
    </row>
    <row r="2221" spans="1:8" ht="13.5" x14ac:dyDescent="0.25">
      <c r="A2221" s="11"/>
      <c r="B2221" s="10">
        <v>45534</v>
      </c>
      <c r="C2221" s="2">
        <v>1.75</v>
      </c>
      <c r="D2221" s="2">
        <v>1.75</v>
      </c>
      <c r="E2221" s="2">
        <v>10300</v>
      </c>
      <c r="F2221" s="2">
        <v>1.75</v>
      </c>
      <c r="G2221" s="2">
        <v>18025</v>
      </c>
      <c r="H2221" s="15">
        <f t="shared" si="34"/>
        <v>0</v>
      </c>
    </row>
    <row r="2222" spans="1:8" ht="13.5" x14ac:dyDescent="0.25">
      <c r="A2222" s="11"/>
      <c r="B2222" s="10">
        <v>45537</v>
      </c>
      <c r="C2222" s="2">
        <v>1.7</v>
      </c>
      <c r="D2222" s="2">
        <v>1.7</v>
      </c>
      <c r="E2222" s="2">
        <v>4255</v>
      </c>
      <c r="F2222" s="2">
        <v>1.7</v>
      </c>
      <c r="G2222" s="2">
        <v>7233.5</v>
      </c>
      <c r="H2222" s="15">
        <f t="shared" si="34"/>
        <v>-2.8571428571428598E-2</v>
      </c>
    </row>
    <row r="2223" spans="1:8" ht="13.5" x14ac:dyDescent="0.25">
      <c r="A2223" s="11"/>
      <c r="B2223" s="10">
        <v>45538</v>
      </c>
      <c r="C2223" s="2">
        <v>1.71</v>
      </c>
      <c r="D2223" s="2">
        <v>1.71</v>
      </c>
      <c r="E2223" s="2">
        <v>11062</v>
      </c>
      <c r="F2223" s="2">
        <v>1.71</v>
      </c>
      <c r="G2223" s="2">
        <v>18916.02</v>
      </c>
      <c r="H2223" s="15">
        <f t="shared" si="34"/>
        <v>5.8823529411764757E-3</v>
      </c>
    </row>
    <row r="2224" spans="1:8" ht="13.5" x14ac:dyDescent="0.25">
      <c r="A2224" s="11"/>
      <c r="B2224" s="10">
        <v>45539</v>
      </c>
      <c r="C2224" s="2">
        <v>1.75</v>
      </c>
      <c r="D2224" s="2">
        <v>1.75</v>
      </c>
      <c r="E2224" s="2">
        <v>2190</v>
      </c>
      <c r="F2224" s="2">
        <v>1.75</v>
      </c>
      <c r="G2224" s="2">
        <v>3832.5</v>
      </c>
      <c r="H2224" s="15">
        <f t="shared" si="34"/>
        <v>2.3391812865497099E-2</v>
      </c>
    </row>
    <row r="2225" spans="1:8" ht="13.5" x14ac:dyDescent="0.25">
      <c r="A2225" s="11"/>
      <c r="B2225" s="10">
        <v>45540</v>
      </c>
      <c r="C2225" s="2">
        <v>1.8</v>
      </c>
      <c r="D2225" s="2">
        <v>1.8</v>
      </c>
      <c r="E2225" s="2">
        <v>22307</v>
      </c>
      <c r="F2225" s="2">
        <v>1.8</v>
      </c>
      <c r="G2225" s="2">
        <v>40152.6</v>
      </c>
      <c r="H2225" s="15">
        <f t="shared" si="34"/>
        <v>2.8571428571428598E-2</v>
      </c>
    </row>
    <row r="2226" spans="1:8" ht="13.5" x14ac:dyDescent="0.25">
      <c r="A2226" s="11"/>
      <c r="B2226" s="10">
        <v>45541</v>
      </c>
      <c r="C2226" s="2">
        <v>1.85</v>
      </c>
      <c r="D2226" s="2">
        <v>1.85</v>
      </c>
      <c r="E2226" s="2">
        <v>19016</v>
      </c>
      <c r="F2226" s="2">
        <v>1.85</v>
      </c>
      <c r="G2226" s="2">
        <v>35179.599999999999</v>
      </c>
      <c r="H2226" s="15">
        <f t="shared" si="34"/>
        <v>2.7777777777777801E-2</v>
      </c>
    </row>
    <row r="2227" spans="1:8" ht="13.5" x14ac:dyDescent="0.25">
      <c r="A2227" s="11"/>
      <c r="B2227" s="10">
        <v>45544</v>
      </c>
      <c r="C2227" s="2">
        <v>1.85</v>
      </c>
      <c r="D2227" s="2">
        <v>1.85</v>
      </c>
      <c r="E2227" s="2">
        <v>840</v>
      </c>
      <c r="F2227" s="2">
        <v>1.85</v>
      </c>
      <c r="G2227" s="2">
        <v>1554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1.83</v>
      </c>
      <c r="D2228" s="2">
        <v>1.83</v>
      </c>
      <c r="E2228" s="2">
        <v>580</v>
      </c>
      <c r="F2228" s="2">
        <v>1.83</v>
      </c>
      <c r="G2228" s="2">
        <v>1061.4000000000001</v>
      </c>
      <c r="H2228" s="15">
        <f t="shared" si="34"/>
        <v>-1.081081081081082E-2</v>
      </c>
    </row>
    <row r="2229" spans="1:8" ht="13.5" x14ac:dyDescent="0.25">
      <c r="A2229" s="11"/>
      <c r="B2229" s="10">
        <v>45546</v>
      </c>
      <c r="C2229" s="2">
        <v>1.78</v>
      </c>
      <c r="D2229" s="2">
        <v>1.78</v>
      </c>
      <c r="E2229" s="2">
        <v>2200</v>
      </c>
      <c r="F2229" s="2">
        <v>1.78</v>
      </c>
      <c r="G2229" s="2">
        <v>3916</v>
      </c>
      <c r="H2229" s="15">
        <f t="shared" si="34"/>
        <v>-2.7322404371584723E-2</v>
      </c>
    </row>
    <row r="2230" spans="1:8" ht="13.5" x14ac:dyDescent="0.25">
      <c r="A2230" s="11"/>
      <c r="B2230" s="10">
        <v>45547</v>
      </c>
      <c r="C2230" s="2">
        <v>1.73</v>
      </c>
      <c r="D2230" s="2">
        <v>1.73</v>
      </c>
      <c r="E2230" s="2">
        <v>5210</v>
      </c>
      <c r="F2230" s="2">
        <v>1.73</v>
      </c>
      <c r="G2230" s="2">
        <v>9013.2999999999993</v>
      </c>
      <c r="H2230" s="15">
        <f t="shared" si="34"/>
        <v>-2.8089887640449462E-2</v>
      </c>
    </row>
    <row r="2231" spans="1:8" ht="13.5" x14ac:dyDescent="0.25">
      <c r="A2231" s="11"/>
      <c r="B2231" s="10">
        <v>45548</v>
      </c>
      <c r="C2231" s="2">
        <v>1.69</v>
      </c>
      <c r="D2231" s="2">
        <v>1.69</v>
      </c>
      <c r="E2231" s="2">
        <v>9908</v>
      </c>
      <c r="F2231" s="2">
        <v>1.69</v>
      </c>
      <c r="G2231" s="2">
        <v>16744.52</v>
      </c>
      <c r="H2231" s="15">
        <f t="shared" si="34"/>
        <v>-2.3121387283237014E-2</v>
      </c>
    </row>
    <row r="2232" spans="1:8" ht="13.5" x14ac:dyDescent="0.25">
      <c r="A2232" s="11"/>
      <c r="B2232" s="10">
        <v>45551</v>
      </c>
      <c r="C2232" s="2">
        <v>1.65</v>
      </c>
      <c r="D2232" s="2">
        <v>1.65</v>
      </c>
      <c r="E2232" s="2">
        <v>18500</v>
      </c>
      <c r="F2232" s="2">
        <v>1.65</v>
      </c>
      <c r="G2232" s="2">
        <v>30525</v>
      </c>
      <c r="H2232" s="15">
        <f t="shared" si="34"/>
        <v>-2.3668639053254458E-2</v>
      </c>
    </row>
    <row r="2233" spans="1:8" ht="13.5" x14ac:dyDescent="0.25">
      <c r="A2233" s="11"/>
      <c r="B2233" s="10">
        <v>45552</v>
      </c>
      <c r="C2233" s="2">
        <v>1.69</v>
      </c>
      <c r="D2233" s="2">
        <v>1.69</v>
      </c>
      <c r="E2233" s="2">
        <v>0</v>
      </c>
      <c r="F2233" s="2">
        <v>0</v>
      </c>
      <c r="G2233" s="2">
        <v>0</v>
      </c>
      <c r="H2233" s="15">
        <f t="shared" si="34"/>
        <v>2.4242424242424267E-2</v>
      </c>
    </row>
    <row r="2234" spans="1:8" ht="13.5" x14ac:dyDescent="0.25">
      <c r="A2234" s="11"/>
      <c r="B2234" s="10">
        <v>45553</v>
      </c>
      <c r="C2234" s="2">
        <v>1.74</v>
      </c>
      <c r="D2234" s="2">
        <v>1.74</v>
      </c>
      <c r="E2234" s="2">
        <v>0</v>
      </c>
      <c r="F2234" s="2">
        <v>0</v>
      </c>
      <c r="G2234" s="2">
        <v>0</v>
      </c>
      <c r="H2234" s="15">
        <f t="shared" si="34"/>
        <v>2.9585798816568074E-2</v>
      </c>
    </row>
    <row r="2235" spans="1:8" ht="13.5" x14ac:dyDescent="0.25">
      <c r="A2235" s="11"/>
      <c r="B2235" s="10">
        <v>45554</v>
      </c>
      <c r="C2235" s="2">
        <v>1.79</v>
      </c>
      <c r="D2235" s="2">
        <v>1.79</v>
      </c>
      <c r="E2235" s="2">
        <v>16600</v>
      </c>
      <c r="F2235" s="2">
        <v>1.79</v>
      </c>
      <c r="G2235" s="2">
        <v>29714</v>
      </c>
      <c r="H2235" s="15">
        <f t="shared" si="34"/>
        <v>2.8735632183908073E-2</v>
      </c>
    </row>
    <row r="2236" spans="1:8" ht="13.5" x14ac:dyDescent="0.25">
      <c r="A2236" s="11"/>
      <c r="B2236" s="10">
        <v>45555</v>
      </c>
      <c r="C2236" s="2">
        <v>1.78</v>
      </c>
      <c r="D2236" s="2">
        <v>1.78</v>
      </c>
      <c r="E2236" s="2">
        <v>7040</v>
      </c>
      <c r="F2236" s="2">
        <v>1.78</v>
      </c>
      <c r="G2236" s="2">
        <v>12531.2</v>
      </c>
      <c r="H2236" s="15">
        <f t="shared" si="34"/>
        <v>-5.5865921787709542E-3</v>
      </c>
    </row>
    <row r="2237" spans="1:8" ht="13.5" x14ac:dyDescent="0.25">
      <c r="A2237" s="11"/>
      <c r="B2237" s="10">
        <v>45558</v>
      </c>
      <c r="C2237" s="2">
        <v>1.78</v>
      </c>
      <c r="D2237" s="2">
        <v>1.78</v>
      </c>
      <c r="E2237" s="2">
        <v>160</v>
      </c>
      <c r="F2237" s="2">
        <v>1.78</v>
      </c>
      <c r="G2237" s="2">
        <v>284.8</v>
      </c>
      <c r="H2237" s="15">
        <f t="shared" si="34"/>
        <v>0</v>
      </c>
    </row>
    <row r="2238" spans="1:8" ht="13.5" x14ac:dyDescent="0.25">
      <c r="A2238" s="11"/>
      <c r="B2238" s="10">
        <v>45559</v>
      </c>
      <c r="C2238" s="2">
        <v>1.78</v>
      </c>
      <c r="D2238" s="2">
        <v>1.78</v>
      </c>
      <c r="E2238" s="2">
        <v>7030</v>
      </c>
      <c r="F2238" s="2">
        <v>1.78</v>
      </c>
      <c r="G2238" s="2">
        <v>12513.4</v>
      </c>
      <c r="H2238" s="15">
        <f t="shared" si="34"/>
        <v>0</v>
      </c>
    </row>
    <row r="2239" spans="1:8" ht="13.5" x14ac:dyDescent="0.25">
      <c r="A2239" s="11"/>
      <c r="B2239" s="10">
        <v>45560</v>
      </c>
      <c r="C2239" s="2">
        <v>1.73</v>
      </c>
      <c r="D2239" s="2">
        <v>1.73</v>
      </c>
      <c r="E2239" s="2">
        <v>7961</v>
      </c>
      <c r="F2239" s="2">
        <v>1.73</v>
      </c>
      <c r="G2239" s="2">
        <v>13772.53</v>
      </c>
      <c r="H2239" s="15">
        <f t="shared" si="34"/>
        <v>-2.8089887640449462E-2</v>
      </c>
    </row>
    <row r="2240" spans="1:8" ht="13.5" x14ac:dyDescent="0.25">
      <c r="A2240" s="11"/>
      <c r="B2240" s="10">
        <v>45561</v>
      </c>
      <c r="C2240" s="2">
        <v>1.77</v>
      </c>
      <c r="D2240" s="2">
        <v>1.77</v>
      </c>
      <c r="E2240" s="2">
        <v>100</v>
      </c>
      <c r="F2240" s="2">
        <v>1.77</v>
      </c>
      <c r="G2240" s="2">
        <v>177</v>
      </c>
      <c r="H2240" s="15">
        <f t="shared" si="34"/>
        <v>2.3121387283237014E-2</v>
      </c>
    </row>
    <row r="2241" spans="1:8" ht="13.5" x14ac:dyDescent="0.25">
      <c r="A2241" s="11"/>
      <c r="B2241" s="10">
        <v>45562</v>
      </c>
      <c r="C2241" s="2">
        <v>1.77</v>
      </c>
      <c r="D2241" s="2">
        <v>1.77</v>
      </c>
      <c r="E2241" s="2">
        <v>1810</v>
      </c>
      <c r="F2241" s="2">
        <v>1.77</v>
      </c>
      <c r="G2241" s="2">
        <v>3203.7</v>
      </c>
      <c r="H2241" s="15">
        <f t="shared" si="34"/>
        <v>0</v>
      </c>
    </row>
    <row r="2242" spans="1:8" ht="13.5" x14ac:dyDescent="0.25">
      <c r="A2242" s="11"/>
      <c r="B2242" s="10">
        <v>45565</v>
      </c>
      <c r="C2242" s="2">
        <v>1.78</v>
      </c>
      <c r="D2242" s="2">
        <v>1.78</v>
      </c>
      <c r="E2242" s="2">
        <v>184</v>
      </c>
      <c r="F2242" s="2">
        <v>1.78</v>
      </c>
      <c r="G2242" s="2">
        <v>327.52</v>
      </c>
      <c r="H2242" s="15">
        <f t="shared" si="34"/>
        <v>5.649717514124299E-3</v>
      </c>
    </row>
    <row r="2243" spans="1:8" ht="13.5" x14ac:dyDescent="0.25">
      <c r="A2243" s="11"/>
      <c r="B2243" s="10">
        <v>45566</v>
      </c>
      <c r="C2243" s="2">
        <v>1.77</v>
      </c>
      <c r="D2243" s="2">
        <v>1.77</v>
      </c>
      <c r="E2243" s="2">
        <v>54</v>
      </c>
      <c r="F2243" s="2">
        <v>1.77</v>
      </c>
      <c r="G2243" s="2">
        <v>95.58</v>
      </c>
      <c r="H2243" s="15">
        <f t="shared" si="34"/>
        <v>-5.6179775280898927E-3</v>
      </c>
    </row>
    <row r="2244" spans="1:8" ht="13.5" x14ac:dyDescent="0.25">
      <c r="A2244" s="11"/>
      <c r="B2244" s="10">
        <v>45567</v>
      </c>
      <c r="C2244" s="2">
        <v>1.73</v>
      </c>
      <c r="D2244" s="2">
        <v>1.73</v>
      </c>
      <c r="E2244" s="2">
        <v>15000</v>
      </c>
      <c r="F2244" s="2">
        <v>1.73</v>
      </c>
      <c r="G2244" s="2">
        <v>25950</v>
      </c>
      <c r="H2244" s="15">
        <f t="shared" si="34"/>
        <v>-2.2598870056497196E-2</v>
      </c>
    </row>
    <row r="2245" spans="1:8" ht="13.5" x14ac:dyDescent="0.25">
      <c r="A2245" s="11"/>
      <c r="B2245" s="10">
        <v>45568</v>
      </c>
      <c r="C2245" s="2">
        <v>1.72</v>
      </c>
      <c r="D2245" s="2">
        <v>1.72</v>
      </c>
      <c r="E2245" s="2">
        <v>100</v>
      </c>
      <c r="F2245" s="2">
        <v>1.72</v>
      </c>
      <c r="G2245" s="2">
        <v>172</v>
      </c>
      <c r="H2245" s="15">
        <f t="shared" si="34"/>
        <v>-5.7803468208092535E-3</v>
      </c>
    </row>
    <row r="2246" spans="1:8" ht="13.5" x14ac:dyDescent="0.25">
      <c r="A2246" s="11"/>
      <c r="B2246" s="10">
        <v>45569</v>
      </c>
      <c r="C2246" s="2">
        <v>1.73</v>
      </c>
      <c r="D2246" s="2">
        <v>1.73</v>
      </c>
      <c r="E2246" s="2">
        <v>2705</v>
      </c>
      <c r="F2246" s="2">
        <v>1.73</v>
      </c>
      <c r="G2246" s="2">
        <v>4679.6499999999996</v>
      </c>
      <c r="H2246" s="15">
        <f t="shared" si="34"/>
        <v>5.8139534883720981E-3</v>
      </c>
    </row>
    <row r="2247" spans="1:8" ht="13.5" x14ac:dyDescent="0.25">
      <c r="A2247" s="11"/>
      <c r="B2247" s="10">
        <v>45572</v>
      </c>
      <c r="C2247" s="2">
        <v>1.77</v>
      </c>
      <c r="D2247" s="2">
        <v>1.77</v>
      </c>
      <c r="E2247" s="2">
        <v>573</v>
      </c>
      <c r="F2247" s="2">
        <v>1.77</v>
      </c>
      <c r="G2247" s="2">
        <v>1014.21</v>
      </c>
      <c r="H2247" s="15">
        <f t="shared" ref="H2247:H2310" si="35">(D2247-D2246)/D2246</f>
        <v>2.3121387283237014E-2</v>
      </c>
    </row>
    <row r="2248" spans="1:8" ht="13.5" x14ac:dyDescent="0.25">
      <c r="A2248" s="11"/>
      <c r="B2248" s="10">
        <v>45573</v>
      </c>
      <c r="C2248" s="2">
        <v>1.73</v>
      </c>
      <c r="D2248" s="2">
        <v>1.73</v>
      </c>
      <c r="E2248" s="2">
        <v>2757</v>
      </c>
      <c r="F2248" s="2">
        <v>1.73</v>
      </c>
      <c r="G2248" s="2">
        <v>4769.6099999999997</v>
      </c>
      <c r="H2248" s="15">
        <f t="shared" si="35"/>
        <v>-2.2598870056497196E-2</v>
      </c>
    </row>
    <row r="2249" spans="1:8" ht="13.5" x14ac:dyDescent="0.25">
      <c r="A2249" s="11"/>
      <c r="B2249" s="10">
        <v>45574</v>
      </c>
      <c r="C2249" s="2">
        <v>1.76</v>
      </c>
      <c r="D2249" s="2">
        <v>1.76</v>
      </c>
      <c r="E2249" s="2">
        <v>350</v>
      </c>
      <c r="F2249" s="2">
        <v>1.76</v>
      </c>
      <c r="G2249" s="2">
        <v>616</v>
      </c>
      <c r="H2249" s="15">
        <f t="shared" si="35"/>
        <v>1.7341040462427761E-2</v>
      </c>
    </row>
    <row r="2250" spans="1:8" ht="13.5" x14ac:dyDescent="0.25">
      <c r="A2250" s="11"/>
      <c r="B2250" s="10">
        <v>45575</v>
      </c>
      <c r="C2250" s="2">
        <v>1.71</v>
      </c>
      <c r="D2250" s="2">
        <v>1.71</v>
      </c>
      <c r="E2250" s="2">
        <v>14100</v>
      </c>
      <c r="F2250" s="2">
        <v>1.71</v>
      </c>
      <c r="G2250" s="2">
        <v>24111</v>
      </c>
      <c r="H2250" s="15">
        <f t="shared" si="35"/>
        <v>-2.8409090909090936E-2</v>
      </c>
    </row>
    <row r="2251" spans="1:8" ht="13.5" x14ac:dyDescent="0.25">
      <c r="A2251" s="11"/>
      <c r="B2251" s="10">
        <v>45576</v>
      </c>
      <c r="C2251" s="2">
        <v>1.76</v>
      </c>
      <c r="D2251" s="2">
        <v>1.76</v>
      </c>
      <c r="E2251" s="2">
        <v>80</v>
      </c>
      <c r="F2251" s="2">
        <v>1.76</v>
      </c>
      <c r="G2251" s="2">
        <v>140.80000000000001</v>
      </c>
      <c r="H2251" s="15">
        <f t="shared" si="35"/>
        <v>2.9239766081871371E-2</v>
      </c>
    </row>
    <row r="2252" spans="1:8" ht="13.5" x14ac:dyDescent="0.25">
      <c r="A2252" s="11"/>
      <c r="B2252" s="10">
        <v>45579</v>
      </c>
      <c r="C2252" s="2">
        <v>1.74</v>
      </c>
      <c r="D2252" s="2">
        <v>1.74</v>
      </c>
      <c r="E2252" s="2">
        <v>7147</v>
      </c>
      <c r="F2252" s="2">
        <v>1.74</v>
      </c>
      <c r="G2252" s="2">
        <v>12435.78</v>
      </c>
      <c r="H2252" s="15">
        <f t="shared" si="35"/>
        <v>-1.1363636363636374E-2</v>
      </c>
    </row>
    <row r="2253" spans="1:8" ht="13.5" x14ac:dyDescent="0.25">
      <c r="A2253" s="11"/>
      <c r="B2253" s="10">
        <v>45581</v>
      </c>
      <c r="C2253" s="2">
        <v>1.74</v>
      </c>
      <c r="D2253" s="2">
        <v>1.74</v>
      </c>
      <c r="E2253" s="2">
        <v>4564</v>
      </c>
      <c r="F2253" s="2">
        <v>1.74</v>
      </c>
      <c r="G2253" s="2">
        <v>7941.36</v>
      </c>
      <c r="H2253" s="15">
        <f t="shared" si="35"/>
        <v>0</v>
      </c>
    </row>
    <row r="2254" spans="1:8" ht="13.5" x14ac:dyDescent="0.25">
      <c r="A2254" s="11"/>
      <c r="B2254" s="10">
        <v>45582</v>
      </c>
      <c r="C2254" s="2">
        <v>1.74</v>
      </c>
      <c r="D2254" s="2">
        <v>1.74</v>
      </c>
      <c r="E2254" s="2">
        <v>700</v>
      </c>
      <c r="F2254" s="2">
        <v>1.74</v>
      </c>
      <c r="G2254" s="2">
        <v>1218</v>
      </c>
      <c r="H2254" s="15">
        <f t="shared" si="35"/>
        <v>0</v>
      </c>
    </row>
    <row r="2255" spans="1:8" ht="13.5" x14ac:dyDescent="0.25">
      <c r="A2255" s="11"/>
      <c r="B2255" s="10">
        <v>45583</v>
      </c>
      <c r="C2255" s="2">
        <v>1.74</v>
      </c>
      <c r="D2255" s="2">
        <v>1.74</v>
      </c>
      <c r="E2255" s="2">
        <v>100</v>
      </c>
      <c r="F2255" s="2">
        <v>1.74</v>
      </c>
      <c r="G2255" s="2">
        <v>174</v>
      </c>
      <c r="H2255" s="15">
        <f t="shared" si="35"/>
        <v>0</v>
      </c>
    </row>
    <row r="2256" spans="1:8" ht="13.5" x14ac:dyDescent="0.25">
      <c r="A2256" s="11"/>
      <c r="B2256" s="10">
        <v>45586</v>
      </c>
      <c r="C2256" s="2">
        <v>1.77</v>
      </c>
      <c r="D2256" s="2">
        <v>1.77</v>
      </c>
      <c r="E2256" s="2">
        <v>4863</v>
      </c>
      <c r="F2256" s="2">
        <v>1.77</v>
      </c>
      <c r="G2256" s="2">
        <v>8607.51</v>
      </c>
      <c r="H2256" s="15">
        <f t="shared" si="35"/>
        <v>1.7241379310344845E-2</v>
      </c>
    </row>
    <row r="2257" spans="1:8" ht="13.5" x14ac:dyDescent="0.25">
      <c r="A2257" s="11"/>
      <c r="B2257" s="10">
        <v>45587</v>
      </c>
      <c r="C2257" s="2">
        <v>1.76</v>
      </c>
      <c r="D2257" s="2">
        <v>1.76</v>
      </c>
      <c r="E2257" s="2">
        <v>9281</v>
      </c>
      <c r="F2257" s="2">
        <v>1.76</v>
      </c>
      <c r="G2257" s="2">
        <v>16334.56</v>
      </c>
      <c r="H2257" s="15">
        <f t="shared" si="35"/>
        <v>-5.649717514124299E-3</v>
      </c>
    </row>
    <row r="2258" spans="1:8" ht="13.5" x14ac:dyDescent="0.25">
      <c r="A2258" s="11"/>
      <c r="B2258" s="10">
        <v>45588</v>
      </c>
      <c r="C2258" s="2">
        <v>1.76</v>
      </c>
      <c r="D2258" s="2">
        <v>1.76</v>
      </c>
      <c r="E2258" s="2">
        <v>4900</v>
      </c>
      <c r="F2258" s="2">
        <v>1.76</v>
      </c>
      <c r="G2258" s="2">
        <v>8624</v>
      </c>
      <c r="H2258" s="15">
        <f t="shared" si="35"/>
        <v>0</v>
      </c>
    </row>
    <row r="2259" spans="1:8" ht="13.5" x14ac:dyDescent="0.25">
      <c r="A2259" s="11"/>
      <c r="B2259" s="10">
        <v>45589</v>
      </c>
      <c r="C2259" s="2">
        <v>1.71</v>
      </c>
      <c r="D2259" s="2">
        <v>1.71</v>
      </c>
      <c r="E2259" s="2">
        <v>6089</v>
      </c>
      <c r="F2259" s="2">
        <v>1.71</v>
      </c>
      <c r="G2259" s="2">
        <v>10412.19</v>
      </c>
      <c r="H2259" s="15">
        <f t="shared" si="35"/>
        <v>-2.8409090909090936E-2</v>
      </c>
    </row>
    <row r="2260" spans="1:8" ht="13.5" x14ac:dyDescent="0.25">
      <c r="A2260" s="11"/>
      <c r="B2260" s="10">
        <v>45590</v>
      </c>
      <c r="C2260" s="2">
        <v>1.75</v>
      </c>
      <c r="D2260" s="2">
        <v>1.75</v>
      </c>
      <c r="E2260" s="2">
        <v>16227</v>
      </c>
      <c r="F2260" s="2">
        <v>1.75</v>
      </c>
      <c r="G2260" s="2">
        <v>28397.25</v>
      </c>
      <c r="H2260" s="15">
        <f t="shared" si="35"/>
        <v>2.3391812865497099E-2</v>
      </c>
    </row>
    <row r="2261" spans="1:8" ht="13.5" x14ac:dyDescent="0.25">
      <c r="A2261" s="11"/>
      <c r="B2261" s="10">
        <v>45593</v>
      </c>
      <c r="C2261" s="2">
        <v>1.78</v>
      </c>
      <c r="D2261" s="2">
        <v>1.78</v>
      </c>
      <c r="E2261" s="2">
        <v>9050</v>
      </c>
      <c r="F2261" s="2">
        <v>1.78</v>
      </c>
      <c r="G2261" s="2">
        <v>16109</v>
      </c>
      <c r="H2261" s="15">
        <f t="shared" si="35"/>
        <v>1.7142857142857158E-2</v>
      </c>
    </row>
    <row r="2262" spans="1:8" ht="13.5" x14ac:dyDescent="0.25">
      <c r="A2262" s="11"/>
      <c r="B2262" s="10">
        <v>45594</v>
      </c>
      <c r="C2262" s="2">
        <v>1.75</v>
      </c>
      <c r="D2262" s="2">
        <v>1.75</v>
      </c>
      <c r="E2262" s="2">
        <v>12805</v>
      </c>
      <c r="F2262" s="2">
        <v>1.75</v>
      </c>
      <c r="G2262" s="2">
        <v>22408.75</v>
      </c>
      <c r="H2262" s="15">
        <f t="shared" si="35"/>
        <v>-1.6853932584269676E-2</v>
      </c>
    </row>
    <row r="2263" spans="1:8" ht="13.5" x14ac:dyDescent="0.25">
      <c r="A2263" s="11"/>
      <c r="B2263" s="10">
        <v>45595</v>
      </c>
      <c r="C2263" s="2">
        <v>1.76</v>
      </c>
      <c r="D2263" s="2">
        <v>1.76</v>
      </c>
      <c r="E2263" s="2">
        <v>1927</v>
      </c>
      <c r="F2263" s="2">
        <v>1.76</v>
      </c>
      <c r="G2263" s="2">
        <v>3391.52</v>
      </c>
      <c r="H2263" s="15">
        <f t="shared" si="35"/>
        <v>5.7142857142857195E-3</v>
      </c>
    </row>
    <row r="2264" spans="1:8" ht="13.5" x14ac:dyDescent="0.25">
      <c r="A2264" s="11"/>
      <c r="B2264" s="10">
        <v>45596</v>
      </c>
      <c r="C2264" s="2">
        <v>1.79</v>
      </c>
      <c r="D2264" s="2">
        <v>1.79</v>
      </c>
      <c r="E2264" s="2">
        <v>13654</v>
      </c>
      <c r="F2264" s="2">
        <v>1.79</v>
      </c>
      <c r="G2264" s="2">
        <v>24440.66</v>
      </c>
      <c r="H2264" s="15">
        <f t="shared" si="35"/>
        <v>1.7045454545454562E-2</v>
      </c>
    </row>
    <row r="2265" spans="1:8" ht="13.5" x14ac:dyDescent="0.25">
      <c r="A2265" s="11"/>
      <c r="B2265" s="10">
        <v>45597</v>
      </c>
      <c r="C2265" s="2">
        <v>1.83</v>
      </c>
      <c r="D2265" s="2">
        <v>1.83</v>
      </c>
      <c r="E2265" s="2">
        <v>6400</v>
      </c>
      <c r="F2265" s="2">
        <v>1.83</v>
      </c>
      <c r="G2265" s="2">
        <v>11712</v>
      </c>
      <c r="H2265" s="15">
        <f t="shared" si="35"/>
        <v>2.2346368715083817E-2</v>
      </c>
    </row>
    <row r="2266" spans="1:8" ht="13.5" x14ac:dyDescent="0.25">
      <c r="A2266" s="11"/>
      <c r="B2266" s="10">
        <v>45600</v>
      </c>
      <c r="C2266" s="2">
        <v>1.88</v>
      </c>
      <c r="D2266" s="2">
        <v>1.88</v>
      </c>
      <c r="E2266" s="2">
        <v>15740</v>
      </c>
      <c r="F2266" s="2">
        <v>1.88</v>
      </c>
      <c r="G2266" s="2">
        <v>29591.200000000001</v>
      </c>
      <c r="H2266" s="15">
        <f t="shared" si="35"/>
        <v>2.7322404371584601E-2</v>
      </c>
    </row>
    <row r="2267" spans="1:8" ht="13.5" x14ac:dyDescent="0.25">
      <c r="A2267" s="11"/>
      <c r="B2267" s="10">
        <v>45601</v>
      </c>
      <c r="C2267" s="2">
        <v>1.9</v>
      </c>
      <c r="D2267" s="2">
        <v>1.9</v>
      </c>
      <c r="E2267" s="2">
        <v>33791</v>
      </c>
      <c r="F2267" s="2">
        <v>1.9</v>
      </c>
      <c r="G2267" s="2">
        <v>64202.9</v>
      </c>
      <c r="H2267" s="15">
        <f t="shared" si="35"/>
        <v>1.0638297872340436E-2</v>
      </c>
    </row>
    <row r="2268" spans="1:8" ht="13.5" x14ac:dyDescent="0.25">
      <c r="A2268" s="11"/>
      <c r="B2268" s="10">
        <v>45602</v>
      </c>
      <c r="C2268" s="2">
        <v>1.94</v>
      </c>
      <c r="D2268" s="2">
        <v>1.94</v>
      </c>
      <c r="E2268" s="2">
        <v>37169</v>
      </c>
      <c r="F2268" s="2">
        <v>1.94</v>
      </c>
      <c r="G2268" s="2">
        <v>72107.86</v>
      </c>
      <c r="H2268" s="15">
        <f t="shared" si="35"/>
        <v>2.1052631578947389E-2</v>
      </c>
    </row>
    <row r="2269" spans="1:8" ht="13.5" x14ac:dyDescent="0.25">
      <c r="A2269" s="11"/>
      <c r="B2269" s="10">
        <v>45603</v>
      </c>
      <c r="C2269" s="2">
        <v>1.93</v>
      </c>
      <c r="D2269" s="2">
        <v>1.93</v>
      </c>
      <c r="E2269" s="2">
        <v>19495</v>
      </c>
      <c r="F2269" s="2">
        <v>1.93</v>
      </c>
      <c r="G2269" s="2">
        <v>37625.35</v>
      </c>
      <c r="H2269" s="15">
        <f t="shared" si="35"/>
        <v>-5.1546391752577371E-3</v>
      </c>
    </row>
    <row r="2270" spans="1:8" ht="13.5" x14ac:dyDescent="0.25">
      <c r="A2270" s="11"/>
      <c r="B2270" s="10">
        <v>45604</v>
      </c>
      <c r="C2270" s="2">
        <v>1.9</v>
      </c>
      <c r="D2270" s="2">
        <v>1.9</v>
      </c>
      <c r="E2270" s="2">
        <v>141636</v>
      </c>
      <c r="F2270" s="2">
        <v>1.9</v>
      </c>
      <c r="G2270" s="2">
        <v>269108.40000000002</v>
      </c>
      <c r="H2270" s="15">
        <f t="shared" si="35"/>
        <v>-1.5544041450777216E-2</v>
      </c>
    </row>
    <row r="2271" spans="1:8" ht="13.5" x14ac:dyDescent="0.25">
      <c r="A2271" s="11"/>
      <c r="B2271" s="10">
        <v>45607</v>
      </c>
      <c r="C2271" s="2">
        <v>1.85</v>
      </c>
      <c r="D2271" s="2">
        <v>1.85</v>
      </c>
      <c r="E2271" s="2">
        <v>26925</v>
      </c>
      <c r="F2271" s="2">
        <v>1.85</v>
      </c>
      <c r="G2271" s="2">
        <v>49811.25</v>
      </c>
      <c r="H2271" s="15">
        <f t="shared" si="35"/>
        <v>-2.6315789473684119E-2</v>
      </c>
    </row>
    <row r="2272" spans="1:8" ht="13.5" x14ac:dyDescent="0.25">
      <c r="A2272" s="11"/>
      <c r="B2272" s="10">
        <v>45608</v>
      </c>
      <c r="C2272" s="2">
        <v>1.9</v>
      </c>
      <c r="D2272" s="2">
        <v>1.9</v>
      </c>
      <c r="E2272" s="2">
        <v>10198</v>
      </c>
      <c r="F2272" s="2">
        <v>1.9</v>
      </c>
      <c r="G2272" s="2">
        <v>19376.2</v>
      </c>
      <c r="H2272" s="15">
        <f t="shared" si="35"/>
        <v>2.7027027027026931E-2</v>
      </c>
    </row>
    <row r="2273" spans="1:8" ht="13.5" x14ac:dyDescent="0.25">
      <c r="A2273" s="11"/>
      <c r="B2273" s="10">
        <v>45609</v>
      </c>
      <c r="C2273" s="2">
        <v>1.95</v>
      </c>
      <c r="D2273" s="2">
        <v>1.95</v>
      </c>
      <c r="E2273" s="2">
        <v>0</v>
      </c>
      <c r="F2273" s="2">
        <v>0</v>
      </c>
      <c r="G2273" s="2">
        <v>0</v>
      </c>
      <c r="H2273" s="15">
        <f t="shared" si="35"/>
        <v>2.6315789473684237E-2</v>
      </c>
    </row>
    <row r="2274" spans="1:8" ht="13.5" x14ac:dyDescent="0.25">
      <c r="A2274" s="11"/>
      <c r="B2274" s="10">
        <v>45610</v>
      </c>
      <c r="C2274" s="2">
        <v>1.97</v>
      </c>
      <c r="D2274" s="2">
        <v>1.97</v>
      </c>
      <c r="E2274" s="2">
        <v>30783</v>
      </c>
      <c r="F2274" s="2">
        <v>1.97</v>
      </c>
      <c r="G2274" s="2">
        <v>60642.51</v>
      </c>
      <c r="H2274" s="15">
        <f t="shared" si="35"/>
        <v>1.0256410256410265E-2</v>
      </c>
    </row>
    <row r="2275" spans="1:8" ht="13.5" x14ac:dyDescent="0.25">
      <c r="A2275" s="11"/>
      <c r="B2275" s="10">
        <v>45611</v>
      </c>
      <c r="C2275" s="2">
        <v>1.95</v>
      </c>
      <c r="D2275" s="2">
        <v>1.95</v>
      </c>
      <c r="E2275" s="2">
        <v>68543</v>
      </c>
      <c r="F2275" s="2">
        <v>1.95</v>
      </c>
      <c r="G2275" s="2">
        <v>133658.85</v>
      </c>
      <c r="H2275" s="15">
        <f t="shared" si="35"/>
        <v>-1.01522842639594E-2</v>
      </c>
    </row>
    <row r="2276" spans="1:8" ht="13.5" x14ac:dyDescent="0.25">
      <c r="A2276" s="11"/>
      <c r="B2276" s="10">
        <v>45614</v>
      </c>
      <c r="C2276" s="2">
        <v>1.93</v>
      </c>
      <c r="D2276" s="2">
        <v>1.93</v>
      </c>
      <c r="E2276" s="2">
        <v>8520</v>
      </c>
      <c r="F2276" s="2">
        <v>1.93</v>
      </c>
      <c r="G2276" s="2">
        <v>16443.599999999999</v>
      </c>
      <c r="H2276" s="15">
        <f t="shared" si="35"/>
        <v>-1.0256410256410265E-2</v>
      </c>
    </row>
    <row r="2277" spans="1:8" ht="13.5" x14ac:dyDescent="0.25">
      <c r="A2277" s="11"/>
      <c r="B2277" s="10">
        <v>45615</v>
      </c>
      <c r="C2277" s="2">
        <v>1.9</v>
      </c>
      <c r="D2277" s="2">
        <v>1.9</v>
      </c>
      <c r="E2277" s="2">
        <v>9184</v>
      </c>
      <c r="F2277" s="2">
        <v>1.9</v>
      </c>
      <c r="G2277" s="2">
        <v>17449.599999999999</v>
      </c>
      <c r="H2277" s="15">
        <f t="shared" si="35"/>
        <v>-1.5544041450777216E-2</v>
      </c>
    </row>
    <row r="2278" spans="1:8" ht="13.5" x14ac:dyDescent="0.25">
      <c r="A2278" s="11"/>
      <c r="B2278" s="10">
        <v>45616</v>
      </c>
      <c r="C2278" s="2">
        <v>1.91</v>
      </c>
      <c r="D2278" s="2">
        <v>1.91</v>
      </c>
      <c r="E2278" s="2">
        <v>11163</v>
      </c>
      <c r="F2278" s="2">
        <v>1.91</v>
      </c>
      <c r="G2278" s="2">
        <v>21321.33</v>
      </c>
      <c r="H2278" s="15">
        <f t="shared" si="35"/>
        <v>5.2631578947368472E-3</v>
      </c>
    </row>
    <row r="2279" spans="1:8" ht="13.5" x14ac:dyDescent="0.25">
      <c r="A2279" s="11"/>
      <c r="B2279" s="10">
        <v>45617</v>
      </c>
      <c r="C2279" s="2">
        <v>1.94</v>
      </c>
      <c r="D2279" s="2">
        <v>1.94</v>
      </c>
      <c r="E2279" s="2">
        <v>19398</v>
      </c>
      <c r="F2279" s="2">
        <v>1.94</v>
      </c>
      <c r="G2279" s="2">
        <v>37632.120000000003</v>
      </c>
      <c r="H2279" s="15">
        <f t="shared" si="35"/>
        <v>1.5706806282722526E-2</v>
      </c>
    </row>
    <row r="2280" spans="1:8" ht="13.5" x14ac:dyDescent="0.25">
      <c r="A2280" s="11"/>
      <c r="B2280" s="10">
        <v>45618</v>
      </c>
      <c r="C2280" s="2">
        <v>1.97</v>
      </c>
      <c r="D2280" s="2">
        <v>1.97</v>
      </c>
      <c r="E2280" s="2">
        <v>13355</v>
      </c>
      <c r="F2280" s="2">
        <v>1.97</v>
      </c>
      <c r="G2280" s="2">
        <v>26309.35</v>
      </c>
      <c r="H2280" s="15">
        <f t="shared" si="35"/>
        <v>1.546391752577321E-2</v>
      </c>
    </row>
    <row r="2281" spans="1:8" ht="13.5" x14ac:dyDescent="0.25">
      <c r="A2281" s="11"/>
      <c r="B2281" s="10">
        <v>45621</v>
      </c>
      <c r="C2281" s="2">
        <v>1.99</v>
      </c>
      <c r="D2281" s="2">
        <v>1.99</v>
      </c>
      <c r="E2281" s="2">
        <v>35016</v>
      </c>
      <c r="F2281" s="2">
        <v>1.99</v>
      </c>
      <c r="G2281" s="2">
        <v>69681.84</v>
      </c>
      <c r="H2281" s="15">
        <f t="shared" si="35"/>
        <v>1.01522842639594E-2</v>
      </c>
    </row>
    <row r="2282" spans="1:8" ht="13.5" x14ac:dyDescent="0.25">
      <c r="A2282" s="11"/>
      <c r="B2282" s="10">
        <v>45622</v>
      </c>
      <c r="C2282" s="2">
        <v>2.02</v>
      </c>
      <c r="D2282" s="2">
        <v>2.02</v>
      </c>
      <c r="E2282" s="2">
        <v>27582</v>
      </c>
      <c r="F2282" s="2">
        <v>2.02</v>
      </c>
      <c r="G2282" s="2">
        <v>55715.64</v>
      </c>
      <c r="H2282" s="15">
        <f t="shared" si="35"/>
        <v>1.5075376884422124E-2</v>
      </c>
    </row>
    <row r="2283" spans="1:8" ht="13.5" x14ac:dyDescent="0.25">
      <c r="A2283" s="11"/>
      <c r="B2283" s="10">
        <v>45623</v>
      </c>
      <c r="C2283" s="2">
        <v>2.0099999999999998</v>
      </c>
      <c r="D2283" s="2">
        <v>2.0099999999999998</v>
      </c>
      <c r="E2283" s="2">
        <v>56730</v>
      </c>
      <c r="F2283" s="2">
        <v>2.0099999999999998</v>
      </c>
      <c r="G2283" s="2">
        <v>114027.3</v>
      </c>
      <c r="H2283" s="15">
        <f t="shared" si="35"/>
        <v>-4.950495049505065E-3</v>
      </c>
    </row>
    <row r="2284" spans="1:8" ht="13.5" x14ac:dyDescent="0.25">
      <c r="A2284" s="11"/>
      <c r="B2284" s="10">
        <v>45624</v>
      </c>
      <c r="C2284" s="2">
        <v>2.02</v>
      </c>
      <c r="D2284" s="2">
        <v>2.02</v>
      </c>
      <c r="E2284" s="2">
        <v>30739</v>
      </c>
      <c r="F2284" s="2">
        <v>2.02</v>
      </c>
      <c r="G2284" s="2">
        <v>62092.78</v>
      </c>
      <c r="H2284" s="15">
        <f t="shared" si="35"/>
        <v>4.975124378109568E-3</v>
      </c>
    </row>
    <row r="2285" spans="1:8" ht="13.5" x14ac:dyDescent="0.25">
      <c r="A2285" s="11"/>
      <c r="B2285" s="10">
        <v>45625</v>
      </c>
      <c r="C2285" s="2">
        <v>2.02</v>
      </c>
      <c r="D2285" s="2">
        <v>2.02</v>
      </c>
      <c r="E2285" s="2">
        <v>19070</v>
      </c>
      <c r="F2285" s="2">
        <v>2.02</v>
      </c>
      <c r="G2285" s="2">
        <v>38521.4</v>
      </c>
      <c r="H2285" s="15">
        <f t="shared" si="35"/>
        <v>0</v>
      </c>
    </row>
    <row r="2286" spans="1:8" ht="13.5" x14ac:dyDescent="0.25">
      <c r="A2286" s="11"/>
      <c r="B2286" s="10">
        <v>45628</v>
      </c>
      <c r="C2286" s="2">
        <v>2.04</v>
      </c>
      <c r="D2286" s="2">
        <v>2.04</v>
      </c>
      <c r="E2286" s="2">
        <v>17245</v>
      </c>
      <c r="F2286" s="2">
        <v>2.04</v>
      </c>
      <c r="G2286" s="2">
        <v>35179.800000000003</v>
      </c>
      <c r="H2286" s="15">
        <f t="shared" si="35"/>
        <v>9.9009900990099098E-3</v>
      </c>
    </row>
    <row r="2287" spans="1:8" ht="13.5" x14ac:dyDescent="0.25">
      <c r="A2287" s="11"/>
      <c r="B2287" s="10">
        <v>45629</v>
      </c>
      <c r="C2287" s="2">
        <v>2.04</v>
      </c>
      <c r="D2287" s="2">
        <v>2.04</v>
      </c>
      <c r="E2287" s="2">
        <v>2253</v>
      </c>
      <c r="F2287" s="2">
        <v>2.04</v>
      </c>
      <c r="G2287" s="2">
        <v>4596.12</v>
      </c>
      <c r="H2287" s="15">
        <f t="shared" si="35"/>
        <v>0</v>
      </c>
    </row>
    <row r="2288" spans="1:8" ht="13.5" x14ac:dyDescent="0.25">
      <c r="A2288" s="11"/>
      <c r="B2288" s="10">
        <v>45630</v>
      </c>
      <c r="C2288" s="2">
        <v>2.0299999999999998</v>
      </c>
      <c r="D2288" s="2">
        <v>2.0299999999999998</v>
      </c>
      <c r="E2288" s="2">
        <v>4029</v>
      </c>
      <c r="F2288" s="2">
        <v>2.0299999999999998</v>
      </c>
      <c r="G2288" s="2">
        <v>8178.87</v>
      </c>
      <c r="H2288" s="15">
        <f t="shared" si="35"/>
        <v>-4.9019607843138382E-3</v>
      </c>
    </row>
    <row r="2289" spans="1:8" ht="13.5" x14ac:dyDescent="0.25">
      <c r="A2289" s="11"/>
      <c r="B2289" s="10">
        <v>45631</v>
      </c>
      <c r="C2289" s="2">
        <v>2.02</v>
      </c>
      <c r="D2289" s="2">
        <v>2.02</v>
      </c>
      <c r="E2289" s="2">
        <v>19132</v>
      </c>
      <c r="F2289" s="2">
        <v>2.02</v>
      </c>
      <c r="G2289" s="2">
        <v>38646.639999999999</v>
      </c>
      <c r="H2289" s="15">
        <f t="shared" si="35"/>
        <v>-4.9261083743841316E-3</v>
      </c>
    </row>
    <row r="2290" spans="1:8" ht="13.5" x14ac:dyDescent="0.25">
      <c r="A2290" s="11"/>
      <c r="B2290" s="10">
        <v>45632</v>
      </c>
      <c r="C2290" s="2">
        <v>2.0299999999999998</v>
      </c>
      <c r="D2290" s="2">
        <v>2.0299999999999998</v>
      </c>
      <c r="E2290" s="2">
        <v>11240</v>
      </c>
      <c r="F2290" s="2">
        <v>2.0299999999999998</v>
      </c>
      <c r="G2290" s="2">
        <v>22817.200000000001</v>
      </c>
      <c r="H2290" s="15">
        <f t="shared" si="35"/>
        <v>4.9504950495048447E-3</v>
      </c>
    </row>
    <row r="2291" spans="1:8" ht="13.5" x14ac:dyDescent="0.25">
      <c r="A2291" s="11"/>
      <c r="B2291" s="10">
        <v>45635</v>
      </c>
      <c r="C2291" s="2">
        <v>2.04</v>
      </c>
      <c r="D2291" s="2">
        <v>2.04</v>
      </c>
      <c r="E2291" s="2">
        <v>9400</v>
      </c>
      <c r="F2291" s="2">
        <v>2.04</v>
      </c>
      <c r="G2291" s="2">
        <v>19176</v>
      </c>
      <c r="H2291" s="15">
        <f t="shared" si="35"/>
        <v>4.926108374384351E-3</v>
      </c>
    </row>
    <row r="2292" spans="1:8" ht="13.5" x14ac:dyDescent="0.25">
      <c r="A2292" s="11"/>
      <c r="B2292" s="10">
        <v>45636</v>
      </c>
      <c r="C2292" s="2">
        <v>2.0699999999999998</v>
      </c>
      <c r="D2292" s="2">
        <v>2.0699999999999998</v>
      </c>
      <c r="E2292" s="2">
        <v>26072</v>
      </c>
      <c r="F2292" s="2">
        <v>2.0699999999999998</v>
      </c>
      <c r="G2292" s="2">
        <v>53969.04</v>
      </c>
      <c r="H2292" s="15">
        <f t="shared" si="35"/>
        <v>1.4705882352941081E-2</v>
      </c>
    </row>
    <row r="2293" spans="1:8" ht="13.5" x14ac:dyDescent="0.25">
      <c r="A2293" s="11"/>
      <c r="B2293" s="10">
        <v>45637</v>
      </c>
      <c r="C2293" s="2">
        <v>2.13</v>
      </c>
      <c r="D2293" s="2">
        <v>2.13</v>
      </c>
      <c r="E2293" s="2">
        <v>0</v>
      </c>
      <c r="F2293" s="2">
        <v>0</v>
      </c>
      <c r="G2293" s="2">
        <v>0</v>
      </c>
      <c r="H2293" s="15">
        <f t="shared" si="35"/>
        <v>2.898550724637684E-2</v>
      </c>
    </row>
    <row r="2294" spans="1:8" ht="13.5" x14ac:dyDescent="0.25">
      <c r="A2294" s="11"/>
      <c r="B2294" s="10">
        <v>45638</v>
      </c>
      <c r="C2294" s="2">
        <v>2.1800000000000002</v>
      </c>
      <c r="D2294" s="2">
        <v>2.1800000000000002</v>
      </c>
      <c r="E2294" s="2">
        <v>53196</v>
      </c>
      <c r="F2294" s="2">
        <v>2.1800000000000002</v>
      </c>
      <c r="G2294" s="2">
        <v>115967.28</v>
      </c>
      <c r="H2294" s="15">
        <f t="shared" si="35"/>
        <v>2.3474178403755996E-2</v>
      </c>
    </row>
    <row r="2295" spans="1:8" ht="13.5" x14ac:dyDescent="0.25">
      <c r="A2295" s="11"/>
      <c r="B2295" s="10">
        <v>45639</v>
      </c>
      <c r="C2295" s="2">
        <v>2.2400000000000002</v>
      </c>
      <c r="D2295" s="2">
        <v>2.2400000000000002</v>
      </c>
      <c r="E2295" s="2">
        <v>0</v>
      </c>
      <c r="F2295" s="2">
        <v>0</v>
      </c>
      <c r="G2295" s="2">
        <v>0</v>
      </c>
      <c r="H2295" s="15">
        <f t="shared" si="35"/>
        <v>2.7522935779816536E-2</v>
      </c>
    </row>
    <row r="2296" spans="1:8" ht="13.5" x14ac:dyDescent="0.25">
      <c r="A2296" s="11"/>
      <c r="B2296" s="10">
        <v>45642</v>
      </c>
      <c r="C2296" s="2">
        <v>2.29</v>
      </c>
      <c r="D2296" s="2">
        <v>2.29</v>
      </c>
      <c r="E2296" s="2">
        <v>50330</v>
      </c>
      <c r="F2296" s="2">
        <v>2.29</v>
      </c>
      <c r="G2296" s="2">
        <v>115255.7</v>
      </c>
      <c r="H2296" s="15">
        <f t="shared" si="35"/>
        <v>2.2321428571428489E-2</v>
      </c>
    </row>
    <row r="2297" spans="1:8" ht="13.5" x14ac:dyDescent="0.25">
      <c r="A2297" s="11"/>
      <c r="B2297" s="10">
        <v>45644</v>
      </c>
      <c r="C2297" s="2">
        <v>2.34</v>
      </c>
      <c r="D2297" s="2">
        <v>2.34</v>
      </c>
      <c r="E2297" s="2">
        <v>74022</v>
      </c>
      <c r="F2297" s="2">
        <v>2.34</v>
      </c>
      <c r="G2297" s="2">
        <v>173211.48</v>
      </c>
      <c r="H2297" s="15">
        <f t="shared" si="35"/>
        <v>2.1834061135371102E-2</v>
      </c>
    </row>
    <row r="2298" spans="1:8" ht="13.5" x14ac:dyDescent="0.25">
      <c r="A2298" s="11"/>
      <c r="B2298" s="10">
        <v>45645</v>
      </c>
      <c r="C2298" s="2">
        <v>2.41</v>
      </c>
      <c r="D2298" s="2">
        <v>2.41</v>
      </c>
      <c r="E2298" s="2">
        <v>0</v>
      </c>
      <c r="F2298" s="2">
        <v>0</v>
      </c>
      <c r="G2298" s="2">
        <v>0</v>
      </c>
      <c r="H2298" s="15">
        <f t="shared" si="35"/>
        <v>2.9914529914530037E-2</v>
      </c>
    </row>
    <row r="2299" spans="1:8" ht="13.5" x14ac:dyDescent="0.25">
      <c r="A2299" s="11"/>
      <c r="B2299" s="10">
        <v>45646</v>
      </c>
      <c r="C2299" s="2">
        <v>2.41</v>
      </c>
      <c r="D2299" s="2">
        <v>2.41</v>
      </c>
      <c r="E2299" s="2">
        <v>0</v>
      </c>
      <c r="F2299" s="2">
        <v>0</v>
      </c>
      <c r="G2299" s="2">
        <v>0</v>
      </c>
      <c r="H2299" s="15">
        <f t="shared" si="35"/>
        <v>0</v>
      </c>
    </row>
    <row r="2300" spans="1:8" ht="13.5" x14ac:dyDescent="0.25">
      <c r="A2300" s="11"/>
      <c r="B2300" s="10">
        <v>45649</v>
      </c>
      <c r="C2300" s="2">
        <v>2.34</v>
      </c>
      <c r="D2300" s="2">
        <v>2.34</v>
      </c>
      <c r="E2300" s="2">
        <v>224751</v>
      </c>
      <c r="F2300" s="2">
        <v>2.34</v>
      </c>
      <c r="G2300" s="2">
        <v>525917.34</v>
      </c>
      <c r="H2300" s="15">
        <f t="shared" si="35"/>
        <v>-2.9045643153527086E-2</v>
      </c>
    </row>
    <row r="2301" spans="1:8" ht="13.5" x14ac:dyDescent="0.25">
      <c r="A2301" s="11"/>
      <c r="B2301" s="10">
        <v>45650</v>
      </c>
      <c r="C2301" s="2">
        <v>2.41</v>
      </c>
      <c r="D2301" s="2">
        <v>2.41</v>
      </c>
      <c r="E2301" s="2">
        <v>0</v>
      </c>
      <c r="F2301" s="2">
        <v>0</v>
      </c>
      <c r="G2301" s="2">
        <v>0</v>
      </c>
      <c r="H2301" s="15">
        <f t="shared" si="35"/>
        <v>2.9914529914530037E-2</v>
      </c>
    </row>
    <row r="2302" spans="1:8" ht="13.5" x14ac:dyDescent="0.25">
      <c r="A2302" s="11"/>
      <c r="B2302" s="10">
        <v>45651</v>
      </c>
      <c r="C2302" s="2">
        <v>2.48</v>
      </c>
      <c r="D2302" s="2">
        <v>2.48</v>
      </c>
      <c r="E2302" s="2">
        <v>0</v>
      </c>
      <c r="F2302" s="2">
        <v>0</v>
      </c>
      <c r="G2302" s="2">
        <v>0</v>
      </c>
      <c r="H2302" s="15">
        <f t="shared" si="35"/>
        <v>2.9045643153526902E-2</v>
      </c>
    </row>
    <row r="2303" spans="1:8" ht="13.5" x14ac:dyDescent="0.25">
      <c r="A2303" s="11"/>
      <c r="B2303" s="10">
        <v>45652</v>
      </c>
      <c r="C2303" s="2">
        <v>2.5499999999999998</v>
      </c>
      <c r="D2303" s="2">
        <v>2.5499999999999998</v>
      </c>
      <c r="E2303" s="2">
        <v>128004</v>
      </c>
      <c r="F2303" s="2">
        <v>2.5499999999999998</v>
      </c>
      <c r="G2303" s="2">
        <v>326410.2</v>
      </c>
      <c r="H2303" s="15">
        <f t="shared" si="35"/>
        <v>2.822580645161284E-2</v>
      </c>
    </row>
    <row r="2304" spans="1:8" ht="13.5" x14ac:dyDescent="0.25">
      <c r="A2304" s="11"/>
      <c r="B2304" s="10">
        <v>45653</v>
      </c>
      <c r="C2304" s="2">
        <v>2.59</v>
      </c>
      <c r="D2304" s="2">
        <v>2.59</v>
      </c>
      <c r="E2304" s="2">
        <v>58844</v>
      </c>
      <c r="F2304" s="2">
        <v>2.59</v>
      </c>
      <c r="G2304" s="2">
        <v>152405.96</v>
      </c>
      <c r="H2304" s="15">
        <f t="shared" si="35"/>
        <v>1.5686274509803935E-2</v>
      </c>
    </row>
    <row r="2305" spans="1:8" ht="13.5" x14ac:dyDescent="0.25">
      <c r="A2305" s="11"/>
      <c r="B2305" s="10">
        <v>45656</v>
      </c>
      <c r="C2305" s="2">
        <v>2.52</v>
      </c>
      <c r="D2305" s="2">
        <v>2.52</v>
      </c>
      <c r="E2305" s="2">
        <v>0</v>
      </c>
      <c r="F2305" s="2">
        <v>0</v>
      </c>
      <c r="G2305" s="2">
        <v>0</v>
      </c>
      <c r="H2305" s="15">
        <f t="shared" si="35"/>
        <v>-2.7027027027026966E-2</v>
      </c>
    </row>
    <row r="2306" spans="1:8" ht="13.5" x14ac:dyDescent="0.25">
      <c r="A2306" s="11"/>
      <c r="B2306" s="10">
        <v>45657</v>
      </c>
      <c r="C2306" s="2">
        <v>2.4500000000000002</v>
      </c>
      <c r="D2306" s="2">
        <v>2.4500000000000002</v>
      </c>
      <c r="E2306" s="2">
        <v>0</v>
      </c>
      <c r="F2306" s="2">
        <v>0</v>
      </c>
      <c r="G2306" s="2">
        <v>0</v>
      </c>
      <c r="H2306" s="15">
        <f t="shared" si="35"/>
        <v>-2.7777777777777714E-2</v>
      </c>
    </row>
    <row r="2307" spans="1:8" ht="13.5" x14ac:dyDescent="0.25">
      <c r="A2307" s="11"/>
      <c r="B2307" s="10">
        <v>45659</v>
      </c>
      <c r="C2307" s="2">
        <v>2.38</v>
      </c>
      <c r="D2307" s="2">
        <v>2.38</v>
      </c>
      <c r="E2307" s="2">
        <v>0</v>
      </c>
      <c r="F2307" s="2">
        <v>0</v>
      </c>
      <c r="G2307" s="2">
        <v>0</v>
      </c>
      <c r="H2307" s="15">
        <f t="shared" si="35"/>
        <v>-2.8571428571428685E-2</v>
      </c>
    </row>
    <row r="2308" spans="1:8" ht="13.5" x14ac:dyDescent="0.25">
      <c r="A2308" s="11"/>
      <c r="B2308" s="10">
        <v>45660</v>
      </c>
      <c r="C2308" s="2">
        <v>2.31</v>
      </c>
      <c r="D2308" s="2">
        <v>2.31</v>
      </c>
      <c r="E2308" s="2">
        <v>0</v>
      </c>
      <c r="F2308" s="2">
        <v>0</v>
      </c>
      <c r="G2308" s="2">
        <v>0</v>
      </c>
      <c r="H2308" s="15">
        <f t="shared" si="35"/>
        <v>-2.9411764705882287E-2</v>
      </c>
    </row>
    <row r="2309" spans="1:8" ht="13.5" x14ac:dyDescent="0.25">
      <c r="A2309" s="11"/>
      <c r="B2309" s="10">
        <v>45663</v>
      </c>
      <c r="C2309" s="2">
        <v>2.3199999999999998</v>
      </c>
      <c r="D2309" s="2">
        <v>2.3199999999999998</v>
      </c>
      <c r="E2309" s="2">
        <v>42676</v>
      </c>
      <c r="F2309" s="2">
        <v>2.3199999999999998</v>
      </c>
      <c r="G2309" s="2">
        <v>99008.320000000007</v>
      </c>
      <c r="H2309" s="15">
        <f t="shared" si="35"/>
        <v>4.3290043290042362E-3</v>
      </c>
    </row>
    <row r="2310" spans="1:8" ht="13.5" x14ac:dyDescent="0.25">
      <c r="A2310" s="11"/>
      <c r="B2310" s="10">
        <v>45664</v>
      </c>
      <c r="C2310" s="2">
        <v>2.2599999999999998</v>
      </c>
      <c r="D2310" s="2">
        <v>2.2599999999999998</v>
      </c>
      <c r="E2310" s="2">
        <v>5618</v>
      </c>
      <c r="F2310" s="2">
        <v>2.2599999999999998</v>
      </c>
      <c r="G2310" s="2">
        <v>12696.68</v>
      </c>
      <c r="H2310" s="15">
        <f t="shared" si="35"/>
        <v>-2.5862068965517265E-2</v>
      </c>
    </row>
    <row r="2311" spans="1:8" ht="13.5" x14ac:dyDescent="0.25">
      <c r="A2311" s="11"/>
      <c r="B2311" s="10">
        <v>45665</v>
      </c>
      <c r="C2311" s="2">
        <v>2.2000000000000002</v>
      </c>
      <c r="D2311" s="2">
        <v>2.2000000000000002</v>
      </c>
      <c r="E2311" s="2">
        <v>0</v>
      </c>
      <c r="F2311" s="2">
        <v>0</v>
      </c>
      <c r="G2311" s="2">
        <v>0</v>
      </c>
      <c r="H2311" s="15">
        <f t="shared" ref="H2311:H2374" si="36">(D2311-D2310)/D2310</f>
        <v>-2.6548672566371511E-2</v>
      </c>
    </row>
    <row r="2312" spans="1:8" ht="13.5" x14ac:dyDescent="0.25">
      <c r="A2312" s="11"/>
      <c r="B2312" s="10">
        <v>45666</v>
      </c>
      <c r="C2312" s="2">
        <v>2.2000000000000002</v>
      </c>
      <c r="D2312" s="2">
        <v>2.2000000000000002</v>
      </c>
      <c r="E2312" s="2">
        <v>55578</v>
      </c>
      <c r="F2312" s="2">
        <v>2.2000000000000002</v>
      </c>
      <c r="G2312" s="2">
        <v>122271.6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2.2599999999999998</v>
      </c>
      <c r="D2313" s="2">
        <v>2.2599999999999998</v>
      </c>
      <c r="E2313" s="2">
        <v>36253</v>
      </c>
      <c r="F2313" s="2">
        <v>2.2599999999999998</v>
      </c>
      <c r="G2313" s="2">
        <v>81931.78</v>
      </c>
      <c r="H2313" s="15">
        <f t="shared" si="36"/>
        <v>2.7272727272727094E-2</v>
      </c>
    </row>
    <row r="2314" spans="1:8" ht="13.5" x14ac:dyDescent="0.25">
      <c r="A2314" s="11"/>
      <c r="B2314" s="10">
        <v>45670</v>
      </c>
      <c r="C2314" s="2">
        <v>2.2599999999999998</v>
      </c>
      <c r="D2314" s="2">
        <v>2.2599999999999998</v>
      </c>
      <c r="E2314" s="2">
        <v>18868</v>
      </c>
      <c r="F2314" s="2">
        <v>2.2599999999999998</v>
      </c>
      <c r="G2314" s="2">
        <v>42641.68</v>
      </c>
      <c r="H2314" s="15">
        <f t="shared" si="36"/>
        <v>0</v>
      </c>
    </row>
    <row r="2315" spans="1:8" ht="13.5" x14ac:dyDescent="0.25">
      <c r="A2315" s="11"/>
      <c r="B2315" s="10">
        <v>45671</v>
      </c>
      <c r="C2315" s="2">
        <v>2.2999999999999998</v>
      </c>
      <c r="D2315" s="2">
        <v>2.2999999999999998</v>
      </c>
      <c r="E2315" s="2">
        <v>15457</v>
      </c>
      <c r="F2315" s="2">
        <v>2.2999999999999998</v>
      </c>
      <c r="G2315" s="2">
        <v>35551.1</v>
      </c>
      <c r="H2315" s="15">
        <f t="shared" si="36"/>
        <v>1.7699115044247805E-2</v>
      </c>
    </row>
    <row r="2316" spans="1:8" ht="13.5" x14ac:dyDescent="0.25">
      <c r="A2316" s="11"/>
      <c r="B2316" s="10">
        <v>45672</v>
      </c>
      <c r="C2316" s="2">
        <v>2.36</v>
      </c>
      <c r="D2316" s="2">
        <v>2.36</v>
      </c>
      <c r="E2316" s="2">
        <v>64124</v>
      </c>
      <c r="F2316" s="2">
        <v>2.36</v>
      </c>
      <c r="G2316" s="2">
        <v>151332.64000000001</v>
      </c>
      <c r="H2316" s="15">
        <f t="shared" si="36"/>
        <v>2.6086956521739157E-2</v>
      </c>
    </row>
    <row r="2317" spans="1:8" ht="13.5" x14ac:dyDescent="0.25">
      <c r="A2317" s="11"/>
      <c r="B2317" s="10">
        <v>45673</v>
      </c>
      <c r="C2317" s="2">
        <v>2.31</v>
      </c>
      <c r="D2317" s="2">
        <v>2.31</v>
      </c>
      <c r="E2317" s="2">
        <v>12380</v>
      </c>
      <c r="F2317" s="2">
        <v>2.31</v>
      </c>
      <c r="G2317" s="2">
        <v>28597.8</v>
      </c>
      <c r="H2317" s="15">
        <f t="shared" si="36"/>
        <v>-2.1186440677966028E-2</v>
      </c>
    </row>
    <row r="2318" spans="1:8" ht="13.5" x14ac:dyDescent="0.25">
      <c r="A2318" s="11"/>
      <c r="B2318" s="10">
        <v>45674</v>
      </c>
      <c r="C2318" s="2">
        <v>2.37</v>
      </c>
      <c r="D2318" s="2">
        <v>2.37</v>
      </c>
      <c r="E2318" s="2">
        <v>2021</v>
      </c>
      <c r="F2318" s="2">
        <v>2.37</v>
      </c>
      <c r="G2318" s="2">
        <v>4789.7700000000004</v>
      </c>
      <c r="H2318" s="15">
        <f t="shared" si="36"/>
        <v>2.5974025974025997E-2</v>
      </c>
    </row>
    <row r="2319" spans="1:8" ht="13.5" x14ac:dyDescent="0.25">
      <c r="A2319" s="11"/>
      <c r="B2319" s="10">
        <v>45677</v>
      </c>
      <c r="C2319" s="2">
        <v>2.4</v>
      </c>
      <c r="D2319" s="2">
        <v>2.4</v>
      </c>
      <c r="E2319" s="2">
        <v>17939</v>
      </c>
      <c r="F2319" s="2">
        <v>2.4</v>
      </c>
      <c r="G2319" s="2">
        <v>43053.599999999999</v>
      </c>
      <c r="H2319" s="15">
        <f t="shared" si="36"/>
        <v>1.2658227848101182E-2</v>
      </c>
    </row>
    <row r="2320" spans="1:8" ht="13.5" x14ac:dyDescent="0.25">
      <c r="A2320" s="11"/>
      <c r="B2320" s="10">
        <v>45678</v>
      </c>
      <c r="C2320" s="2">
        <v>2.4700000000000002</v>
      </c>
      <c r="D2320" s="2">
        <v>2.4700000000000002</v>
      </c>
      <c r="E2320" s="2">
        <v>0</v>
      </c>
      <c r="F2320" s="2">
        <v>0</v>
      </c>
      <c r="G2320" s="2">
        <v>0</v>
      </c>
      <c r="H2320" s="15">
        <f t="shared" si="36"/>
        <v>2.9166666666666785E-2</v>
      </c>
    </row>
    <row r="2321" spans="1:8" ht="13.5" x14ac:dyDescent="0.25">
      <c r="A2321" s="11"/>
      <c r="B2321" s="10">
        <v>45679</v>
      </c>
      <c r="C2321" s="2">
        <v>2.54</v>
      </c>
      <c r="D2321" s="2">
        <v>2.54</v>
      </c>
      <c r="E2321" s="2">
        <v>0</v>
      </c>
      <c r="F2321" s="2">
        <v>0</v>
      </c>
      <c r="G2321" s="2">
        <v>0</v>
      </c>
      <c r="H2321" s="15">
        <f t="shared" si="36"/>
        <v>2.8340080971659853E-2</v>
      </c>
    </row>
    <row r="2322" spans="1:8" ht="13.5" x14ac:dyDescent="0.25">
      <c r="A2322" s="11"/>
      <c r="B2322" s="10">
        <v>45680</v>
      </c>
      <c r="C2322" s="2">
        <v>2.57</v>
      </c>
      <c r="D2322" s="2">
        <v>2.57</v>
      </c>
      <c r="E2322" s="2">
        <v>29747</v>
      </c>
      <c r="F2322" s="2">
        <v>2.57</v>
      </c>
      <c r="G2322" s="2">
        <v>76449.789999999994</v>
      </c>
      <c r="H2322" s="15">
        <f t="shared" si="36"/>
        <v>1.1811023622047168E-2</v>
      </c>
    </row>
    <row r="2323" spans="1:8" ht="13.5" x14ac:dyDescent="0.25">
      <c r="A2323" s="11"/>
      <c r="B2323" s="10">
        <v>45681</v>
      </c>
      <c r="C2323" s="2">
        <v>2.5499999999999998</v>
      </c>
      <c r="D2323" s="2">
        <v>2.5499999999999998</v>
      </c>
      <c r="E2323" s="2">
        <v>10614</v>
      </c>
      <c r="F2323" s="2">
        <v>2.5499999999999998</v>
      </c>
      <c r="G2323" s="2">
        <v>27065.7</v>
      </c>
      <c r="H2323" s="15">
        <f t="shared" si="36"/>
        <v>-7.7821011673151821E-3</v>
      </c>
    </row>
    <row r="2324" spans="1:8" ht="13.5" x14ac:dyDescent="0.25">
      <c r="A2324" s="11"/>
      <c r="B2324" s="10">
        <v>45684</v>
      </c>
      <c r="C2324" s="2">
        <v>2.5</v>
      </c>
      <c r="D2324" s="2">
        <v>2.5</v>
      </c>
      <c r="E2324" s="2">
        <v>29280</v>
      </c>
      <c r="F2324" s="2">
        <v>2.5</v>
      </c>
      <c r="G2324" s="2">
        <v>73200</v>
      </c>
      <c r="H2324" s="15">
        <f t="shared" si="36"/>
        <v>-1.9607843137254832E-2</v>
      </c>
    </row>
    <row r="2325" spans="1:8" ht="13.5" x14ac:dyDescent="0.25">
      <c r="A2325" s="11"/>
      <c r="B2325" s="10">
        <v>45685</v>
      </c>
      <c r="C2325" s="2">
        <v>2.4700000000000002</v>
      </c>
      <c r="D2325" s="2">
        <v>2.4700000000000002</v>
      </c>
      <c r="E2325" s="2">
        <v>4800</v>
      </c>
      <c r="F2325" s="2">
        <v>2.4700000000000002</v>
      </c>
      <c r="G2325" s="2">
        <v>11856</v>
      </c>
      <c r="H2325" s="15">
        <f t="shared" si="36"/>
        <v>-1.1999999999999922E-2</v>
      </c>
    </row>
    <row r="2326" spans="1:8" ht="13.5" x14ac:dyDescent="0.25">
      <c r="A2326" s="11"/>
      <c r="B2326" s="10">
        <v>45686</v>
      </c>
      <c r="C2326" s="2">
        <v>2.4</v>
      </c>
      <c r="D2326" s="2">
        <v>2.4</v>
      </c>
      <c r="E2326" s="2">
        <v>5421</v>
      </c>
      <c r="F2326" s="2">
        <v>2.4</v>
      </c>
      <c r="G2326" s="2">
        <v>13010.4</v>
      </c>
      <c r="H2326" s="15">
        <f t="shared" si="36"/>
        <v>-2.834008097166003E-2</v>
      </c>
    </row>
    <row r="2327" spans="1:8" ht="13.5" x14ac:dyDescent="0.25">
      <c r="A2327" s="11"/>
      <c r="B2327" s="10">
        <v>45687</v>
      </c>
      <c r="C2327" s="2">
        <v>2.33</v>
      </c>
      <c r="D2327" s="2">
        <v>2.33</v>
      </c>
      <c r="E2327" s="2">
        <v>0</v>
      </c>
      <c r="F2327" s="2">
        <v>0</v>
      </c>
      <c r="G2327" s="2">
        <v>0</v>
      </c>
      <c r="H2327" s="15">
        <f t="shared" si="36"/>
        <v>-2.9166666666666601E-2</v>
      </c>
    </row>
    <row r="2328" spans="1:8" ht="13.5" x14ac:dyDescent="0.25">
      <c r="A2328" s="11"/>
      <c r="B2328" s="10">
        <v>45688</v>
      </c>
      <c r="C2328" s="2">
        <v>2.2999999999999998</v>
      </c>
      <c r="D2328" s="2">
        <v>2.2999999999999998</v>
      </c>
      <c r="E2328" s="2">
        <v>11019</v>
      </c>
      <c r="F2328" s="2">
        <v>2.2999999999999998</v>
      </c>
      <c r="G2328" s="2">
        <v>25343.7</v>
      </c>
      <c r="H2328" s="15">
        <f t="shared" si="36"/>
        <v>-1.2875536480686801E-2</v>
      </c>
    </row>
    <row r="2329" spans="1:8" ht="13.5" x14ac:dyDescent="0.25">
      <c r="A2329" s="11"/>
      <c r="B2329" s="10">
        <v>45691</v>
      </c>
      <c r="C2329" s="2">
        <v>2.2999999999999998</v>
      </c>
      <c r="D2329" s="2">
        <v>2.2999999999999998</v>
      </c>
      <c r="E2329" s="2">
        <v>8000</v>
      </c>
      <c r="F2329" s="2">
        <v>2.2999999999999998</v>
      </c>
      <c r="G2329" s="2">
        <v>18400</v>
      </c>
      <c r="H2329" s="15">
        <f t="shared" si="36"/>
        <v>0</v>
      </c>
    </row>
    <row r="2330" spans="1:8" ht="13.5" x14ac:dyDescent="0.25">
      <c r="A2330" s="11"/>
      <c r="B2330" s="10">
        <v>45692</v>
      </c>
      <c r="C2330" s="2">
        <v>2.36</v>
      </c>
      <c r="D2330" s="2">
        <v>2.36</v>
      </c>
      <c r="E2330" s="2">
        <v>0</v>
      </c>
      <c r="F2330" s="2">
        <v>0</v>
      </c>
      <c r="G2330" s="2">
        <v>0</v>
      </c>
      <c r="H2330" s="15">
        <f t="shared" si="36"/>
        <v>2.6086956521739157E-2</v>
      </c>
    </row>
    <row r="2331" spans="1:8" ht="13.5" x14ac:dyDescent="0.25">
      <c r="A2331" s="11"/>
      <c r="B2331" s="10">
        <v>45693</v>
      </c>
      <c r="C2331" s="2">
        <v>2.4300000000000002</v>
      </c>
      <c r="D2331" s="2">
        <v>2.4300000000000002</v>
      </c>
      <c r="E2331" s="2">
        <v>6843</v>
      </c>
      <c r="F2331" s="2">
        <v>2.4300000000000002</v>
      </c>
      <c r="G2331" s="2">
        <v>16628.490000000002</v>
      </c>
      <c r="H2331" s="15">
        <f t="shared" si="36"/>
        <v>2.9661016949152665E-2</v>
      </c>
    </row>
    <row r="2332" spans="1:8" ht="13.5" x14ac:dyDescent="0.25">
      <c r="A2332" s="11"/>
      <c r="B2332" s="10">
        <v>45694</v>
      </c>
      <c r="C2332" s="2">
        <v>2.4300000000000002</v>
      </c>
      <c r="D2332" s="2">
        <v>2.4300000000000002</v>
      </c>
      <c r="E2332" s="2">
        <v>3000</v>
      </c>
      <c r="F2332" s="2">
        <v>2.4300000000000002</v>
      </c>
      <c r="G2332" s="2">
        <v>7290</v>
      </c>
      <c r="H2332" s="15">
        <f t="shared" si="36"/>
        <v>0</v>
      </c>
    </row>
    <row r="2333" spans="1:8" ht="13.5" x14ac:dyDescent="0.25">
      <c r="A2333" s="11"/>
      <c r="B2333" s="10">
        <v>45695</v>
      </c>
      <c r="C2333" s="2">
        <v>2.4</v>
      </c>
      <c r="D2333" s="2">
        <v>2.4</v>
      </c>
      <c r="E2333" s="2">
        <v>10960</v>
      </c>
      <c r="F2333" s="2">
        <v>2.4</v>
      </c>
      <c r="G2333" s="2">
        <v>26304</v>
      </c>
      <c r="H2333" s="15">
        <f t="shared" si="36"/>
        <v>-1.2345679012345781E-2</v>
      </c>
    </row>
    <row r="2334" spans="1:8" ht="13.5" x14ac:dyDescent="0.25">
      <c r="A2334" s="11"/>
      <c r="B2334" s="10">
        <v>45698</v>
      </c>
      <c r="C2334" s="2">
        <v>2.4300000000000002</v>
      </c>
      <c r="D2334" s="2">
        <v>2.4300000000000002</v>
      </c>
      <c r="E2334" s="2">
        <v>21874</v>
      </c>
      <c r="F2334" s="2">
        <v>2.4300000000000002</v>
      </c>
      <c r="G2334" s="2">
        <v>53153.82</v>
      </c>
      <c r="H2334" s="15">
        <f t="shared" si="36"/>
        <v>1.2500000000000105E-2</v>
      </c>
    </row>
    <row r="2335" spans="1:8" ht="13.5" x14ac:dyDescent="0.25">
      <c r="A2335" s="11"/>
      <c r="B2335" s="10">
        <v>45699</v>
      </c>
      <c r="C2335" s="2">
        <v>2.4700000000000002</v>
      </c>
      <c r="D2335" s="2">
        <v>2.4700000000000002</v>
      </c>
      <c r="E2335" s="2">
        <v>4722</v>
      </c>
      <c r="F2335" s="2">
        <v>2.4700000000000002</v>
      </c>
      <c r="G2335" s="2">
        <v>11663.34</v>
      </c>
      <c r="H2335" s="15">
        <f t="shared" si="36"/>
        <v>1.646090534979425E-2</v>
      </c>
    </row>
    <row r="2336" spans="1:8" ht="13.5" x14ac:dyDescent="0.25">
      <c r="A2336" s="11"/>
      <c r="B2336" s="10">
        <v>45700</v>
      </c>
      <c r="C2336" s="2">
        <v>2.4300000000000002</v>
      </c>
      <c r="D2336" s="2">
        <v>2.4300000000000002</v>
      </c>
      <c r="E2336" s="2">
        <v>19311</v>
      </c>
      <c r="F2336" s="2">
        <v>2.4300000000000002</v>
      </c>
      <c r="G2336" s="2">
        <v>46925.73</v>
      </c>
      <c r="H2336" s="15">
        <f t="shared" si="36"/>
        <v>-1.6194331983805682E-2</v>
      </c>
    </row>
    <row r="2337" spans="1:8" ht="13.5" x14ac:dyDescent="0.25">
      <c r="A2337" s="11"/>
      <c r="B2337" s="10">
        <v>45701</v>
      </c>
      <c r="C2337" s="2">
        <v>2.4</v>
      </c>
      <c r="D2337" s="2">
        <v>2.4</v>
      </c>
      <c r="E2337" s="2">
        <v>320</v>
      </c>
      <c r="F2337" s="2">
        <v>2.4</v>
      </c>
      <c r="G2337" s="2">
        <v>768</v>
      </c>
      <c r="H2337" s="15">
        <f t="shared" si="36"/>
        <v>-1.2345679012345781E-2</v>
      </c>
    </row>
    <row r="2338" spans="1:8" ht="13.5" x14ac:dyDescent="0.25">
      <c r="A2338" s="11"/>
      <c r="B2338" s="10">
        <v>45702</v>
      </c>
      <c r="C2338" s="2">
        <v>2.36</v>
      </c>
      <c r="D2338" s="2">
        <v>2.36</v>
      </c>
      <c r="E2338" s="2">
        <v>7994</v>
      </c>
      <c r="F2338" s="2">
        <v>2.36</v>
      </c>
      <c r="G2338" s="2">
        <v>18865.84</v>
      </c>
      <c r="H2338" s="15">
        <f t="shared" si="36"/>
        <v>-1.6666666666666684E-2</v>
      </c>
    </row>
    <row r="2339" spans="1:8" ht="13.5" x14ac:dyDescent="0.25">
      <c r="A2339" s="11"/>
      <c r="B2339" s="10">
        <v>45705</v>
      </c>
      <c r="C2339" s="2">
        <v>2.34</v>
      </c>
      <c r="D2339" s="2">
        <v>2.34</v>
      </c>
      <c r="E2339" s="2">
        <v>2710</v>
      </c>
      <c r="F2339" s="2">
        <v>2.34</v>
      </c>
      <c r="G2339" s="2">
        <v>6341.4</v>
      </c>
      <c r="H2339" s="15">
        <f t="shared" si="36"/>
        <v>-8.4745762711864493E-3</v>
      </c>
    </row>
    <row r="2340" spans="1:8" ht="13.5" x14ac:dyDescent="0.25">
      <c r="A2340" s="11"/>
      <c r="B2340" s="10">
        <v>45706</v>
      </c>
      <c r="C2340" s="2">
        <v>2.2799999999999998</v>
      </c>
      <c r="D2340" s="2">
        <v>2.2799999999999998</v>
      </c>
      <c r="E2340" s="2">
        <v>13836</v>
      </c>
      <c r="F2340" s="2">
        <v>2.2799999999999998</v>
      </c>
      <c r="G2340" s="2">
        <v>31546.080000000002</v>
      </c>
      <c r="H2340" s="15">
        <f t="shared" si="36"/>
        <v>-2.5641025641025664E-2</v>
      </c>
    </row>
    <row r="2341" spans="1:8" ht="13.5" x14ac:dyDescent="0.25">
      <c r="A2341" s="11"/>
      <c r="B2341" s="10">
        <v>45707</v>
      </c>
      <c r="C2341" s="2">
        <v>2.3199999999999998</v>
      </c>
      <c r="D2341" s="2">
        <v>2.3199999999999998</v>
      </c>
      <c r="E2341" s="2">
        <v>2905</v>
      </c>
      <c r="F2341" s="2">
        <v>2.3199999999999998</v>
      </c>
      <c r="G2341" s="2">
        <v>6739.6</v>
      </c>
      <c r="H2341" s="15">
        <f t="shared" si="36"/>
        <v>1.7543859649122823E-2</v>
      </c>
    </row>
    <row r="2342" spans="1:8" ht="13.5" x14ac:dyDescent="0.25">
      <c r="A2342" s="11"/>
      <c r="B2342" s="10">
        <v>45708</v>
      </c>
      <c r="C2342" s="2">
        <v>2.31</v>
      </c>
      <c r="D2342" s="2">
        <v>2.31</v>
      </c>
      <c r="E2342" s="2">
        <v>10050</v>
      </c>
      <c r="F2342" s="2">
        <v>2.31</v>
      </c>
      <c r="G2342" s="2">
        <v>23215.5</v>
      </c>
      <c r="H2342" s="15">
        <f t="shared" si="36"/>
        <v>-4.3103448275861149E-3</v>
      </c>
    </row>
    <row r="2343" spans="1:8" ht="13.5" x14ac:dyDescent="0.25">
      <c r="A2343" s="11"/>
      <c r="B2343" s="10">
        <v>45709</v>
      </c>
      <c r="C2343" s="2">
        <v>2.2999999999999998</v>
      </c>
      <c r="D2343" s="2">
        <v>2.2999999999999998</v>
      </c>
      <c r="E2343" s="2">
        <v>1235</v>
      </c>
      <c r="F2343" s="2">
        <v>2.2999999999999998</v>
      </c>
      <c r="G2343" s="2">
        <v>2840.5</v>
      </c>
      <c r="H2343" s="15">
        <f t="shared" si="36"/>
        <v>-4.3290043290044287E-3</v>
      </c>
    </row>
    <row r="2344" spans="1:8" ht="13.5" x14ac:dyDescent="0.25">
      <c r="A2344" s="11"/>
      <c r="B2344" s="10">
        <v>45712</v>
      </c>
      <c r="C2344" s="2">
        <v>2.2400000000000002</v>
      </c>
      <c r="D2344" s="2">
        <v>2.2400000000000002</v>
      </c>
      <c r="E2344" s="2">
        <v>9801</v>
      </c>
      <c r="F2344" s="2">
        <v>2.2400000000000002</v>
      </c>
      <c r="G2344" s="2">
        <v>21954.240000000002</v>
      </c>
      <c r="H2344" s="15">
        <f t="shared" si="36"/>
        <v>-2.6086956521738962E-2</v>
      </c>
    </row>
    <row r="2345" spans="1:8" ht="13.5" x14ac:dyDescent="0.25">
      <c r="A2345" s="11"/>
      <c r="B2345" s="10">
        <v>45713</v>
      </c>
      <c r="C2345" s="2">
        <v>2.2400000000000002</v>
      </c>
      <c r="D2345" s="2">
        <v>2.2400000000000002</v>
      </c>
      <c r="E2345" s="2">
        <v>13253</v>
      </c>
      <c r="F2345" s="2">
        <v>2.2400000000000002</v>
      </c>
      <c r="G2345" s="2">
        <v>29686.720000000001</v>
      </c>
      <c r="H2345" s="15">
        <f t="shared" si="36"/>
        <v>0</v>
      </c>
    </row>
    <row r="2346" spans="1:8" ht="13.5" x14ac:dyDescent="0.25">
      <c r="A2346" s="11"/>
      <c r="B2346" s="10">
        <v>45714</v>
      </c>
      <c r="C2346" s="2">
        <v>2.2599999999999998</v>
      </c>
      <c r="D2346" s="2">
        <v>2.2599999999999998</v>
      </c>
      <c r="E2346" s="2">
        <v>9680</v>
      </c>
      <c r="F2346" s="2">
        <v>2.2599999999999998</v>
      </c>
      <c r="G2346" s="2">
        <v>21876.799999999999</v>
      </c>
      <c r="H2346" s="15">
        <f t="shared" si="36"/>
        <v>8.9285714285712373E-3</v>
      </c>
    </row>
    <row r="2347" spans="1:8" ht="13.5" x14ac:dyDescent="0.25">
      <c r="A2347" s="11"/>
      <c r="B2347" s="10">
        <v>45715</v>
      </c>
      <c r="C2347" s="2">
        <v>2.2000000000000002</v>
      </c>
      <c r="D2347" s="2">
        <v>2.2000000000000002</v>
      </c>
      <c r="E2347" s="2">
        <v>16150</v>
      </c>
      <c r="F2347" s="2">
        <v>2.2000000000000002</v>
      </c>
      <c r="G2347" s="2">
        <v>35530</v>
      </c>
      <c r="H2347" s="15">
        <f t="shared" si="36"/>
        <v>-2.6548672566371511E-2</v>
      </c>
    </row>
    <row r="2348" spans="1:8" ht="13.5" x14ac:dyDescent="0.25">
      <c r="A2348" s="11"/>
      <c r="B2348" s="10">
        <v>45716</v>
      </c>
      <c r="C2348" s="2">
        <v>2.14</v>
      </c>
      <c r="D2348" s="2">
        <v>2.14</v>
      </c>
      <c r="E2348" s="2">
        <v>0</v>
      </c>
      <c r="F2348" s="2">
        <v>0</v>
      </c>
      <c r="G2348" s="2">
        <v>0</v>
      </c>
      <c r="H2348" s="15">
        <f t="shared" si="36"/>
        <v>-2.7272727272727296E-2</v>
      </c>
    </row>
    <row r="2349" spans="1:8" ht="13.5" x14ac:dyDescent="0.25">
      <c r="A2349" s="11"/>
      <c r="B2349" s="10">
        <v>45719</v>
      </c>
      <c r="C2349" s="2">
        <v>2.16</v>
      </c>
      <c r="D2349" s="2">
        <v>2.16</v>
      </c>
      <c r="E2349" s="2">
        <v>6801</v>
      </c>
      <c r="F2349" s="2">
        <v>2.16</v>
      </c>
      <c r="G2349" s="2">
        <v>14690.16</v>
      </c>
      <c r="H2349" s="15">
        <f t="shared" si="36"/>
        <v>9.3457943925233725E-3</v>
      </c>
    </row>
    <row r="2350" spans="1:8" ht="13.5" x14ac:dyDescent="0.25">
      <c r="A2350" s="11"/>
      <c r="B2350" s="10">
        <v>45720</v>
      </c>
      <c r="C2350" s="2">
        <v>2.19</v>
      </c>
      <c r="D2350" s="2">
        <v>2.19</v>
      </c>
      <c r="E2350" s="2">
        <v>2650</v>
      </c>
      <c r="F2350" s="2">
        <v>2.19</v>
      </c>
      <c r="G2350" s="2">
        <v>5803.5</v>
      </c>
      <c r="H2350" s="15">
        <f t="shared" si="36"/>
        <v>1.3888888888888798E-2</v>
      </c>
    </row>
    <row r="2351" spans="1:8" ht="13.5" x14ac:dyDescent="0.25">
      <c r="A2351" s="11"/>
      <c r="B2351" s="10">
        <v>45721</v>
      </c>
      <c r="C2351" s="2">
        <v>2.14</v>
      </c>
      <c r="D2351" s="2">
        <v>2.14</v>
      </c>
      <c r="E2351" s="2">
        <v>605</v>
      </c>
      <c r="F2351" s="2">
        <v>2.14</v>
      </c>
      <c r="G2351" s="2">
        <v>1294.7</v>
      </c>
      <c r="H2351" s="15">
        <f t="shared" si="36"/>
        <v>-2.2831050228310421E-2</v>
      </c>
    </row>
    <row r="2352" spans="1:8" ht="13.5" x14ac:dyDescent="0.25">
      <c r="A2352" s="11"/>
      <c r="B2352" s="10">
        <v>45722</v>
      </c>
      <c r="C2352" s="2">
        <v>2.14</v>
      </c>
      <c r="D2352" s="2">
        <v>2.14</v>
      </c>
      <c r="E2352" s="2">
        <v>3391</v>
      </c>
      <c r="F2352" s="2">
        <v>2.14</v>
      </c>
      <c r="G2352" s="2">
        <v>7256.74</v>
      </c>
      <c r="H2352" s="15">
        <f t="shared" si="36"/>
        <v>0</v>
      </c>
    </row>
    <row r="2353" spans="1:8" ht="13.5" x14ac:dyDescent="0.25">
      <c r="A2353" s="11"/>
      <c r="B2353" s="10">
        <v>45723</v>
      </c>
      <c r="C2353" s="2">
        <v>2.2000000000000002</v>
      </c>
      <c r="D2353" s="2">
        <v>2.2000000000000002</v>
      </c>
      <c r="E2353" s="2">
        <v>0</v>
      </c>
      <c r="F2353" s="2">
        <v>0</v>
      </c>
      <c r="G2353" s="2">
        <v>0</v>
      </c>
      <c r="H2353" s="15">
        <f t="shared" si="36"/>
        <v>2.8037383177570117E-2</v>
      </c>
    </row>
    <row r="2354" spans="1:8" ht="13.5" x14ac:dyDescent="0.25">
      <c r="A2354" s="11"/>
      <c r="B2354" s="10">
        <v>45726</v>
      </c>
      <c r="C2354" s="2">
        <v>2.15</v>
      </c>
      <c r="D2354" s="2">
        <v>2.15</v>
      </c>
      <c r="E2354" s="2">
        <v>4750</v>
      </c>
      <c r="F2354" s="2">
        <v>2.15</v>
      </c>
      <c r="G2354" s="2">
        <v>10212.5</v>
      </c>
      <c r="H2354" s="15">
        <f t="shared" si="36"/>
        <v>-2.2727272727272846E-2</v>
      </c>
    </row>
    <row r="2355" spans="1:8" ht="13.5" x14ac:dyDescent="0.25">
      <c r="A2355" s="11"/>
      <c r="B2355" s="10">
        <v>45727</v>
      </c>
      <c r="C2355" s="2">
        <v>2.15</v>
      </c>
      <c r="D2355" s="2">
        <v>2.15</v>
      </c>
      <c r="E2355" s="2">
        <v>13105</v>
      </c>
      <c r="F2355" s="2">
        <v>2.15</v>
      </c>
      <c r="G2355" s="2">
        <v>28175.75</v>
      </c>
      <c r="H2355" s="15">
        <f t="shared" si="36"/>
        <v>0</v>
      </c>
    </row>
    <row r="2356" spans="1:8" ht="13.5" x14ac:dyDescent="0.25">
      <c r="A2356" s="11"/>
      <c r="B2356" s="10">
        <v>45728</v>
      </c>
      <c r="C2356" s="2">
        <v>2.1800000000000002</v>
      </c>
      <c r="D2356" s="2">
        <v>2.1800000000000002</v>
      </c>
      <c r="E2356" s="2">
        <v>5400</v>
      </c>
      <c r="F2356" s="2">
        <v>2.1800000000000002</v>
      </c>
      <c r="G2356" s="2">
        <v>11772</v>
      </c>
      <c r="H2356" s="15">
        <f t="shared" si="36"/>
        <v>1.3953488372093139E-2</v>
      </c>
    </row>
    <row r="2357" spans="1:8" ht="13.5" x14ac:dyDescent="0.25">
      <c r="A2357" s="11"/>
      <c r="B2357" s="10">
        <v>45729</v>
      </c>
      <c r="C2357" s="2">
        <v>2.19</v>
      </c>
      <c r="D2357" s="2">
        <v>2.19</v>
      </c>
      <c r="E2357" s="2">
        <v>5900</v>
      </c>
      <c r="F2357" s="2">
        <v>2.19</v>
      </c>
      <c r="G2357" s="2">
        <v>12921</v>
      </c>
      <c r="H2357" s="15">
        <f t="shared" si="36"/>
        <v>4.5871559633026545E-3</v>
      </c>
    </row>
    <row r="2358" spans="1:8" ht="13.5" x14ac:dyDescent="0.25">
      <c r="A2358" s="11"/>
      <c r="B2358" s="10">
        <v>45730</v>
      </c>
      <c r="C2358" s="2">
        <v>2.21</v>
      </c>
      <c r="D2358" s="2">
        <v>2.21</v>
      </c>
      <c r="E2358" s="2">
        <v>26556</v>
      </c>
      <c r="F2358" s="2">
        <v>2.21</v>
      </c>
      <c r="G2358" s="2">
        <v>58688.76</v>
      </c>
      <c r="H2358" s="15">
        <f t="shared" si="36"/>
        <v>9.1324200913242091E-3</v>
      </c>
    </row>
    <row r="2359" spans="1:8" ht="13.5" x14ac:dyDescent="0.25">
      <c r="A2359" s="11"/>
      <c r="B2359" s="10">
        <v>45733</v>
      </c>
      <c r="C2359" s="2">
        <v>2.27</v>
      </c>
      <c r="D2359" s="2">
        <v>2.27</v>
      </c>
      <c r="E2359" s="2">
        <v>0</v>
      </c>
      <c r="F2359" s="2">
        <v>0</v>
      </c>
      <c r="G2359" s="2">
        <v>0</v>
      </c>
      <c r="H2359" s="15">
        <f t="shared" si="36"/>
        <v>2.7149321266968351E-2</v>
      </c>
    </row>
    <row r="2360" spans="1:8" ht="13.5" x14ac:dyDescent="0.25">
      <c r="A2360" s="11"/>
      <c r="B2360" s="10">
        <v>45734</v>
      </c>
      <c r="C2360" s="2">
        <v>2.33</v>
      </c>
      <c r="D2360" s="2">
        <v>2.33</v>
      </c>
      <c r="E2360" s="2">
        <v>0</v>
      </c>
      <c r="F2360" s="2">
        <v>0</v>
      </c>
      <c r="G2360" s="2">
        <v>0</v>
      </c>
      <c r="H2360" s="15">
        <f t="shared" si="36"/>
        <v>2.6431718061674034E-2</v>
      </c>
    </row>
    <row r="2361" spans="1:8" ht="13.5" x14ac:dyDescent="0.25">
      <c r="A2361" s="11"/>
      <c r="B2361" s="10">
        <v>45735</v>
      </c>
      <c r="C2361" s="2">
        <v>2.2999999999999998</v>
      </c>
      <c r="D2361" s="2">
        <v>2.2999999999999998</v>
      </c>
      <c r="E2361" s="2">
        <v>6540</v>
      </c>
      <c r="F2361" s="2">
        <v>2.2999999999999998</v>
      </c>
      <c r="G2361" s="2">
        <v>15042</v>
      </c>
      <c r="H2361" s="15">
        <f t="shared" si="36"/>
        <v>-1.2875536480686801E-2</v>
      </c>
    </row>
    <row r="2362" spans="1:8" ht="13.5" x14ac:dyDescent="0.25">
      <c r="A2362" s="11"/>
      <c r="B2362" s="10">
        <v>45737</v>
      </c>
      <c r="C2362" s="2">
        <v>2.3199999999999998</v>
      </c>
      <c r="D2362" s="2">
        <v>2.3199999999999998</v>
      </c>
      <c r="E2362" s="2">
        <v>1795</v>
      </c>
      <c r="F2362" s="2">
        <v>2.3199999999999998</v>
      </c>
      <c r="G2362" s="2">
        <v>4164.3999999999996</v>
      </c>
      <c r="H2362" s="15">
        <f t="shared" si="36"/>
        <v>8.6956521739130523E-3</v>
      </c>
    </row>
    <row r="2363" spans="1:8" ht="13.5" x14ac:dyDescent="0.25">
      <c r="A2363" s="11"/>
      <c r="B2363" s="10">
        <v>45740</v>
      </c>
      <c r="C2363" s="2">
        <v>2.38</v>
      </c>
      <c r="D2363" s="2">
        <v>2.38</v>
      </c>
      <c r="E2363" s="2">
        <v>25850</v>
      </c>
      <c r="F2363" s="2">
        <v>2.38</v>
      </c>
      <c r="G2363" s="2">
        <v>61523</v>
      </c>
      <c r="H2363" s="15">
        <f t="shared" si="36"/>
        <v>2.5862068965517265E-2</v>
      </c>
    </row>
    <row r="2364" spans="1:8" ht="13.5" x14ac:dyDescent="0.25">
      <c r="A2364" s="11"/>
      <c r="B2364" s="10">
        <v>45741</v>
      </c>
      <c r="C2364" s="2">
        <v>2.3199999999999998</v>
      </c>
      <c r="D2364" s="2">
        <v>2.3199999999999998</v>
      </c>
      <c r="E2364" s="2">
        <v>7000</v>
      </c>
      <c r="F2364" s="2">
        <v>2.3199999999999998</v>
      </c>
      <c r="G2364" s="2">
        <v>16240</v>
      </c>
      <c r="H2364" s="15">
        <f t="shared" si="36"/>
        <v>-2.521008403361347E-2</v>
      </c>
    </row>
    <row r="2365" spans="1:8" ht="13.5" x14ac:dyDescent="0.25">
      <c r="A2365" s="11"/>
      <c r="B2365" s="10">
        <v>45742</v>
      </c>
      <c r="C2365" s="2">
        <v>2.37</v>
      </c>
      <c r="D2365" s="2">
        <v>2.37</v>
      </c>
      <c r="E2365" s="2">
        <v>10470</v>
      </c>
      <c r="F2365" s="2">
        <v>2.37</v>
      </c>
      <c r="G2365" s="2">
        <v>24813.9</v>
      </c>
      <c r="H2365" s="15">
        <f t="shared" si="36"/>
        <v>2.155172413793115E-2</v>
      </c>
    </row>
    <row r="2366" spans="1:8" ht="13.5" x14ac:dyDescent="0.25">
      <c r="A2366" s="11"/>
      <c r="B2366" s="10">
        <v>45743</v>
      </c>
      <c r="C2366" s="2">
        <v>2.37</v>
      </c>
      <c r="D2366" s="2">
        <v>2.37</v>
      </c>
      <c r="E2366" s="2">
        <v>6091</v>
      </c>
      <c r="F2366" s="2">
        <v>2.37</v>
      </c>
      <c r="G2366" s="2">
        <v>14435.67</v>
      </c>
      <c r="H2366" s="15">
        <f t="shared" si="36"/>
        <v>0</v>
      </c>
    </row>
    <row r="2367" spans="1:8" ht="13.5" x14ac:dyDescent="0.25">
      <c r="A2367" s="11"/>
      <c r="B2367" s="10">
        <v>45744</v>
      </c>
      <c r="C2367" s="2">
        <v>2.4</v>
      </c>
      <c r="D2367" s="2">
        <v>2.4</v>
      </c>
      <c r="E2367" s="2">
        <v>19462</v>
      </c>
      <c r="F2367" s="2">
        <v>2.4</v>
      </c>
      <c r="G2367" s="2">
        <v>46708.800000000003</v>
      </c>
      <c r="H2367" s="15">
        <f t="shared" si="36"/>
        <v>1.2658227848101182E-2</v>
      </c>
    </row>
    <row r="2368" spans="1:8" ht="13.5" x14ac:dyDescent="0.25">
      <c r="A2368" s="11"/>
      <c r="B2368" s="10">
        <v>45749</v>
      </c>
      <c r="C2368" s="2">
        <v>2.41</v>
      </c>
      <c r="D2368" s="2">
        <v>2.41</v>
      </c>
      <c r="E2368" s="2">
        <v>45114</v>
      </c>
      <c r="F2368" s="2">
        <v>2.41</v>
      </c>
      <c r="G2368" s="2">
        <v>108724.74</v>
      </c>
      <c r="H2368" s="15">
        <f t="shared" si="36"/>
        <v>4.1666666666667629E-3</v>
      </c>
    </row>
    <row r="2369" spans="1:8" ht="13.5" x14ac:dyDescent="0.25">
      <c r="A2369" s="11"/>
      <c r="B2369" s="10">
        <v>45750</v>
      </c>
      <c r="C2369" s="2">
        <v>2.46</v>
      </c>
      <c r="D2369" s="2">
        <v>2.46</v>
      </c>
      <c r="E2369" s="2">
        <v>19294</v>
      </c>
      <c r="F2369" s="2">
        <v>2.46</v>
      </c>
      <c r="G2369" s="2">
        <v>47463.24</v>
      </c>
      <c r="H2369" s="15">
        <f t="shared" si="36"/>
        <v>2.0746887966804906E-2</v>
      </c>
    </row>
    <row r="2370" spans="1:8" ht="13.5" x14ac:dyDescent="0.25">
      <c r="A2370" s="11"/>
      <c r="B2370" s="10">
        <v>45751</v>
      </c>
      <c r="C2370" s="2">
        <v>2.4700000000000002</v>
      </c>
      <c r="D2370" s="2">
        <v>2.4700000000000002</v>
      </c>
      <c r="E2370" s="2">
        <v>13833</v>
      </c>
      <c r="F2370" s="2">
        <v>2.4700000000000002</v>
      </c>
      <c r="G2370" s="2">
        <v>34167.51</v>
      </c>
      <c r="H2370" s="15">
        <f t="shared" si="36"/>
        <v>4.0650406504065982E-3</v>
      </c>
    </row>
    <row r="2371" spans="1:8" ht="13.5" x14ac:dyDescent="0.25">
      <c r="A2371" s="11"/>
      <c r="B2371" s="10">
        <v>45754</v>
      </c>
      <c r="C2371" s="2">
        <v>2.54</v>
      </c>
      <c r="D2371" s="2">
        <v>2.54</v>
      </c>
      <c r="E2371" s="2">
        <v>48481</v>
      </c>
      <c r="F2371" s="2">
        <v>2.54</v>
      </c>
      <c r="G2371" s="2">
        <v>123141.74</v>
      </c>
      <c r="H2371" s="15">
        <f t="shared" si="36"/>
        <v>2.8340080971659853E-2</v>
      </c>
    </row>
    <row r="2372" spans="1:8" ht="13.5" x14ac:dyDescent="0.25">
      <c r="A2372" s="11"/>
      <c r="B2372" s="10">
        <v>45755</v>
      </c>
      <c r="C2372" s="2">
        <v>2.6</v>
      </c>
      <c r="D2372" s="2">
        <v>2.6</v>
      </c>
      <c r="E2372" s="2">
        <v>45565</v>
      </c>
      <c r="F2372" s="2">
        <v>2.6</v>
      </c>
      <c r="G2372" s="2">
        <v>118469</v>
      </c>
      <c r="H2372" s="15">
        <f t="shared" si="36"/>
        <v>2.3622047244094509E-2</v>
      </c>
    </row>
    <row r="2373" spans="1:8" ht="13.5" x14ac:dyDescent="0.25">
      <c r="A2373" s="11"/>
      <c r="B2373" s="10">
        <v>45757</v>
      </c>
      <c r="C2373" s="2">
        <v>2.67</v>
      </c>
      <c r="D2373" s="2">
        <v>2.67</v>
      </c>
      <c r="E2373" s="2">
        <v>0</v>
      </c>
      <c r="F2373" s="2">
        <v>0</v>
      </c>
      <c r="G2373" s="2">
        <v>0</v>
      </c>
      <c r="H2373" s="15">
        <f t="shared" si="36"/>
        <v>2.6923076923076862E-2</v>
      </c>
    </row>
    <row r="2374" spans="1:8" ht="13.5" x14ac:dyDescent="0.25">
      <c r="A2374" s="11"/>
      <c r="B2374" s="10">
        <v>45758</v>
      </c>
      <c r="C2374" s="2">
        <v>2.75</v>
      </c>
      <c r="D2374" s="2">
        <v>2.75</v>
      </c>
      <c r="E2374" s="2">
        <v>63598</v>
      </c>
      <c r="F2374" s="2">
        <v>2.75</v>
      </c>
      <c r="G2374" s="2">
        <v>174894.5</v>
      </c>
      <c r="H2374" s="15">
        <f t="shared" si="36"/>
        <v>2.9962546816479429E-2</v>
      </c>
    </row>
    <row r="2375" spans="1:8" ht="13.5" x14ac:dyDescent="0.25">
      <c r="A2375" s="11"/>
      <c r="B2375" s="10">
        <v>45761</v>
      </c>
      <c r="C2375" s="2">
        <v>2.83</v>
      </c>
      <c r="D2375" s="2">
        <v>2.83</v>
      </c>
      <c r="E2375" s="2">
        <v>0</v>
      </c>
      <c r="F2375" s="2">
        <v>0</v>
      </c>
      <c r="G2375" s="2">
        <v>0</v>
      </c>
      <c r="H2375" s="15">
        <f t="shared" ref="H2375:H2438" si="37">(D2375-D2374)/D2374</f>
        <v>2.9090909090909115E-2</v>
      </c>
    </row>
    <row r="2376" spans="1:8" ht="13.5" x14ac:dyDescent="0.25">
      <c r="A2376" s="11"/>
      <c r="B2376" s="10">
        <v>45762</v>
      </c>
      <c r="C2376" s="2">
        <v>2.91</v>
      </c>
      <c r="D2376" s="2">
        <v>2.91</v>
      </c>
      <c r="E2376" s="2">
        <v>189774</v>
      </c>
      <c r="F2376" s="2">
        <v>2.91</v>
      </c>
      <c r="G2376" s="2">
        <v>552242.34</v>
      </c>
      <c r="H2376" s="15">
        <f t="shared" si="37"/>
        <v>2.8268551236749141E-2</v>
      </c>
    </row>
    <row r="2377" spans="1:8" ht="13.5" x14ac:dyDescent="0.25">
      <c r="A2377" s="11"/>
      <c r="B2377" s="10">
        <v>45763</v>
      </c>
      <c r="C2377" s="2">
        <v>2.99</v>
      </c>
      <c r="D2377" s="2">
        <v>2.99</v>
      </c>
      <c r="E2377" s="2">
        <v>0</v>
      </c>
      <c r="F2377" s="2">
        <v>0</v>
      </c>
      <c r="G2377" s="2">
        <v>0</v>
      </c>
      <c r="H2377" s="15">
        <f t="shared" si="37"/>
        <v>2.7491408934707928E-2</v>
      </c>
    </row>
    <row r="2378" spans="1:8" ht="13.5" x14ac:dyDescent="0.25">
      <c r="A2378" s="11"/>
      <c r="B2378" s="10">
        <v>45764</v>
      </c>
      <c r="C2378" s="2">
        <v>3.07</v>
      </c>
      <c r="D2378" s="2">
        <v>3.07</v>
      </c>
      <c r="E2378" s="2">
        <v>0</v>
      </c>
      <c r="F2378" s="2">
        <v>0</v>
      </c>
      <c r="G2378" s="2">
        <v>0</v>
      </c>
      <c r="H2378" s="15">
        <f t="shared" si="37"/>
        <v>2.6755852842809239E-2</v>
      </c>
    </row>
    <row r="2379" spans="1:8" ht="13.5" x14ac:dyDescent="0.25">
      <c r="A2379" s="11"/>
      <c r="B2379" s="10">
        <v>45765</v>
      </c>
      <c r="C2379" s="2">
        <v>2.98</v>
      </c>
      <c r="D2379" s="2">
        <v>2.98</v>
      </c>
      <c r="E2379" s="2">
        <v>0</v>
      </c>
      <c r="F2379" s="2">
        <v>0</v>
      </c>
      <c r="G2379" s="2">
        <v>0</v>
      </c>
      <c r="H2379" s="15">
        <f t="shared" si="37"/>
        <v>-2.9315960912052071E-2</v>
      </c>
    </row>
    <row r="2380" spans="1:8" ht="13.5" x14ac:dyDescent="0.25">
      <c r="A2380" s="11"/>
      <c r="B2380" s="10">
        <v>45768</v>
      </c>
      <c r="C2380" s="2">
        <v>2.9</v>
      </c>
      <c r="D2380" s="2">
        <v>2.9</v>
      </c>
      <c r="E2380" s="2">
        <v>0</v>
      </c>
      <c r="F2380" s="2">
        <v>0</v>
      </c>
      <c r="G2380" s="2">
        <v>0</v>
      </c>
      <c r="H2380" s="15">
        <f t="shared" si="37"/>
        <v>-2.6845637583892641E-2</v>
      </c>
    </row>
    <row r="2381" spans="1:8" ht="13.5" x14ac:dyDescent="0.25">
      <c r="A2381" s="11"/>
      <c r="B2381" s="10">
        <v>45769</v>
      </c>
      <c r="C2381" s="2">
        <v>2.82</v>
      </c>
      <c r="D2381" s="2">
        <v>2.82</v>
      </c>
      <c r="E2381" s="2">
        <v>0</v>
      </c>
      <c r="F2381" s="2">
        <v>0</v>
      </c>
      <c r="G2381" s="2">
        <v>0</v>
      </c>
      <c r="H2381" s="15">
        <f t="shared" si="37"/>
        <v>-2.7586206896551748E-2</v>
      </c>
    </row>
    <row r="2382" spans="1:8" ht="13.5" x14ac:dyDescent="0.25">
      <c r="A2382" s="11"/>
      <c r="B2382" s="10">
        <v>45770</v>
      </c>
      <c r="C2382" s="2">
        <v>2.9</v>
      </c>
      <c r="D2382" s="2">
        <v>2.9</v>
      </c>
      <c r="E2382" s="2">
        <v>0</v>
      </c>
      <c r="F2382" s="2">
        <v>0</v>
      </c>
      <c r="G2382" s="2">
        <v>0</v>
      </c>
      <c r="H2382" s="15">
        <f t="shared" si="37"/>
        <v>2.8368794326241162E-2</v>
      </c>
    </row>
    <row r="2383" spans="1:8" ht="13.5" x14ac:dyDescent="0.25">
      <c r="A2383" s="11"/>
      <c r="B2383" s="10">
        <v>45771</v>
      </c>
      <c r="C2383" s="2">
        <v>2.88</v>
      </c>
      <c r="D2383" s="2">
        <v>2.88</v>
      </c>
      <c r="E2383" s="2">
        <v>88906</v>
      </c>
      <c r="F2383" s="2">
        <v>2.88</v>
      </c>
      <c r="G2383" s="2">
        <v>256049.28</v>
      </c>
      <c r="H2383" s="15">
        <f t="shared" si="37"/>
        <v>-6.896551724137937E-3</v>
      </c>
    </row>
    <row r="2384" spans="1:8" ht="13.5" x14ac:dyDescent="0.25">
      <c r="A2384" s="11"/>
      <c r="B2384" s="10">
        <v>45772</v>
      </c>
      <c r="C2384" s="2">
        <v>2.96</v>
      </c>
      <c r="D2384" s="2">
        <v>2.96</v>
      </c>
      <c r="E2384" s="2">
        <v>0</v>
      </c>
      <c r="F2384" s="2">
        <v>0</v>
      </c>
      <c r="G2384" s="2">
        <v>0</v>
      </c>
      <c r="H2384" s="15">
        <f t="shared" si="37"/>
        <v>2.7777777777777804E-2</v>
      </c>
    </row>
    <row r="2385" spans="1:8" ht="13.5" x14ac:dyDescent="0.25">
      <c r="A2385" s="11"/>
      <c r="B2385" s="10">
        <v>45775</v>
      </c>
      <c r="C2385" s="2">
        <v>3.04</v>
      </c>
      <c r="D2385" s="2">
        <v>3.04</v>
      </c>
      <c r="E2385" s="2">
        <v>139660</v>
      </c>
      <c r="F2385" s="2">
        <v>3.04</v>
      </c>
      <c r="G2385" s="2">
        <v>424566.4</v>
      </c>
      <c r="H2385" s="15">
        <f t="shared" si="37"/>
        <v>2.7027027027027053E-2</v>
      </c>
    </row>
    <row r="2386" spans="1:8" ht="13.5" x14ac:dyDescent="0.25">
      <c r="A2386" s="11"/>
      <c r="B2386" s="10">
        <v>45776</v>
      </c>
      <c r="C2386" s="2">
        <v>3.01</v>
      </c>
      <c r="D2386" s="2">
        <v>3.01</v>
      </c>
      <c r="E2386" s="2">
        <v>21517</v>
      </c>
      <c r="F2386" s="2">
        <v>3.01</v>
      </c>
      <c r="G2386" s="2">
        <v>64766.17</v>
      </c>
      <c r="H2386" s="15">
        <f t="shared" si="37"/>
        <v>-9.8684210526316599E-3</v>
      </c>
    </row>
    <row r="2387" spans="1:8" ht="13.5" x14ac:dyDescent="0.25">
      <c r="A2387" s="11"/>
      <c r="B2387" s="10">
        <v>45777</v>
      </c>
      <c r="C2387" s="2">
        <v>3.1</v>
      </c>
      <c r="D2387" s="2">
        <v>3.1</v>
      </c>
      <c r="E2387" s="2">
        <v>13475</v>
      </c>
      <c r="F2387" s="2">
        <v>3.1</v>
      </c>
      <c r="G2387" s="2">
        <v>41772.5</v>
      </c>
      <c r="H2387" s="15">
        <f t="shared" si="37"/>
        <v>2.9900332225913723E-2</v>
      </c>
    </row>
    <row r="2388" spans="1:8" ht="13.5" x14ac:dyDescent="0.25">
      <c r="A2388" s="11"/>
      <c r="B2388" s="10">
        <v>45779</v>
      </c>
      <c r="C2388" s="2">
        <v>3.04</v>
      </c>
      <c r="D2388" s="2">
        <v>3.04</v>
      </c>
      <c r="E2388" s="2">
        <v>4040</v>
      </c>
      <c r="F2388" s="2">
        <v>3.04</v>
      </c>
      <c r="G2388" s="2">
        <v>12281.6</v>
      </c>
      <c r="H2388" s="15">
        <f t="shared" si="37"/>
        <v>-1.9354838709677438E-2</v>
      </c>
    </row>
    <row r="2389" spans="1:8" ht="13.5" x14ac:dyDescent="0.25">
      <c r="A2389" s="11"/>
      <c r="B2389" s="10">
        <v>45782</v>
      </c>
      <c r="C2389" s="2">
        <v>2.95</v>
      </c>
      <c r="D2389" s="2">
        <v>2.95</v>
      </c>
      <c r="E2389" s="2">
        <v>0</v>
      </c>
      <c r="F2389" s="2">
        <v>0</v>
      </c>
      <c r="G2389" s="2">
        <v>0</v>
      </c>
      <c r="H2389" s="15">
        <f t="shared" si="37"/>
        <v>-2.960526315789469E-2</v>
      </c>
    </row>
    <row r="2390" spans="1:8" ht="13.5" x14ac:dyDescent="0.25">
      <c r="A2390" s="11"/>
      <c r="B2390" s="10">
        <v>45783</v>
      </c>
      <c r="C2390" s="2">
        <v>2.9</v>
      </c>
      <c r="D2390" s="2">
        <v>2.9</v>
      </c>
      <c r="E2390" s="2">
        <v>18768</v>
      </c>
      <c r="F2390" s="2">
        <v>2.9</v>
      </c>
      <c r="G2390" s="2">
        <v>54427.199999999997</v>
      </c>
      <c r="H2390" s="15">
        <f t="shared" si="37"/>
        <v>-1.6949152542372972E-2</v>
      </c>
    </row>
    <row r="2391" spans="1:8" ht="13.5" x14ac:dyDescent="0.25">
      <c r="A2391" s="11"/>
      <c r="B2391" s="10">
        <v>45784</v>
      </c>
      <c r="C2391" s="2">
        <v>2.82</v>
      </c>
      <c r="D2391" s="2">
        <v>2.82</v>
      </c>
      <c r="E2391" s="2">
        <v>6693</v>
      </c>
      <c r="F2391" s="2">
        <v>2.82</v>
      </c>
      <c r="G2391" s="2">
        <v>18874.259999999998</v>
      </c>
      <c r="H2391" s="15">
        <f t="shared" si="37"/>
        <v>-2.7586206896551748E-2</v>
      </c>
    </row>
    <row r="2392" spans="1:8" ht="13.5" x14ac:dyDescent="0.25">
      <c r="A2392" s="11"/>
      <c r="B2392" s="10">
        <v>45785</v>
      </c>
      <c r="C2392" s="2">
        <v>2.9</v>
      </c>
      <c r="D2392" s="2">
        <v>2.9</v>
      </c>
      <c r="E2392" s="2">
        <v>21202</v>
      </c>
      <c r="F2392" s="2">
        <v>2.9</v>
      </c>
      <c r="G2392" s="2">
        <v>61485.8</v>
      </c>
      <c r="H2392" s="15">
        <f t="shared" si="37"/>
        <v>2.8368794326241162E-2</v>
      </c>
    </row>
    <row r="2393" spans="1:8" ht="13.5" x14ac:dyDescent="0.25">
      <c r="A2393" s="11"/>
      <c r="B2393" s="10">
        <v>45786</v>
      </c>
      <c r="C2393" s="2">
        <v>2.9</v>
      </c>
      <c r="D2393" s="2">
        <v>2.9</v>
      </c>
      <c r="E2393" s="2">
        <v>2449</v>
      </c>
      <c r="F2393" s="2">
        <v>2.9</v>
      </c>
      <c r="G2393" s="2">
        <v>7102.1</v>
      </c>
      <c r="H2393" s="15">
        <f t="shared" si="37"/>
        <v>0</v>
      </c>
    </row>
    <row r="2394" spans="1:8" ht="13.5" x14ac:dyDescent="0.25">
      <c r="A2394" s="11"/>
      <c r="B2394" s="10">
        <v>45789</v>
      </c>
      <c r="C2394" s="2">
        <v>2.82</v>
      </c>
      <c r="D2394" s="2">
        <v>2.82</v>
      </c>
      <c r="E2394" s="2">
        <v>0</v>
      </c>
      <c r="F2394" s="2">
        <v>0</v>
      </c>
      <c r="G2394" s="2">
        <v>0</v>
      </c>
      <c r="H2394" s="15">
        <f t="shared" si="37"/>
        <v>-2.7586206896551748E-2</v>
      </c>
    </row>
    <row r="2395" spans="1:8" ht="13.5" x14ac:dyDescent="0.25">
      <c r="A2395" s="11"/>
      <c r="B2395" s="10">
        <v>45790</v>
      </c>
      <c r="C2395" s="2">
        <v>2.82</v>
      </c>
      <c r="D2395" s="2">
        <v>2.82</v>
      </c>
      <c r="E2395" s="2">
        <v>12283</v>
      </c>
      <c r="F2395" s="2">
        <v>2.82</v>
      </c>
      <c r="G2395" s="2">
        <v>34638.06</v>
      </c>
      <c r="H2395" s="15">
        <f t="shared" si="37"/>
        <v>0</v>
      </c>
    </row>
    <row r="2396" spans="1:8" ht="13.5" x14ac:dyDescent="0.25">
      <c r="A2396" s="11"/>
      <c r="B2396" s="10">
        <v>45791</v>
      </c>
      <c r="C2396" s="2">
        <v>2.88</v>
      </c>
      <c r="D2396" s="2">
        <v>2.88</v>
      </c>
      <c r="E2396" s="2">
        <v>12880</v>
      </c>
      <c r="F2396" s="2">
        <v>2.88</v>
      </c>
      <c r="G2396" s="2">
        <v>37094.400000000001</v>
      </c>
      <c r="H2396" s="15">
        <f t="shared" si="37"/>
        <v>2.1276595744680871E-2</v>
      </c>
    </row>
    <row r="2397" spans="1:8" ht="13.5" x14ac:dyDescent="0.25">
      <c r="A2397" s="11"/>
      <c r="B2397" s="10">
        <v>45792</v>
      </c>
      <c r="C2397" s="2">
        <v>2.88</v>
      </c>
      <c r="D2397" s="2">
        <v>2.88</v>
      </c>
      <c r="E2397" s="2">
        <v>2938</v>
      </c>
      <c r="F2397" s="2">
        <v>2.88</v>
      </c>
      <c r="G2397" s="2">
        <v>8461.44</v>
      </c>
      <c r="H2397" s="15">
        <f t="shared" si="37"/>
        <v>0</v>
      </c>
    </row>
    <row r="2398" spans="1:8" ht="13.5" x14ac:dyDescent="0.25">
      <c r="A2398" s="11"/>
      <c r="B2398" s="10">
        <v>45793</v>
      </c>
      <c r="C2398" s="2">
        <v>2.87</v>
      </c>
      <c r="D2398" s="2">
        <v>2.87</v>
      </c>
      <c r="E2398" s="2">
        <v>2290</v>
      </c>
      <c r="F2398" s="2">
        <v>2.87</v>
      </c>
      <c r="G2398" s="2">
        <v>6572.3</v>
      </c>
      <c r="H2398" s="15">
        <f t="shared" si="37"/>
        <v>-3.4722222222221483E-3</v>
      </c>
    </row>
    <row r="2399" spans="1:8" ht="13.5" x14ac:dyDescent="0.25">
      <c r="A2399" s="11"/>
      <c r="B2399" s="10">
        <v>45796</v>
      </c>
      <c r="C2399" s="2">
        <v>2.86</v>
      </c>
      <c r="D2399" s="2">
        <v>2.86</v>
      </c>
      <c r="E2399" s="2">
        <v>6337</v>
      </c>
      <c r="F2399" s="2">
        <v>2.86</v>
      </c>
      <c r="G2399" s="2">
        <v>18123.82</v>
      </c>
      <c r="H2399" s="15">
        <f t="shared" si="37"/>
        <v>-3.4843205574913694E-3</v>
      </c>
    </row>
    <row r="2400" spans="1:8" ht="13.5" x14ac:dyDescent="0.25">
      <c r="A2400" s="11"/>
      <c r="B2400" s="10">
        <v>45797</v>
      </c>
      <c r="C2400" s="2">
        <v>2.8</v>
      </c>
      <c r="D2400" s="2">
        <v>2.8</v>
      </c>
      <c r="E2400" s="2">
        <v>28935</v>
      </c>
      <c r="F2400" s="2">
        <v>2.8</v>
      </c>
      <c r="G2400" s="2">
        <v>81018</v>
      </c>
      <c r="H2400" s="15">
        <f t="shared" si="37"/>
        <v>-2.0979020979020997E-2</v>
      </c>
    </row>
    <row r="2401" spans="1:8" ht="13.5" x14ac:dyDescent="0.25">
      <c r="A2401" s="11"/>
      <c r="B2401" s="10">
        <v>45798</v>
      </c>
      <c r="C2401" s="2">
        <v>2.8</v>
      </c>
      <c r="D2401" s="2">
        <v>2.8</v>
      </c>
      <c r="E2401" s="2">
        <v>3192</v>
      </c>
      <c r="F2401" s="2">
        <v>2.8</v>
      </c>
      <c r="G2401" s="2">
        <v>8937.6</v>
      </c>
      <c r="H2401" s="15">
        <f t="shared" si="37"/>
        <v>0</v>
      </c>
    </row>
    <row r="2402" spans="1:8" ht="13.5" x14ac:dyDescent="0.25">
      <c r="A2402" s="11"/>
      <c r="B2402" s="10">
        <v>45799</v>
      </c>
      <c r="C2402" s="2">
        <v>2.8</v>
      </c>
      <c r="D2402" s="2">
        <v>2.8</v>
      </c>
      <c r="E2402" s="2">
        <v>20490</v>
      </c>
      <c r="F2402" s="2">
        <v>2.8</v>
      </c>
      <c r="G2402" s="2">
        <v>57372</v>
      </c>
      <c r="H2402" s="15">
        <f t="shared" si="37"/>
        <v>0</v>
      </c>
    </row>
    <row r="2403" spans="1:8" ht="13.5" x14ac:dyDescent="0.25">
      <c r="A2403" s="11"/>
      <c r="B2403" s="10">
        <v>45800</v>
      </c>
      <c r="C2403" s="2">
        <v>2.81</v>
      </c>
      <c r="D2403" s="2">
        <v>2.81</v>
      </c>
      <c r="E2403" s="2">
        <v>12929</v>
      </c>
      <c r="F2403" s="2">
        <v>2.81</v>
      </c>
      <c r="G2403" s="2">
        <v>36330.49</v>
      </c>
      <c r="H2403" s="15">
        <f t="shared" si="37"/>
        <v>3.5714285714286542E-3</v>
      </c>
    </row>
    <row r="2404" spans="1:8" ht="13.5" x14ac:dyDescent="0.25">
      <c r="A2404" s="11"/>
      <c r="B2404" s="10">
        <v>45803</v>
      </c>
      <c r="C2404" s="2">
        <v>2.8</v>
      </c>
      <c r="D2404" s="2">
        <v>2.8</v>
      </c>
      <c r="E2404" s="2">
        <v>12008</v>
      </c>
      <c r="F2404" s="2">
        <v>2.8</v>
      </c>
      <c r="G2404" s="2">
        <v>33622.400000000001</v>
      </c>
      <c r="H2404" s="15">
        <f t="shared" si="37"/>
        <v>-3.5587188612100466E-3</v>
      </c>
    </row>
    <row r="2405" spans="1:8" ht="13.5" x14ac:dyDescent="0.25">
      <c r="A2405" s="11"/>
      <c r="B2405" s="10">
        <v>45804</v>
      </c>
      <c r="C2405" s="2">
        <v>2.8</v>
      </c>
      <c r="D2405" s="2">
        <v>2.8</v>
      </c>
      <c r="E2405" s="2">
        <v>7400</v>
      </c>
      <c r="F2405" s="2">
        <v>2.8</v>
      </c>
      <c r="G2405" s="2">
        <v>20720</v>
      </c>
      <c r="H2405" s="15">
        <f t="shared" si="37"/>
        <v>0</v>
      </c>
    </row>
    <row r="2406" spans="1:8" ht="13.5" x14ac:dyDescent="0.25">
      <c r="A2406" s="11"/>
      <c r="B2406" s="10">
        <v>45805</v>
      </c>
      <c r="C2406" s="2">
        <v>2.75</v>
      </c>
      <c r="D2406" s="2">
        <v>2.75</v>
      </c>
      <c r="E2406" s="2">
        <v>4719</v>
      </c>
      <c r="F2406" s="2">
        <v>2.75</v>
      </c>
      <c r="G2406" s="2">
        <v>12977.25</v>
      </c>
      <c r="H2406" s="15">
        <f t="shared" si="37"/>
        <v>-1.7857142857142794E-2</v>
      </c>
    </row>
    <row r="2407" spans="1:8" ht="13.5" x14ac:dyDescent="0.25">
      <c r="A2407" s="11"/>
      <c r="B2407" s="10">
        <v>45806</v>
      </c>
      <c r="C2407" s="2">
        <v>2.75</v>
      </c>
      <c r="D2407" s="2">
        <v>2.75</v>
      </c>
      <c r="E2407" s="2">
        <v>3145</v>
      </c>
      <c r="F2407" s="2">
        <v>2.75</v>
      </c>
      <c r="G2407" s="2">
        <v>8648.75</v>
      </c>
      <c r="H2407" s="15">
        <f t="shared" si="37"/>
        <v>0</v>
      </c>
    </row>
    <row r="2408" spans="1:8" ht="13.5" x14ac:dyDescent="0.25">
      <c r="A2408" s="11"/>
      <c r="B2408" s="10">
        <v>45807</v>
      </c>
      <c r="C2408" s="2">
        <v>2.72</v>
      </c>
      <c r="D2408" s="2">
        <v>2.72</v>
      </c>
      <c r="E2408" s="2">
        <v>6535</v>
      </c>
      <c r="F2408" s="2">
        <v>2.72</v>
      </c>
      <c r="G2408" s="2">
        <v>17775.2</v>
      </c>
      <c r="H2408" s="15">
        <f t="shared" si="37"/>
        <v>-1.0909090909090839E-2</v>
      </c>
    </row>
    <row r="2409" spans="1:8" ht="13.5" x14ac:dyDescent="0.25">
      <c r="A2409" s="11"/>
      <c r="B2409" s="10">
        <v>45810</v>
      </c>
      <c r="C2409" s="2">
        <v>2.64</v>
      </c>
      <c r="D2409" s="2">
        <v>2.64</v>
      </c>
      <c r="E2409" s="2">
        <v>0</v>
      </c>
      <c r="F2409" s="2">
        <v>0</v>
      </c>
      <c r="G2409" s="2">
        <v>0</v>
      </c>
      <c r="H2409" s="15">
        <f t="shared" si="37"/>
        <v>-2.9411764705882377E-2</v>
      </c>
    </row>
    <row r="2410" spans="1:8" ht="13.5" x14ac:dyDescent="0.25">
      <c r="A2410" s="11"/>
      <c r="B2410" s="10">
        <v>45811</v>
      </c>
      <c r="C2410" s="2">
        <v>2.57</v>
      </c>
      <c r="D2410" s="2">
        <v>2.57</v>
      </c>
      <c r="E2410" s="2">
        <v>14592</v>
      </c>
      <c r="F2410" s="2">
        <v>2.57</v>
      </c>
      <c r="G2410" s="2">
        <v>37501.440000000002</v>
      </c>
      <c r="H2410" s="15">
        <f t="shared" si="37"/>
        <v>-2.651515151515162E-2</v>
      </c>
    </row>
    <row r="2411" spans="1:8" ht="13.5" x14ac:dyDescent="0.25">
      <c r="A2411" s="11"/>
      <c r="B2411" s="10">
        <v>45812</v>
      </c>
      <c r="C2411" s="2">
        <v>2.64</v>
      </c>
      <c r="D2411" s="2">
        <v>2.64</v>
      </c>
      <c r="E2411" s="2">
        <v>0</v>
      </c>
      <c r="F2411" s="2">
        <v>0</v>
      </c>
      <c r="G2411" s="2">
        <v>0</v>
      </c>
      <c r="H2411" s="15">
        <f t="shared" si="37"/>
        <v>2.7237354085603224E-2</v>
      </c>
    </row>
    <row r="2412" spans="1:8" ht="13.5" x14ac:dyDescent="0.25">
      <c r="A2412" s="11"/>
      <c r="B2412" s="10">
        <v>45813</v>
      </c>
      <c r="C2412" s="2">
        <v>2.69</v>
      </c>
      <c r="D2412" s="2">
        <v>2.69</v>
      </c>
      <c r="E2412" s="2">
        <v>4483</v>
      </c>
      <c r="F2412" s="2">
        <v>2.69</v>
      </c>
      <c r="G2412" s="2">
        <v>12059.27</v>
      </c>
      <c r="H2412" s="15">
        <f t="shared" si="37"/>
        <v>1.8939393939393871E-2</v>
      </c>
    </row>
    <row r="2413" spans="1:8" ht="13.5" x14ac:dyDescent="0.25">
      <c r="A2413" s="11"/>
      <c r="B2413" s="10">
        <v>45817</v>
      </c>
      <c r="C2413" s="2">
        <v>2.65</v>
      </c>
      <c r="D2413" s="2">
        <v>2.65</v>
      </c>
      <c r="E2413" s="2">
        <v>2000</v>
      </c>
      <c r="F2413" s="2">
        <v>2.65</v>
      </c>
      <c r="G2413" s="2">
        <v>5300</v>
      </c>
      <c r="H2413" s="15">
        <f t="shared" si="37"/>
        <v>-1.4869888475836444E-2</v>
      </c>
    </row>
    <row r="2414" spans="1:8" ht="13.5" x14ac:dyDescent="0.25">
      <c r="A2414" s="11"/>
      <c r="B2414" s="10">
        <v>45818</v>
      </c>
      <c r="C2414" s="2">
        <v>2.69</v>
      </c>
      <c r="D2414" s="2">
        <v>2.69</v>
      </c>
      <c r="E2414" s="2">
        <v>3983</v>
      </c>
      <c r="F2414" s="2">
        <v>2.69</v>
      </c>
      <c r="G2414" s="2">
        <v>10714.27</v>
      </c>
      <c r="H2414" s="15">
        <f t="shared" si="37"/>
        <v>1.5094339622641523E-2</v>
      </c>
    </row>
    <row r="2415" spans="1:8" ht="13.5" x14ac:dyDescent="0.25">
      <c r="A2415" s="11"/>
      <c r="B2415" s="10">
        <v>45819</v>
      </c>
      <c r="C2415" s="2">
        <v>2.7</v>
      </c>
      <c r="D2415" s="2">
        <v>2.7</v>
      </c>
      <c r="E2415" s="2">
        <v>6209</v>
      </c>
      <c r="F2415" s="2">
        <v>2.7</v>
      </c>
      <c r="G2415" s="2">
        <v>16764.3</v>
      </c>
      <c r="H2415" s="15">
        <f t="shared" si="37"/>
        <v>3.7174721189591939E-3</v>
      </c>
    </row>
    <row r="2416" spans="1:8" ht="13.5" x14ac:dyDescent="0.25">
      <c r="A2416" s="11"/>
      <c r="B2416" s="10">
        <v>45820</v>
      </c>
      <c r="C2416" s="2">
        <v>2.7</v>
      </c>
      <c r="D2416" s="2">
        <v>2.7</v>
      </c>
      <c r="E2416" s="2">
        <v>7850</v>
      </c>
      <c r="F2416" s="2">
        <v>2.7</v>
      </c>
      <c r="G2416" s="2">
        <v>21195</v>
      </c>
      <c r="H2416" s="15">
        <f t="shared" si="37"/>
        <v>0</v>
      </c>
    </row>
    <row r="2417" spans="1:8" ht="13.5" x14ac:dyDescent="0.25">
      <c r="A2417" s="11"/>
      <c r="B2417" s="10">
        <v>45821</v>
      </c>
      <c r="C2417" s="2">
        <v>2.7</v>
      </c>
      <c r="D2417" s="2">
        <v>2.7</v>
      </c>
      <c r="E2417" s="2">
        <v>2590</v>
      </c>
      <c r="F2417" s="2">
        <v>2.7</v>
      </c>
      <c r="G2417" s="2">
        <v>6993</v>
      </c>
      <c r="H2417" s="15">
        <f t="shared" si="37"/>
        <v>0</v>
      </c>
    </row>
    <row r="2418" spans="1:8" ht="13.5" x14ac:dyDescent="0.25">
      <c r="A2418" s="11"/>
      <c r="B2418" s="10">
        <v>45824</v>
      </c>
      <c r="C2418" s="2">
        <v>2.7</v>
      </c>
      <c r="D2418" s="2">
        <v>2.7</v>
      </c>
      <c r="E2418" s="2">
        <v>3960</v>
      </c>
      <c r="F2418" s="2">
        <v>2.7</v>
      </c>
      <c r="G2418" s="2">
        <v>10692</v>
      </c>
      <c r="H2418" s="15">
        <f t="shared" si="37"/>
        <v>0</v>
      </c>
    </row>
    <row r="2419" spans="1:8" ht="13.5" x14ac:dyDescent="0.25">
      <c r="A2419" s="11"/>
      <c r="B2419" s="10">
        <v>45825</v>
      </c>
      <c r="C2419" s="2">
        <v>2.78</v>
      </c>
      <c r="D2419" s="2">
        <v>2.78</v>
      </c>
      <c r="E2419" s="2">
        <v>10718</v>
      </c>
      <c r="F2419" s="2">
        <v>2.78</v>
      </c>
      <c r="G2419" s="2">
        <v>29796.04</v>
      </c>
      <c r="H2419" s="15">
        <f t="shared" si="37"/>
        <v>2.9629629629629489E-2</v>
      </c>
    </row>
    <row r="2420" spans="1:8" ht="13.5" x14ac:dyDescent="0.25">
      <c r="A2420" s="11"/>
      <c r="B2420" s="10">
        <v>45826</v>
      </c>
      <c r="C2420" s="2">
        <v>2.8</v>
      </c>
      <c r="D2420" s="2">
        <v>2.8</v>
      </c>
      <c r="E2420" s="2">
        <v>6897</v>
      </c>
      <c r="F2420" s="2">
        <v>2.8</v>
      </c>
      <c r="G2420" s="2">
        <v>19311.599999999999</v>
      </c>
      <c r="H2420" s="15">
        <f t="shared" si="37"/>
        <v>7.1942446043165541E-3</v>
      </c>
    </row>
    <row r="2421" spans="1:8" ht="13.5" x14ac:dyDescent="0.25">
      <c r="A2421" s="11"/>
      <c r="B2421" s="10">
        <v>45827</v>
      </c>
      <c r="C2421" s="2">
        <v>2.79</v>
      </c>
      <c r="D2421" s="2">
        <v>2.79</v>
      </c>
      <c r="E2421" s="2">
        <v>20343</v>
      </c>
      <c r="F2421" s="2">
        <v>2.79</v>
      </c>
      <c r="G2421" s="2">
        <v>56756.97</v>
      </c>
      <c r="H2421" s="15">
        <f t="shared" si="37"/>
        <v>-3.5714285714284954E-3</v>
      </c>
    </row>
    <row r="2422" spans="1:8" ht="13.5" x14ac:dyDescent="0.25">
      <c r="A2422" s="11"/>
      <c r="B2422" s="10">
        <v>45828</v>
      </c>
      <c r="C2422" s="2">
        <v>2.85</v>
      </c>
      <c r="D2422" s="2">
        <v>2.85</v>
      </c>
      <c r="E2422" s="2">
        <v>6026</v>
      </c>
      <c r="F2422" s="2">
        <v>2.85</v>
      </c>
      <c r="G2422" s="2">
        <v>17174.099999999999</v>
      </c>
      <c r="H2422" s="15">
        <f t="shared" si="37"/>
        <v>2.1505376344086041E-2</v>
      </c>
    </row>
    <row r="2423" spans="1:8" ht="13.5" x14ac:dyDescent="0.25">
      <c r="A2423" s="11"/>
      <c r="B2423" s="10">
        <v>45831</v>
      </c>
      <c r="C2423" s="2">
        <v>2.85</v>
      </c>
      <c r="D2423" s="2">
        <v>2.85</v>
      </c>
      <c r="E2423" s="2">
        <v>7761</v>
      </c>
      <c r="F2423" s="2">
        <v>2.85</v>
      </c>
      <c r="G2423" s="2">
        <v>22118.85</v>
      </c>
      <c r="H2423" s="15">
        <f t="shared" si="37"/>
        <v>0</v>
      </c>
    </row>
    <row r="2424" spans="1:8" ht="13.5" x14ac:dyDescent="0.25">
      <c r="A2424" s="11"/>
      <c r="B2424" s="10">
        <v>45832</v>
      </c>
      <c r="C2424" s="2">
        <v>2.91</v>
      </c>
      <c r="D2424" s="2">
        <v>2.91</v>
      </c>
      <c r="E2424" s="2">
        <v>23327</v>
      </c>
      <c r="F2424" s="2">
        <v>2.91</v>
      </c>
      <c r="G2424" s="2">
        <v>67881.570000000007</v>
      </c>
      <c r="H2424" s="15">
        <f t="shared" si="37"/>
        <v>2.1052631578947385E-2</v>
      </c>
    </row>
    <row r="2425" spans="1:8" ht="13.5" x14ac:dyDescent="0.25">
      <c r="A2425" s="11"/>
      <c r="B2425" s="10">
        <v>45833</v>
      </c>
      <c r="C2425" s="2">
        <v>2.99</v>
      </c>
      <c r="D2425" s="2">
        <v>2.99</v>
      </c>
      <c r="E2425" s="2">
        <v>0</v>
      </c>
      <c r="F2425" s="2">
        <v>0</v>
      </c>
      <c r="G2425" s="2">
        <v>0</v>
      </c>
      <c r="H2425" s="15">
        <f t="shared" si="37"/>
        <v>2.7491408934707928E-2</v>
      </c>
    </row>
    <row r="2426" spans="1:8" ht="13.5" x14ac:dyDescent="0.25">
      <c r="A2426" s="11"/>
      <c r="B2426" s="10">
        <v>45835</v>
      </c>
      <c r="C2426" s="2">
        <v>3.07</v>
      </c>
      <c r="D2426" s="2">
        <v>3.07</v>
      </c>
      <c r="E2426" s="2">
        <v>57519</v>
      </c>
      <c r="F2426" s="2">
        <v>3.07</v>
      </c>
      <c r="G2426" s="2">
        <v>176583.33</v>
      </c>
      <c r="H2426" s="15">
        <f t="shared" si="37"/>
        <v>2.6755852842809239E-2</v>
      </c>
    </row>
    <row r="2427" spans="1:8" ht="13.5" x14ac:dyDescent="0.25">
      <c r="A2427" s="11"/>
      <c r="B2427" s="10">
        <v>45838</v>
      </c>
      <c r="C2427" s="2">
        <v>3.16</v>
      </c>
      <c r="D2427" s="2">
        <v>3.16</v>
      </c>
      <c r="E2427" s="2">
        <v>69734</v>
      </c>
      <c r="F2427" s="2">
        <v>3.16</v>
      </c>
      <c r="G2427" s="2">
        <v>220359.44</v>
      </c>
      <c r="H2427" s="15">
        <f t="shared" si="37"/>
        <v>2.9315960912052217E-2</v>
      </c>
    </row>
    <row r="2428" spans="1:8" ht="13.5" x14ac:dyDescent="0.25">
      <c r="A2428" s="11"/>
      <c r="B2428" s="10">
        <v>45839</v>
      </c>
      <c r="C2428" s="2">
        <v>3.25</v>
      </c>
      <c r="D2428" s="2">
        <v>3.25</v>
      </c>
      <c r="E2428" s="2">
        <v>0</v>
      </c>
      <c r="F2428" s="2">
        <v>0</v>
      </c>
      <c r="G2428" s="2">
        <v>0</v>
      </c>
      <c r="H2428" s="15">
        <f t="shared" si="37"/>
        <v>2.8481012658227802E-2</v>
      </c>
    </row>
    <row r="2429" spans="1:8" ht="13.5" x14ac:dyDescent="0.25">
      <c r="A2429" s="11"/>
      <c r="B2429" s="10">
        <v>45840</v>
      </c>
      <c r="C2429" s="2">
        <v>3.34</v>
      </c>
      <c r="D2429" s="2">
        <v>3.34</v>
      </c>
      <c r="E2429" s="2">
        <v>0</v>
      </c>
      <c r="F2429" s="2">
        <v>0</v>
      </c>
      <c r="G2429" s="2">
        <v>0</v>
      </c>
      <c r="H2429" s="15">
        <f t="shared" si="37"/>
        <v>2.7692307692307648E-2</v>
      </c>
    </row>
    <row r="2430" spans="1:8" ht="13.5" x14ac:dyDescent="0.25">
      <c r="A2430" s="11"/>
      <c r="B2430" s="10">
        <v>45841</v>
      </c>
      <c r="C2430" s="2">
        <v>3.4</v>
      </c>
      <c r="D2430" s="2">
        <v>3.4</v>
      </c>
      <c r="E2430" s="2">
        <v>58125</v>
      </c>
      <c r="F2430" s="2">
        <v>3.4</v>
      </c>
      <c r="G2430" s="2">
        <v>197625</v>
      </c>
      <c r="H2430" s="15">
        <f t="shared" si="37"/>
        <v>1.7964071856287442E-2</v>
      </c>
    </row>
    <row r="2431" spans="1:8" ht="13.5" x14ac:dyDescent="0.25">
      <c r="A2431" s="11"/>
      <c r="B2431" s="10">
        <v>45842</v>
      </c>
      <c r="C2431" s="2">
        <v>3.3</v>
      </c>
      <c r="D2431" s="2">
        <v>3.3</v>
      </c>
      <c r="E2431" s="2">
        <v>0</v>
      </c>
      <c r="F2431" s="2">
        <v>0</v>
      </c>
      <c r="G2431" s="2">
        <v>0</v>
      </c>
      <c r="H2431" s="15">
        <f t="shared" si="37"/>
        <v>-2.941176470588238E-2</v>
      </c>
    </row>
    <row r="2432" spans="1:8" ht="13.5" x14ac:dyDescent="0.25">
      <c r="A2432" s="11"/>
      <c r="B2432" s="10">
        <v>45845</v>
      </c>
      <c r="C2432" s="2">
        <v>3.3</v>
      </c>
      <c r="D2432" s="2">
        <v>3.3</v>
      </c>
      <c r="E2432" s="2">
        <v>16970</v>
      </c>
      <c r="F2432" s="2">
        <v>3.3</v>
      </c>
      <c r="G2432" s="2">
        <v>56001</v>
      </c>
      <c r="H2432" s="15">
        <f t="shared" si="37"/>
        <v>0</v>
      </c>
    </row>
    <row r="2433" spans="1:8" ht="13.5" x14ac:dyDescent="0.25">
      <c r="A2433" s="11"/>
      <c r="B2433" s="10">
        <v>45846</v>
      </c>
      <c r="C2433" s="2">
        <v>3.21</v>
      </c>
      <c r="D2433" s="2">
        <v>3.21</v>
      </c>
      <c r="E2433" s="2">
        <v>13945</v>
      </c>
      <c r="F2433" s="2">
        <v>3.21</v>
      </c>
      <c r="G2433" s="2">
        <v>44763.45</v>
      </c>
      <c r="H2433" s="15">
        <f t="shared" si="37"/>
        <v>-2.727272727272723E-2</v>
      </c>
    </row>
    <row r="2434" spans="1:8" ht="13.5" x14ac:dyDescent="0.25">
      <c r="A2434" s="11"/>
      <c r="B2434" s="10">
        <v>45847</v>
      </c>
      <c r="C2434" s="2">
        <v>3.13</v>
      </c>
      <c r="D2434" s="2">
        <v>3.13</v>
      </c>
      <c r="E2434" s="2">
        <v>9730</v>
      </c>
      <c r="F2434" s="2">
        <v>3.13</v>
      </c>
      <c r="G2434" s="2">
        <v>30454.9</v>
      </c>
      <c r="H2434" s="15">
        <f t="shared" si="37"/>
        <v>-2.4922118380062329E-2</v>
      </c>
    </row>
    <row r="2435" spans="1:8" ht="13.5" x14ac:dyDescent="0.25">
      <c r="A2435" s="11"/>
      <c r="B2435" s="10">
        <v>45848</v>
      </c>
      <c r="C2435" s="2">
        <v>3.1</v>
      </c>
      <c r="D2435" s="2">
        <v>3.1</v>
      </c>
      <c r="E2435" s="2">
        <v>13467</v>
      </c>
      <c r="F2435" s="2">
        <v>3.1</v>
      </c>
      <c r="G2435" s="2">
        <v>41747.699999999997</v>
      </c>
      <c r="H2435" s="15">
        <f t="shared" si="37"/>
        <v>-9.5846645367411512E-3</v>
      </c>
    </row>
    <row r="2436" spans="1:8" ht="13.5" x14ac:dyDescent="0.25">
      <c r="A2436" s="11"/>
      <c r="B2436" s="10">
        <v>45849</v>
      </c>
      <c r="C2436" s="2">
        <v>3.02</v>
      </c>
      <c r="D2436" s="2">
        <v>3.02</v>
      </c>
      <c r="E2436" s="2">
        <v>7561</v>
      </c>
      <c r="F2436" s="2">
        <v>3.02</v>
      </c>
      <c r="G2436" s="2">
        <v>22834.22</v>
      </c>
      <c r="H2436" s="15">
        <f t="shared" si="37"/>
        <v>-2.5806451612903247E-2</v>
      </c>
    </row>
    <row r="2437" spans="1:8" ht="13.5" x14ac:dyDescent="0.25">
      <c r="A2437" s="11"/>
      <c r="B2437" s="10">
        <v>45852</v>
      </c>
      <c r="C2437" s="2">
        <v>3.02</v>
      </c>
      <c r="D2437" s="2">
        <v>3.02</v>
      </c>
      <c r="E2437" s="2">
        <v>3345</v>
      </c>
      <c r="F2437" s="2">
        <v>3.02</v>
      </c>
      <c r="G2437" s="2">
        <v>10101.9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3.03</v>
      </c>
      <c r="D2438" s="2">
        <v>3.03</v>
      </c>
      <c r="E2438" s="2">
        <v>4727</v>
      </c>
      <c r="F2438" s="2">
        <v>3.03</v>
      </c>
      <c r="G2438" s="2">
        <v>14322.81</v>
      </c>
      <c r="H2438" s="15">
        <f t="shared" si="37"/>
        <v>3.3112582781456247E-3</v>
      </c>
    </row>
    <row r="2439" spans="1:8" ht="13.5" x14ac:dyDescent="0.25">
      <c r="A2439" s="11"/>
      <c r="B2439" s="10">
        <v>45854</v>
      </c>
      <c r="C2439" s="2">
        <v>3.09</v>
      </c>
      <c r="D2439" s="2">
        <v>3.09</v>
      </c>
      <c r="E2439" s="2">
        <v>3563</v>
      </c>
      <c r="F2439" s="2">
        <v>3.09</v>
      </c>
      <c r="G2439" s="2">
        <v>11009.67</v>
      </c>
      <c r="H2439" s="15">
        <f t="shared" ref="H2439:H2502" si="38">(D2439-D2438)/D2438</f>
        <v>1.980198019801982E-2</v>
      </c>
    </row>
    <row r="2440" spans="1:8" ht="13.5" x14ac:dyDescent="0.25">
      <c r="A2440" s="11"/>
      <c r="B2440" s="10">
        <v>45855</v>
      </c>
      <c r="C2440" s="2">
        <v>3.18</v>
      </c>
      <c r="D2440" s="2">
        <v>3.18</v>
      </c>
      <c r="E2440" s="2">
        <v>3319</v>
      </c>
      <c r="F2440" s="2">
        <v>3.18</v>
      </c>
      <c r="G2440" s="2">
        <v>10554.42</v>
      </c>
      <c r="H2440" s="15">
        <f t="shared" si="38"/>
        <v>2.9126213592233108E-2</v>
      </c>
    </row>
    <row r="2441" spans="1:8" ht="13.5" x14ac:dyDescent="0.25">
      <c r="A2441" s="11"/>
      <c r="B2441" s="10">
        <v>45856</v>
      </c>
      <c r="C2441" s="2">
        <v>3.27</v>
      </c>
      <c r="D2441" s="2">
        <v>3.27</v>
      </c>
      <c r="E2441" s="2">
        <v>25194</v>
      </c>
      <c r="F2441" s="2">
        <v>3.27</v>
      </c>
      <c r="G2441" s="2">
        <v>82384.38</v>
      </c>
      <c r="H2441" s="15">
        <f t="shared" si="38"/>
        <v>2.8301886792452786E-2</v>
      </c>
    </row>
    <row r="2442" spans="1:8" ht="13.5" x14ac:dyDescent="0.25">
      <c r="A2442" s="11"/>
      <c r="B2442" s="10">
        <v>45859</v>
      </c>
      <c r="C2442" s="2">
        <v>3.21</v>
      </c>
      <c r="D2442" s="2">
        <v>3.21</v>
      </c>
      <c r="E2442" s="2">
        <v>7200</v>
      </c>
      <c r="F2442" s="2">
        <v>3.21</v>
      </c>
      <c r="G2442" s="2">
        <v>23112</v>
      </c>
      <c r="H2442" s="15">
        <f t="shared" si="38"/>
        <v>-1.8348623853211024E-2</v>
      </c>
    </row>
    <row r="2443" spans="1:8" ht="13.5" x14ac:dyDescent="0.25">
      <c r="A2443" s="11"/>
      <c r="B2443" s="10">
        <v>45860</v>
      </c>
      <c r="C2443" s="2">
        <v>3.3</v>
      </c>
      <c r="D2443" s="2">
        <v>3.3</v>
      </c>
      <c r="E2443" s="2">
        <v>8185</v>
      </c>
      <c r="F2443" s="2">
        <v>3.3</v>
      </c>
      <c r="G2443" s="2">
        <v>27010.5</v>
      </c>
      <c r="H2443" s="15">
        <f t="shared" si="38"/>
        <v>2.8037383177570048E-2</v>
      </c>
    </row>
    <row r="2444" spans="1:8" ht="13.5" x14ac:dyDescent="0.25">
      <c r="A2444" s="11"/>
      <c r="B2444" s="10">
        <v>45861</v>
      </c>
      <c r="C2444" s="2">
        <v>3.25</v>
      </c>
      <c r="D2444" s="2">
        <v>3.25</v>
      </c>
      <c r="E2444" s="2">
        <v>2305</v>
      </c>
      <c r="F2444" s="2">
        <v>3.25</v>
      </c>
      <c r="G2444" s="2">
        <v>7491.25</v>
      </c>
      <c r="H2444" s="15">
        <f t="shared" si="38"/>
        <v>-1.5151515151515098E-2</v>
      </c>
    </row>
    <row r="2445" spans="1:8" ht="13.5" x14ac:dyDescent="0.25">
      <c r="A2445" s="11"/>
      <c r="B2445" s="10">
        <v>45862</v>
      </c>
      <c r="C2445" s="2">
        <v>3.25</v>
      </c>
      <c r="D2445" s="2">
        <v>3.25</v>
      </c>
      <c r="E2445" s="2">
        <v>11392</v>
      </c>
      <c r="F2445" s="2">
        <v>3.25</v>
      </c>
      <c r="G2445" s="2">
        <v>37024</v>
      </c>
      <c r="H2445" s="15">
        <f t="shared" si="38"/>
        <v>0</v>
      </c>
    </row>
    <row r="2446" spans="1:8" ht="13.5" x14ac:dyDescent="0.25">
      <c r="A2446" s="11"/>
      <c r="B2446" s="10">
        <v>45866</v>
      </c>
      <c r="C2446" s="2">
        <v>3.3</v>
      </c>
      <c r="D2446" s="2">
        <v>3.3</v>
      </c>
      <c r="E2446" s="2">
        <v>2090</v>
      </c>
      <c r="F2446" s="2">
        <v>3.3</v>
      </c>
      <c r="G2446" s="2">
        <v>6897</v>
      </c>
      <c r="H2446" s="15">
        <f t="shared" si="38"/>
        <v>1.538461538461533E-2</v>
      </c>
    </row>
    <row r="2447" spans="1:8" ht="13.5" x14ac:dyDescent="0.25">
      <c r="A2447" s="11"/>
      <c r="B2447" s="10">
        <v>45867</v>
      </c>
      <c r="C2447" s="2">
        <v>3.22</v>
      </c>
      <c r="D2447" s="2">
        <v>3.22</v>
      </c>
      <c r="E2447" s="2">
        <v>2444</v>
      </c>
      <c r="F2447" s="2">
        <v>3.22</v>
      </c>
      <c r="G2447" s="2">
        <v>7869.68</v>
      </c>
      <c r="H2447" s="15">
        <f t="shared" si="38"/>
        <v>-2.4242424242424131E-2</v>
      </c>
    </row>
    <row r="2448" spans="1:8" ht="13.5" x14ac:dyDescent="0.25">
      <c r="A2448" s="11"/>
      <c r="B2448" s="10">
        <v>45868</v>
      </c>
      <c r="C2448" s="2">
        <v>3.22</v>
      </c>
      <c r="D2448" s="2">
        <v>3.22</v>
      </c>
      <c r="E2448" s="2">
        <v>2896</v>
      </c>
      <c r="F2448" s="2">
        <v>3.22</v>
      </c>
      <c r="G2448" s="2">
        <v>9325.1200000000008</v>
      </c>
      <c r="H2448" s="15">
        <f t="shared" si="38"/>
        <v>0</v>
      </c>
    </row>
    <row r="2449" spans="1:8" ht="13.5" x14ac:dyDescent="0.25">
      <c r="A2449" s="11"/>
      <c r="B2449" s="10">
        <v>45869</v>
      </c>
      <c r="C2449" s="2">
        <v>3.22</v>
      </c>
      <c r="D2449" s="2">
        <v>3.22</v>
      </c>
      <c r="E2449" s="2">
        <v>2480</v>
      </c>
      <c r="F2449" s="2">
        <v>3.22</v>
      </c>
      <c r="G2449" s="2">
        <v>7985.6</v>
      </c>
      <c r="H2449" s="15">
        <f t="shared" si="38"/>
        <v>0</v>
      </c>
    </row>
    <row r="2450" spans="1:8" ht="13.5" x14ac:dyDescent="0.25">
      <c r="A2450" s="11"/>
      <c r="B2450" s="10">
        <v>45870</v>
      </c>
      <c r="C2450" s="2">
        <v>3.25</v>
      </c>
      <c r="D2450" s="2">
        <v>3.25</v>
      </c>
      <c r="E2450" s="2">
        <v>165</v>
      </c>
      <c r="F2450" s="2">
        <v>3.25</v>
      </c>
      <c r="G2450" s="2">
        <v>536.25</v>
      </c>
      <c r="H2450" s="15">
        <f t="shared" si="38"/>
        <v>9.3167701863353432E-3</v>
      </c>
    </row>
    <row r="2451" spans="1:8" ht="13.5" x14ac:dyDescent="0.25">
      <c r="A2451" s="11"/>
      <c r="B2451" s="10">
        <v>45873</v>
      </c>
      <c r="C2451" s="2">
        <v>3.25</v>
      </c>
      <c r="D2451" s="2">
        <v>3.25</v>
      </c>
      <c r="E2451" s="2">
        <v>1770</v>
      </c>
      <c r="F2451" s="2">
        <v>3.25</v>
      </c>
      <c r="G2451" s="2">
        <v>5752.5</v>
      </c>
      <c r="H2451" s="15">
        <f t="shared" si="38"/>
        <v>0</v>
      </c>
    </row>
    <row r="2452" spans="1:8" ht="13.5" x14ac:dyDescent="0.25">
      <c r="A2452" s="11"/>
      <c r="B2452" s="10">
        <v>45874</v>
      </c>
      <c r="C2452" s="2">
        <v>3.25</v>
      </c>
      <c r="D2452" s="2">
        <v>3.25</v>
      </c>
      <c r="E2452" s="2">
        <v>2200</v>
      </c>
      <c r="F2452" s="2">
        <v>3.25</v>
      </c>
      <c r="G2452" s="2">
        <v>7150</v>
      </c>
      <c r="H2452" s="15">
        <f t="shared" si="38"/>
        <v>0</v>
      </c>
    </row>
    <row r="2453" spans="1:8" ht="13.5" x14ac:dyDescent="0.25">
      <c r="A2453" s="11"/>
      <c r="B2453" s="10">
        <v>45875</v>
      </c>
      <c r="C2453" s="2">
        <v>3.3</v>
      </c>
      <c r="D2453" s="2">
        <v>3.3</v>
      </c>
      <c r="E2453" s="2">
        <v>5096</v>
      </c>
      <c r="F2453" s="2">
        <v>3.3</v>
      </c>
      <c r="G2453" s="2">
        <v>16816.8</v>
      </c>
      <c r="H2453" s="15">
        <f t="shared" si="38"/>
        <v>1.538461538461533E-2</v>
      </c>
    </row>
    <row r="2454" spans="1:8" ht="13.5" x14ac:dyDescent="0.25">
      <c r="A2454" s="11"/>
      <c r="B2454" s="10">
        <v>45876</v>
      </c>
      <c r="C2454" s="2">
        <v>3.39</v>
      </c>
      <c r="D2454" s="2">
        <v>3.39</v>
      </c>
      <c r="E2454" s="2">
        <v>0</v>
      </c>
      <c r="F2454" s="2">
        <v>0</v>
      </c>
      <c r="G2454" s="2">
        <v>0</v>
      </c>
      <c r="H2454" s="15">
        <f t="shared" si="38"/>
        <v>2.7272727272727365E-2</v>
      </c>
    </row>
    <row r="2455" spans="1:8" ht="13.5" x14ac:dyDescent="0.25">
      <c r="A2455" s="11"/>
      <c r="B2455" s="10">
        <v>45877</v>
      </c>
      <c r="C2455" s="2">
        <v>3.49</v>
      </c>
      <c r="D2455" s="2">
        <v>3.49</v>
      </c>
      <c r="E2455" s="2">
        <v>56056</v>
      </c>
      <c r="F2455" s="2">
        <v>3.49</v>
      </c>
      <c r="G2455" s="2">
        <v>195635.44</v>
      </c>
      <c r="H2455" s="15">
        <f t="shared" si="38"/>
        <v>2.9498525073746337E-2</v>
      </c>
    </row>
    <row r="2456" spans="1:8" ht="13.5" x14ac:dyDescent="0.25">
      <c r="A2456" s="11"/>
      <c r="B2456" s="10">
        <v>45880</v>
      </c>
      <c r="C2456" s="2">
        <v>3.59</v>
      </c>
      <c r="D2456" s="2">
        <v>3.59</v>
      </c>
      <c r="E2456" s="2">
        <v>0</v>
      </c>
      <c r="F2456" s="2">
        <v>0</v>
      </c>
      <c r="G2456" s="2">
        <v>0</v>
      </c>
      <c r="H2456" s="15">
        <f t="shared" si="38"/>
        <v>2.8653295128939726E-2</v>
      </c>
    </row>
    <row r="2457" spans="1:8" ht="13.5" x14ac:dyDescent="0.25">
      <c r="A2457" s="11"/>
      <c r="B2457" s="10">
        <v>45881</v>
      </c>
      <c r="C2457" s="2">
        <v>3.69</v>
      </c>
      <c r="D2457" s="2">
        <v>3.69</v>
      </c>
      <c r="E2457" s="2">
        <v>0</v>
      </c>
      <c r="F2457" s="2">
        <v>0</v>
      </c>
      <c r="G2457" s="2">
        <v>0</v>
      </c>
      <c r="H2457" s="15">
        <f t="shared" si="38"/>
        <v>2.7855153203342645E-2</v>
      </c>
    </row>
    <row r="2458" spans="1:8" ht="13.5" x14ac:dyDescent="0.25">
      <c r="A2458" s="11"/>
      <c r="B2458" s="10">
        <v>45883</v>
      </c>
      <c r="C2458" s="2">
        <v>3.75</v>
      </c>
      <c r="D2458" s="2">
        <v>3.75</v>
      </c>
      <c r="E2458" s="2">
        <v>48544</v>
      </c>
      <c r="F2458" s="2">
        <v>3.75</v>
      </c>
      <c r="G2458" s="2">
        <v>182040</v>
      </c>
      <c r="H2458" s="15">
        <f t="shared" si="38"/>
        <v>1.6260162601626032E-2</v>
      </c>
    </row>
    <row r="2459" spans="1:8" ht="13.5" x14ac:dyDescent="0.25">
      <c r="A2459" s="11"/>
      <c r="B2459" s="10">
        <v>45884</v>
      </c>
      <c r="C2459" s="2">
        <v>3.91</v>
      </c>
      <c r="D2459" s="2">
        <v>3.91</v>
      </c>
      <c r="E2459" s="2">
        <v>0</v>
      </c>
      <c r="F2459" s="2">
        <v>0</v>
      </c>
      <c r="G2459" s="2">
        <v>0</v>
      </c>
      <c r="H2459" s="15">
        <f t="shared" si="38"/>
        <v>4.2666666666666707E-2</v>
      </c>
    </row>
    <row r="2460" spans="1:8" ht="13.5" x14ac:dyDescent="0.25">
      <c r="A2460" s="11"/>
      <c r="B2460" s="10">
        <v>45887</v>
      </c>
      <c r="C2460" s="2">
        <v>3.95</v>
      </c>
      <c r="D2460" s="2">
        <v>3.95</v>
      </c>
      <c r="E2460" s="2">
        <v>137583</v>
      </c>
      <c r="F2460" s="2">
        <v>3.95</v>
      </c>
      <c r="G2460" s="2">
        <v>543452.85</v>
      </c>
      <c r="H2460" s="15">
        <f t="shared" si="38"/>
        <v>1.0230179028133002E-2</v>
      </c>
    </row>
    <row r="2461" spans="1:8" ht="13.5" x14ac:dyDescent="0.25">
      <c r="A2461" s="11"/>
      <c r="B2461" s="10">
        <v>45888</v>
      </c>
      <c r="C2461" s="2">
        <v>4</v>
      </c>
      <c r="D2461" s="2">
        <v>4</v>
      </c>
      <c r="E2461" s="2">
        <v>23571</v>
      </c>
      <c r="F2461" s="2">
        <v>3.9849999999999999</v>
      </c>
      <c r="G2461" s="2">
        <v>93930.434999999998</v>
      </c>
      <c r="H2461" s="15">
        <f t="shared" si="38"/>
        <v>1.2658227848101221E-2</v>
      </c>
    </row>
    <row r="2462" spans="1:8" ht="13.5" x14ac:dyDescent="0.25">
      <c r="A2462" s="11"/>
      <c r="B2462" s="10">
        <v>45889</v>
      </c>
      <c r="C2462" s="2">
        <v>4</v>
      </c>
      <c r="D2462" s="2">
        <v>4</v>
      </c>
      <c r="E2462" s="2">
        <v>42887</v>
      </c>
      <c r="F2462" s="2">
        <v>4</v>
      </c>
      <c r="G2462" s="2">
        <v>171548</v>
      </c>
      <c r="H2462" s="15">
        <f t="shared" si="38"/>
        <v>0</v>
      </c>
    </row>
    <row r="2463" spans="1:8" ht="13.5" x14ac:dyDescent="0.25">
      <c r="A2463" s="11"/>
      <c r="B2463" s="10">
        <v>45890</v>
      </c>
      <c r="C2463" s="2">
        <v>3.82</v>
      </c>
      <c r="D2463" s="2">
        <v>3.82</v>
      </c>
      <c r="E2463" s="2">
        <v>40535</v>
      </c>
      <c r="F2463" s="2">
        <v>3.843</v>
      </c>
      <c r="G2463" s="2">
        <v>155776.005</v>
      </c>
      <c r="H2463" s="15">
        <f t="shared" si="38"/>
        <v>-4.500000000000004E-2</v>
      </c>
    </row>
    <row r="2464" spans="1:8" ht="13.5" x14ac:dyDescent="0.25">
      <c r="A2464" s="11"/>
      <c r="B2464" s="10">
        <v>45891</v>
      </c>
      <c r="C2464" s="2">
        <v>3.79</v>
      </c>
      <c r="D2464" s="2">
        <v>3.79</v>
      </c>
      <c r="E2464" s="2">
        <v>28284</v>
      </c>
      <c r="F2464" s="2">
        <v>3.7909999999999999</v>
      </c>
      <c r="G2464" s="2">
        <v>107224.644</v>
      </c>
      <c r="H2464" s="15">
        <f t="shared" si="38"/>
        <v>-7.8534031413612058E-3</v>
      </c>
    </row>
    <row r="2465" spans="1:8" ht="13.5" x14ac:dyDescent="0.25">
      <c r="A2465" s="11"/>
      <c r="B2465" s="10">
        <v>45894</v>
      </c>
      <c r="C2465" s="2">
        <v>3.78</v>
      </c>
      <c r="D2465" s="2">
        <v>3.78</v>
      </c>
      <c r="E2465" s="2">
        <v>523</v>
      </c>
      <c r="F2465" s="2">
        <v>3.78</v>
      </c>
      <c r="G2465" s="2">
        <v>1976.94</v>
      </c>
      <c r="H2465" s="15">
        <f t="shared" si="38"/>
        <v>-2.6385224274406943E-3</v>
      </c>
    </row>
    <row r="2466" spans="1:8" ht="13.5" x14ac:dyDescent="0.25">
      <c r="A2466" s="11"/>
      <c r="B2466" s="10">
        <v>45895</v>
      </c>
      <c r="C2466" s="2">
        <v>3.7</v>
      </c>
      <c r="D2466" s="2">
        <v>3.7</v>
      </c>
      <c r="E2466" s="2">
        <v>33964</v>
      </c>
      <c r="F2466" s="2">
        <v>3.7</v>
      </c>
      <c r="G2466" s="2">
        <v>125666.8</v>
      </c>
      <c r="H2466" s="15">
        <f t="shared" si="38"/>
        <v>-2.1164021164021066E-2</v>
      </c>
    </row>
    <row r="2467" spans="1:8" ht="13.5" x14ac:dyDescent="0.25">
      <c r="A2467" s="11"/>
      <c r="B2467" s="10">
        <v>45896</v>
      </c>
      <c r="C2467" s="2">
        <v>3.8</v>
      </c>
      <c r="D2467" s="2">
        <v>3.8</v>
      </c>
      <c r="E2467" s="2">
        <v>46981</v>
      </c>
      <c r="F2467" s="2">
        <v>3.766</v>
      </c>
      <c r="G2467" s="2">
        <v>176930.446</v>
      </c>
      <c r="H2467" s="15">
        <f t="shared" si="38"/>
        <v>2.7027027027026931E-2</v>
      </c>
    </row>
    <row r="2468" spans="1:8" ht="13.5" x14ac:dyDescent="0.25">
      <c r="A2468" s="11"/>
      <c r="B2468" s="10">
        <v>45897</v>
      </c>
      <c r="C2468" s="2">
        <v>3.8</v>
      </c>
      <c r="D2468" s="2">
        <v>3.8</v>
      </c>
      <c r="E2468" s="2">
        <v>112004</v>
      </c>
      <c r="F2468" s="2">
        <v>3.8</v>
      </c>
      <c r="G2468" s="2">
        <v>425615.2</v>
      </c>
      <c r="H2468" s="15">
        <f t="shared" si="38"/>
        <v>0</v>
      </c>
    </row>
    <row r="2469" spans="1:8" ht="13.5" x14ac:dyDescent="0.25">
      <c r="A2469" s="11"/>
      <c r="B2469" s="10">
        <v>45898</v>
      </c>
      <c r="C2469" s="2">
        <v>3.79</v>
      </c>
      <c r="D2469" s="2">
        <v>3.79</v>
      </c>
      <c r="E2469" s="2">
        <v>4769</v>
      </c>
      <c r="F2469" s="2">
        <v>3.8479999999999999</v>
      </c>
      <c r="G2469" s="2">
        <v>18351.112000000001</v>
      </c>
      <c r="H2469" s="15">
        <f t="shared" si="38"/>
        <v>-2.631578947368365E-3</v>
      </c>
    </row>
    <row r="2470" spans="1:8" ht="13.5" x14ac:dyDescent="0.25">
      <c r="A2470" s="11"/>
      <c r="B2470" s="10">
        <v>45901</v>
      </c>
      <c r="C2470" s="2">
        <v>3.7</v>
      </c>
      <c r="D2470" s="2">
        <v>3.7</v>
      </c>
      <c r="E2470" s="2">
        <v>23349</v>
      </c>
      <c r="F2470" s="2">
        <v>3.7</v>
      </c>
      <c r="G2470" s="2">
        <v>86391.3</v>
      </c>
      <c r="H2470" s="15">
        <f t="shared" si="38"/>
        <v>-2.3746701846965663E-2</v>
      </c>
    </row>
    <row r="2471" spans="1:8" ht="13.5" x14ac:dyDescent="0.25">
      <c r="A2471" s="11"/>
      <c r="B2471" s="10">
        <v>45902</v>
      </c>
      <c r="C2471" s="2">
        <v>3.7</v>
      </c>
      <c r="D2471" s="2">
        <v>3.7</v>
      </c>
      <c r="E2471" s="2">
        <v>12589</v>
      </c>
      <c r="F2471" s="2">
        <v>3.7029999999999998</v>
      </c>
      <c r="G2471" s="2">
        <v>46617.067000000003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3.7</v>
      </c>
      <c r="D2472" s="2">
        <v>3.7</v>
      </c>
      <c r="E2472" s="2">
        <v>3630</v>
      </c>
      <c r="F2472" s="2">
        <v>3.7</v>
      </c>
      <c r="G2472" s="2">
        <v>13431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3.7</v>
      </c>
      <c r="D2473" s="2">
        <v>3.7</v>
      </c>
      <c r="E2473" s="2">
        <v>551</v>
      </c>
      <c r="F2473" s="2">
        <v>3.7</v>
      </c>
      <c r="G2473" s="2">
        <v>2038.7</v>
      </c>
      <c r="H2473" s="15">
        <f t="shared" si="38"/>
        <v>0</v>
      </c>
    </row>
    <row r="2474" spans="1:8" ht="13.5" x14ac:dyDescent="0.25">
      <c r="A2474" s="11"/>
      <c r="B2474" s="10">
        <v>45908</v>
      </c>
      <c r="C2474" s="2">
        <v>3.69</v>
      </c>
      <c r="D2474" s="2">
        <v>3.69</v>
      </c>
      <c r="E2474" s="2">
        <v>2700</v>
      </c>
      <c r="F2474" s="2">
        <v>3.69</v>
      </c>
      <c r="G2474" s="2">
        <v>9963</v>
      </c>
      <c r="H2474" s="15">
        <f t="shared" si="38"/>
        <v>-2.7027027027027649E-3</v>
      </c>
    </row>
    <row r="2475" spans="1:8" ht="13.5" x14ac:dyDescent="0.25">
      <c r="A2475" s="11"/>
      <c r="B2475" s="10">
        <v>45909</v>
      </c>
      <c r="C2475" s="2">
        <v>3.53</v>
      </c>
      <c r="D2475" s="2">
        <v>3.53</v>
      </c>
      <c r="E2475" s="2">
        <v>1088</v>
      </c>
      <c r="F2475" s="2">
        <v>3.68</v>
      </c>
      <c r="G2475" s="2">
        <v>4003.84</v>
      </c>
      <c r="H2475" s="15">
        <f t="shared" si="38"/>
        <v>-4.3360433604336085E-2</v>
      </c>
    </row>
    <row r="2476" spans="1:8" ht="13.5" x14ac:dyDescent="0.25">
      <c r="A2476" s="11"/>
      <c r="B2476" s="10">
        <v>45910</v>
      </c>
      <c r="C2476" s="2">
        <v>3.5</v>
      </c>
      <c r="D2476" s="2">
        <v>3.5</v>
      </c>
      <c r="E2476" s="2">
        <v>22638</v>
      </c>
      <c r="F2476" s="2">
        <v>3.5</v>
      </c>
      <c r="G2476" s="2">
        <v>79233</v>
      </c>
      <c r="H2476" s="15">
        <f t="shared" si="38"/>
        <v>-8.4985835694050445E-3</v>
      </c>
    </row>
    <row r="2477" spans="1:8" ht="13.5" x14ac:dyDescent="0.25">
      <c r="A2477" s="11"/>
      <c r="B2477" s="10">
        <v>45911</v>
      </c>
      <c r="C2477" s="2">
        <v>3.54</v>
      </c>
      <c r="D2477" s="2">
        <v>3.54</v>
      </c>
      <c r="E2477" s="2">
        <v>14502</v>
      </c>
      <c r="F2477" s="2">
        <v>3.4969999999999999</v>
      </c>
      <c r="G2477" s="2">
        <v>50713.493999999999</v>
      </c>
      <c r="H2477" s="15">
        <f t="shared" si="38"/>
        <v>1.1428571428571439E-2</v>
      </c>
    </row>
    <row r="2478" spans="1:8" ht="13.5" x14ac:dyDescent="0.25">
      <c r="A2478" s="11"/>
      <c r="B2478" s="10">
        <v>45912</v>
      </c>
      <c r="C2478" s="2">
        <v>3.62</v>
      </c>
      <c r="D2478" s="2">
        <v>3.62</v>
      </c>
      <c r="E2478" s="2">
        <v>8328</v>
      </c>
      <c r="F2478" s="2">
        <v>3.5609999999999999</v>
      </c>
      <c r="G2478" s="2">
        <v>29656.008000000002</v>
      </c>
      <c r="H2478" s="15">
        <f t="shared" si="38"/>
        <v>2.2598870056497196E-2</v>
      </c>
    </row>
    <row r="2479" spans="1:8" ht="13.5" x14ac:dyDescent="0.25">
      <c r="A2479" s="11"/>
      <c r="B2479" s="10">
        <v>45915</v>
      </c>
      <c r="C2479" s="2">
        <v>3.49</v>
      </c>
      <c r="D2479" s="2">
        <v>3.49</v>
      </c>
      <c r="E2479" s="2">
        <v>13987</v>
      </c>
      <c r="F2479" s="2">
        <v>3.49</v>
      </c>
      <c r="G2479" s="2">
        <v>48814.63</v>
      </c>
      <c r="H2479" s="15">
        <f t="shared" si="38"/>
        <v>-3.5911602209944722E-2</v>
      </c>
    </row>
    <row r="2480" spans="1:8" ht="13.5" x14ac:dyDescent="0.25">
      <c r="A2480" s="11"/>
      <c r="B2480" s="10">
        <v>45916</v>
      </c>
      <c r="C2480" s="2">
        <v>3.54</v>
      </c>
      <c r="D2480" s="2">
        <v>3.54</v>
      </c>
      <c r="E2480" s="2">
        <v>17419</v>
      </c>
      <c r="F2480" s="2">
        <v>3.5409999999999999</v>
      </c>
      <c r="G2480" s="2">
        <v>61680.678999999996</v>
      </c>
      <c r="H2480" s="15">
        <f t="shared" si="38"/>
        <v>1.4326647564469863E-2</v>
      </c>
    </row>
    <row r="2481" spans="1:8" ht="13.5" x14ac:dyDescent="0.25">
      <c r="A2481" s="11"/>
      <c r="B2481" s="10">
        <v>45917</v>
      </c>
      <c r="C2481" s="2">
        <v>3.65</v>
      </c>
      <c r="D2481" s="2">
        <v>3.65</v>
      </c>
      <c r="E2481" s="2">
        <v>10876</v>
      </c>
      <c r="F2481" s="2">
        <v>3.65</v>
      </c>
      <c r="G2481" s="2">
        <v>39697.4</v>
      </c>
      <c r="H2481" s="15">
        <f t="shared" si="38"/>
        <v>3.1073446327683579E-2</v>
      </c>
    </row>
    <row r="2482" spans="1:8" ht="13.5" x14ac:dyDescent="0.25">
      <c r="A2482" s="11"/>
      <c r="B2482" s="10">
        <v>45918</v>
      </c>
      <c r="C2482" s="2">
        <v>3.49</v>
      </c>
      <c r="D2482" s="2">
        <v>3.49</v>
      </c>
      <c r="E2482" s="2">
        <v>21910</v>
      </c>
      <c r="F2482" s="2">
        <v>3.4980000000000002</v>
      </c>
      <c r="G2482" s="2">
        <v>76641.179999999993</v>
      </c>
      <c r="H2482" s="15">
        <f t="shared" si="38"/>
        <v>-4.3835616438356081E-2</v>
      </c>
    </row>
    <row r="2483" spans="1:8" ht="13.5" x14ac:dyDescent="0.25">
      <c r="A2483" s="11"/>
      <c r="B2483" s="10">
        <v>45919</v>
      </c>
      <c r="C2483" s="2">
        <v>3.49</v>
      </c>
      <c r="D2483" s="2">
        <v>3.49</v>
      </c>
      <c r="E2483" s="2">
        <v>5843</v>
      </c>
      <c r="F2483" s="2">
        <v>3.49</v>
      </c>
      <c r="G2483" s="2">
        <v>20392.07</v>
      </c>
      <c r="H2483" s="15">
        <f t="shared" si="38"/>
        <v>0</v>
      </c>
    </row>
    <row r="2484" spans="1:8" ht="13.5" x14ac:dyDescent="0.25">
      <c r="A2484" s="11"/>
      <c r="B2484" s="10">
        <v>45922</v>
      </c>
      <c r="C2484" s="2">
        <v>3.4</v>
      </c>
      <c r="D2484" s="2">
        <v>3.4</v>
      </c>
      <c r="E2484" s="2">
        <v>30732</v>
      </c>
      <c r="F2484" s="2">
        <v>3.4020000000000001</v>
      </c>
      <c r="G2484" s="2">
        <v>104550.264</v>
      </c>
      <c r="H2484" s="15">
        <f t="shared" si="38"/>
        <v>-2.5787965616045929E-2</v>
      </c>
    </row>
    <row r="2485" spans="1:8" ht="13.5" x14ac:dyDescent="0.25">
      <c r="A2485" s="11"/>
      <c r="B2485" s="10">
        <v>45923</v>
      </c>
      <c r="C2485" s="2">
        <v>3.4</v>
      </c>
      <c r="D2485" s="2">
        <v>3.4</v>
      </c>
      <c r="E2485" s="2">
        <v>13927</v>
      </c>
      <c r="F2485" s="2">
        <v>3.4009999999999998</v>
      </c>
      <c r="G2485" s="2">
        <v>47365.726999999999</v>
      </c>
      <c r="H2485" s="15">
        <f t="shared" si="38"/>
        <v>0</v>
      </c>
    </row>
    <row r="2486" spans="1:8" ht="13.5" x14ac:dyDescent="0.25">
      <c r="A2486" s="11"/>
      <c r="B2486" s="10">
        <v>45924</v>
      </c>
      <c r="C2486" s="2">
        <v>3.37</v>
      </c>
      <c r="D2486" s="2">
        <v>3.37</v>
      </c>
      <c r="E2486" s="2">
        <v>16900</v>
      </c>
      <c r="F2486" s="2">
        <v>3.3719999999999999</v>
      </c>
      <c r="G2486" s="2">
        <v>56986.8</v>
      </c>
      <c r="H2486" s="15">
        <f t="shared" si="38"/>
        <v>-8.8235294117646485E-3</v>
      </c>
    </row>
    <row r="2487" spans="1:8" ht="13.5" x14ac:dyDescent="0.25">
      <c r="A2487" s="11"/>
      <c r="B2487" s="10">
        <v>45925</v>
      </c>
      <c r="C2487" s="2">
        <v>3.36</v>
      </c>
      <c r="D2487" s="2">
        <v>3.36</v>
      </c>
      <c r="E2487" s="2">
        <v>8548</v>
      </c>
      <c r="F2487" s="2">
        <v>3.36</v>
      </c>
      <c r="G2487" s="2">
        <v>28721.279999999999</v>
      </c>
      <c r="H2487" s="15">
        <f t="shared" si="38"/>
        <v>-2.9673590504451725E-3</v>
      </c>
    </row>
    <row r="2488" spans="1:8" ht="13.5" x14ac:dyDescent="0.25">
      <c r="A2488" s="11"/>
      <c r="B2488" s="10">
        <v>45926</v>
      </c>
      <c r="C2488" s="2">
        <v>3.35</v>
      </c>
      <c r="D2488" s="2">
        <v>3.35</v>
      </c>
      <c r="E2488" s="2">
        <v>7113</v>
      </c>
      <c r="F2488" s="2">
        <v>3.35</v>
      </c>
      <c r="G2488" s="2">
        <v>23828.55</v>
      </c>
      <c r="H2488" s="15">
        <f t="shared" si="38"/>
        <v>-2.9761904761904127E-3</v>
      </c>
    </row>
    <row r="2489" spans="1:8" ht="13.5" x14ac:dyDescent="0.25">
      <c r="A2489" s="11"/>
      <c r="B2489" s="10">
        <v>45929</v>
      </c>
      <c r="C2489" s="2">
        <v>3.36</v>
      </c>
      <c r="D2489" s="2">
        <v>3.36</v>
      </c>
      <c r="E2489" s="2">
        <v>14784</v>
      </c>
      <c r="F2489" s="2">
        <v>3.36</v>
      </c>
      <c r="G2489" s="2">
        <v>49674.239999999998</v>
      </c>
      <c r="H2489" s="15">
        <f t="shared" si="38"/>
        <v>2.9850746268656079E-3</v>
      </c>
    </row>
    <row r="2490" spans="1:8" ht="13.5" x14ac:dyDescent="0.25">
      <c r="A2490" s="11"/>
      <c r="B2490" s="10">
        <v>45930</v>
      </c>
      <c r="C2490" s="2">
        <v>3.36</v>
      </c>
      <c r="D2490" s="2">
        <v>3.36</v>
      </c>
      <c r="E2490" s="2">
        <v>3888</v>
      </c>
      <c r="F2490" s="2">
        <v>3.36</v>
      </c>
      <c r="G2490" s="2">
        <v>13063.68</v>
      </c>
      <c r="H2490" s="15">
        <f t="shared" si="38"/>
        <v>0</v>
      </c>
    </row>
    <row r="2491" spans="1:8" ht="13.5" x14ac:dyDescent="0.25">
      <c r="A2491" s="11"/>
      <c r="B2491" s="10">
        <v>45931</v>
      </c>
      <c r="C2491" s="2">
        <v>3.35</v>
      </c>
      <c r="D2491" s="2">
        <v>3.35</v>
      </c>
      <c r="E2491" s="2">
        <v>9195</v>
      </c>
      <c r="F2491" s="2">
        <v>3.3540000000000001</v>
      </c>
      <c r="G2491" s="2">
        <v>30840.03</v>
      </c>
      <c r="H2491" s="15">
        <f t="shared" si="38"/>
        <v>-2.9761904761904127E-3</v>
      </c>
    </row>
    <row r="2492" spans="1:8" ht="13.5" x14ac:dyDescent="0.25">
      <c r="A2492" s="11"/>
      <c r="B2492" s="10">
        <v>45932</v>
      </c>
      <c r="C2492" s="2">
        <v>3.2</v>
      </c>
      <c r="D2492" s="2">
        <v>3.2</v>
      </c>
      <c r="E2492" s="2">
        <v>0</v>
      </c>
      <c r="F2492" s="2">
        <v>0</v>
      </c>
      <c r="G2492" s="2">
        <v>0</v>
      </c>
      <c r="H2492" s="15">
        <f t="shared" si="38"/>
        <v>-4.4776119402985044E-2</v>
      </c>
    </row>
    <row r="2493" spans="1:8" ht="13.5" x14ac:dyDescent="0.25">
      <c r="A2493" s="11"/>
      <c r="B2493" s="10">
        <v>45933</v>
      </c>
      <c r="C2493" s="2">
        <v>3.1</v>
      </c>
      <c r="D2493" s="2">
        <v>3.1</v>
      </c>
      <c r="E2493" s="2">
        <v>13373</v>
      </c>
      <c r="F2493" s="2">
        <v>3.1309999999999998</v>
      </c>
      <c r="G2493" s="2">
        <v>41870.862999999998</v>
      </c>
      <c r="H2493" s="15">
        <f t="shared" si="38"/>
        <v>-3.1250000000000028E-2</v>
      </c>
    </row>
    <row r="2494" spans="1:8" ht="13.5" x14ac:dyDescent="0.25">
      <c r="A2494" s="11"/>
      <c r="B2494" s="10">
        <v>45936</v>
      </c>
      <c r="C2494" s="2">
        <v>3.1</v>
      </c>
      <c r="D2494" s="2">
        <v>3.1</v>
      </c>
      <c r="E2494" s="2">
        <v>14039</v>
      </c>
      <c r="F2494" s="2">
        <v>3.1</v>
      </c>
      <c r="G2494" s="2">
        <v>43520.9</v>
      </c>
      <c r="H2494" s="15">
        <f t="shared" si="38"/>
        <v>0</v>
      </c>
    </row>
    <row r="2495" spans="1:8" ht="13.5" x14ac:dyDescent="0.25">
      <c r="A2495" s="11"/>
      <c r="B2495" s="10">
        <v>45937</v>
      </c>
      <c r="C2495" s="2">
        <v>3.23</v>
      </c>
      <c r="D2495" s="2">
        <v>3.23</v>
      </c>
      <c r="E2495" s="2">
        <v>6726</v>
      </c>
      <c r="F2495" s="2">
        <v>3.2240000000000002</v>
      </c>
      <c r="G2495" s="2">
        <v>21684.624</v>
      </c>
      <c r="H2495" s="15">
        <f t="shared" si="38"/>
        <v>4.1935483870967703E-2</v>
      </c>
    </row>
    <row r="2496" spans="1:8" ht="13.5" x14ac:dyDescent="0.25">
      <c r="A2496" s="11"/>
      <c r="B2496" s="10">
        <v>45938</v>
      </c>
      <c r="C2496" s="2">
        <v>3.26</v>
      </c>
      <c r="D2496" s="2">
        <v>3.26</v>
      </c>
      <c r="E2496" s="2">
        <v>16734</v>
      </c>
      <c r="F2496" s="2">
        <v>3.298</v>
      </c>
      <c r="G2496" s="2">
        <v>55188.732000000004</v>
      </c>
      <c r="H2496" s="15">
        <f t="shared" si="38"/>
        <v>9.2879256965943662E-3</v>
      </c>
    </row>
    <row r="2497" spans="1:11" ht="13.5" x14ac:dyDescent="0.25">
      <c r="A2497" s="11"/>
      <c r="B2497" s="10">
        <v>45939</v>
      </c>
      <c r="C2497" s="2">
        <v>3.33</v>
      </c>
      <c r="D2497" s="2">
        <v>3.33</v>
      </c>
      <c r="E2497" s="2">
        <v>9816</v>
      </c>
      <c r="F2497" s="2">
        <v>3.3210000000000002</v>
      </c>
      <c r="G2497" s="2">
        <v>32598.936000000002</v>
      </c>
      <c r="H2497" s="15">
        <f t="shared" si="38"/>
        <v>2.1472392638036897E-2</v>
      </c>
    </row>
    <row r="2498" spans="1:11" ht="13.5" x14ac:dyDescent="0.25">
      <c r="A2498" s="11"/>
      <c r="B2498" s="10">
        <v>45940</v>
      </c>
      <c r="C2498" s="2">
        <v>3.31</v>
      </c>
      <c r="D2498" s="2">
        <v>3.31</v>
      </c>
      <c r="E2498" s="2">
        <v>9778</v>
      </c>
      <c r="F2498" s="2">
        <v>3.31</v>
      </c>
      <c r="G2498" s="2">
        <v>32365.18</v>
      </c>
      <c r="H2498" s="15">
        <f t="shared" si="38"/>
        <v>-6.0060060060060112E-3</v>
      </c>
    </row>
    <row r="2499" spans="1:11" ht="13.5" x14ac:dyDescent="0.25">
      <c r="A2499" s="11"/>
      <c r="B2499" s="10">
        <v>45943</v>
      </c>
      <c r="C2499" s="2">
        <v>3.3</v>
      </c>
      <c r="D2499" s="2">
        <v>3.3</v>
      </c>
      <c r="E2499" s="2">
        <v>72598</v>
      </c>
      <c r="F2499" s="2">
        <v>3.3</v>
      </c>
      <c r="G2499" s="2">
        <v>239573.4</v>
      </c>
      <c r="H2499" s="15">
        <f t="shared" si="38"/>
        <v>-3.0211480362538463E-3</v>
      </c>
    </row>
    <row r="2500" spans="1:11" ht="13.5" x14ac:dyDescent="0.25">
      <c r="A2500" s="11"/>
      <c r="B2500" s="10">
        <v>45944</v>
      </c>
      <c r="C2500" s="2">
        <v>3.3</v>
      </c>
      <c r="D2500" s="2">
        <v>3.3</v>
      </c>
      <c r="E2500" s="2">
        <v>3648</v>
      </c>
      <c r="F2500" s="2">
        <v>3.3050000000000002</v>
      </c>
      <c r="G2500" s="2">
        <v>12056.64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3.33</v>
      </c>
      <c r="D2501" s="2">
        <v>3.33</v>
      </c>
      <c r="E2501" s="2">
        <v>1121</v>
      </c>
      <c r="F2501" s="2">
        <v>3.3119999999999998</v>
      </c>
      <c r="G2501" s="2">
        <v>3712.752</v>
      </c>
      <c r="H2501" s="15">
        <f t="shared" si="38"/>
        <v>9.0909090909091668E-3</v>
      </c>
    </row>
    <row r="2502" spans="1:11" ht="13.5" x14ac:dyDescent="0.25">
      <c r="A2502" s="11"/>
      <c r="B2502" s="10">
        <v>45947</v>
      </c>
      <c r="C2502" s="2">
        <v>3.47</v>
      </c>
      <c r="D2502" s="2">
        <v>3.47</v>
      </c>
      <c r="E2502" s="2">
        <v>15459</v>
      </c>
      <c r="F2502" s="2">
        <v>3.43</v>
      </c>
      <c r="G2502" s="2">
        <v>53024.37</v>
      </c>
      <c r="H2502" s="15">
        <f t="shared" si="38"/>
        <v>4.204204204204208E-2</v>
      </c>
    </row>
    <row r="2503" spans="1:11" ht="13.5" x14ac:dyDescent="0.25">
      <c r="A2503" s="11"/>
      <c r="B2503" s="10">
        <v>45950</v>
      </c>
      <c r="C2503" s="2">
        <v>3.42</v>
      </c>
      <c r="D2503" s="2">
        <v>3.42</v>
      </c>
      <c r="E2503" s="2">
        <v>27026</v>
      </c>
      <c r="F2503" s="2">
        <v>3.4889999999999999</v>
      </c>
      <c r="G2503" s="2">
        <v>94293.714000000007</v>
      </c>
      <c r="H2503" s="15">
        <f t="shared" ref="H2503:H2511" si="39">(D2503-D2502)/D2502</f>
        <v>-1.4409221902017367E-2</v>
      </c>
    </row>
    <row r="2504" spans="1:11" ht="13.5" x14ac:dyDescent="0.25">
      <c r="A2504" s="11"/>
      <c r="B2504" s="10">
        <v>45951</v>
      </c>
      <c r="C2504" s="2">
        <v>3.43</v>
      </c>
      <c r="D2504" s="2">
        <v>3.43</v>
      </c>
      <c r="E2504" s="2">
        <v>22265</v>
      </c>
      <c r="F2504" s="2">
        <v>3.43</v>
      </c>
      <c r="G2504" s="2">
        <v>76368.95</v>
      </c>
      <c r="H2504" s="15">
        <f t="shared" si="39"/>
        <v>2.923976608187202E-3</v>
      </c>
    </row>
    <row r="2505" spans="1:11" ht="13.5" x14ac:dyDescent="0.25">
      <c r="A2505" s="11"/>
      <c r="B2505" s="10">
        <v>45952</v>
      </c>
      <c r="C2505" s="2">
        <v>3.41</v>
      </c>
      <c r="D2505" s="2">
        <v>3.41</v>
      </c>
      <c r="E2505" s="2">
        <v>25605</v>
      </c>
      <c r="F2505" s="2">
        <v>3.41</v>
      </c>
      <c r="G2505" s="2">
        <v>87313.05</v>
      </c>
      <c r="H2505" s="15">
        <f t="shared" si="39"/>
        <v>-5.8309037900874687E-3</v>
      </c>
    </row>
    <row r="2506" spans="1:11" ht="13.5" x14ac:dyDescent="0.25">
      <c r="A2506" s="11"/>
      <c r="B2506" s="10">
        <v>45953</v>
      </c>
      <c r="C2506" s="2">
        <v>3.35</v>
      </c>
      <c r="D2506" s="2">
        <v>3.35</v>
      </c>
      <c r="E2506" s="2">
        <v>16523</v>
      </c>
      <c r="F2506" s="2">
        <v>3.3759999999999999</v>
      </c>
      <c r="G2506" s="2">
        <v>55781.648000000001</v>
      </c>
      <c r="H2506" s="15">
        <f t="shared" si="39"/>
        <v>-1.7595307917888579E-2</v>
      </c>
    </row>
    <row r="2507" spans="1:11" ht="13.5" x14ac:dyDescent="0.25">
      <c r="A2507" s="11"/>
      <c r="B2507" s="10">
        <v>45954</v>
      </c>
      <c r="C2507" s="2">
        <v>3.3</v>
      </c>
      <c r="D2507" s="2">
        <v>3.3</v>
      </c>
      <c r="E2507" s="2">
        <v>3599</v>
      </c>
      <c r="F2507" s="2">
        <v>3.3290000000000002</v>
      </c>
      <c r="G2507" s="2">
        <v>11981.071</v>
      </c>
      <c r="H2507" s="15">
        <f t="shared" si="39"/>
        <v>-1.4925373134328438E-2</v>
      </c>
    </row>
    <row r="2508" spans="1:11" ht="13.5" x14ac:dyDescent="0.25">
      <c r="A2508" s="11"/>
      <c r="B2508" s="10">
        <v>45957</v>
      </c>
      <c r="C2508" s="2">
        <v>3.31</v>
      </c>
      <c r="D2508" s="2">
        <v>3.31</v>
      </c>
      <c r="E2508" s="2">
        <v>1915</v>
      </c>
      <c r="F2508" s="2">
        <v>3.31</v>
      </c>
      <c r="G2508" s="2">
        <v>6338.65</v>
      </c>
      <c r="H2508" s="15">
        <f t="shared" si="39"/>
        <v>3.0303030303031006E-3</v>
      </c>
    </row>
    <row r="2509" spans="1:11" ht="13.5" x14ac:dyDescent="0.25">
      <c r="A2509" s="11"/>
      <c r="B2509" s="10">
        <v>45958</v>
      </c>
      <c r="C2509" s="2">
        <v>3.27</v>
      </c>
      <c r="D2509" s="2">
        <v>3.27</v>
      </c>
      <c r="E2509" s="2">
        <v>69517</v>
      </c>
      <c r="F2509" s="2">
        <v>3.2850000000000001</v>
      </c>
      <c r="G2509" s="2">
        <v>228363.345</v>
      </c>
      <c r="H2509" s="15">
        <f t="shared" si="39"/>
        <v>-1.2084592145015116E-2</v>
      </c>
    </row>
    <row r="2510" spans="1:11" ht="13.5" x14ac:dyDescent="0.25">
      <c r="A2510" s="11"/>
      <c r="B2510" s="10">
        <v>45959</v>
      </c>
      <c r="C2510" s="2">
        <v>3.2</v>
      </c>
      <c r="D2510" s="2">
        <v>3.2</v>
      </c>
      <c r="E2510" s="2">
        <v>2951</v>
      </c>
      <c r="F2510" s="2">
        <v>3.2</v>
      </c>
      <c r="G2510" s="2">
        <v>9443.2000000000007</v>
      </c>
      <c r="H2510" s="15">
        <f t="shared" si="39"/>
        <v>-2.1406727828746128E-2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3.11</v>
      </c>
      <c r="D2511" s="2">
        <v>3.11</v>
      </c>
      <c r="E2511" s="2">
        <v>8264</v>
      </c>
      <c r="F2511" s="2">
        <v>3.11</v>
      </c>
      <c r="G2511" s="2">
        <v>25701.040000000001</v>
      </c>
      <c r="H2511" s="15">
        <f t="shared" si="39"/>
        <v>-2.8125000000000094E-2</v>
      </c>
      <c r="I2511" s="16">
        <v>87391790</v>
      </c>
      <c r="J2511" s="13">
        <f>I2511*D2511</f>
        <v>271788466.89999998</v>
      </c>
      <c r="K2511" s="14">
        <f>SUM(E2307:E2511)/205</f>
        <v>15544.248780487806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5.9006999999999996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5.9368999999999996</v>
      </c>
      <c r="C3" s="2">
        <f>B3-B2</f>
        <v>3.620000000000001E-2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6.2953000000000001</v>
      </c>
      <c r="C4" s="2">
        <f t="shared" ref="C4:C67" si="0">B4-B3</f>
        <v>0.3584000000000005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6.6753999999999998</v>
      </c>
      <c r="C5" s="2">
        <f t="shared" si="0"/>
        <v>0.38009999999999966</v>
      </c>
      <c r="D5" s="2">
        <f>AVERAGE(B1:B5)</f>
        <v>6.2020749999999998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6.9722</v>
      </c>
      <c r="C6" s="2">
        <f t="shared" si="0"/>
        <v>0.29680000000000017</v>
      </c>
      <c r="D6" s="2">
        <f t="shared" ref="D6:D69" si="1">AVERAGE(B2:B6)</f>
        <v>6.3560999999999996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6.6608999999999998</v>
      </c>
      <c r="C7" s="2">
        <f t="shared" si="0"/>
        <v>-0.31130000000000013</v>
      </c>
      <c r="D7" s="2">
        <f t="shared" si="1"/>
        <v>6.50814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6.3639999999999999</v>
      </c>
      <c r="C8" s="2">
        <f t="shared" si="0"/>
        <v>-0.29689999999999994</v>
      </c>
      <c r="D8" s="2">
        <f t="shared" si="1"/>
        <v>6.5935599999999992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6.2808000000000002</v>
      </c>
      <c r="C9" s="2">
        <f t="shared" si="0"/>
        <v>-8.3199999999999719E-2</v>
      </c>
      <c r="D9" s="2">
        <f t="shared" si="1"/>
        <v>6.5906600000000015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6.1215000000000002</v>
      </c>
      <c r="C10" s="2">
        <f t="shared" si="0"/>
        <v>-0.1593</v>
      </c>
      <c r="D10" s="2">
        <f t="shared" si="1"/>
        <v>6.4798799999999996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6.0164999999999997</v>
      </c>
      <c r="C11" s="2">
        <f t="shared" si="0"/>
        <v>-0.10500000000000043</v>
      </c>
      <c r="D11" s="2">
        <f t="shared" si="1"/>
        <v>6.2887399999999998</v>
      </c>
      <c r="E11" s="2">
        <f>AVERAGE(B2:B11)</f>
        <v>6.3224199999999993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6.1649000000000003</v>
      </c>
      <c r="C12" s="2">
        <f t="shared" si="0"/>
        <v>0.14840000000000053</v>
      </c>
      <c r="D12" s="2">
        <f t="shared" si="1"/>
        <v>6.18954</v>
      </c>
      <c r="E12" s="2">
        <f t="shared" ref="E12:E75" si="2">AVERAGE(B3:B12)</f>
        <v>6.34884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5.9695</v>
      </c>
      <c r="C13" s="2">
        <f t="shared" si="0"/>
        <v>-0.19540000000000024</v>
      </c>
      <c r="D13" s="2">
        <f t="shared" si="1"/>
        <v>6.1106400000000001</v>
      </c>
      <c r="E13" s="2">
        <f t="shared" si="2"/>
        <v>6.3521000000000001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5.9695</v>
      </c>
      <c r="C14" s="2">
        <f t="shared" si="0"/>
        <v>0</v>
      </c>
      <c r="D14" s="2">
        <f t="shared" si="1"/>
        <v>6.0483799999999999</v>
      </c>
      <c r="E14" s="2">
        <f t="shared" si="2"/>
        <v>6.3195199999999998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5.9550000000000001</v>
      </c>
      <c r="C15" s="2">
        <f t="shared" si="0"/>
        <v>-1.4499999999999957E-2</v>
      </c>
      <c r="D15" s="2">
        <f t="shared" si="1"/>
        <v>6.0150800000000002</v>
      </c>
      <c r="E15" s="2">
        <f t="shared" si="2"/>
        <v>6.2474800000000004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5.9550000000000001</v>
      </c>
      <c r="C16" s="2">
        <f t="shared" si="0"/>
        <v>0</v>
      </c>
      <c r="D16" s="2">
        <f t="shared" si="1"/>
        <v>6.0027799999999996</v>
      </c>
      <c r="E16" s="2">
        <f t="shared" si="2"/>
        <v>6.1457600000000001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5.9368999999999996</v>
      </c>
      <c r="C17" s="2">
        <f t="shared" si="0"/>
        <v>-1.8100000000000449E-2</v>
      </c>
      <c r="D17" s="2">
        <f t="shared" si="1"/>
        <v>5.9571799999999993</v>
      </c>
      <c r="E17" s="2">
        <f t="shared" si="2"/>
        <v>6.0733600000000001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5.9730999999999996</v>
      </c>
      <c r="C18" s="2">
        <f t="shared" si="0"/>
        <v>3.620000000000001E-2</v>
      </c>
      <c r="D18" s="2">
        <f t="shared" si="1"/>
        <v>5.9579000000000004</v>
      </c>
      <c r="E18" s="2">
        <f t="shared" si="2"/>
        <v>6.0342700000000002</v>
      </c>
      <c r="F18" s="2"/>
      <c r="G18" s="2"/>
      <c r="H18" s="2"/>
      <c r="I18" s="2">
        <f t="array" ref="I18">SUMPRODUCT(B2:B21, (ROW(B2:B21)-ROW(B2)+1)) / (20*21/2)</f>
        <v>6.1015338095238087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6.0092999999999996</v>
      </c>
      <c r="C19" s="2">
        <f t="shared" si="0"/>
        <v>3.620000000000001E-2</v>
      </c>
      <c r="D19" s="2">
        <f t="shared" si="1"/>
        <v>5.9658599999999993</v>
      </c>
      <c r="E19" s="2">
        <f t="shared" si="2"/>
        <v>6.0071200000000005</v>
      </c>
      <c r="F19" s="2"/>
      <c r="G19" s="2"/>
      <c r="H19" s="2"/>
      <c r="I19" s="2">
        <f t="array" ref="I19">SUMPRODUCT(B3:B22, (ROW(B3:B22)-ROW(B3)+1)) / (20*21/2)</f>
        <v>6.0879680952380948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6.1540999999999997</v>
      </c>
      <c r="C20" s="2">
        <f t="shared" si="0"/>
        <v>0.14480000000000004</v>
      </c>
      <c r="D20" s="2">
        <f t="shared" si="1"/>
        <v>6.0056799999999999</v>
      </c>
      <c r="E20" s="2">
        <f t="shared" si="2"/>
        <v>6.0103800000000005</v>
      </c>
      <c r="F20" s="2">
        <f t="shared" ref="F20:F83" si="3">AVERAGE(B1:B20)</f>
        <v>6.1742894736842091</v>
      </c>
      <c r="G20" s="2"/>
      <c r="H20" s="2"/>
      <c r="I20" s="2">
        <f t="array" ref="I20">SUMPRODUCT(B4:B23, (ROW(B4:B23)-ROW(B4)+1)) / (20*21/2)</f>
        <v>6.0737990476190467</v>
      </c>
      <c r="J20" s="2">
        <f>F20</f>
        <v>6.1742894736842091</v>
      </c>
      <c r="K20" s="2"/>
    </row>
    <row r="21" spans="1:11" ht="13.5" x14ac:dyDescent="0.25">
      <c r="A21" s="3">
        <f>TITRES_STAT!B24</f>
        <v>42335</v>
      </c>
      <c r="B21" s="5">
        <f>TITRES_STAT!D24</f>
        <v>6.0853000000000002</v>
      </c>
      <c r="C21" s="2">
        <f t="shared" si="0"/>
        <v>-6.8799999999999528E-2</v>
      </c>
      <c r="D21" s="2">
        <f t="shared" si="1"/>
        <v>6.0317400000000001</v>
      </c>
      <c r="E21" s="2">
        <f t="shared" si="2"/>
        <v>6.0172600000000003</v>
      </c>
      <c r="F21" s="2">
        <f t="shared" si="3"/>
        <v>6.1698399999999989</v>
      </c>
      <c r="G21" s="2"/>
      <c r="H21" s="2"/>
      <c r="I21" s="2">
        <f t="array" ref="I21">SUMPRODUCT(B5:B24, (ROW(B5:B24)-ROW(B5)+1)) / (20*21/2)</f>
        <v>6.0591990476190478</v>
      </c>
      <c r="J21" s="2">
        <f t="shared" ref="J21:J84" si="4">$J$4*B21+J20*(1-$J$4)</f>
        <v>6.1658142857142844</v>
      </c>
      <c r="K21" s="2"/>
    </row>
    <row r="22" spans="1:11" ht="13.5" x14ac:dyDescent="0.25">
      <c r="A22" s="3">
        <f>TITRES_STAT!B25</f>
        <v>42338</v>
      </c>
      <c r="B22" s="5">
        <f>TITRES_STAT!D25</f>
        <v>6.0274000000000001</v>
      </c>
      <c r="C22" s="2">
        <f t="shared" si="0"/>
        <v>-5.7900000000000063E-2</v>
      </c>
      <c r="D22" s="2">
        <f t="shared" si="1"/>
        <v>6.0498399999999997</v>
      </c>
      <c r="E22" s="2">
        <f t="shared" si="2"/>
        <v>6.0035100000000003</v>
      </c>
      <c r="F22" s="2">
        <f t="shared" si="3"/>
        <v>6.1761749999999989</v>
      </c>
      <c r="G22" s="2"/>
      <c r="H22" s="2"/>
      <c r="I22" s="2">
        <f t="array" ref="I22">SUMPRODUCT(B6:B25, (ROW(B6:B25)-ROW(B6)+1)) / (20*21/2)</f>
        <v>6.0407033333333322</v>
      </c>
      <c r="J22" s="2">
        <f t="shared" si="4"/>
        <v>6.1526319727891146</v>
      </c>
      <c r="K22" s="2"/>
    </row>
    <row r="23" spans="1:11" ht="13.5" x14ac:dyDescent="0.25">
      <c r="A23" s="3">
        <f>TITRES_STAT!B26</f>
        <v>42339</v>
      </c>
      <c r="B23" s="5">
        <f>TITRES_STAT!D26</f>
        <v>6.0274000000000001</v>
      </c>
      <c r="C23" s="2">
        <f t="shared" si="0"/>
        <v>0</v>
      </c>
      <c r="D23" s="2">
        <f t="shared" si="1"/>
        <v>6.0606999999999998</v>
      </c>
      <c r="E23" s="2">
        <f t="shared" si="2"/>
        <v>6.0093000000000005</v>
      </c>
      <c r="F23" s="2">
        <f t="shared" si="3"/>
        <v>6.1806999999999999</v>
      </c>
      <c r="G23" s="2"/>
      <c r="H23" s="2"/>
      <c r="I23" s="2">
        <f t="array" ref="I23">SUMPRODUCT(B7:B26, (ROW(B7:B26)-ROW(B7)+1)) / (20*21/2)</f>
        <v>6.0252090476190485</v>
      </c>
      <c r="J23" s="2">
        <f t="shared" si="4"/>
        <v>6.1407051182377703</v>
      </c>
      <c r="K23" s="2"/>
    </row>
    <row r="24" spans="1:11" ht="13.5" x14ac:dyDescent="0.25">
      <c r="A24" s="3">
        <f>TITRES_STAT!B27</f>
        <v>42340</v>
      </c>
      <c r="B24" s="5">
        <f>TITRES_STAT!D27</f>
        <v>6.0274000000000001</v>
      </c>
      <c r="C24" s="2">
        <f t="shared" si="0"/>
        <v>0</v>
      </c>
      <c r="D24" s="2">
        <f t="shared" si="1"/>
        <v>6.0643200000000004</v>
      </c>
      <c r="E24" s="2">
        <f t="shared" si="2"/>
        <v>6.0150899999999989</v>
      </c>
      <c r="F24" s="2">
        <f t="shared" si="3"/>
        <v>6.1673049999999998</v>
      </c>
      <c r="G24" s="2"/>
      <c r="H24" s="2"/>
      <c r="I24" s="2">
        <f t="array" ref="I24">SUMPRODUCT(B8:B27, (ROW(B8:B27)-ROW(B8)+1)) / (20*21/2)</f>
        <v>6.01483238095238</v>
      </c>
      <c r="J24" s="2">
        <f t="shared" si="4"/>
        <v>6.1299141545960785</v>
      </c>
      <c r="K24" s="2"/>
    </row>
    <row r="25" spans="1:11" ht="13.5" x14ac:dyDescent="0.25">
      <c r="A25" s="3">
        <f>TITRES_STAT!B28</f>
        <v>42341</v>
      </c>
      <c r="B25" s="5">
        <f>TITRES_STAT!D28</f>
        <v>5.9730999999999996</v>
      </c>
      <c r="C25" s="2">
        <f t="shared" si="0"/>
        <v>-5.4300000000000459E-2</v>
      </c>
      <c r="D25" s="2">
        <f t="shared" si="1"/>
        <v>6.0281199999999995</v>
      </c>
      <c r="E25" s="2">
        <f t="shared" si="2"/>
        <v>6.0168999999999997</v>
      </c>
      <c r="F25" s="2">
        <f t="shared" si="3"/>
        <v>6.1321899999999996</v>
      </c>
      <c r="G25" s="2"/>
      <c r="H25" s="2"/>
      <c r="I25" s="2">
        <f t="array" ref="I25">SUMPRODUCT(B9:B28, (ROW(B9:B28)-ROW(B9)+1)) / (20*21/2)</f>
        <v>6.0077309523809523</v>
      </c>
      <c r="J25" s="2">
        <f t="shared" si="4"/>
        <v>6.1149794732059757</v>
      </c>
      <c r="K25" s="2"/>
    </row>
    <row r="26" spans="1:11" ht="13.5" x14ac:dyDescent="0.25">
      <c r="A26" s="3">
        <f>TITRES_STAT!B29</f>
        <v>42342</v>
      </c>
      <c r="B26" s="5">
        <f>TITRES_STAT!D29</f>
        <v>5.9695</v>
      </c>
      <c r="C26" s="2">
        <f t="shared" si="0"/>
        <v>-3.5999999999996035E-3</v>
      </c>
      <c r="D26" s="2">
        <f t="shared" si="1"/>
        <v>6.0049599999999996</v>
      </c>
      <c r="E26" s="2">
        <f t="shared" si="2"/>
        <v>6.0183499999999999</v>
      </c>
      <c r="F26" s="2">
        <f t="shared" si="3"/>
        <v>6.0820549999999995</v>
      </c>
      <c r="G26" s="2"/>
      <c r="H26" s="2"/>
      <c r="I26" s="2">
        <f t="array" ref="I26">SUMPRODUCT(B10:B29, (ROW(B10:B29)-ROW(B10)+1)) / (20*21/2)</f>
        <v>5.985595714285715</v>
      </c>
      <c r="J26" s="2">
        <f t="shared" si="4"/>
        <v>6.101124285281597</v>
      </c>
      <c r="K26" s="2"/>
    </row>
    <row r="27" spans="1:11" ht="13.5" x14ac:dyDescent="0.25">
      <c r="A27" s="3">
        <f>TITRES_STAT!B30</f>
        <v>42345</v>
      </c>
      <c r="B27" s="5">
        <f>TITRES_STAT!D30</f>
        <v>5.9730999999999996</v>
      </c>
      <c r="C27" s="2">
        <f t="shared" si="0"/>
        <v>3.5999999999996035E-3</v>
      </c>
      <c r="D27" s="2">
        <f t="shared" si="1"/>
        <v>5.9940999999999995</v>
      </c>
      <c r="E27" s="2">
        <f t="shared" si="2"/>
        <v>6.0219700000000005</v>
      </c>
      <c r="F27" s="2">
        <f t="shared" si="3"/>
        <v>6.0476650000000003</v>
      </c>
      <c r="G27" s="2"/>
      <c r="H27" s="2"/>
      <c r="I27" s="2">
        <f t="array" ref="I27">SUMPRODUCT(B11:B30, (ROW(B11:B30)-ROW(B11)+1)) / (20*21/2)</f>
        <v>5.951637142857142</v>
      </c>
      <c r="J27" s="2">
        <f t="shared" si="4"/>
        <v>6.0889314962071595</v>
      </c>
      <c r="K27" s="2"/>
    </row>
    <row r="28" spans="1:11" ht="13.5" x14ac:dyDescent="0.25">
      <c r="A28" s="3">
        <f>TITRES_STAT!B31</f>
        <v>42346</v>
      </c>
      <c r="B28" s="5">
        <f>TITRES_STAT!D31</f>
        <v>5.9730999999999996</v>
      </c>
      <c r="C28" s="2">
        <f t="shared" si="0"/>
        <v>0</v>
      </c>
      <c r="D28" s="2">
        <f t="shared" si="1"/>
        <v>5.9832399999999994</v>
      </c>
      <c r="E28" s="2">
        <f t="shared" si="2"/>
        <v>6.0219700000000005</v>
      </c>
      <c r="F28" s="2">
        <f t="shared" si="3"/>
        <v>6.0281200000000004</v>
      </c>
      <c r="G28" s="2"/>
      <c r="H28" s="2"/>
      <c r="I28" s="2">
        <f t="array" ref="I28">SUMPRODUCT(B12:B31, (ROW(B12:B31)-ROW(B12)+1)) / (20*21/2)</f>
        <v>5.8864509523809527</v>
      </c>
      <c r="J28" s="2">
        <f t="shared" si="4"/>
        <v>6.0778999251398114</v>
      </c>
      <c r="K28" s="2"/>
    </row>
    <row r="29" spans="1:11" ht="13.5" x14ac:dyDescent="0.25">
      <c r="A29" s="3">
        <f>TITRES_STAT!B32</f>
        <v>42347</v>
      </c>
      <c r="B29" s="5">
        <f>TITRES_STAT!D32</f>
        <v>5.7957000000000001</v>
      </c>
      <c r="C29" s="2">
        <f t="shared" si="0"/>
        <v>-0.17739999999999956</v>
      </c>
      <c r="D29" s="2">
        <f t="shared" si="1"/>
        <v>5.9368999999999996</v>
      </c>
      <c r="E29" s="2">
        <f t="shared" si="2"/>
        <v>6.00061</v>
      </c>
      <c r="F29" s="2">
        <f t="shared" si="3"/>
        <v>6.0038650000000002</v>
      </c>
      <c r="G29" s="2"/>
      <c r="H29" s="2"/>
      <c r="I29" s="2">
        <f t="array" ref="I29">SUMPRODUCT(B13:B32, (ROW(B13:B32)-ROW(B13)+1)) / (20*21/2)</f>
        <v>5.8321542857142852</v>
      </c>
      <c r="J29" s="2">
        <f t="shared" si="4"/>
        <v>6.0510237417931627</v>
      </c>
      <c r="K29" s="2"/>
    </row>
    <row r="30" spans="1:11" ht="13.5" x14ac:dyDescent="0.25">
      <c r="A30" s="3">
        <f>TITRES_STAT!B33</f>
        <v>42348</v>
      </c>
      <c r="B30" s="5">
        <f>TITRES_STAT!D33</f>
        <v>5.6473000000000004</v>
      </c>
      <c r="C30" s="2">
        <f t="shared" si="0"/>
        <v>-0.14839999999999964</v>
      </c>
      <c r="D30" s="2">
        <f t="shared" si="1"/>
        <v>5.87174</v>
      </c>
      <c r="E30" s="2">
        <f t="shared" si="2"/>
        <v>5.9499300000000002</v>
      </c>
      <c r="F30" s="2">
        <f t="shared" si="3"/>
        <v>5.9801550000000008</v>
      </c>
      <c r="G30" s="2"/>
      <c r="H30" s="2"/>
      <c r="I30" s="2">
        <f t="array" ref="I30">SUMPRODUCT(B14:B33, (ROW(B14:B33)-ROW(B14)+1)) / (20*21/2)</f>
        <v>5.7890714285714289</v>
      </c>
      <c r="J30" s="2">
        <f t="shared" si="4"/>
        <v>6.0125738616223856</v>
      </c>
      <c r="K30" s="2"/>
    </row>
    <row r="31" spans="1:11" ht="13.5" x14ac:dyDescent="0.25">
      <c r="A31" s="3">
        <f>TITRES_STAT!B34</f>
        <v>42349</v>
      </c>
      <c r="B31" s="5">
        <f>TITRES_STAT!D34</f>
        <v>5.2957000000000001</v>
      </c>
      <c r="C31" s="2">
        <f t="shared" si="0"/>
        <v>-0.35160000000000036</v>
      </c>
      <c r="D31" s="2">
        <f t="shared" si="1"/>
        <v>5.7369800000000009</v>
      </c>
      <c r="E31" s="2">
        <f t="shared" si="2"/>
        <v>5.8709699999999998</v>
      </c>
      <c r="F31" s="2">
        <f t="shared" si="3"/>
        <v>5.944115</v>
      </c>
      <c r="G31" s="2"/>
      <c r="H31" s="2"/>
      <c r="I31" s="2">
        <f t="array" ref="I31">SUMPRODUCT(B15:B34, (ROW(B15:B34)-ROW(B15)+1)) / (20*21/2)</f>
        <v>5.755080476190475</v>
      </c>
      <c r="J31" s="2">
        <f t="shared" si="4"/>
        <v>5.9443001605154917</v>
      </c>
      <c r="K31" s="2"/>
    </row>
    <row r="32" spans="1:11" ht="13.5" x14ac:dyDescent="0.25">
      <c r="A32" s="3">
        <f>TITRES_STAT!B35</f>
        <v>42352</v>
      </c>
      <c r="B32" s="5">
        <f>TITRES_STAT!D35</f>
        <v>5.3739999999999997</v>
      </c>
      <c r="C32" s="2">
        <f t="shared" si="0"/>
        <v>7.8299999999999592E-2</v>
      </c>
      <c r="D32" s="2">
        <f t="shared" si="1"/>
        <v>5.6171600000000002</v>
      </c>
      <c r="E32" s="2">
        <f t="shared" si="2"/>
        <v>5.8056299999999998</v>
      </c>
      <c r="F32" s="2">
        <f t="shared" si="3"/>
        <v>5.9045699999999997</v>
      </c>
      <c r="G32" s="2"/>
      <c r="H32" s="2"/>
      <c r="I32" s="2">
        <f t="array" ref="I32">SUMPRODUCT(B16:B35, (ROW(B16:B35)-ROW(B16)+1)) / (20*21/2)</f>
        <v>5.7356404761904765</v>
      </c>
      <c r="J32" s="2">
        <f t="shared" si="4"/>
        <v>5.8899858595140167</v>
      </c>
      <c r="K32" s="2"/>
    </row>
    <row r="33" spans="1:11" ht="13.5" x14ac:dyDescent="0.25">
      <c r="A33" s="3">
        <f>TITRES_STAT!B36</f>
        <v>42353</v>
      </c>
      <c r="B33" s="5">
        <f>TITRES_STAT!D36</f>
        <v>5.4522000000000004</v>
      </c>
      <c r="C33" s="2">
        <f t="shared" si="0"/>
        <v>7.8200000000000713E-2</v>
      </c>
      <c r="D33" s="2">
        <f t="shared" si="1"/>
        <v>5.5129800000000007</v>
      </c>
      <c r="E33" s="2">
        <f t="shared" si="2"/>
        <v>5.7481099999999996</v>
      </c>
      <c r="F33" s="2">
        <f t="shared" si="3"/>
        <v>5.8787050000000001</v>
      </c>
      <c r="G33" s="2"/>
      <c r="H33" s="2"/>
      <c r="I33" s="2">
        <f t="array" ref="I33">SUMPRODUCT(B17:B36, (ROW(B17:B36)-ROW(B17)+1)) / (20*21/2)</f>
        <v>5.7176423809523804</v>
      </c>
      <c r="J33" s="2">
        <f t="shared" si="4"/>
        <v>5.8482919681317291</v>
      </c>
      <c r="K33" s="2"/>
    </row>
    <row r="34" spans="1:11" ht="13.5" x14ac:dyDescent="0.25">
      <c r="A34" s="3">
        <f>TITRES_STAT!B37</f>
        <v>42354</v>
      </c>
      <c r="B34" s="5">
        <f>TITRES_STAT!D37</f>
        <v>5.5217999999999998</v>
      </c>
      <c r="C34" s="2">
        <f t="shared" si="0"/>
        <v>6.959999999999944E-2</v>
      </c>
      <c r="D34" s="2">
        <f t="shared" si="1"/>
        <v>5.4581999999999997</v>
      </c>
      <c r="E34" s="2">
        <f t="shared" si="2"/>
        <v>5.6975499999999997</v>
      </c>
      <c r="F34" s="2">
        <f t="shared" si="3"/>
        <v>5.8563199999999993</v>
      </c>
      <c r="G34" s="2"/>
      <c r="H34" s="2"/>
      <c r="I34" s="2">
        <f t="array" ref="I34">SUMPRODUCT(B18:B37, (ROW(B18:B37)-ROW(B18)+1)) / (20*21/2)</f>
        <v>5.7010861904761905</v>
      </c>
      <c r="J34" s="2">
        <f t="shared" si="4"/>
        <v>5.8171974949763268</v>
      </c>
      <c r="K34" s="2"/>
    </row>
    <row r="35" spans="1:11" ht="13.5" x14ac:dyDescent="0.25">
      <c r="A35" s="3">
        <f>TITRES_STAT!B38</f>
        <v>42355</v>
      </c>
      <c r="B35" s="5">
        <f>TITRES_STAT!D38</f>
        <v>5.6521999999999997</v>
      </c>
      <c r="C35" s="2">
        <f t="shared" si="0"/>
        <v>0.13039999999999985</v>
      </c>
      <c r="D35" s="2">
        <f t="shared" si="1"/>
        <v>5.4591799999999999</v>
      </c>
      <c r="E35" s="2">
        <f t="shared" si="2"/>
        <v>5.6654599999999995</v>
      </c>
      <c r="F35" s="2">
        <f t="shared" si="3"/>
        <v>5.8411799999999996</v>
      </c>
      <c r="G35" s="2"/>
      <c r="H35" s="2"/>
      <c r="I35" s="2">
        <f t="array" ref="I35">SUMPRODUCT(B19:B38, (ROW(B19:B38)-ROW(B19)+1)) / (20*21/2)</f>
        <v>5.6854761904761908</v>
      </c>
      <c r="J35" s="2">
        <f t="shared" si="4"/>
        <v>5.8014834478357242</v>
      </c>
      <c r="K35" s="2"/>
    </row>
    <row r="36" spans="1:11" ht="13.5" x14ac:dyDescent="0.25">
      <c r="A36" s="3">
        <f>TITRES_STAT!B39</f>
        <v>42356</v>
      </c>
      <c r="B36" s="5">
        <f>TITRES_STAT!D39</f>
        <v>5.6521999999999997</v>
      </c>
      <c r="C36" s="2">
        <f t="shared" si="0"/>
        <v>0</v>
      </c>
      <c r="D36" s="2">
        <f t="shared" si="1"/>
        <v>5.5304799999999998</v>
      </c>
      <c r="E36" s="2">
        <f t="shared" si="2"/>
        <v>5.6337299999999999</v>
      </c>
      <c r="F36" s="2">
        <f t="shared" si="3"/>
        <v>5.826039999999999</v>
      </c>
      <c r="G36" s="2"/>
      <c r="H36" s="2"/>
      <c r="I36" s="2">
        <f t="array" ref="I36">SUMPRODUCT(B20:B39, (ROW(B20:B39)-ROW(B20)+1)) / (20*21/2)</f>
        <v>5.6594052380952373</v>
      </c>
      <c r="J36" s="2">
        <f t="shared" si="4"/>
        <v>5.7872659766132744</v>
      </c>
      <c r="K36" s="2"/>
    </row>
    <row r="37" spans="1:11" ht="13.5" x14ac:dyDescent="0.25">
      <c r="A37" s="3">
        <f>TITRES_STAT!B40</f>
        <v>42359</v>
      </c>
      <c r="B37" s="5">
        <f>TITRES_STAT!D40</f>
        <v>5.6521999999999997</v>
      </c>
      <c r="C37" s="2">
        <f t="shared" si="0"/>
        <v>0</v>
      </c>
      <c r="D37" s="2">
        <f t="shared" si="1"/>
        <v>5.5861200000000002</v>
      </c>
      <c r="E37" s="2">
        <f t="shared" si="2"/>
        <v>5.6016399999999997</v>
      </c>
      <c r="F37" s="2">
        <f t="shared" si="3"/>
        <v>5.8118049999999988</v>
      </c>
      <c r="G37" s="2"/>
      <c r="H37" s="2"/>
      <c r="I37" s="2">
        <f t="array" ref="I37">SUMPRODUCT(B21:B40, (ROW(B21:B40)-ROW(B21)+1)) / (20*21/2)</f>
        <v>5.6592557142857141</v>
      </c>
      <c r="J37" s="2">
        <f t="shared" si="4"/>
        <v>5.7744025502691532</v>
      </c>
      <c r="K37" s="2"/>
    </row>
    <row r="38" spans="1:11" ht="13.5" x14ac:dyDescent="0.25">
      <c r="A38" s="3">
        <f>TITRES_STAT!B41</f>
        <v>42360</v>
      </c>
      <c r="B38" s="5">
        <f>TITRES_STAT!D41</f>
        <v>5.6478999999999999</v>
      </c>
      <c r="C38" s="2">
        <f t="shared" si="0"/>
        <v>-4.2999999999997485E-3</v>
      </c>
      <c r="D38" s="2">
        <f t="shared" si="1"/>
        <v>5.6252599999999999</v>
      </c>
      <c r="E38" s="2">
        <f t="shared" si="2"/>
        <v>5.5691199999999998</v>
      </c>
      <c r="F38" s="2">
        <f t="shared" si="3"/>
        <v>5.7955449999999988</v>
      </c>
      <c r="G38" s="2"/>
      <c r="H38" s="2"/>
      <c r="I38" s="2">
        <f t="array" ref="I38">SUMPRODUCT(B22:B41, (ROW(B22:B41)-ROW(B22)+1)) / (20*21/2)</f>
        <v>5.6853752380952391</v>
      </c>
      <c r="J38" s="2">
        <f t="shared" si="4"/>
        <v>5.7623546883387577</v>
      </c>
      <c r="K38" s="2"/>
    </row>
    <row r="39" spans="1:11" ht="13.5" x14ac:dyDescent="0.25">
      <c r="A39" s="3">
        <f>TITRES_STAT!B42</f>
        <v>42361</v>
      </c>
      <c r="B39" s="5">
        <f>TITRES_STAT!D42</f>
        <v>5.5217999999999998</v>
      </c>
      <c r="C39" s="2">
        <f t="shared" si="0"/>
        <v>-0.1261000000000001</v>
      </c>
      <c r="D39" s="2">
        <f t="shared" si="1"/>
        <v>5.625259999999999</v>
      </c>
      <c r="E39" s="2">
        <f t="shared" si="2"/>
        <v>5.5417299999999994</v>
      </c>
      <c r="F39" s="2">
        <f t="shared" si="3"/>
        <v>5.7711699999999988</v>
      </c>
      <c r="G39" s="2"/>
      <c r="H39" s="2"/>
      <c r="I39" s="2">
        <f t="array" ref="I39">SUMPRODUCT(B23:B42, (ROW(B23:B42)-ROW(B23)+1)) / (20*21/2)</f>
        <v>5.7374428571428577</v>
      </c>
      <c r="J39" s="2">
        <f t="shared" si="4"/>
        <v>5.7394447180207813</v>
      </c>
      <c r="K39" s="2"/>
    </row>
    <row r="40" spans="1:11" ht="13.5" x14ac:dyDescent="0.25">
      <c r="A40" s="3">
        <f>TITRES_STAT!B43</f>
        <v>42363</v>
      </c>
      <c r="B40" s="5">
        <f>TITRES_STAT!D43</f>
        <v>5.7695999999999996</v>
      </c>
      <c r="C40" s="2">
        <f t="shared" si="0"/>
        <v>0.2477999999999998</v>
      </c>
      <c r="D40" s="2">
        <f t="shared" si="1"/>
        <v>5.6487400000000001</v>
      </c>
      <c r="E40" s="2">
        <f t="shared" si="2"/>
        <v>5.5539599999999991</v>
      </c>
      <c r="F40" s="2">
        <f t="shared" si="3"/>
        <v>5.7519449999999983</v>
      </c>
      <c r="G40" s="2"/>
      <c r="H40" s="2"/>
      <c r="I40" s="2">
        <f t="array" ref="I40">SUMPRODUCT(B24:B43, (ROW(B24:B43)-ROW(B24)+1)) / (20*21/2)</f>
        <v>5.8151471428571435</v>
      </c>
      <c r="J40" s="2">
        <f t="shared" si="4"/>
        <v>5.742316649637849</v>
      </c>
      <c r="K40" s="2"/>
    </row>
    <row r="41" spans="1:11" ht="13.5" x14ac:dyDescent="0.25">
      <c r="A41" s="3">
        <f>TITRES_STAT!B44</f>
        <v>42366</v>
      </c>
      <c r="B41" s="5">
        <f>TITRES_STAT!D44</f>
        <v>6.0262000000000002</v>
      </c>
      <c r="C41" s="2">
        <f t="shared" si="0"/>
        <v>0.25660000000000061</v>
      </c>
      <c r="D41" s="2">
        <f t="shared" si="1"/>
        <v>5.7235399999999998</v>
      </c>
      <c r="E41" s="2">
        <f t="shared" si="2"/>
        <v>5.6270100000000003</v>
      </c>
      <c r="F41" s="2">
        <f t="shared" si="3"/>
        <v>5.7489899999999992</v>
      </c>
      <c r="G41" s="2"/>
      <c r="H41" s="2"/>
      <c r="I41" s="2">
        <f t="array" ref="I41">SUMPRODUCT(B25:B44, (ROW(B25:B44)-ROW(B25)+1)) / (20*21/2)</f>
        <v>5.9183899999999996</v>
      </c>
      <c r="J41" s="2">
        <f t="shared" si="4"/>
        <v>5.7693531591961493</v>
      </c>
      <c r="K41" s="2"/>
    </row>
    <row r="42" spans="1:11" ht="13.5" x14ac:dyDescent="0.25">
      <c r="A42" s="3">
        <f>TITRES_STAT!B45</f>
        <v>42367</v>
      </c>
      <c r="B42" s="5">
        <f>TITRES_STAT!D45</f>
        <v>6.2957000000000001</v>
      </c>
      <c r="C42" s="2">
        <f t="shared" si="0"/>
        <v>0.26949999999999985</v>
      </c>
      <c r="D42" s="2">
        <f t="shared" si="1"/>
        <v>5.8522400000000001</v>
      </c>
      <c r="E42" s="2">
        <f t="shared" si="2"/>
        <v>5.7191799999999997</v>
      </c>
      <c r="F42" s="2">
        <f t="shared" si="3"/>
        <v>5.7624049999999993</v>
      </c>
      <c r="G42" s="2"/>
      <c r="H42" s="2"/>
      <c r="I42" s="2">
        <f t="array" ref="I42">SUMPRODUCT(B26:B45, (ROW(B26:B45)-ROW(B26)+1)) / (20*21/2)</f>
        <v>6.0573538095238098</v>
      </c>
      <c r="J42" s="2">
        <f t="shared" si="4"/>
        <v>5.8194814297488975</v>
      </c>
      <c r="K42" s="2"/>
    </row>
    <row r="43" spans="1:11" ht="13.5" x14ac:dyDescent="0.25">
      <c r="A43" s="3">
        <f>TITRES_STAT!B46</f>
        <v>42368</v>
      </c>
      <c r="B43" s="5">
        <f>TITRES_STAT!D46</f>
        <v>6.5782999999999996</v>
      </c>
      <c r="C43" s="2">
        <f t="shared" si="0"/>
        <v>0.28259999999999952</v>
      </c>
      <c r="D43" s="2">
        <f t="shared" si="1"/>
        <v>6.0383199999999997</v>
      </c>
      <c r="E43" s="2">
        <f t="shared" si="2"/>
        <v>5.8317899999999998</v>
      </c>
      <c r="F43" s="2">
        <f t="shared" si="3"/>
        <v>5.7899499999999993</v>
      </c>
      <c r="G43" s="2"/>
      <c r="H43" s="2"/>
      <c r="I43" s="2">
        <f t="array" ref="I43">SUMPRODUCT(B27:B46, (ROW(B27:B46)-ROW(B27)+1)) / (20*21/2)</f>
        <v>6.1871447619047624</v>
      </c>
      <c r="J43" s="2">
        <f t="shared" si="4"/>
        <v>5.8917498650109072</v>
      </c>
      <c r="K43" s="2"/>
    </row>
    <row r="44" spans="1:11" ht="13.5" x14ac:dyDescent="0.25">
      <c r="A44" s="3">
        <f>TITRES_STAT!B47</f>
        <v>42369</v>
      </c>
      <c r="B44" s="5">
        <f>TITRES_STAT!D47</f>
        <v>6.8739999999999997</v>
      </c>
      <c r="C44" s="2">
        <f t="shared" si="0"/>
        <v>0.29570000000000007</v>
      </c>
      <c r="D44" s="2">
        <f t="shared" si="1"/>
        <v>6.3087599999999995</v>
      </c>
      <c r="E44" s="2">
        <f t="shared" si="2"/>
        <v>5.9670100000000001</v>
      </c>
      <c r="F44" s="2">
        <f t="shared" si="3"/>
        <v>5.832279999999999</v>
      </c>
      <c r="G44" s="2"/>
      <c r="H44" s="2"/>
      <c r="I44" s="2">
        <f t="array" ref="I44">SUMPRODUCT(B28:B47, (ROW(B28:B47)-ROW(B28)+1)) / (20*21/2)</f>
        <v>6.3418428571428569</v>
      </c>
      <c r="J44" s="2">
        <f t="shared" si="4"/>
        <v>5.9852974969146304</v>
      </c>
      <c r="K44" s="2"/>
    </row>
    <row r="45" spans="1:11" ht="13.5" x14ac:dyDescent="0.25">
      <c r="A45" s="3">
        <f>TITRES_STAT!B48</f>
        <v>42373</v>
      </c>
      <c r="B45" s="5">
        <f>TITRES_STAT!D48</f>
        <v>7.2914000000000003</v>
      </c>
      <c r="C45" s="2">
        <f t="shared" si="0"/>
        <v>0.41740000000000066</v>
      </c>
      <c r="D45" s="2">
        <f t="shared" si="1"/>
        <v>6.6131199999999994</v>
      </c>
      <c r="E45" s="2">
        <f t="shared" si="2"/>
        <v>6.1309300000000011</v>
      </c>
      <c r="F45" s="2">
        <f t="shared" si="3"/>
        <v>5.8981949999999994</v>
      </c>
      <c r="G45" s="2"/>
      <c r="H45" s="2"/>
      <c r="I45" s="2">
        <f t="array" ref="I45">SUMPRODUCT(B29:B48, (ROW(B29:B48)-ROW(B29)+1)) / (20*21/2)</f>
        <v>6.5103790476190477</v>
      </c>
      <c r="J45" s="2">
        <f t="shared" si="4"/>
        <v>6.1096882114941895</v>
      </c>
      <c r="K45" s="2"/>
    </row>
    <row r="46" spans="1:11" ht="13.5" x14ac:dyDescent="0.25">
      <c r="A46" s="3">
        <f>TITRES_STAT!B49</f>
        <v>42374</v>
      </c>
      <c r="B46" s="5">
        <f>TITRES_STAT!D49</f>
        <v>7.2610000000000001</v>
      </c>
      <c r="C46" s="2">
        <f t="shared" si="0"/>
        <v>-3.0400000000000205E-2</v>
      </c>
      <c r="D46" s="2">
        <f t="shared" si="1"/>
        <v>6.8600799999999991</v>
      </c>
      <c r="E46" s="2">
        <f t="shared" si="2"/>
        <v>6.2918099999999999</v>
      </c>
      <c r="F46" s="2">
        <f t="shared" si="3"/>
        <v>5.962769999999999</v>
      </c>
      <c r="G46" s="2"/>
      <c r="H46" s="2"/>
      <c r="I46" s="2">
        <f t="array" ref="I46">SUMPRODUCT(B30:B49, (ROW(B30:B49)-ROW(B30)+1)) / (20*21/2)</f>
        <v>6.671400952380953</v>
      </c>
      <c r="J46" s="2">
        <f t="shared" si="4"/>
        <v>6.219336953256648</v>
      </c>
      <c r="K46" s="2"/>
    </row>
    <row r="47" spans="1:11" ht="13.5" x14ac:dyDescent="0.25">
      <c r="A47" s="3">
        <f>TITRES_STAT!B50</f>
        <v>42375</v>
      </c>
      <c r="B47" s="5">
        <f>TITRES_STAT!D50</f>
        <v>7.5871000000000004</v>
      </c>
      <c r="C47" s="2">
        <f t="shared" si="0"/>
        <v>0.32610000000000028</v>
      </c>
      <c r="D47" s="2">
        <f t="shared" si="1"/>
        <v>7.11836</v>
      </c>
      <c r="E47" s="2">
        <f t="shared" si="2"/>
        <v>6.4853000000000005</v>
      </c>
      <c r="F47" s="2">
        <f t="shared" si="3"/>
        <v>6.0434699999999992</v>
      </c>
      <c r="G47" s="2"/>
      <c r="H47" s="2"/>
      <c r="I47" s="2">
        <f t="array" ref="I47">SUMPRODUCT(B31:B50, (ROW(B31:B50)-ROW(B31)+1)) / (20*21/2)</f>
        <v>6.8144680952380963</v>
      </c>
      <c r="J47" s="2">
        <f t="shared" si="4"/>
        <v>6.3496001005655387</v>
      </c>
      <c r="K47" s="2"/>
    </row>
    <row r="48" spans="1:11" ht="13.5" x14ac:dyDescent="0.25">
      <c r="A48" s="3">
        <f>TITRES_STAT!B51</f>
        <v>42376</v>
      </c>
      <c r="B48" s="5">
        <f>TITRES_STAT!D51</f>
        <v>7.8131000000000004</v>
      </c>
      <c r="C48" s="2">
        <f t="shared" si="0"/>
        <v>0.22599999999999998</v>
      </c>
      <c r="D48" s="2">
        <f t="shared" si="1"/>
        <v>7.3653199999999996</v>
      </c>
      <c r="E48" s="2">
        <f t="shared" si="2"/>
        <v>6.7018200000000006</v>
      </c>
      <c r="F48" s="2">
        <f t="shared" si="3"/>
        <v>6.1354699999999998</v>
      </c>
      <c r="G48" s="2"/>
      <c r="H48" s="2"/>
      <c r="I48" s="2">
        <f t="array" ref="I48">SUMPRODUCT(B32:B51, (ROW(B32:B51)-ROW(B32)+1)) / (20*21/2)</f>
        <v>6.9475738095238091</v>
      </c>
      <c r="J48" s="2">
        <f t="shared" si="4"/>
        <v>6.4889810433688204</v>
      </c>
      <c r="K48" s="2"/>
    </row>
    <row r="49" spans="1:11" ht="13.5" x14ac:dyDescent="0.25">
      <c r="A49" s="3">
        <f>TITRES_STAT!B52</f>
        <v>42377</v>
      </c>
      <c r="B49" s="5">
        <f>TITRES_STAT!D52</f>
        <v>7.8262</v>
      </c>
      <c r="C49" s="2">
        <f t="shared" si="0"/>
        <v>1.3099999999999667E-2</v>
      </c>
      <c r="D49" s="2">
        <f t="shared" si="1"/>
        <v>7.5557600000000011</v>
      </c>
      <c r="E49" s="2">
        <f t="shared" si="2"/>
        <v>6.9322599999999994</v>
      </c>
      <c r="F49" s="2">
        <f t="shared" si="3"/>
        <v>6.2369949999999994</v>
      </c>
      <c r="G49" s="2"/>
      <c r="H49" s="2"/>
      <c r="I49" s="2">
        <f t="array" ref="I49">SUMPRODUCT(B33:B52, (ROW(B33:B52)-ROW(B33)+1)) / (20*21/2)</f>
        <v>7.0694628571428577</v>
      </c>
      <c r="J49" s="2">
        <f t="shared" si="4"/>
        <v>6.6163352297146476</v>
      </c>
      <c r="K49" s="2"/>
    </row>
    <row r="50" spans="1:11" ht="13.5" x14ac:dyDescent="0.25">
      <c r="A50" s="3">
        <f>TITRES_STAT!B53</f>
        <v>42380</v>
      </c>
      <c r="B50" s="5">
        <f>TITRES_STAT!D53</f>
        <v>7.7392000000000003</v>
      </c>
      <c r="C50" s="2">
        <f t="shared" si="0"/>
        <v>-8.6999999999999744E-2</v>
      </c>
      <c r="D50" s="2">
        <f t="shared" si="1"/>
        <v>7.6453200000000008</v>
      </c>
      <c r="E50" s="2">
        <f t="shared" si="2"/>
        <v>7.1292199999999992</v>
      </c>
      <c r="F50" s="2">
        <f t="shared" si="3"/>
        <v>6.3415899999999992</v>
      </c>
      <c r="G50" s="2">
        <f t="shared" ref="G50:G113" si="5">AVERAGE(B1:B50)</f>
        <v>6.1967877551020409</v>
      </c>
      <c r="H50" s="2"/>
      <c r="I50" s="2">
        <f t="array" ref="I50">SUMPRODUCT(B34:B53, (ROW(B34:B53)-ROW(B34)+1)) / (20*21/2)</f>
        <v>7.1589442857142851</v>
      </c>
      <c r="J50" s="2">
        <f t="shared" si="4"/>
        <v>6.723274731646586</v>
      </c>
      <c r="K50" s="2">
        <f>G50</f>
        <v>6.1967877551020409</v>
      </c>
    </row>
    <row r="51" spans="1:11" ht="13.5" x14ac:dyDescent="0.25">
      <c r="A51" s="3">
        <f>TITRES_STAT!B54</f>
        <v>42381</v>
      </c>
      <c r="B51" s="5">
        <f>TITRES_STAT!D54</f>
        <v>7.7392000000000003</v>
      </c>
      <c r="C51" s="2">
        <f t="shared" si="0"/>
        <v>0</v>
      </c>
      <c r="D51" s="2">
        <f t="shared" si="1"/>
        <v>7.7409600000000012</v>
      </c>
      <c r="E51" s="2">
        <f t="shared" si="2"/>
        <v>7.3005199999999988</v>
      </c>
      <c r="F51" s="2">
        <f t="shared" si="3"/>
        <v>6.4637649999999995</v>
      </c>
      <c r="G51" s="2">
        <f t="shared" si="5"/>
        <v>6.2276360000000004</v>
      </c>
      <c r="H51" s="2"/>
      <c r="I51" s="2">
        <f t="array" ref="I51">SUMPRODUCT(B35:B54, (ROW(B35:B54)-ROW(B35)+1)) / (20*21/2)</f>
        <v>7.2066847619047625</v>
      </c>
      <c r="J51" s="2">
        <f t="shared" si="4"/>
        <v>6.8200295191088154</v>
      </c>
      <c r="K51" s="2">
        <f t="shared" ref="K51:K114" si="6">$K$4*B51+(1-$K$4)*K50</f>
        <v>6.2572745098039215</v>
      </c>
    </row>
    <row r="52" spans="1:11" ht="13.5" x14ac:dyDescent="0.25">
      <c r="A52" s="3">
        <f>TITRES_STAT!B55</f>
        <v>42382</v>
      </c>
      <c r="B52" s="5">
        <f>TITRES_STAT!D55</f>
        <v>7.7435999999999998</v>
      </c>
      <c r="C52" s="2">
        <f t="shared" si="0"/>
        <v>4.3999999999995154E-3</v>
      </c>
      <c r="D52" s="2">
        <f t="shared" si="1"/>
        <v>7.7722600000000002</v>
      </c>
      <c r="E52" s="2">
        <f t="shared" si="2"/>
        <v>7.4453099999999992</v>
      </c>
      <c r="F52" s="2">
        <f t="shared" si="3"/>
        <v>6.5822449999999986</v>
      </c>
      <c r="G52" s="2">
        <f t="shared" si="5"/>
        <v>6.264494</v>
      </c>
      <c r="H52" s="2"/>
      <c r="I52" s="2">
        <f t="array" ref="I52">SUMPRODUCT(B36:B55, (ROW(B36:B55)-ROW(B36)+1)) / (20*21/2)</f>
        <v>7.2158576190476174</v>
      </c>
      <c r="J52" s="2">
        <f t="shared" si="4"/>
        <v>6.9079886125270233</v>
      </c>
      <c r="K52" s="2">
        <f t="shared" si="6"/>
        <v>6.3155617839292573</v>
      </c>
    </row>
    <row r="53" spans="1:11" ht="13.5" x14ac:dyDescent="0.25">
      <c r="A53" s="3">
        <f>TITRES_STAT!B56</f>
        <v>42384</v>
      </c>
      <c r="B53" s="5">
        <f>TITRES_STAT!D56</f>
        <v>7.5217999999999998</v>
      </c>
      <c r="C53" s="2">
        <f t="shared" si="0"/>
        <v>-0.2218</v>
      </c>
      <c r="D53" s="2">
        <f t="shared" si="1"/>
        <v>7.7140000000000004</v>
      </c>
      <c r="E53" s="2">
        <f t="shared" si="2"/>
        <v>7.5396599999999996</v>
      </c>
      <c r="F53" s="2">
        <f t="shared" si="3"/>
        <v>6.6857249999999997</v>
      </c>
      <c r="G53" s="2">
        <f t="shared" si="5"/>
        <v>6.2961920000000013</v>
      </c>
      <c r="H53" s="2"/>
      <c r="I53" s="2">
        <f t="array" ref="I53">SUMPRODUCT(B37:B56, (ROW(B37:B56)-ROW(B37)+1)) / (20*21/2)</f>
        <v>7.2486538095238107</v>
      </c>
      <c r="J53" s="2">
        <f t="shared" si="4"/>
        <v>6.9664468399054016</v>
      </c>
      <c r="K53" s="2">
        <f t="shared" si="6"/>
        <v>6.3628652433830126</v>
      </c>
    </row>
    <row r="54" spans="1:11" ht="13.5" x14ac:dyDescent="0.25">
      <c r="A54" s="3">
        <f>TITRES_STAT!B57</f>
        <v>42387</v>
      </c>
      <c r="B54" s="5">
        <f>TITRES_STAT!D57</f>
        <v>7.1870000000000003</v>
      </c>
      <c r="C54" s="2">
        <f t="shared" si="0"/>
        <v>-0.33479999999999954</v>
      </c>
      <c r="D54" s="2">
        <f t="shared" si="1"/>
        <v>7.5861599999999996</v>
      </c>
      <c r="E54" s="2">
        <f t="shared" si="2"/>
        <v>7.5709599999999995</v>
      </c>
      <c r="F54" s="2">
        <f t="shared" si="3"/>
        <v>6.7689850000000007</v>
      </c>
      <c r="G54" s="2">
        <f t="shared" si="5"/>
        <v>6.314026000000001</v>
      </c>
      <c r="H54" s="2"/>
      <c r="I54" s="2">
        <f t="array" ref="I54">SUMPRODUCT(B38:B57, (ROW(B38:B57)-ROW(B38)+1)) / (20*21/2)</f>
        <v>7.2783461904761895</v>
      </c>
      <c r="J54" s="2">
        <f t="shared" si="4"/>
        <v>6.9874519027715536</v>
      </c>
      <c r="K54" s="2">
        <f t="shared" si="6"/>
        <v>6.3951842534464243</v>
      </c>
    </row>
    <row r="55" spans="1:11" ht="13.5" x14ac:dyDescent="0.25">
      <c r="A55" s="3">
        <f>TITRES_STAT!B58</f>
        <v>42388</v>
      </c>
      <c r="B55" s="5">
        <f>TITRES_STAT!D58</f>
        <v>6.8653000000000004</v>
      </c>
      <c r="C55" s="2">
        <f t="shared" si="0"/>
        <v>-0.32169999999999987</v>
      </c>
      <c r="D55" s="2">
        <f t="shared" si="1"/>
        <v>7.4113799999999994</v>
      </c>
      <c r="E55" s="2">
        <f t="shared" si="2"/>
        <v>7.5283500000000005</v>
      </c>
      <c r="F55" s="2">
        <f t="shared" si="3"/>
        <v>6.8296400000000004</v>
      </c>
      <c r="G55" s="2">
        <f t="shared" si="5"/>
        <v>6.317823999999999</v>
      </c>
      <c r="H55" s="2"/>
      <c r="I55" s="2">
        <f t="array" ref="I55">SUMPRODUCT(B39:B58, (ROW(B39:B58)-ROW(B39)+1)) / (20*21/2)</f>
        <v>7.2798799999999995</v>
      </c>
      <c r="J55" s="2">
        <f t="shared" si="4"/>
        <v>6.9758183882218816</v>
      </c>
      <c r="K55" s="2">
        <f t="shared" si="6"/>
        <v>6.4136201650759768</v>
      </c>
    </row>
    <row r="56" spans="1:11" ht="13.5" x14ac:dyDescent="0.25">
      <c r="A56" s="3">
        <f>TITRES_STAT!B59</f>
        <v>42389</v>
      </c>
      <c r="B56" s="5">
        <f>TITRES_STAT!D59</f>
        <v>7.1740000000000004</v>
      </c>
      <c r="C56" s="2">
        <f t="shared" si="0"/>
        <v>0.30869999999999997</v>
      </c>
      <c r="D56" s="2">
        <f t="shared" si="1"/>
        <v>7.2983400000000005</v>
      </c>
      <c r="E56" s="2">
        <f t="shared" si="2"/>
        <v>7.5196500000000013</v>
      </c>
      <c r="F56" s="2">
        <f t="shared" si="3"/>
        <v>6.9057300000000001</v>
      </c>
      <c r="G56" s="2">
        <f t="shared" si="5"/>
        <v>6.32186</v>
      </c>
      <c r="H56" s="2"/>
      <c r="I56" s="2">
        <f t="array" ref="I56">SUMPRODUCT(B40:B59, (ROW(B40:B59)-ROW(B40)+1)) / (20*21/2)</f>
        <v>7.3118319047619034</v>
      </c>
      <c r="J56" s="2">
        <f t="shared" si="4"/>
        <v>6.9946928274388451</v>
      </c>
      <c r="K56" s="2">
        <f t="shared" si="6"/>
        <v>6.4434389821318208</v>
      </c>
    </row>
    <row r="57" spans="1:11" ht="13.5" x14ac:dyDescent="0.25">
      <c r="A57" s="3">
        <f>TITRES_STAT!B60</f>
        <v>42390</v>
      </c>
      <c r="B57" s="5">
        <f>TITRES_STAT!D60</f>
        <v>7.2175000000000002</v>
      </c>
      <c r="C57" s="2">
        <f t="shared" si="0"/>
        <v>4.3499999999999872E-2</v>
      </c>
      <c r="D57" s="2">
        <f t="shared" si="1"/>
        <v>7.1931200000000004</v>
      </c>
      <c r="E57" s="2">
        <f t="shared" si="2"/>
        <v>7.4826899999999998</v>
      </c>
      <c r="F57" s="2">
        <f t="shared" si="3"/>
        <v>6.9839950000000002</v>
      </c>
      <c r="G57" s="2">
        <f t="shared" si="5"/>
        <v>6.3329919999999982</v>
      </c>
      <c r="H57" s="2"/>
      <c r="I57" s="2">
        <f t="array" ref="I57">SUMPRODUCT(B41:B60, (ROW(B41:B60)-ROW(B41)+1)) / (20*21/2)</f>
        <v>7.3311680952380964</v>
      </c>
      <c r="J57" s="2">
        <f t="shared" si="4"/>
        <v>7.0159125581589548</v>
      </c>
      <c r="K57" s="2">
        <f t="shared" si="6"/>
        <v>6.4737943161658675</v>
      </c>
    </row>
    <row r="58" spans="1:11" ht="13.5" x14ac:dyDescent="0.25">
      <c r="A58" s="3">
        <f>TITRES_STAT!B61</f>
        <v>42391</v>
      </c>
      <c r="B58" s="5">
        <f>TITRES_STAT!D61</f>
        <v>7.0000999999999998</v>
      </c>
      <c r="C58" s="2">
        <f t="shared" si="0"/>
        <v>-0.21740000000000048</v>
      </c>
      <c r="D58" s="2">
        <f t="shared" si="1"/>
        <v>7.0887799999999999</v>
      </c>
      <c r="E58" s="2">
        <f t="shared" si="2"/>
        <v>7.4013899999999992</v>
      </c>
      <c r="F58" s="2">
        <f t="shared" si="3"/>
        <v>7.0516050000000003</v>
      </c>
      <c r="G58" s="2">
        <f t="shared" si="5"/>
        <v>6.3457139999999983</v>
      </c>
      <c r="H58" s="2"/>
      <c r="I58" s="2">
        <f t="array" ref="I58">SUMPRODUCT(B42:B61, (ROW(B42:B61)-ROW(B42)+1)) / (20*21/2)</f>
        <v>7.3471314285714273</v>
      </c>
      <c r="J58" s="2">
        <f t="shared" si="4"/>
        <v>7.0144066002390542</v>
      </c>
      <c r="K58" s="2">
        <f t="shared" si="6"/>
        <v>6.4944337547475977</v>
      </c>
    </row>
    <row r="59" spans="1:11" ht="13.5" x14ac:dyDescent="0.25">
      <c r="A59" s="3">
        <f>TITRES_STAT!B62</f>
        <v>42394</v>
      </c>
      <c r="B59" s="5">
        <f>TITRES_STAT!D62</f>
        <v>7.3871000000000002</v>
      </c>
      <c r="C59" s="2">
        <f t="shared" si="0"/>
        <v>0.38700000000000045</v>
      </c>
      <c r="D59" s="2">
        <f t="shared" si="1"/>
        <v>7.1288000000000009</v>
      </c>
      <c r="E59" s="2">
        <f t="shared" si="2"/>
        <v>7.3574799999999998</v>
      </c>
      <c r="F59" s="2">
        <f t="shared" si="3"/>
        <v>7.1448700000000001</v>
      </c>
      <c r="G59" s="2">
        <f t="shared" si="5"/>
        <v>6.3678399999999984</v>
      </c>
      <c r="H59" s="2"/>
      <c r="I59" s="2">
        <f t="array" ref="I59">SUMPRODUCT(B43:B62, (ROW(B43:B62)-ROW(B43)+1)) / (20*21/2)</f>
        <v>7.3690128571428568</v>
      </c>
      <c r="J59" s="2">
        <f t="shared" si="4"/>
        <v>7.0499012097400966</v>
      </c>
      <c r="K59" s="2">
        <f t="shared" si="6"/>
        <v>6.5294402741692608</v>
      </c>
    </row>
    <row r="60" spans="1:11" ht="13.5" x14ac:dyDescent="0.25">
      <c r="A60" s="3">
        <f>TITRES_STAT!B63</f>
        <v>42395</v>
      </c>
      <c r="B60" s="5">
        <f>TITRES_STAT!D63</f>
        <v>7.3479000000000001</v>
      </c>
      <c r="C60" s="2">
        <f t="shared" si="0"/>
        <v>-3.9200000000000124E-2</v>
      </c>
      <c r="D60" s="2">
        <f t="shared" si="1"/>
        <v>7.2253200000000009</v>
      </c>
      <c r="E60" s="2">
        <f t="shared" si="2"/>
        <v>7.3183499999999997</v>
      </c>
      <c r="F60" s="2">
        <f t="shared" si="3"/>
        <v>7.2237850000000012</v>
      </c>
      <c r="G60" s="2">
        <f t="shared" si="5"/>
        <v>6.3923679999999976</v>
      </c>
      <c r="H60" s="2"/>
      <c r="I60" s="2">
        <f t="array" ref="I60">SUMPRODUCT(B44:B63, (ROW(B44:B63)-ROW(B44)+1)) / (20*21/2)</f>
        <v>7.3643509523809509</v>
      </c>
      <c r="J60" s="2">
        <f t="shared" si="4"/>
        <v>7.0782820469077059</v>
      </c>
      <c r="K60" s="2">
        <f t="shared" si="6"/>
        <v>6.5615367340057604</v>
      </c>
    </row>
    <row r="61" spans="1:11" ht="13.5" x14ac:dyDescent="0.25">
      <c r="A61" s="3">
        <f>TITRES_STAT!B64</f>
        <v>42396</v>
      </c>
      <c r="B61" s="5">
        <f>TITRES_STAT!D64</f>
        <v>7.3914</v>
      </c>
      <c r="C61" s="2">
        <f t="shared" si="0"/>
        <v>4.3499999999999872E-2</v>
      </c>
      <c r="D61" s="2">
        <f t="shared" si="1"/>
        <v>7.2688000000000006</v>
      </c>
      <c r="E61" s="2">
        <f t="shared" si="2"/>
        <v>7.2835700000000001</v>
      </c>
      <c r="F61" s="2">
        <f t="shared" si="3"/>
        <v>7.2920449999999999</v>
      </c>
      <c r="G61" s="2">
        <f t="shared" si="5"/>
        <v>6.4198659999999972</v>
      </c>
      <c r="H61" s="2"/>
      <c r="I61" s="2">
        <f t="array" ref="I61">SUMPRODUCT(B45:B64, (ROW(B45:B64)-ROW(B45)+1)) / (20*21/2)</f>
        <v>7.3355266666666674</v>
      </c>
      <c r="J61" s="2">
        <f t="shared" si="4"/>
        <v>7.1081028043450667</v>
      </c>
      <c r="K61" s="2">
        <f t="shared" si="6"/>
        <v>6.5940803914957309</v>
      </c>
    </row>
    <row r="62" spans="1:11" ht="13.5" x14ac:dyDescent="0.25">
      <c r="A62" s="3">
        <f>TITRES_STAT!B65</f>
        <v>42397</v>
      </c>
      <c r="B62" s="5">
        <f>TITRES_STAT!D65</f>
        <v>7.5217999999999998</v>
      </c>
      <c r="C62" s="2">
        <f t="shared" si="0"/>
        <v>0.13039999999999985</v>
      </c>
      <c r="D62" s="2">
        <f t="shared" si="1"/>
        <v>7.3296599999999996</v>
      </c>
      <c r="E62" s="2">
        <f t="shared" si="2"/>
        <v>7.2613900000000005</v>
      </c>
      <c r="F62" s="2">
        <f t="shared" si="3"/>
        <v>7.3533500000000016</v>
      </c>
      <c r="G62" s="2">
        <f t="shared" si="5"/>
        <v>6.4470039999999971</v>
      </c>
      <c r="H62" s="2"/>
      <c r="I62" s="2">
        <f t="array" ref="I62">SUMPRODUCT(B46:B65, (ROW(B46:B65)-ROW(B46)+1)) / (20*21/2)</f>
        <v>7.3201833333333326</v>
      </c>
      <c r="J62" s="2">
        <f t="shared" si="4"/>
        <v>7.1475025372645842</v>
      </c>
      <c r="K62" s="2">
        <f t="shared" si="6"/>
        <v>6.6304615526135455</v>
      </c>
    </row>
    <row r="63" spans="1:11" ht="13.5" x14ac:dyDescent="0.25">
      <c r="A63" s="3">
        <f>TITRES_STAT!B66</f>
        <v>42398</v>
      </c>
      <c r="B63" s="5">
        <f>TITRES_STAT!D66</f>
        <v>7.3044000000000002</v>
      </c>
      <c r="C63" s="2">
        <f t="shared" si="0"/>
        <v>-0.21739999999999959</v>
      </c>
      <c r="D63" s="2">
        <f t="shared" si="1"/>
        <v>7.3905199999999995</v>
      </c>
      <c r="E63" s="2">
        <f t="shared" si="2"/>
        <v>7.2396500000000001</v>
      </c>
      <c r="F63" s="2">
        <f t="shared" si="3"/>
        <v>7.3896550000000003</v>
      </c>
      <c r="G63" s="2">
        <f t="shared" si="5"/>
        <v>6.4737019999999958</v>
      </c>
      <c r="H63" s="2"/>
      <c r="I63" s="2">
        <f t="array" ref="I63">SUMPRODUCT(B47:B66, (ROW(B47:B66)-ROW(B47)+1)) / (20*21/2)</f>
        <v>7.3071647619047617</v>
      </c>
      <c r="J63" s="2">
        <f t="shared" si="4"/>
        <v>7.1624451527631949</v>
      </c>
      <c r="K63" s="2">
        <f t="shared" si="6"/>
        <v>6.6568905113345824</v>
      </c>
    </row>
    <row r="64" spans="1:11" ht="13.5" x14ac:dyDescent="0.25">
      <c r="A64" s="3">
        <f>TITRES_STAT!B67</f>
        <v>42401</v>
      </c>
      <c r="B64" s="5">
        <f>TITRES_STAT!D67</f>
        <v>7.0869999999999997</v>
      </c>
      <c r="C64" s="2">
        <f t="shared" si="0"/>
        <v>-0.21740000000000048</v>
      </c>
      <c r="D64" s="2">
        <f t="shared" si="1"/>
        <v>7.3305000000000007</v>
      </c>
      <c r="E64" s="2">
        <f t="shared" si="2"/>
        <v>7.2296500000000012</v>
      </c>
      <c r="F64" s="2">
        <f t="shared" si="3"/>
        <v>7.4003050000000004</v>
      </c>
      <c r="G64" s="2">
        <f t="shared" si="5"/>
        <v>6.4960519999999962</v>
      </c>
      <c r="H64" s="2"/>
      <c r="I64" s="2">
        <f t="array" ref="I64">SUMPRODUCT(B48:B67, (ROW(B48:B67)-ROW(B48)+1)) / (20*21/2)</f>
        <v>7.2920699999999998</v>
      </c>
      <c r="J64" s="2">
        <f t="shared" si="4"/>
        <v>7.1552599001190815</v>
      </c>
      <c r="K64" s="2">
        <f t="shared" si="6"/>
        <v>6.6737575501057753</v>
      </c>
    </row>
    <row r="65" spans="1:11" ht="13.5" x14ac:dyDescent="0.25">
      <c r="A65" s="3">
        <f>TITRES_STAT!B68</f>
        <v>42402</v>
      </c>
      <c r="B65" s="5">
        <f>TITRES_STAT!D68</f>
        <v>7.2392000000000003</v>
      </c>
      <c r="C65" s="2">
        <f t="shared" si="0"/>
        <v>0.15220000000000056</v>
      </c>
      <c r="D65" s="2">
        <f t="shared" si="1"/>
        <v>7.3087600000000013</v>
      </c>
      <c r="E65" s="2">
        <f t="shared" si="2"/>
        <v>7.2670399999999997</v>
      </c>
      <c r="F65" s="2">
        <f t="shared" si="3"/>
        <v>7.3976950000000006</v>
      </c>
      <c r="G65" s="2">
        <f t="shared" si="5"/>
        <v>6.5217359999999962</v>
      </c>
      <c r="H65" s="2"/>
      <c r="I65" s="2">
        <f t="array" ref="I65">SUMPRODUCT(B49:B68, (ROW(B49:B68)-ROW(B49)+1)) / (20*21/2)</f>
        <v>7.252546190476191</v>
      </c>
      <c r="J65" s="2">
        <f t="shared" si="4"/>
        <v>7.1632541953458357</v>
      </c>
      <c r="K65" s="2">
        <f t="shared" si="6"/>
        <v>6.6959317638271179</v>
      </c>
    </row>
    <row r="66" spans="1:11" ht="13.5" x14ac:dyDescent="0.25">
      <c r="A66" s="3">
        <f>TITRES_STAT!B69</f>
        <v>42403</v>
      </c>
      <c r="B66" s="5">
        <f>TITRES_STAT!D69</f>
        <v>7.2610000000000001</v>
      </c>
      <c r="C66" s="2">
        <f t="shared" si="0"/>
        <v>2.179999999999982E-2</v>
      </c>
      <c r="D66" s="2">
        <f t="shared" si="1"/>
        <v>7.2826800000000009</v>
      </c>
      <c r="E66" s="2">
        <f t="shared" si="2"/>
        <v>7.275739999999999</v>
      </c>
      <c r="F66" s="2">
        <f t="shared" si="3"/>
        <v>7.3976950000000015</v>
      </c>
      <c r="G66" s="2">
        <f t="shared" si="5"/>
        <v>6.5478559999999968</v>
      </c>
      <c r="H66" s="2"/>
      <c r="I66" s="2">
        <f t="array" ref="I66">SUMPRODUCT(B50:B69, (ROW(B50:B69)-ROW(B50)+1)) / (20*21/2)</f>
        <v>7.2224404761904752</v>
      </c>
      <c r="J66" s="2">
        <f t="shared" si="4"/>
        <v>7.1725633195986136</v>
      </c>
      <c r="K66" s="2">
        <f t="shared" si="6"/>
        <v>6.7180913025005644</v>
      </c>
    </row>
    <row r="67" spans="1:11" ht="13.5" x14ac:dyDescent="0.25">
      <c r="A67" s="3">
        <f>TITRES_STAT!B70</f>
        <v>42404</v>
      </c>
      <c r="B67" s="5">
        <f>TITRES_STAT!D70</f>
        <v>7.2392000000000003</v>
      </c>
      <c r="C67" s="2">
        <f t="shared" si="0"/>
        <v>-2.179999999999982E-2</v>
      </c>
      <c r="D67" s="2">
        <f t="shared" si="1"/>
        <v>7.2261600000000001</v>
      </c>
      <c r="E67" s="2">
        <f t="shared" si="2"/>
        <v>7.2779099999999985</v>
      </c>
      <c r="F67" s="2">
        <f t="shared" si="3"/>
        <v>7.380300000000001</v>
      </c>
      <c r="G67" s="2">
        <f t="shared" si="5"/>
        <v>6.5739019999999986</v>
      </c>
      <c r="H67" s="2"/>
      <c r="I67" s="2">
        <f t="array" ref="I67">SUMPRODUCT(B51:B70, (ROW(B51:B70)-ROW(B51)+1)) / (20*21/2)</f>
        <v>7.1841557142857138</v>
      </c>
      <c r="J67" s="2">
        <f t="shared" si="4"/>
        <v>7.1789096701130308</v>
      </c>
      <c r="K67" s="2">
        <f t="shared" si="6"/>
        <v>6.738526937696621</v>
      </c>
    </row>
    <row r="68" spans="1:11" ht="13.5" x14ac:dyDescent="0.25">
      <c r="A68" s="3">
        <f>TITRES_STAT!B71</f>
        <v>42405</v>
      </c>
      <c r="B68" s="5">
        <f>TITRES_STAT!D71</f>
        <v>6.9653</v>
      </c>
      <c r="C68" s="2">
        <f t="shared" ref="C68:C131" si="7">B68-B67</f>
        <v>-0.27390000000000025</v>
      </c>
      <c r="D68" s="2">
        <f t="shared" si="1"/>
        <v>7.1583399999999999</v>
      </c>
      <c r="E68" s="2">
        <f t="shared" si="2"/>
        <v>7.2744299999999997</v>
      </c>
      <c r="F68" s="2">
        <f t="shared" si="3"/>
        <v>7.3379100000000008</v>
      </c>
      <c r="G68" s="2">
        <f t="shared" si="5"/>
        <v>6.5937459999999977</v>
      </c>
      <c r="H68" s="2"/>
      <c r="I68" s="2">
        <f t="array" ref="I68">SUMPRODUCT(B52:B71, (ROW(B52:B71)-ROW(B52)+1)) / (20*21/2)</f>
        <v>7.1126209523809516</v>
      </c>
      <c r="J68" s="2">
        <f t="shared" si="4"/>
        <v>7.1585658920070276</v>
      </c>
      <c r="K68" s="2">
        <f t="shared" si="6"/>
        <v>6.7474199989634203</v>
      </c>
    </row>
    <row r="69" spans="1:11" ht="13.5" x14ac:dyDescent="0.25">
      <c r="A69" s="3">
        <f>TITRES_STAT!B72</f>
        <v>42408</v>
      </c>
      <c r="B69" s="5">
        <f>TITRES_STAT!D72</f>
        <v>7.0217999999999998</v>
      </c>
      <c r="C69" s="2">
        <f t="shared" si="7"/>
        <v>5.6499999999999773E-2</v>
      </c>
      <c r="D69" s="2">
        <f t="shared" si="1"/>
        <v>7.1453000000000007</v>
      </c>
      <c r="E69" s="2">
        <f t="shared" si="2"/>
        <v>7.2379000000000007</v>
      </c>
      <c r="F69" s="2">
        <f t="shared" si="3"/>
        <v>7.2976900000000011</v>
      </c>
      <c r="G69" s="2">
        <f t="shared" si="5"/>
        <v>6.6139959999999984</v>
      </c>
      <c r="H69" s="2"/>
      <c r="I69" s="2">
        <f t="array" ref="I69">SUMPRODUCT(B53:B72, (ROW(B53:B72)-ROW(B53)+1)) / (20*21/2)</f>
        <v>7.0469661904761898</v>
      </c>
      <c r="J69" s="2">
        <f t="shared" si="4"/>
        <v>7.1455405689587392</v>
      </c>
      <c r="K69" s="2">
        <f t="shared" si="6"/>
        <v>6.7581799990040707</v>
      </c>
    </row>
    <row r="70" spans="1:11" ht="13.5" x14ac:dyDescent="0.25">
      <c r="A70" s="3">
        <f>TITRES_STAT!B73</f>
        <v>42409</v>
      </c>
      <c r="B70" s="5">
        <f>TITRES_STAT!D73</f>
        <v>6.8956999999999997</v>
      </c>
      <c r="C70" s="2">
        <f t="shared" si="7"/>
        <v>-0.1261000000000001</v>
      </c>
      <c r="D70" s="2">
        <f t="shared" ref="D70:D133" si="8">AVERAGE(B66:B70)</f>
        <v>7.0765999999999991</v>
      </c>
      <c r="E70" s="2">
        <f t="shared" si="2"/>
        <v>7.1926800000000011</v>
      </c>
      <c r="F70" s="2">
        <f t="shared" si="3"/>
        <v>7.2555150000000008</v>
      </c>
      <c r="G70" s="2">
        <f t="shared" si="5"/>
        <v>6.6288279999999977</v>
      </c>
      <c r="H70" s="2"/>
      <c r="I70" s="2">
        <f t="array" ref="I70">SUMPRODUCT(B54:B73, (ROW(B54:B73)-ROW(B54)+1)) / (20*21/2)</f>
        <v>6.9723076190476192</v>
      </c>
      <c r="J70" s="2">
        <f t="shared" si="4"/>
        <v>7.1217462290579068</v>
      </c>
      <c r="K70" s="2">
        <f t="shared" si="6"/>
        <v>6.7635729402195972</v>
      </c>
    </row>
    <row r="71" spans="1:11" ht="13.5" x14ac:dyDescent="0.25">
      <c r="A71" s="3">
        <f>TITRES_STAT!B74</f>
        <v>42410</v>
      </c>
      <c r="B71" s="5">
        <f>TITRES_STAT!D74</f>
        <v>6.5044000000000004</v>
      </c>
      <c r="C71" s="2">
        <f t="shared" si="7"/>
        <v>-0.39129999999999932</v>
      </c>
      <c r="D71" s="2">
        <f t="shared" si="8"/>
        <v>6.9252800000000008</v>
      </c>
      <c r="E71" s="2">
        <f t="shared" si="2"/>
        <v>7.1039800000000017</v>
      </c>
      <c r="F71" s="2">
        <f t="shared" si="3"/>
        <v>7.1937750000000005</v>
      </c>
      <c r="G71" s="2">
        <f t="shared" si="5"/>
        <v>6.6372099999999978</v>
      </c>
      <c r="H71" s="2"/>
      <c r="I71" s="2">
        <f t="array" ref="I71">SUMPRODUCT(B55:B74, (ROW(B55:B74)-ROW(B55)+1)) / (20*21/2)</f>
        <v>6.9260104761904762</v>
      </c>
      <c r="J71" s="2">
        <f t="shared" si="4"/>
        <v>7.0629513501000112</v>
      </c>
      <c r="K71" s="2">
        <f t="shared" si="6"/>
        <v>6.7534092955051035</v>
      </c>
    </row>
    <row r="72" spans="1:11" ht="13.5" x14ac:dyDescent="0.25">
      <c r="A72" s="3">
        <f>TITRES_STAT!B75</f>
        <v>42411</v>
      </c>
      <c r="B72" s="5">
        <f>TITRES_STAT!D75</f>
        <v>6.5044000000000004</v>
      </c>
      <c r="C72" s="2">
        <f t="shared" si="7"/>
        <v>0</v>
      </c>
      <c r="D72" s="2">
        <f t="shared" si="8"/>
        <v>6.778319999999999</v>
      </c>
      <c r="E72" s="2">
        <f t="shared" si="2"/>
        <v>7.0022400000000005</v>
      </c>
      <c r="F72" s="2">
        <f t="shared" si="3"/>
        <v>7.1318150000000005</v>
      </c>
      <c r="G72" s="2">
        <f t="shared" si="5"/>
        <v>6.6467499999999982</v>
      </c>
      <c r="H72" s="2"/>
      <c r="I72" s="2">
        <f t="array" ref="I72">SUMPRODUCT(B56:B75, (ROW(B56:B75)-ROW(B56)+1)) / (20*21/2)</f>
        <v>6.9012085714285725</v>
      </c>
      <c r="J72" s="2">
        <f t="shared" si="4"/>
        <v>7.0097559834238199</v>
      </c>
      <c r="K72" s="2">
        <f t="shared" si="6"/>
        <v>6.7436442250931385</v>
      </c>
    </row>
    <row r="73" spans="1:11" ht="13.5" x14ac:dyDescent="0.25">
      <c r="A73" s="3">
        <f>TITRES_STAT!B76</f>
        <v>42412</v>
      </c>
      <c r="B73" s="5">
        <f>TITRES_STAT!D76</f>
        <v>6.3479000000000001</v>
      </c>
      <c r="C73" s="2">
        <f t="shared" si="7"/>
        <v>-0.15650000000000031</v>
      </c>
      <c r="D73" s="2">
        <f t="shared" si="8"/>
        <v>6.6548400000000001</v>
      </c>
      <c r="E73" s="2">
        <f t="shared" si="2"/>
        <v>6.9065899999999996</v>
      </c>
      <c r="F73" s="2">
        <f t="shared" si="3"/>
        <v>7.0731200000000003</v>
      </c>
      <c r="G73" s="2">
        <f t="shared" si="5"/>
        <v>6.653159999999998</v>
      </c>
      <c r="H73" s="2"/>
      <c r="I73" s="2">
        <f t="array" ref="I73">SUMPRODUCT(B57:B76, (ROW(B57:B76)-ROW(B57)+1)) / (20*21/2)</f>
        <v>6.8772095238095243</v>
      </c>
      <c r="J73" s="2">
        <f t="shared" si="4"/>
        <v>6.9467220802405993</v>
      </c>
      <c r="K73" s="2">
        <f t="shared" si="6"/>
        <v>6.7281248437169374</v>
      </c>
    </row>
    <row r="74" spans="1:11" ht="13.5" x14ac:dyDescent="0.25">
      <c r="A74" s="3">
        <f>TITRES_STAT!B77</f>
        <v>42415</v>
      </c>
      <c r="B74" s="5">
        <f>TITRES_STAT!D77</f>
        <v>6.5869999999999997</v>
      </c>
      <c r="C74" s="2">
        <f t="shared" si="7"/>
        <v>0.23909999999999965</v>
      </c>
      <c r="D74" s="2">
        <f t="shared" si="8"/>
        <v>6.5678799999999997</v>
      </c>
      <c r="E74" s="2">
        <f t="shared" si="2"/>
        <v>6.8565899999999997</v>
      </c>
      <c r="F74" s="2">
        <f t="shared" si="3"/>
        <v>7.04312</v>
      </c>
      <c r="G74" s="2">
        <f t="shared" si="5"/>
        <v>6.6643519999999974</v>
      </c>
      <c r="H74" s="2"/>
      <c r="I74" s="2">
        <f t="array" ref="I74">SUMPRODUCT(B58:B77, (ROW(B58:B77)-ROW(B58)+1)) / (20*21/2)</f>
        <v>6.8343485714285723</v>
      </c>
      <c r="J74" s="2">
        <f t="shared" si="4"/>
        <v>6.9124628345033994</v>
      </c>
      <c r="K74" s="2">
        <f t="shared" si="6"/>
        <v>6.7225905361201947</v>
      </c>
    </row>
    <row r="75" spans="1:11" ht="13.5" x14ac:dyDescent="0.25">
      <c r="A75" s="3">
        <f>TITRES_STAT!B78</f>
        <v>42416</v>
      </c>
      <c r="B75" s="5">
        <f>TITRES_STAT!D78</f>
        <v>6.7827000000000002</v>
      </c>
      <c r="C75" s="2">
        <f t="shared" si="7"/>
        <v>0.19570000000000043</v>
      </c>
      <c r="D75" s="2">
        <f t="shared" si="8"/>
        <v>6.54528</v>
      </c>
      <c r="E75" s="2">
        <f t="shared" si="2"/>
        <v>6.8109400000000004</v>
      </c>
      <c r="F75" s="2">
        <f t="shared" si="3"/>
        <v>7.0389900000000001</v>
      </c>
      <c r="G75" s="2">
        <f t="shared" si="5"/>
        <v>6.6805439999999976</v>
      </c>
      <c r="H75" s="2"/>
      <c r="I75" s="2">
        <f t="array" ref="I75">SUMPRODUCT(B59:B78, (ROW(B59:B78)-ROW(B59)+1)) / (20*21/2)</f>
        <v>6.795401428571429</v>
      </c>
      <c r="J75" s="2">
        <f t="shared" si="4"/>
        <v>6.9001044693125992</v>
      </c>
      <c r="K75" s="2">
        <f t="shared" si="6"/>
        <v>6.7249477699978346</v>
      </c>
    </row>
    <row r="76" spans="1:11" ht="13.5" x14ac:dyDescent="0.25">
      <c r="A76" s="3">
        <f>TITRES_STAT!B79</f>
        <v>42417</v>
      </c>
      <c r="B76" s="5">
        <f>TITRES_STAT!D79</f>
        <v>6.7869999999999999</v>
      </c>
      <c r="C76" s="2">
        <f t="shared" si="7"/>
        <v>4.2999999999997485E-3</v>
      </c>
      <c r="D76" s="2">
        <f t="shared" si="8"/>
        <v>6.6017999999999999</v>
      </c>
      <c r="E76" s="2">
        <f t="shared" ref="E76:E139" si="9">AVERAGE(B67:B76)</f>
        <v>6.7635400000000008</v>
      </c>
      <c r="F76" s="2">
        <f t="shared" si="3"/>
        <v>7.0196399999999999</v>
      </c>
      <c r="G76" s="2">
        <f t="shared" si="5"/>
        <v>6.6968939999999977</v>
      </c>
      <c r="H76" s="2"/>
      <c r="I76" s="2">
        <f t="array" ref="I76">SUMPRODUCT(B60:B79, (ROW(B60:B79)-ROW(B60)+1)) / (20*21/2)</f>
        <v>6.7717199999999984</v>
      </c>
      <c r="J76" s="2">
        <f t="shared" si="4"/>
        <v>6.8893326150923517</v>
      </c>
      <c r="K76" s="2">
        <f t="shared" si="6"/>
        <v>6.7273811907822338</v>
      </c>
    </row>
    <row r="77" spans="1:11" ht="13.5" x14ac:dyDescent="0.25">
      <c r="A77" s="3">
        <f>TITRES_STAT!B80</f>
        <v>42418</v>
      </c>
      <c r="B77" s="5">
        <f>TITRES_STAT!D80</f>
        <v>6.5696000000000003</v>
      </c>
      <c r="C77" s="2">
        <f t="shared" si="7"/>
        <v>-0.21739999999999959</v>
      </c>
      <c r="D77" s="2">
        <f t="shared" si="8"/>
        <v>6.6148399999999992</v>
      </c>
      <c r="E77" s="2">
        <f t="shared" si="9"/>
        <v>6.6965799999999991</v>
      </c>
      <c r="F77" s="2">
        <f t="shared" si="3"/>
        <v>6.9872449999999997</v>
      </c>
      <c r="G77" s="2">
        <f t="shared" si="5"/>
        <v>6.7088239999999972</v>
      </c>
      <c r="H77" s="2"/>
      <c r="I77" s="2">
        <f t="array" ref="I77">SUMPRODUCT(B61:B80, (ROW(B61:B80)-ROW(B61)+1)) / (20*21/2)</f>
        <v>6.7350747619047624</v>
      </c>
      <c r="J77" s="2">
        <f t="shared" si="4"/>
        <v>6.8588818898454615</v>
      </c>
      <c r="K77" s="2">
        <f t="shared" si="6"/>
        <v>6.7211936931044995</v>
      </c>
    </row>
    <row r="78" spans="1:11" ht="13.5" x14ac:dyDescent="0.25">
      <c r="A78" s="3">
        <f>TITRES_STAT!B81</f>
        <v>42419</v>
      </c>
      <c r="B78" s="5">
        <f>TITRES_STAT!D81</f>
        <v>6.5782999999999996</v>
      </c>
      <c r="C78" s="2">
        <f t="shared" si="7"/>
        <v>8.6999999999992639E-3</v>
      </c>
      <c r="D78" s="2">
        <f t="shared" si="8"/>
        <v>6.66092</v>
      </c>
      <c r="E78" s="2">
        <f t="shared" si="9"/>
        <v>6.6578800000000005</v>
      </c>
      <c r="F78" s="2">
        <f t="shared" si="3"/>
        <v>6.9661550000000023</v>
      </c>
      <c r="G78" s="2">
        <f t="shared" si="5"/>
        <v>6.720927999999998</v>
      </c>
      <c r="H78" s="2"/>
      <c r="I78" s="2">
        <f t="array" ref="I78">SUMPRODUCT(B62:B81, (ROW(B62:B81)-ROW(B62)+1)) / (20*21/2)</f>
        <v>6.6997533333333337</v>
      </c>
      <c r="J78" s="2">
        <f t="shared" si="4"/>
        <v>6.832159805098275</v>
      </c>
      <c r="K78" s="2">
        <f t="shared" si="6"/>
        <v>6.7155900188651074</v>
      </c>
    </row>
    <row r="79" spans="1:11" ht="13.5" x14ac:dyDescent="0.25">
      <c r="A79" s="3">
        <f>TITRES_STAT!B82</f>
        <v>42422</v>
      </c>
      <c r="B79" s="5">
        <f>TITRES_STAT!D82</f>
        <v>6.7175000000000002</v>
      </c>
      <c r="C79" s="2">
        <f t="shared" si="7"/>
        <v>0.13920000000000066</v>
      </c>
      <c r="D79" s="2">
        <f t="shared" si="8"/>
        <v>6.6870199999999995</v>
      </c>
      <c r="E79" s="2">
        <f t="shared" si="9"/>
        <v>6.6274499999999987</v>
      </c>
      <c r="F79" s="2">
        <f t="shared" si="3"/>
        <v>6.9326750000000015</v>
      </c>
      <c r="G79" s="2">
        <f t="shared" si="5"/>
        <v>6.7393639999999975</v>
      </c>
      <c r="H79" s="2"/>
      <c r="I79" s="2">
        <f t="array" ref="I79">SUMPRODUCT(B63:B82, (ROW(B63:B82)-ROW(B63)+1)) / (20*21/2)</f>
        <v>6.6685728571428573</v>
      </c>
      <c r="J79" s="2">
        <f t="shared" si="4"/>
        <v>6.8212398236603438</v>
      </c>
      <c r="K79" s="2">
        <f t="shared" si="6"/>
        <v>6.7156649200860841</v>
      </c>
    </row>
    <row r="80" spans="1:11" ht="13.5" x14ac:dyDescent="0.25">
      <c r="A80" s="3">
        <f>TITRES_STAT!B83</f>
        <v>42423</v>
      </c>
      <c r="B80" s="5">
        <f>TITRES_STAT!D83</f>
        <v>6.5479000000000003</v>
      </c>
      <c r="C80" s="2">
        <f t="shared" si="7"/>
        <v>-0.16959999999999997</v>
      </c>
      <c r="D80" s="2">
        <f t="shared" si="8"/>
        <v>6.6400600000000001</v>
      </c>
      <c r="E80" s="2">
        <f t="shared" si="9"/>
        <v>6.59267</v>
      </c>
      <c r="F80" s="2">
        <f t="shared" si="3"/>
        <v>6.8926750000000014</v>
      </c>
      <c r="G80" s="2">
        <f t="shared" si="5"/>
        <v>6.7573759999999972</v>
      </c>
      <c r="H80" s="2"/>
      <c r="I80" s="2">
        <f t="array" ref="I80">SUMPRODUCT(B64:B83, (ROW(B64:B83)-ROW(B64)+1)) / (20*21/2)</f>
        <v>6.6421542857142857</v>
      </c>
      <c r="J80" s="2">
        <f t="shared" si="4"/>
        <v>6.7952074595022163</v>
      </c>
      <c r="K80" s="2">
        <f t="shared" si="6"/>
        <v>6.7090859036121202</v>
      </c>
    </row>
    <row r="81" spans="1:11" ht="13.5" x14ac:dyDescent="0.25">
      <c r="A81" s="3">
        <f>TITRES_STAT!B84</f>
        <v>42424</v>
      </c>
      <c r="B81" s="5">
        <f>TITRES_STAT!D84</f>
        <v>6.5217999999999998</v>
      </c>
      <c r="C81" s="2">
        <f t="shared" si="7"/>
        <v>-2.6100000000000456E-2</v>
      </c>
      <c r="D81" s="2">
        <f t="shared" si="8"/>
        <v>6.5870199999999999</v>
      </c>
      <c r="E81" s="2">
        <f t="shared" si="9"/>
        <v>6.5944100000000008</v>
      </c>
      <c r="F81" s="2">
        <f t="shared" si="3"/>
        <v>6.8491950000000017</v>
      </c>
      <c r="G81" s="2">
        <f t="shared" si="5"/>
        <v>6.7818979999999973</v>
      </c>
      <c r="H81" s="2"/>
      <c r="I81" s="2">
        <f t="array" ref="I81">SUMPRODUCT(B65:B84, (ROW(B65:B84)-ROW(B65)+1)) / (20*21/2)</f>
        <v>6.6111861904761904</v>
      </c>
      <c r="J81" s="2">
        <f t="shared" si="4"/>
        <v>6.7691686538353384</v>
      </c>
      <c r="K81" s="2">
        <f t="shared" si="6"/>
        <v>6.7017413583724297</v>
      </c>
    </row>
    <row r="82" spans="1:11" ht="13.5" x14ac:dyDescent="0.25">
      <c r="A82" s="3">
        <f>TITRES_STAT!B85</f>
        <v>42425</v>
      </c>
      <c r="B82" s="5">
        <f>TITRES_STAT!D85</f>
        <v>6.5217999999999998</v>
      </c>
      <c r="C82" s="2">
        <f t="shared" si="7"/>
        <v>0</v>
      </c>
      <c r="D82" s="2">
        <f t="shared" si="8"/>
        <v>6.5774599999999994</v>
      </c>
      <c r="E82" s="2">
        <f t="shared" si="9"/>
        <v>6.5961499999999997</v>
      </c>
      <c r="F82" s="2">
        <f t="shared" si="3"/>
        <v>6.7991950000000019</v>
      </c>
      <c r="G82" s="2">
        <f t="shared" si="5"/>
        <v>6.804853999999998</v>
      </c>
      <c r="H82" s="2"/>
      <c r="I82" s="2">
        <f t="array" ref="I82">SUMPRODUCT(B66:B85, (ROW(B66:B85)-ROW(B66)+1)) / (20*21/2)</f>
        <v>6.5882852380952368</v>
      </c>
      <c r="J82" s="2">
        <f t="shared" si="4"/>
        <v>6.745609734422449</v>
      </c>
      <c r="K82" s="2">
        <f t="shared" si="6"/>
        <v>6.6946848345146881</v>
      </c>
    </row>
    <row r="83" spans="1:11" ht="13.5" x14ac:dyDescent="0.25">
      <c r="A83" s="3">
        <f>TITRES_STAT!B86</f>
        <v>42426</v>
      </c>
      <c r="B83" s="5">
        <f>TITRES_STAT!D86</f>
        <v>6.5217999999999998</v>
      </c>
      <c r="C83" s="2">
        <f t="shared" si="7"/>
        <v>0</v>
      </c>
      <c r="D83" s="2">
        <f t="shared" si="8"/>
        <v>6.5661599999999991</v>
      </c>
      <c r="E83" s="2">
        <f t="shared" si="9"/>
        <v>6.6135400000000004</v>
      </c>
      <c r="F83" s="2">
        <f t="shared" si="3"/>
        <v>6.7600650000000018</v>
      </c>
      <c r="G83" s="2">
        <f t="shared" si="5"/>
        <v>6.8262459999999976</v>
      </c>
      <c r="H83" s="2"/>
      <c r="I83" s="2">
        <f t="array" ref="I83">SUMPRODUCT(B67:B86, (ROW(B67:B86)-ROW(B67)+1)) / (20*21/2)</f>
        <v>6.5842900000000002</v>
      </c>
      <c r="J83" s="2">
        <f t="shared" si="4"/>
        <v>6.7242945216203109</v>
      </c>
      <c r="K83" s="2">
        <f t="shared" si="6"/>
        <v>6.6879050370827402</v>
      </c>
    </row>
    <row r="84" spans="1:11" ht="13.5" x14ac:dyDescent="0.25">
      <c r="A84" s="3">
        <f>TITRES_STAT!B87</f>
        <v>42429</v>
      </c>
      <c r="B84" s="5">
        <f>TITRES_STAT!D87</f>
        <v>6.4348999999999998</v>
      </c>
      <c r="C84" s="2">
        <f t="shared" si="7"/>
        <v>-8.6899999999999977E-2</v>
      </c>
      <c r="D84" s="2">
        <f t="shared" si="8"/>
        <v>6.5096400000000001</v>
      </c>
      <c r="E84" s="2">
        <f t="shared" si="9"/>
        <v>6.5983299999999998</v>
      </c>
      <c r="F84" s="2">
        <f t="shared" ref="F84:F147" si="10">AVERAGE(B65:B84)</f>
        <v>6.7274600000000007</v>
      </c>
      <c r="G84" s="2">
        <f t="shared" si="5"/>
        <v>6.8445079999999985</v>
      </c>
      <c r="H84" s="2"/>
      <c r="I84" s="2">
        <f t="array" ref="I84">SUMPRODUCT(B68:B87, (ROW(B68:B87)-ROW(B68)+1)) / (20*21/2)</f>
        <v>6.6113761904761912</v>
      </c>
      <c r="J84" s="2">
        <f t="shared" si="4"/>
        <v>6.6967331386088524</v>
      </c>
      <c r="K84" s="2">
        <f t="shared" si="6"/>
        <v>6.677983270922633</v>
      </c>
    </row>
    <row r="85" spans="1:11" ht="13.5" x14ac:dyDescent="0.25">
      <c r="A85" s="3">
        <f>TITRES_STAT!B88</f>
        <v>42430</v>
      </c>
      <c r="B85" s="5">
        <f>TITRES_STAT!D88</f>
        <v>6.4870000000000001</v>
      </c>
      <c r="C85" s="2">
        <f t="shared" si="7"/>
        <v>5.2100000000000257E-2</v>
      </c>
      <c r="D85" s="2">
        <f t="shared" si="8"/>
        <v>6.4974599999999993</v>
      </c>
      <c r="E85" s="2">
        <f t="shared" si="9"/>
        <v>6.5687599999999993</v>
      </c>
      <c r="F85" s="2">
        <f t="shared" si="10"/>
        <v>6.6898499999999999</v>
      </c>
      <c r="G85" s="2">
        <f t="shared" si="5"/>
        <v>6.8612039999999999</v>
      </c>
      <c r="H85" s="2"/>
      <c r="I85" s="2">
        <f t="array" ref="I85">SUMPRODUCT(B69:B88, (ROW(B69:B88)-ROW(B69)+1)) / (20*21/2)</f>
        <v>6.6692700000000009</v>
      </c>
      <c r="J85" s="2">
        <f t="shared" ref="J85:J148" si="11">$J$4*B85+J84*(1-$J$4)</f>
        <v>6.6767585539794378</v>
      </c>
      <c r="K85" s="2">
        <f t="shared" si="6"/>
        <v>6.6704937308864514</v>
      </c>
    </row>
    <row r="86" spans="1:11" ht="13.5" x14ac:dyDescent="0.25">
      <c r="A86" s="3">
        <f>TITRES_STAT!B89</f>
        <v>42431</v>
      </c>
      <c r="B86" s="5">
        <f>TITRES_STAT!D89</f>
        <v>6.6478999999999999</v>
      </c>
      <c r="C86" s="2">
        <f t="shared" si="7"/>
        <v>0.16089999999999982</v>
      </c>
      <c r="D86" s="2">
        <f t="shared" si="8"/>
        <v>6.5226799999999994</v>
      </c>
      <c r="E86" s="2">
        <f t="shared" si="9"/>
        <v>6.5548499999999992</v>
      </c>
      <c r="F86" s="2">
        <f t="shared" si="10"/>
        <v>6.6591949999999995</v>
      </c>
      <c r="G86" s="2">
        <f t="shared" si="5"/>
        <v>6.8811179999999998</v>
      </c>
      <c r="H86" s="2"/>
      <c r="I86" s="2">
        <f t="array" ref="I86">SUMPRODUCT(B70:B89, (ROW(B70:B89)-ROW(B70)+1)) / (20*21/2)</f>
        <v>6.7059209523809526</v>
      </c>
      <c r="J86" s="2">
        <f t="shared" si="11"/>
        <v>6.67401012026711</v>
      </c>
      <c r="K86" s="2">
        <f t="shared" si="6"/>
        <v>6.6696077022242379</v>
      </c>
    </row>
    <row r="87" spans="1:11" ht="13.5" x14ac:dyDescent="0.25">
      <c r="A87" s="3">
        <f>TITRES_STAT!B90</f>
        <v>42432</v>
      </c>
      <c r="B87" s="5">
        <f>TITRES_STAT!D90</f>
        <v>6.9436</v>
      </c>
      <c r="C87" s="2">
        <f t="shared" si="7"/>
        <v>0.29570000000000007</v>
      </c>
      <c r="D87" s="2">
        <f t="shared" si="8"/>
        <v>6.6070400000000005</v>
      </c>
      <c r="E87" s="2">
        <f t="shared" si="9"/>
        <v>6.5922499999999999</v>
      </c>
      <c r="F87" s="2">
        <f t="shared" si="10"/>
        <v>6.6444149999999995</v>
      </c>
      <c r="G87" s="2">
        <f t="shared" si="5"/>
        <v>6.9069460000000005</v>
      </c>
      <c r="H87" s="2"/>
      <c r="I87" s="2">
        <f t="array" ref="I87">SUMPRODUCT(B71:B90, (ROW(B71:B90)-ROW(B71)+1)) / (20*21/2)</f>
        <v>6.7548871428571431</v>
      </c>
      <c r="J87" s="2">
        <f t="shared" si="11"/>
        <v>6.6996853469083373</v>
      </c>
      <c r="K87" s="2">
        <f t="shared" si="6"/>
        <v>6.6803524982154441</v>
      </c>
    </row>
    <row r="88" spans="1:11" ht="13.5" x14ac:dyDescent="0.25">
      <c r="A88" s="3">
        <f>TITRES_STAT!B91</f>
        <v>42433</v>
      </c>
      <c r="B88" s="5">
        <f>TITRES_STAT!D91</f>
        <v>7.2523</v>
      </c>
      <c r="C88" s="2">
        <f t="shared" si="7"/>
        <v>0.30869999999999997</v>
      </c>
      <c r="D88" s="2">
        <f t="shared" si="8"/>
        <v>6.7531400000000001</v>
      </c>
      <c r="E88" s="2">
        <f t="shared" si="9"/>
        <v>6.659650000000001</v>
      </c>
      <c r="F88" s="2">
        <f t="shared" si="10"/>
        <v>6.6587649999999998</v>
      </c>
      <c r="G88" s="2">
        <f t="shared" si="5"/>
        <v>6.9390340000000004</v>
      </c>
      <c r="H88" s="2"/>
      <c r="I88" s="2">
        <f t="array" ref="I88">SUMPRODUCT(B72:B91, (ROW(B72:B91)-ROW(B72)+1)) / (20*21/2)</f>
        <v>6.8025280952380953</v>
      </c>
      <c r="J88" s="2">
        <f t="shared" si="11"/>
        <v>6.7523153138694472</v>
      </c>
      <c r="K88" s="2">
        <f t="shared" si="6"/>
        <v>6.7027818120109171</v>
      </c>
    </row>
    <row r="89" spans="1:11" ht="13.5" x14ac:dyDescent="0.25">
      <c r="A89" s="3">
        <f>TITRES_STAT!B92</f>
        <v>42436</v>
      </c>
      <c r="B89" s="5">
        <f>TITRES_STAT!D92</f>
        <v>7.0435999999999996</v>
      </c>
      <c r="C89" s="2">
        <f t="shared" si="7"/>
        <v>-0.20870000000000033</v>
      </c>
      <c r="D89" s="2">
        <f t="shared" si="8"/>
        <v>6.8748799999999992</v>
      </c>
      <c r="E89" s="2">
        <f t="shared" si="9"/>
        <v>6.6922600000000001</v>
      </c>
      <c r="F89" s="2">
        <f t="shared" si="10"/>
        <v>6.6598550000000003</v>
      </c>
      <c r="G89" s="2">
        <f t="shared" si="5"/>
        <v>6.9694700000000012</v>
      </c>
      <c r="H89" s="2"/>
      <c r="I89" s="2">
        <f t="array" ref="I89">SUMPRODUCT(B73:B92, (ROW(B73:B92)-ROW(B73)+1)) / (20*21/2)</f>
        <v>6.8469804761904767</v>
      </c>
      <c r="J89" s="2">
        <f t="shared" si="11"/>
        <v>6.7800567125485474</v>
      </c>
      <c r="K89" s="2">
        <f t="shared" si="6"/>
        <v>6.7161472311477439</v>
      </c>
    </row>
    <row r="90" spans="1:11" ht="13.5" x14ac:dyDescent="0.25">
      <c r="A90" s="3">
        <f>TITRES_STAT!B93</f>
        <v>42437</v>
      </c>
      <c r="B90" s="5">
        <f>TITRES_STAT!D93</f>
        <v>7.1740000000000004</v>
      </c>
      <c r="C90" s="2">
        <f t="shared" si="7"/>
        <v>0.13040000000000074</v>
      </c>
      <c r="D90" s="2">
        <f t="shared" si="8"/>
        <v>7.0122799999999996</v>
      </c>
      <c r="E90" s="2">
        <f t="shared" si="9"/>
        <v>6.7548699999999995</v>
      </c>
      <c r="F90" s="2">
        <f t="shared" si="10"/>
        <v>6.6737699999999993</v>
      </c>
      <c r="G90" s="2">
        <f t="shared" si="5"/>
        <v>6.9975580000000015</v>
      </c>
      <c r="H90" s="2"/>
      <c r="I90" s="2">
        <f t="array" ref="I90">SUMPRODUCT(B74:B93, (ROW(B74:B93)-ROW(B74)+1)) / (20*21/2)</f>
        <v>6.883272857142857</v>
      </c>
      <c r="J90" s="2">
        <f t="shared" si="11"/>
        <v>6.8175751208772573</v>
      </c>
      <c r="K90" s="2">
        <f t="shared" si="6"/>
        <v>6.7341022416909704</v>
      </c>
    </row>
    <row r="91" spans="1:11" ht="13.5" x14ac:dyDescent="0.25">
      <c r="A91" s="3">
        <f>TITRES_STAT!B94</f>
        <v>42438</v>
      </c>
      <c r="B91" s="5">
        <f>TITRES_STAT!D94</f>
        <v>7.1740000000000004</v>
      </c>
      <c r="C91" s="2">
        <f t="shared" si="7"/>
        <v>0</v>
      </c>
      <c r="D91" s="2">
        <f t="shared" si="8"/>
        <v>7.1174999999999997</v>
      </c>
      <c r="E91" s="2">
        <f t="shared" si="9"/>
        <v>6.8200900000000004</v>
      </c>
      <c r="F91" s="2">
        <f t="shared" si="10"/>
        <v>6.7072500000000002</v>
      </c>
      <c r="G91" s="2">
        <f t="shared" si="5"/>
        <v>7.0205140000000004</v>
      </c>
      <c r="H91" s="2"/>
      <c r="I91" s="2">
        <f t="array" ref="I91">SUMPRODUCT(B75:B94, (ROW(B75:B94)-ROW(B75)+1)) / (20*21/2)</f>
        <v>6.908432380952382</v>
      </c>
      <c r="J91" s="2">
        <f t="shared" si="11"/>
        <v>6.851520347460375</v>
      </c>
      <c r="K91" s="2">
        <f t="shared" si="6"/>
        <v>6.7513531341736774</v>
      </c>
    </row>
    <row r="92" spans="1:11" ht="13.5" x14ac:dyDescent="0.25">
      <c r="A92" s="3">
        <f>TITRES_STAT!B95</f>
        <v>42439</v>
      </c>
      <c r="B92" s="5">
        <f>TITRES_STAT!D95</f>
        <v>7.1740000000000004</v>
      </c>
      <c r="C92" s="2">
        <f t="shared" si="7"/>
        <v>0</v>
      </c>
      <c r="D92" s="2">
        <f t="shared" si="8"/>
        <v>7.1635800000000005</v>
      </c>
      <c r="E92" s="2">
        <f t="shared" si="9"/>
        <v>6.8853099999999996</v>
      </c>
      <c r="F92" s="2">
        <f t="shared" si="10"/>
        <v>6.740730000000001</v>
      </c>
      <c r="G92" s="2">
        <f t="shared" si="5"/>
        <v>7.0380800000000008</v>
      </c>
      <c r="H92" s="2"/>
      <c r="I92" s="2">
        <f t="array" ref="I92">SUMPRODUCT(B76:B95, (ROW(B76:B95)-ROW(B76)+1)) / (20*21/2)</f>
        <v>6.933484285714286</v>
      </c>
      <c r="J92" s="2">
        <f t="shared" si="11"/>
        <v>6.8822326953212913</v>
      </c>
      <c r="K92" s="2">
        <f t="shared" si="6"/>
        <v>6.7679275210688274</v>
      </c>
    </row>
    <row r="93" spans="1:11" ht="13.5" x14ac:dyDescent="0.25">
      <c r="A93" s="3">
        <f>TITRES_STAT!B96</f>
        <v>42440</v>
      </c>
      <c r="B93" s="5">
        <f>TITRES_STAT!D96</f>
        <v>7.1218000000000004</v>
      </c>
      <c r="C93" s="2">
        <f t="shared" si="7"/>
        <v>-5.2200000000000024E-2</v>
      </c>
      <c r="D93" s="2">
        <f t="shared" si="8"/>
        <v>7.1374799999999992</v>
      </c>
      <c r="E93" s="2">
        <f t="shared" si="9"/>
        <v>6.945310000000001</v>
      </c>
      <c r="F93" s="2">
        <f t="shared" si="10"/>
        <v>6.7794250000000007</v>
      </c>
      <c r="G93" s="2">
        <f t="shared" si="5"/>
        <v>7.0489500000000014</v>
      </c>
      <c r="H93" s="2"/>
      <c r="I93" s="2">
        <f t="array" ref="I93">SUMPRODUCT(B77:B96, (ROW(B77:B96)-ROW(B77)+1)) / (20*21/2)</f>
        <v>6.967542857142857</v>
      </c>
      <c r="J93" s="2">
        <f t="shared" si="11"/>
        <v>6.9050486291002162</v>
      </c>
      <c r="K93" s="2">
        <f t="shared" si="6"/>
        <v>6.7818048731837761</v>
      </c>
    </row>
    <row r="94" spans="1:11" ht="13.5" x14ac:dyDescent="0.25">
      <c r="A94" s="3">
        <f>TITRES_STAT!B97</f>
        <v>42443</v>
      </c>
      <c r="B94" s="5">
        <f>TITRES_STAT!D97</f>
        <v>7.0435999999999996</v>
      </c>
      <c r="C94" s="2">
        <f t="shared" si="7"/>
        <v>-7.8200000000000713E-2</v>
      </c>
      <c r="D94" s="2">
        <f t="shared" si="8"/>
        <v>7.1374800000000009</v>
      </c>
      <c r="E94" s="2">
        <f t="shared" si="9"/>
        <v>7.0061799999999987</v>
      </c>
      <c r="F94" s="2">
        <f t="shared" si="10"/>
        <v>6.8022550000000006</v>
      </c>
      <c r="G94" s="2">
        <f t="shared" si="5"/>
        <v>7.0523420000000021</v>
      </c>
      <c r="H94" s="2"/>
      <c r="I94" s="2">
        <f t="array" ref="I94">SUMPRODUCT(B78:B97, (ROW(B78:B97)-ROW(B78)+1)) / (20*21/2)</f>
        <v>7.0345395238095252</v>
      </c>
      <c r="J94" s="2">
        <f t="shared" si="11"/>
        <v>6.9182439977573384</v>
      </c>
      <c r="K94" s="2">
        <f t="shared" si="6"/>
        <v>6.7920713487451962</v>
      </c>
    </row>
    <row r="95" spans="1:11" ht="13.5" x14ac:dyDescent="0.25">
      <c r="A95" s="3">
        <f>TITRES_STAT!B98</f>
        <v>42444</v>
      </c>
      <c r="B95" s="5">
        <f>TITRES_STAT!D98</f>
        <v>7.0652999999999997</v>
      </c>
      <c r="C95" s="2">
        <f t="shared" si="7"/>
        <v>2.1700000000000053E-2</v>
      </c>
      <c r="D95" s="2">
        <f t="shared" si="8"/>
        <v>7.1157399999999997</v>
      </c>
      <c r="E95" s="2">
        <f t="shared" si="9"/>
        <v>7.0640099999999988</v>
      </c>
      <c r="F95" s="2">
        <f t="shared" si="10"/>
        <v>6.8163850000000012</v>
      </c>
      <c r="G95" s="2">
        <f t="shared" si="5"/>
        <v>7.0478200000000015</v>
      </c>
      <c r="H95" s="2"/>
      <c r="I95" s="2">
        <f t="array" ref="I95">SUMPRODUCT(B79:B98, (ROW(B79:B98)-ROW(B79)+1)) / (20*21/2)</f>
        <v>7.115966666666667</v>
      </c>
      <c r="J95" s="2">
        <f t="shared" si="11"/>
        <v>6.9322493313042584</v>
      </c>
      <c r="K95" s="2">
        <f t="shared" si="6"/>
        <v>6.8027861978140125</v>
      </c>
    </row>
    <row r="96" spans="1:11" ht="13.5" x14ac:dyDescent="0.25">
      <c r="A96" s="3">
        <f>TITRES_STAT!B99</f>
        <v>42445</v>
      </c>
      <c r="B96" s="5">
        <f>TITRES_STAT!D99</f>
        <v>7.1740000000000004</v>
      </c>
      <c r="C96" s="2">
        <f t="shared" si="7"/>
        <v>0.10870000000000068</v>
      </c>
      <c r="D96" s="2">
        <f t="shared" si="8"/>
        <v>7.1157399999999997</v>
      </c>
      <c r="E96" s="2">
        <f t="shared" si="9"/>
        <v>7.1166200000000002</v>
      </c>
      <c r="F96" s="2">
        <f t="shared" si="10"/>
        <v>6.8357350000000014</v>
      </c>
      <c r="G96" s="2">
        <f t="shared" si="5"/>
        <v>7.0460800000000026</v>
      </c>
      <c r="H96" s="2"/>
      <c r="I96" s="2">
        <f t="array" ref="I96">SUMPRODUCT(B80:B99, (ROW(B80:B99)-ROW(B80)+1)) / (20*21/2)</f>
        <v>7.1753038095238093</v>
      </c>
      <c r="J96" s="2">
        <f t="shared" si="11"/>
        <v>6.9552732045133761</v>
      </c>
      <c r="K96" s="2">
        <f t="shared" si="6"/>
        <v>6.8173436018213067</v>
      </c>
    </row>
    <row r="97" spans="1:11" ht="13.5" x14ac:dyDescent="0.25">
      <c r="A97" s="3">
        <f>TITRES_STAT!B100</f>
        <v>42446</v>
      </c>
      <c r="B97" s="5">
        <f>TITRES_STAT!D100</f>
        <v>7.5392000000000001</v>
      </c>
      <c r="C97" s="2">
        <f t="shared" si="7"/>
        <v>0.36519999999999975</v>
      </c>
      <c r="D97" s="2">
        <f t="shared" si="8"/>
        <v>7.1887799999999995</v>
      </c>
      <c r="E97" s="2">
        <f t="shared" si="9"/>
        <v>7.1761799999999996</v>
      </c>
      <c r="F97" s="2">
        <f t="shared" si="10"/>
        <v>6.8842150000000002</v>
      </c>
      <c r="G97" s="2">
        <f t="shared" si="5"/>
        <v>7.0451220000000028</v>
      </c>
      <c r="H97" s="2"/>
      <c r="I97" s="2">
        <f t="array" ref="I97">SUMPRODUCT(B81:B100, (ROW(B81:B100)-ROW(B81)+1)) / (20*21/2)</f>
        <v>7.1991371428571433</v>
      </c>
      <c r="J97" s="2">
        <f t="shared" si="11"/>
        <v>7.0108852802740067</v>
      </c>
      <c r="K97" s="2">
        <f t="shared" si="6"/>
        <v>6.84565169586753</v>
      </c>
    </row>
    <row r="98" spans="1:11" ht="13.5" x14ac:dyDescent="0.25">
      <c r="A98" s="3">
        <f>TITRES_STAT!B101</f>
        <v>42447</v>
      </c>
      <c r="B98" s="5">
        <f>TITRES_STAT!D101</f>
        <v>7.7392000000000003</v>
      </c>
      <c r="C98" s="2">
        <f t="shared" si="7"/>
        <v>0.20000000000000018</v>
      </c>
      <c r="D98" s="2">
        <f t="shared" si="8"/>
        <v>7.3122600000000002</v>
      </c>
      <c r="E98" s="2">
        <f t="shared" si="9"/>
        <v>7.2248699999999983</v>
      </c>
      <c r="F98" s="2">
        <f t="shared" si="10"/>
        <v>6.9422600000000019</v>
      </c>
      <c r="G98" s="2">
        <f t="shared" si="5"/>
        <v>7.0436440000000005</v>
      </c>
      <c r="H98" s="2"/>
      <c r="I98" s="2">
        <f t="array" ref="I98">SUMPRODUCT(B82:B101, (ROW(B82:B101)-ROW(B82)+1)) / (20*21/2)</f>
        <v>7.2230133333333333</v>
      </c>
      <c r="J98" s="2">
        <f t="shared" si="11"/>
        <v>7.0802485869145775</v>
      </c>
      <c r="K98" s="2">
        <f t="shared" si="6"/>
        <v>6.8806928058335091</v>
      </c>
    </row>
    <row r="99" spans="1:11" ht="13.5" x14ac:dyDescent="0.25">
      <c r="A99" s="3">
        <f>TITRES_STAT!B102</f>
        <v>42450</v>
      </c>
      <c r="B99" s="5">
        <f>TITRES_STAT!D102</f>
        <v>7.5652999999999997</v>
      </c>
      <c r="C99" s="2">
        <f t="shared" si="7"/>
        <v>-0.17390000000000061</v>
      </c>
      <c r="D99" s="2">
        <f t="shared" si="8"/>
        <v>7.4165999999999999</v>
      </c>
      <c r="E99" s="2">
        <f t="shared" si="9"/>
        <v>7.2770399999999995</v>
      </c>
      <c r="F99" s="2">
        <f t="shared" si="10"/>
        <v>6.9846500000000002</v>
      </c>
      <c r="G99" s="2">
        <f t="shared" si="5"/>
        <v>7.0384260000000003</v>
      </c>
      <c r="H99" s="2"/>
      <c r="I99" s="2">
        <f t="array" ref="I99">SUMPRODUCT(B83:B102, (ROW(B83:B102)-ROW(B83)+1)) / (20*21/2)</f>
        <v>7.2545090476190461</v>
      </c>
      <c r="J99" s="2">
        <f t="shared" si="11"/>
        <v>7.1264439595893796</v>
      </c>
      <c r="K99" s="2">
        <f t="shared" si="6"/>
        <v>6.9075401467812148</v>
      </c>
    </row>
    <row r="100" spans="1:11" ht="13.5" x14ac:dyDescent="0.25">
      <c r="A100" s="3">
        <f>TITRES_STAT!B103</f>
        <v>42451</v>
      </c>
      <c r="B100" s="5">
        <f>TITRES_STAT!D103</f>
        <v>7.2348999999999997</v>
      </c>
      <c r="C100" s="2">
        <f t="shared" si="7"/>
        <v>-0.33040000000000003</v>
      </c>
      <c r="D100" s="2">
        <f t="shared" si="8"/>
        <v>7.45052</v>
      </c>
      <c r="E100" s="2">
        <f t="shared" si="9"/>
        <v>7.2831299999999981</v>
      </c>
      <c r="F100" s="2">
        <f t="shared" si="10"/>
        <v>7.019000000000001</v>
      </c>
      <c r="G100" s="2">
        <f t="shared" si="5"/>
        <v>7.0283399999999991</v>
      </c>
      <c r="H100" s="2"/>
      <c r="I100" s="2">
        <f t="array" ref="I100">SUMPRODUCT(B84:B103, (ROW(B84:B103)-ROW(B84)+1)) / (20*21/2)</f>
        <v>7.3029985714285726</v>
      </c>
      <c r="J100" s="2">
        <f t="shared" si="11"/>
        <v>7.1367731062951529</v>
      </c>
      <c r="K100" s="2">
        <f t="shared" si="6"/>
        <v>6.9203777880839121</v>
      </c>
    </row>
    <row r="101" spans="1:11" ht="13.5" x14ac:dyDescent="0.25">
      <c r="A101" s="3">
        <f>TITRES_STAT!B104</f>
        <v>42452</v>
      </c>
      <c r="B101" s="5">
        <f>TITRES_STAT!D104</f>
        <v>7.2697000000000003</v>
      </c>
      <c r="C101" s="2">
        <f t="shared" si="7"/>
        <v>3.4800000000000608E-2</v>
      </c>
      <c r="D101" s="2">
        <f t="shared" si="8"/>
        <v>7.4696600000000002</v>
      </c>
      <c r="E101" s="2">
        <f t="shared" si="9"/>
        <v>7.2927000000000008</v>
      </c>
      <c r="F101" s="2">
        <f t="shared" si="10"/>
        <v>7.0563949999999993</v>
      </c>
      <c r="G101" s="2">
        <f t="shared" si="5"/>
        <v>7.0189500000000002</v>
      </c>
      <c r="H101" s="2"/>
      <c r="I101" s="2">
        <f t="array" ref="I101">SUMPRODUCT(B85:B104, (ROW(B85:B104)-ROW(B85)+1)) / (20*21/2)</f>
        <v>7.3301595238095247</v>
      </c>
      <c r="J101" s="2">
        <f t="shared" si="11"/>
        <v>7.1494328104575198</v>
      </c>
      <c r="K101" s="2">
        <f t="shared" si="6"/>
        <v>6.9340766983551312</v>
      </c>
    </row>
    <row r="102" spans="1:11" ht="13.5" x14ac:dyDescent="0.25">
      <c r="A102" s="3">
        <f>TITRES_STAT!B105</f>
        <v>42453</v>
      </c>
      <c r="B102" s="5">
        <f>TITRES_STAT!D105</f>
        <v>7.3871000000000002</v>
      </c>
      <c r="C102" s="2">
        <f t="shared" si="7"/>
        <v>0.11739999999999995</v>
      </c>
      <c r="D102" s="2">
        <f t="shared" si="8"/>
        <v>7.4392400000000007</v>
      </c>
      <c r="E102" s="2">
        <f t="shared" si="9"/>
        <v>7.3140100000000006</v>
      </c>
      <c r="F102" s="2">
        <f t="shared" si="10"/>
        <v>7.0996599999999983</v>
      </c>
      <c r="G102" s="2">
        <f t="shared" si="5"/>
        <v>7.0118199999999975</v>
      </c>
      <c r="H102" s="2"/>
      <c r="I102" s="2">
        <f t="array" ref="I102">SUMPRODUCT(B86:B105, (ROW(B86:B105)-ROW(B86)+1)) / (20*21/2)</f>
        <v>7.3521285714285716</v>
      </c>
      <c r="J102" s="2">
        <f t="shared" si="11"/>
        <v>7.1720677808901376</v>
      </c>
      <c r="K102" s="2">
        <f t="shared" si="6"/>
        <v>6.9518423180274791</v>
      </c>
    </row>
    <row r="103" spans="1:11" ht="13.5" x14ac:dyDescent="0.25">
      <c r="A103" s="3">
        <f>TITRES_STAT!B106</f>
        <v>42454</v>
      </c>
      <c r="B103" s="5">
        <f>TITRES_STAT!D106</f>
        <v>7.6087999999999996</v>
      </c>
      <c r="C103" s="2">
        <f t="shared" si="7"/>
        <v>0.22169999999999934</v>
      </c>
      <c r="D103" s="2">
        <f t="shared" si="8"/>
        <v>7.4131600000000004</v>
      </c>
      <c r="E103" s="2">
        <f t="shared" si="9"/>
        <v>7.3627100000000016</v>
      </c>
      <c r="F103" s="2">
        <f t="shared" si="10"/>
        <v>7.1540099999999995</v>
      </c>
      <c r="G103" s="2">
        <f t="shared" si="5"/>
        <v>7.0135599999999974</v>
      </c>
      <c r="H103" s="2"/>
      <c r="I103" s="2">
        <f t="array" ref="I103">SUMPRODUCT(B87:B106, (ROW(B87:B106)-ROW(B87)+1)) / (20*21/2)</f>
        <v>7.3654409523809523</v>
      </c>
      <c r="J103" s="2">
        <f t="shared" si="11"/>
        <v>7.2136613255672675</v>
      </c>
      <c r="K103" s="2">
        <f t="shared" si="6"/>
        <v>6.9776053643793432</v>
      </c>
    </row>
    <row r="104" spans="1:11" ht="13.5" x14ac:dyDescent="0.25">
      <c r="A104" s="3">
        <f>TITRES_STAT!B107</f>
        <v>42457</v>
      </c>
      <c r="B104" s="5">
        <f>TITRES_STAT!D107</f>
        <v>7.4391999999999996</v>
      </c>
      <c r="C104" s="2">
        <f t="shared" si="7"/>
        <v>-0.16959999999999997</v>
      </c>
      <c r="D104" s="2">
        <f t="shared" si="8"/>
        <v>7.3879400000000004</v>
      </c>
      <c r="E104" s="2">
        <f t="shared" si="9"/>
        <v>7.4022699999999997</v>
      </c>
      <c r="F104" s="2">
        <f t="shared" si="10"/>
        <v>7.2042249999999983</v>
      </c>
      <c r="G104" s="2">
        <f t="shared" si="5"/>
        <v>7.0186039999999981</v>
      </c>
      <c r="H104" s="2"/>
      <c r="I104" s="2">
        <f t="array" ref="I104">SUMPRODUCT(B88:B107, (ROW(B88:B107)-ROW(B88)+1)) / (20*21/2)</f>
        <v>7.3632033333333329</v>
      </c>
      <c r="J104" s="2">
        <f t="shared" si="11"/>
        <v>7.2351411993227659</v>
      </c>
      <c r="K104" s="2">
        <f t="shared" si="6"/>
        <v>6.9957071147958398</v>
      </c>
    </row>
    <row r="105" spans="1:11" ht="13.5" x14ac:dyDescent="0.25">
      <c r="A105" s="3">
        <f>TITRES_STAT!B108</f>
        <v>42458</v>
      </c>
      <c r="B105" s="5">
        <f>TITRES_STAT!D108</f>
        <v>7.4348999999999998</v>
      </c>
      <c r="C105" s="2">
        <f t="shared" si="7"/>
        <v>-4.2999999999997485E-3</v>
      </c>
      <c r="D105" s="2">
        <f t="shared" si="8"/>
        <v>7.4279399999999995</v>
      </c>
      <c r="E105" s="2">
        <f t="shared" si="9"/>
        <v>7.4392300000000002</v>
      </c>
      <c r="F105" s="2">
        <f t="shared" si="10"/>
        <v>7.2516199999999982</v>
      </c>
      <c r="G105" s="2">
        <f t="shared" si="5"/>
        <v>7.0299959999999997</v>
      </c>
      <c r="H105" s="2"/>
      <c r="I105" s="2">
        <f t="array" ref="I105">SUMPRODUCT(B89:B108, (ROW(B89:B108)-ROW(B89)+1)) / (20*21/2)</f>
        <v>7.3619195238095241</v>
      </c>
      <c r="J105" s="2">
        <f t="shared" si="11"/>
        <v>7.2541658470063126</v>
      </c>
      <c r="K105" s="2">
        <f t="shared" si="6"/>
        <v>7.0129303651960031</v>
      </c>
    </row>
    <row r="106" spans="1:11" ht="13.5" x14ac:dyDescent="0.25">
      <c r="A106" s="3">
        <f>TITRES_STAT!B109</f>
        <v>42459</v>
      </c>
      <c r="B106" s="5">
        <f>TITRES_STAT!D109</f>
        <v>7.3914</v>
      </c>
      <c r="C106" s="2">
        <f t="shared" si="7"/>
        <v>-4.3499999999999872E-2</v>
      </c>
      <c r="D106" s="2">
        <f t="shared" si="8"/>
        <v>7.4522799999999991</v>
      </c>
      <c r="E106" s="2">
        <f t="shared" si="9"/>
        <v>7.4609700000000005</v>
      </c>
      <c r="F106" s="2">
        <f t="shared" si="10"/>
        <v>7.2887949999999986</v>
      </c>
      <c r="G106" s="2">
        <f t="shared" si="5"/>
        <v>7.0343439999999973</v>
      </c>
      <c r="H106" s="2"/>
      <c r="I106" s="2">
        <f t="array" ref="I106">SUMPRODUCT(B90:B109, (ROW(B90:B109)-ROW(B90)+1)) / (20*21/2)</f>
        <v>7.3616876190476175</v>
      </c>
      <c r="J106" s="2">
        <f t="shared" si="11"/>
        <v>7.2672357663390441</v>
      </c>
      <c r="K106" s="2">
        <f t="shared" si="6"/>
        <v>7.0277723116589046</v>
      </c>
    </row>
    <row r="107" spans="1:11" ht="13.5" x14ac:dyDescent="0.25">
      <c r="A107" s="3">
        <f>TITRES_STAT!B110</f>
        <v>42460</v>
      </c>
      <c r="B107" s="5">
        <f>TITRES_STAT!D110</f>
        <v>7.2652999999999999</v>
      </c>
      <c r="C107" s="2">
        <f t="shared" si="7"/>
        <v>-0.1261000000000001</v>
      </c>
      <c r="D107" s="2">
        <f t="shared" si="8"/>
        <v>7.4279200000000003</v>
      </c>
      <c r="E107" s="2">
        <f t="shared" si="9"/>
        <v>7.433580000000001</v>
      </c>
      <c r="F107" s="2">
        <f t="shared" si="10"/>
        <v>7.3048799999999998</v>
      </c>
      <c r="G107" s="2">
        <f t="shared" si="5"/>
        <v>7.0352999999999986</v>
      </c>
      <c r="H107" s="2"/>
      <c r="I107" s="2">
        <f t="array" ref="I107">SUMPRODUCT(B91:B110, (ROW(B91:B110)-ROW(B91)+1)) / (20*21/2)</f>
        <v>7.3809185714285714</v>
      </c>
      <c r="J107" s="2">
        <f t="shared" si="11"/>
        <v>7.2670514076400874</v>
      </c>
      <c r="K107" s="2">
        <f t="shared" si="6"/>
        <v>7.0370871229663994</v>
      </c>
    </row>
    <row r="108" spans="1:11" ht="13.5" x14ac:dyDescent="0.25">
      <c r="A108" s="3">
        <f>TITRES_STAT!B111</f>
        <v>42461</v>
      </c>
      <c r="B108" s="5">
        <f>TITRES_STAT!D111</f>
        <v>7.2914000000000003</v>
      </c>
      <c r="C108" s="2">
        <f t="shared" si="7"/>
        <v>2.6100000000000456E-2</v>
      </c>
      <c r="D108" s="2">
        <f t="shared" si="8"/>
        <v>7.3644400000000001</v>
      </c>
      <c r="E108" s="2">
        <f t="shared" si="9"/>
        <v>7.3887999999999989</v>
      </c>
      <c r="F108" s="2">
        <f t="shared" si="10"/>
        <v>7.3068349999999995</v>
      </c>
      <c r="G108" s="2">
        <f t="shared" si="5"/>
        <v>7.0411259999999993</v>
      </c>
      <c r="H108" s="2"/>
      <c r="I108" s="2">
        <f t="array" ref="I108">SUMPRODUCT(B92:B111, (ROW(B92:B111)-ROW(B92)+1)) / (20*21/2)</f>
        <v>7.3902171428571428</v>
      </c>
      <c r="J108" s="2">
        <f t="shared" si="11"/>
        <v>7.2693703211981742</v>
      </c>
      <c r="K108" s="2">
        <f t="shared" si="6"/>
        <v>7.047060176967717</v>
      </c>
    </row>
    <row r="109" spans="1:11" ht="13.5" x14ac:dyDescent="0.25">
      <c r="A109" s="3">
        <f>TITRES_STAT!B112</f>
        <v>42464</v>
      </c>
      <c r="B109" s="5">
        <f>TITRES_STAT!D112</f>
        <v>7.3044000000000002</v>
      </c>
      <c r="C109" s="2">
        <f t="shared" si="7"/>
        <v>1.2999999999999901E-2</v>
      </c>
      <c r="D109" s="2">
        <f t="shared" si="8"/>
        <v>7.3374799999999993</v>
      </c>
      <c r="E109" s="2">
        <f t="shared" si="9"/>
        <v>7.3627099999999999</v>
      </c>
      <c r="F109" s="2">
        <f t="shared" si="10"/>
        <v>7.3198750000000006</v>
      </c>
      <c r="G109" s="2">
        <f t="shared" si="5"/>
        <v>7.0394720000000008</v>
      </c>
      <c r="H109" s="2"/>
      <c r="I109" s="2">
        <f t="array" ref="I109">SUMPRODUCT(B93:B112, (ROW(B93:B112)-ROW(B93)+1)) / (20*21/2)</f>
        <v>7.4024161904761918</v>
      </c>
      <c r="J109" s="2">
        <f t="shared" si="11"/>
        <v>7.2727064810840627</v>
      </c>
      <c r="K109" s="2">
        <f t="shared" si="6"/>
        <v>7.0571519347336888</v>
      </c>
    </row>
    <row r="110" spans="1:11" ht="13.5" x14ac:dyDescent="0.25">
      <c r="A110" s="3">
        <f>TITRES_STAT!B113</f>
        <v>42465</v>
      </c>
      <c r="B110" s="5">
        <f>TITRES_STAT!D113</f>
        <v>7.5217999999999998</v>
      </c>
      <c r="C110" s="2">
        <f t="shared" si="7"/>
        <v>0.21739999999999959</v>
      </c>
      <c r="D110" s="2">
        <f t="shared" si="8"/>
        <v>7.3548600000000004</v>
      </c>
      <c r="E110" s="2">
        <f t="shared" si="9"/>
        <v>7.3913999999999991</v>
      </c>
      <c r="F110" s="2">
        <f t="shared" si="10"/>
        <v>7.3372649999999995</v>
      </c>
      <c r="G110" s="2">
        <f t="shared" si="5"/>
        <v>7.0429500000000012</v>
      </c>
      <c r="H110" s="2"/>
      <c r="I110" s="2">
        <f t="array" ref="I110">SUMPRODUCT(B94:B113, (ROW(B94:B113)-ROW(B94)+1)) / (20*21/2)</f>
        <v>7.4131657142857144</v>
      </c>
      <c r="J110" s="2">
        <f t="shared" si="11"/>
        <v>7.2964296733617706</v>
      </c>
      <c r="K110" s="2">
        <f t="shared" si="6"/>
        <v>7.0753734274892306</v>
      </c>
    </row>
    <row r="111" spans="1:11" ht="13.5" x14ac:dyDescent="0.25">
      <c r="A111" s="3">
        <f>TITRES_STAT!B114</f>
        <v>42466</v>
      </c>
      <c r="B111" s="5">
        <f>TITRES_STAT!D114</f>
        <v>7.4348999999999998</v>
      </c>
      <c r="C111" s="2">
        <f t="shared" si="7"/>
        <v>-8.6899999999999977E-2</v>
      </c>
      <c r="D111" s="2">
        <f t="shared" si="8"/>
        <v>7.3635599999999997</v>
      </c>
      <c r="E111" s="2">
        <f t="shared" si="9"/>
        <v>7.4079199999999998</v>
      </c>
      <c r="F111" s="2">
        <f t="shared" si="10"/>
        <v>7.3503100000000003</v>
      </c>
      <c r="G111" s="2">
        <f t="shared" si="5"/>
        <v>7.0438199999999993</v>
      </c>
      <c r="H111" s="2"/>
      <c r="I111" s="2">
        <f t="array" ref="I111">SUMPRODUCT(B95:B114, (ROW(B95:B114)-ROW(B95)+1)) / (20*21/2)</f>
        <v>7.4304933333333336</v>
      </c>
      <c r="J111" s="2">
        <f t="shared" si="11"/>
        <v>7.3096173235177933</v>
      </c>
      <c r="K111" s="2">
        <f t="shared" si="6"/>
        <v>7.089472508764163</v>
      </c>
    </row>
    <row r="112" spans="1:11" ht="13.5" x14ac:dyDescent="0.25">
      <c r="A112" s="3">
        <f>TITRES_STAT!B115</f>
        <v>42467</v>
      </c>
      <c r="B112" s="5">
        <f>TITRES_STAT!D115</f>
        <v>7.4783999999999997</v>
      </c>
      <c r="C112" s="2">
        <f t="shared" si="7"/>
        <v>4.3499999999999872E-2</v>
      </c>
      <c r="D112" s="2">
        <f t="shared" si="8"/>
        <v>7.4061799999999991</v>
      </c>
      <c r="E112" s="2">
        <f t="shared" si="9"/>
        <v>7.4170500000000006</v>
      </c>
      <c r="F112" s="2">
        <f t="shared" si="10"/>
        <v>7.3655299999999997</v>
      </c>
      <c r="G112" s="2">
        <f t="shared" si="5"/>
        <v>7.0429520000000005</v>
      </c>
      <c r="H112" s="2"/>
      <c r="I112" s="2">
        <f t="array" ref="I112">SUMPRODUCT(B96:B115, (ROW(B96:B115)-ROW(B96)+1)) / (20*21/2)</f>
        <v>7.4370604761904762</v>
      </c>
      <c r="J112" s="2">
        <f t="shared" si="11"/>
        <v>7.3256918641351465</v>
      </c>
      <c r="K112" s="2">
        <f t="shared" si="6"/>
        <v>7.1047245672439994</v>
      </c>
    </row>
    <row r="113" spans="1:11" ht="13.5" x14ac:dyDescent="0.25">
      <c r="A113" s="3">
        <f>TITRES_STAT!B116</f>
        <v>42468</v>
      </c>
      <c r="B113" s="5">
        <f>TITRES_STAT!D116</f>
        <v>7.4783999999999997</v>
      </c>
      <c r="C113" s="2">
        <f t="shared" si="7"/>
        <v>0</v>
      </c>
      <c r="D113" s="2">
        <f t="shared" si="8"/>
        <v>7.4435799999999999</v>
      </c>
      <c r="E113" s="2">
        <f t="shared" si="9"/>
        <v>7.4040099999999995</v>
      </c>
      <c r="F113" s="2">
        <f t="shared" si="10"/>
        <v>7.3833600000000006</v>
      </c>
      <c r="G113" s="2">
        <f t="shared" si="5"/>
        <v>7.0464320000000011</v>
      </c>
      <c r="H113" s="2"/>
      <c r="I113" s="2">
        <f t="array" ref="I113">SUMPRODUCT(B97:B116, (ROW(B97:B116)-ROW(B97)+1)) / (20*21/2)</f>
        <v>7.4333747619047621</v>
      </c>
      <c r="J113" s="2">
        <f t="shared" si="11"/>
        <v>7.3402354961222755</v>
      </c>
      <c r="K113" s="2">
        <f t="shared" si="6"/>
        <v>7.11937850578345</v>
      </c>
    </row>
    <row r="114" spans="1:11" ht="13.5" x14ac:dyDescent="0.25">
      <c r="A114" s="3">
        <f>TITRES_STAT!B117</f>
        <v>42471</v>
      </c>
      <c r="B114" s="5">
        <f>TITRES_STAT!D117</f>
        <v>7.5652999999999997</v>
      </c>
      <c r="C114" s="2">
        <f t="shared" si="7"/>
        <v>8.6899999999999977E-2</v>
      </c>
      <c r="D114" s="2">
        <f t="shared" si="8"/>
        <v>7.4957599999999998</v>
      </c>
      <c r="E114" s="2">
        <f t="shared" si="9"/>
        <v>7.4166199999999991</v>
      </c>
      <c r="F114" s="2">
        <f t="shared" si="10"/>
        <v>7.4094449999999998</v>
      </c>
      <c r="G114" s="2">
        <f t="shared" ref="G114:G177" si="12">AVERAGE(B65:B114)</f>
        <v>7.0559980000000007</v>
      </c>
      <c r="H114" s="2"/>
      <c r="I114" s="2">
        <f t="array" ref="I114">SUMPRODUCT(B98:B117, (ROW(B98:B117)-ROW(B98)+1)) / (20*21/2)</f>
        <v>7.4286538095238104</v>
      </c>
      <c r="J114" s="2">
        <f t="shared" si="11"/>
        <v>7.3616702107772962</v>
      </c>
      <c r="K114" s="2">
        <f t="shared" si="6"/>
        <v>7.1368656232037075</v>
      </c>
    </row>
    <row r="115" spans="1:11" ht="13.5" x14ac:dyDescent="0.25">
      <c r="A115" s="3">
        <f>TITRES_STAT!B118</f>
        <v>42472</v>
      </c>
      <c r="B115" s="5">
        <f>TITRES_STAT!D118</f>
        <v>7.4783999999999997</v>
      </c>
      <c r="C115" s="2">
        <f t="shared" si="7"/>
        <v>-8.6899999999999977E-2</v>
      </c>
      <c r="D115" s="2">
        <f t="shared" si="8"/>
        <v>7.4870800000000006</v>
      </c>
      <c r="E115" s="2">
        <f t="shared" si="9"/>
        <v>7.4209699999999996</v>
      </c>
      <c r="F115" s="2">
        <f t="shared" si="10"/>
        <v>7.4301000000000004</v>
      </c>
      <c r="G115" s="2">
        <f t="shared" si="12"/>
        <v>7.0607820000000014</v>
      </c>
      <c r="H115" s="2"/>
      <c r="I115" s="2">
        <f t="array" ref="I115">SUMPRODUCT(B99:B118, (ROW(B99:B118)-ROW(B99)+1)) / (20*21/2)</f>
        <v>7.4238080952380958</v>
      </c>
      <c r="J115" s="2">
        <f t="shared" si="11"/>
        <v>7.372787333560411</v>
      </c>
      <c r="K115" s="2">
        <f t="shared" ref="K115:K178" si="13">$K$4*B115+(1-$K$4)*K114</f>
        <v>7.1502591281761116</v>
      </c>
    </row>
    <row r="116" spans="1:11" ht="13.5" x14ac:dyDescent="0.25">
      <c r="A116" s="3">
        <f>TITRES_STAT!B119</f>
        <v>42473</v>
      </c>
      <c r="B116" s="5">
        <f>TITRES_STAT!D119</f>
        <v>7.3914</v>
      </c>
      <c r="C116" s="2">
        <f t="shared" si="7"/>
        <v>-8.6999999999999744E-2</v>
      </c>
      <c r="D116" s="2">
        <f t="shared" si="8"/>
        <v>7.4783799999999996</v>
      </c>
      <c r="E116" s="2">
        <f t="shared" si="9"/>
        <v>7.4209699999999996</v>
      </c>
      <c r="F116" s="2">
        <f t="shared" si="10"/>
        <v>7.4409699999999983</v>
      </c>
      <c r="G116" s="2">
        <f t="shared" si="12"/>
        <v>7.0633900000000018</v>
      </c>
      <c r="H116" s="2"/>
      <c r="I116" s="2">
        <f t="array" ref="I116">SUMPRODUCT(B100:B119, (ROW(B100:B119)-ROW(B100)+1)) / (20*21/2)</f>
        <v>7.4132028571428572</v>
      </c>
      <c r="J116" s="2">
        <f t="shared" si="11"/>
        <v>7.374559968459419</v>
      </c>
      <c r="K116" s="2">
        <f t="shared" si="13"/>
        <v>7.1597156329535192</v>
      </c>
    </row>
    <row r="117" spans="1:11" ht="13.5" x14ac:dyDescent="0.25">
      <c r="A117" s="3">
        <f>TITRES_STAT!B120</f>
        <v>42474</v>
      </c>
      <c r="B117" s="5">
        <f>TITRES_STAT!D120</f>
        <v>7.3914</v>
      </c>
      <c r="C117" s="2">
        <f t="shared" si="7"/>
        <v>0</v>
      </c>
      <c r="D117" s="2">
        <f t="shared" si="8"/>
        <v>7.4609799999999993</v>
      </c>
      <c r="E117" s="2">
        <f t="shared" si="9"/>
        <v>7.433580000000001</v>
      </c>
      <c r="F117" s="2">
        <f t="shared" si="10"/>
        <v>7.4335799999999992</v>
      </c>
      <c r="G117" s="2">
        <f t="shared" si="12"/>
        <v>7.0664340000000019</v>
      </c>
      <c r="H117" s="2"/>
      <c r="I117" s="2">
        <f t="array" ref="I117">SUMPRODUCT(B101:B120, (ROW(B101:B120)-ROW(B101)+1)) / (20*21/2)</f>
        <v>7.4038399999999998</v>
      </c>
      <c r="J117" s="2">
        <f t="shared" si="11"/>
        <v>7.3761637809870928</v>
      </c>
      <c r="K117" s="2">
        <f t="shared" si="13"/>
        <v>7.1688012944063226</v>
      </c>
    </row>
    <row r="118" spans="1:11" ht="13.5" x14ac:dyDescent="0.25">
      <c r="A118" s="3">
        <f>TITRES_STAT!B121</f>
        <v>42475</v>
      </c>
      <c r="B118" s="5">
        <f>TITRES_STAT!D121</f>
        <v>7.3826999999999998</v>
      </c>
      <c r="C118" s="2">
        <f t="shared" si="7"/>
        <v>-8.7000000000001521E-3</v>
      </c>
      <c r="D118" s="2">
        <f t="shared" si="8"/>
        <v>7.4418399999999991</v>
      </c>
      <c r="E118" s="2">
        <f t="shared" si="9"/>
        <v>7.4427099999999999</v>
      </c>
      <c r="F118" s="2">
        <f t="shared" si="10"/>
        <v>7.415754999999999</v>
      </c>
      <c r="G118" s="2">
        <f t="shared" si="12"/>
        <v>7.0747820000000017</v>
      </c>
      <c r="H118" s="2"/>
      <c r="I118" s="2">
        <f t="array" ref="I118">SUMPRODUCT(B102:B121, (ROW(B102:B121)-ROW(B102)+1)) / (20*21/2)</f>
        <v>7.38214619047619</v>
      </c>
      <c r="J118" s="2">
        <f t="shared" si="11"/>
        <v>7.376786278035941</v>
      </c>
      <c r="K118" s="2">
        <f t="shared" si="13"/>
        <v>7.1771894789394084</v>
      </c>
    </row>
    <row r="119" spans="1:11" ht="13.5" x14ac:dyDescent="0.25">
      <c r="A119" s="3">
        <f>TITRES_STAT!B122</f>
        <v>42478</v>
      </c>
      <c r="B119" s="5">
        <f>TITRES_STAT!D122</f>
        <v>7.3044000000000002</v>
      </c>
      <c r="C119" s="2">
        <f t="shared" si="7"/>
        <v>-7.8299999999999592E-2</v>
      </c>
      <c r="D119" s="2">
        <f t="shared" si="8"/>
        <v>7.3896599999999992</v>
      </c>
      <c r="E119" s="2">
        <f t="shared" si="9"/>
        <v>7.4427099999999999</v>
      </c>
      <c r="F119" s="2">
        <f t="shared" si="10"/>
        <v>7.4027099999999972</v>
      </c>
      <c r="G119" s="2">
        <f t="shared" si="12"/>
        <v>7.0804340000000012</v>
      </c>
      <c r="H119" s="2"/>
      <c r="I119" s="2">
        <f t="array" ref="I119">SUMPRODUCT(B103:B122, (ROW(B103:B122)-ROW(B103)+1)) / (20*21/2)</f>
        <v>7.380344285714286</v>
      </c>
      <c r="J119" s="2">
        <f t="shared" si="11"/>
        <v>7.3698923467944226</v>
      </c>
      <c r="K119" s="2">
        <f t="shared" si="13"/>
        <v>7.1821781268241374</v>
      </c>
    </row>
    <row r="120" spans="1:11" ht="13.5" x14ac:dyDescent="0.25">
      <c r="A120" s="3">
        <f>TITRES_STAT!B123</f>
        <v>42479</v>
      </c>
      <c r="B120" s="5">
        <f>TITRES_STAT!D123</f>
        <v>7.3044000000000002</v>
      </c>
      <c r="C120" s="2">
        <f t="shared" si="7"/>
        <v>0</v>
      </c>
      <c r="D120" s="2">
        <f t="shared" si="8"/>
        <v>7.3548600000000004</v>
      </c>
      <c r="E120" s="2">
        <f t="shared" si="9"/>
        <v>7.4209699999999996</v>
      </c>
      <c r="F120" s="2">
        <f t="shared" si="10"/>
        <v>7.4061849999999962</v>
      </c>
      <c r="G120" s="2">
        <f t="shared" si="12"/>
        <v>7.0886080000000007</v>
      </c>
      <c r="H120" s="2"/>
      <c r="I120" s="2">
        <f t="array" ref="I120">SUMPRODUCT(B104:B123, (ROW(B104:B123)-ROW(B104)+1)) / (20*21/2)</f>
        <v>7.3628300000000007</v>
      </c>
      <c r="J120" s="2">
        <f t="shared" si="11"/>
        <v>7.3636549804330489</v>
      </c>
      <c r="K120" s="2">
        <f t="shared" si="13"/>
        <v>7.1869711414584847</v>
      </c>
    </row>
    <row r="121" spans="1:11" ht="13.5" x14ac:dyDescent="0.25">
      <c r="A121" s="3">
        <f>TITRES_STAT!B124</f>
        <v>42480</v>
      </c>
      <c r="B121" s="5">
        <f>TITRES_STAT!D124</f>
        <v>7.1783999999999999</v>
      </c>
      <c r="C121" s="2">
        <f t="shared" si="7"/>
        <v>-0.12600000000000033</v>
      </c>
      <c r="D121" s="2">
        <f t="shared" si="8"/>
        <v>7.3122600000000002</v>
      </c>
      <c r="E121" s="2">
        <f t="shared" si="9"/>
        <v>7.3953199999999999</v>
      </c>
      <c r="F121" s="2">
        <f t="shared" si="10"/>
        <v>7.4016199999999985</v>
      </c>
      <c r="G121" s="2">
        <f t="shared" si="12"/>
        <v>7.1020880000000011</v>
      </c>
      <c r="H121" s="2"/>
      <c r="I121" s="2">
        <f t="array" ref="I121">SUMPRODUCT(B105:B124, (ROW(B105:B124)-ROW(B105)+1)) / (20*21/2)</f>
        <v>7.355874285714286</v>
      </c>
      <c r="J121" s="2">
        <f t="shared" si="11"/>
        <v>7.346011648963235</v>
      </c>
      <c r="K121" s="2">
        <f t="shared" si="13"/>
        <v>7.1866350182640346</v>
      </c>
    </row>
    <row r="122" spans="1:11" ht="13.5" x14ac:dyDescent="0.25">
      <c r="A122" s="3">
        <f>TITRES_STAT!B125</f>
        <v>42481</v>
      </c>
      <c r="B122" s="5">
        <f>TITRES_STAT!D125</f>
        <v>7.3826999999999998</v>
      </c>
      <c r="C122" s="2">
        <f t="shared" si="7"/>
        <v>0.20429999999999993</v>
      </c>
      <c r="D122" s="2">
        <f t="shared" si="8"/>
        <v>7.3105199999999995</v>
      </c>
      <c r="E122" s="2">
        <f t="shared" si="9"/>
        <v>7.3857499999999998</v>
      </c>
      <c r="F122" s="2">
        <f t="shared" si="10"/>
        <v>7.4013999999999998</v>
      </c>
      <c r="G122" s="2">
        <f t="shared" si="12"/>
        <v>7.1196540000000015</v>
      </c>
      <c r="H122" s="2"/>
      <c r="I122" s="2">
        <f t="array" ref="I122">SUMPRODUCT(B106:B125, (ROW(B106:B125)-ROW(B106)+1)) / (20*21/2)</f>
        <v>7.3449871428571418</v>
      </c>
      <c r="J122" s="2">
        <f t="shared" si="11"/>
        <v>7.3495057776334027</v>
      </c>
      <c r="K122" s="2">
        <f t="shared" si="13"/>
        <v>7.1943238410772095</v>
      </c>
    </row>
    <row r="123" spans="1:11" ht="13.5" x14ac:dyDescent="0.25">
      <c r="A123" s="3">
        <f>TITRES_STAT!B126</f>
        <v>42482</v>
      </c>
      <c r="B123" s="5">
        <f>TITRES_STAT!D126</f>
        <v>7.2175000000000002</v>
      </c>
      <c r="C123" s="2">
        <f t="shared" si="7"/>
        <v>-0.16519999999999957</v>
      </c>
      <c r="D123" s="2">
        <f t="shared" si="8"/>
        <v>7.2774799999999997</v>
      </c>
      <c r="E123" s="2">
        <f t="shared" si="9"/>
        <v>7.3596599999999999</v>
      </c>
      <c r="F123" s="2">
        <f t="shared" si="10"/>
        <v>7.3818349999999997</v>
      </c>
      <c r="G123" s="2">
        <f t="shared" si="12"/>
        <v>7.1370460000000007</v>
      </c>
      <c r="H123" s="2"/>
      <c r="I123" s="2">
        <f t="array" ref="I123">SUMPRODUCT(B107:B126, (ROW(B107:B126)-ROW(B107)+1)) / (20*21/2)</f>
        <v>7.33906142857143</v>
      </c>
      <c r="J123" s="2">
        <f t="shared" si="11"/>
        <v>7.3369337988111738</v>
      </c>
      <c r="K123" s="2">
        <f t="shared" si="13"/>
        <v>7.1952327100545741</v>
      </c>
    </row>
    <row r="124" spans="1:11" ht="13.5" x14ac:dyDescent="0.25">
      <c r="A124" s="3">
        <f>TITRES_STAT!B127</f>
        <v>42485</v>
      </c>
      <c r="B124" s="5">
        <f>TITRES_STAT!D127</f>
        <v>7.3087999999999997</v>
      </c>
      <c r="C124" s="2">
        <f t="shared" si="7"/>
        <v>9.1299999999999493E-2</v>
      </c>
      <c r="D124" s="2">
        <f t="shared" si="8"/>
        <v>7.2783600000000011</v>
      </c>
      <c r="E124" s="2">
        <f t="shared" si="9"/>
        <v>7.334010000000001</v>
      </c>
      <c r="F124" s="2">
        <f t="shared" si="10"/>
        <v>7.3753149999999987</v>
      </c>
      <c r="G124" s="2">
        <f t="shared" si="12"/>
        <v>7.1514820000000006</v>
      </c>
      <c r="H124" s="2"/>
      <c r="I124" s="2">
        <f t="array" ref="I124">SUMPRODUCT(B108:B127, (ROW(B108:B127)-ROW(B108)+1)) / (20*21/2)</f>
        <v>7.3215500000000011</v>
      </c>
      <c r="J124" s="2">
        <f t="shared" si="11"/>
        <v>7.3342543894005852</v>
      </c>
      <c r="K124" s="2">
        <f t="shared" si="13"/>
        <v>7.199686329268121</v>
      </c>
    </row>
    <row r="125" spans="1:11" ht="13.5" x14ac:dyDescent="0.25">
      <c r="A125" s="3">
        <f>TITRES_STAT!B128</f>
        <v>42486</v>
      </c>
      <c r="B125" s="5">
        <f>TITRES_STAT!D128</f>
        <v>7.2610000000000001</v>
      </c>
      <c r="C125" s="2">
        <f t="shared" si="7"/>
        <v>-4.7799999999999621E-2</v>
      </c>
      <c r="D125" s="2">
        <f t="shared" si="8"/>
        <v>7.269680000000001</v>
      </c>
      <c r="E125" s="2">
        <f t="shared" si="9"/>
        <v>7.3122700000000007</v>
      </c>
      <c r="F125" s="2">
        <f t="shared" si="10"/>
        <v>7.3666199999999993</v>
      </c>
      <c r="G125" s="2">
        <f t="shared" si="12"/>
        <v>7.161048000000001</v>
      </c>
      <c r="H125" s="2"/>
      <c r="I125" s="2">
        <f t="array" ref="I125">SUMPRODUCT(B109:B128, (ROW(B109:B128)-ROW(B109)+1)) / (20*21/2)</f>
        <v>7.3003095238095241</v>
      </c>
      <c r="J125" s="2">
        <f t="shared" si="11"/>
        <v>7.3272777808862442</v>
      </c>
      <c r="K125" s="2">
        <f t="shared" si="13"/>
        <v>7.2020907869438817</v>
      </c>
    </row>
    <row r="126" spans="1:11" ht="13.5" x14ac:dyDescent="0.25">
      <c r="A126" s="3">
        <f>TITRES_STAT!B129</f>
        <v>42487</v>
      </c>
      <c r="B126" s="5">
        <f>TITRES_STAT!D129</f>
        <v>7.3044000000000002</v>
      </c>
      <c r="C126" s="2">
        <f t="shared" si="7"/>
        <v>4.3400000000000105E-2</v>
      </c>
      <c r="D126" s="2">
        <f t="shared" si="8"/>
        <v>7.2948799999999991</v>
      </c>
      <c r="E126" s="2">
        <f t="shared" si="9"/>
        <v>7.3035700000000006</v>
      </c>
      <c r="F126" s="2">
        <f t="shared" si="10"/>
        <v>7.3622699999999996</v>
      </c>
      <c r="G126" s="2">
        <f t="shared" si="12"/>
        <v>7.1713959999999997</v>
      </c>
      <c r="H126" s="2"/>
      <c r="I126" s="2">
        <f t="array" ref="I126">SUMPRODUCT(B110:B129, (ROW(B110:B129)-ROW(B110)+1)) / (20*21/2)</f>
        <v>7.2802238095238101</v>
      </c>
      <c r="J126" s="2">
        <f t="shared" si="11"/>
        <v>7.3250989446113639</v>
      </c>
      <c r="K126" s="2">
        <f t="shared" si="13"/>
        <v>7.2061029129460819</v>
      </c>
    </row>
    <row r="127" spans="1:11" ht="13.5" x14ac:dyDescent="0.25">
      <c r="A127" s="3">
        <f>TITRES_STAT!B130</f>
        <v>42488</v>
      </c>
      <c r="B127" s="5">
        <f>TITRES_STAT!D130</f>
        <v>7.1783999999999999</v>
      </c>
      <c r="C127" s="2">
        <f t="shared" si="7"/>
        <v>-0.12600000000000033</v>
      </c>
      <c r="D127" s="2">
        <f t="shared" si="8"/>
        <v>7.2540199999999997</v>
      </c>
      <c r="E127" s="2">
        <f t="shared" si="9"/>
        <v>7.2822699999999996</v>
      </c>
      <c r="F127" s="2">
        <f t="shared" si="10"/>
        <v>7.3579249999999998</v>
      </c>
      <c r="G127" s="2">
        <f t="shared" si="12"/>
        <v>7.1835720000000007</v>
      </c>
      <c r="H127" s="2"/>
      <c r="I127" s="2">
        <f t="array" ref="I127">SUMPRODUCT(B111:B130, (ROW(B111:B130)-ROW(B111)+1)) / (20*21/2)</f>
        <v>7.2675533333333338</v>
      </c>
      <c r="J127" s="2">
        <f t="shared" si="11"/>
        <v>7.3111276165531391</v>
      </c>
      <c r="K127" s="2">
        <f t="shared" si="13"/>
        <v>7.2050165242030983</v>
      </c>
    </row>
    <row r="128" spans="1:11" ht="13.5" x14ac:dyDescent="0.25">
      <c r="A128" s="3">
        <f>TITRES_STAT!B131</f>
        <v>42489</v>
      </c>
      <c r="B128" s="5">
        <f>TITRES_STAT!D131</f>
        <v>7.1349</v>
      </c>
      <c r="C128" s="2">
        <f t="shared" si="7"/>
        <v>-4.3499999999999872E-2</v>
      </c>
      <c r="D128" s="2">
        <f t="shared" si="8"/>
        <v>7.2374999999999998</v>
      </c>
      <c r="E128" s="2">
        <f t="shared" si="9"/>
        <v>7.2574899999999998</v>
      </c>
      <c r="F128" s="2">
        <f t="shared" si="10"/>
        <v>7.3500999999999994</v>
      </c>
      <c r="G128" s="2">
        <f t="shared" si="12"/>
        <v>7.1947040000000007</v>
      </c>
      <c r="H128" s="2"/>
      <c r="I128" s="2">
        <f t="array" ref="I128">SUMPRODUCT(B112:B131, (ROW(B112:B131)-ROW(B112)+1)) / (20*21/2)</f>
        <v>7.2563733333333333</v>
      </c>
      <c r="J128" s="2">
        <f t="shared" si="11"/>
        <v>7.2943440340242685</v>
      </c>
      <c r="K128" s="2">
        <f t="shared" si="13"/>
        <v>7.2022668565872907</v>
      </c>
    </row>
    <row r="129" spans="1:11" ht="13.5" x14ac:dyDescent="0.25">
      <c r="A129" s="3">
        <f>TITRES_STAT!B132</f>
        <v>42492</v>
      </c>
      <c r="B129" s="5">
        <f>TITRES_STAT!D132</f>
        <v>7.1391999999999998</v>
      </c>
      <c r="C129" s="2">
        <f t="shared" si="7"/>
        <v>4.2999999999997485E-3</v>
      </c>
      <c r="D129" s="2">
        <f t="shared" si="8"/>
        <v>7.2035800000000005</v>
      </c>
      <c r="E129" s="2">
        <f t="shared" si="9"/>
        <v>7.2409700000000017</v>
      </c>
      <c r="F129" s="2">
        <f t="shared" si="10"/>
        <v>7.3418399999999995</v>
      </c>
      <c r="G129" s="2">
        <f t="shared" si="12"/>
        <v>7.203138</v>
      </c>
      <c r="H129" s="2"/>
      <c r="I129" s="2">
        <f t="array" ref="I129">SUMPRODUCT(B113:B132, (ROW(B113:B132)-ROW(B113)+1)) / (20*21/2)</f>
        <v>7.2470985714285714</v>
      </c>
      <c r="J129" s="2">
        <f t="shared" si="11"/>
        <v>7.2795684117362427</v>
      </c>
      <c r="K129" s="2">
        <f t="shared" si="13"/>
        <v>7.1997936465250438</v>
      </c>
    </row>
    <row r="130" spans="1:11" ht="13.5" x14ac:dyDescent="0.25">
      <c r="A130" s="3">
        <f>TITRES_STAT!B133</f>
        <v>42493</v>
      </c>
      <c r="B130" s="5">
        <f>TITRES_STAT!D133</f>
        <v>7.2088000000000001</v>
      </c>
      <c r="C130" s="2">
        <f t="shared" si="7"/>
        <v>6.9600000000000328E-2</v>
      </c>
      <c r="D130" s="2">
        <f t="shared" si="8"/>
        <v>7.1931399999999996</v>
      </c>
      <c r="E130" s="2">
        <f t="shared" si="9"/>
        <v>7.2314100000000012</v>
      </c>
      <c r="F130" s="2">
        <f t="shared" si="10"/>
        <v>7.3261899999999986</v>
      </c>
      <c r="G130" s="2">
        <f t="shared" si="12"/>
        <v>7.2163560000000011</v>
      </c>
      <c r="H130" s="2"/>
      <c r="I130" s="2">
        <f t="array" ref="I130">SUMPRODUCT(B114:B133, (ROW(B114:B133)-ROW(B114)+1)) / (20*21/2)</f>
        <v>7.2452757142857136</v>
      </c>
      <c r="J130" s="2">
        <f t="shared" si="11"/>
        <v>7.2728285629994573</v>
      </c>
      <c r="K130" s="2">
        <f t="shared" si="13"/>
        <v>7.200146836857396</v>
      </c>
    </row>
    <row r="131" spans="1:11" ht="13.5" x14ac:dyDescent="0.25">
      <c r="A131" s="3">
        <f>TITRES_STAT!B134</f>
        <v>42494</v>
      </c>
      <c r="B131" s="5">
        <f>TITRES_STAT!D134</f>
        <v>7.2088000000000001</v>
      </c>
      <c r="C131" s="2">
        <f t="shared" si="7"/>
        <v>0</v>
      </c>
      <c r="D131" s="2">
        <f t="shared" si="8"/>
        <v>7.1740200000000005</v>
      </c>
      <c r="E131" s="2">
        <f t="shared" si="9"/>
        <v>7.2344499999999998</v>
      </c>
      <c r="F131" s="2">
        <f t="shared" si="10"/>
        <v>7.3148849999999994</v>
      </c>
      <c r="G131" s="2">
        <f t="shared" si="12"/>
        <v>7.2300959999999996</v>
      </c>
      <c r="H131" s="2"/>
      <c r="I131" s="2">
        <f t="array" ref="I131">SUMPRODUCT(B115:B134, (ROW(B115:B134)-ROW(B115)+1)) / (20*21/2)</f>
        <v>7.2394133333333341</v>
      </c>
      <c r="J131" s="2">
        <f t="shared" si="11"/>
        <v>7.266730604618556</v>
      </c>
      <c r="K131" s="2">
        <f t="shared" si="13"/>
        <v>7.2004861765884787</v>
      </c>
    </row>
    <row r="132" spans="1:11" ht="13.5" x14ac:dyDescent="0.25">
      <c r="A132" s="3">
        <f>TITRES_STAT!B135</f>
        <v>42495</v>
      </c>
      <c r="B132" s="5">
        <f>TITRES_STAT!D135</f>
        <v>7.2175000000000002</v>
      </c>
      <c r="C132" s="2">
        <f t="shared" ref="C132:C195" si="14">B132-B131</f>
        <v>8.7000000000001521E-3</v>
      </c>
      <c r="D132" s="2">
        <f t="shared" si="8"/>
        <v>7.1818399999999993</v>
      </c>
      <c r="E132" s="2">
        <f t="shared" si="9"/>
        <v>7.21793</v>
      </c>
      <c r="F132" s="2">
        <f t="shared" si="10"/>
        <v>7.3018400000000003</v>
      </c>
      <c r="G132" s="2">
        <f t="shared" si="12"/>
        <v>7.2440099999999994</v>
      </c>
      <c r="H132" s="2"/>
      <c r="I132" s="2">
        <f t="array" ref="I132">SUMPRODUCT(B116:B135, (ROW(B116:B135)-ROW(B116)+1)) / (20*21/2)</f>
        <v>7.2715833333333331</v>
      </c>
      <c r="J132" s="2">
        <f t="shared" si="11"/>
        <v>7.2620419756072643</v>
      </c>
      <c r="K132" s="2">
        <f t="shared" si="13"/>
        <v>7.2011533853497154</v>
      </c>
    </row>
    <row r="133" spans="1:11" ht="13.5" x14ac:dyDescent="0.25">
      <c r="A133" s="3">
        <f>TITRES_STAT!B136</f>
        <v>42496</v>
      </c>
      <c r="B133" s="5">
        <f>TITRES_STAT!D136</f>
        <v>7.2827000000000002</v>
      </c>
      <c r="C133" s="2">
        <f t="shared" si="14"/>
        <v>6.5199999999999925E-2</v>
      </c>
      <c r="D133" s="2">
        <f t="shared" si="8"/>
        <v>7.2114000000000003</v>
      </c>
      <c r="E133" s="2">
        <f t="shared" si="9"/>
        <v>7.22445</v>
      </c>
      <c r="F133" s="2">
        <f t="shared" si="10"/>
        <v>7.2920550000000004</v>
      </c>
      <c r="G133" s="2">
        <f t="shared" si="12"/>
        <v>7.2592279999999993</v>
      </c>
      <c r="H133" s="2"/>
      <c r="I133" s="2">
        <f t="array" ref="I133">SUMPRODUCT(B117:B136, (ROW(B117:B136)-ROW(B117)+1)) / (20*21/2)</f>
        <v>7.3151214285714277</v>
      </c>
      <c r="J133" s="2">
        <f t="shared" si="11"/>
        <v>7.2640094065018106</v>
      </c>
      <c r="K133" s="2">
        <f t="shared" si="13"/>
        <v>7.2043512918065895</v>
      </c>
    </row>
    <row r="134" spans="1:11" ht="13.5" x14ac:dyDescent="0.25">
      <c r="A134" s="3">
        <f>TITRES_STAT!B137</f>
        <v>42499</v>
      </c>
      <c r="B134" s="5">
        <f>TITRES_STAT!D137</f>
        <v>7.2305000000000001</v>
      </c>
      <c r="C134" s="2">
        <f t="shared" si="14"/>
        <v>-5.2200000000000024E-2</v>
      </c>
      <c r="D134" s="2">
        <f t="shared" ref="D134:D197" si="15">AVERAGE(B130:B134)</f>
        <v>7.22966</v>
      </c>
      <c r="E134" s="2">
        <f t="shared" si="9"/>
        <v>7.2166200000000016</v>
      </c>
      <c r="F134" s="2">
        <f t="shared" si="10"/>
        <v>7.2753150000000009</v>
      </c>
      <c r="G134" s="2">
        <f t="shared" si="12"/>
        <v>7.2751399999999986</v>
      </c>
      <c r="H134" s="2"/>
      <c r="I134" s="2">
        <f t="array" ref="I134">SUMPRODUCT(B118:B137, (ROW(B118:B137)-ROW(B118)+1)) / (20*21/2)</f>
        <v>7.323050952380953</v>
      </c>
      <c r="J134" s="2">
        <f t="shared" si="11"/>
        <v>7.2608180344540187</v>
      </c>
      <c r="K134" s="2">
        <f t="shared" si="13"/>
        <v>7.2053767313435859</v>
      </c>
    </row>
    <row r="135" spans="1:11" ht="13.5" x14ac:dyDescent="0.25">
      <c r="A135" s="3">
        <f>TITRES_STAT!B138</f>
        <v>42500</v>
      </c>
      <c r="B135" s="5">
        <f>TITRES_STAT!D138</f>
        <v>7.6131000000000002</v>
      </c>
      <c r="C135" s="2">
        <f t="shared" si="14"/>
        <v>0.38260000000000005</v>
      </c>
      <c r="D135" s="2">
        <f t="shared" si="15"/>
        <v>7.3105200000000012</v>
      </c>
      <c r="E135" s="2">
        <f t="shared" si="9"/>
        <v>7.25183</v>
      </c>
      <c r="F135" s="2">
        <f t="shared" si="10"/>
        <v>7.2820500000000008</v>
      </c>
      <c r="G135" s="2">
        <f t="shared" si="12"/>
        <v>7.297661999999999</v>
      </c>
      <c r="H135" s="2"/>
      <c r="I135" s="2">
        <f t="array" ref="I135">SUMPRODUCT(B119:B138, (ROW(B119:B138)-ROW(B119)+1)) / (20*21/2)</f>
        <v>7.3297838095238097</v>
      </c>
      <c r="J135" s="2">
        <f t="shared" si="11"/>
        <v>7.2943686978393503</v>
      </c>
      <c r="K135" s="2">
        <f t="shared" si="13"/>
        <v>7.2213658791340345</v>
      </c>
    </row>
    <row r="136" spans="1:11" ht="13.5" x14ac:dyDescent="0.25">
      <c r="A136" s="3">
        <f>TITRES_STAT!B139</f>
        <v>42501</v>
      </c>
      <c r="B136" s="5">
        <f>TITRES_STAT!D139</f>
        <v>7.7392000000000003</v>
      </c>
      <c r="C136" s="2">
        <f t="shared" si="14"/>
        <v>0.1261000000000001</v>
      </c>
      <c r="D136" s="2">
        <f t="shared" si="15"/>
        <v>7.4165999999999999</v>
      </c>
      <c r="E136" s="2">
        <f t="shared" si="9"/>
        <v>7.2953099999999989</v>
      </c>
      <c r="F136" s="2">
        <f t="shared" si="10"/>
        <v>7.2994400000000015</v>
      </c>
      <c r="G136" s="2">
        <f t="shared" si="12"/>
        <v>7.319487999999998</v>
      </c>
      <c r="H136" s="2"/>
      <c r="I136" s="2">
        <f t="array" ref="I136">SUMPRODUCT(B120:B139, (ROW(B120:B139)-ROW(B120)+1)) / (20*21/2)</f>
        <v>7.3262261904761914</v>
      </c>
      <c r="J136" s="2">
        <f t="shared" si="11"/>
        <v>7.3367335837594121</v>
      </c>
      <c r="K136" s="2">
        <f t="shared" si="13"/>
        <v>7.2416730995601508</v>
      </c>
    </row>
    <row r="137" spans="1:11" ht="13.5" x14ac:dyDescent="0.25">
      <c r="A137" s="3">
        <f>TITRES_STAT!B140</f>
        <v>42502</v>
      </c>
      <c r="B137" s="5">
        <f>TITRES_STAT!D140</f>
        <v>7.3826999999999998</v>
      </c>
      <c r="C137" s="2">
        <f t="shared" si="14"/>
        <v>-0.35650000000000048</v>
      </c>
      <c r="D137" s="2">
        <f t="shared" si="15"/>
        <v>7.4496399999999996</v>
      </c>
      <c r="E137" s="2">
        <f t="shared" si="9"/>
        <v>7.3157399999999999</v>
      </c>
      <c r="F137" s="2">
        <f t="shared" si="10"/>
        <v>7.2990050000000011</v>
      </c>
      <c r="G137" s="2">
        <f t="shared" si="12"/>
        <v>7.328269999999999</v>
      </c>
      <c r="H137" s="2"/>
      <c r="I137" s="2">
        <f t="array" ref="I137">SUMPRODUCT(B121:B140, (ROW(B121:B140)-ROW(B121)+1)) / (20*21/2)</f>
        <v>7.3104466666666674</v>
      </c>
      <c r="J137" s="2">
        <f t="shared" si="11"/>
        <v>7.3411113376870869</v>
      </c>
      <c r="K137" s="2">
        <f t="shared" si="13"/>
        <v>7.2472035662440666</v>
      </c>
    </row>
    <row r="138" spans="1:11" ht="13.5" x14ac:dyDescent="0.25">
      <c r="A138" s="3">
        <f>TITRES_STAT!B141</f>
        <v>42503</v>
      </c>
      <c r="B138" s="5">
        <f>TITRES_STAT!D141</f>
        <v>7.3696999999999999</v>
      </c>
      <c r="C138" s="2">
        <f t="shared" si="14"/>
        <v>-1.2999999999999901E-2</v>
      </c>
      <c r="D138" s="2">
        <f t="shared" si="15"/>
        <v>7.4670399999999999</v>
      </c>
      <c r="E138" s="2">
        <f t="shared" si="9"/>
        <v>7.3392200000000001</v>
      </c>
      <c r="F138" s="2">
        <f t="shared" si="10"/>
        <v>7.2983550000000008</v>
      </c>
      <c r="G138" s="2">
        <f t="shared" si="12"/>
        <v>7.3306179999999994</v>
      </c>
      <c r="H138" s="2"/>
      <c r="I138" s="2">
        <f t="array" ref="I138">SUMPRODUCT(B122:B141, (ROW(B122:B141)-ROW(B122)+1)) / (20*21/2)</f>
        <v>7.2996380952380937</v>
      </c>
      <c r="J138" s="2">
        <f t="shared" si="11"/>
        <v>7.3438340674311746</v>
      </c>
      <c r="K138" s="2">
        <f t="shared" si="13"/>
        <v>7.252007347959986</v>
      </c>
    </row>
    <row r="139" spans="1:11" ht="13.5" x14ac:dyDescent="0.25">
      <c r="A139" s="3">
        <f>TITRES_STAT!B142</f>
        <v>42506</v>
      </c>
      <c r="B139" s="5">
        <f>TITRES_STAT!D142</f>
        <v>7.2610000000000001</v>
      </c>
      <c r="C139" s="2">
        <f t="shared" si="14"/>
        <v>-0.1086999999999998</v>
      </c>
      <c r="D139" s="2">
        <f t="shared" si="15"/>
        <v>7.4731400000000008</v>
      </c>
      <c r="E139" s="2">
        <f t="shared" si="9"/>
        <v>7.3513999999999999</v>
      </c>
      <c r="F139" s="2">
        <f t="shared" si="10"/>
        <v>7.2961849999999995</v>
      </c>
      <c r="G139" s="2">
        <f t="shared" si="12"/>
        <v>7.3349660000000005</v>
      </c>
      <c r="H139" s="2"/>
      <c r="I139" s="2">
        <f t="array" ref="I139">SUMPRODUCT(B123:B142, (ROW(B123:B142)-ROW(B123)+1)) / (20*21/2)</f>
        <v>7.2764314285714287</v>
      </c>
      <c r="J139" s="2">
        <f t="shared" si="11"/>
        <v>7.3359451086282057</v>
      </c>
      <c r="K139" s="2">
        <f t="shared" si="13"/>
        <v>7.2523600009811631</v>
      </c>
    </row>
    <row r="140" spans="1:11" ht="13.5" x14ac:dyDescent="0.25">
      <c r="A140" s="3">
        <f>TITRES_STAT!B143</f>
        <v>42507</v>
      </c>
      <c r="B140" s="5">
        <f>TITRES_STAT!D143</f>
        <v>7.1304999999999996</v>
      </c>
      <c r="C140" s="2">
        <f t="shared" si="14"/>
        <v>-0.1305000000000005</v>
      </c>
      <c r="D140" s="2">
        <f t="shared" si="15"/>
        <v>7.37662</v>
      </c>
      <c r="E140" s="2">
        <f t="shared" ref="E140:E203" si="16">AVERAGE(B131:B140)</f>
        <v>7.3435700000000015</v>
      </c>
      <c r="F140" s="2">
        <f t="shared" si="10"/>
        <v>7.2874900000000009</v>
      </c>
      <c r="G140" s="2">
        <f t="shared" si="12"/>
        <v>7.3340959999999988</v>
      </c>
      <c r="H140" s="2"/>
      <c r="I140" s="2">
        <f t="array" ref="I140">SUMPRODUCT(B124:B143, (ROW(B124:B143)-ROW(B124)+1)) / (20*21/2)</f>
        <v>7.2544204761904787</v>
      </c>
      <c r="J140" s="2">
        <f t="shared" si="11"/>
        <v>7.316378907806472</v>
      </c>
      <c r="K140" s="2">
        <f t="shared" si="13"/>
        <v>7.2475811774132746</v>
      </c>
    </row>
    <row r="141" spans="1:11" ht="13.5" x14ac:dyDescent="0.25">
      <c r="A141" s="3">
        <f>TITRES_STAT!B144</f>
        <v>42508</v>
      </c>
      <c r="B141" s="5">
        <f>TITRES_STAT!D144</f>
        <v>7.1740000000000004</v>
      </c>
      <c r="C141" s="2">
        <f t="shared" si="14"/>
        <v>4.350000000000076E-2</v>
      </c>
      <c r="D141" s="2">
        <f t="shared" si="15"/>
        <v>7.2635800000000001</v>
      </c>
      <c r="E141" s="2">
        <f t="shared" si="16"/>
        <v>7.3400900000000009</v>
      </c>
      <c r="F141" s="2">
        <f t="shared" si="10"/>
        <v>7.2872700000000012</v>
      </c>
      <c r="G141" s="2">
        <f t="shared" si="12"/>
        <v>7.3340959999999988</v>
      </c>
      <c r="H141" s="2"/>
      <c r="I141" s="2">
        <f t="array" ref="I141">SUMPRODUCT(B125:B144, (ROW(B125:B144)-ROW(B125)+1)) / (20*21/2)</f>
        <v>7.2460966666666655</v>
      </c>
      <c r="J141" s="2">
        <f t="shared" si="11"/>
        <v>7.3028190118249032</v>
      </c>
      <c r="K141" s="2">
        <f t="shared" si="13"/>
        <v>7.2446956410441272</v>
      </c>
    </row>
    <row r="142" spans="1:11" ht="13.5" x14ac:dyDescent="0.25">
      <c r="A142" s="3">
        <f>TITRES_STAT!B145</f>
        <v>42509</v>
      </c>
      <c r="B142" s="5">
        <f>TITRES_STAT!D145</f>
        <v>7.0435999999999996</v>
      </c>
      <c r="C142" s="2">
        <f t="shared" si="14"/>
        <v>-0.13040000000000074</v>
      </c>
      <c r="D142" s="2">
        <f t="shared" si="15"/>
        <v>7.1957599999999999</v>
      </c>
      <c r="E142" s="2">
        <f t="shared" si="16"/>
        <v>7.3227000000000002</v>
      </c>
      <c r="F142" s="2">
        <f t="shared" si="10"/>
        <v>7.270315000000001</v>
      </c>
      <c r="G142" s="2">
        <f t="shared" si="12"/>
        <v>7.3314879999999985</v>
      </c>
      <c r="H142" s="2"/>
      <c r="I142" s="2">
        <f t="array" ref="I142">SUMPRODUCT(B126:B145, (ROW(B126:B145)-ROW(B126)+1)) / (20*21/2)</f>
        <v>7.2264052380952384</v>
      </c>
      <c r="J142" s="2">
        <f t="shared" si="11"/>
        <v>7.2781314868891975</v>
      </c>
      <c r="K142" s="2">
        <f t="shared" si="13"/>
        <v>7.2368095374737695</v>
      </c>
    </row>
    <row r="143" spans="1:11" ht="13.5" x14ac:dyDescent="0.25">
      <c r="A143" s="3">
        <f>TITRES_STAT!B146</f>
        <v>42510</v>
      </c>
      <c r="B143" s="5">
        <f>TITRES_STAT!D146</f>
        <v>7.0392000000000001</v>
      </c>
      <c r="C143" s="2">
        <f t="shared" si="14"/>
        <v>-4.3999999999995154E-3</v>
      </c>
      <c r="D143" s="2">
        <f t="shared" si="15"/>
        <v>7.1296599999999994</v>
      </c>
      <c r="E143" s="2">
        <f t="shared" si="16"/>
        <v>7.2983499999999992</v>
      </c>
      <c r="F143" s="2">
        <f t="shared" si="10"/>
        <v>7.2613999999999992</v>
      </c>
      <c r="G143" s="2">
        <f t="shared" si="12"/>
        <v>7.3298359999999994</v>
      </c>
      <c r="H143" s="2"/>
      <c r="I143" s="2">
        <f t="array" ref="I143">SUMPRODUCT(B127:B146, (ROW(B127:B146)-ROW(B127)+1)) / (20*21/2)</f>
        <v>7.2114523809523821</v>
      </c>
      <c r="J143" s="2">
        <f t="shared" si="11"/>
        <v>7.2553761071854641</v>
      </c>
      <c r="K143" s="2">
        <f t="shared" si="13"/>
        <v>7.229060143847347</v>
      </c>
    </row>
    <row r="144" spans="1:11" ht="13.5" x14ac:dyDescent="0.25">
      <c r="A144" s="3">
        <f>TITRES_STAT!B147</f>
        <v>42513</v>
      </c>
      <c r="B144" s="5">
        <f>TITRES_STAT!D147</f>
        <v>7.1740000000000004</v>
      </c>
      <c r="C144" s="2">
        <f t="shared" si="14"/>
        <v>0.13480000000000025</v>
      </c>
      <c r="D144" s="2">
        <f t="shared" si="15"/>
        <v>7.1122600000000009</v>
      </c>
      <c r="E144" s="2">
        <f t="shared" si="16"/>
        <v>7.2927000000000008</v>
      </c>
      <c r="F144" s="2">
        <f t="shared" si="10"/>
        <v>7.2546600000000012</v>
      </c>
      <c r="G144" s="2">
        <f t="shared" si="12"/>
        <v>7.3324439999999971</v>
      </c>
      <c r="H144" s="2"/>
      <c r="I144" s="2">
        <f t="array" ref="I144">SUMPRODUCT(B128:B147, (ROW(B128:B147)-ROW(B128)+1)) / (20*21/2)</f>
        <v>7.1855347619047638</v>
      </c>
      <c r="J144" s="2">
        <f t="shared" si="11"/>
        <v>7.2476260017392296</v>
      </c>
      <c r="K144" s="2">
        <f t="shared" si="13"/>
        <v>7.2269009225200005</v>
      </c>
    </row>
    <row r="145" spans="1:11" ht="13.5" x14ac:dyDescent="0.25">
      <c r="A145" s="3">
        <f>TITRES_STAT!B148</f>
        <v>42514</v>
      </c>
      <c r="B145" s="5">
        <f>TITRES_STAT!D148</f>
        <v>7.0479000000000003</v>
      </c>
      <c r="C145" s="2">
        <f t="shared" si="14"/>
        <v>-0.1261000000000001</v>
      </c>
      <c r="D145" s="2">
        <f t="shared" si="15"/>
        <v>7.095740000000001</v>
      </c>
      <c r="E145" s="2">
        <f t="shared" si="16"/>
        <v>7.2361800000000001</v>
      </c>
      <c r="F145" s="2">
        <f t="shared" si="10"/>
        <v>7.2440049999999996</v>
      </c>
      <c r="G145" s="2">
        <f t="shared" si="12"/>
        <v>7.3320959999999982</v>
      </c>
      <c r="H145" s="2"/>
      <c r="I145" s="2">
        <f t="array" ref="I145">SUMPRODUCT(B129:B148, (ROW(B129:B148)-ROW(B129)+1)) / (20*21/2)</f>
        <v>7.1602333333333341</v>
      </c>
      <c r="J145" s="2">
        <f t="shared" si="11"/>
        <v>7.2286044777640646</v>
      </c>
      <c r="K145" s="2">
        <f t="shared" si="13"/>
        <v>7.2198812784996083</v>
      </c>
    </row>
    <row r="146" spans="1:11" ht="13.5" x14ac:dyDescent="0.25">
      <c r="A146" s="3">
        <f>TITRES_STAT!B149</f>
        <v>42515</v>
      </c>
      <c r="B146" s="5">
        <f>TITRES_STAT!D149</f>
        <v>7.0869999999999997</v>
      </c>
      <c r="C146" s="2">
        <f t="shared" si="14"/>
        <v>3.9099999999999469E-2</v>
      </c>
      <c r="D146" s="2">
        <f t="shared" si="15"/>
        <v>7.0783399999999999</v>
      </c>
      <c r="E146" s="2">
        <f t="shared" si="16"/>
        <v>7.1709600000000009</v>
      </c>
      <c r="F146" s="2">
        <f t="shared" si="10"/>
        <v>7.233134999999999</v>
      </c>
      <c r="G146" s="2">
        <f t="shared" si="12"/>
        <v>7.3303559999999974</v>
      </c>
      <c r="H146" s="2"/>
      <c r="I146" s="2">
        <f t="array" ref="I146">SUMPRODUCT(B130:B149, (ROW(B130:B149)-ROW(B130)+1)) / (20*21/2)</f>
        <v>7.1357809523809532</v>
      </c>
      <c r="J146" s="2">
        <f t="shared" si="11"/>
        <v>7.2151183370246299</v>
      </c>
      <c r="K146" s="2">
        <f t="shared" si="13"/>
        <v>7.2146702479702123</v>
      </c>
    </row>
    <row r="147" spans="1:11" ht="13.5" x14ac:dyDescent="0.25">
      <c r="A147" s="3">
        <f>TITRES_STAT!B150</f>
        <v>42516</v>
      </c>
      <c r="B147" s="5">
        <f>TITRES_STAT!D150</f>
        <v>6.9610000000000003</v>
      </c>
      <c r="C147" s="2">
        <f t="shared" si="14"/>
        <v>-0.12599999999999945</v>
      </c>
      <c r="D147" s="2">
        <f t="shared" si="15"/>
        <v>7.06182</v>
      </c>
      <c r="E147" s="2">
        <f t="shared" si="16"/>
        <v>7.1287899999999995</v>
      </c>
      <c r="F147" s="2">
        <f t="shared" si="10"/>
        <v>7.2222650000000002</v>
      </c>
      <c r="G147" s="2">
        <f t="shared" si="12"/>
        <v>7.3187919999999975</v>
      </c>
      <c r="H147" s="2"/>
      <c r="I147" s="2">
        <f t="array" ref="I147">SUMPRODUCT(B131:B150, (ROW(B131:B150)-ROW(B131)+1)) / (20*21/2)</f>
        <v>7.103921904761906</v>
      </c>
      <c r="J147" s="2">
        <f t="shared" si="11"/>
        <v>7.190916590641331</v>
      </c>
      <c r="K147" s="2">
        <f t="shared" si="13"/>
        <v>7.2047223951086359</v>
      </c>
    </row>
    <row r="148" spans="1:11" ht="13.5" x14ac:dyDescent="0.25">
      <c r="A148" s="3">
        <f>TITRES_STAT!B151</f>
        <v>42517</v>
      </c>
      <c r="B148" s="5">
        <f>TITRES_STAT!D151</f>
        <v>6.9565999999999999</v>
      </c>
      <c r="C148" s="2">
        <f t="shared" si="14"/>
        <v>-4.4000000000004036E-3</v>
      </c>
      <c r="D148" s="2">
        <f t="shared" si="15"/>
        <v>7.0453000000000001</v>
      </c>
      <c r="E148" s="2">
        <f t="shared" si="16"/>
        <v>7.0874799999999993</v>
      </c>
      <c r="F148" s="2">
        <f t="shared" ref="F148:F211" si="17">AVERAGE(B129:B148)</f>
        <v>7.213350000000001</v>
      </c>
      <c r="G148" s="2">
        <f t="shared" si="12"/>
        <v>7.3031399999999973</v>
      </c>
      <c r="H148" s="2"/>
      <c r="I148" s="2">
        <f t="array" ref="I148">SUMPRODUCT(B132:B151, (ROW(B132:B151)-ROW(B132)+1)) / (20*21/2)</f>
        <v>7.0364014285714296</v>
      </c>
      <c r="J148" s="2">
        <f t="shared" si="11"/>
        <v>7.168600724865966</v>
      </c>
      <c r="K148" s="2">
        <f t="shared" si="13"/>
        <v>7.194992105104375</v>
      </c>
    </row>
    <row r="149" spans="1:11" ht="13.5" x14ac:dyDescent="0.25">
      <c r="A149" s="3">
        <f>TITRES_STAT!B152</f>
        <v>42520</v>
      </c>
      <c r="B149" s="5">
        <f>TITRES_STAT!D152</f>
        <v>6.9565999999999999</v>
      </c>
      <c r="C149" s="2">
        <f t="shared" si="14"/>
        <v>0</v>
      </c>
      <c r="D149" s="2">
        <f t="shared" si="15"/>
        <v>7.0018200000000004</v>
      </c>
      <c r="E149" s="2">
        <f t="shared" si="16"/>
        <v>7.0570400000000006</v>
      </c>
      <c r="F149" s="2">
        <f t="shared" si="17"/>
        <v>7.2042200000000012</v>
      </c>
      <c r="G149" s="2">
        <f t="shared" si="12"/>
        <v>7.2909659999999974</v>
      </c>
      <c r="H149" s="2"/>
      <c r="I149" s="2">
        <f t="array" ref="I149">SUMPRODUCT(B133:B152, (ROW(B133:B152)-ROW(B133)+1)) / (20*21/2)</f>
        <v>6.9847880952380947</v>
      </c>
      <c r="J149" s="2">
        <f t="shared" ref="J149:J212" si="18">$J$4*B149+J148*(1-$J$4)</f>
        <v>7.1484101796406359</v>
      </c>
      <c r="K149" s="2">
        <f t="shared" si="13"/>
        <v>7.185643395100282</v>
      </c>
    </row>
    <row r="150" spans="1:11" ht="13.5" x14ac:dyDescent="0.25">
      <c r="A150" s="3">
        <f>TITRES_STAT!B153</f>
        <v>42521</v>
      </c>
      <c r="B150" s="5">
        <f>TITRES_STAT!D153</f>
        <v>6.8696999999999999</v>
      </c>
      <c r="C150" s="2">
        <f t="shared" si="14"/>
        <v>-8.6899999999999977E-2</v>
      </c>
      <c r="D150" s="2">
        <f t="shared" si="15"/>
        <v>6.9661799999999996</v>
      </c>
      <c r="E150" s="2">
        <f t="shared" si="16"/>
        <v>7.0309600000000003</v>
      </c>
      <c r="F150" s="2">
        <f t="shared" si="17"/>
        <v>7.1872650000000009</v>
      </c>
      <c r="G150" s="2">
        <f t="shared" si="12"/>
        <v>7.2836619999999979</v>
      </c>
      <c r="H150" s="2"/>
      <c r="I150" s="2">
        <f t="array" ref="I150">SUMPRODUCT(B134:B153, (ROW(B134:B153)-ROW(B134)+1)) / (20*21/2)</f>
        <v>6.911225714285715</v>
      </c>
      <c r="J150" s="2">
        <f t="shared" si="18"/>
        <v>7.121866353008194</v>
      </c>
      <c r="K150" s="2">
        <f t="shared" si="13"/>
        <v>7.173253458037526</v>
      </c>
    </row>
    <row r="151" spans="1:11" ht="13.5" x14ac:dyDescent="0.25">
      <c r="A151" s="3">
        <f>TITRES_STAT!B154</f>
        <v>42522</v>
      </c>
      <c r="B151" s="5">
        <f>TITRES_STAT!D154</f>
        <v>6.4782999999999999</v>
      </c>
      <c r="C151" s="2">
        <f t="shared" si="14"/>
        <v>-0.39139999999999997</v>
      </c>
      <c r="D151" s="2">
        <f t="shared" si="15"/>
        <v>6.8444400000000005</v>
      </c>
      <c r="E151" s="2">
        <f t="shared" si="16"/>
        <v>6.9613899999999997</v>
      </c>
      <c r="F151" s="2">
        <f t="shared" si="17"/>
        <v>7.150739999999999</v>
      </c>
      <c r="G151" s="2">
        <f t="shared" si="12"/>
        <v>7.2678339999999988</v>
      </c>
      <c r="H151" s="2"/>
      <c r="I151" s="2">
        <f t="array" ref="I151">SUMPRODUCT(B135:B154, (ROW(B135:B154)-ROW(B135)+1)) / (20*21/2)</f>
        <v>6.837971904761905</v>
      </c>
      <c r="J151" s="2">
        <f t="shared" si="18"/>
        <v>7.0605743193883663</v>
      </c>
      <c r="K151" s="2">
        <f t="shared" si="13"/>
        <v>7.1460003812517412</v>
      </c>
    </row>
    <row r="152" spans="1:11" ht="13.5" x14ac:dyDescent="0.25">
      <c r="A152" s="3">
        <f>TITRES_STAT!B155</f>
        <v>42523</v>
      </c>
      <c r="B152" s="5">
        <f>TITRES_STAT!D155</f>
        <v>6.6087999999999996</v>
      </c>
      <c r="C152" s="2">
        <f t="shared" si="14"/>
        <v>0.13049999999999962</v>
      </c>
      <c r="D152" s="2">
        <f t="shared" si="15"/>
        <v>6.7739999999999991</v>
      </c>
      <c r="E152" s="2">
        <f t="shared" si="16"/>
        <v>6.9179100000000009</v>
      </c>
      <c r="F152" s="2">
        <f t="shared" si="17"/>
        <v>7.1203049999999992</v>
      </c>
      <c r="G152" s="2">
        <f t="shared" si="12"/>
        <v>7.252267999999999</v>
      </c>
      <c r="H152" s="2"/>
      <c r="I152" s="2">
        <f t="array" ref="I152">SUMPRODUCT(B136:B155, (ROW(B136:B155)-ROW(B136)+1)) / (20*21/2)</f>
        <v>6.789832857142855</v>
      </c>
      <c r="J152" s="2">
        <f t="shared" si="18"/>
        <v>7.0175481937323312</v>
      </c>
      <c r="K152" s="2">
        <f t="shared" si="13"/>
        <v>7.1249336996340258</v>
      </c>
    </row>
    <row r="153" spans="1:11" ht="13.5" x14ac:dyDescent="0.25">
      <c r="A153" s="3">
        <f>TITRES_STAT!B156</f>
        <v>42524</v>
      </c>
      <c r="B153" s="5">
        <f>TITRES_STAT!D156</f>
        <v>6.3479000000000001</v>
      </c>
      <c r="C153" s="2">
        <f t="shared" si="14"/>
        <v>-0.26089999999999947</v>
      </c>
      <c r="D153" s="2">
        <f t="shared" si="15"/>
        <v>6.6522600000000001</v>
      </c>
      <c r="E153" s="2">
        <f t="shared" si="16"/>
        <v>6.8487800000000005</v>
      </c>
      <c r="F153" s="2">
        <f t="shared" si="17"/>
        <v>7.0735649999999994</v>
      </c>
      <c r="G153" s="2">
        <f t="shared" si="12"/>
        <v>7.2270499999999984</v>
      </c>
      <c r="H153" s="2"/>
      <c r="I153" s="2">
        <f t="array" ref="I153">SUMPRODUCT(B137:B156, (ROW(B137:B156)-ROW(B137)+1)) / (20*21/2)</f>
        <v>6.76552857142857</v>
      </c>
      <c r="J153" s="2">
        <f t="shared" si="18"/>
        <v>6.9537721752816335</v>
      </c>
      <c r="K153" s="2">
        <f t="shared" si="13"/>
        <v>7.0944617898444564</v>
      </c>
    </row>
    <row r="154" spans="1:11" ht="13.5" x14ac:dyDescent="0.25">
      <c r="A154" s="3">
        <f>TITRES_STAT!B157</f>
        <v>42527</v>
      </c>
      <c r="B154" s="5">
        <f>TITRES_STAT!D157</f>
        <v>6.3044000000000002</v>
      </c>
      <c r="C154" s="2">
        <f t="shared" si="14"/>
        <v>-4.3499999999999872E-2</v>
      </c>
      <c r="D154" s="2">
        <f t="shared" si="15"/>
        <v>6.52182</v>
      </c>
      <c r="E154" s="2">
        <f t="shared" si="16"/>
        <v>6.7618200000000002</v>
      </c>
      <c r="F154" s="2">
        <f t="shared" si="17"/>
        <v>7.0272600000000001</v>
      </c>
      <c r="G154" s="2">
        <f t="shared" si="12"/>
        <v>7.2043539999999977</v>
      </c>
      <c r="H154" s="2"/>
      <c r="I154" s="2">
        <f t="array" ref="I154">SUMPRODUCT(B138:B157, (ROW(B138:B157)-ROW(B138)+1)) / (20*21/2)</f>
        <v>6.7655466666666655</v>
      </c>
      <c r="J154" s="2">
        <f t="shared" si="18"/>
        <v>6.8919272062071926</v>
      </c>
      <c r="K154" s="2">
        <f t="shared" si="13"/>
        <v>7.0634789745564381</v>
      </c>
    </row>
    <row r="155" spans="1:11" ht="13.5" x14ac:dyDescent="0.25">
      <c r="A155" s="3">
        <f>TITRES_STAT!B158</f>
        <v>42528</v>
      </c>
      <c r="B155" s="5">
        <f>TITRES_STAT!D158</f>
        <v>6.5217999999999998</v>
      </c>
      <c r="C155" s="2">
        <f t="shared" si="14"/>
        <v>0.21739999999999959</v>
      </c>
      <c r="D155" s="2">
        <f t="shared" si="15"/>
        <v>6.4522400000000006</v>
      </c>
      <c r="E155" s="2">
        <f t="shared" si="16"/>
        <v>6.7092100000000006</v>
      </c>
      <c r="F155" s="2">
        <f t="shared" si="17"/>
        <v>6.9726949999999999</v>
      </c>
      <c r="G155" s="2">
        <f t="shared" si="12"/>
        <v>7.1860919999999977</v>
      </c>
      <c r="H155" s="2"/>
      <c r="I155" s="2">
        <f t="array" ref="I155">SUMPRODUCT(B139:B158, (ROW(B139:B158)-ROW(B139)+1)) / (20*21/2)</f>
        <v>6.7690071428571432</v>
      </c>
      <c r="J155" s="2">
        <f t="shared" si="18"/>
        <v>6.8566769960922223</v>
      </c>
      <c r="K155" s="2">
        <f t="shared" si="13"/>
        <v>7.0422366618287349</v>
      </c>
    </row>
    <row r="156" spans="1:11" ht="13.5" x14ac:dyDescent="0.25">
      <c r="A156" s="3">
        <f>TITRES_STAT!B159</f>
        <v>42529</v>
      </c>
      <c r="B156" s="5">
        <f>TITRES_STAT!D159</f>
        <v>6.7175000000000002</v>
      </c>
      <c r="C156" s="2">
        <f t="shared" si="14"/>
        <v>0.19570000000000043</v>
      </c>
      <c r="D156" s="2">
        <f t="shared" si="15"/>
        <v>6.5000799999999996</v>
      </c>
      <c r="E156" s="2">
        <f t="shared" si="16"/>
        <v>6.6722599999999996</v>
      </c>
      <c r="F156" s="2">
        <f t="shared" si="17"/>
        <v>6.9216099999999994</v>
      </c>
      <c r="G156" s="2">
        <f t="shared" si="12"/>
        <v>7.1726139999999976</v>
      </c>
      <c r="H156" s="2"/>
      <c r="I156" s="2">
        <f t="array" ref="I156">SUMPRODUCT(B140:B159, (ROW(B140:B159)-ROW(B140)+1)) / (20*21/2)</f>
        <v>6.7766047619047622</v>
      </c>
      <c r="J156" s="2">
        <f t="shared" si="18"/>
        <v>6.8434220440834386</v>
      </c>
      <c r="K156" s="2">
        <f t="shared" si="13"/>
        <v>7.0295018907766282</v>
      </c>
    </row>
    <row r="157" spans="1:11" ht="13.5" x14ac:dyDescent="0.25">
      <c r="A157" s="3">
        <f>TITRES_STAT!B160</f>
        <v>42530</v>
      </c>
      <c r="B157" s="5">
        <f>TITRES_STAT!D160</f>
        <v>6.9218000000000002</v>
      </c>
      <c r="C157" s="2">
        <f t="shared" si="14"/>
        <v>0.20429999999999993</v>
      </c>
      <c r="D157" s="2">
        <f t="shared" si="15"/>
        <v>6.5626800000000003</v>
      </c>
      <c r="E157" s="2">
        <f t="shared" si="16"/>
        <v>6.6683400000000006</v>
      </c>
      <c r="F157" s="2">
        <f t="shared" si="17"/>
        <v>6.8985649999999978</v>
      </c>
      <c r="G157" s="2">
        <f t="shared" si="12"/>
        <v>7.1657439999999983</v>
      </c>
      <c r="H157" s="2"/>
      <c r="I157" s="2">
        <f t="array" ref="I157">SUMPRODUCT(B141:B160, (ROW(B141:B160)-ROW(B141)+1)) / (20*21/2)</f>
        <v>6.7732328571428582</v>
      </c>
      <c r="J157" s="2">
        <f t="shared" si="18"/>
        <v>6.8508866113135873</v>
      </c>
      <c r="K157" s="2">
        <f t="shared" si="13"/>
        <v>7.0252782872167607</v>
      </c>
    </row>
    <row r="158" spans="1:11" ht="13.5" x14ac:dyDescent="0.25">
      <c r="A158" s="3">
        <f>TITRES_STAT!B161</f>
        <v>42531</v>
      </c>
      <c r="B158" s="5">
        <f>TITRES_STAT!D161</f>
        <v>6.9348999999999998</v>
      </c>
      <c r="C158" s="2">
        <f t="shared" si="14"/>
        <v>1.3099999999999667E-2</v>
      </c>
      <c r="D158" s="2">
        <f t="shared" si="15"/>
        <v>6.6800800000000011</v>
      </c>
      <c r="E158" s="2">
        <f t="shared" si="16"/>
        <v>6.6661699999999993</v>
      </c>
      <c r="F158" s="2">
        <f t="shared" si="17"/>
        <v>6.8768249999999993</v>
      </c>
      <c r="G158" s="2">
        <f t="shared" si="12"/>
        <v>7.1586139999999991</v>
      </c>
      <c r="H158" s="2"/>
      <c r="I158" s="2">
        <f t="array" ref="I158">SUMPRODUCT(B142:B161, (ROW(B142:B161)-ROW(B142)+1)) / (20*21/2)</f>
        <v>6.7795861904761914</v>
      </c>
      <c r="J158" s="2">
        <f t="shared" si="18"/>
        <v>6.8588878864265785</v>
      </c>
      <c r="K158" s="2">
        <f t="shared" si="13"/>
        <v>7.0217340406592408</v>
      </c>
    </row>
    <row r="159" spans="1:11" ht="13.5" x14ac:dyDescent="0.25">
      <c r="A159" s="3">
        <f>TITRES_STAT!B162</f>
        <v>42534</v>
      </c>
      <c r="B159" s="5">
        <f>TITRES_STAT!D162</f>
        <v>6.9565999999999999</v>
      </c>
      <c r="C159" s="2">
        <f t="shared" si="14"/>
        <v>2.1700000000000053E-2</v>
      </c>
      <c r="D159" s="2">
        <f t="shared" si="15"/>
        <v>6.8105199999999995</v>
      </c>
      <c r="E159" s="2">
        <f t="shared" si="16"/>
        <v>6.6661699999999993</v>
      </c>
      <c r="F159" s="2">
        <f t="shared" si="17"/>
        <v>6.8616050000000017</v>
      </c>
      <c r="G159" s="2">
        <f t="shared" si="12"/>
        <v>7.1516579999999985</v>
      </c>
      <c r="H159" s="2"/>
      <c r="I159" s="2">
        <f t="array" ref="I159">SUMPRODUCT(B143:B162, (ROW(B143:B162)-ROW(B143)+1)) / (20*21/2)</f>
        <v>6.8058199999999989</v>
      </c>
      <c r="J159" s="2">
        <f t="shared" si="18"/>
        <v>6.868193802005</v>
      </c>
      <c r="K159" s="2">
        <f t="shared" si="13"/>
        <v>7.0191797645549565</v>
      </c>
    </row>
    <row r="160" spans="1:11" ht="13.5" x14ac:dyDescent="0.25">
      <c r="A160" s="3">
        <f>TITRES_STAT!B163</f>
        <v>42535</v>
      </c>
      <c r="B160" s="5">
        <f>TITRES_STAT!D163</f>
        <v>6.8262</v>
      </c>
      <c r="C160" s="2">
        <f t="shared" si="14"/>
        <v>-0.13039999999999985</v>
      </c>
      <c r="D160" s="2">
        <f t="shared" si="15"/>
        <v>6.8713999999999995</v>
      </c>
      <c r="E160" s="2">
        <f t="shared" si="16"/>
        <v>6.6618200000000005</v>
      </c>
      <c r="F160" s="2">
        <f t="shared" si="17"/>
        <v>6.8463900000000013</v>
      </c>
      <c r="G160" s="2">
        <f t="shared" si="12"/>
        <v>7.1377459999999973</v>
      </c>
      <c r="H160" s="2"/>
      <c r="I160" s="2">
        <f t="array" ref="I160">SUMPRODUCT(B144:B163, (ROW(B144:B163)-ROW(B144)+1)) / (20*21/2)</f>
        <v>6.8313242857142855</v>
      </c>
      <c r="J160" s="2">
        <f t="shared" si="18"/>
        <v>6.864194392290238</v>
      </c>
      <c r="K160" s="2">
        <f t="shared" si="13"/>
        <v>7.0116119306508411</v>
      </c>
    </row>
    <row r="161" spans="1:11" ht="13.5" x14ac:dyDescent="0.25">
      <c r="A161" s="3">
        <f>TITRES_STAT!B164</f>
        <v>42536</v>
      </c>
      <c r="B161" s="5">
        <f>TITRES_STAT!D164</f>
        <v>6.9131</v>
      </c>
      <c r="C161" s="2">
        <f t="shared" si="14"/>
        <v>8.6899999999999977E-2</v>
      </c>
      <c r="D161" s="2">
        <f t="shared" si="15"/>
        <v>6.91052</v>
      </c>
      <c r="E161" s="2">
        <f t="shared" si="16"/>
        <v>6.7052999999999994</v>
      </c>
      <c r="F161" s="2">
        <f t="shared" si="17"/>
        <v>6.8333449999999996</v>
      </c>
      <c r="G161" s="2">
        <f t="shared" si="12"/>
        <v>7.1273099999999978</v>
      </c>
      <c r="H161" s="2"/>
      <c r="I161" s="2">
        <f t="array" ref="I161">SUMPRODUCT(B145:B164, (ROW(B145:B164)-ROW(B145)+1)) / (20*21/2)</f>
        <v>6.8631466666666672</v>
      </c>
      <c r="J161" s="2">
        <f t="shared" si="18"/>
        <v>6.8688520692149773</v>
      </c>
      <c r="K161" s="2">
        <f t="shared" si="13"/>
        <v>7.0077487176841409</v>
      </c>
    </row>
    <row r="162" spans="1:11" ht="13.5" x14ac:dyDescent="0.25">
      <c r="A162" s="3">
        <f>TITRES_STAT!B165</f>
        <v>42537</v>
      </c>
      <c r="B162" s="5">
        <f>TITRES_STAT!D165</f>
        <v>7.1087999999999996</v>
      </c>
      <c r="C162" s="2">
        <f t="shared" si="14"/>
        <v>0.19569999999999954</v>
      </c>
      <c r="D162" s="2">
        <f t="shared" si="15"/>
        <v>6.9479200000000008</v>
      </c>
      <c r="E162" s="2">
        <f t="shared" si="16"/>
        <v>6.7553000000000001</v>
      </c>
      <c r="F162" s="2">
        <f t="shared" si="17"/>
        <v>6.8366050000000005</v>
      </c>
      <c r="G162" s="2">
        <f t="shared" si="12"/>
        <v>7.1199179999999975</v>
      </c>
      <c r="H162" s="2"/>
      <c r="I162" s="2">
        <f t="array" ref="I162">SUMPRODUCT(B146:B165, (ROW(B146:B165)-ROW(B146)+1)) / (20*21/2)</f>
        <v>6.8949690476190479</v>
      </c>
      <c r="J162" s="2">
        <f t="shared" si="18"/>
        <v>6.8917042530992649</v>
      </c>
      <c r="K162" s="2">
        <f t="shared" si="13"/>
        <v>7.011711513069077</v>
      </c>
    </row>
    <row r="163" spans="1:11" ht="13.5" x14ac:dyDescent="0.25">
      <c r="A163" s="3">
        <f>TITRES_STAT!B166</f>
        <v>42538</v>
      </c>
      <c r="B163" s="5">
        <f>TITRES_STAT!D166</f>
        <v>7.1044</v>
      </c>
      <c r="C163" s="2">
        <f t="shared" si="14"/>
        <v>-4.3999999999995154E-3</v>
      </c>
      <c r="D163" s="2">
        <f t="shared" si="15"/>
        <v>6.9818200000000008</v>
      </c>
      <c r="E163" s="2">
        <f t="shared" si="16"/>
        <v>6.8309500000000014</v>
      </c>
      <c r="F163" s="2">
        <f t="shared" si="17"/>
        <v>6.8398650000000005</v>
      </c>
      <c r="G163" s="2">
        <f t="shared" si="12"/>
        <v>7.1124379999999983</v>
      </c>
      <c r="H163" s="2"/>
      <c r="I163" s="2">
        <f t="array" ref="I163">SUMPRODUCT(B147:B166, (ROW(B147:B166)-ROW(B147)+1)) / (20*21/2)</f>
        <v>6.9261909523809519</v>
      </c>
      <c r="J163" s="2">
        <f t="shared" si="18"/>
        <v>6.9119609908993347</v>
      </c>
      <c r="K163" s="2">
        <f t="shared" si="13"/>
        <v>7.0153463556938194</v>
      </c>
    </row>
    <row r="164" spans="1:11" ht="13.5" x14ac:dyDescent="0.25">
      <c r="A164" s="3">
        <f>TITRES_STAT!B167</f>
        <v>42541</v>
      </c>
      <c r="B164" s="5">
        <f>TITRES_STAT!D167</f>
        <v>7.1740000000000004</v>
      </c>
      <c r="C164" s="2">
        <f t="shared" si="14"/>
        <v>6.9600000000000328E-2</v>
      </c>
      <c r="D164" s="2">
        <f t="shared" si="15"/>
        <v>7.0252999999999997</v>
      </c>
      <c r="E164" s="2">
        <f t="shared" si="16"/>
        <v>6.9179100000000009</v>
      </c>
      <c r="F164" s="2">
        <f t="shared" si="17"/>
        <v>6.8398650000000005</v>
      </c>
      <c r="G164" s="2">
        <f t="shared" si="12"/>
        <v>7.1046119999999986</v>
      </c>
      <c r="H164" s="2"/>
      <c r="I164" s="2">
        <f t="array" ref="I164">SUMPRODUCT(B148:B167, (ROW(B148:B167)-ROW(B148)+1)) / (20*21/2)</f>
        <v>6.938779523809524</v>
      </c>
      <c r="J164" s="2">
        <f t="shared" si="18"/>
        <v>6.9369170870041597</v>
      </c>
      <c r="K164" s="2">
        <f t="shared" si="13"/>
        <v>7.0215680672352381</v>
      </c>
    </row>
    <row r="165" spans="1:11" ht="13.5" x14ac:dyDescent="0.25">
      <c r="A165" s="3">
        <f>TITRES_STAT!B168</f>
        <v>42542</v>
      </c>
      <c r="B165" s="5">
        <f>TITRES_STAT!D168</f>
        <v>7.1740000000000004</v>
      </c>
      <c r="C165" s="2">
        <f t="shared" si="14"/>
        <v>0</v>
      </c>
      <c r="D165" s="2">
        <f t="shared" si="15"/>
        <v>7.0948599999999997</v>
      </c>
      <c r="E165" s="2">
        <f t="shared" si="16"/>
        <v>6.9831300000000001</v>
      </c>
      <c r="F165" s="2">
        <f t="shared" si="17"/>
        <v>6.8461700000000008</v>
      </c>
      <c r="G165" s="2">
        <f t="shared" si="12"/>
        <v>7.0985239999999985</v>
      </c>
      <c r="H165" s="2"/>
      <c r="I165" s="2">
        <f t="array" ref="I165">SUMPRODUCT(B149:B168, (ROW(B149:B168)-ROW(B149)+1)) / (20*21/2)</f>
        <v>6.9280742857142874</v>
      </c>
      <c r="J165" s="2">
        <f t="shared" si="18"/>
        <v>6.959496412051382</v>
      </c>
      <c r="K165" s="2">
        <f t="shared" si="13"/>
        <v>7.0275457900887588</v>
      </c>
    </row>
    <row r="166" spans="1:11" ht="13.5" x14ac:dyDescent="0.25">
      <c r="A166" s="3">
        <f>TITRES_STAT!B169</f>
        <v>42543</v>
      </c>
      <c r="B166" s="5">
        <f>TITRES_STAT!D169</f>
        <v>7.1740000000000004</v>
      </c>
      <c r="C166" s="2">
        <f t="shared" si="14"/>
        <v>0</v>
      </c>
      <c r="D166" s="2">
        <f t="shared" si="15"/>
        <v>7.1470399999999996</v>
      </c>
      <c r="E166" s="2">
        <f t="shared" si="16"/>
        <v>7.0287800000000002</v>
      </c>
      <c r="F166" s="2">
        <f t="shared" si="17"/>
        <v>6.8505200000000004</v>
      </c>
      <c r="G166" s="2">
        <f t="shared" si="12"/>
        <v>7.0941759999999965</v>
      </c>
      <c r="H166" s="2"/>
      <c r="I166" s="2">
        <f t="array" ref="I166">SUMPRODUCT(B150:B169, (ROW(B150:B169)-ROW(B150)+1)) / (20*21/2)</f>
        <v>6.9113661904761905</v>
      </c>
      <c r="J166" s="2">
        <f t="shared" si="18"/>
        <v>6.9799253251893454</v>
      </c>
      <c r="K166" s="2">
        <f t="shared" si="13"/>
        <v>7.0332890924382196</v>
      </c>
    </row>
    <row r="167" spans="1:11" ht="13.5" x14ac:dyDescent="0.25">
      <c r="A167" s="3">
        <f>TITRES_STAT!B170</f>
        <v>42544</v>
      </c>
      <c r="B167" s="5">
        <f>TITRES_STAT!D170</f>
        <v>6.9827000000000004</v>
      </c>
      <c r="C167" s="2">
        <f t="shared" si="14"/>
        <v>-0.19130000000000003</v>
      </c>
      <c r="D167" s="2">
        <f t="shared" si="15"/>
        <v>7.1218199999999996</v>
      </c>
      <c r="E167" s="2">
        <f t="shared" si="16"/>
        <v>7.0348699999999997</v>
      </c>
      <c r="F167" s="2">
        <f t="shared" si="17"/>
        <v>6.8516050000000011</v>
      </c>
      <c r="G167" s="2">
        <f t="shared" si="12"/>
        <v>7.086001999999997</v>
      </c>
      <c r="H167" s="2"/>
      <c r="I167" s="2">
        <f t="array" ref="I167">SUMPRODUCT(B151:B170, (ROW(B151:B170)-ROW(B151)+1)) / (20*21/2)</f>
        <v>6.8968738095238091</v>
      </c>
      <c r="J167" s="2">
        <f t="shared" si="18"/>
        <v>6.9801895799332172</v>
      </c>
      <c r="K167" s="2">
        <f t="shared" si="13"/>
        <v>7.0313052064602504</v>
      </c>
    </row>
    <row r="168" spans="1:11" ht="13.5" x14ac:dyDescent="0.25">
      <c r="A168" s="3">
        <f>TITRES_STAT!B171</f>
        <v>42545</v>
      </c>
      <c r="B168" s="5">
        <f>TITRES_STAT!D171</f>
        <v>6.7392000000000003</v>
      </c>
      <c r="C168" s="2">
        <f t="shared" si="14"/>
        <v>-0.24350000000000005</v>
      </c>
      <c r="D168" s="2">
        <f t="shared" si="15"/>
        <v>7.0487800000000007</v>
      </c>
      <c r="E168" s="2">
        <f t="shared" si="16"/>
        <v>7.0153000000000008</v>
      </c>
      <c r="F168" s="2">
        <f t="shared" si="17"/>
        <v>6.8407350000000005</v>
      </c>
      <c r="G168" s="2">
        <f t="shared" si="12"/>
        <v>7.0731319999999993</v>
      </c>
      <c r="H168" s="2"/>
      <c r="I168" s="2">
        <f t="array" ref="I168">SUMPRODUCT(B152:B171, (ROW(B152:B171)-ROW(B152)+1)) / (20*21/2)</f>
        <v>6.8895228571428584</v>
      </c>
      <c r="J168" s="2">
        <f t="shared" si="18"/>
        <v>6.9572381913681491</v>
      </c>
      <c r="K168" s="2">
        <f t="shared" si="13"/>
        <v>7.0198501003245548</v>
      </c>
    </row>
    <row r="169" spans="1:11" ht="13.5" x14ac:dyDescent="0.25">
      <c r="A169" s="3">
        <f>TITRES_STAT!B172</f>
        <v>42548</v>
      </c>
      <c r="B169" s="5">
        <f>TITRES_STAT!D172</f>
        <v>6.6653000000000002</v>
      </c>
      <c r="C169" s="2">
        <f t="shared" si="14"/>
        <v>-7.3900000000000077E-2</v>
      </c>
      <c r="D169" s="2">
        <f t="shared" si="15"/>
        <v>6.9470399999999994</v>
      </c>
      <c r="E169" s="2">
        <f t="shared" si="16"/>
        <v>6.9861699999999995</v>
      </c>
      <c r="F169" s="2">
        <f t="shared" si="17"/>
        <v>6.8261700000000003</v>
      </c>
      <c r="G169" s="2">
        <f t="shared" si="12"/>
        <v>7.0603499999999997</v>
      </c>
      <c r="H169" s="2"/>
      <c r="I169" s="2">
        <f t="array" ref="I169">SUMPRODUCT(B153:B172, (ROW(B153:B172)-ROW(B153)+1)) / (20*21/2)</f>
        <v>6.8768723809523822</v>
      </c>
      <c r="J169" s="2">
        <f t="shared" si="18"/>
        <v>6.9294345540949918</v>
      </c>
      <c r="K169" s="2">
        <f t="shared" si="13"/>
        <v>7.0059461748216316</v>
      </c>
    </row>
    <row r="170" spans="1:11" ht="13.5" x14ac:dyDescent="0.25">
      <c r="A170" s="3">
        <f>TITRES_STAT!B173</f>
        <v>42549</v>
      </c>
      <c r="B170" s="5">
        <f>TITRES_STAT!D173</f>
        <v>6.6740000000000004</v>
      </c>
      <c r="C170" s="2">
        <f t="shared" si="14"/>
        <v>8.7000000000001521E-3</v>
      </c>
      <c r="D170" s="2">
        <f t="shared" si="15"/>
        <v>6.8470399999999998</v>
      </c>
      <c r="E170" s="2">
        <f t="shared" si="16"/>
        <v>6.9709500000000002</v>
      </c>
      <c r="F170" s="2">
        <f t="shared" si="17"/>
        <v>6.8163850000000012</v>
      </c>
      <c r="G170" s="2">
        <f t="shared" si="12"/>
        <v>7.0477419999999995</v>
      </c>
      <c r="H170" s="2"/>
      <c r="I170" s="2">
        <f t="array" ref="I170">SUMPRODUCT(B154:B173, (ROW(B154:B173)-ROW(B154)+1)) / (20*21/2)</f>
        <v>6.880689523809524</v>
      </c>
      <c r="J170" s="2">
        <f t="shared" si="18"/>
        <v>6.9051074537049928</v>
      </c>
      <c r="K170" s="2">
        <f t="shared" si="13"/>
        <v>6.992928677769803</v>
      </c>
    </row>
    <row r="171" spans="1:11" ht="13.5" x14ac:dyDescent="0.25">
      <c r="A171" s="3">
        <f>TITRES_STAT!B174</f>
        <v>42550</v>
      </c>
      <c r="B171" s="5">
        <f>TITRES_STAT!D174</f>
        <v>6.7392000000000003</v>
      </c>
      <c r="C171" s="2">
        <f t="shared" si="14"/>
        <v>6.5199999999999925E-2</v>
      </c>
      <c r="D171" s="2">
        <f t="shared" si="15"/>
        <v>6.7600799999999994</v>
      </c>
      <c r="E171" s="2">
        <f t="shared" si="16"/>
        <v>6.9535600000000004</v>
      </c>
      <c r="F171" s="2">
        <f t="shared" si="17"/>
        <v>6.8294300000000003</v>
      </c>
      <c r="G171" s="2">
        <f t="shared" si="12"/>
        <v>7.0389579999999965</v>
      </c>
      <c r="H171" s="2"/>
      <c r="I171" s="2">
        <f t="array" ref="I171">SUMPRODUCT(B155:B174, (ROW(B155:B174)-ROW(B155)+1)) / (20*21/2)</f>
        <v>6.8782019047619052</v>
      </c>
      <c r="J171" s="2">
        <f t="shared" si="18"/>
        <v>6.8893067438283264</v>
      </c>
      <c r="K171" s="2">
        <f t="shared" si="13"/>
        <v>6.9829785335435366</v>
      </c>
    </row>
    <row r="172" spans="1:11" ht="13.5" x14ac:dyDescent="0.25">
      <c r="A172" s="3">
        <f>TITRES_STAT!B175</f>
        <v>42551</v>
      </c>
      <c r="B172" s="5">
        <f>TITRES_STAT!D175</f>
        <v>6.6966000000000001</v>
      </c>
      <c r="C172" s="2">
        <f t="shared" si="14"/>
        <v>-4.2600000000000193E-2</v>
      </c>
      <c r="D172" s="2">
        <f t="shared" si="15"/>
        <v>6.7028600000000012</v>
      </c>
      <c r="E172" s="2">
        <f t="shared" si="16"/>
        <v>6.9123400000000004</v>
      </c>
      <c r="F172" s="2">
        <f t="shared" si="17"/>
        <v>6.8338200000000002</v>
      </c>
      <c r="G172" s="2">
        <f t="shared" si="12"/>
        <v>7.025235999999996</v>
      </c>
      <c r="H172" s="2"/>
      <c r="I172" s="2">
        <f t="array" ref="I172">SUMPRODUCT(B156:B175, (ROW(B156:B175)-ROW(B156)+1)) / (20*21/2)</f>
        <v>6.8820685714285723</v>
      </c>
      <c r="J172" s="2">
        <f t="shared" si="18"/>
        <v>6.8709537206065816</v>
      </c>
      <c r="K172" s="2">
        <f t="shared" si="13"/>
        <v>6.971748002816339</v>
      </c>
    </row>
    <row r="173" spans="1:11" ht="13.5" x14ac:dyDescent="0.25">
      <c r="A173" s="3">
        <f>TITRES_STAT!B176</f>
        <v>42552</v>
      </c>
      <c r="B173" s="5">
        <f>TITRES_STAT!D176</f>
        <v>6.8738999999999999</v>
      </c>
      <c r="C173" s="2">
        <f t="shared" si="14"/>
        <v>0.17729999999999979</v>
      </c>
      <c r="D173" s="2">
        <f t="shared" si="15"/>
        <v>6.7298</v>
      </c>
      <c r="E173" s="2">
        <f t="shared" si="16"/>
        <v>6.8892900000000008</v>
      </c>
      <c r="F173" s="2">
        <f t="shared" si="17"/>
        <v>6.8601200000000002</v>
      </c>
      <c r="G173" s="2">
        <f t="shared" si="12"/>
        <v>7.0183639999999965</v>
      </c>
      <c r="H173" s="2"/>
      <c r="I173" s="2">
        <f t="array" ref="I173">SUMPRODUCT(B157:B176, (ROW(B157:B176)-ROW(B157)+1)) / (20*21/2)</f>
        <v>6.8747095238095239</v>
      </c>
      <c r="J173" s="2">
        <f t="shared" si="18"/>
        <v>6.8712343186440492</v>
      </c>
      <c r="K173" s="2">
        <f t="shared" si="13"/>
        <v>6.9679108262353058</v>
      </c>
    </row>
    <row r="174" spans="1:11" ht="13.5" x14ac:dyDescent="0.25">
      <c r="A174" s="3">
        <f>TITRES_STAT!B177</f>
        <v>42555</v>
      </c>
      <c r="B174" s="5">
        <f>TITRES_STAT!D177</f>
        <v>6.8339999999999996</v>
      </c>
      <c r="C174" s="2">
        <f t="shared" si="14"/>
        <v>-3.9900000000000269E-2</v>
      </c>
      <c r="D174" s="2">
        <f t="shared" si="15"/>
        <v>6.7635400000000008</v>
      </c>
      <c r="E174" s="2">
        <f t="shared" si="16"/>
        <v>6.8552899999999992</v>
      </c>
      <c r="F174" s="2">
        <f t="shared" si="17"/>
        <v>6.8866000000000014</v>
      </c>
      <c r="G174" s="2">
        <f t="shared" si="12"/>
        <v>7.0088679999999979</v>
      </c>
      <c r="H174" s="2"/>
      <c r="I174" s="2">
        <f t="array" ref="I174">SUMPRODUCT(B158:B177, (ROW(B158:B177)-ROW(B158)+1)) / (20*21/2)</f>
        <v>6.8752642857142865</v>
      </c>
      <c r="J174" s="2">
        <f t="shared" si="18"/>
        <v>6.8676881930589015</v>
      </c>
      <c r="K174" s="2">
        <f t="shared" si="13"/>
        <v>6.9626594212849016</v>
      </c>
    </row>
    <row r="175" spans="1:11" ht="13.5" x14ac:dyDescent="0.25">
      <c r="A175" s="3">
        <f>TITRES_STAT!B178</f>
        <v>42559</v>
      </c>
      <c r="B175" s="5">
        <f>TITRES_STAT!D178</f>
        <v>6.9272</v>
      </c>
      <c r="C175" s="2">
        <f t="shared" si="14"/>
        <v>9.3200000000000394E-2</v>
      </c>
      <c r="D175" s="2">
        <f t="shared" si="15"/>
        <v>6.8141800000000003</v>
      </c>
      <c r="E175" s="2">
        <f t="shared" si="16"/>
        <v>6.8306100000000001</v>
      </c>
      <c r="F175" s="2">
        <f t="shared" si="17"/>
        <v>6.9068700000000005</v>
      </c>
      <c r="G175" s="2">
        <f t="shared" si="12"/>
        <v>7.0021919999999973</v>
      </c>
      <c r="H175" s="2"/>
      <c r="I175" s="2">
        <f t="array" ref="I175">SUMPRODUCT(B159:B178, (ROW(B159:B178)-ROW(B159)+1)) / (20*21/2)</f>
        <v>6.8842833333333342</v>
      </c>
      <c r="J175" s="2">
        <f t="shared" si="18"/>
        <v>6.8733559841961496</v>
      </c>
      <c r="K175" s="2">
        <f t="shared" si="13"/>
        <v>6.9612688557443168</v>
      </c>
    </row>
    <row r="176" spans="1:11" ht="13.5" x14ac:dyDescent="0.25">
      <c r="A176" s="3">
        <f>TITRES_STAT!B179</f>
        <v>42562</v>
      </c>
      <c r="B176" s="5">
        <f>TITRES_STAT!D179</f>
        <v>6.8296000000000001</v>
      </c>
      <c r="C176" s="2">
        <f t="shared" si="14"/>
        <v>-9.7599999999999909E-2</v>
      </c>
      <c r="D176" s="2">
        <f t="shared" si="15"/>
        <v>6.8322599999999998</v>
      </c>
      <c r="E176" s="2">
        <f t="shared" si="16"/>
        <v>6.7961699999999992</v>
      </c>
      <c r="F176" s="2">
        <f t="shared" si="17"/>
        <v>6.9124750000000006</v>
      </c>
      <c r="G176" s="2">
        <f t="shared" si="12"/>
        <v>6.9926959999999996</v>
      </c>
      <c r="H176" s="2"/>
      <c r="I176" s="2">
        <f t="array" ref="I176">SUMPRODUCT(B160:B179, (ROW(B160:B179)-ROW(B160)+1)) / (20*21/2)</f>
        <v>6.8954923809523807</v>
      </c>
      <c r="J176" s="2">
        <f t="shared" si="18"/>
        <v>6.8691887476060396</v>
      </c>
      <c r="K176" s="2">
        <f t="shared" si="13"/>
        <v>6.9561053712053242</v>
      </c>
    </row>
    <row r="177" spans="1:11" ht="13.5" x14ac:dyDescent="0.25">
      <c r="A177" s="3">
        <f>TITRES_STAT!B180</f>
        <v>42563</v>
      </c>
      <c r="B177" s="5">
        <f>TITRES_STAT!D180</f>
        <v>6.9183000000000003</v>
      </c>
      <c r="C177" s="2">
        <f t="shared" si="14"/>
        <v>8.8700000000000223E-2</v>
      </c>
      <c r="D177" s="2">
        <f t="shared" si="15"/>
        <v>6.8765999999999989</v>
      </c>
      <c r="E177" s="2">
        <f t="shared" si="16"/>
        <v>6.7897300000000005</v>
      </c>
      <c r="F177" s="2">
        <f t="shared" si="17"/>
        <v>6.9123000000000001</v>
      </c>
      <c r="G177" s="2">
        <f t="shared" si="12"/>
        <v>6.987493999999999</v>
      </c>
      <c r="H177" s="2"/>
      <c r="I177" s="2">
        <f t="array" ref="I177">SUMPRODUCT(B161:B180, (ROW(B161:B180)-ROW(B161)+1)) / (20*21/2)</f>
        <v>6.9063347619047608</v>
      </c>
      <c r="J177" s="2">
        <f t="shared" si="18"/>
        <v>6.8738660097387978</v>
      </c>
      <c r="K177" s="2">
        <f t="shared" si="13"/>
        <v>6.9546228076286445</v>
      </c>
    </row>
    <row r="178" spans="1:11" ht="13.5" x14ac:dyDescent="0.25">
      <c r="A178" s="3">
        <f>TITRES_STAT!B181</f>
        <v>42564</v>
      </c>
      <c r="B178" s="5">
        <f>TITRES_STAT!D181</f>
        <v>7.0069999999999997</v>
      </c>
      <c r="C178" s="2">
        <f t="shared" si="14"/>
        <v>8.8699999999999335E-2</v>
      </c>
      <c r="D178" s="2">
        <f t="shared" si="15"/>
        <v>6.9032199999999992</v>
      </c>
      <c r="E178" s="2">
        <f t="shared" si="16"/>
        <v>6.816510000000001</v>
      </c>
      <c r="F178" s="2">
        <f t="shared" si="17"/>
        <v>6.9159050000000004</v>
      </c>
      <c r="G178" s="2">
        <f t="shared" ref="G178:G241" si="19">AVERAGE(B129:B178)</f>
        <v>6.9849360000000003</v>
      </c>
      <c r="H178" s="2"/>
      <c r="I178" s="2">
        <f t="array" ref="I178">SUMPRODUCT(B162:B181, (ROW(B162:B181)-ROW(B162)+1)) / (20*21/2)</f>
        <v>6.905208571428572</v>
      </c>
      <c r="J178" s="2">
        <f t="shared" si="18"/>
        <v>6.886545437382722</v>
      </c>
      <c r="K178" s="2">
        <f t="shared" si="13"/>
        <v>6.9566768151726199</v>
      </c>
    </row>
    <row r="179" spans="1:11" ht="13.5" x14ac:dyDescent="0.25">
      <c r="A179" s="3">
        <f>TITRES_STAT!B182</f>
        <v>42565</v>
      </c>
      <c r="B179" s="5">
        <f>TITRES_STAT!D182</f>
        <v>7.0335999999999999</v>
      </c>
      <c r="C179" s="2">
        <f t="shared" si="14"/>
        <v>2.6600000000000179E-2</v>
      </c>
      <c r="D179" s="2">
        <f t="shared" si="15"/>
        <v>6.9431399999999996</v>
      </c>
      <c r="E179" s="2">
        <f t="shared" si="16"/>
        <v>6.8533400000000002</v>
      </c>
      <c r="F179" s="2">
        <f t="shared" si="17"/>
        <v>6.9197550000000003</v>
      </c>
      <c r="G179" s="2">
        <f t="shared" si="19"/>
        <v>6.9828240000000008</v>
      </c>
      <c r="H179" s="2"/>
      <c r="I179" s="2">
        <f t="array" ref="I179">SUMPRODUCT(B163:B182, (ROW(B163:B182)-ROW(B163)+1)) / (20*21/2)</f>
        <v>6.915038571428572</v>
      </c>
      <c r="J179" s="2">
        <f t="shared" si="18"/>
        <v>6.9005506338224629</v>
      </c>
      <c r="K179" s="2">
        <f t="shared" ref="K179:K242" si="20">$K$4*B179+(1-$K$4)*K178</f>
        <v>6.9596934106560466</v>
      </c>
    </row>
    <row r="180" spans="1:11" ht="13.5" x14ac:dyDescent="0.25">
      <c r="A180" s="3">
        <f>TITRES_STAT!B183</f>
        <v>42566</v>
      </c>
      <c r="B180" s="5">
        <f>TITRES_STAT!D183</f>
        <v>7.0335999999999999</v>
      </c>
      <c r="C180" s="2">
        <f t="shared" si="14"/>
        <v>0</v>
      </c>
      <c r="D180" s="2">
        <f t="shared" si="15"/>
        <v>6.9644199999999996</v>
      </c>
      <c r="E180" s="2">
        <f t="shared" si="16"/>
        <v>6.8893000000000004</v>
      </c>
      <c r="F180" s="2">
        <f t="shared" si="17"/>
        <v>6.9301250000000012</v>
      </c>
      <c r="G180" s="2">
        <f t="shared" si="19"/>
        <v>6.9793200000000004</v>
      </c>
      <c r="H180" s="2"/>
      <c r="I180" s="2">
        <f t="array" ref="I180">SUMPRODUCT(B164:B183, (ROW(B164:B183)-ROW(B164)+1)) / (20*21/2)</f>
        <v>6.9252266666666671</v>
      </c>
      <c r="J180" s="2">
        <f t="shared" si="18"/>
        <v>6.9132220020298476</v>
      </c>
      <c r="K180" s="2">
        <f t="shared" si="20"/>
        <v>6.9625917082773787</v>
      </c>
    </row>
    <row r="181" spans="1:11" ht="13.5" x14ac:dyDescent="0.25">
      <c r="A181" s="3">
        <f>TITRES_STAT!B184</f>
        <v>42569</v>
      </c>
      <c r="B181" s="5">
        <f>TITRES_STAT!D184</f>
        <v>6.9183000000000003</v>
      </c>
      <c r="C181" s="2">
        <f t="shared" si="14"/>
        <v>-0.11529999999999951</v>
      </c>
      <c r="D181" s="2">
        <f t="shared" si="15"/>
        <v>6.9821600000000004</v>
      </c>
      <c r="E181" s="2">
        <f t="shared" si="16"/>
        <v>6.9072099999999992</v>
      </c>
      <c r="F181" s="2">
        <f t="shared" si="17"/>
        <v>6.9303850000000011</v>
      </c>
      <c r="G181" s="2">
        <f t="shared" si="19"/>
        <v>6.9735099999999992</v>
      </c>
      <c r="H181" s="2"/>
      <c r="I181" s="2">
        <f t="array" ref="I181">SUMPRODUCT(B165:B184, (ROW(B165:B184)-ROW(B165)+1)) / (20*21/2)</f>
        <v>6.9311042857142864</v>
      </c>
      <c r="J181" s="2">
        <f t="shared" si="18"/>
        <v>6.9137056208841479</v>
      </c>
      <c r="K181" s="2">
        <f t="shared" si="20"/>
        <v>6.9608547785410106</v>
      </c>
    </row>
    <row r="182" spans="1:11" ht="13.5" x14ac:dyDescent="0.25">
      <c r="A182" s="3">
        <f>TITRES_STAT!B185</f>
        <v>42570</v>
      </c>
      <c r="B182" s="5">
        <f>TITRES_STAT!D185</f>
        <v>7.0335999999999999</v>
      </c>
      <c r="C182" s="2">
        <f t="shared" si="14"/>
        <v>0.11529999999999951</v>
      </c>
      <c r="D182" s="2">
        <f t="shared" si="15"/>
        <v>7.0052199999999996</v>
      </c>
      <c r="E182" s="2">
        <f t="shared" si="16"/>
        <v>6.9409099999999997</v>
      </c>
      <c r="F182" s="2">
        <f t="shared" si="17"/>
        <v>6.9266250000000014</v>
      </c>
      <c r="G182" s="2">
        <f t="shared" si="19"/>
        <v>6.9698319999999994</v>
      </c>
      <c r="H182" s="2"/>
      <c r="I182" s="2">
        <f t="array" ref="I182">SUMPRODUCT(B166:B185, (ROW(B166:B185)-ROW(B166)+1)) / (20*21/2)</f>
        <v>6.9315495238095242</v>
      </c>
      <c r="J182" s="2">
        <f t="shared" si="18"/>
        <v>6.9251241331808959</v>
      </c>
      <c r="K182" s="2">
        <f t="shared" si="20"/>
        <v>6.9637075323237161</v>
      </c>
    </row>
    <row r="183" spans="1:11" ht="13.5" x14ac:dyDescent="0.25">
      <c r="A183" s="3">
        <f>TITRES_STAT!B186</f>
        <v>42571</v>
      </c>
      <c r="B183" s="5">
        <f>TITRES_STAT!D186</f>
        <v>7.0335999999999999</v>
      </c>
      <c r="C183" s="2">
        <f t="shared" si="14"/>
        <v>0</v>
      </c>
      <c r="D183" s="2">
        <f t="shared" si="15"/>
        <v>7.0105400000000007</v>
      </c>
      <c r="E183" s="2">
        <f t="shared" si="16"/>
        <v>6.95688</v>
      </c>
      <c r="F183" s="2">
        <f t="shared" si="17"/>
        <v>6.9230850000000022</v>
      </c>
      <c r="G183" s="2">
        <f t="shared" si="19"/>
        <v>6.9648499999999975</v>
      </c>
      <c r="H183" s="2"/>
      <c r="I183" s="2">
        <f t="array" ref="I183">SUMPRODUCT(B167:B186, (ROW(B167:B186)-ROW(B167)+1)) / (20*21/2)</f>
        <v>6.9336314285714282</v>
      </c>
      <c r="J183" s="2">
        <f t="shared" si="18"/>
        <v>6.9354551681160483</v>
      </c>
      <c r="K183" s="2">
        <f t="shared" si="20"/>
        <v>6.9664484134090605</v>
      </c>
    </row>
    <row r="184" spans="1:11" ht="13.5" x14ac:dyDescent="0.25">
      <c r="A184" s="3">
        <f>TITRES_STAT!B187</f>
        <v>42572</v>
      </c>
      <c r="B184" s="5">
        <f>TITRES_STAT!D187</f>
        <v>6.9847999999999999</v>
      </c>
      <c r="C184" s="2">
        <f t="shared" si="14"/>
        <v>-4.8799999999999955E-2</v>
      </c>
      <c r="D184" s="2">
        <f t="shared" si="15"/>
        <v>7.0007800000000007</v>
      </c>
      <c r="E184" s="2">
        <f t="shared" si="16"/>
        <v>6.9719600000000002</v>
      </c>
      <c r="F184" s="2">
        <f t="shared" si="17"/>
        <v>6.9136250000000006</v>
      </c>
      <c r="G184" s="2">
        <f t="shared" si="19"/>
        <v>6.9599359999999999</v>
      </c>
      <c r="H184" s="2"/>
      <c r="I184" s="2">
        <f t="array" ref="I184">SUMPRODUCT(B168:B187, (ROW(B168:B187)-ROW(B168)+1)) / (20*21/2)</f>
        <v>6.936910000000001</v>
      </c>
      <c r="J184" s="2">
        <f t="shared" si="18"/>
        <v>6.9401546759145205</v>
      </c>
      <c r="K184" s="2">
        <f t="shared" si="20"/>
        <v>6.9671680834714502</v>
      </c>
    </row>
    <row r="185" spans="1:11" ht="13.5" x14ac:dyDescent="0.25">
      <c r="A185" s="3">
        <f>TITRES_STAT!B188</f>
        <v>42573</v>
      </c>
      <c r="B185" s="5">
        <f>TITRES_STAT!D188</f>
        <v>6.9183000000000003</v>
      </c>
      <c r="C185" s="2">
        <f t="shared" si="14"/>
        <v>-6.6499999999999559E-2</v>
      </c>
      <c r="D185" s="2">
        <f t="shared" si="15"/>
        <v>6.9777200000000006</v>
      </c>
      <c r="E185" s="2">
        <f t="shared" si="16"/>
        <v>6.9710700000000001</v>
      </c>
      <c r="F185" s="2">
        <f t="shared" si="17"/>
        <v>6.9008400000000005</v>
      </c>
      <c r="G185" s="2">
        <f t="shared" si="19"/>
        <v>6.9460399999999991</v>
      </c>
      <c r="H185" s="2"/>
      <c r="I185" s="2">
        <f t="array" ref="I185">SUMPRODUCT(B169:B188, (ROW(B169:B188)-ROW(B169)+1)) / (20*21/2)</f>
        <v>6.9409028571428575</v>
      </c>
      <c r="J185" s="2">
        <f t="shared" si="18"/>
        <v>6.9380732782083765</v>
      </c>
      <c r="K185" s="2">
        <f t="shared" si="20"/>
        <v>6.9652516880411968</v>
      </c>
    </row>
    <row r="186" spans="1:11" ht="13.5" x14ac:dyDescent="0.25">
      <c r="A186" s="3">
        <f>TITRES_STAT!B189</f>
        <v>42577</v>
      </c>
      <c r="B186" s="5">
        <f>TITRES_STAT!D189</f>
        <v>6.9226999999999999</v>
      </c>
      <c r="C186" s="2">
        <f t="shared" si="14"/>
        <v>4.3999999999995154E-3</v>
      </c>
      <c r="D186" s="2">
        <f t="shared" si="15"/>
        <v>6.9786000000000001</v>
      </c>
      <c r="E186" s="2">
        <f t="shared" si="16"/>
        <v>6.9803800000000011</v>
      </c>
      <c r="F186" s="2">
        <f t="shared" si="17"/>
        <v>6.8882750000000001</v>
      </c>
      <c r="G186" s="2">
        <f t="shared" si="19"/>
        <v>6.92971</v>
      </c>
      <c r="H186" s="2"/>
      <c r="I186" s="2">
        <f t="array" ref="I186">SUMPRODUCT(B170:B189, (ROW(B170:B189)-ROW(B170)+1)) / (20*21/2)</f>
        <v>6.9262576190476199</v>
      </c>
      <c r="J186" s="2">
        <f t="shared" si="18"/>
        <v>6.9366091564742458</v>
      </c>
      <c r="K186" s="2">
        <f t="shared" si="20"/>
        <v>6.9635829943925227</v>
      </c>
    </row>
    <row r="187" spans="1:11" ht="13.5" x14ac:dyDescent="0.25">
      <c r="A187" s="3">
        <f>TITRES_STAT!B190</f>
        <v>42578</v>
      </c>
      <c r="B187" s="5">
        <f>TITRES_STAT!D190</f>
        <v>6.9226999999999999</v>
      </c>
      <c r="C187" s="2">
        <f t="shared" si="14"/>
        <v>0</v>
      </c>
      <c r="D187" s="2">
        <f t="shared" si="15"/>
        <v>6.9564199999999996</v>
      </c>
      <c r="E187" s="2">
        <f t="shared" si="16"/>
        <v>6.9808199999999996</v>
      </c>
      <c r="F187" s="2">
        <f t="shared" si="17"/>
        <v>6.8852750000000018</v>
      </c>
      <c r="G187" s="2">
        <f t="shared" si="19"/>
        <v>6.9205099999999993</v>
      </c>
      <c r="H187" s="2"/>
      <c r="I187" s="2">
        <f t="array" ref="I187">SUMPRODUCT(B171:B190, (ROW(B171:B190)-ROW(B171)+1)) / (20*21/2)</f>
        <v>6.9281476190476186</v>
      </c>
      <c r="J187" s="2">
        <f t="shared" si="18"/>
        <v>6.93528447490527</v>
      </c>
      <c r="K187" s="2">
        <f t="shared" si="20"/>
        <v>6.9619797397104639</v>
      </c>
    </row>
    <row r="188" spans="1:11" ht="13.5" x14ac:dyDescent="0.25">
      <c r="A188" s="3">
        <f>TITRES_STAT!B191</f>
        <v>42579</v>
      </c>
      <c r="B188" s="5">
        <f>TITRES_STAT!D191</f>
        <v>6.9272</v>
      </c>
      <c r="C188" s="2">
        <f t="shared" si="14"/>
        <v>4.5000000000001705E-3</v>
      </c>
      <c r="D188" s="2">
        <f t="shared" si="15"/>
        <v>6.9351399999999996</v>
      </c>
      <c r="E188" s="2">
        <f t="shared" si="16"/>
        <v>6.9728400000000006</v>
      </c>
      <c r="F188" s="2">
        <f t="shared" si="17"/>
        <v>6.8946750000000012</v>
      </c>
      <c r="G188" s="2">
        <f t="shared" si="19"/>
        <v>6.9116599999999995</v>
      </c>
      <c r="H188" s="2"/>
      <c r="I188" s="2">
        <f t="array" ref="I188">SUMPRODUCT(B172:B191, (ROW(B172:B191)-ROW(B172)+1)) / (20*21/2)</f>
        <v>6.9292933333333329</v>
      </c>
      <c r="J188" s="2">
        <f t="shared" si="18"/>
        <v>6.9345145249142925</v>
      </c>
      <c r="K188" s="2">
        <f t="shared" si="20"/>
        <v>6.960615828349269</v>
      </c>
    </row>
    <row r="189" spans="1:11" ht="13.5" x14ac:dyDescent="0.25">
      <c r="A189" s="3">
        <f>TITRES_STAT!B192</f>
        <v>42580</v>
      </c>
      <c r="B189" s="5">
        <f>TITRES_STAT!D192</f>
        <v>6.7408999999999999</v>
      </c>
      <c r="C189" s="2">
        <f t="shared" si="14"/>
        <v>-0.18630000000000013</v>
      </c>
      <c r="D189" s="2">
        <f t="shared" si="15"/>
        <v>6.8863599999999989</v>
      </c>
      <c r="E189" s="2">
        <f t="shared" si="16"/>
        <v>6.9435699999999994</v>
      </c>
      <c r="F189" s="2">
        <f t="shared" si="17"/>
        <v>6.8984550000000029</v>
      </c>
      <c r="G189" s="2">
        <f t="shared" si="19"/>
        <v>6.9012580000000003</v>
      </c>
      <c r="H189" s="2"/>
      <c r="I189" s="2">
        <f t="array" ref="I189">SUMPRODUCT(B173:B192, (ROW(B173:B192)-ROW(B173)+1)) / (20*21/2)</f>
        <v>6.9316795238095228</v>
      </c>
      <c r="J189" s="2">
        <f t="shared" si="18"/>
        <v>6.9160750463510263</v>
      </c>
      <c r="K189" s="2">
        <f t="shared" si="20"/>
        <v>6.9519995213551802</v>
      </c>
    </row>
    <row r="190" spans="1:11" ht="13.5" x14ac:dyDescent="0.25">
      <c r="A190" s="3">
        <f>TITRES_STAT!B193</f>
        <v>42583</v>
      </c>
      <c r="B190" s="5">
        <f>TITRES_STAT!D193</f>
        <v>6.9183000000000003</v>
      </c>
      <c r="C190" s="2">
        <f t="shared" si="14"/>
        <v>0.17740000000000045</v>
      </c>
      <c r="D190" s="2">
        <f t="shared" si="15"/>
        <v>6.8863600000000007</v>
      </c>
      <c r="E190" s="2">
        <f t="shared" si="16"/>
        <v>6.9320400000000006</v>
      </c>
      <c r="F190" s="2">
        <f t="shared" si="17"/>
        <v>6.9106700000000005</v>
      </c>
      <c r="G190" s="2">
        <f t="shared" si="19"/>
        <v>6.8970140000000004</v>
      </c>
      <c r="H190" s="2"/>
      <c r="I190" s="2">
        <f t="array" ref="I190">SUMPRODUCT(B174:B193, (ROW(B174:B193)-ROW(B174)+1)) / (20*21/2)</f>
        <v>6.933302380952381</v>
      </c>
      <c r="J190" s="2">
        <f t="shared" si="18"/>
        <v>6.9162869466985484</v>
      </c>
      <c r="K190" s="2">
        <f t="shared" si="20"/>
        <v>6.9506779714981137</v>
      </c>
    </row>
    <row r="191" spans="1:11" ht="13.5" x14ac:dyDescent="0.25">
      <c r="A191" s="3">
        <f>TITRES_STAT!B194</f>
        <v>42584</v>
      </c>
      <c r="B191" s="5">
        <f>TITRES_STAT!D194</f>
        <v>6.9226999999999999</v>
      </c>
      <c r="C191" s="2">
        <f t="shared" si="14"/>
        <v>4.3999999999995154E-3</v>
      </c>
      <c r="D191" s="2">
        <f t="shared" si="15"/>
        <v>6.8863600000000007</v>
      </c>
      <c r="E191" s="2">
        <f t="shared" si="16"/>
        <v>6.9324800000000009</v>
      </c>
      <c r="F191" s="2">
        <f t="shared" si="17"/>
        <v>6.9198449999999996</v>
      </c>
      <c r="G191" s="2">
        <f t="shared" si="19"/>
        <v>6.8919880000000004</v>
      </c>
      <c r="H191" s="2"/>
      <c r="I191" s="2">
        <f t="array" ref="I191">SUMPRODUCT(B175:B194, (ROW(B175:B194)-ROW(B175)+1)) / (20*21/2)</f>
        <v>6.9278138095238093</v>
      </c>
      <c r="J191" s="2">
        <f t="shared" si="18"/>
        <v>6.9168977136796395</v>
      </c>
      <c r="K191" s="2">
        <f t="shared" si="20"/>
        <v>6.9495807961452467</v>
      </c>
    </row>
    <row r="192" spans="1:11" ht="13.5" x14ac:dyDescent="0.25">
      <c r="A192" s="3">
        <f>TITRES_STAT!B195</f>
        <v>42585</v>
      </c>
      <c r="B192" s="5">
        <f>TITRES_STAT!D195</f>
        <v>6.9448999999999996</v>
      </c>
      <c r="C192" s="2">
        <f t="shared" si="14"/>
        <v>2.2199999999999775E-2</v>
      </c>
      <c r="D192" s="2">
        <f t="shared" si="15"/>
        <v>6.8907999999999987</v>
      </c>
      <c r="E192" s="2">
        <f t="shared" si="16"/>
        <v>6.9236099999999992</v>
      </c>
      <c r="F192" s="2">
        <f t="shared" si="17"/>
        <v>6.9322600000000012</v>
      </c>
      <c r="G192" s="2">
        <f t="shared" si="19"/>
        <v>6.8900140000000007</v>
      </c>
      <c r="H192" s="2"/>
      <c r="I192" s="2">
        <f t="array" ref="I192">SUMPRODUCT(B176:B195, (ROW(B176:B195)-ROW(B176)+1)) / (20*21/2)</f>
        <v>6.9225328571428548</v>
      </c>
      <c r="J192" s="2">
        <f t="shared" si="18"/>
        <v>6.9195645980911022</v>
      </c>
      <c r="K192" s="2">
        <f t="shared" si="20"/>
        <v>6.9493972355121008</v>
      </c>
    </row>
    <row r="193" spans="1:11" ht="13.5" x14ac:dyDescent="0.25">
      <c r="A193" s="3">
        <f>TITRES_STAT!B196</f>
        <v>42586</v>
      </c>
      <c r="B193" s="5">
        <f>TITRES_STAT!D196</f>
        <v>6.9493</v>
      </c>
      <c r="C193" s="2">
        <f t="shared" si="14"/>
        <v>4.4000000000004036E-3</v>
      </c>
      <c r="D193" s="2">
        <f t="shared" si="15"/>
        <v>6.8952200000000001</v>
      </c>
      <c r="E193" s="2">
        <f t="shared" si="16"/>
        <v>6.9151799999999994</v>
      </c>
      <c r="F193" s="2">
        <f t="shared" si="17"/>
        <v>6.9360299999999997</v>
      </c>
      <c r="G193" s="2">
        <f t="shared" si="19"/>
        <v>6.8882160000000026</v>
      </c>
      <c r="H193" s="2"/>
      <c r="I193" s="2">
        <f t="array" ref="I193">SUMPRODUCT(B177:B196, (ROW(B177:B196)-ROW(B177)+1)) / (20*21/2)</f>
        <v>6.9081776190476205</v>
      </c>
      <c r="J193" s="2">
        <f t="shared" si="18"/>
        <v>6.9223965411300448</v>
      </c>
      <c r="K193" s="2">
        <f t="shared" si="20"/>
        <v>6.9493934223547642</v>
      </c>
    </row>
    <row r="194" spans="1:11" ht="13.5" x14ac:dyDescent="0.25">
      <c r="A194" s="3">
        <f>TITRES_STAT!B197</f>
        <v>42587</v>
      </c>
      <c r="B194" s="5">
        <f>TITRES_STAT!D197</f>
        <v>6.8784000000000001</v>
      </c>
      <c r="C194" s="2">
        <f t="shared" si="14"/>
        <v>-7.0899999999999963E-2</v>
      </c>
      <c r="D194" s="2">
        <f t="shared" si="15"/>
        <v>6.9227200000000009</v>
      </c>
      <c r="E194" s="2">
        <f t="shared" si="16"/>
        <v>6.9045399999999999</v>
      </c>
      <c r="F194" s="2">
        <f t="shared" si="17"/>
        <v>6.9382500000000009</v>
      </c>
      <c r="G194" s="2">
        <f t="shared" si="19"/>
        <v>6.8823040000000013</v>
      </c>
      <c r="H194" s="2"/>
      <c r="I194" s="2">
        <f t="array" ref="I194">SUMPRODUCT(B178:B197, (ROW(B178:B197)-ROW(B178)+1)) / (20*21/2)</f>
        <v>6.9024714285714293</v>
      </c>
      <c r="J194" s="2">
        <f t="shared" si="18"/>
        <v>6.9182063943557548</v>
      </c>
      <c r="K194" s="2">
        <f t="shared" si="20"/>
        <v>6.9466093665761459</v>
      </c>
    </row>
    <row r="195" spans="1:11" ht="13.5" x14ac:dyDescent="0.25">
      <c r="A195" s="3">
        <f>TITRES_STAT!B198</f>
        <v>42590</v>
      </c>
      <c r="B195" s="5">
        <f>TITRES_STAT!D198</f>
        <v>6.8827999999999996</v>
      </c>
      <c r="C195" s="2">
        <f t="shared" si="14"/>
        <v>4.3999999999995154E-3</v>
      </c>
      <c r="D195" s="2">
        <f t="shared" si="15"/>
        <v>6.9156199999999997</v>
      </c>
      <c r="E195" s="2">
        <f t="shared" si="16"/>
        <v>6.9009900000000002</v>
      </c>
      <c r="F195" s="2">
        <f t="shared" si="17"/>
        <v>6.9360300000000006</v>
      </c>
      <c r="G195" s="2">
        <f t="shared" si="19"/>
        <v>6.8790020000000016</v>
      </c>
      <c r="H195" s="2"/>
      <c r="I195" s="2">
        <f t="array" ref="I195">SUMPRODUCT(B179:B198, (ROW(B179:B198)-ROW(B179)+1)) / (20*21/2)</f>
        <v>6.891490952380952</v>
      </c>
      <c r="J195" s="2">
        <f t="shared" si="18"/>
        <v>6.9148343567980639</v>
      </c>
      <c r="K195" s="2">
        <f t="shared" si="20"/>
        <v>6.9441070384751207</v>
      </c>
    </row>
    <row r="196" spans="1:11" ht="13.5" x14ac:dyDescent="0.25">
      <c r="A196" s="3">
        <f>TITRES_STAT!B199</f>
        <v>42591</v>
      </c>
      <c r="B196" s="5">
        <f>TITRES_STAT!D199</f>
        <v>6.7853000000000003</v>
      </c>
      <c r="C196" s="2">
        <f t="shared" ref="C196:C259" si="21">B196-B195</f>
        <v>-9.7499999999999254E-2</v>
      </c>
      <c r="D196" s="2">
        <f t="shared" si="15"/>
        <v>6.8881399999999999</v>
      </c>
      <c r="E196" s="2">
        <f t="shared" si="16"/>
        <v>6.8872499999999999</v>
      </c>
      <c r="F196" s="2">
        <f t="shared" si="17"/>
        <v>6.9338150000000009</v>
      </c>
      <c r="G196" s="2">
        <f t="shared" si="19"/>
        <v>6.872968000000002</v>
      </c>
      <c r="H196" s="2"/>
      <c r="I196" s="2">
        <f t="array" ref="I196">SUMPRODUCT(B180:B199, (ROW(B180:B199)-ROW(B180)+1)) / (20*21/2)</f>
        <v>6.8793042857142872</v>
      </c>
      <c r="J196" s="2">
        <f t="shared" si="18"/>
        <v>6.9024977513887249</v>
      </c>
      <c r="K196" s="2">
        <f t="shared" si="20"/>
        <v>6.9378793114760962</v>
      </c>
    </row>
    <row r="197" spans="1:11" ht="13.5" x14ac:dyDescent="0.25">
      <c r="A197" s="3">
        <f>TITRES_STAT!B200</f>
        <v>42592</v>
      </c>
      <c r="B197" s="5">
        <f>TITRES_STAT!D200</f>
        <v>6.8738999999999999</v>
      </c>
      <c r="C197" s="2">
        <f t="shared" si="21"/>
        <v>8.8599999999999568E-2</v>
      </c>
      <c r="D197" s="2">
        <f t="shared" si="15"/>
        <v>6.8739400000000002</v>
      </c>
      <c r="E197" s="2">
        <f t="shared" si="16"/>
        <v>6.882369999999999</v>
      </c>
      <c r="F197" s="2">
        <f t="shared" si="17"/>
        <v>6.9315949999999997</v>
      </c>
      <c r="G197" s="2">
        <f t="shared" si="19"/>
        <v>6.8712260000000027</v>
      </c>
      <c r="H197" s="2"/>
      <c r="I197" s="2">
        <f t="array" ref="I197">SUMPRODUCT(B181:B200, (ROW(B181:B200)-ROW(B181)+1)) / (20*21/2)</f>
        <v>6.8707914285714269</v>
      </c>
      <c r="J197" s="2">
        <f t="shared" si="18"/>
        <v>6.8997741560183705</v>
      </c>
      <c r="K197" s="2">
        <f t="shared" si="20"/>
        <v>6.9353703188691913</v>
      </c>
    </row>
    <row r="198" spans="1:11" ht="13.5" x14ac:dyDescent="0.25">
      <c r="A198" s="3">
        <f>TITRES_STAT!B201</f>
        <v>42593</v>
      </c>
      <c r="B198" s="5">
        <f>TITRES_STAT!D201</f>
        <v>6.8163</v>
      </c>
      <c r="C198" s="2">
        <f t="shared" si="21"/>
        <v>-5.7599999999999874E-2</v>
      </c>
      <c r="D198" s="2">
        <f t="shared" ref="D198:D261" si="22">AVERAGE(B194:B198)</f>
        <v>6.84734</v>
      </c>
      <c r="E198" s="2">
        <f t="shared" si="16"/>
        <v>6.8712800000000005</v>
      </c>
      <c r="F198" s="2">
        <f t="shared" si="17"/>
        <v>6.9220600000000019</v>
      </c>
      <c r="G198" s="2">
        <f t="shared" si="19"/>
        <v>6.8684200000000022</v>
      </c>
      <c r="H198" s="2"/>
      <c r="I198" s="2">
        <f t="array" ref="I198">SUMPRODUCT(B182:B201, (ROW(B182:B201)-ROW(B182)+1)) / (20*21/2)</f>
        <v>6.8725876190476178</v>
      </c>
      <c r="J198" s="2">
        <f t="shared" si="18"/>
        <v>6.8918242363975732</v>
      </c>
      <c r="K198" s="2">
        <f t="shared" si="20"/>
        <v>6.9307008945998119</v>
      </c>
    </row>
    <row r="199" spans="1:11" ht="13.5" x14ac:dyDescent="0.25">
      <c r="A199" s="3">
        <f>TITRES_STAT!B202</f>
        <v>42594</v>
      </c>
      <c r="B199" s="5">
        <f>TITRES_STAT!D202</f>
        <v>6.7941000000000003</v>
      </c>
      <c r="C199" s="2">
        <f t="shared" si="21"/>
        <v>-2.2199999999999775E-2</v>
      </c>
      <c r="D199" s="2">
        <f t="shared" si="22"/>
        <v>6.8304799999999997</v>
      </c>
      <c r="E199" s="2">
        <f t="shared" si="16"/>
        <v>6.8766000000000007</v>
      </c>
      <c r="F199" s="2">
        <f t="shared" si="17"/>
        <v>6.9100850000000005</v>
      </c>
      <c r="G199" s="2">
        <f t="shared" si="19"/>
        <v>6.8651700000000018</v>
      </c>
      <c r="H199" s="2"/>
      <c r="I199" s="2">
        <f t="array" ref="I199">SUMPRODUCT(B183:B202, (ROW(B183:B202)-ROW(B183)+1)) / (20*21/2)</f>
        <v>6.8629838095238096</v>
      </c>
      <c r="J199" s="2">
        <f t="shared" si="18"/>
        <v>6.8825171662644715</v>
      </c>
      <c r="K199" s="2">
        <f t="shared" si="20"/>
        <v>6.9253439967723684</v>
      </c>
    </row>
    <row r="200" spans="1:11" ht="13.5" x14ac:dyDescent="0.25">
      <c r="A200" s="3">
        <f>TITRES_STAT!B203</f>
        <v>42597</v>
      </c>
      <c r="B200" s="5">
        <f>TITRES_STAT!D203</f>
        <v>6.8207000000000004</v>
      </c>
      <c r="C200" s="2">
        <f t="shared" si="21"/>
        <v>2.6600000000000179E-2</v>
      </c>
      <c r="D200" s="2">
        <f t="shared" si="22"/>
        <v>6.81806</v>
      </c>
      <c r="E200" s="2">
        <f t="shared" si="16"/>
        <v>6.8668399999999989</v>
      </c>
      <c r="F200" s="2">
        <f t="shared" si="17"/>
        <v>6.8994400000000011</v>
      </c>
      <c r="G200" s="2">
        <f t="shared" si="19"/>
        <v>6.8641900000000007</v>
      </c>
      <c r="H200" s="2"/>
      <c r="I200" s="2">
        <f t="array" ref="I200">SUMPRODUCT(B184:B203, (ROW(B184:B203)-ROW(B184)+1)) / (20*21/2)</f>
        <v>6.840975238095238</v>
      </c>
      <c r="J200" s="2">
        <f t="shared" si="18"/>
        <v>6.8766298170964264</v>
      </c>
      <c r="K200" s="2">
        <f t="shared" si="20"/>
        <v>6.9212403106244329</v>
      </c>
    </row>
    <row r="201" spans="1:11" ht="13.5" x14ac:dyDescent="0.25">
      <c r="A201" s="3">
        <f>TITRES_STAT!B204</f>
        <v>42598</v>
      </c>
      <c r="B201" s="5">
        <f>TITRES_STAT!D204</f>
        <v>6.9183000000000003</v>
      </c>
      <c r="C201" s="2">
        <f t="shared" si="21"/>
        <v>9.7599999999999909E-2</v>
      </c>
      <c r="D201" s="2">
        <f t="shared" si="22"/>
        <v>6.8446600000000002</v>
      </c>
      <c r="E201" s="2">
        <f t="shared" si="16"/>
        <v>6.8664000000000005</v>
      </c>
      <c r="F201" s="2">
        <f t="shared" si="17"/>
        <v>6.8994400000000002</v>
      </c>
      <c r="G201" s="2">
        <f t="shared" si="19"/>
        <v>6.8729899999999997</v>
      </c>
      <c r="H201" s="2">
        <f>AVERAGE(B2:B201)</f>
        <v>6.8468524999999962</v>
      </c>
      <c r="I201" s="2">
        <f t="array" ref="I201">SUMPRODUCT(B185:B204, (ROW(B185:B204)-ROW(B185)+1)) / (20*21/2)</f>
        <v>6.8127428571428581</v>
      </c>
      <c r="J201" s="2">
        <f t="shared" si="18"/>
        <v>6.8805984059443865</v>
      </c>
      <c r="K201" s="2">
        <f t="shared" si="20"/>
        <v>6.9211250043254351</v>
      </c>
    </row>
    <row r="202" spans="1:11" ht="13.5" x14ac:dyDescent="0.25">
      <c r="A202" s="3">
        <f>TITRES_STAT!B205</f>
        <v>42599</v>
      </c>
      <c r="B202" s="5">
        <f>TITRES_STAT!D205</f>
        <v>6.7986000000000004</v>
      </c>
      <c r="C202" s="2">
        <f t="shared" si="21"/>
        <v>-0.11969999999999992</v>
      </c>
      <c r="D202" s="2">
        <f t="shared" si="22"/>
        <v>6.829600000000001</v>
      </c>
      <c r="E202" s="2">
        <f t="shared" si="16"/>
        <v>6.8517700000000001</v>
      </c>
      <c r="F202" s="2">
        <f t="shared" si="17"/>
        <v>6.8876899999999992</v>
      </c>
      <c r="G202" s="2">
        <f t="shared" si="19"/>
        <v>6.876786000000001</v>
      </c>
      <c r="H202" s="2">
        <f t="shared" ref="H202:H265" si="23">AVERAGE(B3:B202)</f>
        <v>6.8513419999999972</v>
      </c>
      <c r="I202" s="2">
        <f t="array" ref="I202">SUMPRODUCT(B186:B205, (ROW(B186:B205)-ROW(B186)+1)) / (20*21/2)</f>
        <v>6.7877409523809522</v>
      </c>
      <c r="J202" s="2">
        <f t="shared" si="18"/>
        <v>6.8727890339496831</v>
      </c>
      <c r="K202" s="2">
        <f t="shared" si="20"/>
        <v>6.9163201021950265</v>
      </c>
    </row>
    <row r="203" spans="1:11" ht="13.5" x14ac:dyDescent="0.25">
      <c r="A203" s="3">
        <f>TITRES_STAT!B206</f>
        <v>42600</v>
      </c>
      <c r="B203" s="5">
        <f>TITRES_STAT!D206</f>
        <v>6.6566000000000001</v>
      </c>
      <c r="C203" s="2">
        <f t="shared" si="21"/>
        <v>-0.14200000000000035</v>
      </c>
      <c r="D203" s="2">
        <f t="shared" si="22"/>
        <v>6.7976600000000005</v>
      </c>
      <c r="E203" s="2">
        <f t="shared" si="16"/>
        <v>6.8225000000000007</v>
      </c>
      <c r="F203" s="2">
        <f t="shared" si="17"/>
        <v>6.8688400000000005</v>
      </c>
      <c r="G203" s="2">
        <f t="shared" si="19"/>
        <v>6.8829600000000006</v>
      </c>
      <c r="H203" s="2">
        <f t="shared" si="23"/>
        <v>6.8549404999999979</v>
      </c>
      <c r="I203" s="2">
        <f t="array" ref="I203">SUMPRODUCT(B187:B206, (ROW(B187:B206)-ROW(B187)+1)) / (20*21/2)</f>
        <v>6.7702371428571455</v>
      </c>
      <c r="J203" s="2">
        <f t="shared" si="18"/>
        <v>6.8521996021449514</v>
      </c>
      <c r="K203" s="2">
        <f t="shared" si="20"/>
        <v>6.9061350001481623</v>
      </c>
    </row>
    <row r="204" spans="1:11" ht="13.5" x14ac:dyDescent="0.25">
      <c r="A204" s="3">
        <f>TITRES_STAT!B207</f>
        <v>42601</v>
      </c>
      <c r="B204" s="5">
        <f>TITRES_STAT!D207</f>
        <v>6.5724</v>
      </c>
      <c r="C204" s="2">
        <f t="shared" si="21"/>
        <v>-8.4200000000000053E-2</v>
      </c>
      <c r="D204" s="2">
        <f t="shared" si="22"/>
        <v>6.7533200000000004</v>
      </c>
      <c r="E204" s="2">
        <f t="shared" ref="E204:E267" si="24">AVERAGE(B195:B204)</f>
        <v>6.7919</v>
      </c>
      <c r="F204" s="2">
        <f t="shared" si="17"/>
        <v>6.8482200000000004</v>
      </c>
      <c r="G204" s="2">
        <f t="shared" si="19"/>
        <v>6.8883200000000011</v>
      </c>
      <c r="H204" s="2">
        <f t="shared" si="23"/>
        <v>6.8563259999999984</v>
      </c>
      <c r="I204" s="2">
        <f t="array" ref="I204">SUMPRODUCT(B188:B207, (ROW(B188:B207)-ROW(B188)+1)) / (20*21/2)</f>
        <v>6.7502423809523808</v>
      </c>
      <c r="J204" s="2">
        <f t="shared" si="18"/>
        <v>6.8255520209882894</v>
      </c>
      <c r="K204" s="2">
        <f t="shared" si="20"/>
        <v>6.8930473530835288</v>
      </c>
    </row>
    <row r="205" spans="1:11" ht="13.5" x14ac:dyDescent="0.25">
      <c r="A205" s="3">
        <f>TITRES_STAT!B208</f>
        <v>42604</v>
      </c>
      <c r="B205" s="5">
        <f>TITRES_STAT!D208</f>
        <v>6.5857000000000001</v>
      </c>
      <c r="C205" s="2">
        <f t="shared" si="21"/>
        <v>1.330000000000009E-2</v>
      </c>
      <c r="D205" s="2">
        <f t="shared" si="22"/>
        <v>6.7063200000000007</v>
      </c>
      <c r="E205" s="2">
        <f t="shared" si="24"/>
        <v>6.7621899999999995</v>
      </c>
      <c r="F205" s="2">
        <f t="shared" si="17"/>
        <v>6.8315900000000003</v>
      </c>
      <c r="G205" s="2">
        <f t="shared" si="19"/>
        <v>6.8895979999999994</v>
      </c>
      <c r="H205" s="2">
        <f t="shared" si="23"/>
        <v>6.8558774999999983</v>
      </c>
      <c r="I205" s="2">
        <f t="array" ref="I205">SUMPRODUCT(B189:B208, (ROW(B189:B208)-ROW(B189)+1)) / (20*21/2)</f>
        <v>6.7194895238095231</v>
      </c>
      <c r="J205" s="2">
        <f t="shared" si="18"/>
        <v>6.8027089713703566</v>
      </c>
      <c r="K205" s="2">
        <f t="shared" si="20"/>
        <v>6.8809945157077044</v>
      </c>
    </row>
    <row r="206" spans="1:11" ht="13.5" x14ac:dyDescent="0.25">
      <c r="A206" s="3">
        <f>TITRES_STAT!B209</f>
        <v>42605</v>
      </c>
      <c r="B206" s="5">
        <f>TITRES_STAT!D209</f>
        <v>6.6478000000000002</v>
      </c>
      <c r="C206" s="2">
        <f t="shared" si="21"/>
        <v>6.2100000000000044E-2</v>
      </c>
      <c r="D206" s="2">
        <f t="shared" si="22"/>
        <v>6.6522199999999998</v>
      </c>
      <c r="E206" s="2">
        <f t="shared" si="24"/>
        <v>6.7484400000000004</v>
      </c>
      <c r="F206" s="2">
        <f t="shared" si="17"/>
        <v>6.8178450000000002</v>
      </c>
      <c r="G206" s="2">
        <f t="shared" si="19"/>
        <v>6.8882040000000009</v>
      </c>
      <c r="H206" s="2">
        <f t="shared" si="23"/>
        <v>6.8542554999999981</v>
      </c>
      <c r="I206" s="2">
        <f t="array" ref="I206">SUMPRODUCT(B190:B209, (ROW(B190:B209)-ROW(B190)+1)) / (20*21/2)</f>
        <v>6.6950985714285718</v>
      </c>
      <c r="J206" s="2">
        <f t="shared" si="18"/>
        <v>6.7879557360017513</v>
      </c>
      <c r="K206" s="2">
        <f t="shared" si="20"/>
        <v>6.8718496327387752</v>
      </c>
    </row>
    <row r="207" spans="1:11" ht="13.5" x14ac:dyDescent="0.25">
      <c r="A207" s="3">
        <f>TITRES_STAT!B210</f>
        <v>42606</v>
      </c>
      <c r="B207" s="5">
        <f>TITRES_STAT!D210</f>
        <v>6.6078999999999999</v>
      </c>
      <c r="C207" s="2">
        <f t="shared" si="21"/>
        <v>-3.9900000000000269E-2</v>
      </c>
      <c r="D207" s="2">
        <f t="shared" si="22"/>
        <v>6.6140799999999995</v>
      </c>
      <c r="E207" s="2">
        <f t="shared" si="24"/>
        <v>6.7218400000000003</v>
      </c>
      <c r="F207" s="2">
        <f t="shared" si="17"/>
        <v>6.8021050000000001</v>
      </c>
      <c r="G207" s="2">
        <f t="shared" si="19"/>
        <v>6.881926</v>
      </c>
      <c r="H207" s="2">
        <f t="shared" si="23"/>
        <v>6.8539904999999974</v>
      </c>
      <c r="I207" s="2">
        <f t="array" ref="I207">SUMPRODUCT(B191:B210, (ROW(B191:B210)-ROW(B191)+1)) / (20*21/2)</f>
        <v>6.6810376190476193</v>
      </c>
      <c r="J207" s="2">
        <f t="shared" si="18"/>
        <v>6.7708075706682509</v>
      </c>
      <c r="K207" s="2">
        <f t="shared" si="20"/>
        <v>6.8614986667490196</v>
      </c>
    </row>
    <row r="208" spans="1:11" ht="13.5" x14ac:dyDescent="0.25">
      <c r="A208" s="3">
        <f>TITRES_STAT!B211</f>
        <v>42607</v>
      </c>
      <c r="B208" s="5">
        <f>TITRES_STAT!D211</f>
        <v>6.4791999999999996</v>
      </c>
      <c r="C208" s="2">
        <f t="shared" si="21"/>
        <v>-0.12870000000000026</v>
      </c>
      <c r="D208" s="2">
        <f t="shared" si="22"/>
        <v>6.5785999999999998</v>
      </c>
      <c r="E208" s="2">
        <f t="shared" si="24"/>
        <v>6.688130000000001</v>
      </c>
      <c r="F208" s="2">
        <f t="shared" si="17"/>
        <v>6.7797049999999999</v>
      </c>
      <c r="G208" s="2">
        <f t="shared" si="19"/>
        <v>6.8728119999999997</v>
      </c>
      <c r="H208" s="2">
        <f t="shared" si="23"/>
        <v>6.8545664999999971</v>
      </c>
      <c r="I208" s="2">
        <f t="array" ref="I208">SUMPRODUCT(B192:B211, (ROW(B192:B211)-ROW(B192)+1)) / (20*21/2)</f>
        <v>6.6709247619047627</v>
      </c>
      <c r="J208" s="2">
        <f t="shared" si="18"/>
        <v>6.7430354210807977</v>
      </c>
      <c r="K208" s="2">
        <f t="shared" si="20"/>
        <v>6.8465065621706271</v>
      </c>
    </row>
    <row r="209" spans="1:11" ht="13.5" x14ac:dyDescent="0.25">
      <c r="A209" s="3">
        <f>TITRES_STAT!B212</f>
        <v>42608</v>
      </c>
      <c r="B209" s="5">
        <f>TITRES_STAT!D212</f>
        <v>6.5236000000000001</v>
      </c>
      <c r="C209" s="2">
        <f t="shared" si="21"/>
        <v>4.4400000000000439E-2</v>
      </c>
      <c r="D209" s="2">
        <f t="shared" si="22"/>
        <v>6.5688399999999998</v>
      </c>
      <c r="E209" s="2">
        <f t="shared" si="24"/>
        <v>6.6610800000000001</v>
      </c>
      <c r="F209" s="2">
        <f t="shared" si="17"/>
        <v>6.76884</v>
      </c>
      <c r="G209" s="2">
        <f t="shared" si="19"/>
        <v>6.8641519999999989</v>
      </c>
      <c r="H209" s="2">
        <f t="shared" si="23"/>
        <v>6.8557804999999981</v>
      </c>
      <c r="I209" s="2">
        <f t="array" ref="I209">SUMPRODUCT(B193:B212, (ROW(B193:B212)-ROW(B193)+1)) / (20*21/2)</f>
        <v>6.6604257142857142</v>
      </c>
      <c r="J209" s="2">
        <f t="shared" si="18"/>
        <v>6.7221368095492924</v>
      </c>
      <c r="K209" s="2">
        <f t="shared" si="20"/>
        <v>6.8338435597325642</v>
      </c>
    </row>
    <row r="210" spans="1:11" ht="13.5" x14ac:dyDescent="0.25">
      <c r="A210" s="3">
        <f>TITRES_STAT!B213</f>
        <v>42611</v>
      </c>
      <c r="B210" s="5">
        <f>TITRES_STAT!D213</f>
        <v>6.6212</v>
      </c>
      <c r="C210" s="2">
        <f t="shared" si="21"/>
        <v>9.7599999999999909E-2</v>
      </c>
      <c r="D210" s="2">
        <f t="shared" si="22"/>
        <v>6.5759400000000001</v>
      </c>
      <c r="E210" s="2">
        <f t="shared" si="24"/>
        <v>6.6411299999999995</v>
      </c>
      <c r="F210" s="2">
        <f t="shared" si="17"/>
        <v>6.7539850000000001</v>
      </c>
      <c r="G210" s="2">
        <f t="shared" si="19"/>
        <v>6.8600519999999996</v>
      </c>
      <c r="H210" s="2">
        <f t="shared" si="23"/>
        <v>6.8582789999999978</v>
      </c>
      <c r="I210" s="2">
        <f t="array" ref="I210">SUMPRODUCT(B194:B213, (ROW(B194:B213)-ROW(B194)+1)) / (20*21/2)</f>
        <v>6.6408738095238107</v>
      </c>
      <c r="J210" s="2">
        <f t="shared" si="18"/>
        <v>6.7125237800684072</v>
      </c>
      <c r="K210" s="2">
        <f t="shared" si="20"/>
        <v>6.8255045966057972</v>
      </c>
    </row>
    <row r="211" spans="1:11" ht="13.5" x14ac:dyDescent="0.25">
      <c r="A211" s="3">
        <f>TITRES_STAT!B214</f>
        <v>42612</v>
      </c>
      <c r="B211" s="5">
        <f>TITRES_STAT!D214</f>
        <v>6.6478000000000002</v>
      </c>
      <c r="C211" s="2">
        <f t="shared" si="21"/>
        <v>2.6600000000000179E-2</v>
      </c>
      <c r="D211" s="2">
        <f t="shared" si="22"/>
        <v>6.5759400000000001</v>
      </c>
      <c r="E211" s="2">
        <f t="shared" si="24"/>
        <v>6.6140799999999995</v>
      </c>
      <c r="F211" s="2">
        <f t="shared" si="17"/>
        <v>6.74024</v>
      </c>
      <c r="G211" s="2">
        <f t="shared" si="19"/>
        <v>6.8547460000000004</v>
      </c>
      <c r="H211" s="2">
        <f t="shared" si="23"/>
        <v>6.861435499999998</v>
      </c>
      <c r="I211" s="2">
        <f t="array" ref="I211">SUMPRODUCT(B195:B214, (ROW(B195:B214)-ROW(B195)+1)) / (20*21/2)</f>
        <v>6.6233700000000013</v>
      </c>
      <c r="J211" s="2">
        <f t="shared" si="18"/>
        <v>6.7063596105380823</v>
      </c>
      <c r="K211" s="2">
        <f t="shared" si="20"/>
        <v>6.8185357888957663</v>
      </c>
    </row>
    <row r="212" spans="1:11" ht="13.5" x14ac:dyDescent="0.25">
      <c r="A212" s="3">
        <f>TITRES_STAT!B215</f>
        <v>42613</v>
      </c>
      <c r="B212" s="5">
        <f>TITRES_STAT!D215</f>
        <v>6.63</v>
      </c>
      <c r="C212" s="2">
        <f t="shared" si="21"/>
        <v>-1.780000000000026E-2</v>
      </c>
      <c r="D212" s="2">
        <f t="shared" si="22"/>
        <v>6.5803600000000007</v>
      </c>
      <c r="E212" s="2">
        <f t="shared" si="24"/>
        <v>6.5972200000000001</v>
      </c>
      <c r="F212" s="2">
        <f t="shared" ref="F212:F275" si="25">AVERAGE(B193:B212)</f>
        <v>6.7244950000000019</v>
      </c>
      <c r="G212" s="2">
        <f t="shared" si="19"/>
        <v>6.8451699999999995</v>
      </c>
      <c r="H212" s="2">
        <f t="shared" si="23"/>
        <v>6.8637609999999984</v>
      </c>
      <c r="I212" s="2">
        <f t="array" ref="I212">SUMPRODUCT(B196:B215, (ROW(B196:B215)-ROW(B196)+1)) / (20*21/2)</f>
        <v>6.6160242857142864</v>
      </c>
      <c r="J212" s="2">
        <f t="shared" si="18"/>
        <v>6.6990872666773127</v>
      </c>
      <c r="K212" s="2">
        <f t="shared" si="20"/>
        <v>6.8111422285469123</v>
      </c>
    </row>
    <row r="213" spans="1:11" ht="13.5" x14ac:dyDescent="0.25">
      <c r="A213" s="3">
        <f>TITRES_STAT!B216</f>
        <v>42614</v>
      </c>
      <c r="B213" s="5">
        <f>TITRES_STAT!D216</f>
        <v>6.5191999999999997</v>
      </c>
      <c r="C213" s="2">
        <f t="shared" si="21"/>
        <v>-0.11080000000000023</v>
      </c>
      <c r="D213" s="2">
        <f t="shared" si="22"/>
        <v>6.5883599999999998</v>
      </c>
      <c r="E213" s="2">
        <f t="shared" si="24"/>
        <v>6.5834800000000016</v>
      </c>
      <c r="F213" s="2">
        <f t="shared" si="25"/>
        <v>6.7029900000000016</v>
      </c>
      <c r="G213" s="2">
        <f t="shared" si="19"/>
        <v>6.8334659999999996</v>
      </c>
      <c r="H213" s="2">
        <f t="shared" si="23"/>
        <v>6.8665094999999985</v>
      </c>
      <c r="I213" s="2">
        <f t="array" ref="I213">SUMPRODUCT(B197:B216, (ROW(B197:B216)-ROW(B197)+1)) / (20*21/2)</f>
        <v>6.6311019047619055</v>
      </c>
      <c r="J213" s="2">
        <f t="shared" ref="J213:J276" si="26">$J$4*B213+J212*(1-$J$4)</f>
        <v>6.6819551460413784</v>
      </c>
      <c r="K213" s="2">
        <f t="shared" si="20"/>
        <v>6.7996935137019356</v>
      </c>
    </row>
    <row r="214" spans="1:11" ht="13.5" x14ac:dyDescent="0.25">
      <c r="A214" s="3">
        <f>TITRES_STAT!B217</f>
        <v>42615</v>
      </c>
      <c r="B214" s="5">
        <f>TITRES_STAT!D217</f>
        <v>6.5191999999999997</v>
      </c>
      <c r="C214" s="2">
        <f t="shared" si="21"/>
        <v>0</v>
      </c>
      <c r="D214" s="2">
        <f t="shared" si="22"/>
        <v>6.5874799999999993</v>
      </c>
      <c r="E214" s="2">
        <f t="shared" si="24"/>
        <v>6.5781600000000013</v>
      </c>
      <c r="F214" s="2">
        <f t="shared" si="25"/>
        <v>6.6850300000000002</v>
      </c>
      <c r="G214" s="2">
        <f t="shared" si="19"/>
        <v>6.8203699999999996</v>
      </c>
      <c r="H214" s="2">
        <f t="shared" si="23"/>
        <v>6.8692579999999985</v>
      </c>
      <c r="I214" s="2">
        <f t="array" ref="I214">SUMPRODUCT(B198:B217, (ROW(B198:B217)-ROW(B198)+1)) / (20*21/2)</f>
        <v>6.6463876190476192</v>
      </c>
      <c r="J214" s="2">
        <f t="shared" si="26"/>
        <v>6.6664546559421991</v>
      </c>
      <c r="K214" s="2">
        <f t="shared" si="20"/>
        <v>6.7886937680665653</v>
      </c>
    </row>
    <row r="215" spans="1:11" ht="13.5" x14ac:dyDescent="0.25">
      <c r="A215" s="3">
        <f>TITRES_STAT!B218</f>
        <v>42618</v>
      </c>
      <c r="B215" s="5">
        <f>TITRES_STAT!D218</f>
        <v>6.6078999999999999</v>
      </c>
      <c r="C215" s="2">
        <f t="shared" si="21"/>
        <v>8.8700000000000223E-2</v>
      </c>
      <c r="D215" s="2">
        <f t="shared" si="22"/>
        <v>6.5848199999999988</v>
      </c>
      <c r="E215" s="2">
        <f t="shared" si="24"/>
        <v>6.5803799999999999</v>
      </c>
      <c r="F215" s="2">
        <f t="shared" si="25"/>
        <v>6.6712850000000001</v>
      </c>
      <c r="G215" s="2">
        <f t="shared" si="19"/>
        <v>6.809047999999998</v>
      </c>
      <c r="H215" s="2">
        <f t="shared" si="23"/>
        <v>6.8725224999999979</v>
      </c>
      <c r="I215" s="2">
        <f t="array" ref="I215">SUMPRODUCT(B199:B218, (ROW(B199:B218)-ROW(B199)+1)) / (20*21/2)</f>
        <v>6.6445490476190461</v>
      </c>
      <c r="J215" s="2">
        <f t="shared" si="26"/>
        <v>6.660878022042942</v>
      </c>
      <c r="K215" s="2">
        <f t="shared" si="20"/>
        <v>6.7816038163776806</v>
      </c>
    </row>
    <row r="216" spans="1:11" ht="13.5" x14ac:dyDescent="0.25">
      <c r="A216" s="3">
        <f>TITRES_STAT!B219</f>
        <v>42619</v>
      </c>
      <c r="B216" s="5">
        <f>TITRES_STAT!D219</f>
        <v>6.8296000000000001</v>
      </c>
      <c r="C216" s="2">
        <f t="shared" si="21"/>
        <v>0.22170000000000023</v>
      </c>
      <c r="D216" s="2">
        <f t="shared" si="22"/>
        <v>6.6211799999999998</v>
      </c>
      <c r="E216" s="2">
        <f t="shared" si="24"/>
        <v>6.5985600000000009</v>
      </c>
      <c r="F216" s="2">
        <f t="shared" si="25"/>
        <v>6.6735000000000015</v>
      </c>
      <c r="G216" s="2">
        <f t="shared" si="19"/>
        <v>6.8021599999999989</v>
      </c>
      <c r="H216" s="2">
        <f t="shared" si="23"/>
        <v>6.8768954999999981</v>
      </c>
      <c r="I216" s="2">
        <f t="array" ref="I216">SUMPRODUCT(B200:B219, (ROW(B200:B219)-ROW(B200)+1)) / (20*21/2)</f>
        <v>6.6434919047619045</v>
      </c>
      <c r="J216" s="2">
        <f t="shared" si="26"/>
        <v>6.6769467818483763</v>
      </c>
      <c r="K216" s="2">
        <f t="shared" si="20"/>
        <v>6.7834860196569871</v>
      </c>
    </row>
    <row r="217" spans="1:11" ht="13.5" x14ac:dyDescent="0.25">
      <c r="A217" s="3">
        <f>TITRES_STAT!B220</f>
        <v>42620</v>
      </c>
      <c r="B217" s="5">
        <f>TITRES_STAT!D220</f>
        <v>6.8339999999999996</v>
      </c>
      <c r="C217" s="2">
        <f t="shared" si="21"/>
        <v>4.3999999999995154E-3</v>
      </c>
      <c r="D217" s="2">
        <f t="shared" si="22"/>
        <v>6.6619799999999998</v>
      </c>
      <c r="E217" s="2">
        <f t="shared" si="24"/>
        <v>6.6211699999999993</v>
      </c>
      <c r="F217" s="2">
        <f t="shared" si="25"/>
        <v>6.6715050000000007</v>
      </c>
      <c r="G217" s="2">
        <f t="shared" si="19"/>
        <v>6.7991859999999997</v>
      </c>
      <c r="H217" s="2">
        <f t="shared" si="23"/>
        <v>6.8813809999999993</v>
      </c>
      <c r="I217" s="2">
        <f t="array" ref="I217">SUMPRODUCT(B201:B220, (ROW(B201:B220)-ROW(B201)+1)) / (20*21/2)</f>
        <v>6.6388914285714282</v>
      </c>
      <c r="J217" s="2">
        <f t="shared" si="26"/>
        <v>6.6919042311961494</v>
      </c>
      <c r="K217" s="2">
        <f t="shared" si="20"/>
        <v>6.7854669600625952</v>
      </c>
    </row>
    <row r="218" spans="1:11" ht="13.5" x14ac:dyDescent="0.25">
      <c r="A218" s="3">
        <f>TITRES_STAT!B221</f>
        <v>42621</v>
      </c>
      <c r="B218" s="5">
        <f>TITRES_STAT!D221</f>
        <v>6.6521999999999997</v>
      </c>
      <c r="C218" s="2">
        <f t="shared" si="21"/>
        <v>-0.18179999999999996</v>
      </c>
      <c r="D218" s="2">
        <f t="shared" si="22"/>
        <v>6.6885799999999991</v>
      </c>
      <c r="E218" s="2">
        <f t="shared" si="24"/>
        <v>6.6384699999999999</v>
      </c>
      <c r="F218" s="2">
        <f t="shared" si="25"/>
        <v>6.6633000000000013</v>
      </c>
      <c r="G218" s="2">
        <f t="shared" si="19"/>
        <v>6.797445999999999</v>
      </c>
      <c r="H218" s="2">
        <f t="shared" si="23"/>
        <v>6.8847764999999992</v>
      </c>
      <c r="I218" s="2">
        <f t="array" ref="I218">SUMPRODUCT(B202:B221, (ROW(B202:B221)-ROW(B202)+1)) / (20*21/2)</f>
        <v>6.6521995238095224</v>
      </c>
      <c r="J218" s="2">
        <f t="shared" si="26"/>
        <v>6.6881228758441358</v>
      </c>
      <c r="K218" s="2">
        <f t="shared" si="20"/>
        <v>6.7802408047660228</v>
      </c>
    </row>
    <row r="219" spans="1:11" ht="13.5" x14ac:dyDescent="0.25">
      <c r="A219" s="3">
        <f>TITRES_STAT!B222</f>
        <v>42622</v>
      </c>
      <c r="B219" s="5">
        <f>TITRES_STAT!D222</f>
        <v>6.6521999999999997</v>
      </c>
      <c r="C219" s="2">
        <f t="shared" si="21"/>
        <v>0</v>
      </c>
      <c r="D219" s="2">
        <f t="shared" si="22"/>
        <v>6.7151799999999993</v>
      </c>
      <c r="E219" s="2">
        <f t="shared" si="24"/>
        <v>6.6513299999999997</v>
      </c>
      <c r="F219" s="2">
        <f t="shared" si="25"/>
        <v>6.6562049999999999</v>
      </c>
      <c r="G219" s="2">
        <f t="shared" si="19"/>
        <v>6.7971839999999997</v>
      </c>
      <c r="H219" s="2">
        <f t="shared" si="23"/>
        <v>6.8879909999999995</v>
      </c>
      <c r="I219" s="2">
        <f t="array" ref="I219">SUMPRODUCT(B203:B222, (ROW(B203:B222)-ROW(B203)+1)) / (20*21/2)</f>
        <v>6.6530457142857164</v>
      </c>
      <c r="J219" s="2">
        <f t="shared" si="26"/>
        <v>6.6847016495732658</v>
      </c>
      <c r="K219" s="2">
        <f t="shared" si="20"/>
        <v>6.7752195967359823</v>
      </c>
    </row>
    <row r="220" spans="1:11" ht="13.5" x14ac:dyDescent="0.25">
      <c r="A220" s="3">
        <f>TITRES_STAT!B223</f>
        <v>42627</v>
      </c>
      <c r="B220" s="5">
        <f>TITRES_STAT!D223</f>
        <v>6.6078999999999999</v>
      </c>
      <c r="C220" s="2">
        <f t="shared" si="21"/>
        <v>-4.4299999999999784E-2</v>
      </c>
      <c r="D220" s="2">
        <f t="shared" si="22"/>
        <v>6.7151799999999993</v>
      </c>
      <c r="E220" s="2">
        <f t="shared" si="24"/>
        <v>6.65</v>
      </c>
      <c r="F220" s="2">
        <f t="shared" si="25"/>
        <v>6.6455649999999995</v>
      </c>
      <c r="G220" s="2">
        <f t="shared" si="19"/>
        <v>6.7958619999999987</v>
      </c>
      <c r="H220" s="2">
        <f t="shared" si="23"/>
        <v>6.8902599999999987</v>
      </c>
      <c r="I220" s="2">
        <f t="array" ref="I220">SUMPRODUCT(B204:B223, (ROW(B204:B223)-ROW(B204)+1)) / (20*21/2)</f>
        <v>6.650809999999999</v>
      </c>
      <c r="J220" s="2">
        <f t="shared" si="26"/>
        <v>6.6773872067567641</v>
      </c>
      <c r="K220" s="2">
        <f t="shared" si="20"/>
        <v>6.768658043922807</v>
      </c>
    </row>
    <row r="221" spans="1:11" ht="13.5" x14ac:dyDescent="0.25">
      <c r="A221" s="3">
        <f>TITRES_STAT!B224</f>
        <v>42628</v>
      </c>
      <c r="B221" s="5">
        <f>TITRES_STAT!D224</f>
        <v>6.7853000000000003</v>
      </c>
      <c r="C221" s="2">
        <f t="shared" si="21"/>
        <v>0.17740000000000045</v>
      </c>
      <c r="D221" s="2">
        <f t="shared" si="22"/>
        <v>6.7063200000000007</v>
      </c>
      <c r="E221" s="2">
        <f t="shared" si="24"/>
        <v>6.6637500000000003</v>
      </c>
      <c r="F221" s="2">
        <f t="shared" si="25"/>
        <v>6.638914999999999</v>
      </c>
      <c r="G221" s="2">
        <f t="shared" si="19"/>
        <v>6.7967839999999979</v>
      </c>
      <c r="H221" s="2">
        <f t="shared" si="23"/>
        <v>6.8937599999999986</v>
      </c>
      <c r="I221" s="2">
        <f t="array" ref="I221">SUMPRODUCT(B205:B224, (ROW(B205:B224)-ROW(B205)+1)) / (20*21/2)</f>
        <v>6.6361300000000005</v>
      </c>
      <c r="J221" s="2">
        <f t="shared" si="26"/>
        <v>6.6876646156370727</v>
      </c>
      <c r="K221" s="2">
        <f t="shared" si="20"/>
        <v>6.7693106696513246</v>
      </c>
    </row>
    <row r="222" spans="1:11" ht="13.5" x14ac:dyDescent="0.25">
      <c r="A222" s="3">
        <f>TITRES_STAT!B225</f>
        <v>42629</v>
      </c>
      <c r="B222" s="5">
        <f>TITRES_STAT!D225</f>
        <v>6.6478000000000002</v>
      </c>
      <c r="C222" s="2">
        <f t="shared" si="21"/>
        <v>-0.13750000000000018</v>
      </c>
      <c r="D222" s="2">
        <f t="shared" si="22"/>
        <v>6.6690799999999992</v>
      </c>
      <c r="E222" s="2">
        <f t="shared" si="24"/>
        <v>6.6655299999999995</v>
      </c>
      <c r="F222" s="2">
        <f t="shared" si="25"/>
        <v>6.6313750000000002</v>
      </c>
      <c r="G222" s="2">
        <f t="shared" si="19"/>
        <v>6.7958079999999992</v>
      </c>
      <c r="H222" s="2">
        <f t="shared" si="23"/>
        <v>6.8968619999999996</v>
      </c>
      <c r="I222" s="2">
        <f t="array" ref="I222">SUMPRODUCT(B206:B225, (ROW(B206:B225)-ROW(B206)+1)) / (20*21/2)</f>
        <v>6.6261433333333333</v>
      </c>
      <c r="J222" s="2">
        <f t="shared" si="26"/>
        <v>6.6838679855763985</v>
      </c>
      <c r="K222" s="2">
        <f t="shared" si="20"/>
        <v>6.7645455453512726</v>
      </c>
    </row>
    <row r="223" spans="1:11" ht="13.5" x14ac:dyDescent="0.25">
      <c r="A223" s="3">
        <f>TITRES_STAT!B226</f>
        <v>42632</v>
      </c>
      <c r="B223" s="5">
        <f>TITRES_STAT!D226</f>
        <v>6.6078999999999999</v>
      </c>
      <c r="C223" s="2">
        <f t="shared" si="21"/>
        <v>-3.9900000000000269E-2</v>
      </c>
      <c r="D223" s="2">
        <f t="shared" si="22"/>
        <v>6.6602199999999998</v>
      </c>
      <c r="E223" s="2">
        <f t="shared" si="24"/>
        <v>6.6744000000000003</v>
      </c>
      <c r="F223" s="2">
        <f t="shared" si="25"/>
        <v>6.6289400000000001</v>
      </c>
      <c r="G223" s="2">
        <f t="shared" si="19"/>
        <v>6.7904879999999981</v>
      </c>
      <c r="H223" s="2">
        <f t="shared" si="23"/>
        <v>6.8997644999999999</v>
      </c>
      <c r="I223" s="2">
        <f t="array" ref="I223">SUMPRODUCT(B207:B226, (ROW(B207:B226)-ROW(B207)+1)) / (20*21/2)</f>
        <v>6.6164733333333334</v>
      </c>
      <c r="J223" s="2">
        <f t="shared" si="26"/>
        <v>6.6766329393310269</v>
      </c>
      <c r="K223" s="2">
        <f t="shared" si="20"/>
        <v>6.7584025827884782</v>
      </c>
    </row>
    <row r="224" spans="1:11" ht="13.5" x14ac:dyDescent="0.25">
      <c r="A224" s="3">
        <f>TITRES_STAT!B227</f>
        <v>42633</v>
      </c>
      <c r="B224" s="5">
        <f>TITRES_STAT!D227</f>
        <v>6.4748000000000001</v>
      </c>
      <c r="C224" s="2">
        <f t="shared" si="21"/>
        <v>-0.13309999999999977</v>
      </c>
      <c r="D224" s="2">
        <f t="shared" si="22"/>
        <v>6.6247400000000001</v>
      </c>
      <c r="E224" s="2">
        <f t="shared" si="24"/>
        <v>6.6699600000000006</v>
      </c>
      <c r="F224" s="2">
        <f t="shared" si="25"/>
        <v>6.6240600000000001</v>
      </c>
      <c r="G224" s="2">
        <f t="shared" si="19"/>
        <v>6.7833039999999993</v>
      </c>
      <c r="H224" s="2">
        <f t="shared" si="23"/>
        <v>6.9020014999999999</v>
      </c>
      <c r="I224" s="2">
        <f t="array" ref="I224">SUMPRODUCT(B208:B227, (ROW(B208:B227)-ROW(B208)+1)) / (20*21/2)</f>
        <v>6.6065680952380941</v>
      </c>
      <c r="J224" s="2">
        <f t="shared" si="26"/>
        <v>6.657410754632834</v>
      </c>
      <c r="K224" s="2">
        <f t="shared" si="20"/>
        <v>6.7472809128752047</v>
      </c>
    </row>
    <row r="225" spans="1:11" ht="13.5" x14ac:dyDescent="0.25">
      <c r="A225" s="3">
        <f>TITRES_STAT!B228</f>
        <v>42634</v>
      </c>
      <c r="B225" s="5">
        <f>TITRES_STAT!D228</f>
        <v>6.5191999999999997</v>
      </c>
      <c r="C225" s="2">
        <f t="shared" si="21"/>
        <v>4.4399999999999551E-2</v>
      </c>
      <c r="D225" s="2">
        <f t="shared" si="22"/>
        <v>6.6069999999999993</v>
      </c>
      <c r="E225" s="2">
        <f t="shared" si="24"/>
        <v>6.6610899999999997</v>
      </c>
      <c r="F225" s="2">
        <f t="shared" si="25"/>
        <v>6.6207350000000007</v>
      </c>
      <c r="G225" s="2">
        <f t="shared" si="19"/>
        <v>6.7751439999999983</v>
      </c>
      <c r="H225" s="2">
        <f t="shared" si="23"/>
        <v>6.9047319999999983</v>
      </c>
      <c r="I225" s="2">
        <f t="array" ref="I225">SUMPRODUCT(B209:B228, (ROW(B209:B228)-ROW(B209)+1)) / (20*21/2)</f>
        <v>6.6021942857142859</v>
      </c>
      <c r="J225" s="2">
        <f t="shared" si="26"/>
        <v>6.6442478256201829</v>
      </c>
      <c r="K225" s="2">
        <f t="shared" si="20"/>
        <v>6.7383365633506864</v>
      </c>
    </row>
    <row r="226" spans="1:11" ht="13.5" x14ac:dyDescent="0.25">
      <c r="A226" s="3">
        <f>TITRES_STAT!B229</f>
        <v>42635</v>
      </c>
      <c r="B226" s="5">
        <f>TITRES_STAT!D229</f>
        <v>6.5191999999999997</v>
      </c>
      <c r="C226" s="2">
        <f t="shared" si="21"/>
        <v>0</v>
      </c>
      <c r="D226" s="2">
        <f t="shared" si="22"/>
        <v>6.5537799999999988</v>
      </c>
      <c r="E226" s="2">
        <f t="shared" si="24"/>
        <v>6.6300499999999998</v>
      </c>
      <c r="F226" s="2">
        <f t="shared" si="25"/>
        <v>6.6143049999999999</v>
      </c>
      <c r="G226" s="2">
        <f t="shared" si="19"/>
        <v>6.7689359999999992</v>
      </c>
      <c r="H226" s="2">
        <f t="shared" si="23"/>
        <v>6.9074804999999984</v>
      </c>
      <c r="I226" s="2">
        <f t="array" ref="I226">SUMPRODUCT(B210:B229, (ROW(B210:B229)-ROW(B210)+1)) / (20*21/2)</f>
        <v>6.5995333333333326</v>
      </c>
      <c r="J226" s="2">
        <f t="shared" si="26"/>
        <v>6.6323385088944509</v>
      </c>
      <c r="K226" s="2">
        <f t="shared" si="20"/>
        <v>6.729742972631052</v>
      </c>
    </row>
    <row r="227" spans="1:11" ht="13.5" x14ac:dyDescent="0.25">
      <c r="A227" s="3">
        <f>TITRES_STAT!B230</f>
        <v>42636</v>
      </c>
      <c r="B227" s="5">
        <f>TITRES_STAT!D230</f>
        <v>6.5103</v>
      </c>
      <c r="C227" s="2">
        <f t="shared" si="21"/>
        <v>-8.8999999999996859E-3</v>
      </c>
      <c r="D227" s="2">
        <f t="shared" si="22"/>
        <v>6.5262799999999999</v>
      </c>
      <c r="E227" s="2">
        <f t="shared" si="24"/>
        <v>6.5976799999999995</v>
      </c>
      <c r="F227" s="2">
        <f t="shared" si="25"/>
        <v>6.609424999999999</v>
      </c>
      <c r="G227" s="2">
        <f t="shared" si="19"/>
        <v>6.7607759999999981</v>
      </c>
      <c r="H227" s="2">
        <f t="shared" si="23"/>
        <v>6.9101664999999972</v>
      </c>
      <c r="I227" s="2">
        <f t="array" ref="I227">SUMPRODUCT(B211:B230, (ROW(B211:B230)-ROW(B211)+1)) / (20*21/2)</f>
        <v>6.5969957142857139</v>
      </c>
      <c r="J227" s="2">
        <f t="shared" si="26"/>
        <v>6.6207157937616463</v>
      </c>
      <c r="K227" s="2">
        <f t="shared" si="20"/>
        <v>6.7211373658612068</v>
      </c>
    </row>
    <row r="228" spans="1:11" ht="13.5" x14ac:dyDescent="0.25">
      <c r="A228" s="3">
        <f>TITRES_STAT!B231</f>
        <v>42639</v>
      </c>
      <c r="B228" s="5">
        <f>TITRES_STAT!D231</f>
        <v>6.5635000000000003</v>
      </c>
      <c r="C228" s="2">
        <f t="shared" si="21"/>
        <v>5.3200000000000358E-2</v>
      </c>
      <c r="D228" s="2">
        <f t="shared" si="22"/>
        <v>6.5173999999999994</v>
      </c>
      <c r="E228" s="2">
        <f t="shared" si="24"/>
        <v>6.5888099999999996</v>
      </c>
      <c r="F228" s="2">
        <f t="shared" si="25"/>
        <v>6.6136399999999993</v>
      </c>
      <c r="G228" s="2">
        <f t="shared" si="19"/>
        <v>6.7519059999999991</v>
      </c>
      <c r="H228" s="2">
        <f t="shared" si="23"/>
        <v>6.9131184999999968</v>
      </c>
      <c r="I228" s="2">
        <f t="array" ref="I228">SUMPRODUCT(B212:B231, (ROW(B212:B231)-ROW(B212)+1)) / (20*21/2)</f>
        <v>6.5899585714285722</v>
      </c>
      <c r="J228" s="2">
        <f t="shared" si="26"/>
        <v>6.6152666705462515</v>
      </c>
      <c r="K228" s="2">
        <f t="shared" si="20"/>
        <v>6.7149555083764536</v>
      </c>
    </row>
    <row r="229" spans="1:11" ht="13.5" x14ac:dyDescent="0.25">
      <c r="A229" s="3">
        <f>TITRES_STAT!B232</f>
        <v>42640</v>
      </c>
      <c r="B229" s="5">
        <f>TITRES_STAT!D232</f>
        <v>6.5857000000000001</v>
      </c>
      <c r="C229" s="2">
        <f t="shared" si="21"/>
        <v>2.2199999999999775E-2</v>
      </c>
      <c r="D229" s="2">
        <f t="shared" si="22"/>
        <v>6.5395800000000008</v>
      </c>
      <c r="E229" s="2">
        <f t="shared" si="24"/>
        <v>6.5821599999999991</v>
      </c>
      <c r="F229" s="2">
        <f t="shared" si="25"/>
        <v>6.6167449999999999</v>
      </c>
      <c r="G229" s="2">
        <f t="shared" si="19"/>
        <v>6.7429479999999966</v>
      </c>
      <c r="H229" s="2">
        <f t="shared" si="23"/>
        <v>6.9170684999999965</v>
      </c>
      <c r="I229" s="2">
        <f t="array" ref="I229">SUMPRODUCT(B213:B232, (ROW(B213:B232)-ROW(B213)+1)) / (20*21/2)</f>
        <v>6.5918761904761896</v>
      </c>
      <c r="J229" s="2">
        <f t="shared" si="26"/>
        <v>6.6124507971608937</v>
      </c>
      <c r="K229" s="2">
        <f t="shared" si="20"/>
        <v>6.7098866649107105</v>
      </c>
    </row>
    <row r="230" spans="1:11" ht="13.5" x14ac:dyDescent="0.25">
      <c r="A230" s="3">
        <f>TITRES_STAT!B233</f>
        <v>42641</v>
      </c>
      <c r="B230" s="5">
        <f>TITRES_STAT!D233</f>
        <v>6.5900999999999996</v>
      </c>
      <c r="C230" s="2">
        <f t="shared" si="21"/>
        <v>4.3999999999995154E-3</v>
      </c>
      <c r="D230" s="2">
        <f t="shared" si="22"/>
        <v>6.5537599999999996</v>
      </c>
      <c r="E230" s="2">
        <f t="shared" si="24"/>
        <v>6.5803799999999999</v>
      </c>
      <c r="F230" s="2">
        <f t="shared" si="25"/>
        <v>6.615190000000001</v>
      </c>
      <c r="G230" s="2">
        <f t="shared" si="19"/>
        <v>6.7340779999999985</v>
      </c>
      <c r="H230" s="2">
        <f t="shared" si="23"/>
        <v>6.9217824999999955</v>
      </c>
      <c r="I230" s="2">
        <f t="array" ref="I230">SUMPRODUCT(B214:B233, (ROW(B214:B233)-ROW(B214)+1)) / (20*21/2)</f>
        <v>6.5946414285714292</v>
      </c>
      <c r="J230" s="2">
        <f t="shared" si="26"/>
        <v>6.6103221498122373</v>
      </c>
      <c r="K230" s="2">
        <f t="shared" si="20"/>
        <v>6.7051891486397022</v>
      </c>
    </row>
    <row r="231" spans="1:11" ht="13.5" x14ac:dyDescent="0.25">
      <c r="A231" s="3">
        <f>TITRES_STAT!B234</f>
        <v>42642</v>
      </c>
      <c r="B231" s="5">
        <f>TITRES_STAT!D234</f>
        <v>6.5412999999999997</v>
      </c>
      <c r="C231" s="2">
        <f t="shared" si="21"/>
        <v>-4.8799999999999955E-2</v>
      </c>
      <c r="D231" s="2">
        <f t="shared" si="22"/>
        <v>6.5581800000000001</v>
      </c>
      <c r="E231" s="2">
        <f t="shared" si="24"/>
        <v>6.5559799999999999</v>
      </c>
      <c r="F231" s="2">
        <f t="shared" si="25"/>
        <v>6.609865000000001</v>
      </c>
      <c r="G231" s="2">
        <f t="shared" si="19"/>
        <v>6.726537999999997</v>
      </c>
      <c r="H231" s="2">
        <f t="shared" si="23"/>
        <v>6.9280104999999965</v>
      </c>
      <c r="I231" s="2">
        <f t="array" ref="I231">SUMPRODUCT(B215:B234, (ROW(B215:B234)-ROW(B215)+1)) / (20*21/2)</f>
        <v>6.5972557142857138</v>
      </c>
      <c r="J231" s="2">
        <f t="shared" si="26"/>
        <v>6.6037486117348809</v>
      </c>
      <c r="K231" s="2">
        <f t="shared" si="20"/>
        <v>6.6987621232028518</v>
      </c>
    </row>
    <row r="232" spans="1:11" ht="13.5" x14ac:dyDescent="0.25">
      <c r="A232" s="3">
        <f>TITRES_STAT!B235</f>
        <v>42643</v>
      </c>
      <c r="B232" s="5">
        <f>TITRES_STAT!D235</f>
        <v>6.63</v>
      </c>
      <c r="C232" s="2">
        <f t="shared" si="21"/>
        <v>8.8700000000000223E-2</v>
      </c>
      <c r="D232" s="2">
        <f t="shared" si="22"/>
        <v>6.5821200000000006</v>
      </c>
      <c r="E232" s="2">
        <f t="shared" si="24"/>
        <v>6.5541999999999998</v>
      </c>
      <c r="F232" s="2">
        <f t="shared" si="25"/>
        <v>6.609865000000001</v>
      </c>
      <c r="G232" s="2">
        <f t="shared" si="19"/>
        <v>6.7184659999999976</v>
      </c>
      <c r="H232" s="2">
        <f t="shared" si="23"/>
        <v>6.9342904999999986</v>
      </c>
      <c r="I232" s="2">
        <f t="array" ref="I232">SUMPRODUCT(B216:B235, (ROW(B216:B235)-ROW(B216)+1)) / (20*21/2)</f>
        <v>6.6043552380952386</v>
      </c>
      <c r="J232" s="2">
        <f t="shared" si="26"/>
        <v>6.6062487439506068</v>
      </c>
      <c r="K232" s="2">
        <f t="shared" si="20"/>
        <v>6.6960655693517595</v>
      </c>
    </row>
    <row r="233" spans="1:11" ht="13.5" x14ac:dyDescent="0.25">
      <c r="A233" s="3">
        <f>TITRES_STAT!B236</f>
        <v>42647</v>
      </c>
      <c r="B233" s="5">
        <f>TITRES_STAT!D236</f>
        <v>6.6388999999999996</v>
      </c>
      <c r="C233" s="2">
        <f t="shared" si="21"/>
        <v>8.8999999999996859E-3</v>
      </c>
      <c r="D233" s="2">
        <f t="shared" si="22"/>
        <v>6.5971999999999991</v>
      </c>
      <c r="E233" s="2">
        <f t="shared" si="24"/>
        <v>6.5573000000000006</v>
      </c>
      <c r="F233" s="2">
        <f t="shared" si="25"/>
        <v>6.61585</v>
      </c>
      <c r="G233" s="2">
        <f t="shared" si="19"/>
        <v>6.7105719999999973</v>
      </c>
      <c r="H233" s="2">
        <f t="shared" si="23"/>
        <v>6.9402239999999971</v>
      </c>
      <c r="I233" s="2">
        <f t="array" ref="I233">SUMPRODUCT(B217:B236, (ROW(B217:B236)-ROW(B217)+1)) / (20*21/2)</f>
        <v>6.5992038095238099</v>
      </c>
      <c r="J233" s="2">
        <f t="shared" si="26"/>
        <v>6.6093583873838826</v>
      </c>
      <c r="K233" s="2">
        <f t="shared" si="20"/>
        <v>6.6938237823183568</v>
      </c>
    </row>
    <row r="234" spans="1:11" ht="13.5" x14ac:dyDescent="0.25">
      <c r="A234" s="3">
        <f>TITRES_STAT!B237</f>
        <v>42648</v>
      </c>
      <c r="B234" s="5">
        <f>TITRES_STAT!D237</f>
        <v>6.6433</v>
      </c>
      <c r="C234" s="2">
        <f t="shared" si="21"/>
        <v>4.4000000000004036E-3</v>
      </c>
      <c r="D234" s="2">
        <f t="shared" si="22"/>
        <v>6.6087199999999999</v>
      </c>
      <c r="E234" s="2">
        <f t="shared" si="24"/>
        <v>6.5741500000000004</v>
      </c>
      <c r="F234" s="2">
        <f t="shared" si="25"/>
        <v>6.6220550000000014</v>
      </c>
      <c r="G234" s="2">
        <f t="shared" si="19"/>
        <v>6.7037419999999974</v>
      </c>
      <c r="H234" s="2">
        <f t="shared" si="23"/>
        <v>6.945831499999997</v>
      </c>
      <c r="I234" s="2">
        <f t="array" ref="I234">SUMPRODUCT(B218:B237, (ROW(B218:B237)-ROW(B218)+1)) / (20*21/2)</f>
        <v>6.5889438095238102</v>
      </c>
      <c r="J234" s="2">
        <f t="shared" si="26"/>
        <v>6.6125909219187502</v>
      </c>
      <c r="K234" s="2">
        <f t="shared" si="20"/>
        <v>6.6918424575215587</v>
      </c>
    </row>
    <row r="235" spans="1:11" ht="13.5" x14ac:dyDescent="0.25">
      <c r="A235" s="3">
        <f>TITRES_STAT!B238</f>
        <v>42649</v>
      </c>
      <c r="B235" s="5">
        <f>TITRES_STAT!D238</f>
        <v>6.6966000000000001</v>
      </c>
      <c r="C235" s="2">
        <f t="shared" si="21"/>
        <v>5.3300000000000125E-2</v>
      </c>
      <c r="D235" s="2">
        <f t="shared" si="22"/>
        <v>6.6300199999999991</v>
      </c>
      <c r="E235" s="2">
        <f t="shared" si="24"/>
        <v>6.5918900000000011</v>
      </c>
      <c r="F235" s="2">
        <f t="shared" si="25"/>
        <v>6.6264900000000013</v>
      </c>
      <c r="G235" s="2">
        <f t="shared" si="19"/>
        <v>6.6993079999999976</v>
      </c>
      <c r="H235" s="2">
        <f t="shared" si="23"/>
        <v>6.9510534999999969</v>
      </c>
      <c r="I235" s="2">
        <f t="array" ref="I235">SUMPRODUCT(B219:B238, (ROW(B219:B238)-ROW(B219)+1)) / (20*21/2)</f>
        <v>6.5857319047619045</v>
      </c>
      <c r="J235" s="2">
        <f t="shared" si="26"/>
        <v>6.6205917864979176</v>
      </c>
      <c r="K235" s="2">
        <f t="shared" si="20"/>
        <v>6.6920290278148311</v>
      </c>
    </row>
    <row r="236" spans="1:11" ht="13.5" x14ac:dyDescent="0.25">
      <c r="A236" s="3">
        <f>TITRES_STAT!B239</f>
        <v>42650</v>
      </c>
      <c r="B236" s="5">
        <f>TITRES_STAT!D239</f>
        <v>6.5724</v>
      </c>
      <c r="C236" s="2">
        <f t="shared" si="21"/>
        <v>-0.12420000000000009</v>
      </c>
      <c r="D236" s="2">
        <f t="shared" si="22"/>
        <v>6.636239999999999</v>
      </c>
      <c r="E236" s="2">
        <f t="shared" si="24"/>
        <v>6.5972100000000014</v>
      </c>
      <c r="F236" s="2">
        <f t="shared" si="25"/>
        <v>6.6136300000000006</v>
      </c>
      <c r="G236" s="2">
        <f t="shared" si="19"/>
        <v>6.6923019999999971</v>
      </c>
      <c r="H236" s="2">
        <f t="shared" si="23"/>
        <v>6.9556544999999979</v>
      </c>
      <c r="I236" s="2">
        <f t="array" ref="I236">SUMPRODUCT(B220:B239, (ROW(B220:B239)-ROW(B220)+1)) / (20*21/2)</f>
        <v>6.5774566666666665</v>
      </c>
      <c r="J236" s="2">
        <f t="shared" si="26"/>
        <v>6.6160020925457355</v>
      </c>
      <c r="K236" s="2">
        <f t="shared" si="20"/>
        <v>6.6873376933907203</v>
      </c>
    </row>
    <row r="237" spans="1:11" ht="13.5" x14ac:dyDescent="0.25">
      <c r="A237" s="3">
        <f>TITRES_STAT!B240</f>
        <v>42653</v>
      </c>
      <c r="B237" s="5">
        <f>TITRES_STAT!D240</f>
        <v>6.5058999999999996</v>
      </c>
      <c r="C237" s="2">
        <f t="shared" si="21"/>
        <v>-6.6500000000000448E-2</v>
      </c>
      <c r="D237" s="2">
        <f t="shared" si="22"/>
        <v>6.6114199999999999</v>
      </c>
      <c r="E237" s="2">
        <f t="shared" si="24"/>
        <v>6.5967700000000011</v>
      </c>
      <c r="F237" s="2">
        <f t="shared" si="25"/>
        <v>6.5972250000000017</v>
      </c>
      <c r="G237" s="2">
        <f t="shared" si="19"/>
        <v>6.6839659999999972</v>
      </c>
      <c r="H237" s="2">
        <f t="shared" si="23"/>
        <v>6.959922999999999</v>
      </c>
      <c r="I237" s="2">
        <f t="array" ref="I237">SUMPRODUCT(B221:B240, (ROW(B221:B240)-ROW(B221)+1)) / (20*21/2)</f>
        <v>6.5677638095238091</v>
      </c>
      <c r="J237" s="2">
        <f t="shared" si="26"/>
        <v>6.6055161789699506</v>
      </c>
      <c r="K237" s="2">
        <f t="shared" si="20"/>
        <v>6.6802224897283393</v>
      </c>
    </row>
    <row r="238" spans="1:11" ht="13.5" x14ac:dyDescent="0.25">
      <c r="A238" s="3">
        <f>TITRES_STAT!B241</f>
        <v>42654</v>
      </c>
      <c r="B238" s="5">
        <f>TITRES_STAT!D241</f>
        <v>6.5635000000000003</v>
      </c>
      <c r="C238" s="2">
        <f t="shared" si="21"/>
        <v>5.7600000000000762E-2</v>
      </c>
      <c r="D238" s="2">
        <f t="shared" si="22"/>
        <v>6.5963400000000005</v>
      </c>
      <c r="E238" s="2">
        <f t="shared" si="24"/>
        <v>6.5967700000000011</v>
      </c>
      <c r="F238" s="2">
        <f t="shared" si="25"/>
        <v>6.592789999999999</v>
      </c>
      <c r="G238" s="2">
        <f t="shared" si="19"/>
        <v>6.6766919999999974</v>
      </c>
      <c r="H238" s="2">
        <f t="shared" si="23"/>
        <v>6.9645009999999976</v>
      </c>
      <c r="I238" s="2">
        <f t="array" ref="I238">SUMPRODUCT(B222:B241, (ROW(B222:B241)-ROW(B222)+1)) / (20*21/2)</f>
        <v>6.5599290476190477</v>
      </c>
      <c r="J238" s="2">
        <f t="shared" si="26"/>
        <v>6.6015146381156695</v>
      </c>
      <c r="K238" s="2">
        <f t="shared" si="20"/>
        <v>6.6756451371899734</v>
      </c>
    </row>
    <row r="239" spans="1:11" ht="13.5" x14ac:dyDescent="0.25">
      <c r="A239" s="3">
        <f>TITRES_STAT!B242</f>
        <v>42655</v>
      </c>
      <c r="B239" s="5">
        <f>TITRES_STAT!D242</f>
        <v>6.5058999999999996</v>
      </c>
      <c r="C239" s="2">
        <f t="shared" si="21"/>
        <v>-5.7600000000000762E-2</v>
      </c>
      <c r="D239" s="2">
        <f t="shared" si="22"/>
        <v>6.568859999999999</v>
      </c>
      <c r="E239" s="2">
        <f t="shared" si="24"/>
        <v>6.5887900000000004</v>
      </c>
      <c r="F239" s="2">
        <f t="shared" si="25"/>
        <v>6.5854750000000006</v>
      </c>
      <c r="G239" s="2">
        <f t="shared" si="19"/>
        <v>6.6719919999999977</v>
      </c>
      <c r="H239" s="2">
        <f t="shared" si="23"/>
        <v>6.9694214999999993</v>
      </c>
      <c r="I239" s="2">
        <f t="array" ref="I239">SUMPRODUCT(B223:B242, (ROW(B223:B242)-ROW(B223)+1)) / (20*21/2)</f>
        <v>6.5543147619047604</v>
      </c>
      <c r="J239" s="2">
        <f t="shared" si="26"/>
        <v>6.5924084821046529</v>
      </c>
      <c r="K239" s="2">
        <f t="shared" si="20"/>
        <v>6.6689884651433076</v>
      </c>
    </row>
    <row r="240" spans="1:11" ht="13.5" x14ac:dyDescent="0.25">
      <c r="A240" s="3">
        <f>TITRES_STAT!B243</f>
        <v>42656</v>
      </c>
      <c r="B240" s="5">
        <f>TITRES_STAT!D243</f>
        <v>6.4836999999999998</v>
      </c>
      <c r="C240" s="2">
        <f t="shared" si="21"/>
        <v>-2.2199999999999775E-2</v>
      </c>
      <c r="D240" s="2">
        <f t="shared" si="22"/>
        <v>6.5262799999999999</v>
      </c>
      <c r="E240" s="2">
        <f t="shared" si="24"/>
        <v>6.5781499999999991</v>
      </c>
      <c r="F240" s="2">
        <f t="shared" si="25"/>
        <v>6.5792650000000013</v>
      </c>
      <c r="G240" s="2">
        <f t="shared" si="19"/>
        <v>6.6632999999999996</v>
      </c>
      <c r="H240" s="2">
        <f t="shared" si="23"/>
        <v>6.9729919999999996</v>
      </c>
      <c r="I240" s="2">
        <f t="array" ref="I240">SUMPRODUCT(B224:B243, (ROW(B224:B243)-ROW(B224)+1)) / (20*21/2)</f>
        <v>6.5451476190476194</v>
      </c>
      <c r="J240" s="2">
        <f t="shared" si="26"/>
        <v>6.5820552933327807</v>
      </c>
      <c r="K240" s="2">
        <f t="shared" si="20"/>
        <v>6.6617222508239617</v>
      </c>
    </row>
    <row r="241" spans="1:11" ht="13.5" x14ac:dyDescent="0.25">
      <c r="A241" s="3">
        <f>TITRES_STAT!B244</f>
        <v>42657</v>
      </c>
      <c r="B241" s="5">
        <f>TITRES_STAT!D244</f>
        <v>6.4969999999999999</v>
      </c>
      <c r="C241" s="2">
        <f t="shared" si="21"/>
        <v>1.330000000000009E-2</v>
      </c>
      <c r="D241" s="2">
        <f t="shared" si="22"/>
        <v>6.5111999999999997</v>
      </c>
      <c r="E241" s="2">
        <f t="shared" si="24"/>
        <v>6.5737199999999989</v>
      </c>
      <c r="F241" s="2">
        <f t="shared" si="25"/>
        <v>6.5648499999999999</v>
      </c>
      <c r="G241" s="2">
        <f t="shared" si="19"/>
        <v>6.6547859999999988</v>
      </c>
      <c r="H241" s="2">
        <f t="shared" si="23"/>
        <v>6.9753459999999992</v>
      </c>
      <c r="I241" s="2">
        <f t="array" ref="I241">SUMPRODUCT(B225:B244, (ROW(B225:B244)-ROW(B225)+1)) / (20*21/2)</f>
        <v>6.535829999999998</v>
      </c>
      <c r="J241" s="2">
        <f t="shared" si="26"/>
        <v>6.5739547892058487</v>
      </c>
      <c r="K241" s="2">
        <f t="shared" si="20"/>
        <v>6.655262554713218</v>
      </c>
    </row>
    <row r="242" spans="1:11" ht="13.5" x14ac:dyDescent="0.25">
      <c r="A242" s="3">
        <f>TITRES_STAT!B245</f>
        <v>42660</v>
      </c>
      <c r="B242" s="5">
        <f>TITRES_STAT!D245</f>
        <v>6.5058999999999996</v>
      </c>
      <c r="C242" s="2">
        <f t="shared" si="21"/>
        <v>8.8999999999996859E-3</v>
      </c>
      <c r="D242" s="2">
        <f t="shared" si="22"/>
        <v>6.5111999999999997</v>
      </c>
      <c r="E242" s="2">
        <f t="shared" si="24"/>
        <v>6.5613099999999989</v>
      </c>
      <c r="F242" s="2">
        <f t="shared" si="25"/>
        <v>6.5577550000000002</v>
      </c>
      <c r="G242" s="2">
        <f t="shared" ref="G242:G305" si="27">AVERAGE(B193:B242)</f>
        <v>6.6460060000000007</v>
      </c>
      <c r="H242" s="2">
        <f t="shared" si="23"/>
        <v>6.9763970000000004</v>
      </c>
      <c r="I242" s="2">
        <f t="array" ref="I242">SUMPRODUCT(B226:B245, (ROW(B226:B245)-ROW(B226)+1)) / (20*21/2)</f>
        <v>6.5266180952380939</v>
      </c>
      <c r="J242" s="2">
        <f t="shared" si="26"/>
        <v>6.5674733807100534</v>
      </c>
      <c r="K242" s="2">
        <f t="shared" si="20"/>
        <v>6.6494051996264254</v>
      </c>
    </row>
    <row r="243" spans="1:11" ht="13.5" x14ac:dyDescent="0.25">
      <c r="A243" s="3">
        <f>TITRES_STAT!B246</f>
        <v>42661</v>
      </c>
      <c r="B243" s="5">
        <f>TITRES_STAT!D246</f>
        <v>6.4615</v>
      </c>
      <c r="C243" s="2">
        <f t="shared" si="21"/>
        <v>-4.4399999999999551E-2</v>
      </c>
      <c r="D243" s="2">
        <f t="shared" si="22"/>
        <v>6.4908000000000001</v>
      </c>
      <c r="E243" s="2">
        <f t="shared" si="24"/>
        <v>6.5435699999999999</v>
      </c>
      <c r="F243" s="2">
        <f t="shared" si="25"/>
        <v>6.5504350000000002</v>
      </c>
      <c r="G243" s="2">
        <f t="shared" si="27"/>
        <v>6.6362500000000013</v>
      </c>
      <c r="H243" s="2">
        <f t="shared" si="23"/>
        <v>6.9758129999999996</v>
      </c>
      <c r="I243" s="2">
        <f t="array" ref="I243">SUMPRODUCT(B227:B246, (ROW(B227:B246)-ROW(B227)+1)) / (20*21/2)</f>
        <v>6.5177233333333335</v>
      </c>
      <c r="J243" s="2">
        <f t="shared" si="26"/>
        <v>6.5573806777852859</v>
      </c>
      <c r="K243" s="2">
        <f t="shared" ref="K243:K306" si="28">$K$4*B243+(1-$K$4)*K242</f>
        <v>6.6420363682685259</v>
      </c>
    </row>
    <row r="244" spans="1:11" ht="13.5" x14ac:dyDescent="0.25">
      <c r="A244" s="3">
        <f>TITRES_STAT!B247</f>
        <v>42662</v>
      </c>
      <c r="B244" s="5">
        <f>TITRES_STAT!D247</f>
        <v>6.4526000000000003</v>
      </c>
      <c r="C244" s="2">
        <f t="shared" si="21"/>
        <v>-8.8999999999996859E-3</v>
      </c>
      <c r="D244" s="2">
        <f t="shared" si="22"/>
        <v>6.4801400000000005</v>
      </c>
      <c r="E244" s="2">
        <f t="shared" si="24"/>
        <v>6.5244999999999989</v>
      </c>
      <c r="F244" s="2">
        <f t="shared" si="25"/>
        <v>6.5493250000000005</v>
      </c>
      <c r="G244" s="2">
        <f t="shared" si="27"/>
        <v>6.6277340000000002</v>
      </c>
      <c r="H244" s="2">
        <f t="shared" si="23"/>
        <v>6.9737059999999982</v>
      </c>
      <c r="I244" s="2">
        <f t="array" ref="I244">SUMPRODUCT(B228:B247, (ROW(B228:B247)-ROW(B228)+1)) / (20*21/2)</f>
        <v>6.5197076190476189</v>
      </c>
      <c r="J244" s="2">
        <f t="shared" si="26"/>
        <v>6.5474015656152584</v>
      </c>
      <c r="K244" s="2">
        <f t="shared" si="28"/>
        <v>6.6346074910815247</v>
      </c>
    </row>
    <row r="245" spans="1:11" ht="13.5" x14ac:dyDescent="0.25">
      <c r="A245" s="3">
        <f>TITRES_STAT!B248</f>
        <v>42663</v>
      </c>
      <c r="B245" s="5">
        <f>TITRES_STAT!D248</f>
        <v>6.4526000000000003</v>
      </c>
      <c r="C245" s="2">
        <f t="shared" si="21"/>
        <v>0</v>
      </c>
      <c r="D245" s="2">
        <f t="shared" si="22"/>
        <v>6.4739200000000015</v>
      </c>
      <c r="E245" s="2">
        <f t="shared" si="24"/>
        <v>6.5001000000000007</v>
      </c>
      <c r="F245" s="2">
        <f t="shared" si="25"/>
        <v>6.5459950000000005</v>
      </c>
      <c r="G245" s="2">
        <f t="shared" si="27"/>
        <v>6.6191300000000011</v>
      </c>
      <c r="H245" s="2">
        <f t="shared" si="23"/>
        <v>6.9695119999999999</v>
      </c>
      <c r="I245" s="2">
        <f t="array" ref="I245">SUMPRODUCT(B229:B248, (ROW(B229:B248)-ROW(B229)+1)) / (20*21/2)</f>
        <v>6.5214385714285719</v>
      </c>
      <c r="J245" s="2">
        <f t="shared" si="26"/>
        <v>6.5383728450804721</v>
      </c>
      <c r="K245" s="2">
        <f t="shared" si="28"/>
        <v>6.6274699424116612</v>
      </c>
    </row>
    <row r="246" spans="1:11" ht="13.5" x14ac:dyDescent="0.25">
      <c r="A246" s="3">
        <f>TITRES_STAT!B249</f>
        <v>42664</v>
      </c>
      <c r="B246" s="5">
        <f>TITRES_STAT!D249</f>
        <v>6.4526000000000003</v>
      </c>
      <c r="C246" s="2">
        <f t="shared" si="21"/>
        <v>0</v>
      </c>
      <c r="D246" s="2">
        <f t="shared" si="22"/>
        <v>6.4650400000000001</v>
      </c>
      <c r="E246" s="2">
        <f t="shared" si="24"/>
        <v>6.4881200000000003</v>
      </c>
      <c r="F246" s="2">
        <f t="shared" si="25"/>
        <v>6.5426650000000013</v>
      </c>
      <c r="G246" s="2">
        <f t="shared" si="27"/>
        <v>6.6124760000000027</v>
      </c>
      <c r="H246" s="2">
        <f t="shared" si="23"/>
        <v>6.9654699999999998</v>
      </c>
      <c r="I246" s="2">
        <f t="array" ref="I246">SUMPRODUCT(B230:B249, (ROW(B230:B249)-ROW(B230)+1)) / (20*21/2)</f>
        <v>6.5417504761904759</v>
      </c>
      <c r="J246" s="2">
        <f t="shared" si="26"/>
        <v>6.530204002691856</v>
      </c>
      <c r="K246" s="2">
        <f t="shared" si="28"/>
        <v>6.6206122976112036</v>
      </c>
    </row>
    <row r="247" spans="1:11" ht="13.5" x14ac:dyDescent="0.25">
      <c r="A247" s="3">
        <f>TITRES_STAT!B250</f>
        <v>42667</v>
      </c>
      <c r="B247" s="5">
        <f>TITRES_STAT!D250</f>
        <v>6.5635000000000003</v>
      </c>
      <c r="C247" s="2">
        <f t="shared" si="21"/>
        <v>0.1109</v>
      </c>
      <c r="D247" s="2">
        <f t="shared" si="22"/>
        <v>6.476560000000001</v>
      </c>
      <c r="E247" s="2">
        <f t="shared" si="24"/>
        <v>6.4938800000000017</v>
      </c>
      <c r="F247" s="2">
        <f t="shared" si="25"/>
        <v>6.5453250000000009</v>
      </c>
      <c r="G247" s="2">
        <f t="shared" si="27"/>
        <v>6.6062680000000009</v>
      </c>
      <c r="H247" s="2">
        <f t="shared" si="23"/>
        <v>6.9603520000000003</v>
      </c>
      <c r="I247" s="2">
        <f t="array" ref="I247">SUMPRODUCT(B231:B250, (ROW(B231:B250)-ROW(B231)+1)) / (20*21/2)</f>
        <v>6.589962857142857</v>
      </c>
      <c r="J247" s="2">
        <f t="shared" si="26"/>
        <v>6.533375050054536</v>
      </c>
      <c r="K247" s="2">
        <f t="shared" si="28"/>
        <v>6.6183725996656664</v>
      </c>
    </row>
    <row r="248" spans="1:11" ht="13.5" x14ac:dyDescent="0.25">
      <c r="A248" s="3">
        <f>TITRES_STAT!B251</f>
        <v>42668</v>
      </c>
      <c r="B248" s="5">
        <f>TITRES_STAT!D251</f>
        <v>6.5635000000000003</v>
      </c>
      <c r="C248" s="2">
        <f t="shared" si="21"/>
        <v>0</v>
      </c>
      <c r="D248" s="2">
        <f t="shared" si="22"/>
        <v>6.4969599999999996</v>
      </c>
      <c r="E248" s="2">
        <f t="shared" si="24"/>
        <v>6.4938799999999999</v>
      </c>
      <c r="F248" s="2">
        <f t="shared" si="25"/>
        <v>6.5453250000000009</v>
      </c>
      <c r="G248" s="2">
        <f t="shared" si="27"/>
        <v>6.6012120000000003</v>
      </c>
      <c r="H248" s="2">
        <f t="shared" si="23"/>
        <v>6.9541040000000001</v>
      </c>
      <c r="I248" s="2">
        <f t="array" ref="I248">SUMPRODUCT(B232:B251, (ROW(B232:B251)-ROW(B232)+1)) / (20*21/2)</f>
        <v>6.6097557142857157</v>
      </c>
      <c r="J248" s="2">
        <f t="shared" si="26"/>
        <v>6.5362440929064842</v>
      </c>
      <c r="K248" s="2">
        <f t="shared" si="28"/>
        <v>6.6162207330121117</v>
      </c>
    </row>
    <row r="249" spans="1:11" ht="13.5" x14ac:dyDescent="0.25">
      <c r="A249" s="3">
        <f>TITRES_STAT!B252</f>
        <v>42669</v>
      </c>
      <c r="B249" s="5">
        <f>TITRES_STAT!D252</f>
        <v>6.7586000000000004</v>
      </c>
      <c r="C249" s="2">
        <f t="shared" si="21"/>
        <v>0.19510000000000005</v>
      </c>
      <c r="D249" s="2">
        <f t="shared" si="22"/>
        <v>6.5581600000000009</v>
      </c>
      <c r="E249" s="2">
        <f t="shared" si="24"/>
        <v>6.5191500000000007</v>
      </c>
      <c r="F249" s="2">
        <f t="shared" si="25"/>
        <v>6.5539700000000014</v>
      </c>
      <c r="G249" s="2">
        <f t="shared" si="27"/>
        <v>6.6005020000000005</v>
      </c>
      <c r="H249" s="2">
        <f t="shared" si="23"/>
        <v>6.9487659999999982</v>
      </c>
      <c r="I249" s="2">
        <f t="array" ref="I249">SUMPRODUCT(B233:B252, (ROW(B233:B252)-ROW(B233)+1)) / (20*21/2)</f>
        <v>6.6351390476190479</v>
      </c>
      <c r="J249" s="2">
        <f t="shared" si="26"/>
        <v>6.5574208459630094</v>
      </c>
      <c r="K249" s="2">
        <f t="shared" si="28"/>
        <v>6.6218042336783034</v>
      </c>
    </row>
    <row r="250" spans="1:11" ht="13.5" x14ac:dyDescent="0.25">
      <c r="A250" s="3">
        <f>TITRES_STAT!B253</f>
        <v>42670</v>
      </c>
      <c r="B250" s="5">
        <f>TITRES_STAT!D253</f>
        <v>7.0602</v>
      </c>
      <c r="C250" s="2">
        <f t="shared" si="21"/>
        <v>0.30159999999999965</v>
      </c>
      <c r="D250" s="2">
        <f t="shared" si="22"/>
        <v>6.6796800000000003</v>
      </c>
      <c r="E250" s="2">
        <f t="shared" si="24"/>
        <v>6.5768000000000004</v>
      </c>
      <c r="F250" s="2">
        <f t="shared" si="25"/>
        <v>6.5774750000000015</v>
      </c>
      <c r="G250" s="2">
        <f t="shared" si="27"/>
        <v>6.6052920000000004</v>
      </c>
      <c r="H250" s="2">
        <f t="shared" si="23"/>
        <v>6.945370999999998</v>
      </c>
      <c r="I250" s="2">
        <f t="array" ref="I250">SUMPRODUCT(B234:B253, (ROW(B234:B253)-ROW(B234)+1)) / (20*21/2)</f>
        <v>6.6442452380952384</v>
      </c>
      <c r="J250" s="2">
        <f t="shared" si="26"/>
        <v>6.6053045749189128</v>
      </c>
      <c r="K250" s="2">
        <f t="shared" si="28"/>
        <v>6.6389962245144485</v>
      </c>
    </row>
    <row r="251" spans="1:11" ht="13.5" x14ac:dyDescent="0.25">
      <c r="A251" s="3">
        <f>TITRES_STAT!B254</f>
        <v>42671</v>
      </c>
      <c r="B251" s="5">
        <f>TITRES_STAT!D254</f>
        <v>6.7853000000000003</v>
      </c>
      <c r="C251" s="2">
        <f t="shared" si="21"/>
        <v>-0.2748999999999997</v>
      </c>
      <c r="D251" s="2">
        <f t="shared" si="22"/>
        <v>6.7462199999999992</v>
      </c>
      <c r="E251" s="2">
        <f t="shared" si="24"/>
        <v>6.6056300000000006</v>
      </c>
      <c r="F251" s="2">
        <f t="shared" si="25"/>
        <v>6.5896749999999997</v>
      </c>
      <c r="G251" s="2">
        <f t="shared" si="27"/>
        <v>6.6026320000000007</v>
      </c>
      <c r="H251" s="2">
        <f t="shared" si="23"/>
        <v>6.940601499999997</v>
      </c>
      <c r="I251" s="2">
        <f t="array" ref="I251">SUMPRODUCT(B235:B254, (ROW(B235:B254)-ROW(B235)+1)) / (20*21/2)</f>
        <v>6.6361814285714296</v>
      </c>
      <c r="J251" s="2">
        <f t="shared" si="26"/>
        <v>6.6224469963552073</v>
      </c>
      <c r="K251" s="2">
        <f t="shared" si="28"/>
        <v>6.6447336274746656</v>
      </c>
    </row>
    <row r="252" spans="1:11" ht="13.5" x14ac:dyDescent="0.25">
      <c r="A252" s="3">
        <f>TITRES_STAT!B255</f>
        <v>42674</v>
      </c>
      <c r="B252" s="5">
        <f>TITRES_STAT!D255</f>
        <v>6.8562000000000003</v>
      </c>
      <c r="C252" s="2">
        <f t="shared" si="21"/>
        <v>7.0899999999999963E-2</v>
      </c>
      <c r="D252" s="2">
        <f t="shared" si="22"/>
        <v>6.8047599999999999</v>
      </c>
      <c r="E252" s="2">
        <f t="shared" si="24"/>
        <v>6.6406599999999996</v>
      </c>
      <c r="F252" s="2">
        <f t="shared" si="25"/>
        <v>6.6009849999999997</v>
      </c>
      <c r="G252" s="2">
        <f t="shared" si="27"/>
        <v>6.603784000000001</v>
      </c>
      <c r="H252" s="2">
        <f t="shared" si="23"/>
        <v>6.9361644999999976</v>
      </c>
      <c r="I252" s="2">
        <f t="array" ref="I252">SUMPRODUCT(B236:B255, (ROW(B236:B255)-ROW(B236)+1)) / (20*21/2)</f>
        <v>6.6409561904761913</v>
      </c>
      <c r="J252" s="2">
        <f t="shared" si="26"/>
        <v>6.6447091871785204</v>
      </c>
      <c r="K252" s="2">
        <f t="shared" si="28"/>
        <v>6.6530264263972274</v>
      </c>
    </row>
    <row r="253" spans="1:11" ht="13.5" x14ac:dyDescent="0.25">
      <c r="A253" s="3">
        <f>TITRES_STAT!B256</f>
        <v>42675</v>
      </c>
      <c r="B253" s="5">
        <f>TITRES_STAT!D256</f>
        <v>6.6966000000000001</v>
      </c>
      <c r="C253" s="2">
        <f t="shared" si="21"/>
        <v>-0.15960000000000019</v>
      </c>
      <c r="D253" s="2">
        <f t="shared" si="22"/>
        <v>6.8313800000000002</v>
      </c>
      <c r="E253" s="2">
        <f t="shared" si="24"/>
        <v>6.6641700000000004</v>
      </c>
      <c r="F253" s="2">
        <f t="shared" si="25"/>
        <v>6.6038700000000006</v>
      </c>
      <c r="G253" s="2">
        <f t="shared" si="27"/>
        <v>6.6045840000000009</v>
      </c>
      <c r="H253" s="2">
        <f t="shared" si="23"/>
        <v>6.9320384999999964</v>
      </c>
      <c r="I253" s="2">
        <f t="array" ref="I253">SUMPRODUCT(B237:B256, (ROW(B237:B256)-ROW(B237)+1)) / (20*21/2)</f>
        <v>6.6358204761904762</v>
      </c>
      <c r="J253" s="2">
        <f t="shared" si="26"/>
        <v>6.6496511693519951</v>
      </c>
      <c r="K253" s="2">
        <f t="shared" si="28"/>
        <v>6.6547351939894934</v>
      </c>
    </row>
    <row r="254" spans="1:11" ht="13.5" x14ac:dyDescent="0.25">
      <c r="A254" s="3">
        <f>TITRES_STAT!B257</f>
        <v>42676</v>
      </c>
      <c r="B254" s="5">
        <f>TITRES_STAT!D257</f>
        <v>6.5191999999999997</v>
      </c>
      <c r="C254" s="2">
        <f t="shared" si="21"/>
        <v>-0.17740000000000045</v>
      </c>
      <c r="D254" s="2">
        <f t="shared" si="22"/>
        <v>6.783500000000001</v>
      </c>
      <c r="E254" s="2">
        <f t="shared" si="24"/>
        <v>6.6708300000000005</v>
      </c>
      <c r="F254" s="2">
        <f t="shared" si="25"/>
        <v>6.597665000000001</v>
      </c>
      <c r="G254" s="2">
        <f t="shared" si="27"/>
        <v>6.6035200000000005</v>
      </c>
      <c r="H254" s="2">
        <f t="shared" si="23"/>
        <v>6.9286994999999969</v>
      </c>
      <c r="I254" s="2">
        <f t="array" ref="I254">SUMPRODUCT(B238:B257, (ROW(B238:B257)-ROW(B238)+1)) / (20*21/2)</f>
        <v>6.640975714285716</v>
      </c>
      <c r="J254" s="2">
        <f t="shared" si="26"/>
        <v>6.6372272484613291</v>
      </c>
      <c r="K254" s="2">
        <f t="shared" si="28"/>
        <v>6.6494200883428469</v>
      </c>
    </row>
    <row r="255" spans="1:11" ht="13.5" x14ac:dyDescent="0.25">
      <c r="A255" s="3">
        <f>TITRES_STAT!B258</f>
        <v>42677</v>
      </c>
      <c r="B255" s="5">
        <f>TITRES_STAT!D258</f>
        <v>6.6478000000000002</v>
      </c>
      <c r="C255" s="2">
        <f t="shared" si="21"/>
        <v>0.12860000000000049</v>
      </c>
      <c r="D255" s="2">
        <f t="shared" si="22"/>
        <v>6.7010199999999998</v>
      </c>
      <c r="E255" s="2">
        <f t="shared" si="24"/>
        <v>6.6903500000000005</v>
      </c>
      <c r="F255" s="2">
        <f t="shared" si="25"/>
        <v>6.595225000000001</v>
      </c>
      <c r="G255" s="2">
        <f t="shared" si="27"/>
        <v>6.6047620000000018</v>
      </c>
      <c r="H255" s="2">
        <f t="shared" si="23"/>
        <v>6.9276119999999954</v>
      </c>
      <c r="I255" s="2">
        <f t="array" ref="I255">SUMPRODUCT(B239:B258, (ROW(B239:B258)-ROW(B239)+1)) / (20*21/2)</f>
        <v>6.6374266666666655</v>
      </c>
      <c r="J255" s="2">
        <f t="shared" si="26"/>
        <v>6.6382341771792976</v>
      </c>
      <c r="K255" s="2">
        <f t="shared" si="28"/>
        <v>6.6493565554666567</v>
      </c>
    </row>
    <row r="256" spans="1:11" ht="13.5" x14ac:dyDescent="0.25">
      <c r="A256" s="3">
        <f>TITRES_STAT!B259</f>
        <v>42678</v>
      </c>
      <c r="B256" s="5">
        <f>TITRES_STAT!D259</f>
        <v>6.5412999999999997</v>
      </c>
      <c r="C256" s="2">
        <f t="shared" si="21"/>
        <v>-0.10650000000000048</v>
      </c>
      <c r="D256" s="2">
        <f t="shared" si="22"/>
        <v>6.6522199999999998</v>
      </c>
      <c r="E256" s="2">
        <f t="shared" si="24"/>
        <v>6.6992199999999995</v>
      </c>
      <c r="F256" s="2">
        <f t="shared" si="25"/>
        <v>6.5936700000000013</v>
      </c>
      <c r="G256" s="2">
        <f t="shared" si="27"/>
        <v>6.6026319999999998</v>
      </c>
      <c r="H256" s="2">
        <f t="shared" si="23"/>
        <v>6.924448499999996</v>
      </c>
      <c r="I256" s="2">
        <f t="array" ref="I256">SUMPRODUCT(B240:B259, (ROW(B240:B259)-ROW(B240)+1)) / (20*21/2)</f>
        <v>6.6338776190476185</v>
      </c>
      <c r="J256" s="2">
        <f t="shared" si="26"/>
        <v>6.6290023507812688</v>
      </c>
      <c r="K256" s="2">
        <f t="shared" si="28"/>
        <v>6.6451190434875729</v>
      </c>
    </row>
    <row r="257" spans="1:11" ht="13.5" x14ac:dyDescent="0.25">
      <c r="A257" s="3">
        <f>TITRES_STAT!B260</f>
        <v>42681</v>
      </c>
      <c r="B257" s="5">
        <f>TITRES_STAT!D260</f>
        <v>6.6478000000000002</v>
      </c>
      <c r="C257" s="2">
        <f t="shared" si="21"/>
        <v>0.10650000000000048</v>
      </c>
      <c r="D257" s="2">
        <f t="shared" si="22"/>
        <v>6.6105400000000003</v>
      </c>
      <c r="E257" s="2">
        <f t="shared" si="24"/>
        <v>6.7076499999999992</v>
      </c>
      <c r="F257" s="2">
        <f t="shared" si="25"/>
        <v>6.6007650000000009</v>
      </c>
      <c r="G257" s="2">
        <f t="shared" si="27"/>
        <v>6.6034299999999995</v>
      </c>
      <c r="H257" s="2">
        <f t="shared" si="23"/>
        <v>6.9215999999999962</v>
      </c>
      <c r="I257" s="2">
        <f t="array" ref="I257">SUMPRODUCT(B241:B260, (ROW(B241:B260)-ROW(B241)+1)) / (20*21/2)</f>
        <v>6.6309019047619051</v>
      </c>
      <c r="J257" s="2">
        <f t="shared" si="26"/>
        <v>6.6307926030878139</v>
      </c>
      <c r="K257" s="2">
        <f t="shared" si="28"/>
        <v>6.6452241790370801</v>
      </c>
    </row>
    <row r="258" spans="1:11" ht="13.5" x14ac:dyDescent="0.25">
      <c r="A258" s="3">
        <f>TITRES_STAT!B261</f>
        <v>42682</v>
      </c>
      <c r="B258" s="5">
        <f>TITRES_STAT!D261</f>
        <v>6.5635000000000003</v>
      </c>
      <c r="C258" s="2">
        <f t="shared" si="21"/>
        <v>-8.429999999999982E-2</v>
      </c>
      <c r="D258" s="2">
        <f t="shared" si="22"/>
        <v>6.5839200000000009</v>
      </c>
      <c r="E258" s="2">
        <f t="shared" si="24"/>
        <v>6.7076499999999992</v>
      </c>
      <c r="F258" s="2">
        <f t="shared" si="25"/>
        <v>6.600765</v>
      </c>
      <c r="G258" s="2">
        <f t="shared" si="27"/>
        <v>6.6051159999999989</v>
      </c>
      <c r="H258" s="2">
        <f t="shared" si="23"/>
        <v>6.9194169999999966</v>
      </c>
      <c r="I258" s="2">
        <f t="array" ref="I258">SUMPRODUCT(B242:B261, (ROW(B242:B261)-ROW(B242)+1)) / (20*21/2)</f>
        <v>6.6473514285714295</v>
      </c>
      <c r="J258" s="2">
        <f t="shared" si="26"/>
        <v>6.6243837837461168</v>
      </c>
      <c r="K258" s="2">
        <f t="shared" si="28"/>
        <v>6.6420193092709203</v>
      </c>
    </row>
    <row r="259" spans="1:11" ht="13.5" x14ac:dyDescent="0.25">
      <c r="A259" s="3">
        <f>TITRES_STAT!B262</f>
        <v>42683</v>
      </c>
      <c r="B259" s="5">
        <f>TITRES_STAT!D262</f>
        <v>6.5635000000000003</v>
      </c>
      <c r="C259" s="2">
        <f t="shared" si="21"/>
        <v>0</v>
      </c>
      <c r="D259" s="2">
        <f t="shared" si="22"/>
        <v>6.5927800000000003</v>
      </c>
      <c r="E259" s="2">
        <f t="shared" si="24"/>
        <v>6.6881399999999998</v>
      </c>
      <c r="F259" s="2">
        <f t="shared" si="25"/>
        <v>6.6036450000000002</v>
      </c>
      <c r="G259" s="2">
        <f t="shared" si="27"/>
        <v>6.6059139999999994</v>
      </c>
      <c r="H259" s="2">
        <f t="shared" si="23"/>
        <v>6.9152989999999965</v>
      </c>
      <c r="I259" s="2">
        <f t="array" ref="I259">SUMPRODUCT(B243:B262, (ROW(B243:B262)-ROW(B243)+1)) / (20*21/2)</f>
        <v>6.6797638095238092</v>
      </c>
      <c r="J259" s="2">
        <f t="shared" si="26"/>
        <v>6.6185853281512479</v>
      </c>
      <c r="K259" s="2">
        <f t="shared" si="28"/>
        <v>6.6389401206720615</v>
      </c>
    </row>
    <row r="260" spans="1:11" ht="13.5" x14ac:dyDescent="0.25">
      <c r="A260" s="3">
        <f>TITRES_STAT!B263</f>
        <v>42684</v>
      </c>
      <c r="B260" s="5">
        <f>TITRES_STAT!D263</f>
        <v>6.5724</v>
      </c>
      <c r="C260" s="2">
        <f t="shared" ref="C260:C323" si="29">B260-B259</f>
        <v>8.8999999999996859E-3</v>
      </c>
      <c r="D260" s="2">
        <f t="shared" si="22"/>
        <v>6.5777000000000001</v>
      </c>
      <c r="E260" s="2">
        <f t="shared" si="24"/>
        <v>6.639359999999999</v>
      </c>
      <c r="F260" s="2">
        <f t="shared" si="25"/>
        <v>6.6080800000000011</v>
      </c>
      <c r="G260" s="2">
        <f t="shared" si="27"/>
        <v>6.6049379999999998</v>
      </c>
      <c r="H260" s="2">
        <f t="shared" si="23"/>
        <v>6.9114214999999968</v>
      </c>
      <c r="I260" s="2">
        <f t="array" ref="I260">SUMPRODUCT(B244:B263, (ROW(B244:B263)-ROW(B244)+1)) / (20*21/2)</f>
        <v>6.7100014285714291</v>
      </c>
      <c r="J260" s="2">
        <f t="shared" si="26"/>
        <v>6.6141867254701765</v>
      </c>
      <c r="K260" s="2">
        <f t="shared" si="28"/>
        <v>6.6363307041751183</v>
      </c>
    </row>
    <row r="261" spans="1:11" ht="13.5" x14ac:dyDescent="0.25">
      <c r="A261" s="3">
        <f>TITRES_STAT!B264</f>
        <v>42685</v>
      </c>
      <c r="B261" s="5">
        <f>TITRES_STAT!D264</f>
        <v>6.7808000000000002</v>
      </c>
      <c r="C261" s="2">
        <f t="shared" si="29"/>
        <v>0.20840000000000014</v>
      </c>
      <c r="D261" s="2">
        <f t="shared" si="22"/>
        <v>6.6256000000000004</v>
      </c>
      <c r="E261" s="2">
        <f t="shared" si="24"/>
        <v>6.6389100000000001</v>
      </c>
      <c r="F261" s="2">
        <f t="shared" si="25"/>
        <v>6.6222700000000021</v>
      </c>
      <c r="G261" s="2">
        <f t="shared" si="27"/>
        <v>6.6075979999999994</v>
      </c>
      <c r="H261" s="2">
        <f t="shared" si="23"/>
        <v>6.9083684999999955</v>
      </c>
      <c r="I261" s="2">
        <f t="array" ref="I261">SUMPRODUCT(B245:B264, (ROW(B245:B264)-ROW(B245)+1)) / (20*21/2)</f>
        <v>6.7209671428571429</v>
      </c>
      <c r="J261" s="2">
        <f t="shared" si="26"/>
        <v>6.6300546563777791</v>
      </c>
      <c r="K261" s="2">
        <f t="shared" si="28"/>
        <v>6.6419961667564866</v>
      </c>
    </row>
    <row r="262" spans="1:11" ht="13.5" x14ac:dyDescent="0.25">
      <c r="A262" s="3">
        <f>TITRES_STAT!B265</f>
        <v>42688</v>
      </c>
      <c r="B262" s="5">
        <f>TITRES_STAT!D265</f>
        <v>6.9626000000000001</v>
      </c>
      <c r="C262" s="2">
        <f t="shared" si="29"/>
        <v>0.18179999999999996</v>
      </c>
      <c r="D262" s="2">
        <f t="shared" ref="D262:D325" si="30">AVERAGE(B258:B262)</f>
        <v>6.6885599999999998</v>
      </c>
      <c r="E262" s="2">
        <f t="shared" si="24"/>
        <v>6.6495499999999996</v>
      </c>
      <c r="F262" s="2">
        <f t="shared" si="25"/>
        <v>6.6451050000000009</v>
      </c>
      <c r="G262" s="2">
        <f t="shared" si="27"/>
        <v>6.6142499999999993</v>
      </c>
      <c r="H262" s="2">
        <f t="shared" si="23"/>
        <v>6.9055724999999963</v>
      </c>
      <c r="I262" s="2">
        <f t="array" ref="I262">SUMPRODUCT(B246:B265, (ROW(B246:B265)-ROW(B246)+1)) / (20*21/2)</f>
        <v>6.729919999999999</v>
      </c>
      <c r="J262" s="2">
        <f t="shared" si="26"/>
        <v>6.661725641484658</v>
      </c>
      <c r="K262" s="2">
        <f t="shared" si="28"/>
        <v>6.6545688660993694</v>
      </c>
    </row>
    <row r="263" spans="1:11" ht="13.5" x14ac:dyDescent="0.25">
      <c r="A263" s="3">
        <f>TITRES_STAT!B266</f>
        <v>42689</v>
      </c>
      <c r="B263" s="5">
        <f>TITRES_STAT!D266</f>
        <v>6.9626000000000001</v>
      </c>
      <c r="C263" s="2">
        <f t="shared" si="29"/>
        <v>0</v>
      </c>
      <c r="D263" s="2">
        <f t="shared" si="30"/>
        <v>6.7683800000000005</v>
      </c>
      <c r="E263" s="2">
        <f t="shared" si="24"/>
        <v>6.6761499999999998</v>
      </c>
      <c r="F263" s="2">
        <f t="shared" si="25"/>
        <v>6.6701600000000001</v>
      </c>
      <c r="G263" s="2">
        <f t="shared" si="27"/>
        <v>6.6231179999999998</v>
      </c>
      <c r="H263" s="2">
        <f t="shared" si="23"/>
        <v>6.9038634999999964</v>
      </c>
      <c r="I263" s="2">
        <f t="array" ref="I263">SUMPRODUCT(B247:B266, (ROW(B247:B266)-ROW(B247)+1)) / (20*21/2)</f>
        <v>6.733509999999999</v>
      </c>
      <c r="J263" s="2">
        <f t="shared" si="26"/>
        <v>6.6903803422956427</v>
      </c>
      <c r="K263" s="2">
        <f t="shared" si="28"/>
        <v>6.6666485184091986</v>
      </c>
    </row>
    <row r="264" spans="1:11" ht="13.5" x14ac:dyDescent="0.25">
      <c r="A264" s="3">
        <f>TITRES_STAT!B267</f>
        <v>42690</v>
      </c>
      <c r="B264" s="5">
        <f>TITRES_STAT!D267</f>
        <v>6.7853000000000003</v>
      </c>
      <c r="C264" s="2">
        <f t="shared" si="29"/>
        <v>-0.17729999999999979</v>
      </c>
      <c r="D264" s="2">
        <f t="shared" si="30"/>
        <v>6.8127400000000007</v>
      </c>
      <c r="E264" s="2">
        <f t="shared" si="24"/>
        <v>6.7027600000000005</v>
      </c>
      <c r="F264" s="2">
        <f t="shared" si="25"/>
        <v>6.6867950000000009</v>
      </c>
      <c r="G264" s="2">
        <f t="shared" si="27"/>
        <v>6.6284400000000003</v>
      </c>
      <c r="H264" s="2">
        <f t="shared" si="23"/>
        <v>6.9023549999999965</v>
      </c>
      <c r="I264" s="2">
        <f t="array" ref="I264">SUMPRODUCT(B248:B267, (ROW(B248:B267)-ROW(B248)+1)) / (20*21/2)</f>
        <v>6.7230604761904758</v>
      </c>
      <c r="J264" s="2">
        <f t="shared" si="26"/>
        <v>6.6994203096960581</v>
      </c>
      <c r="K264" s="2">
        <f t="shared" si="28"/>
        <v>6.6713015176872688</v>
      </c>
    </row>
    <row r="265" spans="1:11" ht="13.5" x14ac:dyDescent="0.25">
      <c r="A265" s="3">
        <f>TITRES_STAT!B268</f>
        <v>42691</v>
      </c>
      <c r="B265" s="5">
        <f>TITRES_STAT!D268</f>
        <v>6.7808000000000002</v>
      </c>
      <c r="C265" s="2">
        <f t="shared" si="29"/>
        <v>-4.5000000000001705E-3</v>
      </c>
      <c r="D265" s="2">
        <f t="shared" si="30"/>
        <v>6.8544200000000002</v>
      </c>
      <c r="E265" s="2">
        <f t="shared" si="24"/>
        <v>6.7160600000000006</v>
      </c>
      <c r="F265" s="2">
        <f t="shared" si="25"/>
        <v>6.7032050000000014</v>
      </c>
      <c r="G265" s="2">
        <f t="shared" si="27"/>
        <v>6.6318979999999996</v>
      </c>
      <c r="H265" s="2">
        <f t="shared" si="23"/>
        <v>6.9000629999999958</v>
      </c>
      <c r="I265" s="2">
        <f t="array" ref="I265">SUMPRODUCT(B249:B268, (ROW(B249:B268)-ROW(B249)+1)) / (20*21/2)</f>
        <v>6.7123995238095233</v>
      </c>
      <c r="J265" s="2">
        <f t="shared" si="26"/>
        <v>6.7071707563916716</v>
      </c>
      <c r="K265" s="2">
        <f t="shared" si="28"/>
        <v>6.6755955758171801</v>
      </c>
    </row>
    <row r="266" spans="1:11" ht="13.5" x14ac:dyDescent="0.25">
      <c r="A266" s="3">
        <f>TITRES_STAT!B269</f>
        <v>42692</v>
      </c>
      <c r="B266" s="5">
        <f>TITRES_STAT!D269</f>
        <v>6.7408999999999999</v>
      </c>
      <c r="C266" s="2">
        <f t="shared" si="29"/>
        <v>-3.9900000000000269E-2</v>
      </c>
      <c r="D266" s="2">
        <f t="shared" si="30"/>
        <v>6.8464399999999994</v>
      </c>
      <c r="E266" s="2">
        <f t="shared" si="24"/>
        <v>6.7360200000000008</v>
      </c>
      <c r="F266" s="2">
        <f t="shared" si="25"/>
        <v>6.717620000000001</v>
      </c>
      <c r="G266" s="2">
        <f t="shared" si="27"/>
        <v>6.6301239999999995</v>
      </c>
      <c r="H266" s="2">
        <f t="shared" ref="H266:H329" si="31">AVERAGE(B67:B266)</f>
        <v>6.8974624999999969</v>
      </c>
      <c r="I266" s="2">
        <f t="array" ref="I266">SUMPRODUCT(B250:B269, (ROW(B250:B269)-ROW(B250)+1)) / (20*21/2)</f>
        <v>6.705746190476189</v>
      </c>
      <c r="J266" s="2">
        <f t="shared" si="26"/>
        <v>6.7103830653067504</v>
      </c>
      <c r="K266" s="2">
        <f t="shared" si="28"/>
        <v>6.6781565336282718</v>
      </c>
    </row>
    <row r="267" spans="1:11" ht="13.5" x14ac:dyDescent="0.25">
      <c r="A267" s="3">
        <f>TITRES_STAT!B270</f>
        <v>42695</v>
      </c>
      <c r="B267" s="5">
        <f>TITRES_STAT!D270</f>
        <v>6.6078999999999999</v>
      </c>
      <c r="C267" s="2">
        <f t="shared" si="29"/>
        <v>-0.13300000000000001</v>
      </c>
      <c r="D267" s="2">
        <f t="shared" si="30"/>
        <v>6.7754999999999992</v>
      </c>
      <c r="E267" s="2">
        <f t="shared" si="24"/>
        <v>6.73203</v>
      </c>
      <c r="F267" s="2">
        <f t="shared" si="25"/>
        <v>6.7198399999999996</v>
      </c>
      <c r="G267" s="2">
        <f t="shared" si="27"/>
        <v>6.6256019999999998</v>
      </c>
      <c r="H267" s="2">
        <f t="shared" si="31"/>
        <v>6.8943059999999967</v>
      </c>
      <c r="I267" s="2">
        <f t="array" ref="I267">SUMPRODUCT(B251:B270, (ROW(B251:B270)-ROW(B251)+1)) / (20*21/2)</f>
        <v>6.6995995238095238</v>
      </c>
      <c r="J267" s="2">
        <f t="shared" si="26"/>
        <v>6.7006227733727739</v>
      </c>
      <c r="K267" s="2">
        <f t="shared" si="28"/>
        <v>6.6754013754467714</v>
      </c>
    </row>
    <row r="268" spans="1:11" ht="13.5" x14ac:dyDescent="0.25">
      <c r="A268" s="3">
        <f>TITRES_STAT!B271</f>
        <v>42696</v>
      </c>
      <c r="B268" s="5">
        <f>TITRES_STAT!D271</f>
        <v>6.6078999999999999</v>
      </c>
      <c r="C268" s="2">
        <f t="shared" si="29"/>
        <v>0</v>
      </c>
      <c r="D268" s="2">
        <f t="shared" si="30"/>
        <v>6.7045600000000007</v>
      </c>
      <c r="E268" s="2">
        <f t="shared" ref="E268:E331" si="32">AVERAGE(B259:B268)</f>
        <v>6.7364699999999997</v>
      </c>
      <c r="F268" s="2">
        <f t="shared" si="25"/>
        <v>6.722059999999999</v>
      </c>
      <c r="G268" s="2">
        <f t="shared" si="27"/>
        <v>6.6247159999999985</v>
      </c>
      <c r="H268" s="2">
        <f t="shared" si="31"/>
        <v>6.8925189999999965</v>
      </c>
      <c r="I268" s="2">
        <f t="array" ref="I268">SUMPRODUCT(B252:B271, (ROW(B252:B271)-ROW(B252)+1)) / (20*21/2)</f>
        <v>6.6953957142857128</v>
      </c>
      <c r="J268" s="2">
        <f t="shared" si="26"/>
        <v>6.6917920330515575</v>
      </c>
      <c r="K268" s="2">
        <f t="shared" si="28"/>
        <v>6.6727542626841538</v>
      </c>
    </row>
    <row r="269" spans="1:11" ht="13.5" x14ac:dyDescent="0.25">
      <c r="A269" s="3">
        <f>TITRES_STAT!B272</f>
        <v>42697</v>
      </c>
      <c r="B269" s="5">
        <f>TITRES_STAT!D272</f>
        <v>6.6521999999999997</v>
      </c>
      <c r="C269" s="2">
        <f t="shared" si="29"/>
        <v>4.4299999999999784E-2</v>
      </c>
      <c r="D269" s="2">
        <f t="shared" si="30"/>
        <v>6.6779399999999995</v>
      </c>
      <c r="E269" s="2">
        <f t="shared" si="32"/>
        <v>6.7453400000000006</v>
      </c>
      <c r="F269" s="2">
        <f t="shared" si="25"/>
        <v>6.7167399999999997</v>
      </c>
      <c r="G269" s="2">
        <f t="shared" si="27"/>
        <v>6.6247159999999985</v>
      </c>
      <c r="H269" s="2">
        <f t="shared" si="31"/>
        <v>6.8906709999999967</v>
      </c>
      <c r="I269" s="2">
        <f t="array" ref="I269">SUMPRODUCT(B253:B272, (ROW(B253:B272)-ROW(B253)+1)) / (20*21/2)</f>
        <v>6.7002733333333326</v>
      </c>
      <c r="J269" s="2">
        <f t="shared" si="26"/>
        <v>6.6880213632371239</v>
      </c>
      <c r="K269" s="2">
        <f t="shared" si="28"/>
        <v>6.6719482131671279</v>
      </c>
    </row>
    <row r="270" spans="1:11" ht="13.5" x14ac:dyDescent="0.25">
      <c r="A270" s="3">
        <f>TITRES_STAT!B273</f>
        <v>42698</v>
      </c>
      <c r="B270" s="5">
        <f>TITRES_STAT!D273</f>
        <v>6.6521999999999997</v>
      </c>
      <c r="C270" s="2">
        <f t="shared" si="29"/>
        <v>0</v>
      </c>
      <c r="D270" s="2">
        <f t="shared" si="30"/>
        <v>6.6522199999999998</v>
      </c>
      <c r="E270" s="2">
        <f t="shared" si="32"/>
        <v>6.7533200000000004</v>
      </c>
      <c r="F270" s="2">
        <f t="shared" si="25"/>
        <v>6.6963399999999993</v>
      </c>
      <c r="G270" s="2">
        <f t="shared" si="27"/>
        <v>6.6256019999999998</v>
      </c>
      <c r="H270" s="2">
        <f t="shared" si="31"/>
        <v>6.8894534999999966</v>
      </c>
      <c r="I270" s="2">
        <f t="array" ref="I270">SUMPRODUCT(B254:B273, (ROW(B254:B273)-ROW(B254)+1)) / (20*21/2)</f>
        <v>6.6938714285714287</v>
      </c>
      <c r="J270" s="2">
        <f t="shared" si="26"/>
        <v>6.6846098048335882</v>
      </c>
      <c r="K270" s="2">
        <f t="shared" si="28"/>
        <v>6.6711737734350836</v>
      </c>
    </row>
    <row r="271" spans="1:11" ht="13.5" x14ac:dyDescent="0.25">
      <c r="A271" s="3">
        <f>TITRES_STAT!B274</f>
        <v>42699</v>
      </c>
      <c r="B271" s="5">
        <f>TITRES_STAT!D274</f>
        <v>6.6521999999999997</v>
      </c>
      <c r="C271" s="2">
        <f t="shared" si="29"/>
        <v>0</v>
      </c>
      <c r="D271" s="2">
        <f t="shared" si="30"/>
        <v>6.634479999999999</v>
      </c>
      <c r="E271" s="2">
        <f t="shared" si="32"/>
        <v>6.7404600000000006</v>
      </c>
      <c r="F271" s="2">
        <f t="shared" si="25"/>
        <v>6.689684999999999</v>
      </c>
      <c r="G271" s="2">
        <f t="shared" si="27"/>
        <v>6.6229399999999989</v>
      </c>
      <c r="H271" s="2">
        <f t="shared" si="31"/>
        <v>6.8901924999999959</v>
      </c>
      <c r="I271" s="2">
        <f t="array" ref="I271">SUMPRODUCT(B255:B274, (ROW(B255:B274)-ROW(B255)+1)) / (20*21/2)</f>
        <v>6.6937642857142849</v>
      </c>
      <c r="J271" s="2">
        <f t="shared" si="26"/>
        <v>6.6815231567541993</v>
      </c>
      <c r="K271" s="2">
        <f t="shared" si="28"/>
        <v>6.67042970388861</v>
      </c>
    </row>
    <row r="272" spans="1:11" ht="13.5" x14ac:dyDescent="0.25">
      <c r="A272" s="3">
        <f>TITRES_STAT!B275</f>
        <v>42702</v>
      </c>
      <c r="B272" s="5">
        <f>TITRES_STAT!D275</f>
        <v>6.7408999999999999</v>
      </c>
      <c r="C272" s="2">
        <f t="shared" si="29"/>
        <v>8.8700000000000223E-2</v>
      </c>
      <c r="D272" s="2">
        <f t="shared" si="30"/>
        <v>6.6610800000000001</v>
      </c>
      <c r="E272" s="2">
        <f t="shared" si="32"/>
        <v>6.7182900000000005</v>
      </c>
      <c r="F272" s="2">
        <f t="shared" si="25"/>
        <v>6.6839199999999988</v>
      </c>
      <c r="G272" s="2">
        <f t="shared" si="27"/>
        <v>6.6248019999999999</v>
      </c>
      <c r="H272" s="2">
        <f t="shared" si="31"/>
        <v>6.8913749999999956</v>
      </c>
      <c r="I272" s="2">
        <f t="array" ref="I272">SUMPRODUCT(B256:B275, (ROW(B256:B275)-ROW(B256)+1)) / (20*21/2)</f>
        <v>6.6869828571428584</v>
      </c>
      <c r="J272" s="2">
        <f t="shared" si="26"/>
        <v>6.68717809420618</v>
      </c>
      <c r="K272" s="2">
        <f t="shared" si="28"/>
        <v>6.6731932449125866</v>
      </c>
    </row>
    <row r="273" spans="1:11" ht="13.5" x14ac:dyDescent="0.25">
      <c r="A273" s="3">
        <f>TITRES_STAT!B276</f>
        <v>42703</v>
      </c>
      <c r="B273" s="5">
        <f>TITRES_STAT!D276</f>
        <v>6.6166999999999998</v>
      </c>
      <c r="C273" s="2">
        <f t="shared" si="29"/>
        <v>-0.12420000000000009</v>
      </c>
      <c r="D273" s="2">
        <f t="shared" si="30"/>
        <v>6.6628400000000001</v>
      </c>
      <c r="E273" s="2">
        <f t="shared" si="32"/>
        <v>6.6837</v>
      </c>
      <c r="F273" s="2">
        <f t="shared" si="25"/>
        <v>6.679924999999999</v>
      </c>
      <c r="G273" s="2">
        <f t="shared" si="27"/>
        <v>6.6249779999999987</v>
      </c>
      <c r="H273" s="2">
        <f t="shared" si="31"/>
        <v>6.892718999999996</v>
      </c>
      <c r="I273" s="2">
        <f t="array" ref="I273">SUMPRODUCT(B257:B276, (ROW(B257:B276)-ROW(B257)+1)) / (20*21/2)</f>
        <v>6.6761304761904761</v>
      </c>
      <c r="J273" s="2">
        <f t="shared" si="26"/>
        <v>6.6804658947579725</v>
      </c>
      <c r="K273" s="2">
        <f t="shared" si="28"/>
        <v>6.670977823543466</v>
      </c>
    </row>
    <row r="274" spans="1:11" ht="13.5" x14ac:dyDescent="0.25">
      <c r="A274" s="3">
        <f>TITRES_STAT!B277</f>
        <v>42704</v>
      </c>
      <c r="B274" s="5">
        <f>TITRES_STAT!D277</f>
        <v>6.6787999999999998</v>
      </c>
      <c r="C274" s="2">
        <f t="shared" si="29"/>
        <v>6.2100000000000044E-2</v>
      </c>
      <c r="D274" s="2">
        <f t="shared" si="30"/>
        <v>6.6681600000000003</v>
      </c>
      <c r="E274" s="2">
        <f t="shared" si="32"/>
        <v>6.6730500000000008</v>
      </c>
      <c r="F274" s="2">
        <f t="shared" si="25"/>
        <v>6.6879049999999989</v>
      </c>
      <c r="G274" s="2">
        <f t="shared" si="27"/>
        <v>6.6290579999999988</v>
      </c>
      <c r="H274" s="2">
        <f t="shared" si="31"/>
        <v>6.8931779999999954</v>
      </c>
      <c r="I274" s="2">
        <f t="array" ref="I274">SUMPRODUCT(B258:B277, (ROW(B258:B277)-ROW(B258)+1)) / (20*21/2)</f>
        <v>6.6604823809523817</v>
      </c>
      <c r="J274" s="2">
        <f t="shared" si="26"/>
        <v>6.6803072381143558</v>
      </c>
      <c r="K274" s="2">
        <f t="shared" si="28"/>
        <v>6.6712845755613692</v>
      </c>
    </row>
    <row r="275" spans="1:11" ht="13.5" x14ac:dyDescent="0.25">
      <c r="A275" s="3">
        <f>TITRES_STAT!B278</f>
        <v>42705</v>
      </c>
      <c r="B275" s="5">
        <f>TITRES_STAT!D278</f>
        <v>6.6166999999999998</v>
      </c>
      <c r="C275" s="2">
        <f t="shared" si="29"/>
        <v>-6.2100000000000044E-2</v>
      </c>
      <c r="D275" s="2">
        <f t="shared" si="30"/>
        <v>6.6610599999999991</v>
      </c>
      <c r="E275" s="2">
        <f t="shared" si="32"/>
        <v>6.6566400000000003</v>
      </c>
      <c r="F275" s="2">
        <f t="shared" si="25"/>
        <v>6.6863499999999991</v>
      </c>
      <c r="G275" s="2">
        <f t="shared" si="27"/>
        <v>6.6310079999999996</v>
      </c>
      <c r="H275" s="2">
        <f t="shared" si="31"/>
        <v>6.8923479999999957</v>
      </c>
      <c r="I275" s="2">
        <f t="array" ref="I275">SUMPRODUCT(B259:B278, (ROW(B259:B278)-ROW(B259)+1)) / (20*21/2)</f>
        <v>6.6530257142857145</v>
      </c>
      <c r="J275" s="2">
        <f t="shared" si="26"/>
        <v>6.6742494059129882</v>
      </c>
      <c r="K275" s="2">
        <f t="shared" si="28"/>
        <v>6.669144003970727</v>
      </c>
    </row>
    <row r="276" spans="1:11" ht="13.5" x14ac:dyDescent="0.25">
      <c r="A276" s="3">
        <f>TITRES_STAT!B279</f>
        <v>42706</v>
      </c>
      <c r="B276" s="5">
        <f>TITRES_STAT!D279</f>
        <v>6.5724</v>
      </c>
      <c r="C276" s="2">
        <f t="shared" si="29"/>
        <v>-4.4299999999999784E-2</v>
      </c>
      <c r="D276" s="2">
        <f t="shared" si="30"/>
        <v>6.6451000000000011</v>
      </c>
      <c r="E276" s="2">
        <f t="shared" si="32"/>
        <v>6.6397899999999996</v>
      </c>
      <c r="F276" s="2">
        <f t="shared" ref="F276:F339" si="33">AVERAGE(B257:B276)</f>
        <v>6.687904999999998</v>
      </c>
      <c r="G276" s="2">
        <f t="shared" si="27"/>
        <v>6.6320720000000009</v>
      </c>
      <c r="H276" s="2">
        <f t="shared" si="31"/>
        <v>6.8912749999999958</v>
      </c>
      <c r="I276" s="2">
        <f t="array" ref="I276">SUMPRODUCT(B260:B279, (ROW(B260:B279)-ROW(B260)+1)) / (20*21/2)</f>
        <v>6.6322838095238099</v>
      </c>
      <c r="J276" s="2">
        <f t="shared" si="26"/>
        <v>6.6645494624927037</v>
      </c>
      <c r="K276" s="2">
        <f t="shared" si="28"/>
        <v>6.6653501214620716</v>
      </c>
    </row>
    <row r="277" spans="1:11" ht="13.5" x14ac:dyDescent="0.25">
      <c r="A277" s="3">
        <f>TITRES_STAT!B280</f>
        <v>42709</v>
      </c>
      <c r="B277" s="5">
        <f>TITRES_STAT!D280</f>
        <v>6.5236000000000001</v>
      </c>
      <c r="C277" s="2">
        <f t="shared" si="29"/>
        <v>-4.8799999999999955E-2</v>
      </c>
      <c r="D277" s="2">
        <f t="shared" si="30"/>
        <v>6.6016400000000006</v>
      </c>
      <c r="E277" s="2">
        <f t="shared" si="32"/>
        <v>6.6313600000000008</v>
      </c>
      <c r="F277" s="2">
        <f t="shared" si="33"/>
        <v>6.6816949999999977</v>
      </c>
      <c r="G277" s="2">
        <f t="shared" si="27"/>
        <v>6.6323379999999998</v>
      </c>
      <c r="H277" s="2">
        <f t="shared" si="31"/>
        <v>6.8910449999999956</v>
      </c>
      <c r="I277" s="2">
        <f t="array" ref="I277">SUMPRODUCT(B261:B280, (ROW(B261:B280)-ROW(B261)+1)) / (20*21/2)</f>
        <v>6.6065209523809525</v>
      </c>
      <c r="J277" s="2">
        <f t="shared" ref="J277:J340" si="34">$J$4*B277+J276*(1-$J$4)</f>
        <v>6.6511257041600649</v>
      </c>
      <c r="K277" s="2">
        <f t="shared" si="28"/>
        <v>6.659791293169441</v>
      </c>
    </row>
    <row r="278" spans="1:11" ht="13.5" x14ac:dyDescent="0.25">
      <c r="A278" s="3">
        <f>TITRES_STAT!B281</f>
        <v>42710</v>
      </c>
      <c r="B278" s="5">
        <f>TITRES_STAT!D281</f>
        <v>6.6033999999999997</v>
      </c>
      <c r="C278" s="2">
        <f t="shared" si="29"/>
        <v>7.9799999999999649E-2</v>
      </c>
      <c r="D278" s="2">
        <f t="shared" si="30"/>
        <v>6.5989800000000001</v>
      </c>
      <c r="E278" s="2">
        <f t="shared" si="32"/>
        <v>6.6309100000000001</v>
      </c>
      <c r="F278" s="2">
        <f t="shared" si="33"/>
        <v>6.6836899999999986</v>
      </c>
      <c r="G278" s="2">
        <f t="shared" si="27"/>
        <v>6.6331360000000004</v>
      </c>
      <c r="H278" s="2">
        <f t="shared" si="31"/>
        <v>6.8911704999999959</v>
      </c>
      <c r="I278" s="2">
        <f t="array" ref="I278">SUMPRODUCT(B262:B281, (ROW(B262:B281)-ROW(B262)+1)) / (20*21/2)</f>
        <v>6.5819585714285713</v>
      </c>
      <c r="J278" s="2">
        <f t="shared" si="34"/>
        <v>6.6465803990019632</v>
      </c>
      <c r="K278" s="2">
        <f t="shared" si="28"/>
        <v>6.6575798699078943</v>
      </c>
    </row>
    <row r="279" spans="1:11" ht="13.5" x14ac:dyDescent="0.25">
      <c r="A279" s="3">
        <f>TITRES_STAT!B282</f>
        <v>42711</v>
      </c>
      <c r="B279" s="5">
        <f>TITRES_STAT!D282</f>
        <v>6.4659000000000004</v>
      </c>
      <c r="C279" s="2">
        <f t="shared" si="29"/>
        <v>-0.13749999999999929</v>
      </c>
      <c r="D279" s="2">
        <f t="shared" si="30"/>
        <v>6.5563999999999991</v>
      </c>
      <c r="E279" s="2">
        <f t="shared" si="32"/>
        <v>6.612280000000001</v>
      </c>
      <c r="F279" s="2">
        <f t="shared" si="33"/>
        <v>6.6788099999999986</v>
      </c>
      <c r="G279" s="2">
        <f t="shared" si="27"/>
        <v>6.6307400000000003</v>
      </c>
      <c r="H279" s="2">
        <f t="shared" si="31"/>
        <v>6.8899124999999959</v>
      </c>
      <c r="I279" s="2">
        <f t="array" ref="I279">SUMPRODUCT(B263:B282, (ROW(B263:B282)-ROW(B263)+1)) / (20*21/2)</f>
        <v>6.5494347619047621</v>
      </c>
      <c r="J279" s="2">
        <f t="shared" si="34"/>
        <v>6.6293727419541577</v>
      </c>
      <c r="K279" s="2">
        <f t="shared" si="28"/>
        <v>6.6500630122644484</v>
      </c>
    </row>
    <row r="280" spans="1:11" ht="13.5" x14ac:dyDescent="0.25">
      <c r="A280" s="3">
        <f>TITRES_STAT!B283</f>
        <v>42712</v>
      </c>
      <c r="B280" s="5">
        <f>TITRES_STAT!D283</f>
        <v>6.4082999999999997</v>
      </c>
      <c r="C280" s="2">
        <f t="shared" si="29"/>
        <v>-5.7600000000000762E-2</v>
      </c>
      <c r="D280" s="2">
        <f t="shared" si="30"/>
        <v>6.5147199999999996</v>
      </c>
      <c r="E280" s="2">
        <f t="shared" si="32"/>
        <v>6.5878899999999998</v>
      </c>
      <c r="F280" s="2">
        <f t="shared" si="33"/>
        <v>6.6706049999999992</v>
      </c>
      <c r="G280" s="2">
        <f t="shared" si="27"/>
        <v>6.6271040000000001</v>
      </c>
      <c r="H280" s="2">
        <f t="shared" si="31"/>
        <v>6.889214499999996</v>
      </c>
      <c r="I280" s="2">
        <f t="array" ref="I280">SUMPRODUCT(B264:B283, (ROW(B264:B283)-ROW(B264)+1)) / (20*21/2)</f>
        <v>6.5322628571428574</v>
      </c>
      <c r="J280" s="2">
        <f t="shared" si="34"/>
        <v>6.608318195101381</v>
      </c>
      <c r="K280" s="2">
        <f t="shared" si="28"/>
        <v>6.6405821098227058</v>
      </c>
    </row>
    <row r="281" spans="1:11" ht="13.5" x14ac:dyDescent="0.25">
      <c r="A281" s="3">
        <f>TITRES_STAT!B284</f>
        <v>42713</v>
      </c>
      <c r="B281" s="5">
        <f>TITRES_STAT!D284</f>
        <v>6.4127000000000001</v>
      </c>
      <c r="C281" s="2">
        <f t="shared" si="29"/>
        <v>4.4000000000004036E-3</v>
      </c>
      <c r="D281" s="2">
        <f t="shared" si="30"/>
        <v>6.48278</v>
      </c>
      <c r="E281" s="2">
        <f t="shared" si="32"/>
        <v>6.5639399999999997</v>
      </c>
      <c r="F281" s="2">
        <f t="shared" si="33"/>
        <v>6.6521999999999988</v>
      </c>
      <c r="G281" s="2">
        <f t="shared" si="27"/>
        <v>6.6245319999999994</v>
      </c>
      <c r="H281" s="2">
        <f t="shared" si="31"/>
        <v>6.8886689999999966</v>
      </c>
      <c r="I281" s="2">
        <f t="array" ref="I281">SUMPRODUCT(B265:B284, (ROW(B265:B284)-ROW(B265)+1)) / (20*21/2)</f>
        <v>6.512516190476191</v>
      </c>
      <c r="J281" s="2">
        <f t="shared" si="34"/>
        <v>6.5896878908060108</v>
      </c>
      <c r="K281" s="2">
        <f t="shared" si="28"/>
        <v>6.6316455564963253</v>
      </c>
    </row>
    <row r="282" spans="1:11" ht="13.5" x14ac:dyDescent="0.25">
      <c r="A282" s="3">
        <f>TITRES_STAT!B285</f>
        <v>42717</v>
      </c>
      <c r="B282" s="5">
        <f>TITRES_STAT!D285</f>
        <v>6.3106999999999998</v>
      </c>
      <c r="C282" s="2">
        <f t="shared" si="29"/>
        <v>-0.10200000000000031</v>
      </c>
      <c r="D282" s="2">
        <f t="shared" si="30"/>
        <v>6.4401999999999999</v>
      </c>
      <c r="E282" s="2">
        <f t="shared" si="32"/>
        <v>6.5209199999999994</v>
      </c>
      <c r="F282" s="2">
        <f t="shared" si="33"/>
        <v>6.619605</v>
      </c>
      <c r="G282" s="2">
        <f t="shared" si="27"/>
        <v>6.6181459999999994</v>
      </c>
      <c r="H282" s="2">
        <f t="shared" si="31"/>
        <v>6.8876134999999969</v>
      </c>
      <c r="I282" s="2">
        <f t="array" ref="I282">SUMPRODUCT(B266:B285, (ROW(B266:B285)-ROW(B266)+1)) / (20*21/2)</f>
        <v>6.5031180952380963</v>
      </c>
      <c r="J282" s="2">
        <f t="shared" si="34"/>
        <v>6.5631176154911524</v>
      </c>
      <c r="K282" s="2">
        <f t="shared" si="28"/>
        <v>6.6190594562415681</v>
      </c>
    </row>
    <row r="283" spans="1:11" ht="13.5" x14ac:dyDescent="0.25">
      <c r="A283" s="3">
        <f>TITRES_STAT!B286</f>
        <v>42718</v>
      </c>
      <c r="B283" s="5">
        <f>TITRES_STAT!D286</f>
        <v>6.4393000000000002</v>
      </c>
      <c r="C283" s="2">
        <f t="shared" si="29"/>
        <v>0.12860000000000049</v>
      </c>
      <c r="D283" s="2">
        <f t="shared" si="30"/>
        <v>6.4073800000000007</v>
      </c>
      <c r="E283" s="2">
        <f t="shared" si="32"/>
        <v>6.5031799999999986</v>
      </c>
      <c r="F283" s="2">
        <f t="shared" si="33"/>
        <v>6.5934399999999993</v>
      </c>
      <c r="G283" s="2">
        <f t="shared" si="27"/>
        <v>6.6141540000000001</v>
      </c>
      <c r="H283" s="2">
        <f t="shared" si="31"/>
        <v>6.8872009999999966</v>
      </c>
      <c r="I283" s="2">
        <f t="array" ref="I283">SUMPRODUCT(B267:B286, (ROW(B267:B286)-ROW(B267)+1)) / (20*21/2)</f>
        <v>6.4867295238095233</v>
      </c>
      <c r="J283" s="2">
        <f t="shared" si="34"/>
        <v>6.5513254616348515</v>
      </c>
      <c r="K283" s="2">
        <f t="shared" si="28"/>
        <v>6.6120100658007219</v>
      </c>
    </row>
    <row r="284" spans="1:11" ht="13.5" x14ac:dyDescent="0.25">
      <c r="A284" s="3">
        <f>TITRES_STAT!B287</f>
        <v>42719</v>
      </c>
      <c r="B284" s="5">
        <f>TITRES_STAT!D287</f>
        <v>6.3860999999999999</v>
      </c>
      <c r="C284" s="2">
        <f t="shared" si="29"/>
        <v>-5.3200000000000358E-2</v>
      </c>
      <c r="D284" s="2">
        <f t="shared" si="30"/>
        <v>6.3914199999999992</v>
      </c>
      <c r="E284" s="2">
        <f t="shared" si="32"/>
        <v>6.4739099999999992</v>
      </c>
      <c r="F284" s="2">
        <f t="shared" si="33"/>
        <v>6.5734800000000009</v>
      </c>
      <c r="G284" s="2">
        <f t="shared" si="27"/>
        <v>6.6090099999999996</v>
      </c>
      <c r="H284" s="2">
        <f t="shared" si="31"/>
        <v>6.8869569999999953</v>
      </c>
      <c r="I284" s="2">
        <f t="array" ref="I284">SUMPRODUCT(B268:B287, (ROW(B268:B287)-ROW(B268)+1)) / (20*21/2)</f>
        <v>6.4627447619047622</v>
      </c>
      <c r="J284" s="2">
        <f t="shared" si="34"/>
        <v>6.5355897033839137</v>
      </c>
      <c r="K284" s="2">
        <f t="shared" si="28"/>
        <v>6.6031508475340273</v>
      </c>
    </row>
    <row r="285" spans="1:11" ht="13.5" x14ac:dyDescent="0.25">
      <c r="A285" s="3">
        <f>TITRES_STAT!B288</f>
        <v>42720</v>
      </c>
      <c r="B285" s="5">
        <f>TITRES_STAT!D288</f>
        <v>6.4748000000000001</v>
      </c>
      <c r="C285" s="2">
        <f t="shared" si="29"/>
        <v>8.8700000000000223E-2</v>
      </c>
      <c r="D285" s="2">
        <f t="shared" si="30"/>
        <v>6.4047200000000002</v>
      </c>
      <c r="E285" s="2">
        <f t="shared" si="32"/>
        <v>6.4597199999999999</v>
      </c>
      <c r="F285" s="2">
        <f t="shared" si="33"/>
        <v>6.5581800000000001</v>
      </c>
      <c r="G285" s="2">
        <f t="shared" si="27"/>
        <v>6.6045740000000004</v>
      </c>
      <c r="H285" s="2">
        <f t="shared" si="31"/>
        <v>6.8868959999999948</v>
      </c>
      <c r="I285" s="2">
        <f t="array" ref="I285">SUMPRODUCT(B269:B288, (ROW(B269:B288)-ROW(B269)+1)) / (20*21/2)</f>
        <v>6.4098614285714293</v>
      </c>
      <c r="J285" s="2">
        <f t="shared" si="34"/>
        <v>6.5298002078235404</v>
      </c>
      <c r="K285" s="2">
        <f t="shared" si="28"/>
        <v>6.5981174809640653</v>
      </c>
    </row>
    <row r="286" spans="1:11" ht="13.5" x14ac:dyDescent="0.25">
      <c r="A286" s="3">
        <f>TITRES_STAT!B289</f>
        <v>42723</v>
      </c>
      <c r="B286" s="5">
        <f>TITRES_STAT!D289</f>
        <v>6.3860999999999999</v>
      </c>
      <c r="C286" s="2">
        <f t="shared" si="29"/>
        <v>-8.8700000000000223E-2</v>
      </c>
      <c r="D286" s="2">
        <f t="shared" si="30"/>
        <v>6.3994</v>
      </c>
      <c r="E286" s="2">
        <f t="shared" si="32"/>
        <v>6.44109</v>
      </c>
      <c r="F286" s="2">
        <f t="shared" si="33"/>
        <v>6.5404399999999994</v>
      </c>
      <c r="G286" s="2">
        <f t="shared" si="27"/>
        <v>6.6008480000000009</v>
      </c>
      <c r="H286" s="2">
        <f t="shared" si="31"/>
        <v>6.8855869999999948</v>
      </c>
      <c r="I286" s="2">
        <f t="array" ref="I286">SUMPRODUCT(B270:B289, (ROW(B270:B289)-ROW(B270)+1)) / (20*21/2)</f>
        <v>6.3346861904761917</v>
      </c>
      <c r="J286" s="2">
        <f t="shared" si="34"/>
        <v>6.516114473745108</v>
      </c>
      <c r="K286" s="2">
        <f t="shared" si="28"/>
        <v>6.5898030699458667</v>
      </c>
    </row>
    <row r="287" spans="1:11" ht="13.5" x14ac:dyDescent="0.25">
      <c r="A287" s="3">
        <f>TITRES_STAT!B290</f>
        <v>42724</v>
      </c>
      <c r="B287" s="5">
        <f>TITRES_STAT!D290</f>
        <v>6.2885999999999997</v>
      </c>
      <c r="C287" s="2">
        <f t="shared" si="29"/>
        <v>-9.7500000000000142E-2</v>
      </c>
      <c r="D287" s="2">
        <f t="shared" si="30"/>
        <v>6.3949799999999994</v>
      </c>
      <c r="E287" s="2">
        <f t="shared" si="32"/>
        <v>6.4175899999999997</v>
      </c>
      <c r="F287" s="2">
        <f t="shared" si="33"/>
        <v>6.5244749999999998</v>
      </c>
      <c r="G287" s="2">
        <f t="shared" si="27"/>
        <v>6.5965020000000001</v>
      </c>
      <c r="H287" s="2">
        <f t="shared" si="31"/>
        <v>6.8823119999999962</v>
      </c>
      <c r="I287" s="2">
        <f t="array" ref="I287">SUMPRODUCT(B271:B290, (ROW(B271:B290)-ROW(B271)+1)) / (20*21/2)</f>
        <v>6.2399538095238087</v>
      </c>
      <c r="J287" s="2">
        <f t="shared" si="34"/>
        <v>6.4944464286265262</v>
      </c>
      <c r="K287" s="2">
        <f t="shared" si="28"/>
        <v>6.5779911848499504</v>
      </c>
    </row>
    <row r="288" spans="1:11" ht="13.5" x14ac:dyDescent="0.25">
      <c r="A288" s="3">
        <f>TITRES_STAT!B291</f>
        <v>42725</v>
      </c>
      <c r="B288" s="5">
        <f>TITRES_STAT!D291</f>
        <v>5.9691999999999998</v>
      </c>
      <c r="C288" s="2">
        <f t="shared" si="29"/>
        <v>-0.31939999999999991</v>
      </c>
      <c r="D288" s="2">
        <f t="shared" si="30"/>
        <v>6.3009599999999999</v>
      </c>
      <c r="E288" s="2">
        <f t="shared" si="32"/>
        <v>6.3541700000000008</v>
      </c>
      <c r="F288" s="2">
        <f t="shared" si="33"/>
        <v>6.49254</v>
      </c>
      <c r="G288" s="2">
        <f t="shared" si="27"/>
        <v>6.5846159999999996</v>
      </c>
      <c r="H288" s="2">
        <f t="shared" si="31"/>
        <v>6.875896499999997</v>
      </c>
      <c r="I288" s="2">
        <f t="array" ref="I288">SUMPRODUCT(B272:B291, (ROW(B272:B291)-ROW(B272)+1)) / (20*21/2)</f>
        <v>6.1277157142857162</v>
      </c>
      <c r="J288" s="2">
        <f t="shared" si="34"/>
        <v>6.444422959233524</v>
      </c>
      <c r="K288" s="2">
        <f t="shared" si="28"/>
        <v>6.5541170207381878</v>
      </c>
    </row>
    <row r="289" spans="1:11" ht="13.5" x14ac:dyDescent="0.25">
      <c r="A289" s="3">
        <f>TITRES_STAT!B292</f>
        <v>42726</v>
      </c>
      <c r="B289" s="5">
        <f>TITRES_STAT!D292</f>
        <v>5.7031999999999998</v>
      </c>
      <c r="C289" s="2">
        <f t="shared" si="29"/>
        <v>-0.26600000000000001</v>
      </c>
      <c r="D289" s="2">
        <f t="shared" si="30"/>
        <v>6.1643799999999995</v>
      </c>
      <c r="E289" s="2">
        <f t="shared" si="32"/>
        <v>6.2779000000000007</v>
      </c>
      <c r="F289" s="2">
        <f t="shared" si="33"/>
        <v>6.4450900000000004</v>
      </c>
      <c r="G289" s="2">
        <f t="shared" si="27"/>
        <v>6.5685619999999982</v>
      </c>
      <c r="H289" s="2">
        <f t="shared" si="31"/>
        <v>6.8691944999999954</v>
      </c>
      <c r="I289" s="2">
        <f t="array" ref="I289">SUMPRODUCT(B273:B292, (ROW(B273:B292)-ROW(B273)+1)) / (20*21/2)</f>
        <v>6.0257333333333332</v>
      </c>
      <c r="J289" s="2">
        <f t="shared" si="34"/>
        <v>6.3738302964493787</v>
      </c>
      <c r="K289" s="2">
        <f t="shared" si="28"/>
        <v>6.5207477258072783</v>
      </c>
    </row>
    <row r="290" spans="1:11" ht="13.5" x14ac:dyDescent="0.25">
      <c r="A290" s="3">
        <f>TITRES_STAT!B293</f>
        <v>42727</v>
      </c>
      <c r="B290" s="5">
        <f>TITRES_STAT!D293</f>
        <v>5.4504000000000001</v>
      </c>
      <c r="C290" s="2">
        <f t="shared" si="29"/>
        <v>-0.25279999999999969</v>
      </c>
      <c r="D290" s="2">
        <f t="shared" si="30"/>
        <v>5.9595000000000002</v>
      </c>
      <c r="E290" s="2">
        <f t="shared" si="32"/>
        <v>6.1821100000000007</v>
      </c>
      <c r="F290" s="2">
        <f t="shared" si="33"/>
        <v>6.3849999999999998</v>
      </c>
      <c r="G290" s="2">
        <f t="shared" si="27"/>
        <v>6.5478959999999997</v>
      </c>
      <c r="H290" s="2">
        <f t="shared" si="31"/>
        <v>6.8605764999999952</v>
      </c>
      <c r="I290" s="2">
        <f t="array" ref="I290">SUMPRODUCT(B274:B293, (ROW(B274:B293)-ROW(B274)+1)) / (20*21/2)</f>
        <v>5.9144223809523826</v>
      </c>
      <c r="J290" s="2">
        <f t="shared" si="34"/>
        <v>6.2858845539303907</v>
      </c>
      <c r="K290" s="2">
        <f t="shared" si="28"/>
        <v>6.478773305187385</v>
      </c>
    </row>
    <row r="291" spans="1:11" ht="13.5" x14ac:dyDescent="0.25">
      <c r="A291" s="3">
        <f>TITRES_STAT!B294</f>
        <v>42730</v>
      </c>
      <c r="B291" s="5">
        <f>TITRES_STAT!D294</f>
        <v>5.2065000000000001</v>
      </c>
      <c r="C291" s="2">
        <f t="shared" si="29"/>
        <v>-0.24390000000000001</v>
      </c>
      <c r="D291" s="2">
        <f t="shared" si="30"/>
        <v>5.7235800000000001</v>
      </c>
      <c r="E291" s="2">
        <f t="shared" si="32"/>
        <v>6.0614900000000009</v>
      </c>
      <c r="F291" s="2">
        <f t="shared" si="33"/>
        <v>6.3127149999999999</v>
      </c>
      <c r="G291" s="2">
        <f t="shared" si="27"/>
        <v>6.5220860000000007</v>
      </c>
      <c r="H291" s="2">
        <f t="shared" si="31"/>
        <v>6.8507389999999955</v>
      </c>
      <c r="I291" s="2">
        <f t="array" ref="I291">SUMPRODUCT(B275:B294, (ROW(B275:B294)-ROW(B275)+1)) / (20*21/2)</f>
        <v>5.8273766666666678</v>
      </c>
      <c r="J291" s="2">
        <f t="shared" si="34"/>
        <v>6.1830860249846396</v>
      </c>
      <c r="K291" s="2">
        <f t="shared" si="28"/>
        <v>6.4288802343957228</v>
      </c>
    </row>
    <row r="292" spans="1:11" ht="13.5" x14ac:dyDescent="0.25">
      <c r="A292" s="3">
        <f>TITRES_STAT!B295</f>
        <v>42731</v>
      </c>
      <c r="B292" s="5">
        <f>TITRES_STAT!D295</f>
        <v>5.2419000000000002</v>
      </c>
      <c r="C292" s="2">
        <f t="shared" si="29"/>
        <v>3.5400000000000098E-2</v>
      </c>
      <c r="D292" s="2">
        <f t="shared" si="30"/>
        <v>5.5142399999999991</v>
      </c>
      <c r="E292" s="2">
        <f t="shared" si="32"/>
        <v>5.9546100000000006</v>
      </c>
      <c r="F292" s="2">
        <f t="shared" si="33"/>
        <v>6.2377650000000004</v>
      </c>
      <c r="G292" s="2">
        <f t="shared" si="27"/>
        <v>6.4968059999999994</v>
      </c>
      <c r="H292" s="2">
        <f t="shared" si="31"/>
        <v>6.8410784999999938</v>
      </c>
      <c r="I292" s="2">
        <f t="array" ref="I292">SUMPRODUCT(B276:B295, (ROW(B276:B295)-ROW(B276)+1)) / (20*21/2)</f>
        <v>5.766999523809524</v>
      </c>
      <c r="J292" s="2">
        <f t="shared" si="34"/>
        <v>6.0934492607003881</v>
      </c>
      <c r="K292" s="2">
        <f t="shared" si="28"/>
        <v>6.3823319899096163</v>
      </c>
    </row>
    <row r="293" spans="1:11" ht="13.5" x14ac:dyDescent="0.25">
      <c r="A293" s="3">
        <f>TITRES_STAT!B296</f>
        <v>42732</v>
      </c>
      <c r="B293" s="5">
        <f>TITRES_STAT!D296</f>
        <v>5.069</v>
      </c>
      <c r="C293" s="2">
        <f t="shared" si="29"/>
        <v>-0.17290000000000028</v>
      </c>
      <c r="D293" s="2">
        <f t="shared" si="30"/>
        <v>5.3342000000000009</v>
      </c>
      <c r="E293" s="2">
        <f t="shared" si="32"/>
        <v>5.8175800000000004</v>
      </c>
      <c r="F293" s="2">
        <f t="shared" si="33"/>
        <v>6.16038</v>
      </c>
      <c r="G293" s="2">
        <f t="shared" si="27"/>
        <v>6.4689559999999995</v>
      </c>
      <c r="H293" s="2">
        <f t="shared" si="31"/>
        <v>6.8308144999999936</v>
      </c>
      <c r="I293" s="2">
        <f t="array" ref="I293">SUMPRODUCT(B277:B296, (ROW(B277:B296)-ROW(B277)+1)) / (20*21/2)</f>
        <v>5.7353838095238094</v>
      </c>
      <c r="J293" s="2">
        <f t="shared" si="34"/>
        <v>5.9958826644432079</v>
      </c>
      <c r="K293" s="2">
        <f t="shared" si="28"/>
        <v>6.330828774619043</v>
      </c>
    </row>
    <row r="294" spans="1:11" ht="13.5" x14ac:dyDescent="0.25">
      <c r="A294" s="3">
        <f>TITRES_STAT!B297</f>
        <v>42733</v>
      </c>
      <c r="B294" s="5">
        <f>TITRES_STAT!D297</f>
        <v>5.2464000000000004</v>
      </c>
      <c r="C294" s="2">
        <f t="shared" si="29"/>
        <v>0.17740000000000045</v>
      </c>
      <c r="D294" s="2">
        <f t="shared" si="30"/>
        <v>5.2428400000000002</v>
      </c>
      <c r="E294" s="2">
        <f t="shared" si="32"/>
        <v>5.7036100000000003</v>
      </c>
      <c r="F294" s="2">
        <f t="shared" si="33"/>
        <v>6.0887599999999997</v>
      </c>
      <c r="G294" s="2">
        <f t="shared" si="27"/>
        <v>6.444831999999999</v>
      </c>
      <c r="H294" s="2">
        <f t="shared" si="31"/>
        <v>6.8218284999999925</v>
      </c>
      <c r="I294" s="2">
        <f t="array" ref="I294">SUMPRODUCT(B278:B297, (ROW(B278:B297)-ROW(B278)+1)) / (20*21/2)</f>
        <v>5.7168047619047622</v>
      </c>
      <c r="J294" s="2">
        <f t="shared" si="34"/>
        <v>5.9245033630676645</v>
      </c>
      <c r="K294" s="2">
        <f t="shared" si="28"/>
        <v>6.288302156006532</v>
      </c>
    </row>
    <row r="295" spans="1:11" ht="13.5" x14ac:dyDescent="0.25">
      <c r="A295" s="3">
        <f>TITRES_STAT!B298</f>
        <v>42734</v>
      </c>
      <c r="B295" s="5">
        <f>TITRES_STAT!D298</f>
        <v>5.4547999999999996</v>
      </c>
      <c r="C295" s="2">
        <f t="shared" si="29"/>
        <v>0.20839999999999925</v>
      </c>
      <c r="D295" s="2">
        <f t="shared" si="30"/>
        <v>5.2437199999999997</v>
      </c>
      <c r="E295" s="2">
        <f t="shared" si="32"/>
        <v>5.60161</v>
      </c>
      <c r="F295" s="2">
        <f t="shared" si="33"/>
        <v>6.0306650000000008</v>
      </c>
      <c r="G295" s="2">
        <f t="shared" si="27"/>
        <v>6.4248759999999994</v>
      </c>
      <c r="H295" s="2">
        <f t="shared" si="31"/>
        <v>6.8137759999999927</v>
      </c>
      <c r="I295" s="2">
        <f t="array" ref="I295">SUMPRODUCT(B279:B298, (ROW(B279:B298)-ROW(B279)+1)) / (20*21/2)</f>
        <v>5.7033957142857137</v>
      </c>
      <c r="J295" s="2">
        <f t="shared" si="34"/>
        <v>5.879769709442173</v>
      </c>
      <c r="K295" s="2">
        <f t="shared" si="28"/>
        <v>6.2556157969474517</v>
      </c>
    </row>
    <row r="296" spans="1:11" ht="13.5" x14ac:dyDescent="0.25">
      <c r="A296" s="3">
        <f>TITRES_STAT!B299</f>
        <v>42737</v>
      </c>
      <c r="B296" s="5">
        <f>TITRES_STAT!D299</f>
        <v>5.6986999999999997</v>
      </c>
      <c r="C296" s="2">
        <f t="shared" si="29"/>
        <v>0.24390000000000001</v>
      </c>
      <c r="D296" s="2">
        <f t="shared" si="30"/>
        <v>5.3421599999999998</v>
      </c>
      <c r="E296" s="2">
        <f t="shared" si="32"/>
        <v>5.5328700000000008</v>
      </c>
      <c r="F296" s="2">
        <f t="shared" si="33"/>
        <v>5.9869800000000009</v>
      </c>
      <c r="G296" s="2">
        <f t="shared" si="27"/>
        <v>6.4097979999999986</v>
      </c>
      <c r="H296" s="2">
        <f t="shared" si="31"/>
        <v>6.8063994999999924</v>
      </c>
      <c r="I296" s="2">
        <f t="array" ref="I296">SUMPRODUCT(B280:B299, (ROW(B280:B299)-ROW(B280)+1)) / (20*21/2)</f>
        <v>5.709814285714284</v>
      </c>
      <c r="J296" s="2">
        <f t="shared" si="34"/>
        <v>5.8625249752095856</v>
      </c>
      <c r="K296" s="2">
        <f t="shared" si="28"/>
        <v>6.2337759617730422</v>
      </c>
    </row>
    <row r="297" spans="1:11" ht="13.5" x14ac:dyDescent="0.25">
      <c r="A297" s="3">
        <f>TITRES_STAT!B300</f>
        <v>42738</v>
      </c>
      <c r="B297" s="5">
        <f>TITRES_STAT!D300</f>
        <v>5.7919</v>
      </c>
      <c r="C297" s="2">
        <f t="shared" si="29"/>
        <v>9.3200000000000394E-2</v>
      </c>
      <c r="D297" s="2">
        <f t="shared" si="30"/>
        <v>5.4521599999999992</v>
      </c>
      <c r="E297" s="2">
        <f t="shared" si="32"/>
        <v>5.4832000000000001</v>
      </c>
      <c r="F297" s="2">
        <f t="shared" si="33"/>
        <v>5.9503950000000003</v>
      </c>
      <c r="G297" s="2">
        <f t="shared" si="27"/>
        <v>6.394365999999998</v>
      </c>
      <c r="H297" s="2">
        <f t="shared" si="31"/>
        <v>6.7976629999999911</v>
      </c>
      <c r="I297" s="2">
        <f t="array" ref="I297">SUMPRODUCT(B281:B300, (ROW(B281:B300)-ROW(B281)+1)) / (20*21/2)</f>
        <v>5.6906795238095249</v>
      </c>
      <c r="J297" s="2">
        <f t="shared" si="34"/>
        <v>5.8557987870943871</v>
      </c>
      <c r="K297" s="2">
        <f t="shared" si="28"/>
        <v>6.216447492683904</v>
      </c>
    </row>
    <row r="298" spans="1:11" ht="13.5" x14ac:dyDescent="0.25">
      <c r="A298" s="3">
        <f>TITRES_STAT!B301</f>
        <v>42739</v>
      </c>
      <c r="B298" s="5">
        <f>TITRES_STAT!D301</f>
        <v>5.8095999999999997</v>
      </c>
      <c r="C298" s="2">
        <f t="shared" si="29"/>
        <v>1.7699999999999605E-2</v>
      </c>
      <c r="D298" s="2">
        <f t="shared" si="30"/>
        <v>5.6002799999999997</v>
      </c>
      <c r="E298" s="2">
        <f t="shared" si="32"/>
        <v>5.4672400000000012</v>
      </c>
      <c r="F298" s="2">
        <f t="shared" si="33"/>
        <v>5.910705000000001</v>
      </c>
      <c r="G298" s="2">
        <f t="shared" si="27"/>
        <v>6.3792879999999972</v>
      </c>
      <c r="H298" s="2">
        <f t="shared" si="31"/>
        <v>6.7880149999999908</v>
      </c>
      <c r="I298" s="2">
        <f t="array" ref="I298">SUMPRODUCT(B282:B301, (ROW(B282:B301)-ROW(B282)+1)) / (20*21/2)</f>
        <v>5.6445776190476193</v>
      </c>
      <c r="J298" s="2">
        <f t="shared" si="34"/>
        <v>5.8513989026092075</v>
      </c>
      <c r="K298" s="2">
        <f t="shared" si="28"/>
        <v>6.2004926890492413</v>
      </c>
    </row>
    <row r="299" spans="1:11" ht="13.5" x14ac:dyDescent="0.25">
      <c r="A299" s="3">
        <f>TITRES_STAT!B302</f>
        <v>42740</v>
      </c>
      <c r="B299" s="5">
        <f>TITRES_STAT!D302</f>
        <v>5.9781000000000004</v>
      </c>
      <c r="C299" s="2">
        <f t="shared" si="29"/>
        <v>0.16850000000000076</v>
      </c>
      <c r="D299" s="2">
        <f t="shared" si="30"/>
        <v>5.7466200000000001</v>
      </c>
      <c r="E299" s="2">
        <f t="shared" si="32"/>
        <v>5.4947299999999997</v>
      </c>
      <c r="F299" s="2">
        <f t="shared" si="33"/>
        <v>5.8863150000000006</v>
      </c>
      <c r="G299" s="2">
        <f t="shared" si="27"/>
        <v>6.3636779999999975</v>
      </c>
      <c r="H299" s="2">
        <f t="shared" si="31"/>
        <v>6.7800789999999918</v>
      </c>
      <c r="I299" s="2">
        <f t="array" ref="I299">SUMPRODUCT(B283:B302, (ROW(B283:B302)-ROW(B283)+1)) / (20*21/2)</f>
        <v>5.6009261904761898</v>
      </c>
      <c r="J299" s="2">
        <f t="shared" si="34"/>
        <v>5.8634656737892827</v>
      </c>
      <c r="K299" s="2">
        <f t="shared" si="28"/>
        <v>6.1917714071257421</v>
      </c>
    </row>
    <row r="300" spans="1:11" ht="13.5" x14ac:dyDescent="0.25">
      <c r="A300" s="3">
        <f>TITRES_STAT!B303</f>
        <v>42741</v>
      </c>
      <c r="B300" s="5">
        <f>TITRES_STAT!D303</f>
        <v>5.6853999999999996</v>
      </c>
      <c r="C300" s="2">
        <f t="shared" si="29"/>
        <v>-0.29270000000000085</v>
      </c>
      <c r="D300" s="2">
        <f t="shared" si="30"/>
        <v>5.7927400000000002</v>
      </c>
      <c r="E300" s="2">
        <f t="shared" si="32"/>
        <v>5.51823</v>
      </c>
      <c r="F300" s="2">
        <f t="shared" si="33"/>
        <v>5.8501700000000003</v>
      </c>
      <c r="G300" s="2">
        <f t="shared" si="27"/>
        <v>6.3361819999999973</v>
      </c>
      <c r="H300" s="2">
        <f t="shared" si="31"/>
        <v>6.772331499999992</v>
      </c>
      <c r="I300" s="2">
        <f t="array" ref="I300">SUMPRODUCT(B284:B303, (ROW(B284:B303)-ROW(B284)+1)) / (20*21/2)</f>
        <v>5.5602138095238081</v>
      </c>
      <c r="J300" s="2">
        <f t="shared" si="34"/>
        <v>5.8465070381903033</v>
      </c>
      <c r="K300" s="2">
        <f t="shared" si="28"/>
        <v>6.1719137048855179</v>
      </c>
    </row>
    <row r="301" spans="1:11" ht="13.5" x14ac:dyDescent="0.25">
      <c r="A301" s="3">
        <f>TITRES_STAT!B304</f>
        <v>42744</v>
      </c>
      <c r="B301" s="5">
        <f>TITRES_STAT!D304</f>
        <v>5.3661000000000003</v>
      </c>
      <c r="C301" s="2">
        <f t="shared" si="29"/>
        <v>-0.31929999999999925</v>
      </c>
      <c r="D301" s="2">
        <f t="shared" si="30"/>
        <v>5.7262199999999996</v>
      </c>
      <c r="E301" s="2">
        <f t="shared" si="32"/>
        <v>5.5341899999999997</v>
      </c>
      <c r="F301" s="2">
        <f t="shared" si="33"/>
        <v>5.7978400000000008</v>
      </c>
      <c r="G301" s="2">
        <f t="shared" si="27"/>
        <v>6.3077979999999982</v>
      </c>
      <c r="H301" s="2">
        <f t="shared" si="31"/>
        <v>6.762813499999992</v>
      </c>
      <c r="I301" s="2">
        <f t="array" ref="I301">SUMPRODUCT(B285:B304, (ROW(B285:B304)-ROW(B285)+1)) / (20*21/2)</f>
        <v>5.5163752380952387</v>
      </c>
      <c r="J301" s="2">
        <f t="shared" si="34"/>
        <v>5.8007539869340841</v>
      </c>
      <c r="K301" s="2">
        <f t="shared" si="28"/>
        <v>6.140313167439027</v>
      </c>
    </row>
    <row r="302" spans="1:11" ht="13.5" x14ac:dyDescent="0.25">
      <c r="A302" s="3">
        <f>TITRES_STAT!B305</f>
        <v>42745</v>
      </c>
      <c r="B302" s="5">
        <f>TITRES_STAT!D305</f>
        <v>5.3395000000000001</v>
      </c>
      <c r="C302" s="2">
        <f t="shared" si="29"/>
        <v>-2.6600000000000179E-2</v>
      </c>
      <c r="D302" s="2">
        <f t="shared" si="30"/>
        <v>5.6357400000000002</v>
      </c>
      <c r="E302" s="2">
        <f t="shared" si="32"/>
        <v>5.5439499999999997</v>
      </c>
      <c r="F302" s="2">
        <f t="shared" si="33"/>
        <v>5.7492800000000006</v>
      </c>
      <c r="G302" s="2">
        <f t="shared" si="27"/>
        <v>6.2774639999999984</v>
      </c>
      <c r="H302" s="2">
        <f t="shared" si="31"/>
        <v>6.7525754999999927</v>
      </c>
      <c r="I302" s="2">
        <f t="array" ref="I302">SUMPRODUCT(B286:B305, (ROW(B286:B305)-ROW(B286)+1)) / (20*21/2)</f>
        <v>5.4864747619047618</v>
      </c>
      <c r="J302" s="2">
        <f t="shared" si="34"/>
        <v>5.7568250357975046</v>
      </c>
      <c r="K302" s="2">
        <f t="shared" si="28"/>
        <v>6.108908729500242</v>
      </c>
    </row>
    <row r="303" spans="1:11" ht="13.5" x14ac:dyDescent="0.25">
      <c r="A303" s="3">
        <f>TITRES_STAT!B306</f>
        <v>42746</v>
      </c>
      <c r="B303" s="5">
        <f>TITRES_STAT!D306</f>
        <v>5.3217999999999996</v>
      </c>
      <c r="C303" s="2">
        <f t="shared" si="29"/>
        <v>-1.7700000000000493E-2</v>
      </c>
      <c r="D303" s="2">
        <f t="shared" si="30"/>
        <v>5.5381799999999997</v>
      </c>
      <c r="E303" s="2">
        <f t="shared" si="32"/>
        <v>5.5692300000000001</v>
      </c>
      <c r="F303" s="2">
        <f t="shared" si="33"/>
        <v>5.6934050000000003</v>
      </c>
      <c r="G303" s="2">
        <f t="shared" si="27"/>
        <v>6.2499679999999982</v>
      </c>
      <c r="H303" s="2">
        <f t="shared" si="31"/>
        <v>6.7411404999999931</v>
      </c>
      <c r="I303" s="2">
        <f t="array" ref="I303">SUMPRODUCT(B287:B306, (ROW(B287:B306)-ROW(B287)+1)) / (20*21/2)</f>
        <v>5.4599504761904765</v>
      </c>
      <c r="J303" s="2">
        <f t="shared" si="34"/>
        <v>5.7153940800072656</v>
      </c>
      <c r="K303" s="2">
        <f t="shared" si="28"/>
        <v>6.0780417205002326</v>
      </c>
    </row>
    <row r="304" spans="1:11" ht="13.5" x14ac:dyDescent="0.25">
      <c r="A304" s="3">
        <f>TITRES_STAT!B307</f>
        <v>42747</v>
      </c>
      <c r="B304" s="5">
        <f>TITRES_STAT!D307</f>
        <v>5.2331000000000003</v>
      </c>
      <c r="C304" s="2">
        <f t="shared" si="29"/>
        <v>-8.8699999999999335E-2</v>
      </c>
      <c r="D304" s="2">
        <f t="shared" si="30"/>
        <v>5.3891800000000005</v>
      </c>
      <c r="E304" s="2">
        <f t="shared" si="32"/>
        <v>5.5679000000000007</v>
      </c>
      <c r="F304" s="2">
        <f t="shared" si="33"/>
        <v>5.6357550000000005</v>
      </c>
      <c r="G304" s="2">
        <f t="shared" si="27"/>
        <v>6.2242459999999973</v>
      </c>
      <c r="H304" s="2">
        <f t="shared" si="31"/>
        <v>6.7301099999999927</v>
      </c>
      <c r="I304" s="2">
        <f t="array" ref="I304">SUMPRODUCT(B288:B307, (ROW(B288:B307)-ROW(B288)+1)) / (20*21/2)</f>
        <v>5.4364857142857135</v>
      </c>
      <c r="J304" s="2">
        <f t="shared" si="34"/>
        <v>5.669461310482764</v>
      </c>
      <c r="K304" s="2">
        <f t="shared" si="28"/>
        <v>6.0449067510688508</v>
      </c>
    </row>
    <row r="305" spans="1:11" ht="13.5" x14ac:dyDescent="0.25">
      <c r="A305" s="3">
        <f>TITRES_STAT!B308</f>
        <v>42748</v>
      </c>
      <c r="B305" s="5">
        <f>TITRES_STAT!D308</f>
        <v>5.3217999999999996</v>
      </c>
      <c r="C305" s="2">
        <f t="shared" si="29"/>
        <v>8.8699999999999335E-2</v>
      </c>
      <c r="D305" s="2">
        <f t="shared" si="30"/>
        <v>5.3164600000000002</v>
      </c>
      <c r="E305" s="2">
        <f t="shared" si="32"/>
        <v>5.5546000000000006</v>
      </c>
      <c r="F305" s="2">
        <f t="shared" si="33"/>
        <v>5.5781050000000008</v>
      </c>
      <c r="G305" s="2">
        <f t="shared" si="27"/>
        <v>6.1977259999999976</v>
      </c>
      <c r="H305" s="2">
        <f t="shared" si="31"/>
        <v>6.7195444999999925</v>
      </c>
      <c r="I305" s="2">
        <f t="array" ref="I305">SUMPRODUCT(B289:B308, (ROW(B289:B308)-ROW(B289)+1)) / (20*21/2)</f>
        <v>5.4119219047619049</v>
      </c>
      <c r="J305" s="2">
        <f t="shared" si="34"/>
        <v>5.6363507094844056</v>
      </c>
      <c r="K305" s="2">
        <f t="shared" si="28"/>
        <v>6.0165496235759548</v>
      </c>
    </row>
    <row r="306" spans="1:11" ht="13.5" x14ac:dyDescent="0.25">
      <c r="A306" s="3">
        <f>TITRES_STAT!B309</f>
        <v>42751</v>
      </c>
      <c r="B306" s="5">
        <f>TITRES_STAT!D309</f>
        <v>5.2995999999999999</v>
      </c>
      <c r="C306" s="2">
        <f t="shared" si="29"/>
        <v>-2.2199999999999775E-2</v>
      </c>
      <c r="D306" s="2">
        <f t="shared" si="30"/>
        <v>5.3031600000000001</v>
      </c>
      <c r="E306" s="2">
        <f t="shared" si="32"/>
        <v>5.5146899999999999</v>
      </c>
      <c r="F306" s="2">
        <f t="shared" si="33"/>
        <v>5.5237799999999995</v>
      </c>
      <c r="G306" s="2">
        <f t="shared" ref="G306:G369" si="35">AVERAGE(B257:B306)</f>
        <v>6.1728919999999983</v>
      </c>
      <c r="H306" s="2">
        <f t="shared" si="31"/>
        <v>6.7090854999999934</v>
      </c>
      <c r="I306" s="2">
        <f t="array" ref="I306">SUMPRODUCT(B290:B309, (ROW(B290:B309)-ROW(B290)+1)) / (20*21/2)</f>
        <v>5.3871480952380955</v>
      </c>
      <c r="J306" s="2">
        <f t="shared" si="34"/>
        <v>5.604279213343033</v>
      </c>
      <c r="K306" s="2">
        <f t="shared" si="28"/>
        <v>5.9884339520631729</v>
      </c>
    </row>
    <row r="307" spans="1:11" ht="13.5" x14ac:dyDescent="0.25">
      <c r="A307" s="3">
        <f>TITRES_STAT!B310</f>
        <v>42752</v>
      </c>
      <c r="B307" s="5">
        <f>TITRES_STAT!D310</f>
        <v>5.2774000000000001</v>
      </c>
      <c r="C307" s="2">
        <f t="shared" si="29"/>
        <v>-2.2199999999999775E-2</v>
      </c>
      <c r="D307" s="2">
        <f t="shared" si="30"/>
        <v>5.2907399999999996</v>
      </c>
      <c r="E307" s="2">
        <f t="shared" si="32"/>
        <v>5.4632400000000008</v>
      </c>
      <c r="F307" s="2">
        <f t="shared" si="33"/>
        <v>5.4732199999999995</v>
      </c>
      <c r="G307" s="2">
        <f t="shared" si="35"/>
        <v>6.1454839999999979</v>
      </c>
      <c r="H307" s="2">
        <f t="shared" si="31"/>
        <v>6.6991459999999918</v>
      </c>
      <c r="I307" s="2">
        <f t="array" ref="I307">SUMPRODUCT(B291:B310, (ROW(B291:B310)-ROW(B291)+1)) / (20*21/2)</f>
        <v>5.3619352380952376</v>
      </c>
      <c r="J307" s="2">
        <f t="shared" si="34"/>
        <v>5.573147859691316</v>
      </c>
      <c r="K307" s="2">
        <f t="shared" ref="K307:K370" si="36">$K$4*B307+(1-$K$4)*K306</f>
        <v>5.9605502676685393</v>
      </c>
    </row>
    <row r="308" spans="1:11" ht="13.5" x14ac:dyDescent="0.25">
      <c r="A308" s="3">
        <f>TITRES_STAT!B311</f>
        <v>42753</v>
      </c>
      <c r="B308" s="5">
        <f>TITRES_STAT!D311</f>
        <v>5.2153</v>
      </c>
      <c r="C308" s="2">
        <f t="shared" si="29"/>
        <v>-6.2100000000000044E-2</v>
      </c>
      <c r="D308" s="2">
        <f t="shared" si="30"/>
        <v>5.2694400000000003</v>
      </c>
      <c r="E308" s="2">
        <f t="shared" si="32"/>
        <v>5.40381</v>
      </c>
      <c r="F308" s="2">
        <f t="shared" si="33"/>
        <v>5.4355250000000002</v>
      </c>
      <c r="G308" s="2">
        <f t="shared" si="35"/>
        <v>6.1185199999999984</v>
      </c>
      <c r="H308" s="2">
        <f t="shared" si="31"/>
        <v>6.6887654999999926</v>
      </c>
      <c r="I308" s="2">
        <f t="array" ref="I308">SUMPRODUCT(B292:B311, (ROW(B292:B311)-ROW(B292)+1)) / (20*21/2)</f>
        <v>5.3238176190476194</v>
      </c>
      <c r="J308" s="2">
        <f t="shared" si="34"/>
        <v>5.5390671111492864</v>
      </c>
      <c r="K308" s="2">
        <f t="shared" si="36"/>
        <v>5.9313247669756555</v>
      </c>
    </row>
    <row r="309" spans="1:11" ht="13.5" x14ac:dyDescent="0.25">
      <c r="A309" s="3">
        <f>TITRES_STAT!B312</f>
        <v>42754</v>
      </c>
      <c r="B309" s="5">
        <f>TITRES_STAT!D312</f>
        <v>5.1753999999999998</v>
      </c>
      <c r="C309" s="2">
        <f t="shared" si="29"/>
        <v>-3.9900000000000269E-2</v>
      </c>
      <c r="D309" s="2">
        <f t="shared" si="30"/>
        <v>5.2579000000000002</v>
      </c>
      <c r="E309" s="2">
        <f t="shared" si="32"/>
        <v>5.3235399999999995</v>
      </c>
      <c r="F309" s="2">
        <f t="shared" si="33"/>
        <v>5.409135</v>
      </c>
      <c r="G309" s="2">
        <f t="shared" si="35"/>
        <v>6.0907579999999992</v>
      </c>
      <c r="H309" s="2">
        <f t="shared" si="31"/>
        <v>6.6781204999999932</v>
      </c>
      <c r="I309" s="2">
        <f t="array" ref="I309">SUMPRODUCT(B293:B312, (ROW(B293:B312)-ROW(B293)+1)) / (20*21/2)</f>
        <v>5.272351904761905</v>
      </c>
      <c r="J309" s="2">
        <f t="shared" si="34"/>
        <v>5.504432148182687</v>
      </c>
      <c r="K309" s="2">
        <f t="shared" si="36"/>
        <v>5.9016806584668062</v>
      </c>
    </row>
    <row r="310" spans="1:11" ht="13.5" x14ac:dyDescent="0.25">
      <c r="A310" s="3">
        <f>TITRES_STAT!B313</f>
        <v>42755</v>
      </c>
      <c r="B310" s="5">
        <f>TITRES_STAT!D313</f>
        <v>5.1444000000000001</v>
      </c>
      <c r="C310" s="2">
        <f t="shared" si="29"/>
        <v>-3.0999999999999694E-2</v>
      </c>
      <c r="D310" s="2">
        <f t="shared" si="30"/>
        <v>5.2224200000000005</v>
      </c>
      <c r="E310" s="2">
        <f t="shared" si="32"/>
        <v>5.2694399999999995</v>
      </c>
      <c r="F310" s="2">
        <f t="shared" si="33"/>
        <v>5.3938350000000002</v>
      </c>
      <c r="G310" s="2">
        <f t="shared" si="35"/>
        <v>6.0621979999999995</v>
      </c>
      <c r="H310" s="2">
        <f t="shared" si="31"/>
        <v>6.6662334999999917</v>
      </c>
      <c r="I310" s="2">
        <f t="array" ref="I310">SUMPRODUCT(B294:B313, (ROW(B294:B313)-ROW(B294)+1)) / (20*21/2)</f>
        <v>5.2088533333333329</v>
      </c>
      <c r="J310" s="2">
        <f t="shared" si="34"/>
        <v>5.4701433721652881</v>
      </c>
      <c r="K310" s="2">
        <f t="shared" si="36"/>
        <v>5.8719833777426178</v>
      </c>
    </row>
    <row r="311" spans="1:11" ht="13.5" x14ac:dyDescent="0.25">
      <c r="A311" s="3">
        <f>TITRES_STAT!B314</f>
        <v>42758</v>
      </c>
      <c r="B311" s="5">
        <f>TITRES_STAT!D314</f>
        <v>4.9935999999999998</v>
      </c>
      <c r="C311" s="2">
        <f t="shared" si="29"/>
        <v>-0.15080000000000027</v>
      </c>
      <c r="D311" s="2">
        <f t="shared" si="30"/>
        <v>5.1612200000000001</v>
      </c>
      <c r="E311" s="2">
        <f t="shared" si="32"/>
        <v>5.2321899999999992</v>
      </c>
      <c r="F311" s="2">
        <f t="shared" si="33"/>
        <v>5.3831899999999999</v>
      </c>
      <c r="G311" s="2">
        <f t="shared" si="35"/>
        <v>6.0264540000000002</v>
      </c>
      <c r="H311" s="2">
        <f t="shared" si="31"/>
        <v>6.6540269999999921</v>
      </c>
      <c r="I311" s="2">
        <f t="array" ref="I311">SUMPRODUCT(B295:B314, (ROW(B295:B314)-ROW(B295)+1)) / (20*21/2)</f>
        <v>5.1226238095238097</v>
      </c>
      <c r="J311" s="2">
        <f t="shared" si="34"/>
        <v>5.4247582891019279</v>
      </c>
      <c r="K311" s="2">
        <f t="shared" si="36"/>
        <v>5.8375369707723195</v>
      </c>
    </row>
    <row r="312" spans="1:11" ht="13.5" x14ac:dyDescent="0.25">
      <c r="A312" s="3">
        <f>TITRES_STAT!B315</f>
        <v>42759</v>
      </c>
      <c r="B312" s="5">
        <f>TITRES_STAT!D315</f>
        <v>4.8428000000000004</v>
      </c>
      <c r="C312" s="2">
        <f t="shared" si="29"/>
        <v>-0.15079999999999938</v>
      </c>
      <c r="D312" s="2">
        <f t="shared" si="30"/>
        <v>5.0743</v>
      </c>
      <c r="E312" s="2">
        <f t="shared" si="32"/>
        <v>5.1825199999999993</v>
      </c>
      <c r="F312" s="2">
        <f t="shared" si="33"/>
        <v>5.3632349999999986</v>
      </c>
      <c r="G312" s="2">
        <f t="shared" si="35"/>
        <v>5.9840580000000001</v>
      </c>
      <c r="H312" s="2">
        <f t="shared" si="31"/>
        <v>6.6408489999999913</v>
      </c>
      <c r="I312" s="2">
        <f t="array" ref="I312">SUMPRODUCT(B296:B315, (ROW(B296:B315)-ROW(B296)+1)) / (20*21/2)</f>
        <v>5.0482666666666667</v>
      </c>
      <c r="J312" s="2">
        <f t="shared" si="34"/>
        <v>5.3693336901398396</v>
      </c>
      <c r="K312" s="2">
        <f t="shared" si="36"/>
        <v>5.7985276778008554</v>
      </c>
    </row>
    <row r="313" spans="1:11" ht="13.5" x14ac:dyDescent="0.25">
      <c r="A313" s="3">
        <f>TITRES_STAT!B316</f>
        <v>42760</v>
      </c>
      <c r="B313" s="5">
        <f>TITRES_STAT!D316</f>
        <v>4.6965000000000003</v>
      </c>
      <c r="C313" s="2">
        <f t="shared" si="29"/>
        <v>-0.1463000000000001</v>
      </c>
      <c r="D313" s="2">
        <f t="shared" si="30"/>
        <v>4.9705400000000006</v>
      </c>
      <c r="E313" s="2">
        <f t="shared" si="32"/>
        <v>5.1199899999999996</v>
      </c>
      <c r="F313" s="2">
        <f t="shared" si="33"/>
        <v>5.3446100000000003</v>
      </c>
      <c r="G313" s="2">
        <f t="shared" si="35"/>
        <v>5.9387360000000013</v>
      </c>
      <c r="H313" s="2">
        <f t="shared" si="31"/>
        <v>6.6269394999999909</v>
      </c>
      <c r="I313" s="2">
        <f t="array" ref="I313">SUMPRODUCT(B297:B316, (ROW(B297:B316)-ROW(B297)+1)) / (20*21/2)</f>
        <v>4.9973538095238101</v>
      </c>
      <c r="J313" s="2">
        <f t="shared" si="34"/>
        <v>5.305254291078902</v>
      </c>
      <c r="K313" s="2">
        <f t="shared" si="36"/>
        <v>5.7553109061223902</v>
      </c>
    </row>
    <row r="314" spans="1:11" ht="13.5" x14ac:dyDescent="0.25">
      <c r="A314" s="3">
        <f>TITRES_STAT!B317</f>
        <v>42761</v>
      </c>
      <c r="B314" s="5">
        <f>TITRES_STAT!D317</f>
        <v>4.4391999999999996</v>
      </c>
      <c r="C314" s="2">
        <f t="shared" si="29"/>
        <v>-0.25730000000000075</v>
      </c>
      <c r="D314" s="2">
        <f t="shared" si="30"/>
        <v>4.8233000000000006</v>
      </c>
      <c r="E314" s="2">
        <f t="shared" si="32"/>
        <v>5.0406000000000004</v>
      </c>
      <c r="F314" s="2">
        <f t="shared" si="33"/>
        <v>5.3042500000000006</v>
      </c>
      <c r="G314" s="2">
        <f t="shared" si="35"/>
        <v>5.8918140000000019</v>
      </c>
      <c r="H314" s="2">
        <f t="shared" si="31"/>
        <v>6.6113089999999906</v>
      </c>
      <c r="I314" s="2">
        <f t="array" ref="I314">SUMPRODUCT(B298:B317, (ROW(B298:B317)-ROW(B298)+1)) / (20*21/2)</f>
        <v>4.9641723809523812</v>
      </c>
      <c r="J314" s="2">
        <f t="shared" si="34"/>
        <v>5.2227729300237682</v>
      </c>
      <c r="K314" s="2">
        <f t="shared" si="36"/>
        <v>5.7036987137254345</v>
      </c>
    </row>
    <row r="315" spans="1:11" ht="13.5" x14ac:dyDescent="0.25">
      <c r="A315" s="3">
        <f>TITRES_STAT!B318</f>
        <v>42762</v>
      </c>
      <c r="B315" s="5">
        <f>TITRES_STAT!D318</f>
        <v>4.5235000000000003</v>
      </c>
      <c r="C315" s="2">
        <f t="shared" si="29"/>
        <v>8.4300000000000708E-2</v>
      </c>
      <c r="D315" s="2">
        <f t="shared" si="30"/>
        <v>4.6991200000000006</v>
      </c>
      <c r="E315" s="2">
        <f t="shared" si="32"/>
        <v>4.9607700000000001</v>
      </c>
      <c r="F315" s="2">
        <f t="shared" si="33"/>
        <v>5.2576850000000004</v>
      </c>
      <c r="G315" s="2">
        <f t="shared" si="35"/>
        <v>5.846668000000002</v>
      </c>
      <c r="H315" s="2">
        <f t="shared" si="31"/>
        <v>6.5965344999999926</v>
      </c>
      <c r="I315" s="2">
        <f t="array" ref="I315">SUMPRODUCT(B299:B318, (ROW(B299:B318)-ROW(B299)+1)) / (20*21/2)</f>
        <v>4.9109309523809523</v>
      </c>
      <c r="J315" s="2">
        <f t="shared" si="34"/>
        <v>5.1561755081167426</v>
      </c>
      <c r="K315" s="2">
        <f t="shared" si="36"/>
        <v>5.6574164112263983</v>
      </c>
    </row>
    <row r="316" spans="1:11" ht="13.5" x14ac:dyDescent="0.25">
      <c r="A316" s="3">
        <f>TITRES_STAT!B319</f>
        <v>42765</v>
      </c>
      <c r="B316" s="5">
        <f>TITRES_STAT!D319</f>
        <v>4.7230999999999996</v>
      </c>
      <c r="C316" s="2">
        <f t="shared" si="29"/>
        <v>0.19959999999999933</v>
      </c>
      <c r="D316" s="2">
        <f t="shared" si="30"/>
        <v>4.6450200000000006</v>
      </c>
      <c r="E316" s="2">
        <f t="shared" si="32"/>
        <v>4.9031199999999995</v>
      </c>
      <c r="F316" s="2">
        <f t="shared" si="33"/>
        <v>5.2089049999999997</v>
      </c>
      <c r="G316" s="2">
        <f t="shared" si="35"/>
        <v>5.8063120000000019</v>
      </c>
      <c r="H316" s="2">
        <f t="shared" si="31"/>
        <v>6.5831929999999907</v>
      </c>
      <c r="I316" s="2">
        <f t="array" ref="I316">SUMPRODUCT(B300:B319, (ROW(B300:B319)-ROW(B300)+1)) / (20*21/2)</f>
        <v>4.8811766666666667</v>
      </c>
      <c r="J316" s="2">
        <f t="shared" si="34"/>
        <v>5.1149302216294341</v>
      </c>
      <c r="K316" s="2">
        <f t="shared" si="36"/>
        <v>5.6207765519626181</v>
      </c>
    </row>
    <row r="317" spans="1:11" ht="13.5" x14ac:dyDescent="0.25">
      <c r="A317" s="3">
        <f>TITRES_STAT!B320</f>
        <v>42766</v>
      </c>
      <c r="B317" s="5">
        <f>TITRES_STAT!D320</f>
        <v>4.8605</v>
      </c>
      <c r="C317" s="2">
        <f t="shared" si="29"/>
        <v>0.13740000000000041</v>
      </c>
      <c r="D317" s="2">
        <f t="shared" si="30"/>
        <v>4.6485600000000007</v>
      </c>
      <c r="E317" s="2">
        <f t="shared" si="32"/>
        <v>4.8614300000000004</v>
      </c>
      <c r="F317" s="2">
        <f t="shared" si="33"/>
        <v>5.1623350000000006</v>
      </c>
      <c r="G317" s="2">
        <f t="shared" si="35"/>
        <v>5.7713640000000002</v>
      </c>
      <c r="H317" s="2">
        <f t="shared" si="31"/>
        <v>6.5705384999999907</v>
      </c>
      <c r="I317" s="2">
        <f t="array" ref="I317">SUMPRODUCT(B301:B320, (ROW(B301:B320)-ROW(B301)+1)) / (20*21/2)</f>
        <v>4.8651009523809527</v>
      </c>
      <c r="J317" s="2">
        <f t="shared" si="34"/>
        <v>5.0906987719504402</v>
      </c>
      <c r="K317" s="2">
        <f t="shared" si="36"/>
        <v>5.5909617852189859</v>
      </c>
    </row>
    <row r="318" spans="1:11" ht="13.5" x14ac:dyDescent="0.25">
      <c r="A318" s="3">
        <f>TITRES_STAT!B321</f>
        <v>42767</v>
      </c>
      <c r="B318" s="5">
        <f>TITRES_STAT!D321</f>
        <v>4.6032999999999999</v>
      </c>
      <c r="C318" s="2">
        <f t="shared" si="29"/>
        <v>-0.2572000000000001</v>
      </c>
      <c r="D318" s="2">
        <f t="shared" si="30"/>
        <v>4.6299200000000003</v>
      </c>
      <c r="E318" s="2">
        <f t="shared" si="32"/>
        <v>4.8002300000000009</v>
      </c>
      <c r="F318" s="2">
        <f t="shared" si="33"/>
        <v>5.1020200000000004</v>
      </c>
      <c r="G318" s="2">
        <f t="shared" si="35"/>
        <v>5.7312719999999979</v>
      </c>
      <c r="H318" s="2">
        <f t="shared" si="31"/>
        <v>6.5566414999999916</v>
      </c>
      <c r="I318" s="2">
        <f t="array" ref="I318">SUMPRODUCT(B302:B321, (ROW(B302:B321)-ROW(B302)+1)) / (20*21/2)</f>
        <v>4.8583852380952388</v>
      </c>
      <c r="J318" s="2">
        <f t="shared" si="34"/>
        <v>5.0442798412884935</v>
      </c>
      <c r="K318" s="2">
        <f t="shared" si="36"/>
        <v>5.5522299505045156</v>
      </c>
    </row>
    <row r="319" spans="1:11" ht="13.5" x14ac:dyDescent="0.25">
      <c r="A319" s="3">
        <f>TITRES_STAT!B322</f>
        <v>42768</v>
      </c>
      <c r="B319" s="5">
        <f>TITRES_STAT!D322</f>
        <v>4.7896000000000001</v>
      </c>
      <c r="C319" s="2">
        <f t="shared" si="29"/>
        <v>0.18630000000000013</v>
      </c>
      <c r="D319" s="2">
        <f t="shared" si="30"/>
        <v>4.7</v>
      </c>
      <c r="E319" s="2">
        <f t="shared" si="32"/>
        <v>4.7616500000000004</v>
      </c>
      <c r="F319" s="2">
        <f t="shared" si="33"/>
        <v>5.0425950000000004</v>
      </c>
      <c r="G319" s="2">
        <f t="shared" si="35"/>
        <v>5.6940199999999983</v>
      </c>
      <c r="H319" s="2">
        <f t="shared" si="31"/>
        <v>6.5440674999999935</v>
      </c>
      <c r="I319" s="2">
        <f t="array" ref="I319">SUMPRODUCT(B303:B322, (ROW(B303:B322)-ROW(B303)+1)) / (20*21/2)</f>
        <v>4.8537390476190474</v>
      </c>
      <c r="J319" s="2">
        <f t="shared" si="34"/>
        <v>5.0200246183086374</v>
      </c>
      <c r="K319" s="2">
        <f t="shared" si="36"/>
        <v>5.5223228936219861</v>
      </c>
    </row>
    <row r="320" spans="1:11" ht="13.5" x14ac:dyDescent="0.25">
      <c r="A320" s="3">
        <f>TITRES_STAT!B323</f>
        <v>42769</v>
      </c>
      <c r="B320" s="5">
        <f>TITRES_STAT!D323</f>
        <v>4.8738000000000001</v>
      </c>
      <c r="C320" s="2">
        <f t="shared" si="29"/>
        <v>8.4200000000000053E-2</v>
      </c>
      <c r="D320" s="2">
        <f t="shared" si="30"/>
        <v>4.77006</v>
      </c>
      <c r="E320" s="2">
        <f t="shared" si="32"/>
        <v>4.7345899999999999</v>
      </c>
      <c r="F320" s="2">
        <f t="shared" si="33"/>
        <v>5.002015000000001</v>
      </c>
      <c r="G320" s="2">
        <f t="shared" si="35"/>
        <v>5.6584519999999987</v>
      </c>
      <c r="H320" s="2">
        <f t="shared" si="31"/>
        <v>6.5319144999999921</v>
      </c>
      <c r="I320" s="2">
        <f t="array" ref="I320">SUMPRODUCT(B304:B323, (ROW(B304:B323)-ROW(B304)+1)) / (20*21/2)</f>
        <v>4.8375214285714279</v>
      </c>
      <c r="J320" s="2">
        <f t="shared" si="34"/>
        <v>5.0060984641840056</v>
      </c>
      <c r="K320" s="2">
        <f t="shared" si="36"/>
        <v>5.4968906232838695</v>
      </c>
    </row>
    <row r="321" spans="1:11" ht="13.5" x14ac:dyDescent="0.25">
      <c r="A321" s="3">
        <f>TITRES_STAT!B324</f>
        <v>42772</v>
      </c>
      <c r="B321" s="5">
        <f>TITRES_STAT!D324</f>
        <v>4.9314999999999998</v>
      </c>
      <c r="C321" s="2">
        <f t="shared" si="29"/>
        <v>5.769999999999964E-2</v>
      </c>
      <c r="D321" s="2">
        <f t="shared" si="30"/>
        <v>4.8117399999999995</v>
      </c>
      <c r="E321" s="2">
        <f t="shared" si="32"/>
        <v>4.7283799999999996</v>
      </c>
      <c r="F321" s="2">
        <f t="shared" si="33"/>
        <v>4.9802850000000003</v>
      </c>
      <c r="G321" s="2">
        <f t="shared" si="35"/>
        <v>5.6240380000000005</v>
      </c>
      <c r="H321" s="2">
        <f t="shared" si="31"/>
        <v>6.5206799999999907</v>
      </c>
      <c r="I321" s="2">
        <f t="array" ref="I321">SUMPRODUCT(B305:B324, (ROW(B305:B324)-ROW(B305)+1)) / (20*21/2)</f>
        <v>4.8322857142857147</v>
      </c>
      <c r="J321" s="2">
        <f t="shared" si="34"/>
        <v>4.9989938485474337</v>
      </c>
      <c r="K321" s="2">
        <f t="shared" si="36"/>
        <v>5.4747184419786201</v>
      </c>
    </row>
    <row r="322" spans="1:11" ht="13.5" x14ac:dyDescent="0.25">
      <c r="A322" s="3">
        <f>TITRES_STAT!B325</f>
        <v>42773</v>
      </c>
      <c r="B322" s="5">
        <f>TITRES_STAT!D325</f>
        <v>4.9314999999999998</v>
      </c>
      <c r="C322" s="2">
        <f t="shared" si="29"/>
        <v>0</v>
      </c>
      <c r="D322" s="2">
        <f t="shared" si="30"/>
        <v>4.8259400000000001</v>
      </c>
      <c r="E322" s="2">
        <f t="shared" si="32"/>
        <v>4.7372500000000004</v>
      </c>
      <c r="F322" s="2">
        <f t="shared" si="33"/>
        <v>4.9598850000000008</v>
      </c>
      <c r="G322" s="2">
        <f t="shared" si="35"/>
        <v>5.5878500000000004</v>
      </c>
      <c r="H322" s="2">
        <f t="shared" si="31"/>
        <v>6.5084239999999909</v>
      </c>
      <c r="I322" s="2">
        <f t="array" ref="I322">SUMPRODUCT(B306:B325, (ROW(B306:B325)-ROW(B306)+1)) / (20*21/2)</f>
        <v>4.8029776190476188</v>
      </c>
      <c r="J322" s="2">
        <f t="shared" si="34"/>
        <v>4.992565862971488</v>
      </c>
      <c r="K322" s="2">
        <f t="shared" si="36"/>
        <v>5.4534157579794584</v>
      </c>
    </row>
    <row r="323" spans="1:11" ht="13.5" x14ac:dyDescent="0.25">
      <c r="A323" s="3">
        <f>TITRES_STAT!B326</f>
        <v>42774</v>
      </c>
      <c r="B323" s="5">
        <f>TITRES_STAT!D326</f>
        <v>4.7896000000000001</v>
      </c>
      <c r="C323" s="2">
        <f t="shared" si="29"/>
        <v>-0.14189999999999969</v>
      </c>
      <c r="D323" s="2">
        <f t="shared" si="30"/>
        <v>4.8632</v>
      </c>
      <c r="E323" s="2">
        <f t="shared" si="32"/>
        <v>4.7465600000000006</v>
      </c>
      <c r="F323" s="2">
        <f t="shared" si="33"/>
        <v>4.9332750000000001</v>
      </c>
      <c r="G323" s="2">
        <f t="shared" si="35"/>
        <v>5.5513080000000006</v>
      </c>
      <c r="H323" s="2">
        <f t="shared" si="31"/>
        <v>6.4962844999999909</v>
      </c>
      <c r="I323" s="2">
        <f t="array" ref="I323">SUMPRODUCT(B307:B326, (ROW(B307:B326)-ROW(B307)+1)) / (20*21/2)</f>
        <v>4.7981838095238105</v>
      </c>
      <c r="J323" s="2">
        <f t="shared" si="34"/>
        <v>4.9732357807837273</v>
      </c>
      <c r="K323" s="2">
        <f t="shared" si="36"/>
        <v>5.4273837674704604</v>
      </c>
    </row>
    <row r="324" spans="1:11" ht="13.5" x14ac:dyDescent="0.25">
      <c r="A324" s="3">
        <f>TITRES_STAT!B327</f>
        <v>42775</v>
      </c>
      <c r="B324" s="5">
        <f>TITRES_STAT!D327</f>
        <v>4.8783000000000003</v>
      </c>
      <c r="C324" s="2">
        <f t="shared" ref="C324:C387" si="37">B324-B323</f>
        <v>8.8700000000000223E-2</v>
      </c>
      <c r="D324" s="2">
        <f t="shared" si="30"/>
        <v>4.8809399999999998</v>
      </c>
      <c r="E324" s="2">
        <f t="shared" si="32"/>
        <v>4.7904700000000009</v>
      </c>
      <c r="F324" s="2">
        <f t="shared" si="33"/>
        <v>4.9155350000000002</v>
      </c>
      <c r="G324" s="2">
        <f t="shared" si="35"/>
        <v>5.5152980000000005</v>
      </c>
      <c r="H324" s="2">
        <f t="shared" si="31"/>
        <v>6.4841319999999918</v>
      </c>
      <c r="I324" s="2">
        <f t="array" ref="I324">SUMPRODUCT(B308:B327, (ROW(B308:B327)-ROW(B308)+1)) / (20*21/2)</f>
        <v>4.7749333333333333</v>
      </c>
      <c r="J324" s="2">
        <f t="shared" si="34"/>
        <v>4.9641942778519441</v>
      </c>
      <c r="K324" s="2">
        <f t="shared" si="36"/>
        <v>5.4058510707069125</v>
      </c>
    </row>
    <row r="325" spans="1:11" ht="13.5" x14ac:dyDescent="0.25">
      <c r="A325" s="3">
        <f>TITRES_STAT!B328</f>
        <v>42776</v>
      </c>
      <c r="B325" s="5">
        <f>TITRES_STAT!D328</f>
        <v>4.6078000000000001</v>
      </c>
      <c r="C325" s="2">
        <f t="shared" si="37"/>
        <v>-0.27050000000000018</v>
      </c>
      <c r="D325" s="2">
        <f t="shared" si="30"/>
        <v>4.8277400000000004</v>
      </c>
      <c r="E325" s="2">
        <f t="shared" si="32"/>
        <v>4.7989000000000006</v>
      </c>
      <c r="F325" s="2">
        <f t="shared" si="33"/>
        <v>4.8798349999999999</v>
      </c>
      <c r="G325" s="2">
        <f t="shared" si="35"/>
        <v>5.4751199999999995</v>
      </c>
      <c r="H325" s="2">
        <f t="shared" si="31"/>
        <v>6.470865999999992</v>
      </c>
      <c r="I325" s="2">
        <f t="array" ref="I325">SUMPRODUCT(B309:B328, (ROW(B309:B328)-ROW(B309)+1)) / (20*21/2)</f>
        <v>4.7717457142857151</v>
      </c>
      <c r="J325" s="2">
        <f t="shared" si="34"/>
        <v>4.9302519656755681</v>
      </c>
      <c r="K325" s="2">
        <f t="shared" si="36"/>
        <v>5.3745549502870338</v>
      </c>
    </row>
    <row r="326" spans="1:11" ht="13.5" x14ac:dyDescent="0.25">
      <c r="A326" s="3">
        <f>TITRES_STAT!B329</f>
        <v>42779</v>
      </c>
      <c r="B326" s="5">
        <f>TITRES_STAT!D329</f>
        <v>4.8295000000000003</v>
      </c>
      <c r="C326" s="2">
        <f t="shared" si="37"/>
        <v>0.22170000000000023</v>
      </c>
      <c r="D326" s="2">
        <f t="shared" ref="D326:D389" si="38">AVERAGE(B322:B326)</f>
        <v>4.8073399999999999</v>
      </c>
      <c r="E326" s="2">
        <f t="shared" si="32"/>
        <v>4.8095400000000001</v>
      </c>
      <c r="F326" s="2">
        <f t="shared" si="33"/>
        <v>4.8563299999999998</v>
      </c>
      <c r="G326" s="2">
        <f t="shared" si="35"/>
        <v>5.4402620000000006</v>
      </c>
      <c r="H326" s="2">
        <f t="shared" si="31"/>
        <v>6.4584914999999929</v>
      </c>
      <c r="I326" s="2">
        <f t="array" ref="I326">SUMPRODUCT(B310:B329, (ROW(B310:B329)-ROW(B310)+1)) / (20*21/2)</f>
        <v>4.750309047619047</v>
      </c>
      <c r="J326" s="2">
        <f t="shared" si="34"/>
        <v>4.920656540373133</v>
      </c>
      <c r="K326" s="2">
        <f t="shared" si="36"/>
        <v>5.3531802463542091</v>
      </c>
    </row>
    <row r="327" spans="1:11" ht="13.5" x14ac:dyDescent="0.25">
      <c r="A327" s="3">
        <f>TITRES_STAT!B330</f>
        <v>42780</v>
      </c>
      <c r="B327" s="5">
        <f>TITRES_STAT!D330</f>
        <v>4.6121999999999996</v>
      </c>
      <c r="C327" s="2">
        <f t="shared" si="37"/>
        <v>-0.21730000000000071</v>
      </c>
      <c r="D327" s="2">
        <f t="shared" si="38"/>
        <v>4.7434799999999999</v>
      </c>
      <c r="E327" s="2">
        <f t="shared" si="32"/>
        <v>4.7847100000000005</v>
      </c>
      <c r="F327" s="2">
        <f t="shared" si="33"/>
        <v>4.8230699999999995</v>
      </c>
      <c r="G327" s="2">
        <f t="shared" si="35"/>
        <v>5.4020339999999987</v>
      </c>
      <c r="H327" s="2">
        <f t="shared" si="31"/>
        <v>6.4456604999999936</v>
      </c>
      <c r="I327" s="2">
        <f t="array" ref="I327">SUMPRODUCT(B311:B330, (ROW(B311:B330)-ROW(B311)+1)) / (20*21/2)</f>
        <v>4.718209047619049</v>
      </c>
      <c r="J327" s="2">
        <f t="shared" si="34"/>
        <v>4.8912797270042629</v>
      </c>
      <c r="K327" s="2">
        <f t="shared" si="36"/>
        <v>5.324122197477573</v>
      </c>
    </row>
    <row r="328" spans="1:11" ht="13.5" x14ac:dyDescent="0.25">
      <c r="A328" s="3">
        <f>TITRES_STAT!B331</f>
        <v>42781</v>
      </c>
      <c r="B328" s="5">
        <f>TITRES_STAT!D331</f>
        <v>4.7896000000000001</v>
      </c>
      <c r="C328" s="2">
        <f t="shared" si="37"/>
        <v>0.17740000000000045</v>
      </c>
      <c r="D328" s="2">
        <f t="shared" si="38"/>
        <v>4.7434799999999999</v>
      </c>
      <c r="E328" s="2">
        <f t="shared" si="32"/>
        <v>4.8033400000000004</v>
      </c>
      <c r="F328" s="2">
        <f t="shared" si="33"/>
        <v>4.8017850000000006</v>
      </c>
      <c r="G328" s="2">
        <f t="shared" si="35"/>
        <v>5.3657579999999996</v>
      </c>
      <c r="H328" s="2">
        <f t="shared" si="31"/>
        <v>6.4339339999999936</v>
      </c>
      <c r="I328" s="2">
        <f t="array" ref="I328">SUMPRODUCT(B312:B331, (ROW(B312:B331)-ROW(B312)+1)) / (20*21/2)</f>
        <v>4.676392857142857</v>
      </c>
      <c r="J328" s="2">
        <f t="shared" si="34"/>
        <v>4.8815959434800478</v>
      </c>
      <c r="K328" s="2">
        <f t="shared" si="36"/>
        <v>5.3031605426745312</v>
      </c>
    </row>
    <row r="329" spans="1:11" ht="13.5" x14ac:dyDescent="0.25">
      <c r="A329" s="3">
        <f>TITRES_STAT!B332</f>
        <v>42782</v>
      </c>
      <c r="B329" s="5">
        <f>TITRES_STAT!D332</f>
        <v>4.5766999999999998</v>
      </c>
      <c r="C329" s="2">
        <f t="shared" si="37"/>
        <v>-0.21290000000000031</v>
      </c>
      <c r="D329" s="2">
        <f t="shared" si="38"/>
        <v>4.68316</v>
      </c>
      <c r="E329" s="2">
        <f t="shared" si="32"/>
        <v>4.7820499999999999</v>
      </c>
      <c r="F329" s="2">
        <f t="shared" si="33"/>
        <v>4.7718499999999997</v>
      </c>
      <c r="G329" s="2">
        <f t="shared" si="35"/>
        <v>5.3279740000000002</v>
      </c>
      <c r="H329" s="2">
        <f t="shared" si="31"/>
        <v>6.4211214999999946</v>
      </c>
      <c r="I329" s="2">
        <f t="array" ref="I329">SUMPRODUCT(B313:B332, (ROW(B313:B332)-ROW(B313)+1)) / (20*21/2)</f>
        <v>4.6197304761904761</v>
      </c>
      <c r="J329" s="2">
        <f t="shared" si="34"/>
        <v>4.8525582345771863</v>
      </c>
      <c r="K329" s="2">
        <f t="shared" si="36"/>
        <v>5.2746718939421964</v>
      </c>
    </row>
    <row r="330" spans="1:11" ht="13.5" x14ac:dyDescent="0.25">
      <c r="A330" s="3">
        <f>TITRES_STAT!B333</f>
        <v>42783</v>
      </c>
      <c r="B330" s="5">
        <f>TITRES_STAT!D333</f>
        <v>4.4348000000000001</v>
      </c>
      <c r="C330" s="2">
        <f t="shared" si="37"/>
        <v>-0.14189999999999969</v>
      </c>
      <c r="D330" s="2">
        <f t="shared" si="38"/>
        <v>4.6485599999999998</v>
      </c>
      <c r="E330" s="2">
        <f t="shared" si="32"/>
        <v>4.7381500000000001</v>
      </c>
      <c r="F330" s="2">
        <f t="shared" si="33"/>
        <v>4.73637</v>
      </c>
      <c r="G330" s="2">
        <f t="shared" si="35"/>
        <v>5.2885040000000005</v>
      </c>
      <c r="H330" s="2">
        <f t="shared" ref="H330:H393" si="39">AVERAGE(B131:B330)</f>
        <v>6.4072514999999939</v>
      </c>
      <c r="I330" s="2">
        <f t="array" ref="I330">SUMPRODUCT(B314:B333, (ROW(B314:B333)-ROW(B314)+1)) / (20*21/2)</f>
        <v>4.5640404761904758</v>
      </c>
      <c r="J330" s="2">
        <f t="shared" si="34"/>
        <v>4.8127717360460256</v>
      </c>
      <c r="K330" s="2">
        <f t="shared" si="36"/>
        <v>5.241735741238581</v>
      </c>
    </row>
    <row r="331" spans="1:11" ht="13.5" x14ac:dyDescent="0.25">
      <c r="A331" s="3">
        <f>TITRES_STAT!B334</f>
        <v>42786</v>
      </c>
      <c r="B331" s="5">
        <f>TITRES_STAT!D334</f>
        <v>4.2972999999999999</v>
      </c>
      <c r="C331" s="2">
        <f t="shared" si="37"/>
        <v>-0.13750000000000018</v>
      </c>
      <c r="D331" s="2">
        <f t="shared" si="38"/>
        <v>4.5421199999999997</v>
      </c>
      <c r="E331" s="2">
        <f t="shared" si="32"/>
        <v>4.6747300000000003</v>
      </c>
      <c r="F331" s="2">
        <f t="shared" si="33"/>
        <v>4.701554999999999</v>
      </c>
      <c r="G331" s="2">
        <f t="shared" si="35"/>
        <v>5.2461960000000003</v>
      </c>
      <c r="H331" s="2">
        <f t="shared" si="39"/>
        <v>6.3926939999999934</v>
      </c>
      <c r="I331" s="2">
        <f t="array" ref="I331">SUMPRODUCT(B315:B334, (ROW(B315:B334)-ROW(B315)+1)) / (20*21/2)</f>
        <v>4.5028385714285717</v>
      </c>
      <c r="J331" s="2">
        <f t="shared" si="34"/>
        <v>4.7636791897559281</v>
      </c>
      <c r="K331" s="2">
        <f t="shared" si="36"/>
        <v>5.2046990455037347</v>
      </c>
    </row>
    <row r="332" spans="1:11" ht="13.5" x14ac:dyDescent="0.25">
      <c r="A332" s="3">
        <f>TITRES_STAT!B335</f>
        <v>42787</v>
      </c>
      <c r="B332" s="5">
        <f>TITRES_STAT!D335</f>
        <v>4.1066000000000003</v>
      </c>
      <c r="C332" s="2">
        <f t="shared" si="37"/>
        <v>-0.19069999999999965</v>
      </c>
      <c r="D332" s="2">
        <f t="shared" si="38"/>
        <v>4.4409999999999998</v>
      </c>
      <c r="E332" s="2">
        <f t="shared" ref="E332:E395" si="40">AVERAGE(B323:B332)</f>
        <v>4.5922400000000003</v>
      </c>
      <c r="F332" s="2">
        <f t="shared" si="33"/>
        <v>4.6647449999999999</v>
      </c>
      <c r="G332" s="2">
        <f t="shared" si="35"/>
        <v>5.202113999999999</v>
      </c>
      <c r="H332" s="2">
        <f t="shared" si="39"/>
        <v>6.3771394999999949</v>
      </c>
      <c r="I332" s="2">
        <f t="array" ref="I332">SUMPRODUCT(B316:B335, (ROW(B316:B335)-ROW(B316)+1)) / (20*21/2)</f>
        <v>4.4437695238095234</v>
      </c>
      <c r="J332" s="2">
        <f t="shared" si="34"/>
        <v>4.7011002193029823</v>
      </c>
      <c r="K332" s="2">
        <f t="shared" si="36"/>
        <v>5.1616363378369217</v>
      </c>
    </row>
    <row r="333" spans="1:11" ht="13.5" x14ac:dyDescent="0.25">
      <c r="A333" s="3">
        <f>TITRES_STAT!B336</f>
        <v>42788</v>
      </c>
      <c r="B333" s="5">
        <f>TITRES_STAT!D336</f>
        <v>4.08</v>
      </c>
      <c r="C333" s="2">
        <f t="shared" si="37"/>
        <v>-2.6600000000000179E-2</v>
      </c>
      <c r="D333" s="2">
        <f t="shared" si="38"/>
        <v>4.2990799999999991</v>
      </c>
      <c r="E333" s="2">
        <f t="shared" si="40"/>
        <v>4.5212799999999991</v>
      </c>
      <c r="F333" s="2">
        <f t="shared" si="33"/>
        <v>4.6339199999999989</v>
      </c>
      <c r="G333" s="2">
        <f t="shared" si="35"/>
        <v>5.1549279999999991</v>
      </c>
      <c r="H333" s="2">
        <f t="shared" si="39"/>
        <v>6.3611259999999952</v>
      </c>
      <c r="I333" s="2">
        <f t="array" ref="I333">SUMPRODUCT(B317:B336, (ROW(B317:B336)-ROW(B317)+1)) / (20*21/2)</f>
        <v>4.3758347619047617</v>
      </c>
      <c r="J333" s="2">
        <f t="shared" si="34"/>
        <v>4.6419478174646036</v>
      </c>
      <c r="K333" s="2">
        <f t="shared" si="36"/>
        <v>5.1192192265491991</v>
      </c>
    </row>
    <row r="334" spans="1:11" ht="13.5" x14ac:dyDescent="0.25">
      <c r="A334" s="3">
        <f>TITRES_STAT!B337</f>
        <v>42789</v>
      </c>
      <c r="B334" s="5">
        <f>TITRES_STAT!D337</f>
        <v>3.9912999999999998</v>
      </c>
      <c r="C334" s="2">
        <f t="shared" si="37"/>
        <v>-8.8700000000000223E-2</v>
      </c>
      <c r="D334" s="2">
        <f t="shared" si="38"/>
        <v>4.1820000000000004</v>
      </c>
      <c r="E334" s="2">
        <f t="shared" si="40"/>
        <v>4.4325799999999997</v>
      </c>
      <c r="F334" s="2">
        <f t="shared" si="33"/>
        <v>4.6115250000000003</v>
      </c>
      <c r="G334" s="2">
        <f t="shared" si="35"/>
        <v>5.1070319999999993</v>
      </c>
      <c r="H334" s="2">
        <f t="shared" si="39"/>
        <v>6.3449299999999944</v>
      </c>
      <c r="I334" s="2">
        <f t="array" ref="I334">SUMPRODUCT(B318:B337, (ROW(B318:B337)-ROW(B318)+1)) / (20*21/2)</f>
        <v>4.3119547619047616</v>
      </c>
      <c r="J334" s="2">
        <f t="shared" si="34"/>
        <v>4.5799813586584506</v>
      </c>
      <c r="K334" s="2">
        <f t="shared" si="36"/>
        <v>5.0749871000178581</v>
      </c>
    </row>
    <row r="335" spans="1:11" ht="13.5" x14ac:dyDescent="0.25">
      <c r="A335" s="3">
        <f>TITRES_STAT!B338</f>
        <v>42790</v>
      </c>
      <c r="B335" s="5">
        <f>TITRES_STAT!D338</f>
        <v>3.9912999999999998</v>
      </c>
      <c r="C335" s="2">
        <f t="shared" si="37"/>
        <v>0</v>
      </c>
      <c r="D335" s="2">
        <f t="shared" si="38"/>
        <v>4.0933000000000002</v>
      </c>
      <c r="E335" s="2">
        <f t="shared" si="40"/>
        <v>4.3709300000000004</v>
      </c>
      <c r="F335" s="2">
        <f t="shared" si="33"/>
        <v>4.5849149999999996</v>
      </c>
      <c r="G335" s="2">
        <f t="shared" si="35"/>
        <v>5.0573620000000004</v>
      </c>
      <c r="H335" s="2">
        <f t="shared" si="39"/>
        <v>6.3268209999999945</v>
      </c>
      <c r="I335" s="2">
        <f t="array" ref="I335">SUMPRODUCT(B319:B338, (ROW(B319:B338)-ROW(B319)+1)) / (20*21/2)</f>
        <v>4.2464504761904758</v>
      </c>
      <c r="J335" s="2">
        <f t="shared" si="34"/>
        <v>4.5239164673576457</v>
      </c>
      <c r="K335" s="2">
        <f t="shared" si="36"/>
        <v>5.0324895666838243</v>
      </c>
    </row>
    <row r="336" spans="1:11" ht="13.5" x14ac:dyDescent="0.25">
      <c r="A336" s="3">
        <f>TITRES_STAT!B339</f>
        <v>42793</v>
      </c>
      <c r="B336" s="5">
        <f>TITRES_STAT!D339</f>
        <v>3.8715999999999999</v>
      </c>
      <c r="C336" s="2">
        <f t="shared" si="37"/>
        <v>-0.11969999999999992</v>
      </c>
      <c r="D336" s="2">
        <f t="shared" si="38"/>
        <v>4.0081600000000002</v>
      </c>
      <c r="E336" s="2">
        <f t="shared" si="40"/>
        <v>4.2751400000000004</v>
      </c>
      <c r="F336" s="2">
        <f t="shared" si="33"/>
        <v>4.5423400000000003</v>
      </c>
      <c r="G336" s="2">
        <f t="shared" si="35"/>
        <v>5.0070719999999991</v>
      </c>
      <c r="H336" s="2">
        <f t="shared" si="39"/>
        <v>6.3074829999999942</v>
      </c>
      <c r="I336" s="2">
        <f t="array" ref="I336">SUMPRODUCT(B320:B339, (ROW(B320:B339)-ROW(B320)+1)) / (20*21/2)</f>
        <v>4.1843185714285713</v>
      </c>
      <c r="J336" s="2">
        <f t="shared" si="34"/>
        <v>4.4617910895140609</v>
      </c>
      <c r="K336" s="2">
        <f t="shared" si="36"/>
        <v>4.9869644856374</v>
      </c>
    </row>
    <row r="337" spans="1:11" ht="13.5" x14ac:dyDescent="0.25">
      <c r="A337" s="3">
        <f>TITRES_STAT!B340</f>
        <v>42794</v>
      </c>
      <c r="B337" s="5">
        <f>TITRES_STAT!D340</f>
        <v>3.8715999999999999</v>
      </c>
      <c r="C337" s="2">
        <f t="shared" si="37"/>
        <v>0</v>
      </c>
      <c r="D337" s="2">
        <f t="shared" si="38"/>
        <v>3.9611600000000005</v>
      </c>
      <c r="E337" s="2">
        <f t="shared" si="40"/>
        <v>4.2010799999999993</v>
      </c>
      <c r="F337" s="2">
        <f t="shared" si="33"/>
        <v>4.4928949999999999</v>
      </c>
      <c r="G337" s="2">
        <f t="shared" si="35"/>
        <v>4.9587319999999995</v>
      </c>
      <c r="H337" s="2">
        <f t="shared" si="39"/>
        <v>6.2899274999999939</v>
      </c>
      <c r="I337" s="2">
        <f t="array" ref="I337">SUMPRODUCT(B321:B340, (ROW(B321:B340)-ROW(B321)+1)) / (20*21/2)</f>
        <v>4.1273247619047622</v>
      </c>
      <c r="J337" s="2">
        <f t="shared" si="34"/>
        <v>4.4055824143222457</v>
      </c>
      <c r="K337" s="2">
        <f t="shared" si="36"/>
        <v>4.9432247018869147</v>
      </c>
    </row>
    <row r="338" spans="1:11" ht="13.5" x14ac:dyDescent="0.25">
      <c r="A338" s="3">
        <f>TITRES_STAT!B341</f>
        <v>42795</v>
      </c>
      <c r="B338" s="5">
        <f>TITRES_STAT!D341</f>
        <v>3.8050999999999999</v>
      </c>
      <c r="C338" s="2">
        <f t="shared" si="37"/>
        <v>-6.6500000000000004E-2</v>
      </c>
      <c r="D338" s="2">
        <f t="shared" si="38"/>
        <v>3.90618</v>
      </c>
      <c r="E338" s="2">
        <f t="shared" si="40"/>
        <v>4.1026299999999996</v>
      </c>
      <c r="F338" s="2">
        <f t="shared" si="33"/>
        <v>4.452985</v>
      </c>
      <c r="G338" s="2">
        <f t="shared" si="35"/>
        <v>4.9154499999999999</v>
      </c>
      <c r="H338" s="2">
        <f t="shared" si="39"/>
        <v>6.272104499999994</v>
      </c>
      <c r="I338" s="2">
        <f t="array" ref="I338">SUMPRODUCT(B322:B341, (ROW(B322:B341)-ROW(B322)+1)) / (20*21/2)</f>
        <v>4.0855533333333325</v>
      </c>
      <c r="J338" s="2">
        <f t="shared" si="34"/>
        <v>4.3483936129582226</v>
      </c>
      <c r="K338" s="2">
        <f t="shared" si="36"/>
        <v>4.8985923606364477</v>
      </c>
    </row>
    <row r="339" spans="1:11" ht="13.5" x14ac:dyDescent="0.25">
      <c r="A339" s="3">
        <f>TITRES_STAT!B342</f>
        <v>42796</v>
      </c>
      <c r="B339" s="5">
        <f>TITRES_STAT!D342</f>
        <v>3.8006000000000002</v>
      </c>
      <c r="C339" s="2">
        <f t="shared" si="37"/>
        <v>-4.4999999999997264E-3</v>
      </c>
      <c r="D339" s="2">
        <f t="shared" si="38"/>
        <v>3.8680399999999997</v>
      </c>
      <c r="E339" s="2">
        <f t="shared" si="40"/>
        <v>4.0250200000000005</v>
      </c>
      <c r="F339" s="2">
        <f t="shared" si="33"/>
        <v>4.4035349999999998</v>
      </c>
      <c r="G339" s="2">
        <f t="shared" si="35"/>
        <v>4.8773980000000003</v>
      </c>
      <c r="H339" s="2">
        <f t="shared" si="39"/>
        <v>6.2548024999999949</v>
      </c>
      <c r="I339" s="2">
        <f t="array" ref="I339">SUMPRODUCT(B323:B342, (ROW(B323:B342)-ROW(B323)+1)) / (20*21/2)</f>
        <v>4.0486390476190479</v>
      </c>
      <c r="J339" s="2">
        <f t="shared" si="34"/>
        <v>4.2962227926764873</v>
      </c>
      <c r="K339" s="2">
        <f t="shared" si="36"/>
        <v>4.8555338366899212</v>
      </c>
    </row>
    <row r="340" spans="1:11" ht="13.5" x14ac:dyDescent="0.25">
      <c r="A340" s="3">
        <f>TITRES_STAT!B343</f>
        <v>42797</v>
      </c>
      <c r="B340" s="5">
        <f>TITRES_STAT!D343</f>
        <v>3.8050999999999999</v>
      </c>
      <c r="C340" s="2">
        <f t="shared" si="37"/>
        <v>4.4999999999997264E-3</v>
      </c>
      <c r="D340" s="2">
        <f t="shared" si="38"/>
        <v>3.8308</v>
      </c>
      <c r="E340" s="2">
        <f t="shared" si="40"/>
        <v>3.9620500000000005</v>
      </c>
      <c r="F340" s="2">
        <f t="shared" ref="F340:F403" si="41">AVERAGE(B321:B340)</f>
        <v>4.3500999999999994</v>
      </c>
      <c r="G340" s="2">
        <f t="shared" si="35"/>
        <v>4.8444919999999998</v>
      </c>
      <c r="H340" s="2">
        <f t="shared" si="39"/>
        <v>6.2381754999999952</v>
      </c>
      <c r="I340" s="2">
        <f t="array" ref="I340">SUMPRODUCT(B324:B343, (ROW(B324:B343)-ROW(B324)+1)) / (20*21/2)</f>
        <v>4.0275628571428568</v>
      </c>
      <c r="J340" s="2">
        <f t="shared" si="34"/>
        <v>4.2494491933739651</v>
      </c>
      <c r="K340" s="2">
        <f t="shared" si="36"/>
        <v>4.8143403528981592</v>
      </c>
    </row>
    <row r="341" spans="1:11" ht="13.5" x14ac:dyDescent="0.25">
      <c r="A341" s="3">
        <f>TITRES_STAT!B344</f>
        <v>42800</v>
      </c>
      <c r="B341" s="5">
        <f>TITRES_STAT!D344</f>
        <v>3.9115000000000002</v>
      </c>
      <c r="C341" s="2">
        <f t="shared" si="37"/>
        <v>0.10640000000000027</v>
      </c>
      <c r="D341" s="2">
        <f t="shared" si="38"/>
        <v>3.8387799999999999</v>
      </c>
      <c r="E341" s="2">
        <f t="shared" si="40"/>
        <v>3.9234700000000005</v>
      </c>
      <c r="F341" s="2">
        <f t="shared" si="41"/>
        <v>4.2991000000000001</v>
      </c>
      <c r="G341" s="2">
        <f t="shared" si="35"/>
        <v>4.8185919999999998</v>
      </c>
      <c r="H341" s="2">
        <f t="shared" si="39"/>
        <v>6.2218629999999955</v>
      </c>
      <c r="I341" s="2">
        <f t="array" ref="I341">SUMPRODUCT(B325:B344, (ROW(B325:B344)-ROW(B325)+1)) / (20*21/2)</f>
        <v>4.0270142857142854</v>
      </c>
      <c r="J341" s="2">
        <f t="shared" ref="J341:J404" si="42">$J$4*B341+J340*(1-$J$4)</f>
        <v>4.2172635559097778</v>
      </c>
      <c r="K341" s="2">
        <f t="shared" si="36"/>
        <v>4.7789348488629377</v>
      </c>
    </row>
    <row r="342" spans="1:11" ht="13.5" x14ac:dyDescent="0.25">
      <c r="A342" s="3">
        <f>TITRES_STAT!B345</f>
        <v>42801</v>
      </c>
      <c r="B342" s="5">
        <f>TITRES_STAT!D345</f>
        <v>3.9115000000000002</v>
      </c>
      <c r="C342" s="2">
        <f t="shared" si="37"/>
        <v>0</v>
      </c>
      <c r="D342" s="2">
        <f t="shared" si="38"/>
        <v>3.8467600000000006</v>
      </c>
      <c r="E342" s="2">
        <f t="shared" si="40"/>
        <v>3.9039600000000005</v>
      </c>
      <c r="F342" s="2">
        <f t="shared" si="41"/>
        <v>4.2481</v>
      </c>
      <c r="G342" s="2">
        <f t="shared" si="35"/>
        <v>4.7919839999999985</v>
      </c>
      <c r="H342" s="2">
        <f t="shared" si="39"/>
        <v>6.2062024999999963</v>
      </c>
      <c r="I342" s="2">
        <f t="array" ref="I342">SUMPRODUCT(B326:B345, (ROW(B326:B345)-ROW(B326)+1)) / (20*21/2)</f>
        <v>4.0533233333333332</v>
      </c>
      <c r="J342" s="2">
        <f t="shared" si="42"/>
        <v>4.1881432172517039</v>
      </c>
      <c r="K342" s="2">
        <f t="shared" si="36"/>
        <v>4.7449177959663524</v>
      </c>
    </row>
    <row r="343" spans="1:11" ht="13.5" x14ac:dyDescent="0.25">
      <c r="A343" s="3">
        <f>TITRES_STAT!B346</f>
        <v>42802</v>
      </c>
      <c r="B343" s="5">
        <f>TITRES_STAT!D346</f>
        <v>4.0267999999999997</v>
      </c>
      <c r="C343" s="2">
        <f t="shared" si="37"/>
        <v>0.11529999999999951</v>
      </c>
      <c r="D343" s="2">
        <f t="shared" si="38"/>
        <v>3.8911000000000002</v>
      </c>
      <c r="E343" s="2">
        <f t="shared" si="40"/>
        <v>3.8986399999999994</v>
      </c>
      <c r="F343" s="2">
        <f t="shared" si="41"/>
        <v>4.2099600000000006</v>
      </c>
      <c r="G343" s="2">
        <f t="shared" si="35"/>
        <v>4.7711399999999999</v>
      </c>
      <c r="H343" s="2">
        <f t="shared" si="39"/>
        <v>6.1911404999999968</v>
      </c>
      <c r="I343" s="2">
        <f t="array" ref="I343">SUMPRODUCT(B327:B346, (ROW(B327:B346)-ROW(B327)+1)) / (20*21/2)</f>
        <v>4.0799528571428576</v>
      </c>
      <c r="J343" s="2">
        <f t="shared" si="42"/>
        <v>4.1727771965610652</v>
      </c>
      <c r="K343" s="2">
        <f t="shared" si="36"/>
        <v>4.7167563137715929</v>
      </c>
    </row>
    <row r="344" spans="1:11" ht="13.5" x14ac:dyDescent="0.25">
      <c r="A344" s="3">
        <f>TITRES_STAT!B347</f>
        <v>42803</v>
      </c>
      <c r="B344" s="5">
        <f>TITRES_STAT!D347</f>
        <v>4.2042000000000002</v>
      </c>
      <c r="C344" s="2">
        <f t="shared" si="37"/>
        <v>0.17740000000000045</v>
      </c>
      <c r="D344" s="2">
        <f t="shared" si="38"/>
        <v>3.9718199999999997</v>
      </c>
      <c r="E344" s="2">
        <f t="shared" si="40"/>
        <v>3.9199299999999999</v>
      </c>
      <c r="F344" s="2">
        <f t="shared" si="41"/>
        <v>4.1762550000000003</v>
      </c>
      <c r="G344" s="2">
        <f t="shared" si="35"/>
        <v>4.7502959999999996</v>
      </c>
      <c r="H344" s="2">
        <f t="shared" si="39"/>
        <v>6.176291499999996</v>
      </c>
      <c r="I344" s="2">
        <f t="array" ref="I344">SUMPRODUCT(B328:B347, (ROW(B328:B347)-ROW(B328)+1)) / (20*21/2)</f>
        <v>4.1147319047619053</v>
      </c>
      <c r="J344" s="2">
        <f t="shared" si="42"/>
        <v>4.1757698445076308</v>
      </c>
      <c r="K344" s="2">
        <f t="shared" si="36"/>
        <v>4.6966560661727064</v>
      </c>
    </row>
    <row r="345" spans="1:11" ht="13.5" x14ac:dyDescent="0.25">
      <c r="A345" s="3">
        <f>TITRES_STAT!B348</f>
        <v>42804</v>
      </c>
      <c r="B345" s="5">
        <f>TITRES_STAT!D348</f>
        <v>4.4524999999999997</v>
      </c>
      <c r="C345" s="2">
        <f t="shared" si="37"/>
        <v>0.24829999999999952</v>
      </c>
      <c r="D345" s="2">
        <f t="shared" si="38"/>
        <v>4.1013000000000002</v>
      </c>
      <c r="E345" s="2">
        <f t="shared" si="40"/>
        <v>3.9660500000000001</v>
      </c>
      <c r="F345" s="2">
        <f t="shared" si="41"/>
        <v>4.1684900000000003</v>
      </c>
      <c r="G345" s="2">
        <f t="shared" si="35"/>
        <v>4.7302499999999998</v>
      </c>
      <c r="H345" s="2">
        <f t="shared" si="39"/>
        <v>6.1633144999999967</v>
      </c>
      <c r="I345" s="2">
        <f t="array" ref="I345">SUMPRODUCT(B329:B348, (ROW(B329:B348)-ROW(B329)+1)) / (20*21/2)</f>
        <v>4.1546233333333333</v>
      </c>
      <c r="J345" s="2">
        <f t="shared" si="42"/>
        <v>4.202125097411666</v>
      </c>
      <c r="K345" s="2">
        <f t="shared" si="36"/>
        <v>4.6870813184796596</v>
      </c>
    </row>
    <row r="346" spans="1:11" ht="13.5" x14ac:dyDescent="0.25">
      <c r="A346" s="3">
        <f>TITRES_STAT!B349</f>
        <v>42807</v>
      </c>
      <c r="B346" s="5">
        <f>TITRES_STAT!D349</f>
        <v>4.4481000000000002</v>
      </c>
      <c r="C346" s="2">
        <f t="shared" si="37"/>
        <v>-4.3999999999995154E-3</v>
      </c>
      <c r="D346" s="2">
        <f t="shared" si="38"/>
        <v>4.2086199999999998</v>
      </c>
      <c r="E346" s="2">
        <f t="shared" si="40"/>
        <v>4.0236999999999998</v>
      </c>
      <c r="F346" s="2">
        <f t="shared" si="41"/>
        <v>4.149420000000001</v>
      </c>
      <c r="G346" s="2">
        <f t="shared" si="35"/>
        <v>4.7052380000000005</v>
      </c>
      <c r="H346" s="2">
        <f t="shared" si="39"/>
        <v>6.1501199999999958</v>
      </c>
      <c r="I346" s="2">
        <f t="array" ref="I346">SUMPRODUCT(B330:B349, (ROW(B330:B349)-ROW(B330)+1)) / (20*21/2)</f>
        <v>4.1829252380952378</v>
      </c>
      <c r="J346" s="2">
        <f t="shared" si="42"/>
        <v>4.2255512786105545</v>
      </c>
      <c r="K346" s="2">
        <f t="shared" si="36"/>
        <v>4.6777095020686934</v>
      </c>
    </row>
    <row r="347" spans="1:11" ht="13.5" x14ac:dyDescent="0.25">
      <c r="A347" s="3">
        <f>TITRES_STAT!B350</f>
        <v>42808</v>
      </c>
      <c r="B347" s="5">
        <f>TITRES_STAT!D350</f>
        <v>4.5145999999999997</v>
      </c>
      <c r="C347" s="2">
        <f t="shared" si="37"/>
        <v>6.6499999999999559E-2</v>
      </c>
      <c r="D347" s="2">
        <f t="shared" si="38"/>
        <v>4.3292400000000004</v>
      </c>
      <c r="E347" s="2">
        <f t="shared" si="40"/>
        <v>4.088000000000001</v>
      </c>
      <c r="F347" s="2">
        <f t="shared" si="41"/>
        <v>4.1445400000000001</v>
      </c>
      <c r="G347" s="2">
        <f t="shared" si="35"/>
        <v>4.6796919999999993</v>
      </c>
      <c r="H347" s="2">
        <f t="shared" si="39"/>
        <v>6.1378879999999967</v>
      </c>
      <c r="I347" s="2">
        <f t="array" ref="I347">SUMPRODUCT(B331:B350, (ROW(B331:B350)-ROW(B331)+1)) / (20*21/2)</f>
        <v>4.2119238095238094</v>
      </c>
      <c r="J347" s="2">
        <f t="shared" si="42"/>
        <v>4.2530797282666919</v>
      </c>
      <c r="K347" s="2">
        <f t="shared" si="36"/>
        <v>4.6713130510071759</v>
      </c>
    </row>
    <row r="348" spans="1:11" ht="13.5" x14ac:dyDescent="0.25">
      <c r="A348" s="3">
        <f>TITRES_STAT!B351</f>
        <v>42809</v>
      </c>
      <c r="B348" s="5">
        <f>TITRES_STAT!D351</f>
        <v>4.5633999999999997</v>
      </c>
      <c r="C348" s="2">
        <f t="shared" si="37"/>
        <v>4.8799999999999955E-2</v>
      </c>
      <c r="D348" s="2">
        <f t="shared" si="38"/>
        <v>4.4365600000000001</v>
      </c>
      <c r="E348" s="2">
        <f t="shared" si="40"/>
        <v>4.1638299999999999</v>
      </c>
      <c r="F348" s="2">
        <f t="shared" si="41"/>
        <v>4.1332300000000002</v>
      </c>
      <c r="G348" s="2">
        <f t="shared" si="35"/>
        <v>4.6547679999999998</v>
      </c>
      <c r="H348" s="2">
        <f t="shared" si="39"/>
        <v>6.1259219999999983</v>
      </c>
      <c r="I348" s="2">
        <f t="array" ref="I348">SUMPRODUCT(B332:B351, (ROW(B332:B351)-ROW(B332)+1)) / (20*21/2)</f>
        <v>4.2299623809523812</v>
      </c>
      <c r="J348" s="2">
        <f t="shared" si="42"/>
        <v>4.2826340398603406</v>
      </c>
      <c r="K348" s="2">
        <f t="shared" si="36"/>
        <v>4.6670811666539533</v>
      </c>
    </row>
    <row r="349" spans="1:11" ht="13.5" x14ac:dyDescent="0.25">
      <c r="A349" s="3">
        <f>TITRES_STAT!B352</f>
        <v>42810</v>
      </c>
      <c r="B349" s="5">
        <f>TITRES_STAT!D352</f>
        <v>4.4303999999999997</v>
      </c>
      <c r="C349" s="2">
        <f t="shared" si="37"/>
        <v>-0.13300000000000001</v>
      </c>
      <c r="D349" s="2">
        <f t="shared" si="38"/>
        <v>4.4817999999999998</v>
      </c>
      <c r="E349" s="2">
        <f t="shared" si="40"/>
        <v>4.2268099999999995</v>
      </c>
      <c r="F349" s="2">
        <f t="shared" si="41"/>
        <v>4.1259150000000009</v>
      </c>
      <c r="G349" s="2">
        <f t="shared" si="35"/>
        <v>4.6238139999999994</v>
      </c>
      <c r="H349" s="2">
        <f t="shared" si="39"/>
        <v>6.1132909999999985</v>
      </c>
      <c r="I349" s="2">
        <f t="array" ref="I349">SUMPRODUCT(B333:B352, (ROW(B333:B352)-ROW(B333)+1)) / (20*21/2)</f>
        <v>4.247487619047619</v>
      </c>
      <c r="J349" s="2">
        <f t="shared" si="42"/>
        <v>4.2967069884450702</v>
      </c>
      <c r="K349" s="2">
        <f t="shared" si="36"/>
        <v>4.6577995522753666</v>
      </c>
    </row>
    <row r="350" spans="1:11" ht="13.5" x14ac:dyDescent="0.25">
      <c r="A350" s="3">
        <f>TITRES_STAT!B353</f>
        <v>42811</v>
      </c>
      <c r="B350" s="5">
        <f>TITRES_STAT!D353</f>
        <v>4.4303999999999997</v>
      </c>
      <c r="C350" s="2">
        <f t="shared" si="37"/>
        <v>0</v>
      </c>
      <c r="D350" s="2">
        <f t="shared" si="38"/>
        <v>4.4773799999999992</v>
      </c>
      <c r="E350" s="2">
        <f t="shared" si="40"/>
        <v>4.2893400000000002</v>
      </c>
      <c r="F350" s="2">
        <f t="shared" si="41"/>
        <v>4.1256950000000021</v>
      </c>
      <c r="G350" s="2">
        <f t="shared" si="35"/>
        <v>4.5987139999999993</v>
      </c>
      <c r="H350" s="2">
        <f t="shared" si="39"/>
        <v>6.1010944999999994</v>
      </c>
      <c r="I350" s="2">
        <f t="array" ref="I350">SUMPRODUCT(B334:B353, (ROW(B334:B353)-ROW(B334)+1)) / (20*21/2)</f>
        <v>4.25939380952381</v>
      </c>
      <c r="J350" s="2">
        <f t="shared" si="42"/>
        <v>4.3094396562122066</v>
      </c>
      <c r="K350" s="2">
        <f t="shared" si="36"/>
        <v>4.6488819227743718</v>
      </c>
    </row>
    <row r="351" spans="1:11" ht="13.5" x14ac:dyDescent="0.25">
      <c r="A351" s="3">
        <f>TITRES_STAT!B354</f>
        <v>42815</v>
      </c>
      <c r="B351" s="5">
        <f>TITRES_STAT!D354</f>
        <v>4.3151000000000002</v>
      </c>
      <c r="C351" s="2">
        <f t="shared" si="37"/>
        <v>-0.11529999999999951</v>
      </c>
      <c r="D351" s="2">
        <f t="shared" si="38"/>
        <v>4.45078</v>
      </c>
      <c r="E351" s="2">
        <f t="shared" si="40"/>
        <v>4.3296999999999999</v>
      </c>
      <c r="F351" s="2">
        <f t="shared" si="41"/>
        <v>4.1265850000000013</v>
      </c>
      <c r="G351" s="2">
        <f t="shared" si="35"/>
        <v>4.5776939999999993</v>
      </c>
      <c r="H351" s="2">
        <f t="shared" si="39"/>
        <v>6.0902784999999984</v>
      </c>
      <c r="I351" s="2">
        <f t="array" ref="I351">SUMPRODUCT(B335:B354, (ROW(B335:B354)-ROW(B335)+1)) / (20*21/2)</f>
        <v>4.2636819047619055</v>
      </c>
      <c r="J351" s="2">
        <f t="shared" si="42"/>
        <v>4.3099787365729485</v>
      </c>
      <c r="K351" s="2">
        <f t="shared" si="36"/>
        <v>4.6357924356067501</v>
      </c>
    </row>
    <row r="352" spans="1:11" ht="13.5" x14ac:dyDescent="0.25">
      <c r="A352" s="3">
        <f>TITRES_STAT!B355</f>
        <v>42816</v>
      </c>
      <c r="B352" s="5">
        <f>TITRES_STAT!D355</f>
        <v>4.3106</v>
      </c>
      <c r="C352" s="2">
        <f t="shared" si="37"/>
        <v>-4.5000000000001705E-3</v>
      </c>
      <c r="D352" s="2">
        <f t="shared" si="38"/>
        <v>4.40998</v>
      </c>
      <c r="E352" s="2">
        <f t="shared" si="40"/>
        <v>4.3696099999999998</v>
      </c>
      <c r="F352" s="2">
        <f t="shared" si="41"/>
        <v>4.1367850000000015</v>
      </c>
      <c r="G352" s="2">
        <f t="shared" si="35"/>
        <v>4.5571159999999988</v>
      </c>
      <c r="H352" s="2">
        <f t="shared" si="39"/>
        <v>6.0787874999999971</v>
      </c>
      <c r="I352" s="2">
        <f t="array" ref="I352">SUMPRODUCT(B336:B355, (ROW(B336:B355)-ROW(B336)+1)) / (20*21/2)</f>
        <v>4.2564576190476195</v>
      </c>
      <c r="J352" s="2">
        <f t="shared" si="42"/>
        <v>4.3100379045183814</v>
      </c>
      <c r="K352" s="2">
        <f t="shared" si="36"/>
        <v>4.6230397910731522</v>
      </c>
    </row>
    <row r="353" spans="1:11" ht="13.5" x14ac:dyDescent="0.25">
      <c r="A353" s="3">
        <f>TITRES_STAT!B356</f>
        <v>42817</v>
      </c>
      <c r="B353" s="5">
        <f>TITRES_STAT!D356</f>
        <v>4.2618</v>
      </c>
      <c r="C353" s="2">
        <f t="shared" si="37"/>
        <v>-4.8799999999999955E-2</v>
      </c>
      <c r="D353" s="2">
        <f t="shared" si="38"/>
        <v>4.3496600000000001</v>
      </c>
      <c r="E353" s="2">
        <f t="shared" si="40"/>
        <v>4.3931100000000001</v>
      </c>
      <c r="F353" s="2">
        <f t="shared" si="41"/>
        <v>4.1458750000000002</v>
      </c>
      <c r="G353" s="2">
        <f t="shared" si="35"/>
        <v>4.5359160000000003</v>
      </c>
      <c r="H353" s="2">
        <f t="shared" si="39"/>
        <v>6.0683569999999971</v>
      </c>
      <c r="I353" s="2">
        <f t="array" ref="I353">SUMPRODUCT(B337:B356, (ROW(B337:B356)-ROW(B337)+1)) / (20*21/2)</f>
        <v>4.2488109523809525</v>
      </c>
      <c r="J353" s="2">
        <f t="shared" si="42"/>
        <v>4.3054438183737735</v>
      </c>
      <c r="K353" s="2">
        <f t="shared" si="36"/>
        <v>4.6088735247565582</v>
      </c>
    </row>
    <row r="354" spans="1:11" ht="13.5" x14ac:dyDescent="0.25">
      <c r="A354" s="3">
        <f>TITRES_STAT!B357</f>
        <v>42818</v>
      </c>
      <c r="B354" s="5">
        <f>TITRES_STAT!D357</f>
        <v>4.1909000000000001</v>
      </c>
      <c r="C354" s="2">
        <f t="shared" si="37"/>
        <v>-7.0899999999999963E-2</v>
      </c>
      <c r="D354" s="2">
        <f t="shared" si="38"/>
        <v>4.3017599999999998</v>
      </c>
      <c r="E354" s="2">
        <f t="shared" si="40"/>
        <v>4.3917799999999998</v>
      </c>
      <c r="F354" s="2">
        <f t="shared" si="41"/>
        <v>4.1558549999999999</v>
      </c>
      <c r="G354" s="2">
        <f t="shared" si="35"/>
        <v>4.515072</v>
      </c>
      <c r="H354" s="2">
        <f t="shared" si="39"/>
        <v>6.0577894999999993</v>
      </c>
      <c r="I354" s="2">
        <f t="array" ref="I354">SUMPRODUCT(B338:B357, (ROW(B338:B357)-ROW(B338)+1)) / (20*21/2)</f>
        <v>4.2401719047619046</v>
      </c>
      <c r="J354" s="2">
        <f t="shared" si="42"/>
        <v>4.2945348832905577</v>
      </c>
      <c r="K354" s="2">
        <f t="shared" si="36"/>
        <v>4.5924824061386538</v>
      </c>
    </row>
    <row r="355" spans="1:11" ht="13.5" x14ac:dyDescent="0.25">
      <c r="A355" s="3">
        <f>TITRES_STAT!B358</f>
        <v>42821</v>
      </c>
      <c r="B355" s="5">
        <f>TITRES_STAT!D358</f>
        <v>4.08</v>
      </c>
      <c r="C355" s="2">
        <f t="shared" si="37"/>
        <v>-0.1109</v>
      </c>
      <c r="D355" s="2">
        <f t="shared" si="38"/>
        <v>4.2316799999999999</v>
      </c>
      <c r="E355" s="2">
        <f t="shared" si="40"/>
        <v>4.3545299999999996</v>
      </c>
      <c r="F355" s="2">
        <f t="shared" si="41"/>
        <v>4.1602899999999989</v>
      </c>
      <c r="G355" s="2">
        <f t="shared" si="35"/>
        <v>4.4902359999999994</v>
      </c>
      <c r="H355" s="2">
        <f t="shared" si="39"/>
        <v>6.0455804999999989</v>
      </c>
      <c r="I355" s="2">
        <f t="array" ref="I355">SUMPRODUCT(B339:B358, (ROW(B339:B358)-ROW(B339)+1)) / (20*21/2)</f>
        <v>4.2385690476190474</v>
      </c>
      <c r="J355" s="2">
        <f t="shared" si="42"/>
        <v>4.2741029896438381</v>
      </c>
      <c r="K355" s="2">
        <f t="shared" si="36"/>
        <v>4.5723850568783151</v>
      </c>
    </row>
    <row r="356" spans="1:11" ht="13.5" x14ac:dyDescent="0.25">
      <c r="A356" s="3">
        <f>TITRES_STAT!B359</f>
        <v>42822</v>
      </c>
      <c r="B356" s="5">
        <f>TITRES_STAT!D359</f>
        <v>4.08</v>
      </c>
      <c r="C356" s="2">
        <f t="shared" si="37"/>
        <v>0</v>
      </c>
      <c r="D356" s="2">
        <f t="shared" si="38"/>
        <v>4.1846599999999992</v>
      </c>
      <c r="E356" s="2">
        <f t="shared" si="40"/>
        <v>4.3177199999999996</v>
      </c>
      <c r="F356" s="2">
        <f t="shared" si="41"/>
        <v>4.1707099999999988</v>
      </c>
      <c r="G356" s="2">
        <f t="shared" si="35"/>
        <v>4.4658440000000006</v>
      </c>
      <c r="H356" s="2">
        <f t="shared" si="39"/>
        <v>6.0323929999999981</v>
      </c>
      <c r="I356" s="2">
        <f t="array" ref="I356">SUMPRODUCT(B340:B359, (ROW(B340:B359)-ROW(B340)+1)) / (20*21/2)</f>
        <v>4.227227142857144</v>
      </c>
      <c r="J356" s="2">
        <f t="shared" si="42"/>
        <v>4.2556169906301395</v>
      </c>
      <c r="K356" s="2">
        <f t="shared" si="36"/>
        <v>4.5530758389615187</v>
      </c>
    </row>
    <row r="357" spans="1:11" ht="13.5" x14ac:dyDescent="0.25">
      <c r="A357" s="3">
        <f>TITRES_STAT!B360</f>
        <v>42823</v>
      </c>
      <c r="B357" s="5">
        <f>TITRES_STAT!D360</f>
        <v>4.08</v>
      </c>
      <c r="C357" s="2">
        <f t="shared" si="37"/>
        <v>0</v>
      </c>
      <c r="D357" s="2">
        <f t="shared" si="38"/>
        <v>4.1385400000000008</v>
      </c>
      <c r="E357" s="2">
        <f t="shared" si="40"/>
        <v>4.2742599999999999</v>
      </c>
      <c r="F357" s="2">
        <f t="shared" si="41"/>
        <v>4.1811300000000005</v>
      </c>
      <c r="G357" s="2">
        <f t="shared" si="35"/>
        <v>4.4418960000000007</v>
      </c>
      <c r="H357" s="2">
        <f t="shared" si="39"/>
        <v>6.018183999999998</v>
      </c>
      <c r="I357" s="2">
        <f t="array" ref="I357">SUMPRODUCT(B341:B360, (ROW(B341:B360)-ROW(B341)+1)) / (20*21/2)</f>
        <v>4.2082214285714281</v>
      </c>
      <c r="J357" s="2">
        <f t="shared" si="42"/>
        <v>4.2388915629510784</v>
      </c>
      <c r="K357" s="2">
        <f t="shared" si="36"/>
        <v>4.5345238452767536</v>
      </c>
    </row>
    <row r="358" spans="1:11" ht="13.5" x14ac:dyDescent="0.25">
      <c r="A358" s="3">
        <f>TITRES_STAT!B361</f>
        <v>42824</v>
      </c>
      <c r="B358" s="5">
        <f>TITRES_STAT!D361</f>
        <v>4.1642999999999999</v>
      </c>
      <c r="C358" s="2">
        <f t="shared" si="37"/>
        <v>8.429999999999982E-2</v>
      </c>
      <c r="D358" s="2">
        <f t="shared" si="38"/>
        <v>4.11904</v>
      </c>
      <c r="E358" s="2">
        <f t="shared" si="40"/>
        <v>4.2343499999999992</v>
      </c>
      <c r="F358" s="2">
        <f t="shared" si="41"/>
        <v>4.19909</v>
      </c>
      <c r="G358" s="2">
        <f t="shared" si="35"/>
        <v>4.4208759999999998</v>
      </c>
      <c r="H358" s="2">
        <f t="shared" si="39"/>
        <v>6.0043309999999988</v>
      </c>
      <c r="I358" s="2">
        <f t="array" ref="I358">SUMPRODUCT(B342:B361, (ROW(B342:B361)-ROW(B342)+1)) / (20*21/2)</f>
        <v>4.2025852380952378</v>
      </c>
      <c r="J358" s="2">
        <f t="shared" si="42"/>
        <v>4.2317876045747855</v>
      </c>
      <c r="K358" s="2">
        <f t="shared" si="36"/>
        <v>4.5200052631090379</v>
      </c>
    </row>
    <row r="359" spans="1:11" ht="13.5" x14ac:dyDescent="0.25">
      <c r="A359" s="3">
        <f>TITRES_STAT!B362</f>
        <v>42825</v>
      </c>
      <c r="B359" s="5">
        <f>TITRES_STAT!D362</f>
        <v>4.08</v>
      </c>
      <c r="C359" s="2">
        <f t="shared" si="37"/>
        <v>-8.429999999999982E-2</v>
      </c>
      <c r="D359" s="2">
        <f t="shared" si="38"/>
        <v>4.0968599999999995</v>
      </c>
      <c r="E359" s="2">
        <f t="shared" si="40"/>
        <v>4.1993099999999988</v>
      </c>
      <c r="F359" s="2">
        <f t="shared" si="41"/>
        <v>4.2130599999999996</v>
      </c>
      <c r="G359" s="2">
        <f t="shared" si="35"/>
        <v>4.398968</v>
      </c>
      <c r="H359" s="2">
        <f t="shared" si="39"/>
        <v>5.9899479999999974</v>
      </c>
      <c r="I359" s="2">
        <f t="array" ref="I359">SUMPRODUCT(B343:B362, (ROW(B343:B362)-ROW(B343)+1)) / (20*21/2)</f>
        <v>4.1948976190476186</v>
      </c>
      <c r="J359" s="2">
        <f t="shared" si="42"/>
        <v>4.2173316422343294</v>
      </c>
      <c r="K359" s="2">
        <f t="shared" si="36"/>
        <v>4.5027501547518209</v>
      </c>
    </row>
    <row r="360" spans="1:11" ht="13.5" x14ac:dyDescent="0.25">
      <c r="A360" s="3">
        <f>TITRES_STAT!B363</f>
        <v>42828</v>
      </c>
      <c r="B360" s="5">
        <f>TITRES_STAT!D363</f>
        <v>4.0134999999999996</v>
      </c>
      <c r="C360" s="2">
        <f t="shared" si="37"/>
        <v>-6.6500000000000448E-2</v>
      </c>
      <c r="D360" s="2">
        <f t="shared" si="38"/>
        <v>4.0835600000000003</v>
      </c>
      <c r="E360" s="2">
        <f t="shared" si="40"/>
        <v>4.1576199999999996</v>
      </c>
      <c r="F360" s="2">
        <f t="shared" si="41"/>
        <v>4.2234799999999995</v>
      </c>
      <c r="G360" s="2">
        <f t="shared" si="35"/>
        <v>4.3763499999999995</v>
      </c>
      <c r="H360" s="2">
        <f t="shared" si="39"/>
        <v>5.9758844999999976</v>
      </c>
      <c r="I360" s="2">
        <f t="array" ref="I360">SUMPRODUCT(B344:B363, (ROW(B344:B363)-ROW(B344)+1)) / (20*21/2)</f>
        <v>4.1873152380952385</v>
      </c>
      <c r="J360" s="2">
        <f t="shared" si="42"/>
        <v>4.1979191048786788</v>
      </c>
      <c r="K360" s="2">
        <f t="shared" si="36"/>
        <v>4.4835638741733179</v>
      </c>
    </row>
    <row r="361" spans="1:11" ht="13.5" x14ac:dyDescent="0.25">
      <c r="A361" s="3">
        <f>TITRES_STAT!B364</f>
        <v>42829</v>
      </c>
      <c r="B361" s="5">
        <f>TITRES_STAT!D364</f>
        <v>4.1642999999999999</v>
      </c>
      <c r="C361" s="2">
        <f t="shared" si="37"/>
        <v>0.15080000000000027</v>
      </c>
      <c r="D361" s="2">
        <f t="shared" si="38"/>
        <v>4.1004199999999997</v>
      </c>
      <c r="E361" s="2">
        <f t="shared" si="40"/>
        <v>4.1425399999999994</v>
      </c>
      <c r="F361" s="2">
        <f t="shared" si="41"/>
        <v>4.2361199999999988</v>
      </c>
      <c r="G361" s="2">
        <f t="shared" si="35"/>
        <v>4.3597639999999993</v>
      </c>
      <c r="H361" s="2">
        <f t="shared" si="39"/>
        <v>5.9621404999999967</v>
      </c>
      <c r="I361" s="2">
        <f t="array" ref="I361">SUMPRODUCT(B345:B364, (ROW(B345:B364)-ROW(B345)+1)) / (20*21/2)</f>
        <v>4.1841238095238094</v>
      </c>
      <c r="J361" s="2">
        <f t="shared" si="42"/>
        <v>4.1947172853664236</v>
      </c>
      <c r="K361" s="2">
        <f t="shared" si="36"/>
        <v>4.4710437222449526</v>
      </c>
    </row>
    <row r="362" spans="1:11" ht="13.5" x14ac:dyDescent="0.25">
      <c r="A362" s="3">
        <f>TITRES_STAT!B365</f>
        <v>42830</v>
      </c>
      <c r="B362" s="5">
        <f>TITRES_STAT!D365</f>
        <v>4.1554000000000002</v>
      </c>
      <c r="C362" s="2">
        <f t="shared" si="37"/>
        <v>-8.8999999999996859E-3</v>
      </c>
      <c r="D362" s="2">
        <f t="shared" si="38"/>
        <v>4.1154999999999999</v>
      </c>
      <c r="E362" s="2">
        <f t="shared" si="40"/>
        <v>4.1270199999999999</v>
      </c>
      <c r="F362" s="2">
        <f t="shared" si="41"/>
        <v>4.2483149999999998</v>
      </c>
      <c r="G362" s="2">
        <f t="shared" si="35"/>
        <v>4.3460159999999997</v>
      </c>
      <c r="H362" s="2">
        <f t="shared" si="39"/>
        <v>5.9473734999999976</v>
      </c>
      <c r="I362" s="2">
        <f t="array" ref="I362">SUMPRODUCT(B346:B365, (ROW(B346:B365)-ROW(B346)+1)) / (20*21/2)</f>
        <v>4.1985909523809521</v>
      </c>
      <c r="J362" s="2">
        <f t="shared" si="42"/>
        <v>4.1909727819981928</v>
      </c>
      <c r="K362" s="2">
        <f t="shared" si="36"/>
        <v>4.4586655370588764</v>
      </c>
    </row>
    <row r="363" spans="1:11" ht="13.5" x14ac:dyDescent="0.25">
      <c r="A363" s="3">
        <f>TITRES_STAT!B366</f>
        <v>42831</v>
      </c>
      <c r="B363" s="5">
        <f>TITRES_STAT!D366</f>
        <v>4.1687000000000003</v>
      </c>
      <c r="C363" s="2">
        <f t="shared" si="37"/>
        <v>1.330000000000009E-2</v>
      </c>
      <c r="D363" s="2">
        <f t="shared" si="38"/>
        <v>4.1163800000000004</v>
      </c>
      <c r="E363" s="2">
        <f t="shared" si="40"/>
        <v>4.1177100000000006</v>
      </c>
      <c r="F363" s="2">
        <f t="shared" si="41"/>
        <v>4.2554099999999995</v>
      </c>
      <c r="G363" s="2">
        <f t="shared" si="35"/>
        <v>4.3354599999999994</v>
      </c>
      <c r="H363" s="2">
        <f t="shared" si="39"/>
        <v>5.9326949999999963</v>
      </c>
      <c r="I363" s="2">
        <f t="array" ref="I363">SUMPRODUCT(B347:B366, (ROW(B347:B366)-ROW(B347)+1)) / (20*21/2)</f>
        <v>4.2242499999999996</v>
      </c>
      <c r="J363" s="2">
        <f t="shared" si="42"/>
        <v>4.1888515646650317</v>
      </c>
      <c r="K363" s="2">
        <f t="shared" si="36"/>
        <v>4.447294339527156</v>
      </c>
    </row>
    <row r="364" spans="1:11" ht="13.5" x14ac:dyDescent="0.25">
      <c r="A364" s="3">
        <f>TITRES_STAT!B367</f>
        <v>42832</v>
      </c>
      <c r="B364" s="5">
        <f>TITRES_STAT!D367</f>
        <v>4.2218999999999998</v>
      </c>
      <c r="C364" s="2">
        <f t="shared" si="37"/>
        <v>5.319999999999947E-2</v>
      </c>
      <c r="D364" s="2">
        <f t="shared" si="38"/>
        <v>4.1447599999999998</v>
      </c>
      <c r="E364" s="2">
        <f t="shared" si="40"/>
        <v>4.1208099999999996</v>
      </c>
      <c r="F364" s="2">
        <f t="shared" si="41"/>
        <v>4.2562949999999997</v>
      </c>
      <c r="G364" s="2">
        <f t="shared" si="35"/>
        <v>4.3311140000000004</v>
      </c>
      <c r="H364" s="2">
        <f t="shared" si="39"/>
        <v>5.9179344999999959</v>
      </c>
      <c r="I364" s="2">
        <f t="array" ref="I364">SUMPRODUCT(B348:B367, (ROW(B348:B367)-ROW(B348)+1)) / (20*21/2)</f>
        <v>4.2444833333333332</v>
      </c>
      <c r="J364" s="2">
        <f t="shared" si="42"/>
        <v>4.1919990346969334</v>
      </c>
      <c r="K364" s="2">
        <f t="shared" si="36"/>
        <v>4.4384553458202092</v>
      </c>
    </row>
    <row r="365" spans="1:11" ht="13.5" x14ac:dyDescent="0.25">
      <c r="A365" s="3">
        <f>TITRES_STAT!B368</f>
        <v>42835</v>
      </c>
      <c r="B365" s="5">
        <f>TITRES_STAT!D368</f>
        <v>4.4081999999999999</v>
      </c>
      <c r="C365" s="2">
        <f t="shared" si="37"/>
        <v>0.18630000000000013</v>
      </c>
      <c r="D365" s="2">
        <f t="shared" si="38"/>
        <v>4.2237000000000009</v>
      </c>
      <c r="E365" s="2">
        <f t="shared" si="40"/>
        <v>4.1536299999999997</v>
      </c>
      <c r="F365" s="2">
        <f t="shared" si="41"/>
        <v>4.2540800000000001</v>
      </c>
      <c r="G365" s="2">
        <f t="shared" si="35"/>
        <v>4.3288079999999995</v>
      </c>
      <c r="H365" s="2">
        <f t="shared" si="39"/>
        <v>5.9041054999999965</v>
      </c>
      <c r="I365" s="2">
        <f t="array" ref="I365">SUMPRODUCT(B349:B368, (ROW(B349:B368)-ROW(B349)+1)) / (20*21/2)</f>
        <v>4.253099047619048</v>
      </c>
      <c r="J365" s="2">
        <f t="shared" si="42"/>
        <v>4.2125896028210343</v>
      </c>
      <c r="K365" s="2">
        <f t="shared" si="36"/>
        <v>4.4372688616703968</v>
      </c>
    </row>
    <row r="366" spans="1:11" ht="13.5" x14ac:dyDescent="0.25">
      <c r="A366" s="3">
        <f>TITRES_STAT!B369</f>
        <v>42836</v>
      </c>
      <c r="B366" s="5">
        <f>TITRES_STAT!D369</f>
        <v>4.5235000000000003</v>
      </c>
      <c r="C366" s="2">
        <f t="shared" si="37"/>
        <v>0.1153000000000004</v>
      </c>
      <c r="D366" s="2">
        <f t="shared" si="38"/>
        <v>4.2955399999999999</v>
      </c>
      <c r="E366" s="2">
        <f t="shared" si="40"/>
        <v>4.1979799999999994</v>
      </c>
      <c r="F366" s="2">
        <f t="shared" si="41"/>
        <v>4.2578499999999995</v>
      </c>
      <c r="G366" s="2">
        <f t="shared" si="35"/>
        <v>4.3248160000000002</v>
      </c>
      <c r="H366" s="2">
        <f t="shared" si="39"/>
        <v>5.8908529999999963</v>
      </c>
      <c r="I366" s="2">
        <f t="array" ref="I366">SUMPRODUCT(B350:B369, (ROW(B350:B369)-ROW(B350)+1)) / (20*21/2)</f>
        <v>4.2623304761904768</v>
      </c>
      <c r="J366" s="2">
        <f t="shared" si="42"/>
        <v>4.2422001168380792</v>
      </c>
      <c r="K366" s="2">
        <f t="shared" si="36"/>
        <v>4.4406504749382245</v>
      </c>
    </row>
    <row r="367" spans="1:11" ht="13.5" x14ac:dyDescent="0.25">
      <c r="A367" s="3">
        <f>TITRES_STAT!B370</f>
        <v>42837</v>
      </c>
      <c r="B367" s="5">
        <f>TITRES_STAT!D370</f>
        <v>4.4702999999999999</v>
      </c>
      <c r="C367" s="2">
        <f t="shared" si="37"/>
        <v>-5.3200000000000358E-2</v>
      </c>
      <c r="D367" s="2">
        <f t="shared" si="38"/>
        <v>4.3585200000000004</v>
      </c>
      <c r="E367" s="2">
        <f t="shared" si="40"/>
        <v>4.2370099999999997</v>
      </c>
      <c r="F367" s="2">
        <f t="shared" si="41"/>
        <v>4.2556349999999989</v>
      </c>
      <c r="G367" s="2">
        <f t="shared" si="35"/>
        <v>4.3170120000000001</v>
      </c>
      <c r="H367" s="2">
        <f t="shared" si="39"/>
        <v>5.8782909999999955</v>
      </c>
      <c r="I367" s="2">
        <f t="array" ref="I367">SUMPRODUCT(B351:B370, (ROW(B351:B370)-ROW(B351)+1)) / (20*21/2)</f>
        <v>4.2601557142857143</v>
      </c>
      <c r="J367" s="2">
        <f t="shared" si="42"/>
        <v>4.2639239152344528</v>
      </c>
      <c r="K367" s="2">
        <f t="shared" si="36"/>
        <v>4.441813201411235</v>
      </c>
    </row>
    <row r="368" spans="1:11" ht="13.5" x14ac:dyDescent="0.25">
      <c r="A368" s="3">
        <f>TITRES_STAT!B371</f>
        <v>42838</v>
      </c>
      <c r="B368" s="5">
        <f>TITRES_STAT!D371</f>
        <v>4.3460999999999999</v>
      </c>
      <c r="C368" s="2">
        <f t="shared" si="37"/>
        <v>-0.12420000000000009</v>
      </c>
      <c r="D368" s="2">
        <f t="shared" si="38"/>
        <v>4.3940000000000001</v>
      </c>
      <c r="E368" s="2">
        <f t="shared" si="40"/>
        <v>4.2551900000000007</v>
      </c>
      <c r="F368" s="2">
        <f t="shared" si="41"/>
        <v>4.2447699999999982</v>
      </c>
      <c r="G368" s="2">
        <f t="shared" si="35"/>
        <v>4.3118680000000005</v>
      </c>
      <c r="H368" s="2">
        <f t="shared" si="39"/>
        <v>5.866325499999995</v>
      </c>
      <c r="I368" s="2">
        <f t="array" ref="I368">SUMPRODUCT(B352:B371, (ROW(B352:B371)-ROW(B352)+1)) / (20*21/2)</f>
        <v>4.2585757142857155</v>
      </c>
      <c r="J368" s="2">
        <f t="shared" si="42"/>
        <v>4.2717502090216479</v>
      </c>
      <c r="K368" s="2">
        <f t="shared" si="36"/>
        <v>4.4380597425323636</v>
      </c>
    </row>
    <row r="369" spans="1:11" ht="13.5" x14ac:dyDescent="0.25">
      <c r="A369" s="3">
        <f>TITRES_STAT!B372</f>
        <v>42839</v>
      </c>
      <c r="B369" s="5">
        <f>TITRES_STAT!D372</f>
        <v>4.3417000000000003</v>
      </c>
      <c r="C369" s="2">
        <f t="shared" si="37"/>
        <v>-4.3999999999995154E-3</v>
      </c>
      <c r="D369" s="2">
        <f t="shared" si="38"/>
        <v>4.4179599999999999</v>
      </c>
      <c r="E369" s="2">
        <f t="shared" si="40"/>
        <v>4.2813600000000003</v>
      </c>
      <c r="F369" s="2">
        <f t="shared" si="41"/>
        <v>4.2403349999999991</v>
      </c>
      <c r="G369" s="2">
        <f t="shared" si="35"/>
        <v>4.3029100000000007</v>
      </c>
      <c r="H369" s="2">
        <f t="shared" si="39"/>
        <v>5.8547074999999964</v>
      </c>
      <c r="I369" s="2">
        <f t="array" ref="I369">SUMPRODUCT(B353:B372, (ROW(B353:B372)-ROW(B353)+1)) / (20*21/2)</f>
        <v>4.260852857142857</v>
      </c>
      <c r="J369" s="2">
        <f t="shared" si="42"/>
        <v>4.2784120938767289</v>
      </c>
      <c r="K369" s="2">
        <f t="shared" si="36"/>
        <v>4.4342809290997218</v>
      </c>
    </row>
    <row r="370" spans="1:11" ht="13.5" x14ac:dyDescent="0.25">
      <c r="A370" s="3">
        <f>TITRES_STAT!B373</f>
        <v>42842</v>
      </c>
      <c r="B370" s="5">
        <f>TITRES_STAT!D373</f>
        <v>4.2175000000000002</v>
      </c>
      <c r="C370" s="2">
        <f t="shared" si="37"/>
        <v>-0.12420000000000009</v>
      </c>
      <c r="D370" s="2">
        <f t="shared" si="38"/>
        <v>4.3798200000000005</v>
      </c>
      <c r="E370" s="2">
        <f t="shared" si="40"/>
        <v>4.3017600000000007</v>
      </c>
      <c r="F370" s="2">
        <f t="shared" si="41"/>
        <v>4.2296899999999997</v>
      </c>
      <c r="G370" s="2">
        <f t="shared" ref="G370:G433" si="43">AVERAGE(B321:B370)</f>
        <v>4.2897840000000009</v>
      </c>
      <c r="H370" s="2">
        <f t="shared" si="39"/>
        <v>5.8424249999999969</v>
      </c>
      <c r="I370" s="2">
        <f t="array" ref="I370">SUMPRODUCT(B354:B373, (ROW(B354:B373)-ROW(B354)+1)) / (20*21/2)</f>
        <v>4.2651209523809523</v>
      </c>
      <c r="J370" s="2">
        <f t="shared" si="42"/>
        <v>4.2726109420789449</v>
      </c>
      <c r="K370" s="2">
        <f t="shared" si="36"/>
        <v>4.4257797161938504</v>
      </c>
    </row>
    <row r="371" spans="1:11" ht="13.5" x14ac:dyDescent="0.25">
      <c r="A371" s="3">
        <f>TITRES_STAT!B374</f>
        <v>42843</v>
      </c>
      <c r="B371" s="5">
        <f>TITRES_STAT!D374</f>
        <v>4.2130999999999998</v>
      </c>
      <c r="C371" s="2">
        <f t="shared" si="37"/>
        <v>-4.4000000000004036E-3</v>
      </c>
      <c r="D371" s="2">
        <f t="shared" si="38"/>
        <v>4.3177400000000006</v>
      </c>
      <c r="E371" s="2">
        <f t="shared" si="40"/>
        <v>4.3066399999999998</v>
      </c>
      <c r="F371" s="2">
        <f t="shared" si="41"/>
        <v>4.2245899999999992</v>
      </c>
      <c r="G371" s="2">
        <f t="shared" si="43"/>
        <v>4.2754160000000008</v>
      </c>
      <c r="H371" s="2">
        <f t="shared" si="39"/>
        <v>5.8297944999999958</v>
      </c>
      <c r="I371" s="2">
        <f t="array" ref="I371">SUMPRODUCT(B355:B374, (ROW(B355:B374)-ROW(B355)+1)) / (20*21/2)</f>
        <v>4.2643009523809532</v>
      </c>
      <c r="J371" s="2">
        <f t="shared" si="42"/>
        <v>4.2669432333095214</v>
      </c>
      <c r="K371" s="2">
        <f t="shared" ref="K371:K434" si="44">$K$4*B371+(1-$K$4)*K370</f>
        <v>4.417439335166641</v>
      </c>
    </row>
    <row r="372" spans="1:11" ht="13.5" x14ac:dyDescent="0.25">
      <c r="A372" s="3">
        <f>TITRES_STAT!B375</f>
        <v>42844</v>
      </c>
      <c r="B372" s="5">
        <f>TITRES_STAT!D375</f>
        <v>4.2484999999999999</v>
      </c>
      <c r="C372" s="2">
        <f t="shared" si="37"/>
        <v>3.5400000000000098E-2</v>
      </c>
      <c r="D372" s="2">
        <f t="shared" si="38"/>
        <v>4.2733800000000004</v>
      </c>
      <c r="E372" s="2">
        <f t="shared" si="40"/>
        <v>4.3159499999999991</v>
      </c>
      <c r="F372" s="2">
        <f t="shared" si="41"/>
        <v>4.2214849999999995</v>
      </c>
      <c r="G372" s="2">
        <f t="shared" si="43"/>
        <v>4.2617560000000019</v>
      </c>
      <c r="H372" s="2">
        <f t="shared" si="39"/>
        <v>5.8175539999999959</v>
      </c>
      <c r="I372" s="2">
        <f t="array" ref="I372">SUMPRODUCT(B356:B375, (ROW(B356:B375)-ROW(B356)+1)) / (20*21/2)</f>
        <v>4.2675942857142859</v>
      </c>
      <c r="J372" s="2">
        <f t="shared" si="42"/>
        <v>4.2651867348990908</v>
      </c>
      <c r="K372" s="2">
        <f t="shared" si="44"/>
        <v>4.4108142631993221</v>
      </c>
    </row>
    <row r="373" spans="1:11" ht="13.5" x14ac:dyDescent="0.25">
      <c r="A373" s="3">
        <f>TITRES_STAT!B376</f>
        <v>42845</v>
      </c>
      <c r="B373" s="5">
        <f>TITRES_STAT!D376</f>
        <v>4.2663000000000002</v>
      </c>
      <c r="C373" s="2">
        <f t="shared" si="37"/>
        <v>1.780000000000026E-2</v>
      </c>
      <c r="D373" s="2">
        <f t="shared" si="38"/>
        <v>4.2574200000000006</v>
      </c>
      <c r="E373" s="2">
        <f t="shared" si="40"/>
        <v>4.3257099999999999</v>
      </c>
      <c r="F373" s="2">
        <f t="shared" si="41"/>
        <v>4.2217099999999999</v>
      </c>
      <c r="G373" s="2">
        <f t="shared" si="43"/>
        <v>4.2512900000000009</v>
      </c>
      <c r="H373" s="2">
        <f t="shared" si="39"/>
        <v>5.804515999999996</v>
      </c>
      <c r="I373" s="2">
        <f t="array" ref="I373">SUMPRODUCT(B357:B376, (ROW(B357:B376)-ROW(B357)+1)) / (20*21/2)</f>
        <v>4.2700428571428564</v>
      </c>
      <c r="J373" s="2">
        <f t="shared" si="42"/>
        <v>4.2652927601467967</v>
      </c>
      <c r="K373" s="2">
        <f t="shared" si="44"/>
        <v>4.4051470371915062</v>
      </c>
    </row>
    <row r="374" spans="1:11" ht="13.5" x14ac:dyDescent="0.25">
      <c r="A374" s="3">
        <f>TITRES_STAT!B377</f>
        <v>42846</v>
      </c>
      <c r="B374" s="5">
        <f>TITRES_STAT!D377</f>
        <v>4.2130999999999998</v>
      </c>
      <c r="C374" s="2">
        <f t="shared" si="37"/>
        <v>-5.3200000000000358E-2</v>
      </c>
      <c r="D374" s="2">
        <f t="shared" si="38"/>
        <v>4.2317</v>
      </c>
      <c r="E374" s="2">
        <f t="shared" si="40"/>
        <v>4.3248300000000004</v>
      </c>
      <c r="F374" s="2">
        <f t="shared" si="41"/>
        <v>4.2228200000000005</v>
      </c>
      <c r="G374" s="2">
        <f t="shared" si="43"/>
        <v>4.237986000000002</v>
      </c>
      <c r="H374" s="2">
        <f t="shared" si="39"/>
        <v>5.791411499999997</v>
      </c>
      <c r="I374" s="2">
        <f t="array" ref="I374">SUMPRODUCT(B358:B377, (ROW(B358:B377)-ROW(B358)+1)) / (20*21/2)</f>
        <v>4.2716466666666664</v>
      </c>
      <c r="J374" s="2">
        <f t="shared" si="42"/>
        <v>4.2603220210851971</v>
      </c>
      <c r="K374" s="2">
        <f t="shared" si="44"/>
        <v>4.397615780831055</v>
      </c>
    </row>
    <row r="375" spans="1:11" ht="13.5" x14ac:dyDescent="0.25">
      <c r="A375" s="3">
        <f>TITRES_STAT!B378</f>
        <v>42849</v>
      </c>
      <c r="B375" s="5">
        <f>TITRES_STAT!D378</f>
        <v>4.2573999999999996</v>
      </c>
      <c r="C375" s="2">
        <f t="shared" si="37"/>
        <v>4.4299999999999784E-2</v>
      </c>
      <c r="D375" s="2">
        <f t="shared" si="38"/>
        <v>4.2396800000000008</v>
      </c>
      <c r="E375" s="2">
        <f t="shared" si="40"/>
        <v>4.3097499999999993</v>
      </c>
      <c r="F375" s="2">
        <f t="shared" si="41"/>
        <v>4.2316899999999995</v>
      </c>
      <c r="G375" s="2">
        <f t="shared" si="43"/>
        <v>4.2309780000000003</v>
      </c>
      <c r="H375" s="2">
        <f t="shared" si="39"/>
        <v>5.7780624999999963</v>
      </c>
      <c r="I375" s="2">
        <f t="array" ref="I375">SUMPRODUCT(B359:B378, (ROW(B359:B378)-ROW(B359)+1)) / (20*21/2)</f>
        <v>4.2681866666666659</v>
      </c>
      <c r="J375" s="2">
        <f t="shared" si="42"/>
        <v>4.2600437333627976</v>
      </c>
      <c r="K375" s="2">
        <f t="shared" si="44"/>
        <v>4.3921171227592497</v>
      </c>
    </row>
    <row r="376" spans="1:11" ht="13.5" x14ac:dyDescent="0.25">
      <c r="A376" s="3">
        <f>TITRES_STAT!B379</f>
        <v>42850</v>
      </c>
      <c r="B376" s="5">
        <f>TITRES_STAT!D379</f>
        <v>4.2573999999999996</v>
      </c>
      <c r="C376" s="2">
        <f t="shared" si="37"/>
        <v>0</v>
      </c>
      <c r="D376" s="2">
        <f t="shared" si="38"/>
        <v>4.2485400000000002</v>
      </c>
      <c r="E376" s="2">
        <f t="shared" si="40"/>
        <v>4.2831399999999995</v>
      </c>
      <c r="F376" s="2">
        <f t="shared" si="41"/>
        <v>4.2405600000000003</v>
      </c>
      <c r="G376" s="2">
        <f t="shared" si="43"/>
        <v>4.2195360000000006</v>
      </c>
      <c r="H376" s="2">
        <f t="shared" si="39"/>
        <v>5.7652014999999963</v>
      </c>
      <c r="I376" s="2">
        <f t="array" ref="I376">SUMPRODUCT(B360:B379, (ROW(B360:B379)-ROW(B360)+1)) / (20*21/2)</f>
        <v>4.2644942857142851</v>
      </c>
      <c r="J376" s="2">
        <f t="shared" si="42"/>
        <v>4.2597919492330076</v>
      </c>
      <c r="K376" s="2">
        <f t="shared" si="44"/>
        <v>4.3868340983373191</v>
      </c>
    </row>
    <row r="377" spans="1:11" ht="13.5" x14ac:dyDescent="0.25">
      <c r="A377" s="3">
        <f>TITRES_STAT!B380</f>
        <v>42851</v>
      </c>
      <c r="B377" s="5">
        <f>TITRES_STAT!D380</f>
        <v>4.2573999999999996</v>
      </c>
      <c r="C377" s="2">
        <f t="shared" si="37"/>
        <v>0</v>
      </c>
      <c r="D377" s="2">
        <f t="shared" si="38"/>
        <v>4.2503200000000003</v>
      </c>
      <c r="E377" s="2">
        <f t="shared" si="40"/>
        <v>4.2618499999999999</v>
      </c>
      <c r="F377" s="2">
        <f t="shared" si="41"/>
        <v>4.2494300000000003</v>
      </c>
      <c r="G377" s="2">
        <f t="shared" si="43"/>
        <v>4.21244</v>
      </c>
      <c r="H377" s="2">
        <f t="shared" si="39"/>
        <v>5.751896999999996</v>
      </c>
      <c r="I377" s="2">
        <f t="array" ref="I377">SUMPRODUCT(B361:B380, (ROW(B361:B380)-ROW(B361)+1)) / (20*21/2)</f>
        <v>4.2597395238095235</v>
      </c>
      <c r="J377" s="2">
        <f t="shared" si="42"/>
        <v>4.2595641445441501</v>
      </c>
      <c r="K377" s="2">
        <f t="shared" si="44"/>
        <v>4.3817582513436992</v>
      </c>
    </row>
    <row r="378" spans="1:11" ht="13.5" x14ac:dyDescent="0.25">
      <c r="A378" s="3">
        <f>TITRES_STAT!B381</f>
        <v>42852</v>
      </c>
      <c r="B378" s="5">
        <f>TITRES_STAT!D381</f>
        <v>4.2130999999999998</v>
      </c>
      <c r="C378" s="2">
        <f t="shared" si="37"/>
        <v>-4.4299999999999784E-2</v>
      </c>
      <c r="D378" s="2">
        <f t="shared" si="38"/>
        <v>4.2396799999999999</v>
      </c>
      <c r="E378" s="2">
        <f t="shared" si="40"/>
        <v>4.2485499999999998</v>
      </c>
      <c r="F378" s="2">
        <f t="shared" si="41"/>
        <v>4.2518700000000011</v>
      </c>
      <c r="G378" s="2">
        <f t="shared" si="43"/>
        <v>4.2009099999999995</v>
      </c>
      <c r="H378" s="2">
        <f t="shared" si="39"/>
        <v>5.7379274999999961</v>
      </c>
      <c r="I378" s="2">
        <f t="array" ref="I378">SUMPRODUCT(B362:B381, (ROW(B362:B381)-ROW(B362)+1)) / (20*21/2)</f>
        <v>4.247303333333333</v>
      </c>
      <c r="J378" s="2">
        <f t="shared" si="42"/>
        <v>4.2551389879208976</v>
      </c>
      <c r="K378" s="2">
        <f t="shared" si="44"/>
        <v>4.3751442022713976</v>
      </c>
    </row>
    <row r="379" spans="1:11" ht="13.5" x14ac:dyDescent="0.25">
      <c r="A379" s="3">
        <f>TITRES_STAT!B382</f>
        <v>42853</v>
      </c>
      <c r="B379" s="5">
        <f>TITRES_STAT!D382</f>
        <v>4.2130999999999998</v>
      </c>
      <c r="C379" s="2">
        <f t="shared" si="37"/>
        <v>0</v>
      </c>
      <c r="D379" s="2">
        <f t="shared" si="38"/>
        <v>4.2396799999999999</v>
      </c>
      <c r="E379" s="2">
        <f t="shared" si="40"/>
        <v>4.23569</v>
      </c>
      <c r="F379" s="2">
        <f t="shared" si="41"/>
        <v>4.2585250000000006</v>
      </c>
      <c r="G379" s="2">
        <f t="shared" si="43"/>
        <v>4.193638</v>
      </c>
      <c r="H379" s="2">
        <f t="shared" si="39"/>
        <v>5.7238249999999944</v>
      </c>
      <c r="I379" s="2">
        <f t="array" ref="I379">SUMPRODUCT(B363:B382, (ROW(B363:B382)-ROW(B363)+1)) / (20*21/2)</f>
        <v>4.2337271428571421</v>
      </c>
      <c r="J379" s="2">
        <f t="shared" si="42"/>
        <v>4.2511352747855735</v>
      </c>
      <c r="K379" s="2">
        <f t="shared" si="44"/>
        <v>4.3687895276725195</v>
      </c>
    </row>
    <row r="380" spans="1:11" ht="13.5" x14ac:dyDescent="0.25">
      <c r="A380" s="3">
        <f>TITRES_STAT!B383</f>
        <v>42857</v>
      </c>
      <c r="B380" s="5">
        <f>TITRES_STAT!D383</f>
        <v>4.2085999999999997</v>
      </c>
      <c r="C380" s="2">
        <f t="shared" si="37"/>
        <v>-4.5000000000001705E-3</v>
      </c>
      <c r="D380" s="2">
        <f t="shared" si="38"/>
        <v>4.2299199999999999</v>
      </c>
      <c r="E380" s="2">
        <f t="shared" si="40"/>
        <v>4.2347999999999999</v>
      </c>
      <c r="F380" s="2">
        <f t="shared" si="41"/>
        <v>4.2682800000000007</v>
      </c>
      <c r="G380" s="2">
        <f t="shared" si="43"/>
        <v>4.189114</v>
      </c>
      <c r="H380" s="2">
        <f t="shared" si="39"/>
        <v>5.7096999999999953</v>
      </c>
      <c r="I380" s="2">
        <f t="array" ref="I380">SUMPRODUCT(B364:B383, (ROW(B364:B383)-ROW(B364)+1)) / (20*21/2)</f>
        <v>4.2202985714285717</v>
      </c>
      <c r="J380" s="2">
        <f t="shared" si="42"/>
        <v>4.2470842962345667</v>
      </c>
      <c r="K380" s="2">
        <f t="shared" si="44"/>
        <v>4.362507585410853</v>
      </c>
    </row>
    <row r="381" spans="1:11" ht="13.5" x14ac:dyDescent="0.25">
      <c r="A381" s="3">
        <f>TITRES_STAT!B384</f>
        <v>42858</v>
      </c>
      <c r="B381" s="5">
        <f>TITRES_STAT!D384</f>
        <v>4.1376999999999997</v>
      </c>
      <c r="C381" s="2">
        <f t="shared" si="37"/>
        <v>-7.0899999999999963E-2</v>
      </c>
      <c r="D381" s="2">
        <f t="shared" si="38"/>
        <v>4.2059799999999994</v>
      </c>
      <c r="E381" s="2">
        <f t="shared" si="40"/>
        <v>4.2272600000000002</v>
      </c>
      <c r="F381" s="2">
        <f t="shared" si="41"/>
        <v>4.2669499999999996</v>
      </c>
      <c r="G381" s="2">
        <f t="shared" si="43"/>
        <v>4.1859219999999997</v>
      </c>
      <c r="H381" s="2">
        <f t="shared" si="39"/>
        <v>5.6957969999999953</v>
      </c>
      <c r="I381" s="2">
        <f t="array" ref="I381">SUMPRODUCT(B365:B384, (ROW(B365:B384)-ROW(B365)+1)) / (20*21/2)</f>
        <v>4.1956714285714289</v>
      </c>
      <c r="J381" s="2">
        <f t="shared" si="42"/>
        <v>4.2366667442122266</v>
      </c>
      <c r="K381" s="2">
        <f t="shared" si="44"/>
        <v>4.3536916016692508</v>
      </c>
    </row>
    <row r="382" spans="1:11" ht="13.5" x14ac:dyDescent="0.25">
      <c r="A382" s="3">
        <f>TITRES_STAT!B385</f>
        <v>42859</v>
      </c>
      <c r="B382" s="5">
        <f>TITRES_STAT!D385</f>
        <v>4.1243999999999996</v>
      </c>
      <c r="C382" s="2">
        <f t="shared" si="37"/>
        <v>-1.330000000000009E-2</v>
      </c>
      <c r="D382" s="2">
        <f t="shared" si="38"/>
        <v>4.1793799999999992</v>
      </c>
      <c r="E382" s="2">
        <f t="shared" si="40"/>
        <v>4.2148500000000002</v>
      </c>
      <c r="F382" s="2">
        <f t="shared" si="41"/>
        <v>4.2653999999999987</v>
      </c>
      <c r="G382" s="2">
        <f t="shared" si="43"/>
        <v>4.1862779999999997</v>
      </c>
      <c r="H382" s="2">
        <f t="shared" si="39"/>
        <v>5.6812509999999961</v>
      </c>
      <c r="I382" s="2">
        <f t="array" ref="I382">SUMPRODUCT(B366:B385, (ROW(B366:B385)-ROW(B366)+1)) / (20*21/2)</f>
        <v>4.1889742857142851</v>
      </c>
      <c r="J382" s="2">
        <f t="shared" si="42"/>
        <v>4.2259746733348713</v>
      </c>
      <c r="K382" s="2">
        <f t="shared" si="44"/>
        <v>4.3446997741528097</v>
      </c>
    </row>
    <row r="383" spans="1:11" ht="13.5" x14ac:dyDescent="0.25">
      <c r="A383" s="3">
        <f>TITRES_STAT!B386</f>
        <v>42860</v>
      </c>
      <c r="B383" s="5">
        <f>TITRES_STAT!D386</f>
        <v>4.1243999999999996</v>
      </c>
      <c r="C383" s="2">
        <f t="shared" si="37"/>
        <v>0</v>
      </c>
      <c r="D383" s="2">
        <f t="shared" si="38"/>
        <v>4.1616400000000002</v>
      </c>
      <c r="E383" s="2">
        <f t="shared" si="40"/>
        <v>4.2006600000000009</v>
      </c>
      <c r="F383" s="2">
        <f t="shared" si="41"/>
        <v>4.2631849999999982</v>
      </c>
      <c r="G383" s="2">
        <f t="shared" si="43"/>
        <v>4.1871659999999995</v>
      </c>
      <c r="H383" s="2">
        <f t="shared" si="39"/>
        <v>5.6667049999999959</v>
      </c>
      <c r="I383" s="2">
        <f t="array" ref="I383">SUMPRODUCT(B367:B386, (ROW(B367:B386)-ROW(B367)+1)) / (20*21/2)</f>
        <v>4.1651923809523801</v>
      </c>
      <c r="J383" s="2">
        <f t="shared" si="42"/>
        <v>4.2163008949220266</v>
      </c>
      <c r="K383" s="2">
        <f t="shared" si="44"/>
        <v>4.3360605673232886</v>
      </c>
    </row>
    <row r="384" spans="1:11" ht="13.5" x14ac:dyDescent="0.25">
      <c r="A384" s="3">
        <f>TITRES_STAT!B387</f>
        <v>42863</v>
      </c>
      <c r="B384" s="5">
        <f>TITRES_STAT!D387</f>
        <v>4.0045999999999999</v>
      </c>
      <c r="C384" s="2">
        <f t="shared" si="37"/>
        <v>-0.11979999999999968</v>
      </c>
      <c r="D384" s="2">
        <f t="shared" si="38"/>
        <v>4.1199399999999997</v>
      </c>
      <c r="E384" s="2">
        <f t="shared" si="40"/>
        <v>4.1798100000000007</v>
      </c>
      <c r="F384" s="2">
        <f t="shared" si="41"/>
        <v>4.2523199999999992</v>
      </c>
      <c r="G384" s="2">
        <f t="shared" si="43"/>
        <v>4.1874320000000003</v>
      </c>
      <c r="H384" s="2">
        <f t="shared" si="39"/>
        <v>5.6518039999999976</v>
      </c>
      <c r="I384" s="2">
        <f t="array" ref="I384">SUMPRODUCT(B368:B387, (ROW(B368:B387)-ROW(B368)+1)) / (20*21/2)</f>
        <v>4.1490114285714288</v>
      </c>
      <c r="J384" s="2">
        <f t="shared" si="42"/>
        <v>4.1961389049294526</v>
      </c>
      <c r="K384" s="2">
        <f t="shared" si="44"/>
        <v>4.3230621137027683</v>
      </c>
    </row>
    <row r="385" spans="1:11" ht="13.5" x14ac:dyDescent="0.25">
      <c r="A385" s="3">
        <f>TITRES_STAT!B388</f>
        <v>42864</v>
      </c>
      <c r="B385" s="5">
        <f>TITRES_STAT!D388</f>
        <v>4.1820000000000004</v>
      </c>
      <c r="C385" s="2">
        <f t="shared" si="37"/>
        <v>0.17740000000000045</v>
      </c>
      <c r="D385" s="2">
        <f t="shared" si="38"/>
        <v>4.1146200000000004</v>
      </c>
      <c r="E385" s="2">
        <f t="shared" si="40"/>
        <v>4.1722700000000001</v>
      </c>
      <c r="F385" s="2">
        <f t="shared" si="41"/>
        <v>4.2410099999999984</v>
      </c>
      <c r="G385" s="2">
        <f t="shared" si="43"/>
        <v>4.1912459999999996</v>
      </c>
      <c r="H385" s="2">
        <f t="shared" si="39"/>
        <v>5.6381224999999979</v>
      </c>
      <c r="I385" s="2">
        <f t="array" ref="I385">SUMPRODUCT(B369:B388, (ROW(B369:B388)-ROW(B369)+1)) / (20*21/2)</f>
        <v>4.129791428571429</v>
      </c>
      <c r="J385" s="2">
        <f t="shared" si="42"/>
        <v>4.1947923425552194</v>
      </c>
      <c r="K385" s="2">
        <f t="shared" si="44"/>
        <v>4.3175302661065809</v>
      </c>
    </row>
    <row r="386" spans="1:11" ht="13.5" x14ac:dyDescent="0.25">
      <c r="A386" s="3">
        <f>TITRES_STAT!B389</f>
        <v>42865</v>
      </c>
      <c r="B386" s="5">
        <f>TITRES_STAT!D389</f>
        <v>3.9912999999999998</v>
      </c>
      <c r="C386" s="2">
        <f t="shared" si="37"/>
        <v>-0.19070000000000054</v>
      </c>
      <c r="D386" s="2">
        <f t="shared" si="38"/>
        <v>4.0853400000000004</v>
      </c>
      <c r="E386" s="2">
        <f t="shared" si="40"/>
        <v>4.1456600000000003</v>
      </c>
      <c r="F386" s="2">
        <f t="shared" si="41"/>
        <v>4.2143999999999986</v>
      </c>
      <c r="G386" s="2">
        <f t="shared" si="43"/>
        <v>4.1936399999999985</v>
      </c>
      <c r="H386" s="2">
        <f t="shared" si="39"/>
        <v>5.6234654999999973</v>
      </c>
      <c r="I386" s="2">
        <f t="array" ref="I386">SUMPRODUCT(B370:B389, (ROW(B370:B389)-ROW(B370)+1)) / (20*21/2)</f>
        <v>4.1084609523809528</v>
      </c>
      <c r="J386" s="2">
        <f t="shared" si="42"/>
        <v>4.1754121194547222</v>
      </c>
      <c r="K386" s="2">
        <f t="shared" si="44"/>
        <v>4.3047369223376952</v>
      </c>
    </row>
    <row r="387" spans="1:11" ht="13.5" x14ac:dyDescent="0.25">
      <c r="A387" s="3">
        <f>TITRES_STAT!B390</f>
        <v>42866</v>
      </c>
      <c r="B387" s="5">
        <f>TITRES_STAT!D390</f>
        <v>4.0445000000000002</v>
      </c>
      <c r="C387" s="2">
        <f t="shared" si="37"/>
        <v>5.3200000000000358E-2</v>
      </c>
      <c r="D387" s="2">
        <f t="shared" si="38"/>
        <v>4.0693599999999996</v>
      </c>
      <c r="E387" s="2">
        <f t="shared" si="40"/>
        <v>4.1243699999999999</v>
      </c>
      <c r="F387" s="2">
        <f t="shared" si="41"/>
        <v>4.193109999999999</v>
      </c>
      <c r="G387" s="2">
        <f t="shared" si="43"/>
        <v>4.1970979999999996</v>
      </c>
      <c r="H387" s="2">
        <f t="shared" si="39"/>
        <v>5.6090744999999966</v>
      </c>
      <c r="I387" s="2">
        <f t="array" ref="I387">SUMPRODUCT(B371:B390, (ROW(B371:B390)-ROW(B371)+1)) / (20*21/2)</f>
        <v>4.0927890476190472</v>
      </c>
      <c r="J387" s="2">
        <f t="shared" si="42"/>
        <v>4.1629442985542724</v>
      </c>
      <c r="K387" s="2">
        <f t="shared" si="44"/>
        <v>4.2945315528342567</v>
      </c>
    </row>
    <row r="388" spans="1:11" ht="13.5" x14ac:dyDescent="0.25">
      <c r="A388" s="3">
        <f>TITRES_STAT!B391</f>
        <v>42867</v>
      </c>
      <c r="B388" s="5">
        <f>TITRES_STAT!D391</f>
        <v>3.9912999999999998</v>
      </c>
      <c r="C388" s="2">
        <f t="shared" ref="C388:C451" si="45">B388-B387</f>
        <v>-5.3200000000000358E-2</v>
      </c>
      <c r="D388" s="2">
        <f t="shared" si="38"/>
        <v>4.0427400000000002</v>
      </c>
      <c r="E388" s="2">
        <f t="shared" si="40"/>
        <v>4.1021900000000002</v>
      </c>
      <c r="F388" s="2">
        <f t="shared" si="41"/>
        <v>4.1753699999999991</v>
      </c>
      <c r="G388" s="2">
        <f t="shared" si="43"/>
        <v>4.2008219999999987</v>
      </c>
      <c r="H388" s="2">
        <f t="shared" si="39"/>
        <v>5.594394999999996</v>
      </c>
      <c r="I388" s="2">
        <f t="array" ref="I388">SUMPRODUCT(B372:B391, (ROW(B372:B391)-ROW(B372)+1)) / (20*21/2)</f>
        <v>4.0739752380952376</v>
      </c>
      <c r="J388" s="2">
        <f t="shared" si="42"/>
        <v>4.1465972225014847</v>
      </c>
      <c r="K388" s="2">
        <f t="shared" si="44"/>
        <v>4.2826401193897761</v>
      </c>
    </row>
    <row r="389" spans="1:11" ht="13.5" x14ac:dyDescent="0.25">
      <c r="A389" s="3">
        <f>TITRES_STAT!B392</f>
        <v>42870</v>
      </c>
      <c r="B389" s="5">
        <f>TITRES_STAT!D392</f>
        <v>3.9514</v>
      </c>
      <c r="C389" s="2">
        <f t="shared" si="45"/>
        <v>-3.9899999999999824E-2</v>
      </c>
      <c r="D389" s="2">
        <f t="shared" si="38"/>
        <v>4.0320999999999998</v>
      </c>
      <c r="E389" s="2">
        <f t="shared" si="40"/>
        <v>4.0760200000000006</v>
      </c>
      <c r="F389" s="2">
        <f t="shared" si="41"/>
        <v>4.1558549999999999</v>
      </c>
      <c r="G389" s="2">
        <f t="shared" si="43"/>
        <v>4.2038379999999993</v>
      </c>
      <c r="H389" s="2">
        <f t="shared" si="39"/>
        <v>5.5804474999999965</v>
      </c>
      <c r="I389" s="2">
        <f t="array" ref="I389">SUMPRODUCT(B373:B392, (ROW(B373:B392)-ROW(B373)+1)) / (20*21/2)</f>
        <v>4.0492476190476197</v>
      </c>
      <c r="J389" s="2">
        <f t="shared" si="42"/>
        <v>4.1280070108346765</v>
      </c>
      <c r="K389" s="2">
        <f t="shared" si="44"/>
        <v>4.2696503107862558</v>
      </c>
    </row>
    <row r="390" spans="1:11" ht="13.5" x14ac:dyDescent="0.25">
      <c r="A390" s="3">
        <f>TITRES_STAT!B393</f>
        <v>42871</v>
      </c>
      <c r="B390" s="5">
        <f>TITRES_STAT!D393</f>
        <v>3.9912999999999998</v>
      </c>
      <c r="C390" s="2">
        <f t="shared" si="45"/>
        <v>3.9899999999999824E-2</v>
      </c>
      <c r="D390" s="2">
        <f t="shared" ref="D390:D453" si="46">AVERAGE(B386:B390)</f>
        <v>3.99396</v>
      </c>
      <c r="E390" s="2">
        <f t="shared" si="40"/>
        <v>4.0542899999999999</v>
      </c>
      <c r="F390" s="2">
        <f t="shared" si="41"/>
        <v>4.1445449999999999</v>
      </c>
      <c r="G390" s="2">
        <f t="shared" si="43"/>
        <v>4.2075619999999985</v>
      </c>
      <c r="H390" s="2">
        <f t="shared" si="39"/>
        <v>5.5658124999999972</v>
      </c>
      <c r="I390" s="2">
        <f t="array" ref="I390">SUMPRODUCT(B374:B393, (ROW(B374:B393)-ROW(B374)+1)) / (20*21/2)</f>
        <v>4.0309623809523814</v>
      </c>
      <c r="J390" s="2">
        <f t="shared" si="42"/>
        <v>4.1149872955170883</v>
      </c>
      <c r="K390" s="2">
        <f t="shared" si="44"/>
        <v>4.2587346123240497</v>
      </c>
    </row>
    <row r="391" spans="1:11" ht="13.5" x14ac:dyDescent="0.25">
      <c r="A391" s="3">
        <f>TITRES_STAT!B394</f>
        <v>42872</v>
      </c>
      <c r="B391" s="5">
        <f>TITRES_STAT!D394</f>
        <v>3.9470000000000001</v>
      </c>
      <c r="C391" s="2">
        <f t="shared" si="45"/>
        <v>-4.4299999999999784E-2</v>
      </c>
      <c r="D391" s="2">
        <f t="shared" si="46"/>
        <v>3.9851000000000001</v>
      </c>
      <c r="E391" s="2">
        <f t="shared" si="40"/>
        <v>4.0352200000000007</v>
      </c>
      <c r="F391" s="2">
        <f t="shared" si="41"/>
        <v>4.1312400000000009</v>
      </c>
      <c r="G391" s="2">
        <f t="shared" si="43"/>
        <v>4.2082719999999991</v>
      </c>
      <c r="H391" s="2">
        <f t="shared" si="39"/>
        <v>5.5509339999999963</v>
      </c>
      <c r="I391" s="2">
        <f t="array" ref="I391">SUMPRODUCT(B375:B394, (ROW(B375:B394)-ROW(B375)+1)) / (20*21/2)</f>
        <v>4.005448095238096</v>
      </c>
      <c r="J391" s="2">
        <f t="shared" si="42"/>
        <v>4.0989885054678421</v>
      </c>
      <c r="K391" s="2">
        <f t="shared" si="44"/>
        <v>4.2465097255662441</v>
      </c>
    </row>
    <row r="392" spans="1:11" ht="13.5" x14ac:dyDescent="0.25">
      <c r="A392" s="3">
        <f>TITRES_STAT!B395</f>
        <v>42873</v>
      </c>
      <c r="B392" s="5">
        <f>TITRES_STAT!D395</f>
        <v>3.8715999999999999</v>
      </c>
      <c r="C392" s="2">
        <f t="shared" si="45"/>
        <v>-7.5400000000000134E-2</v>
      </c>
      <c r="D392" s="2">
        <f t="shared" si="46"/>
        <v>3.95052</v>
      </c>
      <c r="E392" s="2">
        <f t="shared" si="40"/>
        <v>4.0099400000000003</v>
      </c>
      <c r="F392" s="2">
        <f t="shared" si="41"/>
        <v>4.1123950000000011</v>
      </c>
      <c r="G392" s="2">
        <f t="shared" si="43"/>
        <v>4.2074739999999995</v>
      </c>
      <c r="H392" s="2">
        <f t="shared" si="39"/>
        <v>5.5355674999999964</v>
      </c>
      <c r="I392" s="2">
        <f t="array" ref="I392">SUMPRODUCT(B376:B395, (ROW(B376:B395)-ROW(B376)+1)) / (20*21/2)</f>
        <v>3.9876857142857141</v>
      </c>
      <c r="J392" s="2">
        <f t="shared" si="42"/>
        <v>4.0773324573280476</v>
      </c>
      <c r="K392" s="2">
        <f t="shared" si="44"/>
        <v>4.2318073833871761</v>
      </c>
    </row>
    <row r="393" spans="1:11" ht="13.5" x14ac:dyDescent="0.25">
      <c r="A393" s="3">
        <f>TITRES_STAT!B396</f>
        <v>42874</v>
      </c>
      <c r="B393" s="5">
        <f>TITRES_STAT!D396</f>
        <v>3.9203999999999999</v>
      </c>
      <c r="C393" s="2">
        <f t="shared" si="45"/>
        <v>4.8799999999999955E-2</v>
      </c>
      <c r="D393" s="2">
        <f t="shared" si="46"/>
        <v>3.9363400000000004</v>
      </c>
      <c r="E393" s="2">
        <f t="shared" si="40"/>
        <v>3.9895400000000003</v>
      </c>
      <c r="F393" s="2">
        <f t="shared" si="41"/>
        <v>4.0951000000000004</v>
      </c>
      <c r="G393" s="2">
        <f t="shared" si="43"/>
        <v>4.2053459999999987</v>
      </c>
      <c r="H393" s="2">
        <f t="shared" si="39"/>
        <v>5.5204229999999974</v>
      </c>
      <c r="I393" s="2">
        <f t="array" ref="I393">SUMPRODUCT(B377:B396, (ROW(B377:B396)-ROW(B377)+1)) / (20*21/2)</f>
        <v>3.9704095238095234</v>
      </c>
      <c r="J393" s="2">
        <f t="shared" si="42"/>
        <v>4.0623865090110902</v>
      </c>
      <c r="K393" s="2">
        <f t="shared" si="44"/>
        <v>4.2195953291366992</v>
      </c>
    </row>
    <row r="394" spans="1:11" ht="13.5" x14ac:dyDescent="0.25">
      <c r="A394" s="3">
        <f>TITRES_STAT!B397</f>
        <v>42877</v>
      </c>
      <c r="B394" s="5">
        <f>TITRES_STAT!D397</f>
        <v>3.8271999999999999</v>
      </c>
      <c r="C394" s="2">
        <f t="shared" si="45"/>
        <v>-9.319999999999995E-2</v>
      </c>
      <c r="D394" s="2">
        <f t="shared" si="46"/>
        <v>3.9115000000000002</v>
      </c>
      <c r="E394" s="2">
        <f t="shared" si="40"/>
        <v>3.9717999999999996</v>
      </c>
      <c r="F394" s="2">
        <f t="shared" si="41"/>
        <v>4.0758050000000008</v>
      </c>
      <c r="G394" s="2">
        <f t="shared" si="43"/>
        <v>4.197805999999999</v>
      </c>
      <c r="H394" s="2">
        <f t="shared" ref="H394:H457" si="47">AVERAGE(B195:B394)</f>
        <v>5.5051669999999966</v>
      </c>
      <c r="I394" s="2">
        <f t="array" ref="I394">SUMPRODUCT(B378:B397, (ROW(B378:B397)-ROW(B378)+1)) / (20*21/2)</f>
        <v>3.9511495238095238</v>
      </c>
      <c r="J394" s="2">
        <f t="shared" si="42"/>
        <v>4.0399877938671773</v>
      </c>
      <c r="K394" s="2">
        <f t="shared" si="44"/>
        <v>4.2042072770136913</v>
      </c>
    </row>
    <row r="395" spans="1:11" ht="13.5" x14ac:dyDescent="0.25">
      <c r="A395" s="3">
        <f>TITRES_STAT!B398</f>
        <v>42878</v>
      </c>
      <c r="B395" s="5">
        <f>TITRES_STAT!D398</f>
        <v>3.8893</v>
      </c>
      <c r="C395" s="2">
        <f t="shared" si="45"/>
        <v>6.2100000000000044E-2</v>
      </c>
      <c r="D395" s="2">
        <f t="shared" si="46"/>
        <v>3.8911000000000002</v>
      </c>
      <c r="E395" s="2">
        <f t="shared" si="40"/>
        <v>3.9425300000000001</v>
      </c>
      <c r="F395" s="2">
        <f t="shared" si="41"/>
        <v>4.0574000000000012</v>
      </c>
      <c r="G395" s="2">
        <f t="shared" si="43"/>
        <v>4.1865419999999993</v>
      </c>
      <c r="H395" s="2">
        <f t="shared" si="47"/>
        <v>5.4901994999999975</v>
      </c>
      <c r="I395" s="2">
        <f t="array" ref="I395">SUMPRODUCT(B379:B398, (ROW(B379:B398)-ROW(B379)+1)) / (20*21/2)</f>
        <v>3.921648095238095</v>
      </c>
      <c r="J395" s="2">
        <f t="shared" si="42"/>
        <v>4.0256365754036372</v>
      </c>
      <c r="K395" s="2">
        <f t="shared" si="44"/>
        <v>4.1918579720327624</v>
      </c>
    </row>
    <row r="396" spans="1:11" ht="13.5" x14ac:dyDescent="0.25">
      <c r="A396" s="3">
        <f>TITRES_STAT!B399</f>
        <v>42879</v>
      </c>
      <c r="B396" s="5">
        <f>TITRES_STAT!D399</f>
        <v>3.8759999999999999</v>
      </c>
      <c r="C396" s="2">
        <f t="shared" si="45"/>
        <v>-1.330000000000009E-2</v>
      </c>
      <c r="D396" s="2">
        <f t="shared" si="46"/>
        <v>3.8769</v>
      </c>
      <c r="E396" s="2">
        <f t="shared" ref="E396:E459" si="48">AVERAGE(B387:B396)</f>
        <v>3.931</v>
      </c>
      <c r="F396" s="2">
        <f t="shared" si="41"/>
        <v>4.0383300000000011</v>
      </c>
      <c r="G396" s="2">
        <f t="shared" si="43"/>
        <v>4.1750999999999996</v>
      </c>
      <c r="H396" s="2">
        <f t="shared" si="47"/>
        <v>5.4756529999999985</v>
      </c>
      <c r="I396" s="2">
        <f t="array" ref="I396">SUMPRODUCT(B380:B399, (ROW(B380:B399)-ROW(B380)+1)) / (20*21/2)</f>
        <v>3.8949733333333327</v>
      </c>
      <c r="J396" s="2">
        <f t="shared" si="42"/>
        <v>4.0113854729842426</v>
      </c>
      <c r="K396" s="2">
        <f t="shared" si="44"/>
        <v>4.1794713848942227</v>
      </c>
    </row>
    <row r="397" spans="1:11" ht="13.5" x14ac:dyDescent="0.25">
      <c r="A397" s="3">
        <f>TITRES_STAT!B400</f>
        <v>42880</v>
      </c>
      <c r="B397" s="5">
        <f>TITRES_STAT!D400</f>
        <v>3.8361000000000001</v>
      </c>
      <c r="C397" s="2">
        <f t="shared" si="45"/>
        <v>-3.9899999999999824E-2</v>
      </c>
      <c r="D397" s="2">
        <f t="shared" si="46"/>
        <v>3.8698000000000001</v>
      </c>
      <c r="E397" s="2">
        <f t="shared" si="48"/>
        <v>3.9101600000000003</v>
      </c>
      <c r="F397" s="2">
        <f t="shared" si="41"/>
        <v>4.017265000000001</v>
      </c>
      <c r="G397" s="2">
        <f t="shared" si="43"/>
        <v>4.16153</v>
      </c>
      <c r="H397" s="2">
        <f t="shared" si="47"/>
        <v>5.4604639999999982</v>
      </c>
      <c r="I397" s="2">
        <f t="array" ref="I397">SUMPRODUCT(B381:B400, (ROW(B381:B400)-ROW(B381)+1)) / (20*21/2)</f>
        <v>3.8711138095238096</v>
      </c>
      <c r="J397" s="2">
        <f t="shared" si="42"/>
        <v>3.9946916184143149</v>
      </c>
      <c r="K397" s="2">
        <f t="shared" si="44"/>
        <v>4.1660058403885678</v>
      </c>
    </row>
    <row r="398" spans="1:11" ht="13.5" x14ac:dyDescent="0.25">
      <c r="A398" s="3">
        <f>TITRES_STAT!B401</f>
        <v>42881</v>
      </c>
      <c r="B398" s="5">
        <f>TITRES_STAT!D401</f>
        <v>3.7075</v>
      </c>
      <c r="C398" s="2">
        <f t="shared" si="45"/>
        <v>-0.12860000000000005</v>
      </c>
      <c r="D398" s="2">
        <f t="shared" si="46"/>
        <v>3.8272199999999996</v>
      </c>
      <c r="E398" s="2">
        <f t="shared" si="48"/>
        <v>3.8817800000000005</v>
      </c>
      <c r="F398" s="2">
        <f t="shared" si="41"/>
        <v>3.991985000000001</v>
      </c>
      <c r="G398" s="2">
        <f t="shared" si="43"/>
        <v>4.144412</v>
      </c>
      <c r="H398" s="2">
        <f t="shared" si="47"/>
        <v>5.4449199999999989</v>
      </c>
      <c r="I398" s="2">
        <f t="array" ref="I398">SUMPRODUCT(B382:B401, (ROW(B382:B401)-ROW(B382)+1)) / (20*21/2)</f>
        <v>3.8605790476190478</v>
      </c>
      <c r="J398" s="2">
        <f t="shared" si="42"/>
        <v>3.9673400357081894</v>
      </c>
      <c r="K398" s="2">
        <f t="shared" si="44"/>
        <v>4.1480252191968594</v>
      </c>
    </row>
    <row r="399" spans="1:11" ht="13.5" x14ac:dyDescent="0.25">
      <c r="A399" s="3">
        <f>TITRES_STAT!B402</f>
        <v>42884</v>
      </c>
      <c r="B399" s="5">
        <f>TITRES_STAT!D402</f>
        <v>3.7119</v>
      </c>
      <c r="C399" s="2">
        <f t="shared" si="45"/>
        <v>4.3999999999999595E-3</v>
      </c>
      <c r="D399" s="2">
        <f t="shared" si="46"/>
        <v>3.8041600000000004</v>
      </c>
      <c r="E399" s="2">
        <f t="shared" si="48"/>
        <v>3.8578300000000008</v>
      </c>
      <c r="F399" s="2">
        <f t="shared" si="41"/>
        <v>3.9669250000000007</v>
      </c>
      <c r="G399" s="2">
        <f t="shared" si="43"/>
        <v>4.1300419999999995</v>
      </c>
      <c r="H399" s="2">
        <f t="shared" si="47"/>
        <v>5.4295090000000004</v>
      </c>
      <c r="I399" s="2">
        <f t="array" ref="I399">SUMPRODUCT(B383:B402, (ROW(B383:B402)-ROW(B383)+1)) / (20*21/2)</f>
        <v>3.8506538095238105</v>
      </c>
      <c r="J399" s="2">
        <f t="shared" si="42"/>
        <v>3.9430124132597903</v>
      </c>
      <c r="K399" s="2">
        <f t="shared" si="44"/>
        <v>4.1309222694244339</v>
      </c>
    </row>
    <row r="400" spans="1:11" ht="13.5" x14ac:dyDescent="0.25">
      <c r="A400" s="3">
        <f>TITRES_STAT!B403</f>
        <v>42885</v>
      </c>
      <c r="B400" s="5">
        <f>TITRES_STAT!D403</f>
        <v>3.7164000000000001</v>
      </c>
      <c r="C400" s="2">
        <f t="shared" si="45"/>
        <v>4.5000000000001705E-3</v>
      </c>
      <c r="D400" s="2">
        <f t="shared" si="46"/>
        <v>3.7695799999999999</v>
      </c>
      <c r="E400" s="2">
        <f t="shared" si="48"/>
        <v>3.8303400000000005</v>
      </c>
      <c r="F400" s="2">
        <f t="shared" si="41"/>
        <v>3.9423149999999993</v>
      </c>
      <c r="G400" s="2">
        <f t="shared" si="43"/>
        <v>4.1157620000000001</v>
      </c>
      <c r="H400" s="2">
        <f t="shared" si="47"/>
        <v>5.4139874999999993</v>
      </c>
      <c r="I400" s="2">
        <f t="array" ref="I400">SUMPRODUCT(B384:B403, (ROW(B384:B403)-ROW(B384)+1)) / (20*21/2)</f>
        <v>3.8408980952380953</v>
      </c>
      <c r="J400" s="2">
        <f t="shared" si="42"/>
        <v>3.9214302786636197</v>
      </c>
      <c r="K400" s="2">
        <f t="shared" si="44"/>
        <v>4.1146664941528872</v>
      </c>
    </row>
    <row r="401" spans="1:11" ht="13.5" x14ac:dyDescent="0.25">
      <c r="A401" s="3">
        <f>TITRES_STAT!B404</f>
        <v>42886</v>
      </c>
      <c r="B401" s="5">
        <f>TITRES_STAT!D404</f>
        <v>3.8317000000000001</v>
      </c>
      <c r="C401" s="2">
        <f t="shared" si="45"/>
        <v>0.11529999999999996</v>
      </c>
      <c r="D401" s="2">
        <f t="shared" si="46"/>
        <v>3.7607200000000001</v>
      </c>
      <c r="E401" s="2">
        <f t="shared" si="48"/>
        <v>3.8188099999999991</v>
      </c>
      <c r="F401" s="2">
        <f t="shared" si="41"/>
        <v>3.9270149999999995</v>
      </c>
      <c r="G401" s="2">
        <f t="shared" si="43"/>
        <v>4.1060939999999997</v>
      </c>
      <c r="H401" s="2">
        <f t="shared" si="47"/>
        <v>5.3985545000000004</v>
      </c>
      <c r="I401" s="2">
        <f t="array" ref="I401">SUMPRODUCT(B385:B404, (ROW(B385:B404)-ROW(B385)+1)) / (20*21/2)</f>
        <v>3.8410895238095235</v>
      </c>
      <c r="J401" s="2">
        <f t="shared" si="42"/>
        <v>3.9128845378385129</v>
      </c>
      <c r="K401" s="2">
        <f t="shared" si="44"/>
        <v>4.1035697688919894</v>
      </c>
    </row>
    <row r="402" spans="1:11" ht="13.5" x14ac:dyDescent="0.25">
      <c r="A402" s="3">
        <f>TITRES_STAT!B405</f>
        <v>42887</v>
      </c>
      <c r="B402" s="5">
        <f>TITRES_STAT!D405</f>
        <v>3.8228</v>
      </c>
      <c r="C402" s="2">
        <f t="shared" si="45"/>
        <v>-8.90000000000013E-3</v>
      </c>
      <c r="D402" s="2">
        <f t="shared" si="46"/>
        <v>3.7580599999999995</v>
      </c>
      <c r="E402" s="2">
        <f t="shared" si="48"/>
        <v>3.81393</v>
      </c>
      <c r="F402" s="2">
        <f t="shared" si="41"/>
        <v>3.9119350000000006</v>
      </c>
      <c r="G402" s="2">
        <f t="shared" si="43"/>
        <v>4.0963379999999994</v>
      </c>
      <c r="H402" s="2">
        <f t="shared" si="47"/>
        <v>5.3836755000000007</v>
      </c>
      <c r="I402" s="2">
        <f t="array" ref="I402">SUMPRODUCT(B386:B405, (ROW(B386:B405)-ROW(B386)+1)) / (20*21/2)</f>
        <v>3.8599495238095241</v>
      </c>
      <c r="J402" s="2">
        <f t="shared" si="42"/>
        <v>3.9043050580443683</v>
      </c>
      <c r="K402" s="2">
        <f t="shared" si="44"/>
        <v>4.0925591897197542</v>
      </c>
    </row>
    <row r="403" spans="1:11" ht="13.5" x14ac:dyDescent="0.25">
      <c r="A403" s="3">
        <f>TITRES_STAT!B406</f>
        <v>42888</v>
      </c>
      <c r="B403" s="5">
        <f>TITRES_STAT!D406</f>
        <v>3.8094999999999999</v>
      </c>
      <c r="C403" s="2">
        <f t="shared" si="45"/>
        <v>-1.330000000000009E-2</v>
      </c>
      <c r="D403" s="2">
        <f t="shared" si="46"/>
        <v>3.7784599999999999</v>
      </c>
      <c r="E403" s="2">
        <f t="shared" si="48"/>
        <v>3.8028399999999998</v>
      </c>
      <c r="F403" s="2">
        <f t="shared" si="41"/>
        <v>3.8961899999999998</v>
      </c>
      <c r="G403" s="2">
        <f t="shared" si="43"/>
        <v>4.0872919999999997</v>
      </c>
      <c r="H403" s="2">
        <f t="shared" si="47"/>
        <v>5.3694400000000009</v>
      </c>
      <c r="I403" s="2">
        <f t="array" ref="I403">SUMPRODUCT(B387:B406, (ROW(B387:B406)-ROW(B387)+1)) / (20*21/2)</f>
        <v>3.8965671428571427</v>
      </c>
      <c r="J403" s="2">
        <f t="shared" si="42"/>
        <v>3.8952760048972856</v>
      </c>
      <c r="K403" s="2">
        <f t="shared" si="44"/>
        <v>4.0814588293385876</v>
      </c>
    </row>
    <row r="404" spans="1:11" ht="13.5" x14ac:dyDescent="0.25">
      <c r="A404" s="3">
        <f>TITRES_STAT!B407</f>
        <v>42891</v>
      </c>
      <c r="B404" s="5">
        <f>TITRES_STAT!D407</f>
        <v>3.8982000000000001</v>
      </c>
      <c r="C404" s="2">
        <f t="shared" si="45"/>
        <v>8.8700000000000223E-2</v>
      </c>
      <c r="D404" s="2">
        <f t="shared" si="46"/>
        <v>3.8157199999999998</v>
      </c>
      <c r="E404" s="2">
        <f t="shared" si="48"/>
        <v>3.8099400000000001</v>
      </c>
      <c r="F404" s="2">
        <f t="shared" ref="F404:F467" si="49">AVERAGE(B385:B404)</f>
        <v>3.8908700000000005</v>
      </c>
      <c r="G404" s="2">
        <f t="shared" si="43"/>
        <v>4.0814380000000003</v>
      </c>
      <c r="H404" s="2">
        <f t="shared" si="47"/>
        <v>5.3560690000000024</v>
      </c>
      <c r="I404" s="2">
        <f t="array" ref="I404">SUMPRODUCT(B388:B407, (ROW(B388:B407)-ROW(B388)+1)) / (20*21/2)</f>
        <v>3.918759047619047</v>
      </c>
      <c r="J404" s="2">
        <f t="shared" si="42"/>
        <v>3.895554480621354</v>
      </c>
      <c r="K404" s="2">
        <f t="shared" si="44"/>
        <v>4.0742722085802114</v>
      </c>
    </row>
    <row r="405" spans="1:11" ht="13.5" x14ac:dyDescent="0.25">
      <c r="A405" s="3">
        <f>TITRES_STAT!B408</f>
        <v>42892</v>
      </c>
      <c r="B405" s="5">
        <f>TITRES_STAT!D408</f>
        <v>4.0888999999999998</v>
      </c>
      <c r="C405" s="2">
        <f t="shared" si="45"/>
        <v>0.19069999999999965</v>
      </c>
      <c r="D405" s="2">
        <f t="shared" si="46"/>
        <v>3.8902200000000002</v>
      </c>
      <c r="E405" s="2">
        <f t="shared" si="48"/>
        <v>3.8299000000000007</v>
      </c>
      <c r="F405" s="2">
        <f t="shared" si="49"/>
        <v>3.886215</v>
      </c>
      <c r="G405" s="2">
        <f t="shared" si="43"/>
        <v>4.0816160000000004</v>
      </c>
      <c r="H405" s="2">
        <f t="shared" si="47"/>
        <v>5.3435850000000018</v>
      </c>
      <c r="I405" s="2">
        <f t="array" ref="I405">SUMPRODUCT(B389:B408, (ROW(B389:B408)-ROW(B389)+1)) / (20*21/2)</f>
        <v>3.9396904761904765</v>
      </c>
      <c r="J405" s="2">
        <f t="shared" ref="J405:J468" si="50">$J$4*B405+J404*(1-$J$4)</f>
        <v>3.9139683396097964</v>
      </c>
      <c r="K405" s="2">
        <f t="shared" si="44"/>
        <v>4.0748458474594189</v>
      </c>
    </row>
    <row r="406" spans="1:11" ht="13.5" x14ac:dyDescent="0.25">
      <c r="A406" s="3">
        <f>TITRES_STAT!B409</f>
        <v>42893</v>
      </c>
      <c r="B406" s="5">
        <f>TITRES_STAT!D409</f>
        <v>4.2706999999999997</v>
      </c>
      <c r="C406" s="2">
        <f t="shared" si="45"/>
        <v>0.18179999999999996</v>
      </c>
      <c r="D406" s="2">
        <f t="shared" si="46"/>
        <v>3.9780199999999994</v>
      </c>
      <c r="E406" s="2">
        <f t="shared" si="48"/>
        <v>3.86937</v>
      </c>
      <c r="F406" s="2">
        <f t="shared" si="49"/>
        <v>3.9001850000000005</v>
      </c>
      <c r="G406" s="2">
        <f t="shared" si="43"/>
        <v>4.0854300000000006</v>
      </c>
      <c r="H406" s="2">
        <f t="shared" si="47"/>
        <v>5.3316995000000018</v>
      </c>
      <c r="I406" s="2">
        <f t="array" ref="I406">SUMPRODUCT(B390:B409, (ROW(B390:B409)-ROW(B390)+1)) / (20*21/2)</f>
        <v>3.9709690476190476</v>
      </c>
      <c r="J406" s="2">
        <f t="shared" si="50"/>
        <v>3.9479427834564826</v>
      </c>
      <c r="K406" s="2">
        <f t="shared" si="44"/>
        <v>4.0825264024610108</v>
      </c>
    </row>
    <row r="407" spans="1:11" ht="13.5" x14ac:dyDescent="0.25">
      <c r="A407" s="3">
        <f>TITRES_STAT!B410</f>
        <v>42894</v>
      </c>
      <c r="B407" s="5">
        <f>TITRES_STAT!D410</f>
        <v>4.1332000000000004</v>
      </c>
      <c r="C407" s="2">
        <f t="shared" si="45"/>
        <v>-0.13749999999999929</v>
      </c>
      <c r="D407" s="2">
        <f t="shared" si="46"/>
        <v>4.0400999999999998</v>
      </c>
      <c r="E407" s="2">
        <f t="shared" si="48"/>
        <v>3.8990800000000001</v>
      </c>
      <c r="F407" s="2">
        <f t="shared" si="49"/>
        <v>3.9046200000000004</v>
      </c>
      <c r="G407" s="2">
        <f t="shared" si="43"/>
        <v>4.0864939999999992</v>
      </c>
      <c r="H407" s="2">
        <f t="shared" si="47"/>
        <v>5.319326000000002</v>
      </c>
      <c r="I407" s="2">
        <f t="array" ref="I407">SUMPRODUCT(B391:B410, (ROW(B391:B410)-ROW(B391)+1)) / (20*21/2)</f>
        <v>3.990312857142857</v>
      </c>
      <c r="J407" s="2">
        <f t="shared" si="50"/>
        <v>3.9655863278891985</v>
      </c>
      <c r="K407" s="2">
        <f t="shared" si="44"/>
        <v>4.0845136023645008</v>
      </c>
    </row>
    <row r="408" spans="1:11" ht="13.5" x14ac:dyDescent="0.25">
      <c r="A408" s="3">
        <f>TITRES_STAT!B411</f>
        <v>42895</v>
      </c>
      <c r="B408" s="5">
        <f>TITRES_STAT!D411</f>
        <v>4.1243999999999996</v>
      </c>
      <c r="C408" s="2">
        <f t="shared" si="45"/>
        <v>-8.8000000000008072E-3</v>
      </c>
      <c r="D408" s="2">
        <f t="shared" si="46"/>
        <v>4.1030800000000003</v>
      </c>
      <c r="E408" s="2">
        <f t="shared" si="48"/>
        <v>3.9407699999999997</v>
      </c>
      <c r="F408" s="2">
        <f t="shared" si="49"/>
        <v>3.9112750000000007</v>
      </c>
      <c r="G408" s="2">
        <f t="shared" si="43"/>
        <v>4.0856960000000004</v>
      </c>
      <c r="H408" s="2">
        <f t="shared" si="47"/>
        <v>5.307552000000002</v>
      </c>
      <c r="I408" s="2">
        <f t="array" ref="I408">SUMPRODUCT(B392:B411, (ROW(B392:B411)-ROW(B392)+1)) / (20*21/2)</f>
        <v>3.9980209523809522</v>
      </c>
      <c r="J408" s="2">
        <f t="shared" si="50"/>
        <v>3.9807114395187986</v>
      </c>
      <c r="K408" s="2">
        <f t="shared" si="44"/>
        <v>4.0860777748207946</v>
      </c>
    </row>
    <row r="409" spans="1:11" ht="13.5" x14ac:dyDescent="0.25">
      <c r="A409" s="3">
        <f>TITRES_STAT!B412</f>
        <v>42898</v>
      </c>
      <c r="B409" s="5">
        <f>TITRES_STAT!D412</f>
        <v>4.2397</v>
      </c>
      <c r="C409" s="2">
        <f t="shared" si="45"/>
        <v>0.1153000000000004</v>
      </c>
      <c r="D409" s="2">
        <f t="shared" si="46"/>
        <v>4.1713800000000001</v>
      </c>
      <c r="E409" s="2">
        <f t="shared" si="48"/>
        <v>3.9935499999999999</v>
      </c>
      <c r="F409" s="2">
        <f t="shared" si="49"/>
        <v>3.9256900000000003</v>
      </c>
      <c r="G409" s="2">
        <f t="shared" si="43"/>
        <v>4.088890000000001</v>
      </c>
      <c r="H409" s="2">
        <f t="shared" si="47"/>
        <v>5.2961325000000024</v>
      </c>
      <c r="I409" s="2">
        <f t="array" ref="I409">SUMPRODUCT(B393:B412, (ROW(B393:B412)-ROW(B393)+1)) / (20*21/2)</f>
        <v>3.9885171428571424</v>
      </c>
      <c r="J409" s="2">
        <f t="shared" si="50"/>
        <v>4.0053770167074845</v>
      </c>
      <c r="K409" s="2">
        <f t="shared" si="44"/>
        <v>4.0921021758082148</v>
      </c>
    </row>
    <row r="410" spans="1:11" ht="13.5" x14ac:dyDescent="0.25">
      <c r="A410" s="3">
        <f>TITRES_STAT!B413</f>
        <v>42899</v>
      </c>
      <c r="B410" s="5">
        <f>TITRES_STAT!D413</f>
        <v>4.1288</v>
      </c>
      <c r="C410" s="2">
        <f t="shared" si="45"/>
        <v>-0.1109</v>
      </c>
      <c r="D410" s="2">
        <f t="shared" si="46"/>
        <v>4.17936</v>
      </c>
      <c r="E410" s="2">
        <f t="shared" si="48"/>
        <v>4.0347900000000001</v>
      </c>
      <c r="F410" s="2">
        <f t="shared" si="49"/>
        <v>3.9325649999999994</v>
      </c>
      <c r="G410" s="2">
        <f t="shared" si="43"/>
        <v>4.0911960000000001</v>
      </c>
      <c r="H410" s="2">
        <f t="shared" si="47"/>
        <v>5.2836705000000022</v>
      </c>
      <c r="I410" s="2">
        <f t="array" ref="I410">SUMPRODUCT(B394:B413, (ROW(B394:B413)-ROW(B394)+1)) / (20*21/2)</f>
        <v>3.9796014285714287</v>
      </c>
      <c r="J410" s="2">
        <f t="shared" si="50"/>
        <v>4.0171315865448669</v>
      </c>
      <c r="K410" s="2">
        <f t="shared" si="44"/>
        <v>4.0935413061686772</v>
      </c>
    </row>
    <row r="411" spans="1:11" ht="13.5" x14ac:dyDescent="0.25">
      <c r="A411" s="3">
        <f>TITRES_STAT!B414</f>
        <v>42900</v>
      </c>
      <c r="B411" s="5">
        <f>TITRES_STAT!D414</f>
        <v>4.0134999999999996</v>
      </c>
      <c r="C411" s="2">
        <f t="shared" si="45"/>
        <v>-0.1153000000000004</v>
      </c>
      <c r="D411" s="2">
        <f t="shared" si="46"/>
        <v>4.1279200000000005</v>
      </c>
      <c r="E411" s="2">
        <f t="shared" si="48"/>
        <v>4.0529700000000002</v>
      </c>
      <c r="F411" s="2">
        <f t="shared" si="49"/>
        <v>3.9358899999999992</v>
      </c>
      <c r="G411" s="2">
        <f t="shared" si="43"/>
        <v>4.0881799999999995</v>
      </c>
      <c r="H411" s="2">
        <f t="shared" si="47"/>
        <v>5.2704990000000009</v>
      </c>
      <c r="I411" s="2">
        <f t="array" ref="I411">SUMPRODUCT(B395:B414, (ROW(B395:B414)-ROW(B395)+1)) / (20*21/2)</f>
        <v>3.981209047619048</v>
      </c>
      <c r="J411" s="2">
        <f t="shared" si="50"/>
        <v>4.0167857211596409</v>
      </c>
      <c r="K411" s="2">
        <f t="shared" si="44"/>
        <v>4.0904024314169645</v>
      </c>
    </row>
    <row r="412" spans="1:11" ht="13.5" x14ac:dyDescent="0.25">
      <c r="A412" s="3">
        <f>TITRES_STAT!B415</f>
        <v>42901</v>
      </c>
      <c r="B412" s="5">
        <f>TITRES_STAT!D415</f>
        <v>3.8361000000000001</v>
      </c>
      <c r="C412" s="2">
        <f t="shared" si="45"/>
        <v>-0.17739999999999956</v>
      </c>
      <c r="D412" s="2">
        <f t="shared" si="46"/>
        <v>4.0685000000000002</v>
      </c>
      <c r="E412" s="2">
        <f t="shared" si="48"/>
        <v>4.0542999999999996</v>
      </c>
      <c r="F412" s="2">
        <f t="shared" si="49"/>
        <v>3.9341149999999998</v>
      </c>
      <c r="G412" s="2">
        <f t="shared" si="43"/>
        <v>4.0817939999999995</v>
      </c>
      <c r="H412" s="2">
        <f t="shared" si="47"/>
        <v>5.2565295000000001</v>
      </c>
      <c r="I412" s="2">
        <f t="array" ref="I412">SUMPRODUCT(B396:B415, (ROW(B396:B415)-ROW(B396)+1)) / (20*21/2)</f>
        <v>3.9932271428571426</v>
      </c>
      <c r="J412" s="2">
        <f t="shared" si="50"/>
        <v>3.9995775572396752</v>
      </c>
      <c r="K412" s="2">
        <f t="shared" si="44"/>
        <v>4.080429787047672</v>
      </c>
    </row>
    <row r="413" spans="1:11" ht="13.5" x14ac:dyDescent="0.25">
      <c r="A413" s="3">
        <f>TITRES_STAT!B416</f>
        <v>42902</v>
      </c>
      <c r="B413" s="5">
        <f>TITRES_STAT!D416</f>
        <v>3.8405</v>
      </c>
      <c r="C413" s="2">
        <f t="shared" si="45"/>
        <v>4.3999999999999595E-3</v>
      </c>
      <c r="D413" s="2">
        <f t="shared" si="46"/>
        <v>4.0117199999999995</v>
      </c>
      <c r="E413" s="2">
        <f t="shared" si="48"/>
        <v>4.0573999999999995</v>
      </c>
      <c r="F413" s="2">
        <f t="shared" si="49"/>
        <v>3.9301200000000001</v>
      </c>
      <c r="G413" s="2">
        <f t="shared" si="43"/>
        <v>4.0752299999999995</v>
      </c>
      <c r="H413" s="2">
        <f t="shared" si="47"/>
        <v>5.2431360000000016</v>
      </c>
      <c r="I413" s="2">
        <f t="array" ref="I413">SUMPRODUCT(B397:B416, (ROW(B397:B416)-ROW(B397)+1)) / (20*21/2)</f>
        <v>4.0103357142857154</v>
      </c>
      <c r="J413" s="2">
        <f t="shared" si="50"/>
        <v>3.9844273136930397</v>
      </c>
      <c r="K413" s="2">
        <f t="shared" si="44"/>
        <v>4.0710207757909007</v>
      </c>
    </row>
    <row r="414" spans="1:11" ht="13.5" x14ac:dyDescent="0.25">
      <c r="A414" s="3">
        <f>TITRES_STAT!B417</f>
        <v>42905</v>
      </c>
      <c r="B414" s="5">
        <f>TITRES_STAT!D417</f>
        <v>3.9470000000000001</v>
      </c>
      <c r="C414" s="2">
        <f t="shared" si="45"/>
        <v>0.10650000000000004</v>
      </c>
      <c r="D414" s="2">
        <f t="shared" si="46"/>
        <v>3.9531799999999997</v>
      </c>
      <c r="E414" s="2">
        <f t="shared" si="48"/>
        <v>4.0622800000000003</v>
      </c>
      <c r="F414" s="2">
        <f t="shared" si="49"/>
        <v>3.9361100000000007</v>
      </c>
      <c r="G414" s="2">
        <f t="shared" si="43"/>
        <v>4.0697319999999992</v>
      </c>
      <c r="H414" s="2">
        <f t="shared" si="47"/>
        <v>5.2302750000000016</v>
      </c>
      <c r="I414" s="2">
        <f t="array" ref="I414">SUMPRODUCT(B398:B417, (ROW(B398:B417)-ROW(B398)+1)) / (20*21/2)</f>
        <v>4.0135852380952386</v>
      </c>
      <c r="J414" s="2">
        <f t="shared" si="50"/>
        <v>3.9808628076270356</v>
      </c>
      <c r="K414" s="2">
        <f t="shared" si="44"/>
        <v>4.0661572159559638</v>
      </c>
    </row>
    <row r="415" spans="1:11" ht="13.5" x14ac:dyDescent="0.25">
      <c r="A415" s="3">
        <f>TITRES_STAT!B418</f>
        <v>42906</v>
      </c>
      <c r="B415" s="5">
        <f>TITRES_STAT!D418</f>
        <v>4.0622999999999996</v>
      </c>
      <c r="C415" s="2">
        <f t="shared" si="45"/>
        <v>0.11529999999999951</v>
      </c>
      <c r="D415" s="2">
        <f t="shared" si="46"/>
        <v>3.93988</v>
      </c>
      <c r="E415" s="2">
        <f t="shared" si="48"/>
        <v>4.0596200000000007</v>
      </c>
      <c r="F415" s="2">
        <f t="shared" si="49"/>
        <v>3.94476</v>
      </c>
      <c r="G415" s="2">
        <f t="shared" si="43"/>
        <v>4.0628139999999995</v>
      </c>
      <c r="H415" s="2">
        <f t="shared" si="47"/>
        <v>5.2175470000000006</v>
      </c>
      <c r="I415" s="2">
        <f t="array" ref="I415">SUMPRODUCT(B399:B418, (ROW(B399:B418)-ROW(B399)+1)) / (20*21/2)</f>
        <v>4.0165242857142855</v>
      </c>
      <c r="J415" s="2">
        <f t="shared" si="50"/>
        <v>3.9886187307101748</v>
      </c>
      <c r="K415" s="2">
        <f t="shared" si="44"/>
        <v>4.066005952585142</v>
      </c>
    </row>
    <row r="416" spans="1:11" ht="13.5" x14ac:dyDescent="0.25">
      <c r="A416" s="3">
        <f>TITRES_STAT!B419</f>
        <v>42907</v>
      </c>
      <c r="B416" s="5">
        <f>TITRES_STAT!D419</f>
        <v>4.1243999999999996</v>
      </c>
      <c r="C416" s="2">
        <f t="shared" si="45"/>
        <v>6.2100000000000044E-2</v>
      </c>
      <c r="D416" s="2">
        <f t="shared" si="46"/>
        <v>3.9620599999999997</v>
      </c>
      <c r="E416" s="2">
        <f t="shared" si="48"/>
        <v>4.0449900000000003</v>
      </c>
      <c r="F416" s="2">
        <f t="shared" si="49"/>
        <v>3.9571799999999997</v>
      </c>
      <c r="G416" s="2">
        <f t="shared" si="43"/>
        <v>4.0548320000000002</v>
      </c>
      <c r="H416" s="2">
        <f t="shared" si="47"/>
        <v>5.2040210000000009</v>
      </c>
      <c r="I416" s="2">
        <f t="array" ref="I416">SUMPRODUCT(B400:B419, (ROW(B400:B419)-ROW(B400)+1)) / (20*21/2)</f>
        <v>4.0134428571428566</v>
      </c>
      <c r="J416" s="2">
        <f t="shared" si="50"/>
        <v>4.0015502801663487</v>
      </c>
      <c r="K416" s="2">
        <f t="shared" si="44"/>
        <v>4.0682959152288625</v>
      </c>
    </row>
    <row r="417" spans="1:11" ht="13.5" x14ac:dyDescent="0.25">
      <c r="A417" s="3">
        <f>TITRES_STAT!B420</f>
        <v>42908</v>
      </c>
      <c r="B417" s="5">
        <f>TITRES_STAT!D420</f>
        <v>3.9912999999999998</v>
      </c>
      <c r="C417" s="2">
        <f t="shared" si="45"/>
        <v>-0.13309999999999977</v>
      </c>
      <c r="D417" s="2">
        <f t="shared" si="46"/>
        <v>3.9930999999999996</v>
      </c>
      <c r="E417" s="2">
        <f t="shared" si="48"/>
        <v>4.0308000000000002</v>
      </c>
      <c r="F417" s="2">
        <f t="shared" si="49"/>
        <v>3.9649399999999995</v>
      </c>
      <c r="G417" s="2">
        <f t="shared" si="43"/>
        <v>4.0452519999999996</v>
      </c>
      <c r="H417" s="2">
        <f t="shared" si="47"/>
        <v>5.1898075000000006</v>
      </c>
      <c r="I417" s="2">
        <f t="array" ref="I417">SUMPRODUCT(B401:B420, (ROW(B401:B420)-ROW(B401)+1)) / (20*21/2)</f>
        <v>3.9923466666666658</v>
      </c>
      <c r="J417" s="2">
        <f t="shared" si="50"/>
        <v>4.0005740630076483</v>
      </c>
      <c r="K417" s="2">
        <f t="shared" si="44"/>
        <v>4.0652764675728283</v>
      </c>
    </row>
    <row r="418" spans="1:11" ht="13.5" x14ac:dyDescent="0.25">
      <c r="A418" s="3">
        <f>TITRES_STAT!B421</f>
        <v>42909</v>
      </c>
      <c r="B418" s="5">
        <f>TITRES_STAT!D421</f>
        <v>3.9958</v>
      </c>
      <c r="C418" s="2">
        <f t="shared" si="45"/>
        <v>4.5000000000001705E-3</v>
      </c>
      <c r="D418" s="2">
        <f t="shared" si="46"/>
        <v>4.0241600000000002</v>
      </c>
      <c r="E418" s="2">
        <f t="shared" si="48"/>
        <v>4.0179400000000003</v>
      </c>
      <c r="F418" s="2">
        <f t="shared" si="49"/>
        <v>3.9793549999999995</v>
      </c>
      <c r="G418" s="2">
        <f t="shared" si="43"/>
        <v>4.038246</v>
      </c>
      <c r="H418" s="2">
        <f t="shared" si="47"/>
        <v>5.1765254999999994</v>
      </c>
      <c r="I418" s="2">
        <f t="array" ref="I418">SUMPRODUCT(B402:B421, (ROW(B402:B421)-ROW(B402)+1)) / (20*21/2)</f>
        <v>3.9921114285714285</v>
      </c>
      <c r="J418" s="2">
        <f t="shared" si="50"/>
        <v>4.0001193903402532</v>
      </c>
      <c r="K418" s="2">
        <f t="shared" si="44"/>
        <v>4.0625519002170316</v>
      </c>
    </row>
    <row r="419" spans="1:11" ht="13.5" x14ac:dyDescent="0.25">
      <c r="A419" s="3">
        <f>TITRES_STAT!B422</f>
        <v>42914</v>
      </c>
      <c r="B419" s="5">
        <f>TITRES_STAT!D422</f>
        <v>3.9470000000000001</v>
      </c>
      <c r="C419" s="2">
        <f t="shared" si="45"/>
        <v>-4.8799999999999955E-2</v>
      </c>
      <c r="D419" s="2">
        <f t="shared" si="46"/>
        <v>4.0241599999999993</v>
      </c>
      <c r="E419" s="2">
        <f t="shared" si="48"/>
        <v>3.9886699999999999</v>
      </c>
      <c r="F419" s="2">
        <f t="shared" si="49"/>
        <v>3.9911099999999999</v>
      </c>
      <c r="G419" s="2">
        <f t="shared" si="43"/>
        <v>4.0303520000000006</v>
      </c>
      <c r="H419" s="2">
        <f t="shared" si="47"/>
        <v>5.1629994999999997</v>
      </c>
      <c r="I419" s="2">
        <f t="array" ref="I419">SUMPRODUCT(B403:B422, (ROW(B403:B422)-ROW(B403)+1)) / (20*21/2)</f>
        <v>3.9890019047619045</v>
      </c>
      <c r="J419" s="2">
        <f t="shared" si="50"/>
        <v>3.9950604007840385</v>
      </c>
      <c r="K419" s="2">
        <f t="shared" si="44"/>
        <v>4.0580204531496973</v>
      </c>
    </row>
    <row r="420" spans="1:11" ht="13.5" x14ac:dyDescent="0.25">
      <c r="A420" s="3">
        <f>TITRES_STAT!B423</f>
        <v>42915</v>
      </c>
      <c r="B420" s="5">
        <f>TITRES_STAT!D423</f>
        <v>3.7696000000000001</v>
      </c>
      <c r="C420" s="2">
        <f t="shared" si="45"/>
        <v>-0.1774</v>
      </c>
      <c r="D420" s="2">
        <f t="shared" si="46"/>
        <v>3.9656199999999999</v>
      </c>
      <c r="E420" s="2">
        <f t="shared" si="48"/>
        <v>3.9527499999999995</v>
      </c>
      <c r="F420" s="2">
        <f t="shared" si="49"/>
        <v>3.99377</v>
      </c>
      <c r="G420" s="2">
        <f t="shared" si="43"/>
        <v>4.0213939999999999</v>
      </c>
      <c r="H420" s="2">
        <f t="shared" si="47"/>
        <v>5.1488080000000016</v>
      </c>
      <c r="I420" s="2">
        <f t="array" ref="I420">SUMPRODUCT(B404:B423, (ROW(B404:B423)-ROW(B404)+1)) / (20*21/2)</f>
        <v>3.9813957142857146</v>
      </c>
      <c r="J420" s="2">
        <f t="shared" si="50"/>
        <v>3.973587981661749</v>
      </c>
      <c r="K420" s="2">
        <f t="shared" si="44"/>
        <v>4.046709847143827</v>
      </c>
    </row>
    <row r="421" spans="1:11" ht="13.5" x14ac:dyDescent="0.25">
      <c r="A421" s="3">
        <f>TITRES_STAT!B424</f>
        <v>42916</v>
      </c>
      <c r="B421" s="5">
        <f>TITRES_STAT!D424</f>
        <v>3.9912999999999998</v>
      </c>
      <c r="C421" s="2">
        <f t="shared" si="45"/>
        <v>0.22169999999999979</v>
      </c>
      <c r="D421" s="2">
        <f t="shared" si="46"/>
        <v>3.9390000000000001</v>
      </c>
      <c r="E421" s="2">
        <f t="shared" si="48"/>
        <v>3.9505299999999997</v>
      </c>
      <c r="F421" s="2">
        <f t="shared" si="49"/>
        <v>4.0017499999999995</v>
      </c>
      <c r="G421" s="2">
        <f t="shared" si="43"/>
        <v>4.0169579999999998</v>
      </c>
      <c r="H421" s="2">
        <f t="shared" si="47"/>
        <v>5.1348380000000011</v>
      </c>
      <c r="I421" s="2">
        <f t="array" ref="I421">SUMPRODUCT(B405:B424, (ROW(B405:B424)-ROW(B405)+1)) / (20*21/2)</f>
        <v>3.9622385714285717</v>
      </c>
      <c r="J421" s="2">
        <f t="shared" si="50"/>
        <v>3.9752748405511062</v>
      </c>
      <c r="K421" s="2">
        <f t="shared" si="44"/>
        <v>4.0445369119617158</v>
      </c>
    </row>
    <row r="422" spans="1:11" ht="13.5" x14ac:dyDescent="0.25">
      <c r="A422" s="3">
        <f>TITRES_STAT!B425</f>
        <v>42919</v>
      </c>
      <c r="B422" s="5">
        <f>TITRES_STAT!D425</f>
        <v>3.9691000000000001</v>
      </c>
      <c r="C422" s="2">
        <f t="shared" si="45"/>
        <v>-2.2199999999999775E-2</v>
      </c>
      <c r="D422" s="2">
        <f t="shared" si="46"/>
        <v>3.9345600000000003</v>
      </c>
      <c r="E422" s="2">
        <f t="shared" si="48"/>
        <v>3.9638299999999993</v>
      </c>
      <c r="F422" s="2">
        <f t="shared" si="49"/>
        <v>4.0090649999999997</v>
      </c>
      <c r="G422" s="2">
        <f t="shared" si="43"/>
        <v>4.0113700000000003</v>
      </c>
      <c r="H422" s="2">
        <f t="shared" si="47"/>
        <v>5.1214445000000008</v>
      </c>
      <c r="I422" s="2">
        <f t="array" ref="I422">SUMPRODUCT(B406:B425, (ROW(B406:B425)-ROW(B406)+1)) / (20*21/2)</f>
        <v>3.93081619047619</v>
      </c>
      <c r="J422" s="2">
        <f t="shared" si="50"/>
        <v>3.9746867604986198</v>
      </c>
      <c r="K422" s="2">
        <f t="shared" si="44"/>
        <v>4.0415786016887072</v>
      </c>
    </row>
    <row r="423" spans="1:11" ht="13.5" x14ac:dyDescent="0.25">
      <c r="A423" s="3">
        <f>TITRES_STAT!B426</f>
        <v>42920</v>
      </c>
      <c r="B423" s="5">
        <f>TITRES_STAT!D426</f>
        <v>3.9291999999999998</v>
      </c>
      <c r="C423" s="2">
        <f t="shared" si="45"/>
        <v>-3.9900000000000269E-2</v>
      </c>
      <c r="D423" s="2">
        <f t="shared" si="46"/>
        <v>3.9212400000000001</v>
      </c>
      <c r="E423" s="2">
        <f t="shared" si="48"/>
        <v>3.9726999999999997</v>
      </c>
      <c r="F423" s="2">
        <f t="shared" si="49"/>
        <v>4.0150499999999996</v>
      </c>
      <c r="G423" s="2">
        <f t="shared" si="43"/>
        <v>4.0046280000000003</v>
      </c>
      <c r="H423" s="2">
        <f t="shared" si="47"/>
        <v>5.1080510000000015</v>
      </c>
      <c r="I423" s="2">
        <f t="array" ref="I423">SUMPRODUCT(B407:B426, (ROW(B407:B426)-ROW(B407)+1)) / (20*21/2)</f>
        <v>3.9093557142857143</v>
      </c>
      <c r="J423" s="2">
        <f t="shared" si="50"/>
        <v>3.9703546880701799</v>
      </c>
      <c r="K423" s="2">
        <f t="shared" si="44"/>
        <v>4.0371715977009153</v>
      </c>
    </row>
    <row r="424" spans="1:11" ht="13.5" x14ac:dyDescent="0.25">
      <c r="A424" s="3">
        <f>TITRES_STAT!B427</f>
        <v>42921</v>
      </c>
      <c r="B424" s="5">
        <f>TITRES_STAT!D427</f>
        <v>3.8138999999999998</v>
      </c>
      <c r="C424" s="2">
        <f t="shared" si="45"/>
        <v>-0.11529999999999996</v>
      </c>
      <c r="D424" s="2">
        <f t="shared" si="46"/>
        <v>3.8946199999999997</v>
      </c>
      <c r="E424" s="2">
        <f t="shared" si="48"/>
        <v>3.9593899999999991</v>
      </c>
      <c r="F424" s="2">
        <f t="shared" si="49"/>
        <v>4.0108350000000002</v>
      </c>
      <c r="G424" s="2">
        <f t="shared" si="43"/>
        <v>3.9966439999999999</v>
      </c>
      <c r="H424" s="2">
        <f t="shared" si="47"/>
        <v>5.0947465000000003</v>
      </c>
      <c r="I424" s="2">
        <f t="array" ref="I424">SUMPRODUCT(B408:B427, (ROW(B408:B427)-ROW(B408)+1)) / (20*21/2)</f>
        <v>3.8843980952380961</v>
      </c>
      <c r="J424" s="2">
        <f t="shared" si="50"/>
        <v>3.9554542415873057</v>
      </c>
      <c r="K424" s="2">
        <f t="shared" si="44"/>
        <v>4.0284158487714681</v>
      </c>
    </row>
    <row r="425" spans="1:11" ht="13.5" x14ac:dyDescent="0.25">
      <c r="A425" s="3">
        <f>TITRES_STAT!B428</f>
        <v>42922</v>
      </c>
      <c r="B425" s="5">
        <f>TITRES_STAT!D428</f>
        <v>3.6808999999999998</v>
      </c>
      <c r="C425" s="2">
        <f t="shared" si="45"/>
        <v>-0.13300000000000001</v>
      </c>
      <c r="D425" s="2">
        <f t="shared" si="46"/>
        <v>3.8768799999999999</v>
      </c>
      <c r="E425" s="2">
        <f t="shared" si="48"/>
        <v>3.9212499999999997</v>
      </c>
      <c r="F425" s="2">
        <f t="shared" si="49"/>
        <v>3.9904350000000002</v>
      </c>
      <c r="G425" s="2">
        <f t="shared" si="43"/>
        <v>3.9851140000000003</v>
      </c>
      <c r="H425" s="2">
        <f t="shared" si="47"/>
        <v>5.0805550000000004</v>
      </c>
      <c r="I425" s="2">
        <f t="array" ref="I425">SUMPRODUCT(B409:B428, (ROW(B409:B428)-ROW(B409)+1)) / (20*21/2)</f>
        <v>3.8602219047619051</v>
      </c>
      <c r="J425" s="2">
        <f t="shared" si="50"/>
        <v>3.9293062185789909</v>
      </c>
      <c r="K425" s="2">
        <f t="shared" si="44"/>
        <v>4.0147877762706266</v>
      </c>
    </row>
    <row r="426" spans="1:11" ht="13.5" x14ac:dyDescent="0.25">
      <c r="A426" s="3">
        <f>TITRES_STAT!B429</f>
        <v>42923</v>
      </c>
      <c r="B426" s="5">
        <f>TITRES_STAT!D429</f>
        <v>3.7650999999999999</v>
      </c>
      <c r="C426" s="2">
        <f t="shared" si="45"/>
        <v>8.4200000000000053E-2</v>
      </c>
      <c r="D426" s="2">
        <f t="shared" si="46"/>
        <v>3.8316399999999993</v>
      </c>
      <c r="E426" s="2">
        <f t="shared" si="48"/>
        <v>3.8853199999999992</v>
      </c>
      <c r="F426" s="2">
        <f t="shared" si="49"/>
        <v>3.9651550000000007</v>
      </c>
      <c r="G426" s="2">
        <f t="shared" si="43"/>
        <v>3.9752679999999998</v>
      </c>
      <c r="H426" s="2">
        <f t="shared" si="47"/>
        <v>5.0667845000000007</v>
      </c>
      <c r="I426" s="2">
        <f t="array" ref="I426">SUMPRODUCT(B410:B429, (ROW(B410:B429)-ROW(B410)+1)) / (20*21/2)</f>
        <v>3.8537342857142858</v>
      </c>
      <c r="J426" s="2">
        <f t="shared" si="50"/>
        <v>3.9136675310952773</v>
      </c>
      <c r="K426" s="2">
        <f t="shared" si="44"/>
        <v>4.0049960987698174</v>
      </c>
    </row>
    <row r="427" spans="1:11" ht="13.5" x14ac:dyDescent="0.25">
      <c r="A427" s="3">
        <f>TITRES_STAT!B430</f>
        <v>42926</v>
      </c>
      <c r="B427" s="5">
        <f>TITRES_STAT!D430</f>
        <v>3.7031000000000001</v>
      </c>
      <c r="C427" s="2">
        <f t="shared" si="45"/>
        <v>-6.1999999999999833E-2</v>
      </c>
      <c r="D427" s="2">
        <f t="shared" si="46"/>
        <v>3.7784399999999998</v>
      </c>
      <c r="E427" s="2">
        <f t="shared" si="48"/>
        <v>3.8565000000000005</v>
      </c>
      <c r="F427" s="2">
        <f t="shared" si="49"/>
        <v>3.9436500000000003</v>
      </c>
      <c r="G427" s="2">
        <f t="shared" si="43"/>
        <v>3.9641820000000001</v>
      </c>
      <c r="H427" s="2">
        <f t="shared" si="47"/>
        <v>5.0527484999999999</v>
      </c>
      <c r="I427" s="2">
        <f t="array" ref="I427">SUMPRODUCT(B411:B430, (ROW(B411:B430)-ROW(B411)+1)) / (20*21/2)</f>
        <v>3.8613414285714285</v>
      </c>
      <c r="J427" s="2">
        <f t="shared" si="50"/>
        <v>3.8936134805147748</v>
      </c>
      <c r="K427" s="2">
        <f t="shared" si="44"/>
        <v>3.993157036072962</v>
      </c>
    </row>
    <row r="428" spans="1:11" ht="13.5" x14ac:dyDescent="0.25">
      <c r="A428" s="3">
        <f>TITRES_STAT!B431</f>
        <v>42927</v>
      </c>
      <c r="B428" s="5">
        <f>TITRES_STAT!D431</f>
        <v>3.6898</v>
      </c>
      <c r="C428" s="2">
        <f t="shared" si="45"/>
        <v>-1.330000000000009E-2</v>
      </c>
      <c r="D428" s="2">
        <f t="shared" si="46"/>
        <v>3.7305599999999997</v>
      </c>
      <c r="E428" s="2">
        <f t="shared" si="48"/>
        <v>3.8258999999999999</v>
      </c>
      <c r="F428" s="2">
        <f t="shared" si="49"/>
        <v>3.921920000000001</v>
      </c>
      <c r="G428" s="2">
        <f t="shared" si="43"/>
        <v>3.953716</v>
      </c>
      <c r="H428" s="2">
        <f t="shared" si="47"/>
        <v>5.0383800000000001</v>
      </c>
      <c r="I428" s="2">
        <f t="array" ref="I428">SUMPRODUCT(B412:B431, (ROW(B412:B431)-ROW(B412)+1)) / (20*21/2)</f>
        <v>3.8709119047619045</v>
      </c>
      <c r="J428" s="2">
        <f t="shared" si="50"/>
        <v>3.8742026728467009</v>
      </c>
      <c r="K428" s="2">
        <f t="shared" si="44"/>
        <v>3.9812606817171599</v>
      </c>
    </row>
    <row r="429" spans="1:11" ht="13.5" x14ac:dyDescent="0.25">
      <c r="A429" s="3">
        <f>TITRES_STAT!B432</f>
        <v>42928</v>
      </c>
      <c r="B429" s="5">
        <f>TITRES_STAT!D432</f>
        <v>3.8538000000000001</v>
      </c>
      <c r="C429" s="2">
        <f t="shared" si="45"/>
        <v>0.16400000000000015</v>
      </c>
      <c r="D429" s="2">
        <f t="shared" si="46"/>
        <v>3.7385400000000004</v>
      </c>
      <c r="E429" s="2">
        <f t="shared" si="48"/>
        <v>3.8165799999999996</v>
      </c>
      <c r="F429" s="2">
        <f t="shared" si="49"/>
        <v>3.9026250000000005</v>
      </c>
      <c r="G429" s="2">
        <f t="shared" si="43"/>
        <v>3.9465299999999996</v>
      </c>
      <c r="H429" s="2">
        <f t="shared" si="47"/>
        <v>5.0247204999999999</v>
      </c>
      <c r="I429" s="2">
        <f t="array" ref="I429">SUMPRODUCT(B413:B432, (ROW(B413:B432)-ROW(B413)+1)) / (20*21/2)</f>
        <v>3.8721190476190475</v>
      </c>
      <c r="J429" s="2">
        <f t="shared" si="50"/>
        <v>3.8722595611470152</v>
      </c>
      <c r="K429" s="2">
        <f t="shared" si="44"/>
        <v>3.9762622236106049</v>
      </c>
    </row>
    <row r="430" spans="1:11" ht="13.5" x14ac:dyDescent="0.25">
      <c r="A430" s="3">
        <f>TITRES_STAT!B433</f>
        <v>42929</v>
      </c>
      <c r="B430" s="5">
        <f>TITRES_STAT!D433</f>
        <v>3.9824999999999999</v>
      </c>
      <c r="C430" s="2">
        <f t="shared" si="45"/>
        <v>0.12869999999999981</v>
      </c>
      <c r="D430" s="2">
        <f t="shared" si="46"/>
        <v>3.7988599999999999</v>
      </c>
      <c r="E430" s="2">
        <f t="shared" si="48"/>
        <v>3.8378700000000001</v>
      </c>
      <c r="F430" s="2">
        <f t="shared" si="49"/>
        <v>3.8953100000000007</v>
      </c>
      <c r="G430" s="2">
        <f t="shared" si="43"/>
        <v>3.9420079999999991</v>
      </c>
      <c r="H430" s="2">
        <f t="shared" si="47"/>
        <v>5.0116825</v>
      </c>
      <c r="I430" s="2">
        <f t="array" ref="I430">SUMPRODUCT(B414:B433, (ROW(B414:B433)-ROW(B414)+1)) / (20*21/2)</f>
        <v>3.8641119047619052</v>
      </c>
      <c r="J430" s="2">
        <f t="shared" si="50"/>
        <v>3.8827586505615854</v>
      </c>
      <c r="K430" s="2">
        <f t="shared" si="44"/>
        <v>3.976506842292542</v>
      </c>
    </row>
    <row r="431" spans="1:11" ht="13.5" x14ac:dyDescent="0.25">
      <c r="A431" s="3">
        <f>TITRES_STAT!B434</f>
        <v>42930</v>
      </c>
      <c r="B431" s="5">
        <f>TITRES_STAT!D434</f>
        <v>3.9958</v>
      </c>
      <c r="C431" s="2">
        <f t="shared" si="45"/>
        <v>1.330000000000009E-2</v>
      </c>
      <c r="D431" s="2">
        <f t="shared" si="46"/>
        <v>3.8450000000000002</v>
      </c>
      <c r="E431" s="2">
        <f t="shared" si="48"/>
        <v>3.8383200000000004</v>
      </c>
      <c r="F431" s="2">
        <f t="shared" si="49"/>
        <v>3.8944250000000005</v>
      </c>
      <c r="G431" s="2">
        <f t="shared" si="43"/>
        <v>3.939169999999999</v>
      </c>
      <c r="H431" s="2">
        <f t="shared" si="47"/>
        <v>4.9989550000000005</v>
      </c>
      <c r="I431" s="2">
        <f t="array" ref="I431">SUMPRODUCT(B415:B434, (ROW(B415:B434)-ROW(B415)+1)) / (20*21/2)</f>
        <v>3.8591933333333333</v>
      </c>
      <c r="J431" s="2">
        <f t="shared" si="50"/>
        <v>3.893524493365244</v>
      </c>
      <c r="K431" s="2">
        <f t="shared" si="44"/>
        <v>3.9772634367124424</v>
      </c>
    </row>
    <row r="432" spans="1:11" ht="13.5" x14ac:dyDescent="0.25">
      <c r="A432" s="3">
        <f>TITRES_STAT!B435</f>
        <v>42933</v>
      </c>
      <c r="B432" s="5">
        <f>TITRES_STAT!D435</f>
        <v>3.9070999999999998</v>
      </c>
      <c r="C432" s="2">
        <f t="shared" si="45"/>
        <v>-8.8700000000000223E-2</v>
      </c>
      <c r="D432" s="2">
        <f t="shared" si="46"/>
        <v>3.8857999999999997</v>
      </c>
      <c r="E432" s="2">
        <f t="shared" si="48"/>
        <v>3.8321200000000006</v>
      </c>
      <c r="F432" s="2">
        <f t="shared" si="49"/>
        <v>3.8979749999999997</v>
      </c>
      <c r="G432" s="2">
        <f t="shared" si="43"/>
        <v>3.9348239999999999</v>
      </c>
      <c r="H432" s="2">
        <f t="shared" si="47"/>
        <v>4.9853405000000004</v>
      </c>
      <c r="I432" s="2">
        <f t="array" ref="I432">SUMPRODUCT(B416:B435, (ROW(B416:B435)-ROW(B416)+1)) / (20*21/2)</f>
        <v>3.8568652380952377</v>
      </c>
      <c r="J432" s="2">
        <f t="shared" si="50"/>
        <v>3.89481739875903</v>
      </c>
      <c r="K432" s="2">
        <f t="shared" si="44"/>
        <v>3.9745119293903857</v>
      </c>
    </row>
    <row r="433" spans="1:11" ht="13.5" x14ac:dyDescent="0.25">
      <c r="A433" s="3">
        <f>TITRES_STAT!B436</f>
        <v>42934</v>
      </c>
      <c r="B433" s="5">
        <f>TITRES_STAT!D436</f>
        <v>3.8138999999999998</v>
      </c>
      <c r="C433" s="2">
        <f t="shared" si="45"/>
        <v>-9.319999999999995E-2</v>
      </c>
      <c r="D433" s="2">
        <f t="shared" si="46"/>
        <v>3.9106200000000002</v>
      </c>
      <c r="E433" s="2">
        <f t="shared" si="48"/>
        <v>3.8205899999999993</v>
      </c>
      <c r="F433" s="2">
        <f t="shared" si="49"/>
        <v>3.8966449999999995</v>
      </c>
      <c r="G433" s="2">
        <f t="shared" si="43"/>
        <v>3.9286139999999987</v>
      </c>
      <c r="H433" s="2">
        <f t="shared" si="47"/>
        <v>4.9712154999999996</v>
      </c>
      <c r="I433" s="2">
        <f t="array" ref="I433">SUMPRODUCT(B417:B436, (ROW(B417:B436)-ROW(B417)+1)) / (20*21/2)</f>
        <v>3.8664571428571435</v>
      </c>
      <c r="J433" s="2">
        <f t="shared" si="50"/>
        <v>3.8871109798295986</v>
      </c>
      <c r="K433" s="2">
        <f t="shared" si="44"/>
        <v>3.9682134223554684</v>
      </c>
    </row>
    <row r="434" spans="1:11" ht="13.5" x14ac:dyDescent="0.25">
      <c r="A434" s="3">
        <f>TITRES_STAT!B437</f>
        <v>42935</v>
      </c>
      <c r="B434" s="5">
        <f>TITRES_STAT!D437</f>
        <v>3.8450000000000002</v>
      </c>
      <c r="C434" s="2">
        <f t="shared" si="45"/>
        <v>3.110000000000035E-2</v>
      </c>
      <c r="D434" s="2">
        <f t="shared" si="46"/>
        <v>3.9088599999999998</v>
      </c>
      <c r="E434" s="2">
        <f t="shared" si="48"/>
        <v>3.8237000000000001</v>
      </c>
      <c r="F434" s="2">
        <f t="shared" si="49"/>
        <v>3.8915449999999994</v>
      </c>
      <c r="G434" s="2">
        <f t="shared" ref="G434:G497" si="51">AVERAGE(B385:B434)</f>
        <v>3.9254219999999993</v>
      </c>
      <c r="H434" s="2">
        <f t="shared" si="47"/>
        <v>4.9572240000000001</v>
      </c>
      <c r="I434" s="2">
        <f t="array" ref="I434">SUMPRODUCT(B418:B437, (ROW(B418:B437)-ROW(B418)+1)) / (20*21/2)</f>
        <v>3.8691152380952381</v>
      </c>
      <c r="J434" s="2">
        <f t="shared" si="50"/>
        <v>3.8831004103220179</v>
      </c>
      <c r="K434" s="2">
        <f t="shared" si="44"/>
        <v>3.9633815234395677</v>
      </c>
    </row>
    <row r="435" spans="1:11" ht="13.5" x14ac:dyDescent="0.25">
      <c r="A435" s="3">
        <f>TITRES_STAT!B438</f>
        <v>42936</v>
      </c>
      <c r="B435" s="5">
        <f>TITRES_STAT!D438</f>
        <v>3.8671000000000002</v>
      </c>
      <c r="C435" s="2">
        <f t="shared" si="45"/>
        <v>2.2100000000000009E-2</v>
      </c>
      <c r="D435" s="2">
        <f t="shared" si="46"/>
        <v>3.8857799999999996</v>
      </c>
      <c r="E435" s="2">
        <f t="shared" si="48"/>
        <v>3.84232</v>
      </c>
      <c r="F435" s="2">
        <f t="shared" si="49"/>
        <v>3.8817849999999998</v>
      </c>
      <c r="G435" s="2">
        <f t="shared" si="51"/>
        <v>3.9191239999999987</v>
      </c>
      <c r="H435" s="2">
        <f t="shared" si="47"/>
        <v>4.943076500000001</v>
      </c>
      <c r="I435" s="2">
        <f t="array" ref="I435">SUMPRODUCT(B419:B438, (ROW(B419:B438)-ROW(B419)+1)) / (20*21/2)</f>
        <v>3.8802242857142866</v>
      </c>
      <c r="J435" s="2">
        <f t="shared" si="50"/>
        <v>3.8815765617199207</v>
      </c>
      <c r="K435" s="2">
        <f t="shared" ref="K435:K498" si="52">$K$4*B435+(1-$K$4)*K434</f>
        <v>3.9596057774223299</v>
      </c>
    </row>
    <row r="436" spans="1:11" ht="13.5" x14ac:dyDescent="0.25">
      <c r="A436" s="3">
        <f>TITRES_STAT!B439</f>
        <v>42937</v>
      </c>
      <c r="B436" s="5">
        <f>TITRES_STAT!D439</f>
        <v>3.9824999999999999</v>
      </c>
      <c r="C436" s="2">
        <f t="shared" si="45"/>
        <v>0.11539999999999973</v>
      </c>
      <c r="D436" s="2">
        <f t="shared" si="46"/>
        <v>3.8831200000000003</v>
      </c>
      <c r="E436" s="2">
        <f t="shared" si="48"/>
        <v>3.8640599999999998</v>
      </c>
      <c r="F436" s="2">
        <f t="shared" si="49"/>
        <v>3.8746899999999997</v>
      </c>
      <c r="G436" s="2">
        <f t="shared" si="51"/>
        <v>3.918947999999999</v>
      </c>
      <c r="H436" s="2">
        <f t="shared" si="47"/>
        <v>4.9301270000000006</v>
      </c>
      <c r="I436" s="2">
        <f t="array" ref="I436">SUMPRODUCT(B420:B439, (ROW(B420:B439)-ROW(B420)+1)) / (20*21/2)</f>
        <v>3.8905280952380954</v>
      </c>
      <c r="J436" s="2">
        <f t="shared" si="50"/>
        <v>3.8911883177465949</v>
      </c>
      <c r="K436" s="2">
        <f t="shared" si="52"/>
        <v>3.9605035900724346</v>
      </c>
    </row>
    <row r="437" spans="1:11" ht="13.5" x14ac:dyDescent="0.25">
      <c r="A437" s="3">
        <f>TITRES_STAT!B440</f>
        <v>42940</v>
      </c>
      <c r="B437" s="5">
        <f>TITRES_STAT!D440</f>
        <v>3.9026000000000001</v>
      </c>
      <c r="C437" s="2">
        <f t="shared" si="45"/>
        <v>-7.989999999999986E-2</v>
      </c>
      <c r="D437" s="2">
        <f t="shared" si="46"/>
        <v>3.8822200000000002</v>
      </c>
      <c r="E437" s="2">
        <f t="shared" si="48"/>
        <v>3.88401</v>
      </c>
      <c r="F437" s="2">
        <f t="shared" si="49"/>
        <v>3.8702550000000002</v>
      </c>
      <c r="G437" s="2">
        <f t="shared" si="51"/>
        <v>3.9161099999999989</v>
      </c>
      <c r="H437" s="2">
        <f t="shared" si="47"/>
        <v>4.9171105000000006</v>
      </c>
      <c r="I437" s="2">
        <f t="array" ref="I437">SUMPRODUCT(B421:B440, (ROW(B421:B440)-ROW(B421)+1)) / (20*21/2)</f>
        <v>3.8913985714285713</v>
      </c>
      <c r="J437" s="2">
        <f t="shared" si="50"/>
        <v>3.8922751446278716</v>
      </c>
      <c r="K437" s="2">
        <f t="shared" si="52"/>
        <v>3.9582328610499862</v>
      </c>
    </row>
    <row r="438" spans="1:11" ht="13.5" x14ac:dyDescent="0.25">
      <c r="A438" s="3">
        <f>TITRES_STAT!B441</f>
        <v>42942</v>
      </c>
      <c r="B438" s="5">
        <f>TITRES_STAT!D441</f>
        <v>3.9868999999999999</v>
      </c>
      <c r="C438" s="2">
        <f t="shared" si="45"/>
        <v>8.429999999999982E-2</v>
      </c>
      <c r="D438" s="2">
        <f t="shared" si="46"/>
        <v>3.91682</v>
      </c>
      <c r="E438" s="2">
        <f t="shared" si="48"/>
        <v>3.9137200000000001</v>
      </c>
      <c r="F438" s="2">
        <f t="shared" si="49"/>
        <v>3.8698100000000002</v>
      </c>
      <c r="G438" s="2">
        <f t="shared" si="51"/>
        <v>3.9160219999999994</v>
      </c>
      <c r="H438" s="2">
        <f t="shared" si="47"/>
        <v>4.9042275000000011</v>
      </c>
      <c r="I438" s="2">
        <f t="array" ref="I438">SUMPRODUCT(B422:B441, (ROW(B422:B441)-ROW(B422)+1)) / (20*21/2)</f>
        <v>3.8908933333333335</v>
      </c>
      <c r="J438" s="2">
        <f t="shared" si="50"/>
        <v>3.9012870356156935</v>
      </c>
      <c r="K438" s="2">
        <f t="shared" si="52"/>
        <v>3.9593570625774377</v>
      </c>
    </row>
    <row r="439" spans="1:11" ht="13.5" x14ac:dyDescent="0.25">
      <c r="A439" s="3">
        <f>TITRES_STAT!B442</f>
        <v>42943</v>
      </c>
      <c r="B439" s="5">
        <f>TITRES_STAT!D442</f>
        <v>3.9780000000000002</v>
      </c>
      <c r="C439" s="2">
        <f t="shared" si="45"/>
        <v>-8.8999999999996859E-3</v>
      </c>
      <c r="D439" s="2">
        <f t="shared" si="46"/>
        <v>3.9434200000000006</v>
      </c>
      <c r="E439" s="2">
        <f t="shared" si="48"/>
        <v>3.9261400000000002</v>
      </c>
      <c r="F439" s="2">
        <f t="shared" si="49"/>
        <v>3.8713600000000001</v>
      </c>
      <c r="G439" s="2">
        <f t="shared" si="51"/>
        <v>3.9165539999999988</v>
      </c>
      <c r="H439" s="2">
        <f t="shared" si="47"/>
        <v>4.8915880000000005</v>
      </c>
      <c r="I439" s="2">
        <f t="array" ref="I439">SUMPRODUCT(B423:B442, (ROW(B423:B442)-ROW(B423)+1)) / (20*21/2)</f>
        <v>3.8901104761904759</v>
      </c>
      <c r="J439" s="2">
        <f t="shared" si="50"/>
        <v>3.908593032223723</v>
      </c>
      <c r="K439" s="2">
        <f t="shared" si="52"/>
        <v>3.9600881581626366</v>
      </c>
    </row>
    <row r="440" spans="1:11" ht="13.5" x14ac:dyDescent="0.25">
      <c r="A440" s="3">
        <f>TITRES_STAT!B443</f>
        <v>42944</v>
      </c>
      <c r="B440" s="5">
        <f>TITRES_STAT!D443</f>
        <v>3.8805000000000001</v>
      </c>
      <c r="C440" s="2">
        <f t="shared" si="45"/>
        <v>-9.7500000000000142E-2</v>
      </c>
      <c r="D440" s="2">
        <f t="shared" si="46"/>
        <v>3.9460999999999999</v>
      </c>
      <c r="E440" s="2">
        <f t="shared" si="48"/>
        <v>3.91594</v>
      </c>
      <c r="F440" s="2">
        <f t="shared" si="49"/>
        <v>3.8769049999999998</v>
      </c>
      <c r="G440" s="2">
        <f t="shared" si="51"/>
        <v>3.9143379999999985</v>
      </c>
      <c r="H440" s="2">
        <f t="shared" si="47"/>
        <v>4.8785720000000001</v>
      </c>
      <c r="I440" s="2">
        <f t="array" ref="I440">SUMPRODUCT(B424:B443, (ROW(B424:B443)-ROW(B424)+1)) / (20*21/2)</f>
        <v>3.8894152380952383</v>
      </c>
      <c r="J440" s="2">
        <f t="shared" si="50"/>
        <v>3.9059175053452733</v>
      </c>
      <c r="K440" s="2">
        <f t="shared" si="52"/>
        <v>3.9569670539209647</v>
      </c>
    </row>
    <row r="441" spans="1:11" ht="13.5" x14ac:dyDescent="0.25">
      <c r="A441" s="3">
        <f>TITRES_STAT!B444</f>
        <v>42947</v>
      </c>
      <c r="B441" s="5">
        <f>TITRES_STAT!D444</f>
        <v>3.8715999999999999</v>
      </c>
      <c r="C441" s="2">
        <f t="shared" si="45"/>
        <v>-8.90000000000013E-3</v>
      </c>
      <c r="D441" s="2">
        <f t="shared" si="46"/>
        <v>3.9239199999999999</v>
      </c>
      <c r="E441" s="2">
        <f t="shared" si="48"/>
        <v>3.9035200000000003</v>
      </c>
      <c r="F441" s="2">
        <f t="shared" si="49"/>
        <v>3.8709199999999995</v>
      </c>
      <c r="G441" s="2">
        <f t="shared" si="51"/>
        <v>3.9128299999999983</v>
      </c>
      <c r="H441" s="2">
        <f t="shared" si="47"/>
        <v>4.8654450000000002</v>
      </c>
      <c r="I441" s="2">
        <f t="array" ref="I441">SUMPRODUCT(B425:B444, (ROW(B425:B444)-ROW(B425)+1)) / (20*21/2)</f>
        <v>3.8894766666666665</v>
      </c>
      <c r="J441" s="2">
        <f t="shared" si="50"/>
        <v>3.9026491715028664</v>
      </c>
      <c r="K441" s="2">
        <f t="shared" si="52"/>
        <v>3.9536193263162209</v>
      </c>
    </row>
    <row r="442" spans="1:11" ht="13.5" x14ac:dyDescent="0.25">
      <c r="A442" s="3">
        <f>TITRES_STAT!B445</f>
        <v>42948</v>
      </c>
      <c r="B442" s="5">
        <f>TITRES_STAT!D445</f>
        <v>3.8626999999999998</v>
      </c>
      <c r="C442" s="2">
        <f t="shared" si="45"/>
        <v>-8.90000000000013E-3</v>
      </c>
      <c r="D442" s="2">
        <f t="shared" si="46"/>
        <v>3.91594</v>
      </c>
      <c r="E442" s="2">
        <f t="shared" si="48"/>
        <v>3.8990800000000001</v>
      </c>
      <c r="F442" s="2">
        <f t="shared" si="49"/>
        <v>3.8655999999999997</v>
      </c>
      <c r="G442" s="2">
        <f t="shared" si="51"/>
        <v>3.9126519999999996</v>
      </c>
      <c r="H442" s="2">
        <f t="shared" si="47"/>
        <v>4.8522290000000003</v>
      </c>
      <c r="I442" s="2">
        <f t="array" ref="I442">SUMPRODUCT(B426:B445, (ROW(B426:B445)-ROW(B426)+1)) / (20*21/2)</f>
        <v>3.8910009523809523</v>
      </c>
      <c r="J442" s="2">
        <f t="shared" si="50"/>
        <v>3.898844488502593</v>
      </c>
      <c r="K442" s="2">
        <f t="shared" si="52"/>
        <v>3.9500538625391144</v>
      </c>
    </row>
    <row r="443" spans="1:11" ht="13.5" x14ac:dyDescent="0.25">
      <c r="A443" s="3">
        <f>TITRES_STAT!B446</f>
        <v>42949</v>
      </c>
      <c r="B443" s="5">
        <f>TITRES_STAT!D446</f>
        <v>3.8582999999999998</v>
      </c>
      <c r="C443" s="2">
        <f t="shared" si="45"/>
        <v>-4.3999999999999595E-3</v>
      </c>
      <c r="D443" s="2">
        <f t="shared" si="46"/>
        <v>3.8902200000000002</v>
      </c>
      <c r="E443" s="2">
        <f t="shared" si="48"/>
        <v>3.9035200000000003</v>
      </c>
      <c r="F443" s="2">
        <f t="shared" si="49"/>
        <v>3.8620550000000002</v>
      </c>
      <c r="G443" s="2">
        <f t="shared" si="51"/>
        <v>3.9114099999999983</v>
      </c>
      <c r="H443" s="2">
        <f t="shared" si="47"/>
        <v>4.839213</v>
      </c>
      <c r="I443" s="2">
        <f t="array" ref="I443">SUMPRODUCT(B427:B446, (ROW(B427:B446)-ROW(B427)+1)) / (20*21/2)</f>
        <v>3.8924128571428573</v>
      </c>
      <c r="J443" s="2">
        <f t="shared" si="50"/>
        <v>3.8949831086452034</v>
      </c>
      <c r="K443" s="2">
        <f t="shared" si="52"/>
        <v>3.946455671851306</v>
      </c>
    </row>
    <row r="444" spans="1:11" ht="13.5" x14ac:dyDescent="0.25">
      <c r="A444" s="3">
        <f>TITRES_STAT!B447</f>
        <v>42950</v>
      </c>
      <c r="B444" s="5">
        <f>TITRES_STAT!D447</f>
        <v>3.8626999999999998</v>
      </c>
      <c r="C444" s="2">
        <f t="shared" si="45"/>
        <v>4.3999999999999595E-3</v>
      </c>
      <c r="D444" s="2">
        <f t="shared" si="46"/>
        <v>3.8671599999999997</v>
      </c>
      <c r="E444" s="2">
        <f t="shared" si="48"/>
        <v>3.9052899999999999</v>
      </c>
      <c r="F444" s="2">
        <f t="shared" si="49"/>
        <v>3.8644950000000002</v>
      </c>
      <c r="G444" s="2">
        <f t="shared" si="51"/>
        <v>3.912119999999998</v>
      </c>
      <c r="H444" s="2">
        <f t="shared" si="47"/>
        <v>4.8262635000000014</v>
      </c>
      <c r="I444" s="2">
        <f t="array" ref="I444">SUMPRODUCT(B428:B447, (ROW(B428:B447)-ROW(B428)+1)) / (20*21/2)</f>
        <v>3.8987285714285713</v>
      </c>
      <c r="J444" s="2">
        <f t="shared" si="50"/>
        <v>3.8919085268694693</v>
      </c>
      <c r="K444" s="2">
        <f t="shared" si="52"/>
        <v>3.9431711357002746</v>
      </c>
    </row>
    <row r="445" spans="1:11" ht="13.5" x14ac:dyDescent="0.25">
      <c r="A445" s="3">
        <f>TITRES_STAT!B448</f>
        <v>42951</v>
      </c>
      <c r="B445" s="5">
        <f>TITRES_STAT!D448</f>
        <v>3.8805000000000001</v>
      </c>
      <c r="C445" s="2">
        <f t="shared" si="45"/>
        <v>1.780000000000026E-2</v>
      </c>
      <c r="D445" s="2">
        <f t="shared" si="46"/>
        <v>3.8671599999999997</v>
      </c>
      <c r="E445" s="2">
        <f t="shared" si="48"/>
        <v>3.9066299999999998</v>
      </c>
      <c r="F445" s="2">
        <f t="shared" si="49"/>
        <v>3.8744750000000003</v>
      </c>
      <c r="G445" s="2">
        <f t="shared" si="51"/>
        <v>3.9119439999999988</v>
      </c>
      <c r="H445" s="2">
        <f t="shared" si="47"/>
        <v>4.813403000000001</v>
      </c>
      <c r="I445" s="2">
        <f t="array" ref="I445">SUMPRODUCT(B429:B448, (ROW(B429:B448)-ROW(B429)+1)) / (20*21/2)</f>
        <v>3.90641619047619</v>
      </c>
      <c r="J445" s="2">
        <f t="shared" si="50"/>
        <v>3.8908220005009486</v>
      </c>
      <c r="K445" s="2">
        <f t="shared" si="52"/>
        <v>3.9407134441041856</v>
      </c>
    </row>
    <row r="446" spans="1:11" ht="13.5" x14ac:dyDescent="0.25">
      <c r="A446" s="3">
        <f>TITRES_STAT!B449</f>
        <v>42954</v>
      </c>
      <c r="B446" s="5">
        <f>TITRES_STAT!D449</f>
        <v>3.8893</v>
      </c>
      <c r="C446" s="2">
        <f t="shared" si="45"/>
        <v>8.799999999999919E-3</v>
      </c>
      <c r="D446" s="2">
        <f t="shared" si="46"/>
        <v>3.8707000000000003</v>
      </c>
      <c r="E446" s="2">
        <f t="shared" si="48"/>
        <v>3.8973099999999996</v>
      </c>
      <c r="F446" s="2">
        <f t="shared" si="49"/>
        <v>3.8806850000000006</v>
      </c>
      <c r="G446" s="2">
        <f t="shared" si="51"/>
        <v>3.9122099999999991</v>
      </c>
      <c r="H446" s="2">
        <f t="shared" si="47"/>
        <v>4.8005865000000014</v>
      </c>
      <c r="I446" s="2">
        <f t="array" ref="I446">SUMPRODUCT(B430:B449, (ROW(B430:B449)-ROW(B430)+1)) / (20*21/2)</f>
        <v>3.9241523809523811</v>
      </c>
      <c r="J446" s="2">
        <f t="shared" si="50"/>
        <v>3.8906770480722868</v>
      </c>
      <c r="K446" s="2">
        <f t="shared" si="52"/>
        <v>3.938697230609904</v>
      </c>
    </row>
    <row r="447" spans="1:11" ht="13.5" x14ac:dyDescent="0.25">
      <c r="A447" s="3">
        <f>TITRES_STAT!B450</f>
        <v>42955</v>
      </c>
      <c r="B447" s="5">
        <f>TITRES_STAT!D450</f>
        <v>3.9470000000000001</v>
      </c>
      <c r="C447" s="2">
        <f t="shared" si="45"/>
        <v>5.7700000000000085E-2</v>
      </c>
      <c r="D447" s="2">
        <f t="shared" si="46"/>
        <v>3.8875599999999997</v>
      </c>
      <c r="E447" s="2">
        <f t="shared" si="48"/>
        <v>3.9017500000000007</v>
      </c>
      <c r="F447" s="2">
        <f t="shared" si="49"/>
        <v>3.8928800000000003</v>
      </c>
      <c r="G447" s="2">
        <f t="shared" si="51"/>
        <v>3.9144279999999991</v>
      </c>
      <c r="H447" s="2">
        <f t="shared" si="47"/>
        <v>4.7875040000000011</v>
      </c>
      <c r="I447" s="2">
        <f t="array" ref="I447">SUMPRODUCT(B431:B450, (ROW(B431:B450)-ROW(B431)+1)) / (20*21/2)</f>
        <v>3.9613004761904764</v>
      </c>
      <c r="J447" s="2">
        <f t="shared" si="50"/>
        <v>3.8960411387320688</v>
      </c>
      <c r="K447" s="2">
        <f t="shared" si="52"/>
        <v>3.9390228294095158</v>
      </c>
    </row>
    <row r="448" spans="1:11" ht="13.5" x14ac:dyDescent="0.25">
      <c r="A448" s="3">
        <f>TITRES_STAT!B451</f>
        <v>42956</v>
      </c>
      <c r="B448" s="5">
        <f>TITRES_STAT!D451</f>
        <v>3.9735999999999998</v>
      </c>
      <c r="C448" s="2">
        <f t="shared" si="45"/>
        <v>2.6599999999999735E-2</v>
      </c>
      <c r="D448" s="2">
        <f t="shared" si="46"/>
        <v>3.9106200000000002</v>
      </c>
      <c r="E448" s="2">
        <f t="shared" si="48"/>
        <v>3.9004199999999996</v>
      </c>
      <c r="F448" s="2">
        <f t="shared" si="49"/>
        <v>3.90707</v>
      </c>
      <c r="G448" s="2">
        <f t="shared" si="51"/>
        <v>3.9197499999999996</v>
      </c>
      <c r="H448" s="2">
        <f t="shared" si="47"/>
        <v>4.7745545000000007</v>
      </c>
      <c r="I448" s="2">
        <f t="array" ref="I448">SUMPRODUCT(B432:B451, (ROW(B432:B451)-ROW(B432)+1)) / (20*21/2)</f>
        <v>3.996893333333333</v>
      </c>
      <c r="J448" s="2">
        <f t="shared" si="50"/>
        <v>3.9034276969480621</v>
      </c>
      <c r="K448" s="2">
        <f t="shared" si="52"/>
        <v>3.9403787968836523</v>
      </c>
    </row>
    <row r="449" spans="1:11" ht="13.5" x14ac:dyDescent="0.25">
      <c r="A449" s="3">
        <f>TITRES_STAT!B452</f>
        <v>42957</v>
      </c>
      <c r="B449" s="5">
        <f>TITRES_STAT!D452</f>
        <v>4.0933000000000002</v>
      </c>
      <c r="C449" s="2">
        <f t="shared" si="45"/>
        <v>0.11970000000000036</v>
      </c>
      <c r="D449" s="2">
        <f t="shared" si="46"/>
        <v>3.9567399999999999</v>
      </c>
      <c r="E449" s="2">
        <f t="shared" si="48"/>
        <v>3.9119499999999996</v>
      </c>
      <c r="F449" s="2">
        <f t="shared" si="49"/>
        <v>3.9190449999999997</v>
      </c>
      <c r="G449" s="2">
        <f t="shared" si="51"/>
        <v>3.9273779999999991</v>
      </c>
      <c r="H449" s="2">
        <f t="shared" si="47"/>
        <v>4.7612280000000009</v>
      </c>
      <c r="I449" s="2">
        <f t="array" ref="I449">SUMPRODUCT(B433:B452, (ROW(B433:B452)-ROW(B433)+1)) / (20*21/2)</f>
        <v>4.018746666666666</v>
      </c>
      <c r="J449" s="2">
        <f t="shared" si="50"/>
        <v>3.921510773429199</v>
      </c>
      <c r="K449" s="2">
        <f t="shared" si="52"/>
        <v>3.9463757068097838</v>
      </c>
    </row>
    <row r="450" spans="1:11" ht="13.5" x14ac:dyDescent="0.25">
      <c r="A450" s="3">
        <f>TITRES_STAT!B453</f>
        <v>42958</v>
      </c>
      <c r="B450" s="5">
        <f>TITRES_STAT!D453</f>
        <v>4.3090999999999999</v>
      </c>
      <c r="C450" s="2">
        <f t="shared" si="45"/>
        <v>0.21579999999999977</v>
      </c>
      <c r="D450" s="2">
        <f t="shared" si="46"/>
        <v>4.0424600000000002</v>
      </c>
      <c r="E450" s="2">
        <f t="shared" si="48"/>
        <v>3.9548099999999997</v>
      </c>
      <c r="F450" s="2">
        <f t="shared" si="49"/>
        <v>3.9353749999999996</v>
      </c>
      <c r="G450" s="2">
        <f t="shared" si="51"/>
        <v>3.9392320000000001</v>
      </c>
      <c r="H450" s="2">
        <f t="shared" si="47"/>
        <v>4.7474724999999998</v>
      </c>
      <c r="I450" s="2">
        <f t="array" ref="I450">SUMPRODUCT(B434:B453, (ROW(B434:B453)-ROW(B434)+1)) / (20*21/2)</f>
        <v>4.0297171428571419</v>
      </c>
      <c r="J450" s="2">
        <f t="shared" si="50"/>
        <v>3.9584240331026086</v>
      </c>
      <c r="K450" s="2">
        <f t="shared" si="52"/>
        <v>3.9606001888956746</v>
      </c>
    </row>
    <row r="451" spans="1:11" ht="13.5" x14ac:dyDescent="0.25">
      <c r="A451" s="3">
        <f>TITRES_STAT!B454</f>
        <v>42961</v>
      </c>
      <c r="B451" s="5">
        <f>TITRES_STAT!D454</f>
        <v>4.3090999999999999</v>
      </c>
      <c r="C451" s="2">
        <f t="shared" si="45"/>
        <v>0</v>
      </c>
      <c r="D451" s="2">
        <f t="shared" si="46"/>
        <v>4.1264200000000004</v>
      </c>
      <c r="E451" s="2">
        <f t="shared" si="48"/>
        <v>3.9985599999999999</v>
      </c>
      <c r="F451" s="2">
        <f t="shared" si="49"/>
        <v>3.9510399999999999</v>
      </c>
      <c r="G451" s="2">
        <f t="shared" si="51"/>
        <v>3.9487799999999997</v>
      </c>
      <c r="H451" s="2">
        <f t="shared" si="47"/>
        <v>4.7350914999999993</v>
      </c>
      <c r="I451" s="2">
        <f t="array" ref="I451">SUMPRODUCT(B435:B454, (ROW(B435:B454)-ROW(B435)+1)) / (20*21/2)</f>
        <v>4.0420876190476189</v>
      </c>
      <c r="J451" s="2">
        <f t="shared" si="50"/>
        <v>3.9918217442356934</v>
      </c>
      <c r="K451" s="2">
        <f t="shared" si="52"/>
        <v>3.9742668481546675</v>
      </c>
    </row>
    <row r="452" spans="1:11" ht="13.5" x14ac:dyDescent="0.25">
      <c r="A452" s="3">
        <f>TITRES_STAT!B455</f>
        <v>42962</v>
      </c>
      <c r="B452" s="5">
        <f>TITRES_STAT!D455</f>
        <v>4.1805000000000003</v>
      </c>
      <c r="C452" s="2">
        <f t="shared" ref="C452:C515" si="53">B452-B451</f>
        <v>-0.1285999999999996</v>
      </c>
      <c r="D452" s="2">
        <f t="shared" si="46"/>
        <v>4.1731199999999999</v>
      </c>
      <c r="E452" s="2">
        <f t="shared" si="48"/>
        <v>4.0303400000000007</v>
      </c>
      <c r="F452" s="2">
        <f t="shared" si="49"/>
        <v>3.9647099999999993</v>
      </c>
      <c r="G452" s="2">
        <f t="shared" si="51"/>
        <v>3.9559340000000005</v>
      </c>
      <c r="H452" s="2">
        <f t="shared" si="47"/>
        <v>4.7217130000000003</v>
      </c>
      <c r="I452" s="2">
        <f t="array" ref="I452">SUMPRODUCT(B436:B455, (ROW(B436:B455)-ROW(B436)+1)) / (20*21/2)</f>
        <v>4.0430919047619049</v>
      </c>
      <c r="J452" s="2">
        <f t="shared" si="50"/>
        <v>4.0097911019275321</v>
      </c>
      <c r="K452" s="2">
        <f t="shared" si="52"/>
        <v>3.9823544227368375</v>
      </c>
    </row>
    <row r="453" spans="1:11" ht="13.5" x14ac:dyDescent="0.25">
      <c r="A453" s="3">
        <f>TITRES_STAT!B456</f>
        <v>42963</v>
      </c>
      <c r="B453" s="5">
        <f>TITRES_STAT!D456</f>
        <v>4.0799000000000003</v>
      </c>
      <c r="C453" s="2">
        <f t="shared" si="53"/>
        <v>-0.10060000000000002</v>
      </c>
      <c r="D453" s="2">
        <f t="shared" si="46"/>
        <v>4.1943800000000007</v>
      </c>
      <c r="E453" s="2">
        <f t="shared" si="48"/>
        <v>4.0525000000000002</v>
      </c>
      <c r="F453" s="2">
        <f t="shared" si="49"/>
        <v>3.9780099999999989</v>
      </c>
      <c r="G453" s="2">
        <f t="shared" si="51"/>
        <v>3.9613420000000001</v>
      </c>
      <c r="H453" s="2">
        <f t="shared" si="47"/>
        <v>4.7086294999999998</v>
      </c>
      <c r="I453" s="2">
        <f t="array" ref="I453">SUMPRODUCT(B437:B456, (ROW(B437:B456)-ROW(B437)+1)) / (20*21/2)</f>
        <v>4.0445123809523809</v>
      </c>
      <c r="J453" s="2">
        <f t="shared" si="50"/>
        <v>4.0164681398391959</v>
      </c>
      <c r="K453" s="2">
        <f t="shared" si="52"/>
        <v>3.9861797394922558</v>
      </c>
    </row>
    <row r="454" spans="1:11" ht="13.5" x14ac:dyDescent="0.25">
      <c r="A454" s="3">
        <f>TITRES_STAT!B457</f>
        <v>42964</v>
      </c>
      <c r="B454" s="5">
        <f>TITRES_STAT!D457</f>
        <v>4.1078999999999999</v>
      </c>
      <c r="C454" s="2">
        <f t="shared" si="53"/>
        <v>2.7999999999999581E-2</v>
      </c>
      <c r="D454" s="2">
        <f t="shared" ref="D454:D517" si="54">AVERAGE(B450:B454)</f>
        <v>4.1973000000000003</v>
      </c>
      <c r="E454" s="2">
        <f t="shared" si="48"/>
        <v>4.0770200000000001</v>
      </c>
      <c r="F454" s="2">
        <f t="shared" si="49"/>
        <v>3.9911549999999991</v>
      </c>
      <c r="G454" s="2">
        <f t="shared" si="51"/>
        <v>3.9655360000000006</v>
      </c>
      <c r="H454" s="2">
        <f t="shared" si="47"/>
        <v>4.6965729999999999</v>
      </c>
      <c r="I454" s="2">
        <f t="array" ref="I454">SUMPRODUCT(B438:B457, (ROW(B438:B457)-ROW(B438)+1)) / (20*21/2)</f>
        <v>4.0457885714285711</v>
      </c>
      <c r="J454" s="2">
        <f t="shared" si="50"/>
        <v>4.0251759360449864</v>
      </c>
      <c r="K454" s="2">
        <f t="shared" si="52"/>
        <v>3.9909530830415791</v>
      </c>
    </row>
    <row r="455" spans="1:11" ht="13.5" x14ac:dyDescent="0.25">
      <c r="A455" s="3">
        <f>TITRES_STAT!B458</f>
        <v>42965</v>
      </c>
      <c r="B455" s="5">
        <f>TITRES_STAT!D458</f>
        <v>4.0016999999999996</v>
      </c>
      <c r="C455" s="2">
        <f t="shared" si="53"/>
        <v>-0.10620000000000029</v>
      </c>
      <c r="D455" s="2">
        <f t="shared" si="54"/>
        <v>4.1358199999999998</v>
      </c>
      <c r="E455" s="2">
        <f t="shared" si="48"/>
        <v>4.0891400000000004</v>
      </c>
      <c r="F455" s="2">
        <f t="shared" si="49"/>
        <v>3.9978849999999992</v>
      </c>
      <c r="G455" s="2">
        <f t="shared" si="51"/>
        <v>3.9637920000000015</v>
      </c>
      <c r="H455" s="2">
        <f t="shared" si="47"/>
        <v>4.6833425000000002</v>
      </c>
      <c r="I455" s="2">
        <f t="array" ref="I455">SUMPRODUCT(B439:B458, (ROW(B439:B458)-ROW(B439)+1)) / (20*21/2)</f>
        <v>4.0555971428571436</v>
      </c>
      <c r="J455" s="2">
        <f t="shared" si="50"/>
        <v>4.0229401326121303</v>
      </c>
      <c r="K455" s="2">
        <f t="shared" si="52"/>
        <v>3.9913745307654387</v>
      </c>
    </row>
    <row r="456" spans="1:11" ht="13.5" x14ac:dyDescent="0.25">
      <c r="A456" s="3">
        <f>TITRES_STAT!B459</f>
        <v>42968</v>
      </c>
      <c r="B456" s="5">
        <f>TITRES_STAT!D459</f>
        <v>4.0128000000000004</v>
      </c>
      <c r="C456" s="2">
        <f t="shared" si="53"/>
        <v>1.1100000000000776E-2</v>
      </c>
      <c r="D456" s="2">
        <f t="shared" si="54"/>
        <v>4.0765600000000006</v>
      </c>
      <c r="E456" s="2">
        <f t="shared" si="48"/>
        <v>4.1014900000000001</v>
      </c>
      <c r="F456" s="2">
        <f t="shared" si="49"/>
        <v>3.9994000000000001</v>
      </c>
      <c r="G456" s="2">
        <f t="shared" si="51"/>
        <v>3.9586340000000009</v>
      </c>
      <c r="H456" s="2">
        <f t="shared" si="47"/>
        <v>4.6707000000000001</v>
      </c>
      <c r="I456" s="2">
        <f t="array" ref="I456">SUMPRODUCT(B440:B459, (ROW(B440:B459)-ROW(B440)+1)) / (20*21/2)</f>
        <v>4.0531152380952387</v>
      </c>
      <c r="J456" s="2">
        <f t="shared" si="50"/>
        <v>4.0219744056966888</v>
      </c>
      <c r="K456" s="2">
        <f t="shared" si="52"/>
        <v>3.9922147452452252</v>
      </c>
    </row>
    <row r="457" spans="1:11" ht="13.5" x14ac:dyDescent="0.25">
      <c r="A457" s="3">
        <f>TITRES_STAT!B460</f>
        <v>42969</v>
      </c>
      <c r="B457" s="5">
        <f>TITRES_STAT!D460</f>
        <v>4.0128000000000004</v>
      </c>
      <c r="C457" s="2">
        <f t="shared" si="53"/>
        <v>0</v>
      </c>
      <c r="D457" s="2">
        <f t="shared" si="54"/>
        <v>4.0430200000000003</v>
      </c>
      <c r="E457" s="2">
        <f t="shared" si="48"/>
        <v>4.1080699999999997</v>
      </c>
      <c r="F457" s="2">
        <f t="shared" si="49"/>
        <v>4.0049100000000006</v>
      </c>
      <c r="G457" s="2">
        <f t="shared" si="51"/>
        <v>3.9562260000000009</v>
      </c>
      <c r="H457" s="2">
        <f t="shared" si="47"/>
        <v>4.6575249999999997</v>
      </c>
      <c r="I457" s="2">
        <f t="array" ref="I457">SUMPRODUCT(B441:B460, (ROW(B441:B460)-ROW(B441)+1)) / (20*21/2)</f>
        <v>4.0436766666666664</v>
      </c>
      <c r="J457" s="2">
        <f t="shared" si="50"/>
        <v>4.0211006527731943</v>
      </c>
      <c r="K457" s="2">
        <f t="shared" si="52"/>
        <v>3.9930220101375693</v>
      </c>
    </row>
    <row r="458" spans="1:11" ht="13.5" x14ac:dyDescent="0.25">
      <c r="A458" s="3">
        <f>TITRES_STAT!B461</f>
        <v>42970</v>
      </c>
      <c r="B458" s="5">
        <f>TITRES_STAT!D461</f>
        <v>4.1078999999999999</v>
      </c>
      <c r="C458" s="2">
        <f t="shared" si="53"/>
        <v>9.5099999999999518E-2</v>
      </c>
      <c r="D458" s="2">
        <f t="shared" si="54"/>
        <v>4.0486200000000006</v>
      </c>
      <c r="E458" s="2">
        <f t="shared" si="48"/>
        <v>4.1215000000000002</v>
      </c>
      <c r="F458" s="2">
        <f t="shared" si="49"/>
        <v>4.0109599999999999</v>
      </c>
      <c r="G458" s="2">
        <f t="shared" si="51"/>
        <v>3.9558960000000001</v>
      </c>
      <c r="H458" s="2">
        <f t="shared" ref="H458:H521" si="55">AVERAGE(B259:B458)</f>
        <v>4.6452469999999995</v>
      </c>
      <c r="I458" s="2">
        <f t="array" ref="I458">SUMPRODUCT(B442:B461, (ROW(B442:B461)-ROW(B442)+1)) / (20*21/2)</f>
        <v>4.0505919047619052</v>
      </c>
      <c r="J458" s="2">
        <f t="shared" si="50"/>
        <v>4.0293672572709855</v>
      </c>
      <c r="K458" s="2">
        <f t="shared" si="52"/>
        <v>3.9975270293478604</v>
      </c>
    </row>
    <row r="459" spans="1:11" ht="13.5" x14ac:dyDescent="0.25">
      <c r="A459" s="3">
        <f>TITRES_STAT!B462</f>
        <v>42971</v>
      </c>
      <c r="B459" s="5">
        <f>TITRES_STAT!D462</f>
        <v>3.9849000000000001</v>
      </c>
      <c r="C459" s="2">
        <f t="shared" si="53"/>
        <v>-0.12299999999999978</v>
      </c>
      <c r="D459" s="2">
        <f t="shared" si="54"/>
        <v>4.0240200000000002</v>
      </c>
      <c r="E459" s="2">
        <f t="shared" si="48"/>
        <v>4.1106600000000002</v>
      </c>
      <c r="F459" s="2">
        <f t="shared" si="49"/>
        <v>4.0113049999999992</v>
      </c>
      <c r="G459" s="2">
        <f t="shared" si="51"/>
        <v>3.950800000000001</v>
      </c>
      <c r="H459" s="2">
        <f t="shared" si="55"/>
        <v>4.6323539999999994</v>
      </c>
      <c r="I459" s="2">
        <f t="array" ref="I459">SUMPRODUCT(B443:B462, (ROW(B443:B462)-ROW(B443)+1)) / (20*21/2)</f>
        <v>4.0666028571428567</v>
      </c>
      <c r="J459" s="2">
        <f t="shared" si="50"/>
        <v>4.0251322803880347</v>
      </c>
      <c r="K459" s="2">
        <f t="shared" si="52"/>
        <v>3.9970318517263754</v>
      </c>
    </row>
    <row r="460" spans="1:11" ht="13.5" x14ac:dyDescent="0.25">
      <c r="A460" s="3">
        <f>TITRES_STAT!B463</f>
        <v>42972</v>
      </c>
      <c r="B460" s="5">
        <f>TITRES_STAT!D463</f>
        <v>3.9121999999999999</v>
      </c>
      <c r="C460" s="2">
        <f t="shared" si="53"/>
        <v>-7.2700000000000209E-2</v>
      </c>
      <c r="D460" s="2">
        <f t="shared" si="54"/>
        <v>4.0061200000000001</v>
      </c>
      <c r="E460" s="2">
        <f t="shared" ref="E460:E523" si="56">AVERAGE(B451:B460)</f>
        <v>4.07097</v>
      </c>
      <c r="F460" s="2">
        <f t="shared" si="49"/>
        <v>4.0128900000000005</v>
      </c>
      <c r="G460" s="2">
        <f t="shared" si="51"/>
        <v>3.9464680000000012</v>
      </c>
      <c r="H460" s="2">
        <f t="shared" si="55"/>
        <v>4.6190529999999992</v>
      </c>
      <c r="I460" s="2">
        <f t="array" ref="I460">SUMPRODUCT(B444:B463, (ROW(B444:B463)-ROW(B444)+1)) / (20*21/2)</f>
        <v>4.0810471428571429</v>
      </c>
      <c r="J460" s="2">
        <f t="shared" si="50"/>
        <v>4.0143768251129837</v>
      </c>
      <c r="K460" s="2">
        <f t="shared" si="52"/>
        <v>3.9937051124429881</v>
      </c>
    </row>
    <row r="461" spans="1:11" ht="13.5" x14ac:dyDescent="0.25">
      <c r="A461" s="3">
        <f>TITRES_STAT!B464</f>
        <v>42975</v>
      </c>
      <c r="B461" s="5">
        <f>TITRES_STAT!D464</f>
        <v>4.0854999999999997</v>
      </c>
      <c r="C461" s="2">
        <f t="shared" si="53"/>
        <v>0.17329999999999979</v>
      </c>
      <c r="D461" s="2">
        <f t="shared" si="54"/>
        <v>4.0206599999999995</v>
      </c>
      <c r="E461" s="2">
        <f t="shared" si="56"/>
        <v>4.0486100000000009</v>
      </c>
      <c r="F461" s="2">
        <f t="shared" si="49"/>
        <v>4.0235849999999997</v>
      </c>
      <c r="G461" s="2">
        <f t="shared" si="51"/>
        <v>3.9479080000000009</v>
      </c>
      <c r="H461" s="2">
        <f t="shared" si="55"/>
        <v>4.6055764999999989</v>
      </c>
      <c r="I461" s="2">
        <f t="array" ref="I461">SUMPRODUCT(B445:B464, (ROW(B445:B464)-ROW(B445)+1)) / (20*21/2)</f>
        <v>4.0939038095238098</v>
      </c>
      <c r="J461" s="2">
        <f t="shared" si="50"/>
        <v>4.021150460816509</v>
      </c>
      <c r="K461" s="2">
        <f t="shared" si="52"/>
        <v>3.9973049119550277</v>
      </c>
    </row>
    <row r="462" spans="1:11" ht="13.5" x14ac:dyDescent="0.25">
      <c r="A462" s="3">
        <f>TITRES_STAT!B465</f>
        <v>42976</v>
      </c>
      <c r="B462" s="5">
        <f>TITRES_STAT!D465</f>
        <v>4.1917</v>
      </c>
      <c r="C462" s="2">
        <f t="shared" si="53"/>
        <v>0.10620000000000029</v>
      </c>
      <c r="D462" s="2">
        <f t="shared" si="54"/>
        <v>4.0564400000000003</v>
      </c>
      <c r="E462" s="2">
        <f t="shared" si="56"/>
        <v>4.0497299999999994</v>
      </c>
      <c r="F462" s="2">
        <f t="shared" si="49"/>
        <v>4.0400349999999996</v>
      </c>
      <c r="G462" s="2">
        <f t="shared" si="51"/>
        <v>3.9550200000000006</v>
      </c>
      <c r="H462" s="2">
        <f t="shared" si="55"/>
        <v>4.591721999999999</v>
      </c>
      <c r="I462" s="2">
        <f t="array" ref="I462">SUMPRODUCT(B446:B465, (ROW(B446:B465)-ROW(B446)+1)) / (20*21/2)</f>
        <v>4.0945461904761906</v>
      </c>
      <c r="J462" s="2">
        <f t="shared" si="50"/>
        <v>4.0373932740720795</v>
      </c>
      <c r="K462" s="2">
        <f t="shared" si="52"/>
        <v>4.0049282487411055</v>
      </c>
    </row>
    <row r="463" spans="1:11" ht="13.5" x14ac:dyDescent="0.25">
      <c r="A463" s="3">
        <f>TITRES_STAT!B466</f>
        <v>42977</v>
      </c>
      <c r="B463" s="5">
        <f>TITRES_STAT!D466</f>
        <v>4.1917</v>
      </c>
      <c r="C463" s="2">
        <f t="shared" si="53"/>
        <v>0</v>
      </c>
      <c r="D463" s="2">
        <f t="shared" si="54"/>
        <v>4.0731999999999999</v>
      </c>
      <c r="E463" s="2">
        <f t="shared" si="56"/>
        <v>4.0609099999999998</v>
      </c>
      <c r="F463" s="2">
        <f t="shared" si="49"/>
        <v>4.0567049999999991</v>
      </c>
      <c r="G463" s="2">
        <f t="shared" si="51"/>
        <v>3.9620440000000001</v>
      </c>
      <c r="H463" s="2">
        <f t="shared" si="55"/>
        <v>4.5778674999999991</v>
      </c>
      <c r="I463" s="2">
        <f t="array" ref="I463">SUMPRODUCT(B447:B466, (ROW(B447:B466)-ROW(B447)+1)) / (20*21/2)</f>
        <v>4.0841247619047625</v>
      </c>
      <c r="J463" s="2">
        <f t="shared" si="50"/>
        <v>4.0520891527318819</v>
      </c>
      <c r="K463" s="2">
        <f t="shared" si="52"/>
        <v>4.012252631143415</v>
      </c>
    </row>
    <row r="464" spans="1:11" ht="13.5" x14ac:dyDescent="0.25">
      <c r="A464" s="3">
        <f>TITRES_STAT!B467</f>
        <v>42978</v>
      </c>
      <c r="B464" s="5">
        <f>TITRES_STAT!D467</f>
        <v>4.1917</v>
      </c>
      <c r="C464" s="2">
        <f t="shared" si="53"/>
        <v>0</v>
      </c>
      <c r="D464" s="2">
        <f t="shared" si="54"/>
        <v>4.11456</v>
      </c>
      <c r="E464" s="2">
        <f t="shared" si="56"/>
        <v>4.0692899999999996</v>
      </c>
      <c r="F464" s="2">
        <f t="shared" si="49"/>
        <v>4.0731549999999999</v>
      </c>
      <c r="G464" s="2">
        <f t="shared" si="51"/>
        <v>3.9669380000000003</v>
      </c>
      <c r="H464" s="2">
        <f t="shared" si="55"/>
        <v>4.5648994999999992</v>
      </c>
      <c r="I464" s="2">
        <f t="array" ref="I464">SUMPRODUCT(B448:B467, (ROW(B448:B467)-ROW(B448)+1)) / (20*21/2)</f>
        <v>4.0674442857142861</v>
      </c>
      <c r="J464" s="2">
        <f t="shared" si="50"/>
        <v>4.065385423900274</v>
      </c>
      <c r="K464" s="2">
        <f t="shared" si="52"/>
        <v>4.0192897828632814</v>
      </c>
    </row>
    <row r="465" spans="1:11" ht="13.5" x14ac:dyDescent="0.25">
      <c r="A465" s="3">
        <f>TITRES_STAT!B468</f>
        <v>42982</v>
      </c>
      <c r="B465" s="5">
        <f>TITRES_STAT!D468</f>
        <v>4.0799000000000003</v>
      </c>
      <c r="C465" s="2">
        <f t="shared" si="53"/>
        <v>-0.11179999999999968</v>
      </c>
      <c r="D465" s="2">
        <f t="shared" si="54"/>
        <v>4.1481000000000012</v>
      </c>
      <c r="E465" s="2">
        <f t="shared" si="56"/>
        <v>4.0771099999999993</v>
      </c>
      <c r="F465" s="2">
        <f t="shared" si="49"/>
        <v>4.0831249999999999</v>
      </c>
      <c r="G465" s="2">
        <f t="shared" si="51"/>
        <v>3.9672900000000011</v>
      </c>
      <c r="H465" s="2">
        <f t="shared" si="55"/>
        <v>4.5513949999999985</v>
      </c>
      <c r="I465" s="2">
        <f t="array" ref="I465">SUMPRODUCT(B449:B468, (ROW(B449:B468)-ROW(B449)+1)) / (20*21/2)</f>
        <v>4.0509295238095246</v>
      </c>
      <c r="J465" s="2">
        <f t="shared" si="50"/>
        <v>4.0667677644812006</v>
      </c>
      <c r="K465" s="2">
        <f t="shared" si="52"/>
        <v>4.0216666541235453</v>
      </c>
    </row>
    <row r="466" spans="1:11" ht="13.5" x14ac:dyDescent="0.25">
      <c r="A466" s="3">
        <f>TITRES_STAT!B469</f>
        <v>42983</v>
      </c>
      <c r="B466" s="5">
        <f>TITRES_STAT!D469</f>
        <v>3.9737</v>
      </c>
      <c r="C466" s="2">
        <f t="shared" si="53"/>
        <v>-0.10620000000000029</v>
      </c>
      <c r="D466" s="2">
        <f t="shared" si="54"/>
        <v>4.1257400000000004</v>
      </c>
      <c r="E466" s="2">
        <f t="shared" si="56"/>
        <v>4.0731999999999999</v>
      </c>
      <c r="F466" s="2">
        <f t="shared" si="49"/>
        <v>4.0873449999999991</v>
      </c>
      <c r="G466" s="2">
        <f t="shared" si="51"/>
        <v>3.9642760000000008</v>
      </c>
      <c r="H466" s="2">
        <f t="shared" si="55"/>
        <v>4.537558999999999</v>
      </c>
      <c r="I466" s="2">
        <f t="array" ref="I466">SUMPRODUCT(B450:B469, (ROW(B450:B469)-ROW(B450)+1)) / (20*21/2)</f>
        <v>4.0299166666666668</v>
      </c>
      <c r="J466" s="2">
        <f t="shared" si="50"/>
        <v>4.0579041678639438</v>
      </c>
      <c r="K466" s="2">
        <f t="shared" si="52"/>
        <v>4.0197856088637982</v>
      </c>
    </row>
    <row r="467" spans="1:11" ht="13.5" x14ac:dyDescent="0.25">
      <c r="A467" s="3">
        <f>TITRES_STAT!B470</f>
        <v>42984</v>
      </c>
      <c r="B467" s="5">
        <f>TITRES_STAT!D470</f>
        <v>3.9121999999999999</v>
      </c>
      <c r="C467" s="2">
        <f t="shared" si="53"/>
        <v>-6.150000000000011E-2</v>
      </c>
      <c r="D467" s="2">
        <f t="shared" si="54"/>
        <v>4.0698400000000001</v>
      </c>
      <c r="E467" s="2">
        <f t="shared" si="56"/>
        <v>4.0631399999999998</v>
      </c>
      <c r="F467" s="2">
        <f t="shared" si="49"/>
        <v>4.0856049999999993</v>
      </c>
      <c r="G467" s="2">
        <f t="shared" si="51"/>
        <v>3.9626940000000013</v>
      </c>
      <c r="H467" s="2">
        <f t="shared" si="55"/>
        <v>4.5240804999999993</v>
      </c>
      <c r="I467" s="2">
        <f t="array" ref="I467">SUMPRODUCT(B451:B470, (ROW(B451:B470)-ROW(B451)+1)) / (20*21/2)</f>
        <v>3.9999009523809526</v>
      </c>
      <c r="J467" s="2">
        <f t="shared" si="50"/>
        <v>4.0440275804483301</v>
      </c>
      <c r="K467" s="2">
        <f t="shared" si="52"/>
        <v>4.0155665653789434</v>
      </c>
    </row>
    <row r="468" spans="1:11" ht="13.5" x14ac:dyDescent="0.25">
      <c r="A468" s="3">
        <f>TITRES_STAT!B471</f>
        <v>42985</v>
      </c>
      <c r="B468" s="5">
        <f>TITRES_STAT!D471</f>
        <v>3.9121999999999999</v>
      </c>
      <c r="C468" s="2">
        <f t="shared" si="53"/>
        <v>0</v>
      </c>
      <c r="D468" s="2">
        <f t="shared" si="54"/>
        <v>4.0139399999999998</v>
      </c>
      <c r="E468" s="2">
        <f t="shared" si="56"/>
        <v>4.0435699999999999</v>
      </c>
      <c r="F468" s="2">
        <f t="shared" ref="F468:F531" si="57">AVERAGE(B449:B468)</f>
        <v>4.0825349999999991</v>
      </c>
      <c r="G468" s="2">
        <f t="shared" si="51"/>
        <v>3.9610220000000016</v>
      </c>
      <c r="H468" s="2">
        <f t="shared" si="55"/>
        <v>4.5106019999999987</v>
      </c>
      <c r="I468" s="2">
        <f t="array" ref="I468">SUMPRODUCT(B452:B471, (ROW(B452:B471)-ROW(B452)+1)) / (20*21/2)</f>
        <v>3.9613390476190471</v>
      </c>
      <c r="J468" s="2">
        <f t="shared" si="50"/>
        <v>4.0314725727865843</v>
      </c>
      <c r="K468" s="2">
        <f t="shared" si="52"/>
        <v>4.0115129745797695</v>
      </c>
    </row>
    <row r="469" spans="1:11" ht="13.5" x14ac:dyDescent="0.25">
      <c r="A469" s="3">
        <f>TITRES_STAT!B472</f>
        <v>42986</v>
      </c>
      <c r="B469" s="5">
        <f>TITRES_STAT!D472</f>
        <v>3.8618999999999999</v>
      </c>
      <c r="C469" s="2">
        <f t="shared" si="53"/>
        <v>-5.0300000000000011E-2</v>
      </c>
      <c r="D469" s="2">
        <f t="shared" si="54"/>
        <v>3.9479799999999998</v>
      </c>
      <c r="E469" s="2">
        <f t="shared" si="56"/>
        <v>4.0312700000000001</v>
      </c>
      <c r="F469" s="2">
        <f t="shared" si="57"/>
        <v>4.0709649999999993</v>
      </c>
      <c r="G469" s="2">
        <f t="shared" si="51"/>
        <v>3.9593200000000013</v>
      </c>
      <c r="H469" s="2">
        <f t="shared" si="55"/>
        <v>4.4966504999999986</v>
      </c>
      <c r="I469" s="2">
        <f t="array" ref="I469">SUMPRODUCT(B453:B472, (ROW(B453:B472)-ROW(B453)+1)) / (20*21/2)</f>
        <v>3.9414090476190475</v>
      </c>
      <c r="J469" s="2">
        <f t="shared" ref="J469:J532" si="58">$J$4*B469+J468*(1-$J$4)</f>
        <v>4.0153228039497666</v>
      </c>
      <c r="K469" s="2">
        <f t="shared" si="52"/>
        <v>4.0056457991060537</v>
      </c>
    </row>
    <row r="470" spans="1:11" ht="13.5" x14ac:dyDescent="0.25">
      <c r="A470" s="3">
        <f>TITRES_STAT!B473</f>
        <v>42989</v>
      </c>
      <c r="B470" s="5">
        <f>TITRES_STAT!D473</f>
        <v>3.7557999999999998</v>
      </c>
      <c r="C470" s="2">
        <f t="shared" si="53"/>
        <v>-0.10610000000000008</v>
      </c>
      <c r="D470" s="2">
        <f t="shared" si="54"/>
        <v>3.8831600000000002</v>
      </c>
      <c r="E470" s="2">
        <f t="shared" si="56"/>
        <v>4.0156299999999998</v>
      </c>
      <c r="F470" s="2">
        <f t="shared" si="57"/>
        <v>4.0432999999999995</v>
      </c>
      <c r="G470" s="2">
        <f t="shared" si="51"/>
        <v>3.9590440000000013</v>
      </c>
      <c r="H470" s="2">
        <f t="shared" si="55"/>
        <v>4.4821684999999976</v>
      </c>
      <c r="I470" s="2">
        <f t="array" ref="I470">SUMPRODUCT(B454:B473, (ROW(B454:B473)-ROW(B454)+1)) / (20*21/2)</f>
        <v>3.9158314285714289</v>
      </c>
      <c r="J470" s="2">
        <f t="shared" si="58"/>
        <v>3.9906063464307415</v>
      </c>
      <c r="K470" s="2">
        <f t="shared" si="52"/>
        <v>3.9958479246313066</v>
      </c>
    </row>
    <row r="471" spans="1:11" ht="13.5" x14ac:dyDescent="0.25">
      <c r="A471" s="3">
        <f>TITRES_STAT!B474</f>
        <v>42990</v>
      </c>
      <c r="B471" s="5">
        <f>TITRES_STAT!D474</f>
        <v>3.6383999999999999</v>
      </c>
      <c r="C471" s="2">
        <f t="shared" si="53"/>
        <v>-0.11739999999999995</v>
      </c>
      <c r="D471" s="2">
        <f t="shared" si="54"/>
        <v>3.8161</v>
      </c>
      <c r="E471" s="2">
        <f t="shared" si="56"/>
        <v>3.9709199999999996</v>
      </c>
      <c r="F471" s="2">
        <f t="shared" si="57"/>
        <v>4.0097649999999998</v>
      </c>
      <c r="G471" s="2">
        <f t="shared" si="51"/>
        <v>3.9519860000000007</v>
      </c>
      <c r="H471" s="2">
        <f t="shared" si="55"/>
        <v>4.4670994999999998</v>
      </c>
      <c r="I471" s="2">
        <f t="array" ref="I471">SUMPRODUCT(B455:B474, (ROW(B455:B474)-ROW(B455)+1)) / (20*21/2)</f>
        <v>3.8919571428571427</v>
      </c>
      <c r="J471" s="2">
        <f t="shared" si="58"/>
        <v>3.9570628848659091</v>
      </c>
      <c r="K471" s="2">
        <f t="shared" si="52"/>
        <v>3.9818303589594906</v>
      </c>
    </row>
    <row r="472" spans="1:11" ht="13.5" x14ac:dyDescent="0.25">
      <c r="A472" s="3">
        <f>TITRES_STAT!B475</f>
        <v>42991</v>
      </c>
      <c r="B472" s="5">
        <f>TITRES_STAT!D475</f>
        <v>3.8005</v>
      </c>
      <c r="C472" s="2">
        <f t="shared" si="53"/>
        <v>0.16210000000000013</v>
      </c>
      <c r="D472" s="2">
        <f t="shared" si="54"/>
        <v>3.7937599999999998</v>
      </c>
      <c r="E472" s="2">
        <f t="shared" si="56"/>
        <v>3.9318</v>
      </c>
      <c r="F472" s="2">
        <f t="shared" si="57"/>
        <v>3.9907649999999997</v>
      </c>
      <c r="G472" s="2">
        <f t="shared" si="51"/>
        <v>3.9486140000000005</v>
      </c>
      <c r="H472" s="2">
        <f t="shared" si="55"/>
        <v>4.4523975</v>
      </c>
      <c r="I472" s="2">
        <f t="array" ref="I472">SUMPRODUCT(B456:B475, (ROW(B456:B475)-ROW(B456)+1)) / (20*21/2)</f>
        <v>3.8800338095238094</v>
      </c>
      <c r="J472" s="2">
        <f t="shared" si="58"/>
        <v>3.9421521339262986</v>
      </c>
      <c r="K472" s="2">
        <f t="shared" si="52"/>
        <v>3.974719364490491</v>
      </c>
    </row>
    <row r="473" spans="1:11" ht="13.5" x14ac:dyDescent="0.25">
      <c r="A473" s="3">
        <f>TITRES_STAT!B476</f>
        <v>42992</v>
      </c>
      <c r="B473" s="5">
        <f>TITRES_STAT!D476</f>
        <v>3.7222</v>
      </c>
      <c r="C473" s="2">
        <f t="shared" si="53"/>
        <v>-7.8300000000000036E-2</v>
      </c>
      <c r="D473" s="2">
        <f t="shared" si="54"/>
        <v>3.75576</v>
      </c>
      <c r="E473" s="2">
        <f t="shared" si="56"/>
        <v>3.8848500000000001</v>
      </c>
      <c r="F473" s="2">
        <f t="shared" si="57"/>
        <v>3.97288</v>
      </c>
      <c r="G473" s="2">
        <f t="shared" si="51"/>
        <v>3.9444740000000009</v>
      </c>
      <c r="H473" s="2">
        <f t="shared" si="55"/>
        <v>4.4379249999999999</v>
      </c>
      <c r="I473" s="2">
        <f t="array" ref="I473">SUMPRODUCT(B457:B476, (ROW(B457:B476)-ROW(B457)+1)) / (20*21/2)</f>
        <v>3.8689357142857141</v>
      </c>
      <c r="J473" s="2">
        <f t="shared" si="58"/>
        <v>3.9212043116476036</v>
      </c>
      <c r="K473" s="2">
        <f t="shared" si="52"/>
        <v>3.9648166443143933</v>
      </c>
    </row>
    <row r="474" spans="1:11" ht="13.5" x14ac:dyDescent="0.25">
      <c r="A474" s="3">
        <f>TITRES_STAT!B477</f>
        <v>42993</v>
      </c>
      <c r="B474" s="5">
        <f>TITRES_STAT!D477</f>
        <v>3.7222</v>
      </c>
      <c r="C474" s="2">
        <f t="shared" si="53"/>
        <v>0</v>
      </c>
      <c r="D474" s="2">
        <f t="shared" si="54"/>
        <v>3.7278199999999999</v>
      </c>
      <c r="E474" s="2">
        <f t="shared" si="56"/>
        <v>3.8378999999999999</v>
      </c>
      <c r="F474" s="2">
        <f t="shared" si="57"/>
        <v>3.953595</v>
      </c>
      <c r="G474" s="2">
        <f t="shared" si="51"/>
        <v>3.9426399999999999</v>
      </c>
      <c r="H474" s="2">
        <f t="shared" si="55"/>
        <v>4.4231419999999995</v>
      </c>
      <c r="I474" s="2">
        <f t="array" ref="I474">SUMPRODUCT(B458:B477, (ROW(B458:B477)-ROW(B458)+1)) / (20*21/2)</f>
        <v>3.8613823809523811</v>
      </c>
      <c r="J474" s="2">
        <f t="shared" si="58"/>
        <v>3.9022515200621175</v>
      </c>
      <c r="K474" s="2">
        <f t="shared" si="52"/>
        <v>3.9553022661059858</v>
      </c>
    </row>
    <row r="475" spans="1:11" ht="13.5" x14ac:dyDescent="0.25">
      <c r="A475" s="3">
        <f>TITRES_STAT!B478</f>
        <v>42996</v>
      </c>
      <c r="B475" s="5">
        <f>TITRES_STAT!D478</f>
        <v>3.8283999999999998</v>
      </c>
      <c r="C475" s="2">
        <f t="shared" si="53"/>
        <v>0.10619999999999985</v>
      </c>
      <c r="D475" s="2">
        <f t="shared" si="54"/>
        <v>3.74234</v>
      </c>
      <c r="E475" s="2">
        <f t="shared" si="56"/>
        <v>3.8127500000000003</v>
      </c>
      <c r="F475" s="2">
        <f t="shared" si="57"/>
        <v>3.9449300000000003</v>
      </c>
      <c r="G475" s="2">
        <f t="shared" si="51"/>
        <v>3.9455899999999997</v>
      </c>
      <c r="H475" s="2">
        <f t="shared" si="55"/>
        <v>4.409200499999999</v>
      </c>
      <c r="I475" s="2">
        <f t="array" ref="I475">SUMPRODUCT(B459:B478, (ROW(B459:B478)-ROW(B459)+1)) / (20*21/2)</f>
        <v>3.8439261904761906</v>
      </c>
      <c r="J475" s="2">
        <f t="shared" si="58"/>
        <v>3.8952180419609634</v>
      </c>
      <c r="K475" s="2">
        <f t="shared" si="52"/>
        <v>3.9503257066508493</v>
      </c>
    </row>
    <row r="476" spans="1:11" ht="13.5" x14ac:dyDescent="0.25">
      <c r="A476" s="3">
        <f>TITRES_STAT!B479</f>
        <v>42997</v>
      </c>
      <c r="B476" s="5">
        <f>TITRES_STAT!D479</f>
        <v>3.8283999999999998</v>
      </c>
      <c r="C476" s="2">
        <f t="shared" si="53"/>
        <v>0</v>
      </c>
      <c r="D476" s="2">
        <f t="shared" si="54"/>
        <v>3.7803400000000003</v>
      </c>
      <c r="E476" s="2">
        <f t="shared" si="56"/>
        <v>3.7982200000000006</v>
      </c>
      <c r="F476" s="2">
        <f t="shared" si="57"/>
        <v>3.9357099999999994</v>
      </c>
      <c r="G476" s="2">
        <f t="shared" si="51"/>
        <v>3.9468559999999995</v>
      </c>
      <c r="H476" s="2">
        <f t="shared" si="55"/>
        <v>4.3954804999999988</v>
      </c>
      <c r="I476" s="2">
        <f t="array" ref="I476">SUMPRODUCT(B460:B479, (ROW(B460:B479)-ROW(B460)+1)) / (20*21/2)</f>
        <v>3.8180857142857141</v>
      </c>
      <c r="J476" s="2">
        <f t="shared" si="58"/>
        <v>3.8888544189170622</v>
      </c>
      <c r="K476" s="2">
        <f t="shared" si="52"/>
        <v>3.9455443063900315</v>
      </c>
    </row>
    <row r="477" spans="1:11" ht="13.5" x14ac:dyDescent="0.25">
      <c r="A477" s="3">
        <f>TITRES_STAT!B480</f>
        <v>42998</v>
      </c>
      <c r="B477" s="5">
        <f>TITRES_STAT!D480</f>
        <v>3.8563999999999998</v>
      </c>
      <c r="C477" s="2">
        <f t="shared" si="53"/>
        <v>2.8000000000000025E-2</v>
      </c>
      <c r="D477" s="2">
        <f t="shared" si="54"/>
        <v>3.7915199999999998</v>
      </c>
      <c r="E477" s="2">
        <f t="shared" si="56"/>
        <v>3.79264</v>
      </c>
      <c r="F477" s="2">
        <f t="shared" si="57"/>
        <v>3.9278899999999992</v>
      </c>
      <c r="G477" s="2">
        <f t="shared" si="51"/>
        <v>3.949921999999999</v>
      </c>
      <c r="H477" s="2">
        <f t="shared" si="55"/>
        <v>4.3821444999999981</v>
      </c>
      <c r="I477" s="2">
        <f t="array" ref="I477">SUMPRODUCT(B461:B480, (ROW(B461:B480)-ROW(B461)+1)) / (20*21/2)</f>
        <v>3.7933619047619049</v>
      </c>
      <c r="J477" s="2">
        <f t="shared" si="58"/>
        <v>3.8857635218773416</v>
      </c>
      <c r="K477" s="2">
        <f t="shared" si="52"/>
        <v>3.9420484512374814</v>
      </c>
    </row>
    <row r="478" spans="1:11" ht="13.5" x14ac:dyDescent="0.25">
      <c r="A478" s="3">
        <f>TITRES_STAT!B481</f>
        <v>43000</v>
      </c>
      <c r="B478" s="5">
        <f>TITRES_STAT!D481</f>
        <v>3.7446000000000002</v>
      </c>
      <c r="C478" s="2">
        <f t="shared" si="53"/>
        <v>-0.11179999999999968</v>
      </c>
      <c r="D478" s="2">
        <f t="shared" si="54"/>
        <v>3.7959999999999994</v>
      </c>
      <c r="E478" s="2">
        <f t="shared" si="56"/>
        <v>3.7758799999999995</v>
      </c>
      <c r="F478" s="2">
        <f t="shared" si="57"/>
        <v>3.9097249999999995</v>
      </c>
      <c r="G478" s="2">
        <f t="shared" si="51"/>
        <v>3.951017999999999</v>
      </c>
      <c r="H478" s="2">
        <f t="shared" si="55"/>
        <v>4.3678504999999985</v>
      </c>
      <c r="I478" s="2">
        <f t="array" ref="I478">SUMPRODUCT(B462:B481, (ROW(B462:B481)-ROW(B462)+1)) / (20*21/2)</f>
        <v>3.769435238095237</v>
      </c>
      <c r="J478" s="2">
        <f t="shared" si="58"/>
        <v>3.8723193769366424</v>
      </c>
      <c r="K478" s="2">
        <f t="shared" si="52"/>
        <v>3.9343053747183645</v>
      </c>
    </row>
    <row r="479" spans="1:11" ht="13.5" x14ac:dyDescent="0.25">
      <c r="A479" s="3">
        <f>TITRES_STAT!B482</f>
        <v>43003</v>
      </c>
      <c r="B479" s="5">
        <f>TITRES_STAT!D482</f>
        <v>3.6383999999999999</v>
      </c>
      <c r="C479" s="2">
        <f t="shared" si="53"/>
        <v>-0.10620000000000029</v>
      </c>
      <c r="D479" s="2">
        <f t="shared" si="54"/>
        <v>3.7792400000000002</v>
      </c>
      <c r="E479" s="2">
        <f t="shared" si="56"/>
        <v>3.7535299999999991</v>
      </c>
      <c r="F479" s="2">
        <f t="shared" si="57"/>
        <v>3.8923999999999999</v>
      </c>
      <c r="G479" s="2">
        <f t="shared" si="51"/>
        <v>3.9467099999999986</v>
      </c>
      <c r="H479" s="2">
        <f t="shared" si="55"/>
        <v>4.3537129999999991</v>
      </c>
      <c r="I479" s="2">
        <f t="array" ref="I479">SUMPRODUCT(B463:B482, (ROW(B463:B482)-ROW(B463)+1)) / (20*21/2)</f>
        <v>3.7487576190476193</v>
      </c>
      <c r="J479" s="2">
        <f t="shared" si="58"/>
        <v>3.8500413410379144</v>
      </c>
      <c r="K479" s="2">
        <f t="shared" si="52"/>
        <v>3.9227012423764678</v>
      </c>
    </row>
    <row r="480" spans="1:11" ht="13.5" x14ac:dyDescent="0.25">
      <c r="A480" s="3">
        <f>TITRES_STAT!B483</f>
        <v>43004</v>
      </c>
      <c r="B480" s="5">
        <f>TITRES_STAT!D483</f>
        <v>3.6328</v>
      </c>
      <c r="C480" s="2">
        <f t="shared" si="53"/>
        <v>-5.5999999999998273E-3</v>
      </c>
      <c r="D480" s="2">
        <f t="shared" si="54"/>
        <v>3.7401199999999997</v>
      </c>
      <c r="E480" s="2">
        <f t="shared" si="56"/>
        <v>3.7412300000000003</v>
      </c>
      <c r="F480" s="2">
        <f t="shared" si="57"/>
        <v>3.8784300000000007</v>
      </c>
      <c r="G480" s="2">
        <f t="shared" si="51"/>
        <v>3.9397159999999984</v>
      </c>
      <c r="H480" s="2">
        <f t="shared" si="55"/>
        <v>4.3398354999999986</v>
      </c>
      <c r="I480" s="2">
        <f t="array" ref="I480">SUMPRODUCT(B464:B483, (ROW(B464:B483)-ROW(B464)+1)) / (20*21/2)</f>
        <v>3.740829047619048</v>
      </c>
      <c r="J480" s="2">
        <f t="shared" si="58"/>
        <v>3.829351689510494</v>
      </c>
      <c r="K480" s="2">
        <f t="shared" si="52"/>
        <v>3.9113325662048419</v>
      </c>
    </row>
    <row r="481" spans="1:11" ht="13.5" x14ac:dyDescent="0.25">
      <c r="A481" s="3">
        <f>TITRES_STAT!B484</f>
        <v>43005</v>
      </c>
      <c r="B481" s="5">
        <f>TITRES_STAT!D484</f>
        <v>3.6272000000000002</v>
      </c>
      <c r="C481" s="2">
        <f t="shared" si="53"/>
        <v>-5.5999999999998273E-3</v>
      </c>
      <c r="D481" s="2">
        <f t="shared" si="54"/>
        <v>3.6998800000000003</v>
      </c>
      <c r="E481" s="2">
        <f t="shared" si="56"/>
        <v>3.7401100000000005</v>
      </c>
      <c r="F481" s="2">
        <f t="shared" si="57"/>
        <v>3.8555150000000005</v>
      </c>
      <c r="G481" s="2">
        <f t="shared" si="51"/>
        <v>3.9323439999999983</v>
      </c>
      <c r="H481" s="2">
        <f t="shared" si="55"/>
        <v>4.3259079999999992</v>
      </c>
      <c r="I481" s="2">
        <f t="array" ref="I481">SUMPRODUCT(B465:B484, (ROW(B465:B484)-ROW(B465)+1)) / (20*21/2)</f>
        <v>3.7270390476190478</v>
      </c>
      <c r="J481" s="2">
        <f t="shared" si="58"/>
        <v>3.8100991476523518</v>
      </c>
      <c r="K481" s="2">
        <f t="shared" si="52"/>
        <v>3.9001901126281813</v>
      </c>
    </row>
    <row r="482" spans="1:11" ht="13.5" x14ac:dyDescent="0.25">
      <c r="A482" s="3">
        <f>TITRES_STAT!B485</f>
        <v>43006</v>
      </c>
      <c r="B482" s="5">
        <f>TITRES_STAT!D485</f>
        <v>3.6383999999999999</v>
      </c>
      <c r="C482" s="2">
        <f t="shared" si="53"/>
        <v>1.1199999999999655E-2</v>
      </c>
      <c r="D482" s="2">
        <f t="shared" si="54"/>
        <v>3.6562800000000002</v>
      </c>
      <c r="E482" s="2">
        <f t="shared" si="56"/>
        <v>3.7238999999999995</v>
      </c>
      <c r="F482" s="2">
        <f t="shared" si="57"/>
        <v>3.8278500000000006</v>
      </c>
      <c r="G482" s="2">
        <f t="shared" si="51"/>
        <v>3.9269699999999985</v>
      </c>
      <c r="H482" s="2">
        <f t="shared" si="55"/>
        <v>4.312546499999999</v>
      </c>
      <c r="I482" s="2">
        <f t="array" ref="I482">SUMPRODUCT(B466:B485, (ROW(B466:B485)-ROW(B466)+1)) / (20*21/2)</f>
        <v>3.7237680952380949</v>
      </c>
      <c r="J482" s="2">
        <f t="shared" si="58"/>
        <v>3.7937468478759371</v>
      </c>
      <c r="K482" s="2">
        <f t="shared" si="52"/>
        <v>3.889923833701586</v>
      </c>
    </row>
    <row r="483" spans="1:11" ht="13.5" x14ac:dyDescent="0.25">
      <c r="A483" s="3">
        <f>TITRES_STAT!B486</f>
        <v>43007</v>
      </c>
      <c r="B483" s="5">
        <f>TITRES_STAT!D486</f>
        <v>3.7446000000000002</v>
      </c>
      <c r="C483" s="2">
        <f t="shared" si="53"/>
        <v>0.10620000000000029</v>
      </c>
      <c r="D483" s="2">
        <f t="shared" si="54"/>
        <v>3.6562799999999998</v>
      </c>
      <c r="E483" s="2">
        <f t="shared" si="56"/>
        <v>3.7261399999999996</v>
      </c>
      <c r="F483" s="2">
        <f t="shared" si="57"/>
        <v>3.8054950000000005</v>
      </c>
      <c r="G483" s="2">
        <f t="shared" si="51"/>
        <v>3.925583999999998</v>
      </c>
      <c r="H483" s="2">
        <f t="shared" si="55"/>
        <v>4.299072999999999</v>
      </c>
      <c r="I483" s="2">
        <f t="array" ref="I483">SUMPRODUCT(B467:B486, (ROW(B467:B486)-ROW(B467)+1)) / (20*21/2)</f>
        <v>3.7141033333333335</v>
      </c>
      <c r="J483" s="2">
        <f t="shared" si="58"/>
        <v>3.7890661956972762</v>
      </c>
      <c r="K483" s="2">
        <f t="shared" si="52"/>
        <v>3.8842248598309355</v>
      </c>
    </row>
    <row r="484" spans="1:11" ht="13.5" x14ac:dyDescent="0.25">
      <c r="A484" s="3">
        <f>TITRES_STAT!B487</f>
        <v>43010</v>
      </c>
      <c r="B484" s="5">
        <f>TITRES_STAT!D487</f>
        <v>3.6606999999999998</v>
      </c>
      <c r="C484" s="2">
        <f t="shared" si="53"/>
        <v>-8.3900000000000308E-2</v>
      </c>
      <c r="D484" s="2">
        <f t="shared" si="54"/>
        <v>3.6607399999999997</v>
      </c>
      <c r="E484" s="2">
        <f t="shared" si="56"/>
        <v>3.7199900000000001</v>
      </c>
      <c r="F484" s="2">
        <f t="shared" si="57"/>
        <v>3.7789450000000011</v>
      </c>
      <c r="G484" s="2">
        <f t="shared" si="51"/>
        <v>3.921897999999997</v>
      </c>
      <c r="H484" s="2">
        <f t="shared" si="55"/>
        <v>4.2854459999999985</v>
      </c>
      <c r="I484" s="2">
        <f t="array" ref="I484">SUMPRODUCT(B468:B487, (ROW(B468:B487)-ROW(B468)+1)) / (20*21/2)</f>
        <v>3.7006147619047618</v>
      </c>
      <c r="J484" s="2">
        <f t="shared" si="58"/>
        <v>3.7768408437261067</v>
      </c>
      <c r="K484" s="2">
        <f t="shared" si="52"/>
        <v>3.8754591790532515</v>
      </c>
    </row>
    <row r="485" spans="1:11" ht="13.5" x14ac:dyDescent="0.25">
      <c r="A485" s="3">
        <f>TITRES_STAT!B488</f>
        <v>43011</v>
      </c>
      <c r="B485" s="5">
        <f>TITRES_STAT!D488</f>
        <v>3.7446000000000002</v>
      </c>
      <c r="C485" s="2">
        <f t="shared" si="53"/>
        <v>8.3900000000000308E-2</v>
      </c>
      <c r="D485" s="2">
        <f t="shared" si="54"/>
        <v>3.6831000000000005</v>
      </c>
      <c r="E485" s="2">
        <f t="shared" si="56"/>
        <v>3.7116099999999994</v>
      </c>
      <c r="F485" s="2">
        <f t="shared" si="57"/>
        <v>3.7621800000000016</v>
      </c>
      <c r="G485" s="2">
        <f t="shared" si="51"/>
        <v>3.9194479999999969</v>
      </c>
      <c r="H485" s="2">
        <f t="shared" si="55"/>
        <v>4.2717949999999991</v>
      </c>
      <c r="I485" s="2">
        <f t="array" ref="I485">SUMPRODUCT(B469:B488, (ROW(B469:B488)-ROW(B469)+1)) / (20*21/2)</f>
        <v>3.6907133333333326</v>
      </c>
      <c r="J485" s="2">
        <f t="shared" si="58"/>
        <v>3.773770287180763</v>
      </c>
      <c r="K485" s="2">
        <f t="shared" si="52"/>
        <v>3.8703274465413595</v>
      </c>
    </row>
    <row r="486" spans="1:11" ht="13.5" x14ac:dyDescent="0.25">
      <c r="A486" s="3">
        <f>TITRES_STAT!B489</f>
        <v>43012</v>
      </c>
      <c r="B486" s="5">
        <f>TITRES_STAT!D489</f>
        <v>3.6606999999999998</v>
      </c>
      <c r="C486" s="2">
        <f t="shared" si="53"/>
        <v>-8.3900000000000308E-2</v>
      </c>
      <c r="D486" s="2">
        <f t="shared" si="54"/>
        <v>3.6897999999999995</v>
      </c>
      <c r="E486" s="2">
        <f t="shared" si="56"/>
        <v>3.6948400000000001</v>
      </c>
      <c r="F486" s="2">
        <f t="shared" si="57"/>
        <v>3.7465300000000008</v>
      </c>
      <c r="G486" s="2">
        <f t="shared" si="51"/>
        <v>3.9130119999999966</v>
      </c>
      <c r="H486" s="2">
        <f t="shared" si="55"/>
        <v>4.2581679999999986</v>
      </c>
      <c r="I486" s="2">
        <f t="array" ref="I486">SUMPRODUCT(B470:B489, (ROW(B470:B489)-ROW(B470)+1)) / (20*21/2)</f>
        <v>3.6880261904761906</v>
      </c>
      <c r="J486" s="2">
        <f t="shared" si="58"/>
        <v>3.7630016884016424</v>
      </c>
      <c r="K486" s="2">
        <f t="shared" si="52"/>
        <v>3.862106762363267</v>
      </c>
    </row>
    <row r="487" spans="1:11" ht="13.5" x14ac:dyDescent="0.25">
      <c r="A487" s="3">
        <f>TITRES_STAT!B490</f>
        <v>43013</v>
      </c>
      <c r="B487" s="5">
        <f>TITRES_STAT!D490</f>
        <v>3.6049000000000002</v>
      </c>
      <c r="C487" s="2">
        <f t="shared" si="53"/>
        <v>-5.5799999999999628E-2</v>
      </c>
      <c r="D487" s="2">
        <f t="shared" si="54"/>
        <v>3.6831000000000005</v>
      </c>
      <c r="E487" s="2">
        <f t="shared" si="56"/>
        <v>3.6696900000000001</v>
      </c>
      <c r="F487" s="2">
        <f t="shared" si="57"/>
        <v>3.7311649999999998</v>
      </c>
      <c r="G487" s="2">
        <f t="shared" si="51"/>
        <v>3.9070579999999966</v>
      </c>
      <c r="H487" s="2">
        <f t="shared" si="55"/>
        <v>4.2447495000000002</v>
      </c>
      <c r="I487" s="2">
        <f t="array" ref="I487">SUMPRODUCT(B471:B490, (ROW(B471:B490)-ROW(B471)+1)) / (20*21/2)</f>
        <v>3.7021352380952375</v>
      </c>
      <c r="J487" s="2">
        <f t="shared" si="58"/>
        <v>3.747944384744343</v>
      </c>
      <c r="K487" s="2">
        <f t="shared" si="52"/>
        <v>3.8520202226627469</v>
      </c>
    </row>
    <row r="488" spans="1:11" ht="13.5" x14ac:dyDescent="0.25">
      <c r="A488" s="3">
        <f>TITRES_STAT!B491</f>
        <v>43014</v>
      </c>
      <c r="B488" s="5">
        <f>TITRES_STAT!D491</f>
        <v>3.6272000000000002</v>
      </c>
      <c r="C488" s="2">
        <f t="shared" si="53"/>
        <v>2.2299999999999986E-2</v>
      </c>
      <c r="D488" s="2">
        <f t="shared" si="54"/>
        <v>3.6596200000000003</v>
      </c>
      <c r="E488" s="2">
        <f t="shared" si="56"/>
        <v>3.6579499999999996</v>
      </c>
      <c r="F488" s="2">
        <f t="shared" si="57"/>
        <v>3.7169149999999993</v>
      </c>
      <c r="G488" s="2">
        <f t="shared" si="51"/>
        <v>3.8998639999999964</v>
      </c>
      <c r="H488" s="2">
        <f t="shared" si="55"/>
        <v>4.2330395000000003</v>
      </c>
      <c r="I488" s="2">
        <f t="array" ref="I488">SUMPRODUCT(B472:B491, (ROW(B472:B491)-ROW(B472)+1)) / (20*21/2)</f>
        <v>3.7221461904761908</v>
      </c>
      <c r="J488" s="2">
        <f t="shared" si="58"/>
        <v>3.7364449195305962</v>
      </c>
      <c r="K488" s="2">
        <f t="shared" si="52"/>
        <v>3.8432037433426389</v>
      </c>
    </row>
    <row r="489" spans="1:11" ht="13.5" x14ac:dyDescent="0.25">
      <c r="A489" s="3">
        <f>TITRES_STAT!B492</f>
        <v>43017</v>
      </c>
      <c r="B489" s="5">
        <f>TITRES_STAT!D492</f>
        <v>3.6886999999999999</v>
      </c>
      <c r="C489" s="2">
        <f t="shared" si="53"/>
        <v>6.1499999999999666E-2</v>
      </c>
      <c r="D489" s="2">
        <f t="shared" si="54"/>
        <v>3.6652200000000001</v>
      </c>
      <c r="E489" s="2">
        <f t="shared" si="56"/>
        <v>3.6629799999999997</v>
      </c>
      <c r="F489" s="2">
        <f t="shared" si="57"/>
        <v>3.708254999999999</v>
      </c>
      <c r="G489" s="2">
        <f t="shared" si="51"/>
        <v>3.8940779999999968</v>
      </c>
      <c r="H489" s="2">
        <f t="shared" si="55"/>
        <v>4.2229670000000006</v>
      </c>
      <c r="I489" s="2">
        <f t="array" ref="I489">SUMPRODUCT(B473:B492, (ROW(B473:B492)-ROW(B473)+1)) / (20*21/2)</f>
        <v>3.7471904761904766</v>
      </c>
      <c r="J489" s="2">
        <f t="shared" si="58"/>
        <v>3.7318977843372059</v>
      </c>
      <c r="K489" s="2">
        <f t="shared" si="52"/>
        <v>3.8371447730154769</v>
      </c>
    </row>
    <row r="490" spans="1:11" ht="13.5" x14ac:dyDescent="0.25">
      <c r="A490" s="3">
        <f>TITRES_STAT!B493</f>
        <v>43018</v>
      </c>
      <c r="B490" s="5">
        <f>TITRES_STAT!D493</f>
        <v>3.8563999999999998</v>
      </c>
      <c r="C490" s="2">
        <f t="shared" si="53"/>
        <v>0.16769999999999996</v>
      </c>
      <c r="D490" s="2">
        <f t="shared" si="54"/>
        <v>3.6875800000000005</v>
      </c>
      <c r="E490" s="2">
        <f t="shared" si="56"/>
        <v>3.6853400000000001</v>
      </c>
      <c r="F490" s="2">
        <f t="shared" si="57"/>
        <v>3.7132849999999991</v>
      </c>
      <c r="G490" s="2">
        <f t="shared" si="51"/>
        <v>3.8935959999999969</v>
      </c>
      <c r="H490" s="2">
        <f t="shared" si="55"/>
        <v>4.2149970000000003</v>
      </c>
      <c r="I490" s="2">
        <f t="array" ref="I490">SUMPRODUCT(B474:B493, (ROW(B474:B493)-ROW(B474)+1)) / (20*21/2)</f>
        <v>3.7841014285714283</v>
      </c>
      <c r="J490" s="2">
        <f t="shared" si="58"/>
        <v>3.7437551382098526</v>
      </c>
      <c r="K490" s="2">
        <f t="shared" si="52"/>
        <v>3.8378998799560464</v>
      </c>
    </row>
    <row r="491" spans="1:11" ht="13.5" x14ac:dyDescent="0.25">
      <c r="A491" s="3">
        <f>TITRES_STAT!B494</f>
        <v>43019</v>
      </c>
      <c r="B491" s="5">
        <f>TITRES_STAT!D494</f>
        <v>3.9234</v>
      </c>
      <c r="C491" s="2">
        <f t="shared" si="53"/>
        <v>6.7000000000000171E-2</v>
      </c>
      <c r="D491" s="2">
        <f t="shared" si="54"/>
        <v>3.7401200000000001</v>
      </c>
      <c r="E491" s="2">
        <f t="shared" si="56"/>
        <v>3.71496</v>
      </c>
      <c r="F491" s="2">
        <f t="shared" si="57"/>
        <v>3.7275349999999996</v>
      </c>
      <c r="G491" s="2">
        <f t="shared" si="51"/>
        <v>3.8946319999999974</v>
      </c>
      <c r="H491" s="2">
        <f t="shared" si="55"/>
        <v>4.2085815000000002</v>
      </c>
      <c r="I491" s="2">
        <f t="array" ref="I491">SUMPRODUCT(B475:B494, (ROW(B475:B494)-ROW(B475)+1)) / (20*21/2)</f>
        <v>3.8324009523809526</v>
      </c>
      <c r="J491" s="2">
        <f t="shared" si="58"/>
        <v>3.7608641726660568</v>
      </c>
      <c r="K491" s="2">
        <f t="shared" si="52"/>
        <v>3.8412528258401233</v>
      </c>
    </row>
    <row r="492" spans="1:11" ht="13.5" x14ac:dyDescent="0.25">
      <c r="A492" s="3">
        <f>TITRES_STAT!B495</f>
        <v>43020</v>
      </c>
      <c r="B492" s="5">
        <f>TITRES_STAT!D495</f>
        <v>3.9904999999999999</v>
      </c>
      <c r="C492" s="2">
        <f t="shared" si="53"/>
        <v>6.7099999999999937E-2</v>
      </c>
      <c r="D492" s="2">
        <f t="shared" si="54"/>
        <v>3.8172400000000004</v>
      </c>
      <c r="E492" s="2">
        <f t="shared" si="56"/>
        <v>3.7501699999999998</v>
      </c>
      <c r="F492" s="2">
        <f t="shared" si="57"/>
        <v>3.7370349999999997</v>
      </c>
      <c r="G492" s="2">
        <f t="shared" si="51"/>
        <v>3.8971879999999977</v>
      </c>
      <c r="H492" s="2">
        <f t="shared" si="55"/>
        <v>4.2023244999999996</v>
      </c>
      <c r="I492" s="2">
        <f t="array" ref="I492">SUMPRODUCT(B476:B495, (ROW(B476:B495)-ROW(B476)+1)) / (20*21/2)</f>
        <v>3.8807857142857141</v>
      </c>
      <c r="J492" s="2">
        <f t="shared" si="58"/>
        <v>3.7827342514597659</v>
      </c>
      <c r="K492" s="2">
        <f t="shared" si="52"/>
        <v>3.8471056561993344</v>
      </c>
    </row>
    <row r="493" spans="1:11" ht="13.5" x14ac:dyDescent="0.25">
      <c r="A493" s="3">
        <f>TITRES_STAT!B496</f>
        <v>43021</v>
      </c>
      <c r="B493" s="5">
        <f>TITRES_STAT!D496</f>
        <v>4.1246</v>
      </c>
      <c r="C493" s="2">
        <f t="shared" si="53"/>
        <v>0.13410000000000011</v>
      </c>
      <c r="D493" s="2">
        <f t="shared" si="54"/>
        <v>3.9167200000000002</v>
      </c>
      <c r="E493" s="2">
        <f t="shared" si="56"/>
        <v>3.78817</v>
      </c>
      <c r="F493" s="2">
        <f t="shared" si="57"/>
        <v>3.7571549999999996</v>
      </c>
      <c r="G493" s="2">
        <f t="shared" si="51"/>
        <v>3.9025139999999978</v>
      </c>
      <c r="H493" s="2">
        <f t="shared" si="55"/>
        <v>4.1976025000000003</v>
      </c>
      <c r="I493" s="2">
        <f t="array" ref="I493">SUMPRODUCT(B477:B496, (ROW(B477:B496)-ROW(B477)+1)) / (20*21/2)</f>
        <v>3.9232376190476188</v>
      </c>
      <c r="J493" s="2">
        <f t="shared" si="58"/>
        <v>3.8152928941778836</v>
      </c>
      <c r="K493" s="2">
        <f t="shared" si="52"/>
        <v>3.8579877873287725</v>
      </c>
    </row>
    <row r="494" spans="1:11" ht="13.5" x14ac:dyDescent="0.25">
      <c r="A494" s="3">
        <f>TITRES_STAT!B497</f>
        <v>43024</v>
      </c>
      <c r="B494" s="5">
        <f>TITRES_STAT!D497</f>
        <v>4.2643000000000004</v>
      </c>
      <c r="C494" s="2">
        <f t="shared" si="53"/>
        <v>0.13970000000000038</v>
      </c>
      <c r="D494" s="2">
        <f t="shared" si="54"/>
        <v>4.0318399999999999</v>
      </c>
      <c r="E494" s="2">
        <f t="shared" si="56"/>
        <v>3.8485300000000002</v>
      </c>
      <c r="F494" s="2">
        <f t="shared" si="57"/>
        <v>3.7842600000000006</v>
      </c>
      <c r="G494" s="2">
        <f t="shared" si="51"/>
        <v>3.9105459999999979</v>
      </c>
      <c r="H494" s="2">
        <f t="shared" si="55"/>
        <v>4.192692000000001</v>
      </c>
      <c r="I494" s="2">
        <f t="array" ref="I494">SUMPRODUCT(B478:B497, (ROW(B478:B497)-ROW(B478)+1)) / (20*21/2)</f>
        <v>3.9647238095238091</v>
      </c>
      <c r="J494" s="2">
        <f t="shared" si="58"/>
        <v>3.8580554756847523</v>
      </c>
      <c r="K494" s="2">
        <f t="shared" si="52"/>
        <v>3.8739215995903895</v>
      </c>
    </row>
    <row r="495" spans="1:11" ht="13.5" x14ac:dyDescent="0.25">
      <c r="A495" s="3">
        <f>TITRES_STAT!B498</f>
        <v>43025</v>
      </c>
      <c r="B495" s="5">
        <f>TITRES_STAT!D498</f>
        <v>4.2923</v>
      </c>
      <c r="C495" s="2">
        <f t="shared" si="53"/>
        <v>2.7999999999999581E-2</v>
      </c>
      <c r="D495" s="2">
        <f t="shared" si="54"/>
        <v>4.1190199999999999</v>
      </c>
      <c r="E495" s="2">
        <f t="shared" si="56"/>
        <v>3.9033000000000002</v>
      </c>
      <c r="F495" s="2">
        <f t="shared" si="57"/>
        <v>3.8074549999999996</v>
      </c>
      <c r="G495" s="2">
        <f t="shared" si="51"/>
        <v>3.9187819999999975</v>
      </c>
      <c r="H495" s="2">
        <f t="shared" si="55"/>
        <v>4.1868795000000008</v>
      </c>
      <c r="I495" s="2">
        <f t="array" ref="I495">SUMPRODUCT(B479:B498, (ROW(B479:B498)-ROW(B479)+1)) / (20*21/2)</f>
        <v>3.9867057142857143</v>
      </c>
      <c r="J495" s="2">
        <f t="shared" si="58"/>
        <v>3.899412097048109</v>
      </c>
      <c r="K495" s="2">
        <f t="shared" si="52"/>
        <v>3.8903285956848839</v>
      </c>
    </row>
    <row r="496" spans="1:11" ht="13.5" x14ac:dyDescent="0.25">
      <c r="A496" s="3">
        <f>TITRES_STAT!B499</f>
        <v>43026</v>
      </c>
      <c r="B496" s="5">
        <f>TITRES_STAT!D499</f>
        <v>4.2531999999999996</v>
      </c>
      <c r="C496" s="2">
        <f t="shared" si="53"/>
        <v>-3.9100000000000357E-2</v>
      </c>
      <c r="D496" s="2">
        <f t="shared" si="54"/>
        <v>4.1849800000000004</v>
      </c>
      <c r="E496" s="2">
        <f t="shared" si="56"/>
        <v>3.9625500000000002</v>
      </c>
      <c r="F496" s="2">
        <f t="shared" si="57"/>
        <v>3.8286950000000006</v>
      </c>
      <c r="G496" s="2">
        <f t="shared" si="51"/>
        <v>3.9260599999999979</v>
      </c>
      <c r="H496" s="2">
        <f t="shared" si="55"/>
        <v>4.1796520000000008</v>
      </c>
      <c r="I496" s="2">
        <f t="array" ref="I496">SUMPRODUCT(B480:B499, (ROW(B480:B499)-ROW(B480)+1)) / (20*21/2)</f>
        <v>4.0007004761904756</v>
      </c>
      <c r="J496" s="2">
        <f t="shared" si="58"/>
        <v>3.933106183043527</v>
      </c>
      <c r="K496" s="2">
        <f t="shared" si="52"/>
        <v>3.9045588468344965</v>
      </c>
    </row>
    <row r="497" spans="1:11" ht="13.5" x14ac:dyDescent="0.25">
      <c r="A497" s="3">
        <f>TITRES_STAT!B500</f>
        <v>43027</v>
      </c>
      <c r="B497" s="5">
        <f>TITRES_STAT!D500</f>
        <v>4.2643000000000004</v>
      </c>
      <c r="C497" s="2">
        <f t="shared" si="53"/>
        <v>1.1100000000000776E-2</v>
      </c>
      <c r="D497" s="2">
        <f t="shared" si="54"/>
        <v>4.2397400000000003</v>
      </c>
      <c r="E497" s="2">
        <f t="shared" si="56"/>
        <v>4.0284899999999997</v>
      </c>
      <c r="F497" s="2">
        <f t="shared" si="57"/>
        <v>3.8490900000000003</v>
      </c>
      <c r="G497" s="2">
        <f t="shared" si="51"/>
        <v>3.9324059999999976</v>
      </c>
      <c r="H497" s="2">
        <f t="shared" si="55"/>
        <v>4.1720140000000008</v>
      </c>
      <c r="I497" s="2">
        <f t="array" ref="I497">SUMPRODUCT(B481:B500, (ROW(B481:B500)-ROW(B481)+1)) / (20*21/2)</f>
        <v>3.9916266666666669</v>
      </c>
      <c r="J497" s="2">
        <f t="shared" si="58"/>
        <v>3.9646484513250959</v>
      </c>
      <c r="K497" s="2">
        <f t="shared" si="52"/>
        <v>3.9186663430370654</v>
      </c>
    </row>
    <row r="498" spans="1:11" ht="13.5" x14ac:dyDescent="0.25">
      <c r="A498" s="3">
        <f>TITRES_STAT!B501</f>
        <v>43028</v>
      </c>
      <c r="B498" s="5">
        <f>TITRES_STAT!D501</f>
        <v>4.0799000000000003</v>
      </c>
      <c r="C498" s="2">
        <f t="shared" si="53"/>
        <v>-0.18440000000000012</v>
      </c>
      <c r="D498" s="2">
        <f t="shared" si="54"/>
        <v>4.2308000000000003</v>
      </c>
      <c r="E498" s="2">
        <f t="shared" si="56"/>
        <v>4.07376</v>
      </c>
      <c r="F498" s="2">
        <f t="shared" si="57"/>
        <v>3.8658549999999989</v>
      </c>
      <c r="G498" s="2">
        <f t="shared" ref="G498:G561" si="59">AVERAGE(B449:B498)</f>
        <v>3.9345319999999981</v>
      </c>
      <c r="H498" s="2">
        <f t="shared" si="55"/>
        <v>4.1633655000000003</v>
      </c>
      <c r="I498" s="2">
        <f t="array" ref="I498">SUMPRODUCT(B482:B501, (ROW(B482:B501)-ROW(B482)+1)) / (20*21/2)</f>
        <v>3.9818076190476197</v>
      </c>
      <c r="J498" s="2">
        <f t="shared" si="58"/>
        <v>3.9756247892941343</v>
      </c>
      <c r="K498" s="2">
        <f t="shared" si="52"/>
        <v>3.9249892315454158</v>
      </c>
    </row>
    <row r="499" spans="1:11" ht="13.5" x14ac:dyDescent="0.25">
      <c r="A499" s="3">
        <f>TITRES_STAT!B502</f>
        <v>43031</v>
      </c>
      <c r="B499" s="5">
        <f>TITRES_STAT!D502</f>
        <v>4.0128000000000004</v>
      </c>
      <c r="C499" s="2">
        <f t="shared" si="53"/>
        <v>-6.7099999999999937E-2</v>
      </c>
      <c r="D499" s="2">
        <f t="shared" si="54"/>
        <v>4.1805000000000003</v>
      </c>
      <c r="E499" s="2">
        <f t="shared" si="56"/>
        <v>4.1061700000000005</v>
      </c>
      <c r="F499" s="2">
        <f t="shared" si="57"/>
        <v>3.8845749999999994</v>
      </c>
      <c r="G499" s="2">
        <f t="shared" si="59"/>
        <v>3.9329219999999983</v>
      </c>
      <c r="H499" s="2">
        <f t="shared" si="55"/>
        <v>4.1535389999999994</v>
      </c>
      <c r="I499" s="2">
        <f t="array" ref="I499">SUMPRODUCT(B483:B502, (ROW(B483:B502)-ROW(B483)+1)) / (20*21/2)</f>
        <v>3.987711904761905</v>
      </c>
      <c r="J499" s="2">
        <f t="shared" si="58"/>
        <v>3.979165285551836</v>
      </c>
      <c r="K499" s="2">
        <f t="shared" ref="K499:K562" si="60">$K$4*B499+(1-$K$4)*K498</f>
        <v>3.9284327910926544</v>
      </c>
    </row>
    <row r="500" spans="1:11" ht="13.5" x14ac:dyDescent="0.25">
      <c r="A500" s="3">
        <f>TITRES_STAT!B503</f>
        <v>43032</v>
      </c>
      <c r="B500" s="5">
        <f>TITRES_STAT!D503</f>
        <v>3.7892999999999999</v>
      </c>
      <c r="C500" s="2">
        <f t="shared" si="53"/>
        <v>-0.22350000000000048</v>
      </c>
      <c r="D500" s="2">
        <f t="shared" si="54"/>
        <v>4.0799000000000003</v>
      </c>
      <c r="E500" s="2">
        <f t="shared" si="56"/>
        <v>4.0994599999999997</v>
      </c>
      <c r="F500" s="2">
        <f t="shared" si="57"/>
        <v>3.8923999999999994</v>
      </c>
      <c r="G500" s="2">
        <f t="shared" si="59"/>
        <v>3.9225259999999986</v>
      </c>
      <c r="H500" s="2">
        <f t="shared" si="55"/>
        <v>4.1440584999999999</v>
      </c>
      <c r="I500" s="2">
        <f t="array" ref="I500">SUMPRODUCT(B484:B503, (ROW(B484:B503)-ROW(B484)+1)) / (20*21/2)</f>
        <v>3.9814347619047621</v>
      </c>
      <c r="J500" s="2">
        <f t="shared" si="58"/>
        <v>3.9610828774040421</v>
      </c>
      <c r="K500" s="2">
        <f t="shared" si="60"/>
        <v>3.922976603206668</v>
      </c>
    </row>
    <row r="501" spans="1:11" ht="13.5" x14ac:dyDescent="0.25">
      <c r="A501" s="3">
        <f>TITRES_STAT!B504</f>
        <v>43033</v>
      </c>
      <c r="B501" s="5">
        <f>TITRES_STAT!D504</f>
        <v>3.7892999999999999</v>
      </c>
      <c r="C501" s="2">
        <f t="shared" si="53"/>
        <v>0</v>
      </c>
      <c r="D501" s="2">
        <f t="shared" si="54"/>
        <v>3.98712</v>
      </c>
      <c r="E501" s="2">
        <f t="shared" si="56"/>
        <v>4.0860499999999993</v>
      </c>
      <c r="F501" s="2">
        <f t="shared" si="57"/>
        <v>3.900504999999999</v>
      </c>
      <c r="G501" s="2">
        <f t="shared" si="59"/>
        <v>3.912129999999999</v>
      </c>
      <c r="H501" s="2">
        <f t="shared" si="55"/>
        <v>4.1361745000000001</v>
      </c>
      <c r="I501" s="2">
        <f t="array" ref="I501">SUMPRODUCT(B485:B504, (ROW(B485:B504)-ROW(B485)+1)) / (20*21/2)</f>
        <v>3.9602804761904769</v>
      </c>
      <c r="J501" s="2">
        <f t="shared" si="58"/>
        <v>3.944722603365562</v>
      </c>
      <c r="K501" s="2">
        <f t="shared" si="60"/>
        <v>3.9177343834730731</v>
      </c>
    </row>
    <row r="502" spans="1:11" ht="13.5" x14ac:dyDescent="0.25">
      <c r="A502" s="3">
        <f>TITRES_STAT!B505</f>
        <v>43034</v>
      </c>
      <c r="B502" s="5">
        <f>TITRES_STAT!D505</f>
        <v>3.9624999999999999</v>
      </c>
      <c r="C502" s="2">
        <f t="shared" si="53"/>
        <v>0.17320000000000002</v>
      </c>
      <c r="D502" s="2">
        <f t="shared" si="54"/>
        <v>3.9267600000000003</v>
      </c>
      <c r="E502" s="2">
        <f t="shared" si="56"/>
        <v>4.0832499999999996</v>
      </c>
      <c r="F502" s="2">
        <f t="shared" si="57"/>
        <v>3.9167099999999997</v>
      </c>
      <c r="G502" s="2">
        <f t="shared" si="59"/>
        <v>3.9077699999999993</v>
      </c>
      <c r="H502" s="2">
        <f t="shared" si="55"/>
        <v>4.1292894999999996</v>
      </c>
      <c r="I502" s="2">
        <f t="array" ref="I502">SUMPRODUCT(B486:B505, (ROW(B486:B505)-ROW(B486)+1)) / (20*21/2)</f>
        <v>3.9559680952380947</v>
      </c>
      <c r="J502" s="2">
        <f t="shared" si="58"/>
        <v>3.946415688759318</v>
      </c>
      <c r="K502" s="2">
        <f t="shared" si="60"/>
        <v>3.9194898978466779</v>
      </c>
    </row>
    <row r="503" spans="1:11" ht="13.5" x14ac:dyDescent="0.25">
      <c r="A503" s="3">
        <f>TITRES_STAT!B506</f>
        <v>43035</v>
      </c>
      <c r="B503" s="5">
        <f>TITRES_STAT!D506</f>
        <v>3.8508</v>
      </c>
      <c r="C503" s="2">
        <f t="shared" si="53"/>
        <v>-0.11169999999999991</v>
      </c>
      <c r="D503" s="2">
        <f t="shared" si="54"/>
        <v>3.8809400000000003</v>
      </c>
      <c r="E503" s="2">
        <f t="shared" si="56"/>
        <v>4.0558700000000005</v>
      </c>
      <c r="F503" s="2">
        <f t="shared" si="57"/>
        <v>3.9220200000000007</v>
      </c>
      <c r="G503" s="2">
        <f t="shared" si="59"/>
        <v>3.9031880000000001</v>
      </c>
      <c r="H503" s="2">
        <f t="shared" si="55"/>
        <v>4.1219345000000001</v>
      </c>
      <c r="I503" s="2">
        <f t="array" ref="I503">SUMPRODUCT(B487:B506, (ROW(B487:B506)-ROW(B487)+1)) / (20*21/2)</f>
        <v>3.9510171428571432</v>
      </c>
      <c r="J503" s="2">
        <f t="shared" si="58"/>
        <v>3.9373094326870017</v>
      </c>
      <c r="K503" s="2">
        <f t="shared" si="60"/>
        <v>3.9167961763624946</v>
      </c>
    </row>
    <row r="504" spans="1:11" ht="13.5" x14ac:dyDescent="0.25">
      <c r="A504" s="3">
        <f>TITRES_STAT!B507</f>
        <v>43038</v>
      </c>
      <c r="B504" s="5">
        <f>TITRES_STAT!D507</f>
        <v>3.6999</v>
      </c>
      <c r="C504" s="2">
        <f t="shared" si="53"/>
        <v>-0.15090000000000003</v>
      </c>
      <c r="D504" s="2">
        <f t="shared" si="54"/>
        <v>3.8183599999999998</v>
      </c>
      <c r="E504" s="2">
        <f t="shared" si="56"/>
        <v>3.9994300000000003</v>
      </c>
      <c r="F504" s="2">
        <f t="shared" si="57"/>
        <v>3.9239800000000002</v>
      </c>
      <c r="G504" s="2">
        <f t="shared" si="59"/>
        <v>3.8950280000000004</v>
      </c>
      <c r="H504" s="2">
        <f t="shared" si="55"/>
        <v>4.1142684999999997</v>
      </c>
      <c r="I504" s="2">
        <f t="array" ref="I504">SUMPRODUCT(B488:B507, (ROW(B488:B507)-ROW(B488)+1)) / (20*21/2)</f>
        <v>3.936513809523809</v>
      </c>
      <c r="J504" s="2">
        <f t="shared" si="58"/>
        <v>3.9146990105263351</v>
      </c>
      <c r="K504" s="2">
        <f t="shared" si="60"/>
        <v>3.9082904439561226</v>
      </c>
    </row>
    <row r="505" spans="1:11" ht="13.5" x14ac:dyDescent="0.25">
      <c r="A505" s="3">
        <f>TITRES_STAT!B508</f>
        <v>43039</v>
      </c>
      <c r="B505" s="5">
        <f>TITRES_STAT!D508</f>
        <v>3.8786999999999998</v>
      </c>
      <c r="C505" s="2">
        <f t="shared" si="53"/>
        <v>0.17879999999999985</v>
      </c>
      <c r="D505" s="2">
        <f t="shared" si="54"/>
        <v>3.8362399999999992</v>
      </c>
      <c r="E505" s="2">
        <f t="shared" si="56"/>
        <v>3.9580700000000002</v>
      </c>
      <c r="F505" s="2">
        <f t="shared" si="57"/>
        <v>3.9306849999999995</v>
      </c>
      <c r="G505" s="2">
        <f t="shared" si="59"/>
        <v>3.8925680000000007</v>
      </c>
      <c r="H505" s="2">
        <f t="shared" si="55"/>
        <v>4.1070530000000005</v>
      </c>
      <c r="I505" s="2">
        <f t="array" ref="I505">SUMPRODUCT(B489:B508, (ROW(B489:B508)-ROW(B489)+1)) / (20*21/2)</f>
        <v>3.920599047619048</v>
      </c>
      <c r="J505" s="2">
        <f t="shared" si="58"/>
        <v>3.9112705333333508</v>
      </c>
      <c r="K505" s="2">
        <f t="shared" si="60"/>
        <v>3.9071300343892159</v>
      </c>
    </row>
    <row r="506" spans="1:11" ht="13.5" x14ac:dyDescent="0.25">
      <c r="A506" s="3">
        <f>TITRES_STAT!B509</f>
        <v>43040</v>
      </c>
      <c r="B506" s="5">
        <f>TITRES_STAT!D509</f>
        <v>3.8786999999999998</v>
      </c>
      <c r="C506" s="2">
        <f t="shared" si="53"/>
        <v>0</v>
      </c>
      <c r="D506" s="2">
        <f t="shared" si="54"/>
        <v>3.8541199999999995</v>
      </c>
      <c r="E506" s="2">
        <f t="shared" si="56"/>
        <v>3.9206200000000004</v>
      </c>
      <c r="F506" s="2">
        <f t="shared" si="57"/>
        <v>3.941584999999999</v>
      </c>
      <c r="G506" s="2">
        <f t="shared" si="59"/>
        <v>3.8898860000000002</v>
      </c>
      <c r="H506" s="2">
        <f t="shared" si="55"/>
        <v>4.0999485</v>
      </c>
      <c r="I506" s="2">
        <f t="array" ref="I506">SUMPRODUCT(B490:B509, (ROW(B490:B509)-ROW(B490)+1)) / (20*21/2)</f>
        <v>3.9039390476190481</v>
      </c>
      <c r="J506" s="2">
        <f t="shared" si="58"/>
        <v>3.9081685777777935</v>
      </c>
      <c r="K506" s="2">
        <f t="shared" si="60"/>
        <v>3.906015131079835</v>
      </c>
    </row>
    <row r="507" spans="1:11" ht="13.5" x14ac:dyDescent="0.25">
      <c r="A507" s="3">
        <f>TITRES_STAT!B510</f>
        <v>43041</v>
      </c>
      <c r="B507" s="5">
        <f>TITRES_STAT!D510</f>
        <v>3.7892999999999999</v>
      </c>
      <c r="C507" s="2">
        <f t="shared" si="53"/>
        <v>-8.9399999999999924E-2</v>
      </c>
      <c r="D507" s="2">
        <f t="shared" si="54"/>
        <v>3.81948</v>
      </c>
      <c r="E507" s="2">
        <f t="shared" si="56"/>
        <v>3.8731199999999992</v>
      </c>
      <c r="F507" s="2">
        <f t="shared" si="57"/>
        <v>3.950804999999999</v>
      </c>
      <c r="G507" s="2">
        <f t="shared" si="59"/>
        <v>3.8854160000000002</v>
      </c>
      <c r="H507" s="2">
        <f t="shared" si="55"/>
        <v>4.0925080000000005</v>
      </c>
      <c r="I507" s="2">
        <f t="array" ref="I507">SUMPRODUCT(B491:B510, (ROW(B491:B510)-ROW(B491)+1)) / (20*21/2)</f>
        <v>3.8868266666666669</v>
      </c>
      <c r="J507" s="2">
        <f t="shared" si="58"/>
        <v>3.8968477608465752</v>
      </c>
      <c r="K507" s="2">
        <f t="shared" si="60"/>
        <v>3.9014380671159201</v>
      </c>
    </row>
    <row r="508" spans="1:11" ht="13.5" x14ac:dyDescent="0.25">
      <c r="A508" s="3">
        <f>TITRES_STAT!B511</f>
        <v>43042</v>
      </c>
      <c r="B508" s="5">
        <f>TITRES_STAT!D511</f>
        <v>3.7837000000000001</v>
      </c>
      <c r="C508" s="2">
        <f t="shared" si="53"/>
        <v>-5.5999999999998273E-3</v>
      </c>
      <c r="D508" s="2">
        <f t="shared" si="54"/>
        <v>3.80606</v>
      </c>
      <c r="E508" s="2">
        <f t="shared" si="56"/>
        <v>3.8435000000000001</v>
      </c>
      <c r="F508" s="2">
        <f t="shared" si="57"/>
        <v>3.9586299999999985</v>
      </c>
      <c r="G508" s="2">
        <f t="shared" si="59"/>
        <v>3.8789320000000007</v>
      </c>
      <c r="H508" s="2">
        <f t="shared" si="55"/>
        <v>4.08535</v>
      </c>
      <c r="I508" s="2">
        <f t="array" ref="I508">SUMPRODUCT(B492:B511, (ROW(B492:B511)-ROW(B492)+1)) / (20*21/2)</f>
        <v>3.8700604761904764</v>
      </c>
      <c r="J508" s="2">
        <f t="shared" si="58"/>
        <v>3.886071783623092</v>
      </c>
      <c r="K508" s="2">
        <f t="shared" si="60"/>
        <v>3.8968208880133353</v>
      </c>
    </row>
    <row r="509" spans="1:11" ht="13.5" x14ac:dyDescent="0.25">
      <c r="A509" s="3">
        <f>TITRES_STAT!B512</f>
        <v>43045</v>
      </c>
      <c r="B509" s="5">
        <f>TITRES_STAT!D512</f>
        <v>3.7837000000000001</v>
      </c>
      <c r="C509" s="2">
        <f t="shared" si="53"/>
        <v>0</v>
      </c>
      <c r="D509" s="2">
        <f t="shared" si="54"/>
        <v>3.8228200000000001</v>
      </c>
      <c r="E509" s="2">
        <f t="shared" si="56"/>
        <v>3.8205900000000002</v>
      </c>
      <c r="F509" s="2">
        <f t="shared" si="57"/>
        <v>3.9633799999999986</v>
      </c>
      <c r="G509" s="2">
        <f t="shared" si="59"/>
        <v>3.8749080000000009</v>
      </c>
      <c r="H509" s="2">
        <f t="shared" si="55"/>
        <v>4.0783914999999995</v>
      </c>
      <c r="I509" s="2">
        <f t="array" ref="I509">SUMPRODUCT(B493:B512, (ROW(B493:B512)-ROW(B493)+1)) / (20*21/2)</f>
        <v>3.8528928571428573</v>
      </c>
      <c r="J509" s="2">
        <f t="shared" si="58"/>
        <v>3.8763220899447024</v>
      </c>
      <c r="K509" s="2">
        <f t="shared" si="60"/>
        <v>3.8923847747579106</v>
      </c>
    </row>
    <row r="510" spans="1:11" ht="13.5" x14ac:dyDescent="0.25">
      <c r="A510" s="3">
        <f>TITRES_STAT!B513</f>
        <v>43046</v>
      </c>
      <c r="B510" s="5">
        <f>TITRES_STAT!D513</f>
        <v>3.7837000000000001</v>
      </c>
      <c r="C510" s="2">
        <f t="shared" si="53"/>
        <v>0</v>
      </c>
      <c r="D510" s="2">
        <f t="shared" si="54"/>
        <v>3.8038199999999995</v>
      </c>
      <c r="E510" s="2">
        <f t="shared" si="56"/>
        <v>3.82003</v>
      </c>
      <c r="F510" s="2">
        <f t="shared" si="57"/>
        <v>3.959744999999999</v>
      </c>
      <c r="G510" s="2">
        <f t="shared" si="59"/>
        <v>3.8723380000000018</v>
      </c>
      <c r="H510" s="2">
        <f t="shared" si="55"/>
        <v>4.0715880000000002</v>
      </c>
      <c r="I510" s="2">
        <f t="array" ref="I510">SUMPRODUCT(B494:B513, (ROW(B494:B513)-ROW(B494)+1)) / (20*21/2)</f>
        <v>3.8319728571428571</v>
      </c>
      <c r="J510" s="2">
        <f t="shared" si="58"/>
        <v>3.8675009385213976</v>
      </c>
      <c r="K510" s="2">
        <f t="shared" si="60"/>
        <v>3.888122626728189</v>
      </c>
    </row>
    <row r="511" spans="1:11" ht="13.5" x14ac:dyDescent="0.25">
      <c r="A511" s="3">
        <f>TITRES_STAT!B514</f>
        <v>43047</v>
      </c>
      <c r="B511" s="5">
        <f>TITRES_STAT!D514</f>
        <v>3.7837000000000001</v>
      </c>
      <c r="C511" s="2">
        <f t="shared" si="53"/>
        <v>0</v>
      </c>
      <c r="D511" s="2">
        <f t="shared" si="54"/>
        <v>3.7848199999999999</v>
      </c>
      <c r="E511" s="2">
        <f t="shared" si="56"/>
        <v>3.8194700000000004</v>
      </c>
      <c r="F511" s="2">
        <f t="shared" si="57"/>
        <v>3.9527599999999992</v>
      </c>
      <c r="G511" s="2">
        <f t="shared" si="59"/>
        <v>3.8663020000000019</v>
      </c>
      <c r="H511" s="2">
        <f t="shared" si="55"/>
        <v>4.0655384999999988</v>
      </c>
      <c r="I511" s="2">
        <f t="array" ref="I511">SUMPRODUCT(B495:B514, (ROW(B495:B514)-ROW(B495)+1)) / (20*21/2)</f>
        <v>3.8065880952380953</v>
      </c>
      <c r="J511" s="2">
        <f t="shared" si="58"/>
        <v>3.8595198967574551</v>
      </c>
      <c r="K511" s="2">
        <f t="shared" si="60"/>
        <v>3.8840276217584564</v>
      </c>
    </row>
    <row r="512" spans="1:11" ht="13.5" x14ac:dyDescent="0.25">
      <c r="A512" s="3">
        <f>TITRES_STAT!B515</f>
        <v>43048</v>
      </c>
      <c r="B512" s="5">
        <f>TITRES_STAT!D515</f>
        <v>3.7725</v>
      </c>
      <c r="C512" s="2">
        <f t="shared" si="53"/>
        <v>-1.1200000000000099E-2</v>
      </c>
      <c r="D512" s="2">
        <f t="shared" si="54"/>
        <v>3.78146</v>
      </c>
      <c r="E512" s="2">
        <f t="shared" si="56"/>
        <v>3.8004699999999998</v>
      </c>
      <c r="F512" s="2">
        <f t="shared" si="57"/>
        <v>3.9418599999999993</v>
      </c>
      <c r="G512" s="2">
        <f t="shared" si="59"/>
        <v>3.857918000000002</v>
      </c>
      <c r="H512" s="2">
        <f t="shared" si="55"/>
        <v>4.060187</v>
      </c>
      <c r="I512" s="2">
        <f t="array" ref="I512">SUMPRODUCT(B496:B515, (ROW(B496:B515)-ROW(B496)+1)) / (20*21/2)</f>
        <v>3.7846276190476189</v>
      </c>
      <c r="J512" s="2">
        <f t="shared" si="58"/>
        <v>3.8512322875424596</v>
      </c>
      <c r="K512" s="2">
        <f t="shared" si="60"/>
        <v>3.8796539895326347</v>
      </c>
    </row>
    <row r="513" spans="1:11" ht="13.5" x14ac:dyDescent="0.25">
      <c r="A513" s="3">
        <f>TITRES_STAT!B516</f>
        <v>43049</v>
      </c>
      <c r="B513" s="5">
        <f>TITRES_STAT!D516</f>
        <v>3.7222</v>
      </c>
      <c r="C513" s="2">
        <f t="shared" si="53"/>
        <v>-5.0300000000000011E-2</v>
      </c>
      <c r="D513" s="2">
        <f t="shared" si="54"/>
        <v>3.7691600000000003</v>
      </c>
      <c r="E513" s="2">
        <f t="shared" si="56"/>
        <v>3.7876099999999999</v>
      </c>
      <c r="F513" s="2">
        <f t="shared" si="57"/>
        <v>3.9217399999999998</v>
      </c>
      <c r="G513" s="2">
        <f t="shared" si="59"/>
        <v>3.8485280000000017</v>
      </c>
      <c r="H513" s="2">
        <f t="shared" si="55"/>
        <v>4.0553154999999999</v>
      </c>
      <c r="I513" s="2">
        <f t="array" ref="I513">SUMPRODUCT(B497:B516, (ROW(B497:B516)-ROW(B497)+1)) / (20*21/2)</f>
        <v>3.767274761904762</v>
      </c>
      <c r="J513" s="2">
        <f t="shared" si="58"/>
        <v>3.8389434982527018</v>
      </c>
      <c r="K513" s="2">
        <f t="shared" si="60"/>
        <v>3.8734793232764533</v>
      </c>
    </row>
    <row r="514" spans="1:11" ht="13.5" x14ac:dyDescent="0.25">
      <c r="A514" s="3">
        <f>TITRES_STAT!B517</f>
        <v>43052</v>
      </c>
      <c r="B514" s="5">
        <f>TITRES_STAT!D517</f>
        <v>3.6551999999999998</v>
      </c>
      <c r="C514" s="2">
        <f t="shared" si="53"/>
        <v>-6.7000000000000171E-2</v>
      </c>
      <c r="D514" s="2">
        <f t="shared" si="54"/>
        <v>3.7434600000000002</v>
      </c>
      <c r="E514" s="2">
        <f t="shared" si="56"/>
        <v>3.7831400000000004</v>
      </c>
      <c r="F514" s="2">
        <f t="shared" si="57"/>
        <v>3.8912849999999999</v>
      </c>
      <c r="G514" s="2">
        <f t="shared" si="59"/>
        <v>3.837798000000002</v>
      </c>
      <c r="H514" s="2">
        <f t="shared" si="55"/>
        <v>4.0513955000000008</v>
      </c>
      <c r="I514" s="2">
        <f t="array" ref="I514">SUMPRODUCT(B498:B517, (ROW(B498:B517)-ROW(B498)+1)) / (20*21/2)</f>
        <v>3.7542633333333342</v>
      </c>
      <c r="J514" s="2">
        <f t="shared" si="58"/>
        <v>3.8214441174667302</v>
      </c>
      <c r="K514" s="2">
        <f t="shared" si="60"/>
        <v>3.8649193498146319</v>
      </c>
    </row>
    <row r="515" spans="1:11" ht="13.5" x14ac:dyDescent="0.25">
      <c r="A515" s="3">
        <f>TITRES_STAT!B518</f>
        <v>43053</v>
      </c>
      <c r="B515" s="5">
        <f>TITRES_STAT!D518</f>
        <v>3.6606999999999998</v>
      </c>
      <c r="C515" s="2">
        <f t="shared" si="53"/>
        <v>5.5000000000000604E-3</v>
      </c>
      <c r="D515" s="2">
        <f t="shared" si="54"/>
        <v>3.7188600000000003</v>
      </c>
      <c r="E515" s="2">
        <f t="shared" si="56"/>
        <v>3.7613399999999997</v>
      </c>
      <c r="F515" s="2">
        <f t="shared" si="57"/>
        <v>3.8597050000000004</v>
      </c>
      <c r="G515" s="2">
        <f t="shared" si="59"/>
        <v>3.8294140000000016</v>
      </c>
      <c r="H515" s="2">
        <f t="shared" si="55"/>
        <v>4.0470815000000009</v>
      </c>
      <c r="I515" s="2">
        <f t="array" ref="I515">SUMPRODUCT(B499:B518, (ROW(B499:B518)-ROW(B499)+1)) / (20*21/2)</f>
        <v>3.7567376190476192</v>
      </c>
      <c r="J515" s="2">
        <f t="shared" si="58"/>
        <v>3.8061351538984702</v>
      </c>
      <c r="K515" s="2">
        <f t="shared" si="60"/>
        <v>3.8569107478611167</v>
      </c>
    </row>
    <row r="516" spans="1:11" ht="13.5" x14ac:dyDescent="0.25">
      <c r="A516" s="3">
        <f>TITRES_STAT!B519</f>
        <v>43054</v>
      </c>
      <c r="B516" s="5">
        <f>TITRES_STAT!D519</f>
        <v>3.6775000000000002</v>
      </c>
      <c r="C516" s="2">
        <f t="shared" ref="C516:C579" si="61">B516-B515</f>
        <v>1.680000000000037E-2</v>
      </c>
      <c r="D516" s="2">
        <f t="shared" si="54"/>
        <v>3.6976199999999997</v>
      </c>
      <c r="E516" s="2">
        <f t="shared" si="56"/>
        <v>3.7412200000000007</v>
      </c>
      <c r="F516" s="2">
        <f t="shared" si="57"/>
        <v>3.8309200000000003</v>
      </c>
      <c r="G516" s="2">
        <f t="shared" si="59"/>
        <v>3.8234900000000014</v>
      </c>
      <c r="H516" s="2">
        <f t="shared" si="55"/>
        <v>4.0418535000000011</v>
      </c>
      <c r="I516" s="2">
        <f t="array" ref="I516">SUMPRODUCT(B500:B519, (ROW(B500:B519)-ROW(B500)+1)) / (20*21/2)</f>
        <v>3.7609428571428571</v>
      </c>
      <c r="J516" s="2">
        <f t="shared" si="58"/>
        <v>3.7938841868605206</v>
      </c>
      <c r="K516" s="2">
        <f t="shared" si="60"/>
        <v>3.8498750322587201</v>
      </c>
    </row>
    <row r="517" spans="1:11" ht="13.5" x14ac:dyDescent="0.25">
      <c r="A517" s="3">
        <f>TITRES_STAT!B520</f>
        <v>43055</v>
      </c>
      <c r="B517" s="5">
        <f>TITRES_STAT!D520</f>
        <v>3.6943000000000001</v>
      </c>
      <c r="C517" s="2">
        <f t="shared" si="61"/>
        <v>1.6799999999999926E-2</v>
      </c>
      <c r="D517" s="2">
        <f t="shared" si="54"/>
        <v>3.6819800000000003</v>
      </c>
      <c r="E517" s="2">
        <f t="shared" si="56"/>
        <v>3.7317200000000001</v>
      </c>
      <c r="F517" s="2">
        <f t="shared" si="57"/>
        <v>3.8024200000000001</v>
      </c>
      <c r="G517" s="2">
        <f t="shared" si="59"/>
        <v>3.8191320000000015</v>
      </c>
      <c r="H517" s="2">
        <f t="shared" si="55"/>
        <v>4.0360225000000005</v>
      </c>
      <c r="I517" s="2">
        <f t="array" ref="I517">SUMPRODUCT(B501:B520, (ROW(B501:B520)-ROW(B501)+1)) / (20*21/2)</f>
        <v>3.7659995238095236</v>
      </c>
      <c r="J517" s="2">
        <f t="shared" si="58"/>
        <v>3.7843999785880897</v>
      </c>
      <c r="K517" s="2">
        <f t="shared" si="60"/>
        <v>3.8437740506015152</v>
      </c>
    </row>
    <row r="518" spans="1:11" ht="13.5" x14ac:dyDescent="0.25">
      <c r="A518" s="3">
        <f>TITRES_STAT!B521</f>
        <v>43056</v>
      </c>
      <c r="B518" s="5">
        <f>TITRES_STAT!D521</f>
        <v>3.8283999999999998</v>
      </c>
      <c r="C518" s="2">
        <f t="shared" si="61"/>
        <v>0.13409999999999966</v>
      </c>
      <c r="D518" s="2">
        <f t="shared" ref="D518:D581" si="62">AVERAGE(B514:B518)</f>
        <v>3.7032199999999995</v>
      </c>
      <c r="E518" s="2">
        <f t="shared" si="56"/>
        <v>3.7361899999999997</v>
      </c>
      <c r="F518" s="2">
        <f t="shared" si="57"/>
        <v>3.7898450000000006</v>
      </c>
      <c r="G518" s="2">
        <f t="shared" si="59"/>
        <v>3.8174560000000008</v>
      </c>
      <c r="H518" s="2">
        <f t="shared" si="55"/>
        <v>4.0321480000000012</v>
      </c>
      <c r="I518" s="2">
        <f t="array" ref="I518">SUMPRODUCT(B502:B521, (ROW(B502:B521)-ROW(B502)+1)) / (20*21/2)</f>
        <v>3.770843333333334</v>
      </c>
      <c r="J518" s="2">
        <f t="shared" si="58"/>
        <v>3.7885904568177957</v>
      </c>
      <c r="K518" s="2">
        <f t="shared" si="60"/>
        <v>3.8431711466563576</v>
      </c>
    </row>
    <row r="519" spans="1:11" ht="13.5" x14ac:dyDescent="0.25">
      <c r="A519" s="3">
        <f>TITRES_STAT!B522</f>
        <v>43059</v>
      </c>
      <c r="B519" s="5">
        <f>TITRES_STAT!D522</f>
        <v>3.8340000000000001</v>
      </c>
      <c r="C519" s="2">
        <f t="shared" si="61"/>
        <v>5.6000000000002714E-3</v>
      </c>
      <c r="D519" s="2">
        <f t="shared" si="62"/>
        <v>3.7389800000000002</v>
      </c>
      <c r="E519" s="2">
        <f t="shared" si="56"/>
        <v>3.7412200000000007</v>
      </c>
      <c r="F519" s="2">
        <f t="shared" si="57"/>
        <v>3.7809050000000006</v>
      </c>
      <c r="G519" s="2">
        <f t="shared" si="59"/>
        <v>3.8168980000000006</v>
      </c>
      <c r="H519" s="2">
        <f t="shared" si="55"/>
        <v>4.0273700000000003</v>
      </c>
      <c r="I519" s="2">
        <f t="array" ref="I519">SUMPRODUCT(B503:B522, (ROW(B503:B522)-ROW(B503)+1)) / (20*21/2)</f>
        <v>3.7760076190476188</v>
      </c>
      <c r="J519" s="2">
        <f t="shared" si="58"/>
        <v>3.792915175216101</v>
      </c>
      <c r="K519" s="2">
        <f t="shared" si="60"/>
        <v>3.8428114938463045</v>
      </c>
    </row>
    <row r="520" spans="1:11" ht="13.5" x14ac:dyDescent="0.25">
      <c r="A520" s="3">
        <f>TITRES_STAT!B523</f>
        <v>43060</v>
      </c>
      <c r="B520" s="5">
        <f>TITRES_STAT!D523</f>
        <v>3.8340000000000001</v>
      </c>
      <c r="C520" s="2">
        <f t="shared" si="61"/>
        <v>0</v>
      </c>
      <c r="D520" s="2">
        <f t="shared" si="62"/>
        <v>3.7736400000000003</v>
      </c>
      <c r="E520" s="2">
        <f t="shared" si="56"/>
        <v>3.7462499999999999</v>
      </c>
      <c r="F520" s="2">
        <f t="shared" si="57"/>
        <v>3.7831400000000008</v>
      </c>
      <c r="G520" s="2">
        <f t="shared" si="59"/>
        <v>3.8184620000000007</v>
      </c>
      <c r="H520" s="2">
        <f t="shared" si="55"/>
        <v>4.0221710000000011</v>
      </c>
      <c r="I520" s="2">
        <f t="array" ref="I520">SUMPRODUCT(B504:B523, (ROW(B504:B523)-ROW(B504)+1)) / (20*21/2)</f>
        <v>3.7817571428571433</v>
      </c>
      <c r="J520" s="2">
        <f t="shared" si="58"/>
        <v>3.7968280156717107</v>
      </c>
      <c r="K520" s="2">
        <f t="shared" si="60"/>
        <v>3.8424659450680183</v>
      </c>
    </row>
    <row r="521" spans="1:11" ht="13.5" x14ac:dyDescent="0.25">
      <c r="A521" s="3">
        <f>TITRES_STAT!B524</f>
        <v>43061</v>
      </c>
      <c r="B521" s="5">
        <f>TITRES_STAT!D524</f>
        <v>3.8340000000000001</v>
      </c>
      <c r="C521" s="2">
        <f t="shared" si="61"/>
        <v>0</v>
      </c>
      <c r="D521" s="2">
        <f t="shared" si="62"/>
        <v>3.8049399999999998</v>
      </c>
      <c r="E521" s="2">
        <f t="shared" si="56"/>
        <v>3.7512800000000004</v>
      </c>
      <c r="F521" s="2">
        <f t="shared" si="57"/>
        <v>3.7853750000000006</v>
      </c>
      <c r="G521" s="2">
        <f t="shared" si="59"/>
        <v>3.8223740000000008</v>
      </c>
      <c r="H521" s="2">
        <f t="shared" si="55"/>
        <v>4.0166835000000001</v>
      </c>
      <c r="I521" s="2">
        <f t="array" ref="I521">SUMPRODUCT(B505:B524, (ROW(B505:B524)-ROW(B505)+1)) / (20*21/2)</f>
        <v>3.7864933333333326</v>
      </c>
      <c r="J521" s="2">
        <f t="shared" si="58"/>
        <v>3.8003682046553573</v>
      </c>
      <c r="K521" s="2">
        <f t="shared" si="60"/>
        <v>3.842133947222214</v>
      </c>
    </row>
    <row r="522" spans="1:11" ht="13.5" x14ac:dyDescent="0.25">
      <c r="A522" s="3">
        <f>TITRES_STAT!B525</f>
        <v>43062</v>
      </c>
      <c r="B522" s="5">
        <f>TITRES_STAT!D525</f>
        <v>3.8395999999999999</v>
      </c>
      <c r="C522" s="2">
        <f t="shared" si="61"/>
        <v>5.5999999999998273E-3</v>
      </c>
      <c r="D522" s="2">
        <f t="shared" si="62"/>
        <v>3.8339999999999996</v>
      </c>
      <c r="E522" s="2">
        <f t="shared" si="56"/>
        <v>3.7579899999999995</v>
      </c>
      <c r="F522" s="2">
        <f t="shared" si="57"/>
        <v>3.7792300000000005</v>
      </c>
      <c r="G522" s="2">
        <f t="shared" si="59"/>
        <v>3.823156</v>
      </c>
      <c r="H522" s="2">
        <f t="shared" ref="H522:H585" si="63">AVERAGE(B323:B522)</f>
        <v>4.0112239999999995</v>
      </c>
      <c r="I522" s="2">
        <f t="array" ref="I522">SUMPRODUCT(B506:B525, (ROW(B506:B525)-ROW(B506)+1)) / (20*21/2)</f>
        <v>3.7906176190476186</v>
      </c>
      <c r="J522" s="2">
        <f t="shared" si="58"/>
        <v>3.8041045661167519</v>
      </c>
      <c r="K522" s="2">
        <f t="shared" si="60"/>
        <v>3.8420345767429116</v>
      </c>
    </row>
    <row r="523" spans="1:11" ht="13.5" x14ac:dyDescent="0.25">
      <c r="A523" s="3">
        <f>TITRES_STAT!B526</f>
        <v>43063</v>
      </c>
      <c r="B523" s="5">
        <f>TITRES_STAT!D526</f>
        <v>3.8395999999999999</v>
      </c>
      <c r="C523" s="2">
        <f t="shared" si="61"/>
        <v>0</v>
      </c>
      <c r="D523" s="2">
        <f t="shared" si="62"/>
        <v>3.8362400000000001</v>
      </c>
      <c r="E523" s="2">
        <f t="shared" si="56"/>
        <v>3.7697299999999991</v>
      </c>
      <c r="F523" s="2">
        <f t="shared" si="57"/>
        <v>3.7786700000000009</v>
      </c>
      <c r="G523" s="2">
        <f t="shared" si="59"/>
        <v>3.8255040000000005</v>
      </c>
      <c r="H523" s="2">
        <f t="shared" si="63"/>
        <v>4.0064739999999999</v>
      </c>
      <c r="I523" s="2">
        <f t="array" ref="I523">SUMPRODUCT(B507:B526, (ROW(B507:B526)-ROW(B507)+1)) / (20*21/2)</f>
        <v>3.7955147619047618</v>
      </c>
      <c r="J523" s="2">
        <f t="shared" si="58"/>
        <v>3.8074850836294423</v>
      </c>
      <c r="K523" s="2">
        <f t="shared" si="60"/>
        <v>3.8419391031451506</v>
      </c>
    </row>
    <row r="524" spans="1:11" ht="13.5" x14ac:dyDescent="0.25">
      <c r="A524" s="3">
        <f>TITRES_STAT!B527</f>
        <v>43066</v>
      </c>
      <c r="B524" s="5">
        <f>TITRES_STAT!D527</f>
        <v>3.8283999999999998</v>
      </c>
      <c r="C524" s="2">
        <f t="shared" si="61"/>
        <v>-1.1200000000000099E-2</v>
      </c>
      <c r="D524" s="2">
        <f t="shared" si="62"/>
        <v>3.8351199999999999</v>
      </c>
      <c r="E524" s="2">
        <f t="shared" ref="E524:E587" si="64">AVERAGE(B515:B524)</f>
        <v>3.7870499999999998</v>
      </c>
      <c r="F524" s="2">
        <f t="shared" si="57"/>
        <v>3.785095000000001</v>
      </c>
      <c r="G524" s="2">
        <f t="shared" si="59"/>
        <v>3.8276280000000003</v>
      </c>
      <c r="H524" s="2">
        <f t="shared" si="63"/>
        <v>4.0012245000000002</v>
      </c>
      <c r="I524" s="2">
        <f t="array" ref="I524">SUMPRODUCT(B508:B527, (ROW(B508:B527)-ROW(B508)+1)) / (20*21/2)</f>
        <v>3.7979676190476188</v>
      </c>
      <c r="J524" s="2">
        <f t="shared" si="58"/>
        <v>3.8094769804266382</v>
      </c>
      <c r="K524" s="2">
        <f t="shared" si="60"/>
        <v>3.8414081579237722</v>
      </c>
    </row>
    <row r="525" spans="1:11" ht="13.5" x14ac:dyDescent="0.25">
      <c r="A525" s="3">
        <f>TITRES_STAT!B528</f>
        <v>43067</v>
      </c>
      <c r="B525" s="5">
        <f>TITRES_STAT!D528</f>
        <v>3.8283999999999998</v>
      </c>
      <c r="C525" s="2">
        <f t="shared" si="61"/>
        <v>0</v>
      </c>
      <c r="D525" s="2">
        <f t="shared" si="62"/>
        <v>3.8340000000000005</v>
      </c>
      <c r="E525" s="2">
        <f t="shared" si="64"/>
        <v>3.8038200000000004</v>
      </c>
      <c r="F525" s="2">
        <f t="shared" si="57"/>
        <v>3.7825800000000007</v>
      </c>
      <c r="G525" s="2">
        <f t="shared" si="59"/>
        <v>3.8276279999999989</v>
      </c>
      <c r="H525" s="2">
        <f t="shared" si="63"/>
        <v>3.9973274999999999</v>
      </c>
      <c r="I525" s="2">
        <f t="array" ref="I525">SUMPRODUCT(B509:B528, (ROW(B509:B528)-ROW(B509)+1)) / (20*21/2)</f>
        <v>3.8008642857142854</v>
      </c>
      <c r="J525" s="2">
        <f t="shared" si="58"/>
        <v>3.8112791727669584</v>
      </c>
      <c r="K525" s="2">
        <f t="shared" si="60"/>
        <v>3.8408980340836241</v>
      </c>
    </row>
    <row r="526" spans="1:11" ht="13.5" x14ac:dyDescent="0.25">
      <c r="A526" s="3">
        <f>TITRES_STAT!B529</f>
        <v>43068</v>
      </c>
      <c r="B526" s="5">
        <f>TITRES_STAT!D529</f>
        <v>3.8340000000000001</v>
      </c>
      <c r="C526" s="2">
        <f t="shared" si="61"/>
        <v>5.6000000000002714E-3</v>
      </c>
      <c r="D526" s="2">
        <f t="shared" si="62"/>
        <v>3.8340000000000005</v>
      </c>
      <c r="E526" s="2">
        <f t="shared" si="64"/>
        <v>3.8194700000000004</v>
      </c>
      <c r="F526" s="2">
        <f t="shared" si="57"/>
        <v>3.7803450000000014</v>
      </c>
      <c r="G526" s="2">
        <f t="shared" si="59"/>
        <v>3.8277399999999995</v>
      </c>
      <c r="H526" s="2">
        <f t="shared" si="63"/>
        <v>3.9923499999999996</v>
      </c>
      <c r="I526" s="2">
        <f t="array" ref="I526">SUMPRODUCT(B510:B529, (ROW(B510:B529)-ROW(B510)+1)) / (20*21/2)</f>
        <v>3.8041614285714287</v>
      </c>
      <c r="J526" s="2">
        <f t="shared" si="58"/>
        <v>3.8134430610748673</v>
      </c>
      <c r="K526" s="2">
        <f t="shared" si="60"/>
        <v>3.8406275229430902</v>
      </c>
    </row>
    <row r="527" spans="1:11" ht="13.5" x14ac:dyDescent="0.25">
      <c r="A527" s="3">
        <f>TITRES_STAT!B530</f>
        <v>43069</v>
      </c>
      <c r="B527" s="5">
        <f>TITRES_STAT!D530</f>
        <v>3.8060999999999998</v>
      </c>
      <c r="C527" s="2">
        <f t="shared" si="61"/>
        <v>-2.7900000000000258E-2</v>
      </c>
      <c r="D527" s="2">
        <f t="shared" si="62"/>
        <v>3.8272999999999997</v>
      </c>
      <c r="E527" s="2">
        <f t="shared" si="64"/>
        <v>3.8306499999999999</v>
      </c>
      <c r="F527" s="2">
        <f t="shared" si="57"/>
        <v>3.7811850000000007</v>
      </c>
      <c r="G527" s="2">
        <f t="shared" si="59"/>
        <v>3.8267339999999983</v>
      </c>
      <c r="H527" s="2">
        <f t="shared" si="63"/>
        <v>3.9883194999999994</v>
      </c>
      <c r="I527" s="2">
        <f t="array" ref="I527">SUMPRODUCT(B511:B530, (ROW(B511:B530)-ROW(B511)+1)) / (20*21/2)</f>
        <v>3.8078323809523811</v>
      </c>
      <c r="J527" s="2">
        <f t="shared" si="58"/>
        <v>3.8127437219248796</v>
      </c>
      <c r="K527" s="2">
        <f t="shared" si="60"/>
        <v>3.8392735024355185</v>
      </c>
    </row>
    <row r="528" spans="1:11" ht="13.5" x14ac:dyDescent="0.25">
      <c r="A528" s="3">
        <f>TITRES_STAT!B531</f>
        <v>43073</v>
      </c>
      <c r="B528" s="5">
        <f>TITRES_STAT!D531</f>
        <v>3.8115999999999999</v>
      </c>
      <c r="C528" s="2">
        <f t="shared" si="61"/>
        <v>5.5000000000000604E-3</v>
      </c>
      <c r="D528" s="2">
        <f t="shared" si="62"/>
        <v>3.8216999999999999</v>
      </c>
      <c r="E528" s="2">
        <f t="shared" si="64"/>
        <v>3.8289699999999995</v>
      </c>
      <c r="F528" s="2">
        <f t="shared" si="57"/>
        <v>3.7825800000000003</v>
      </c>
      <c r="G528" s="2">
        <f t="shared" si="59"/>
        <v>3.8280739999999982</v>
      </c>
      <c r="H528" s="2">
        <f t="shared" si="63"/>
        <v>3.9834294999999993</v>
      </c>
      <c r="I528" s="2">
        <f t="array" ref="I528">SUMPRODUCT(B512:B531, (ROW(B512:B531)-ROW(B512)+1)) / (20*21/2)</f>
        <v>3.8331457142857142</v>
      </c>
      <c r="J528" s="2">
        <f t="shared" si="58"/>
        <v>3.8126347960272717</v>
      </c>
      <c r="K528" s="2">
        <f t="shared" si="60"/>
        <v>3.8381882670458904</v>
      </c>
    </row>
    <row r="529" spans="1:11" ht="13.5" x14ac:dyDescent="0.25">
      <c r="A529" s="3">
        <f>TITRES_STAT!B532</f>
        <v>43074</v>
      </c>
      <c r="B529" s="5">
        <f>TITRES_STAT!D532</f>
        <v>3.8172000000000001</v>
      </c>
      <c r="C529" s="2">
        <f t="shared" si="61"/>
        <v>5.6000000000002714E-3</v>
      </c>
      <c r="D529" s="2">
        <f t="shared" si="62"/>
        <v>3.8194600000000003</v>
      </c>
      <c r="E529" s="2">
        <f t="shared" si="64"/>
        <v>3.8272900000000001</v>
      </c>
      <c r="F529" s="2">
        <f t="shared" si="57"/>
        <v>3.7842550000000004</v>
      </c>
      <c r="G529" s="2">
        <f t="shared" si="59"/>
        <v>3.8316499999999984</v>
      </c>
      <c r="H529" s="2">
        <f t="shared" si="63"/>
        <v>3.9796319999999992</v>
      </c>
      <c r="I529" s="2">
        <f t="array" ref="I529">SUMPRODUCT(B513:B532, (ROW(B513:B532)-ROW(B513)+1)) / (20*21/2)</f>
        <v>3.8784671428571418</v>
      </c>
      <c r="J529" s="2">
        <f t="shared" si="58"/>
        <v>3.8130695773580077</v>
      </c>
      <c r="K529" s="2">
        <f t="shared" si="60"/>
        <v>3.8373651977499734</v>
      </c>
    </row>
    <row r="530" spans="1:11" ht="13.5" x14ac:dyDescent="0.25">
      <c r="A530" s="3">
        <f>TITRES_STAT!B533</f>
        <v>43075</v>
      </c>
      <c r="B530" s="5">
        <f>TITRES_STAT!D533</f>
        <v>3.8228</v>
      </c>
      <c r="C530" s="2">
        <f t="shared" si="61"/>
        <v>5.5999999999998273E-3</v>
      </c>
      <c r="D530" s="2">
        <f t="shared" si="62"/>
        <v>3.8183400000000001</v>
      </c>
      <c r="E530" s="2">
        <f t="shared" si="64"/>
        <v>3.8261700000000003</v>
      </c>
      <c r="F530" s="2">
        <f t="shared" si="57"/>
        <v>3.7862099999999996</v>
      </c>
      <c r="G530" s="2">
        <f t="shared" si="59"/>
        <v>3.8354499999999985</v>
      </c>
      <c r="H530" s="2">
        <f t="shared" si="63"/>
        <v>3.976572</v>
      </c>
      <c r="I530" s="2">
        <f t="array" ref="I530">SUMPRODUCT(B514:B533, (ROW(B514:B533)-ROW(B514)+1)) / (20*21/2)</f>
        <v>3.9032980952380956</v>
      </c>
      <c r="J530" s="2">
        <f t="shared" si="58"/>
        <v>3.8139962842762927</v>
      </c>
      <c r="K530" s="2">
        <f t="shared" si="60"/>
        <v>3.8367940135244845</v>
      </c>
    </row>
    <row r="531" spans="1:11" ht="13.5" x14ac:dyDescent="0.25">
      <c r="A531" s="3">
        <f>TITRES_STAT!B534</f>
        <v>43076</v>
      </c>
      <c r="B531" s="5">
        <f>TITRES_STAT!D534</f>
        <v>4.0519999999999996</v>
      </c>
      <c r="C531" s="2">
        <f t="shared" si="61"/>
        <v>0.22919999999999963</v>
      </c>
      <c r="D531" s="2">
        <f t="shared" si="62"/>
        <v>3.8619399999999997</v>
      </c>
      <c r="E531" s="2">
        <f t="shared" si="64"/>
        <v>3.8479700000000001</v>
      </c>
      <c r="F531" s="2">
        <f t="shared" si="57"/>
        <v>3.7996250000000003</v>
      </c>
      <c r="G531" s="2">
        <f t="shared" si="59"/>
        <v>3.8439459999999981</v>
      </c>
      <c r="H531" s="2">
        <f t="shared" si="63"/>
        <v>3.9753455000000004</v>
      </c>
      <c r="I531" s="2">
        <f t="array" ref="I531">SUMPRODUCT(B515:B534, (ROW(B515:B534)-ROW(B515)+1)) / (20*21/2)</f>
        <v>3.9269323809523811</v>
      </c>
      <c r="J531" s="2">
        <f t="shared" si="58"/>
        <v>3.8366633048214078</v>
      </c>
      <c r="K531" s="2">
        <f t="shared" si="60"/>
        <v>3.8452334639745045</v>
      </c>
    </row>
    <row r="532" spans="1:11" ht="13.5" x14ac:dyDescent="0.25">
      <c r="A532" s="3">
        <f>TITRES_STAT!B535</f>
        <v>43077</v>
      </c>
      <c r="B532" s="5">
        <f>TITRES_STAT!D535</f>
        <v>4.2755000000000001</v>
      </c>
      <c r="C532" s="2">
        <f t="shared" si="61"/>
        <v>0.22350000000000048</v>
      </c>
      <c r="D532" s="2">
        <f t="shared" si="62"/>
        <v>3.9558200000000001</v>
      </c>
      <c r="E532" s="2">
        <f t="shared" si="64"/>
        <v>3.8915599999999997</v>
      </c>
      <c r="F532" s="2">
        <f t="shared" ref="F532:F595" si="65">AVERAGE(B513:B532)</f>
        <v>3.8247749999999998</v>
      </c>
      <c r="G532" s="2">
        <f t="shared" si="59"/>
        <v>3.8566879999999979</v>
      </c>
      <c r="H532" s="2">
        <f t="shared" si="63"/>
        <v>3.9761899999999999</v>
      </c>
      <c r="I532" s="2">
        <f t="array" ref="I532">SUMPRODUCT(B516:B535, (ROW(B516:B535)-ROW(B516)+1)) / (20*21/2)</f>
        <v>3.9474242857142858</v>
      </c>
      <c r="J532" s="2">
        <f t="shared" si="58"/>
        <v>3.8784572757907978</v>
      </c>
      <c r="K532" s="2">
        <f t="shared" si="60"/>
        <v>3.8621066614657007</v>
      </c>
    </row>
    <row r="533" spans="1:11" ht="13.5" x14ac:dyDescent="0.25">
      <c r="A533" s="3">
        <f>TITRES_STAT!B536</f>
        <v>43080</v>
      </c>
      <c r="B533" s="5">
        <f>TITRES_STAT!D536</f>
        <v>4.0854999999999997</v>
      </c>
      <c r="C533" s="2">
        <f t="shared" si="61"/>
        <v>-0.19000000000000039</v>
      </c>
      <c r="D533" s="2">
        <f t="shared" si="62"/>
        <v>4.0106000000000002</v>
      </c>
      <c r="E533" s="2">
        <f t="shared" si="64"/>
        <v>3.9161500000000005</v>
      </c>
      <c r="F533" s="2">
        <f t="shared" si="65"/>
        <v>3.8429399999999987</v>
      </c>
      <c r="G533" s="2">
        <f t="shared" si="59"/>
        <v>3.8635059999999983</v>
      </c>
      <c r="H533" s="2">
        <f t="shared" si="63"/>
        <v>3.9762175000000002</v>
      </c>
      <c r="I533" s="2">
        <f t="array" ref="I533">SUMPRODUCT(B517:B536, (ROW(B517:B536)-ROW(B517)+1)) / (20*21/2)</f>
        <v>3.9712438095238092</v>
      </c>
      <c r="J533" s="2">
        <f t="shared" ref="J533:J596" si="66">$J$4*B533+J532*(1-$J$4)</f>
        <v>3.8981756304773882</v>
      </c>
      <c r="K533" s="2">
        <f t="shared" si="60"/>
        <v>3.8708671845454772</v>
      </c>
    </row>
    <row r="534" spans="1:11" ht="13.5" x14ac:dyDescent="0.25">
      <c r="A534" s="3">
        <f>TITRES_STAT!B537</f>
        <v>43081</v>
      </c>
      <c r="B534" s="5">
        <f>TITRES_STAT!D537</f>
        <v>4.0911</v>
      </c>
      <c r="C534" s="2">
        <f t="shared" si="61"/>
        <v>5.6000000000002714E-3</v>
      </c>
      <c r="D534" s="2">
        <f t="shared" si="62"/>
        <v>4.0653799999999993</v>
      </c>
      <c r="E534" s="2">
        <f t="shared" si="64"/>
        <v>3.9424199999999998</v>
      </c>
      <c r="F534" s="2">
        <f t="shared" si="65"/>
        <v>3.8647349999999996</v>
      </c>
      <c r="G534" s="2">
        <f t="shared" si="59"/>
        <v>3.8721139999999985</v>
      </c>
      <c r="H534" s="2">
        <f t="shared" si="63"/>
        <v>3.9767164999999993</v>
      </c>
      <c r="I534" s="2">
        <f t="array" ref="I534">SUMPRODUCT(B518:B537, (ROW(B518:B537)-ROW(B518)+1)) / (20*21/2)</f>
        <v>3.9982047619047623</v>
      </c>
      <c r="J534" s="2">
        <f t="shared" si="66"/>
        <v>3.916549379955732</v>
      </c>
      <c r="K534" s="2">
        <f t="shared" si="60"/>
        <v>3.8795037655436939</v>
      </c>
    </row>
    <row r="535" spans="1:11" ht="13.5" x14ac:dyDescent="0.25">
      <c r="A535" s="3">
        <f>TITRES_STAT!B538</f>
        <v>43082</v>
      </c>
      <c r="B535" s="5">
        <f>TITRES_STAT!D538</f>
        <v>4.0799000000000003</v>
      </c>
      <c r="C535" s="2">
        <f t="shared" si="61"/>
        <v>-1.1199999999999655E-2</v>
      </c>
      <c r="D535" s="2">
        <f t="shared" si="62"/>
        <v>4.1168000000000005</v>
      </c>
      <c r="E535" s="2">
        <f t="shared" si="64"/>
        <v>3.9675699999999998</v>
      </c>
      <c r="F535" s="2">
        <f t="shared" si="65"/>
        <v>3.8856949999999997</v>
      </c>
      <c r="G535" s="2">
        <f t="shared" si="59"/>
        <v>3.8788199999999984</v>
      </c>
      <c r="H535" s="2">
        <f t="shared" si="63"/>
        <v>3.9771594999999995</v>
      </c>
      <c r="I535" s="2">
        <f t="array" ref="I535">SUMPRODUCT(B519:B538, (ROW(B519:B538)-ROW(B519)+1)) / (20*21/2)</f>
        <v>4.0451495238095232</v>
      </c>
      <c r="J535" s="2">
        <f t="shared" si="66"/>
        <v>3.9321065818647098</v>
      </c>
      <c r="K535" s="2">
        <f t="shared" si="60"/>
        <v>3.8873624414047256</v>
      </c>
    </row>
    <row r="536" spans="1:11" ht="13.5" x14ac:dyDescent="0.25">
      <c r="A536" s="3">
        <f>TITRES_STAT!B539</f>
        <v>43083</v>
      </c>
      <c r="B536" s="5">
        <f>TITRES_STAT!D539</f>
        <v>4.1357999999999997</v>
      </c>
      <c r="C536" s="2">
        <f t="shared" si="61"/>
        <v>5.5899999999999395E-2</v>
      </c>
      <c r="D536" s="2">
        <f t="shared" si="62"/>
        <v>4.133560000000001</v>
      </c>
      <c r="E536" s="2">
        <f t="shared" si="64"/>
        <v>3.9977500000000008</v>
      </c>
      <c r="F536" s="2">
        <f t="shared" si="65"/>
        <v>3.9086100000000004</v>
      </c>
      <c r="G536" s="2">
        <f t="shared" si="59"/>
        <v>3.8883219999999983</v>
      </c>
      <c r="H536" s="2">
        <f t="shared" si="63"/>
        <v>3.9784804999999999</v>
      </c>
      <c r="I536" s="2">
        <f t="array" ref="I536">SUMPRODUCT(B520:B539, (ROW(B520:B539)-ROW(B520)+1)) / (20*21/2)</f>
        <v>4.1116085714285715</v>
      </c>
      <c r="J536" s="2">
        <f t="shared" si="66"/>
        <v>3.9515059550204517</v>
      </c>
      <c r="K536" s="2">
        <f t="shared" si="60"/>
        <v>3.8971050907614031</v>
      </c>
    </row>
    <row r="537" spans="1:11" ht="13.5" x14ac:dyDescent="0.25">
      <c r="A537" s="3">
        <f>TITRES_STAT!B540</f>
        <v>43084</v>
      </c>
      <c r="B537" s="5">
        <f>TITRES_STAT!D540</f>
        <v>4.1917</v>
      </c>
      <c r="C537" s="2">
        <f t="shared" si="61"/>
        <v>5.5900000000000283E-2</v>
      </c>
      <c r="D537" s="2">
        <f t="shared" si="62"/>
        <v>4.1167999999999996</v>
      </c>
      <c r="E537" s="2">
        <f t="shared" si="64"/>
        <v>4.0363100000000003</v>
      </c>
      <c r="F537" s="2">
        <f t="shared" si="65"/>
        <v>3.9334799999999994</v>
      </c>
      <c r="G537" s="2">
        <f t="shared" si="59"/>
        <v>3.9000579999999978</v>
      </c>
      <c r="H537" s="2">
        <f t="shared" si="63"/>
        <v>3.9800810000000002</v>
      </c>
      <c r="I537" s="2">
        <f t="array" ref="I537">SUMPRODUCT(B521:B540, (ROW(B521:B540)-ROW(B521)+1)) / (20*21/2)</f>
        <v>4.2002047619047627</v>
      </c>
      <c r="J537" s="2">
        <f t="shared" si="66"/>
        <v>3.9743815783518373</v>
      </c>
      <c r="K537" s="2">
        <f t="shared" si="60"/>
        <v>3.9086578323001717</v>
      </c>
    </row>
    <row r="538" spans="1:11" ht="13.5" x14ac:dyDescent="0.25">
      <c r="A538" s="3">
        <f>TITRES_STAT!B541</f>
        <v>43087</v>
      </c>
      <c r="B538" s="5">
        <f>TITRES_STAT!D541</f>
        <v>4.4264000000000001</v>
      </c>
      <c r="C538" s="2">
        <f t="shared" si="61"/>
        <v>0.23470000000000013</v>
      </c>
      <c r="D538" s="2">
        <f t="shared" si="62"/>
        <v>4.1849800000000004</v>
      </c>
      <c r="E538" s="2">
        <f t="shared" si="64"/>
        <v>4.0977900000000007</v>
      </c>
      <c r="F538" s="2">
        <f t="shared" si="65"/>
        <v>3.9633799999999995</v>
      </c>
      <c r="G538" s="2">
        <f t="shared" si="59"/>
        <v>3.9160419999999982</v>
      </c>
      <c r="H538" s="2">
        <f t="shared" si="63"/>
        <v>3.9831875000000001</v>
      </c>
      <c r="I538" s="2">
        <f t="array" ref="I538">SUMPRODUCT(B522:B541, (ROW(B522:B541)-ROW(B522)+1)) / (20*21/2)</f>
        <v>4.3027200000000008</v>
      </c>
      <c r="J538" s="2">
        <f t="shared" si="66"/>
        <v>4.0174309518421385</v>
      </c>
      <c r="K538" s="2">
        <f t="shared" si="60"/>
        <v>3.9289614467197729</v>
      </c>
    </row>
    <row r="539" spans="1:11" ht="13.5" x14ac:dyDescent="0.25">
      <c r="A539" s="3">
        <f>TITRES_STAT!B542</f>
        <v>43088</v>
      </c>
      <c r="B539" s="5">
        <f>TITRES_STAT!D542</f>
        <v>4.6612</v>
      </c>
      <c r="C539" s="2">
        <f t="shared" si="61"/>
        <v>0.2347999999999999</v>
      </c>
      <c r="D539" s="2">
        <f t="shared" si="62"/>
        <v>4.2990000000000004</v>
      </c>
      <c r="E539" s="2">
        <f t="shared" si="64"/>
        <v>4.1821900000000003</v>
      </c>
      <c r="F539" s="2">
        <f t="shared" si="65"/>
        <v>4.00474</v>
      </c>
      <c r="G539" s="2">
        <f t="shared" si="59"/>
        <v>3.9354919999999987</v>
      </c>
      <c r="H539" s="2">
        <f t="shared" si="63"/>
        <v>3.9874904999999994</v>
      </c>
      <c r="I539" s="2">
        <f t="array" ref="I539">SUMPRODUCT(B523:B542, (ROW(B523:B542)-ROW(B523)+1)) / (20*21/2)</f>
        <v>4.3889200000000006</v>
      </c>
      <c r="J539" s="2">
        <f t="shared" si="66"/>
        <v>4.0787422897619345</v>
      </c>
      <c r="K539" s="2">
        <f t="shared" si="60"/>
        <v>3.9576766841033111</v>
      </c>
    </row>
    <row r="540" spans="1:11" ht="13.5" x14ac:dyDescent="0.25">
      <c r="A540" s="3">
        <f>TITRES_STAT!B543</f>
        <v>43089</v>
      </c>
      <c r="B540" s="5">
        <f>TITRES_STAT!D543</f>
        <v>4.9349999999999996</v>
      </c>
      <c r="C540" s="2">
        <f t="shared" si="61"/>
        <v>0.2737999999999996</v>
      </c>
      <c r="D540" s="2">
        <f t="shared" si="62"/>
        <v>4.4700199999999999</v>
      </c>
      <c r="E540" s="2">
        <f t="shared" si="64"/>
        <v>4.2934100000000006</v>
      </c>
      <c r="F540" s="2">
        <f t="shared" si="65"/>
        <v>4.0597899999999996</v>
      </c>
      <c r="G540" s="2">
        <f t="shared" si="59"/>
        <v>3.957063999999999</v>
      </c>
      <c r="H540" s="2">
        <f t="shared" si="63"/>
        <v>3.9931400000000004</v>
      </c>
      <c r="I540" s="2">
        <f t="array" ref="I540">SUMPRODUCT(B524:B543, (ROW(B524:B543)-ROW(B524)+1)) / (20*21/2)</f>
        <v>4.4545466666666673</v>
      </c>
      <c r="J540" s="2">
        <f t="shared" si="66"/>
        <v>4.1602906431179409</v>
      </c>
      <c r="K540" s="2">
        <f t="shared" si="60"/>
        <v>3.9960030886482794</v>
      </c>
    </row>
    <row r="541" spans="1:11" ht="13.5" x14ac:dyDescent="0.25">
      <c r="A541" s="3">
        <f>TITRES_STAT!B544</f>
        <v>43090</v>
      </c>
      <c r="B541" s="5">
        <f>TITRES_STAT!D544</f>
        <v>5.1361999999999997</v>
      </c>
      <c r="C541" s="2">
        <f t="shared" si="61"/>
        <v>0.20120000000000005</v>
      </c>
      <c r="D541" s="2">
        <f t="shared" si="62"/>
        <v>4.6700999999999997</v>
      </c>
      <c r="E541" s="2">
        <f t="shared" si="64"/>
        <v>4.4018300000000012</v>
      </c>
      <c r="F541" s="2">
        <f t="shared" si="65"/>
        <v>4.1248999999999993</v>
      </c>
      <c r="G541" s="2">
        <f t="shared" si="59"/>
        <v>3.9813199999999993</v>
      </c>
      <c r="H541" s="2">
        <f t="shared" si="63"/>
        <v>3.9992635000000005</v>
      </c>
      <c r="I541" s="2">
        <f t="array" ref="I541">SUMPRODUCT(B525:B544, (ROW(B525:B544)-ROW(B525)+1)) / (20*21/2)</f>
        <v>4.5136595238095234</v>
      </c>
      <c r="J541" s="2">
        <f t="shared" si="66"/>
        <v>4.2532343913924233</v>
      </c>
      <c r="K541" s="2">
        <f t="shared" si="60"/>
        <v>4.040716693015014</v>
      </c>
    </row>
    <row r="542" spans="1:11" ht="13.5" x14ac:dyDescent="0.25">
      <c r="A542" s="3">
        <f>TITRES_STAT!B545</f>
        <v>43091</v>
      </c>
      <c r="B542" s="5">
        <f>TITRES_STAT!D545</f>
        <v>5.03</v>
      </c>
      <c r="C542" s="2">
        <f t="shared" si="61"/>
        <v>-0.10619999999999941</v>
      </c>
      <c r="D542" s="2">
        <f t="shared" si="62"/>
        <v>4.8377600000000003</v>
      </c>
      <c r="E542" s="2">
        <f t="shared" si="64"/>
        <v>4.4772800000000004</v>
      </c>
      <c r="F542" s="2">
        <f t="shared" si="65"/>
        <v>4.1844199999999994</v>
      </c>
      <c r="G542" s="2">
        <f t="shared" si="59"/>
        <v>4.0021100000000001</v>
      </c>
      <c r="H542" s="2">
        <f t="shared" si="63"/>
        <v>4.0048560000000002</v>
      </c>
      <c r="I542" s="2">
        <f t="array" ref="I542">SUMPRODUCT(B526:B545, (ROW(B526:B545)-ROW(B526)+1)) / (20*21/2)</f>
        <v>4.568932380952381</v>
      </c>
      <c r="J542" s="2">
        <f t="shared" si="66"/>
        <v>4.3272120684026687</v>
      </c>
      <c r="K542" s="2">
        <f t="shared" si="60"/>
        <v>4.0795121168183464</v>
      </c>
    </row>
    <row r="543" spans="1:11" ht="13.5" x14ac:dyDescent="0.25">
      <c r="A543" s="3">
        <f>TITRES_STAT!B546</f>
        <v>43094</v>
      </c>
      <c r="B543" s="5">
        <f>TITRES_STAT!D546</f>
        <v>4.8734999999999999</v>
      </c>
      <c r="C543" s="2">
        <f t="shared" si="61"/>
        <v>-0.15650000000000031</v>
      </c>
      <c r="D543" s="2">
        <f t="shared" si="62"/>
        <v>4.9271799999999999</v>
      </c>
      <c r="E543" s="2">
        <f t="shared" si="64"/>
        <v>4.5560799999999997</v>
      </c>
      <c r="F543" s="2">
        <f t="shared" si="65"/>
        <v>4.2361149999999999</v>
      </c>
      <c r="G543" s="2">
        <f t="shared" si="59"/>
        <v>4.0170880000000002</v>
      </c>
      <c r="H543" s="2">
        <f t="shared" si="63"/>
        <v>4.0090895</v>
      </c>
      <c r="I543" s="2">
        <f t="array" ref="I543">SUMPRODUCT(B527:B546, (ROW(B527:B546)-ROW(B527)+1)) / (20*21/2)</f>
        <v>4.6187314285714285</v>
      </c>
      <c r="J543" s="2">
        <f t="shared" si="66"/>
        <v>4.3792394904595575</v>
      </c>
      <c r="K543" s="2">
        <f t="shared" si="60"/>
        <v>4.11064889655096</v>
      </c>
    </row>
    <row r="544" spans="1:11" ht="13.5" x14ac:dyDescent="0.25">
      <c r="A544" s="3">
        <f>TITRES_STAT!B547</f>
        <v>43095</v>
      </c>
      <c r="B544" s="5">
        <f>TITRES_STAT!D547</f>
        <v>4.8567999999999998</v>
      </c>
      <c r="C544" s="2">
        <f t="shared" si="61"/>
        <v>-1.6700000000000159E-2</v>
      </c>
      <c r="D544" s="2">
        <f t="shared" si="62"/>
        <v>4.9662999999999995</v>
      </c>
      <c r="E544" s="2">
        <f t="shared" si="64"/>
        <v>4.6326499999999999</v>
      </c>
      <c r="F544" s="2">
        <f t="shared" si="65"/>
        <v>4.2875350000000001</v>
      </c>
      <c r="G544" s="2">
        <f t="shared" si="59"/>
        <v>4.028938000000001</v>
      </c>
      <c r="H544" s="2">
        <f t="shared" si="63"/>
        <v>4.0123525000000004</v>
      </c>
      <c r="I544" s="2">
        <f t="array" ref="I544">SUMPRODUCT(B528:B547, (ROW(B528:B547)-ROW(B528)+1)) / (20*21/2)</f>
        <v>4.6631</v>
      </c>
      <c r="J544" s="2">
        <f t="shared" si="66"/>
        <v>4.4247214437491236</v>
      </c>
      <c r="K544" s="2">
        <f t="shared" si="60"/>
        <v>4.1399097241371967</v>
      </c>
    </row>
    <row r="545" spans="1:11" ht="13.5" x14ac:dyDescent="0.25">
      <c r="A545" s="3">
        <f>TITRES_STAT!B548</f>
        <v>43096</v>
      </c>
      <c r="B545" s="5">
        <f>TITRES_STAT!D548</f>
        <v>4.8678999999999997</v>
      </c>
      <c r="C545" s="2">
        <f t="shared" si="61"/>
        <v>1.1099999999999888E-2</v>
      </c>
      <c r="D545" s="2">
        <f t="shared" si="62"/>
        <v>4.9528799999999995</v>
      </c>
      <c r="E545" s="2">
        <f t="shared" si="64"/>
        <v>4.7114500000000001</v>
      </c>
      <c r="F545" s="2">
        <f t="shared" si="65"/>
        <v>4.3395099999999989</v>
      </c>
      <c r="G545" s="2">
        <f t="shared" si="59"/>
        <v>4.0404500000000008</v>
      </c>
      <c r="H545" s="2">
        <f t="shared" si="63"/>
        <v>4.0144295000000003</v>
      </c>
      <c r="I545" s="2">
        <f t="array" ref="I545">SUMPRODUCT(B529:B548, (ROW(B529:B548)-ROW(B529)+1)) / (20*21/2)</f>
        <v>4.6790461904761909</v>
      </c>
      <c r="J545" s="2">
        <f t="shared" si="66"/>
        <v>4.4669289252968261</v>
      </c>
      <c r="K545" s="2">
        <f t="shared" si="60"/>
        <v>4.1684583624063265</v>
      </c>
    </row>
    <row r="546" spans="1:11" ht="13.5" x14ac:dyDescent="0.25">
      <c r="A546" s="3">
        <f>TITRES_STAT!B549</f>
        <v>43097</v>
      </c>
      <c r="B546" s="5">
        <f>TITRES_STAT!D549</f>
        <v>4.8624000000000001</v>
      </c>
      <c r="C546" s="2">
        <f t="shared" si="61"/>
        <v>-5.4999999999996163E-3</v>
      </c>
      <c r="D546" s="2">
        <f t="shared" si="62"/>
        <v>4.8981200000000005</v>
      </c>
      <c r="E546" s="2">
        <f t="shared" si="64"/>
        <v>4.7841100000000001</v>
      </c>
      <c r="F546" s="2">
        <f t="shared" si="65"/>
        <v>4.39093</v>
      </c>
      <c r="G546" s="2">
        <f t="shared" si="59"/>
        <v>4.0526340000000003</v>
      </c>
      <c r="H546" s="2">
        <f t="shared" si="63"/>
        <v>4.0165009999999999</v>
      </c>
      <c r="I546" s="2">
        <f t="array" ref="I546">SUMPRODUCT(B530:B549, (ROW(B530:B549)-ROW(B530)+1)) / (20*21/2)</f>
        <v>4.6778719047619051</v>
      </c>
      <c r="J546" s="2">
        <f t="shared" si="66"/>
        <v>4.5045928371733188</v>
      </c>
      <c r="K546" s="2">
        <f t="shared" si="60"/>
        <v>4.1956717599590201</v>
      </c>
    </row>
    <row r="547" spans="1:11" ht="13.5" x14ac:dyDescent="0.25">
      <c r="A547" s="3">
        <f>TITRES_STAT!B550</f>
        <v>43098</v>
      </c>
      <c r="B547" s="5">
        <f>TITRES_STAT!D550</f>
        <v>4.8567999999999998</v>
      </c>
      <c r="C547" s="2">
        <f t="shared" si="61"/>
        <v>-5.6000000000002714E-3</v>
      </c>
      <c r="D547" s="2">
        <f t="shared" si="62"/>
        <v>4.86348</v>
      </c>
      <c r="E547" s="2">
        <f t="shared" si="64"/>
        <v>4.8506200000000002</v>
      </c>
      <c r="F547" s="2">
        <f t="shared" si="65"/>
        <v>4.4434649999999989</v>
      </c>
      <c r="G547" s="2">
        <f t="shared" si="59"/>
        <v>4.0644840000000002</v>
      </c>
      <c r="H547" s="2">
        <f t="shared" si="63"/>
        <v>4.0182120000000001</v>
      </c>
      <c r="I547" s="2">
        <f t="array" ref="I547">SUMPRODUCT(B531:B550, (ROW(B531:B550)-ROW(B531)+1)) / (20*21/2)</f>
        <v>4.6544219047619055</v>
      </c>
      <c r="J547" s="2">
        <f t="shared" si="66"/>
        <v>4.5381363764901463</v>
      </c>
      <c r="K547" s="2">
        <f t="shared" si="60"/>
        <v>4.2215983576076859</v>
      </c>
    </row>
    <row r="548" spans="1:11" ht="13.5" x14ac:dyDescent="0.25">
      <c r="A548" s="3">
        <f>TITRES_STAT!B551</f>
        <v>43102</v>
      </c>
      <c r="B548" s="5">
        <f>TITRES_STAT!D551</f>
        <v>4.6109</v>
      </c>
      <c r="C548" s="2">
        <f t="shared" si="61"/>
        <v>-0.24589999999999979</v>
      </c>
      <c r="D548" s="2">
        <f t="shared" si="62"/>
        <v>4.8109599999999997</v>
      </c>
      <c r="E548" s="2">
        <f t="shared" si="64"/>
        <v>4.8690699999999998</v>
      </c>
      <c r="F548" s="2">
        <f t="shared" si="65"/>
        <v>4.4834300000000002</v>
      </c>
      <c r="G548" s="2">
        <f t="shared" si="59"/>
        <v>4.0751040000000005</v>
      </c>
      <c r="H548" s="2">
        <f t="shared" si="63"/>
        <v>4.0184495</v>
      </c>
      <c r="I548" s="2">
        <f t="array" ref="I548">SUMPRODUCT(B532:B551, (ROW(B532:B551)-ROW(B532)+1)) / (20*21/2)</f>
        <v>4.6213952380952374</v>
      </c>
      <c r="J548" s="2">
        <f t="shared" si="66"/>
        <v>4.545066245395847</v>
      </c>
      <c r="K548" s="2">
        <f t="shared" si="60"/>
        <v>4.2368650886818946</v>
      </c>
    </row>
    <row r="549" spans="1:11" ht="13.5" x14ac:dyDescent="0.25">
      <c r="A549" s="3">
        <f>TITRES_STAT!B552</f>
        <v>43103</v>
      </c>
      <c r="B549" s="5">
        <f>TITRES_STAT!D552</f>
        <v>4.4710999999999999</v>
      </c>
      <c r="C549" s="2">
        <f t="shared" si="61"/>
        <v>-0.13980000000000015</v>
      </c>
      <c r="D549" s="2">
        <f t="shared" si="62"/>
        <v>4.7338199999999997</v>
      </c>
      <c r="E549" s="2">
        <f t="shared" si="64"/>
        <v>4.85006</v>
      </c>
      <c r="F549" s="2">
        <f t="shared" si="65"/>
        <v>4.5161249999999997</v>
      </c>
      <c r="G549" s="2">
        <f t="shared" si="59"/>
        <v>4.084270000000001</v>
      </c>
      <c r="H549" s="2">
        <f t="shared" si="63"/>
        <v>4.0186529999999987</v>
      </c>
      <c r="I549" s="2">
        <f t="array" ref="I549">SUMPRODUCT(B533:B552, (ROW(B533:B552)-ROW(B533)+1)) / (20*21/2)</f>
        <v>4.6111223809523807</v>
      </c>
      <c r="J549" s="2">
        <f t="shared" si="66"/>
        <v>4.5380218410724336</v>
      </c>
      <c r="K549" s="2">
        <f t="shared" si="60"/>
        <v>4.246050771478683</v>
      </c>
    </row>
    <row r="550" spans="1:11" ht="13.5" x14ac:dyDescent="0.25">
      <c r="A550" s="3">
        <f>TITRES_STAT!B553</f>
        <v>43104</v>
      </c>
      <c r="B550" s="5">
        <f>TITRES_STAT!D553</f>
        <v>4.2698999999999998</v>
      </c>
      <c r="C550" s="2">
        <f t="shared" si="61"/>
        <v>-0.20120000000000005</v>
      </c>
      <c r="D550" s="2">
        <f t="shared" si="62"/>
        <v>4.6142200000000004</v>
      </c>
      <c r="E550" s="2">
        <f t="shared" si="64"/>
        <v>4.78355</v>
      </c>
      <c r="F550" s="2">
        <f t="shared" si="65"/>
        <v>4.5384799999999998</v>
      </c>
      <c r="G550" s="2">
        <f t="shared" si="59"/>
        <v>4.0938820000000007</v>
      </c>
      <c r="H550" s="2">
        <f t="shared" si="63"/>
        <v>4.0178504999999998</v>
      </c>
      <c r="I550" s="2">
        <f t="array" ref="I550">SUMPRODUCT(B534:B553, (ROW(B534:B553)-ROW(B534)+1)) / (20*21/2)</f>
        <v>4.5899633333333334</v>
      </c>
      <c r="J550" s="2">
        <f t="shared" si="66"/>
        <v>4.5124864276369641</v>
      </c>
      <c r="K550" s="2">
        <f t="shared" si="60"/>
        <v>4.2469860353422639</v>
      </c>
    </row>
    <row r="551" spans="1:11" ht="13.5" x14ac:dyDescent="0.25">
      <c r="A551" s="3">
        <f>TITRES_STAT!B554</f>
        <v>43105</v>
      </c>
      <c r="B551" s="5">
        <f>TITRES_STAT!D554</f>
        <v>4.1917</v>
      </c>
      <c r="C551" s="2">
        <f t="shared" si="61"/>
        <v>-7.8199999999999825E-2</v>
      </c>
      <c r="D551" s="2">
        <f t="shared" si="62"/>
        <v>4.4800800000000001</v>
      </c>
      <c r="E551" s="2">
        <f t="shared" si="64"/>
        <v>4.6890999999999998</v>
      </c>
      <c r="F551" s="2">
        <f t="shared" si="65"/>
        <v>4.5454650000000001</v>
      </c>
      <c r="G551" s="2">
        <f t="shared" si="59"/>
        <v>4.1019299999999994</v>
      </c>
      <c r="H551" s="2">
        <f t="shared" si="63"/>
        <v>4.0172334999999988</v>
      </c>
      <c r="I551" s="2">
        <f t="array" ref="I551">SUMPRODUCT(B535:B554, (ROW(B535:B554)-ROW(B535)+1)) / (20*21/2)</f>
        <v>4.5686999999999998</v>
      </c>
      <c r="J551" s="2">
        <f t="shared" si="66"/>
        <v>4.4819353392905867</v>
      </c>
      <c r="K551" s="2">
        <f t="shared" si="60"/>
        <v>4.2448179555249208</v>
      </c>
    </row>
    <row r="552" spans="1:11" ht="13.5" x14ac:dyDescent="0.25">
      <c r="A552" s="3">
        <f>TITRES_STAT!B555</f>
        <v>43108</v>
      </c>
      <c r="B552" s="5">
        <f>TITRES_STAT!D555</f>
        <v>4.4375999999999998</v>
      </c>
      <c r="C552" s="2">
        <f t="shared" si="61"/>
        <v>0.24589999999999979</v>
      </c>
      <c r="D552" s="2">
        <f t="shared" si="62"/>
        <v>4.3962400000000006</v>
      </c>
      <c r="E552" s="2">
        <f t="shared" si="64"/>
        <v>4.629859999999999</v>
      </c>
      <c r="F552" s="2">
        <f t="shared" si="65"/>
        <v>4.5535700000000006</v>
      </c>
      <c r="G552" s="2">
        <f t="shared" si="59"/>
        <v>4.1114319999999998</v>
      </c>
      <c r="H552" s="2">
        <f t="shared" si="63"/>
        <v>4.0178684999999987</v>
      </c>
      <c r="I552" s="2">
        <f t="array" ref="I552">SUMPRODUCT(B536:B555, (ROW(B536:B555)-ROW(B536)+1)) / (20*21/2)</f>
        <v>4.5451723809523807</v>
      </c>
      <c r="J552" s="2">
        <f t="shared" si="66"/>
        <v>4.4777129260248172</v>
      </c>
      <c r="K552" s="2">
        <f t="shared" si="60"/>
        <v>4.2523780357004135</v>
      </c>
    </row>
    <row r="553" spans="1:11" ht="13.5" x14ac:dyDescent="0.25">
      <c r="A553" s="3">
        <f>TITRES_STAT!B556</f>
        <v>43109</v>
      </c>
      <c r="B553" s="5">
        <f>TITRES_STAT!D556</f>
        <v>4.3314000000000004</v>
      </c>
      <c r="C553" s="2">
        <f t="shared" si="61"/>
        <v>-0.10619999999999941</v>
      </c>
      <c r="D553" s="2">
        <f t="shared" si="62"/>
        <v>4.3403400000000003</v>
      </c>
      <c r="E553" s="2">
        <f t="shared" si="64"/>
        <v>4.5756500000000004</v>
      </c>
      <c r="F553" s="2">
        <f t="shared" si="65"/>
        <v>4.5658650000000005</v>
      </c>
      <c r="G553" s="2">
        <f t="shared" si="59"/>
        <v>4.1210440000000004</v>
      </c>
      <c r="H553" s="2">
        <f t="shared" si="63"/>
        <v>4.0182164999999985</v>
      </c>
      <c r="I553" s="2">
        <f t="array" ref="I553">SUMPRODUCT(B537:B556, (ROW(B537:B556)-ROW(B537)+1)) / (20*21/2)</f>
        <v>4.5108661904761904</v>
      </c>
      <c r="J553" s="2">
        <f t="shared" si="66"/>
        <v>4.4637783616415012</v>
      </c>
      <c r="K553" s="2">
        <f t="shared" si="60"/>
        <v>4.2554769362611813</v>
      </c>
    </row>
    <row r="554" spans="1:11" ht="13.5" x14ac:dyDescent="0.25">
      <c r="A554" s="3">
        <f>TITRES_STAT!B557</f>
        <v>43110</v>
      </c>
      <c r="B554" s="5">
        <f>TITRES_STAT!D557</f>
        <v>4.3426</v>
      </c>
      <c r="C554" s="2">
        <f t="shared" si="61"/>
        <v>1.1199999999999655E-2</v>
      </c>
      <c r="D554" s="2">
        <f t="shared" si="62"/>
        <v>4.3146400000000007</v>
      </c>
      <c r="E554" s="2">
        <f t="shared" si="64"/>
        <v>4.5242299999999993</v>
      </c>
      <c r="F554" s="2">
        <f t="shared" si="65"/>
        <v>4.5784400000000005</v>
      </c>
      <c r="G554" s="2">
        <f t="shared" si="59"/>
        <v>4.1338980000000003</v>
      </c>
      <c r="H554" s="2">
        <f t="shared" si="63"/>
        <v>4.0189749999999984</v>
      </c>
      <c r="I554" s="2">
        <f t="array" ref="I554">SUMPRODUCT(B538:B557, (ROW(B538:B557)-ROW(B538)+1)) / (20*21/2)</f>
        <v>4.481964761904762</v>
      </c>
      <c r="J554" s="2">
        <f t="shared" si="66"/>
        <v>4.4522375652946913</v>
      </c>
      <c r="K554" s="2">
        <f t="shared" si="60"/>
        <v>4.2588935269960375</v>
      </c>
    </row>
    <row r="555" spans="1:11" ht="13.5" x14ac:dyDescent="0.25">
      <c r="A555" s="3">
        <f>TITRES_STAT!B558</f>
        <v>43111</v>
      </c>
      <c r="B555" s="5">
        <f>TITRES_STAT!D558</f>
        <v>4.3314000000000004</v>
      </c>
      <c r="C555" s="2">
        <f t="shared" si="61"/>
        <v>-1.1199999999999655E-2</v>
      </c>
      <c r="D555" s="2">
        <f t="shared" si="62"/>
        <v>4.3269400000000005</v>
      </c>
      <c r="E555" s="2">
        <f t="shared" si="64"/>
        <v>4.47058</v>
      </c>
      <c r="F555" s="2">
        <f t="shared" si="65"/>
        <v>4.5910150000000005</v>
      </c>
      <c r="G555" s="2">
        <f t="shared" si="59"/>
        <v>4.1429520000000002</v>
      </c>
      <c r="H555" s="2">
        <f t="shared" si="63"/>
        <v>4.0202319999999983</v>
      </c>
      <c r="I555" s="2">
        <f t="array" ref="I555">SUMPRODUCT(B539:B558, (ROW(B539:B558)-ROW(B539)+1)) / (20*21/2)</f>
        <v>4.4525842857142859</v>
      </c>
      <c r="J555" s="2">
        <f t="shared" si="66"/>
        <v>4.4407292257428157</v>
      </c>
      <c r="K555" s="2">
        <f t="shared" si="60"/>
        <v>4.2617369180942317</v>
      </c>
    </row>
    <row r="556" spans="1:11" ht="13.5" x14ac:dyDescent="0.25">
      <c r="A556" s="3">
        <f>TITRES_STAT!B559</f>
        <v>43112</v>
      </c>
      <c r="B556" s="5">
        <f>TITRES_STAT!D559</f>
        <v>4.2308000000000003</v>
      </c>
      <c r="C556" s="2">
        <f t="shared" si="61"/>
        <v>-0.10060000000000002</v>
      </c>
      <c r="D556" s="2">
        <f t="shared" si="62"/>
        <v>4.3347600000000002</v>
      </c>
      <c r="E556" s="2">
        <f t="shared" si="64"/>
        <v>4.4074200000000001</v>
      </c>
      <c r="F556" s="2">
        <f t="shared" si="65"/>
        <v>4.595765000000001</v>
      </c>
      <c r="G556" s="2">
        <f t="shared" si="59"/>
        <v>4.1499939999999995</v>
      </c>
      <c r="H556" s="2">
        <f t="shared" si="63"/>
        <v>4.0209859999999988</v>
      </c>
      <c r="I556" s="2">
        <f t="array" ref="I556">SUMPRODUCT(B540:B559, (ROW(B540:B559)-ROW(B540)+1)) / (20*21/2)</f>
        <v>4.4211757142857149</v>
      </c>
      <c r="J556" s="2">
        <f t="shared" si="66"/>
        <v>4.4207359661482615</v>
      </c>
      <c r="K556" s="2">
        <f t="shared" si="60"/>
        <v>4.2605237056199474</v>
      </c>
    </row>
    <row r="557" spans="1:11" ht="13.5" x14ac:dyDescent="0.25">
      <c r="A557" s="3">
        <f>TITRES_STAT!B560</f>
        <v>43115</v>
      </c>
      <c r="B557" s="5">
        <f>TITRES_STAT!D560</f>
        <v>4.2923</v>
      </c>
      <c r="C557" s="2">
        <f t="shared" si="61"/>
        <v>6.1499999999999666E-2</v>
      </c>
      <c r="D557" s="2">
        <f t="shared" si="62"/>
        <v>4.3056999999999999</v>
      </c>
      <c r="E557" s="2">
        <f t="shared" si="64"/>
        <v>4.3509700000000002</v>
      </c>
      <c r="F557" s="2">
        <f t="shared" si="65"/>
        <v>4.6007950000000006</v>
      </c>
      <c r="G557" s="2">
        <f t="shared" si="59"/>
        <v>4.1600539999999997</v>
      </c>
      <c r="H557" s="2">
        <f t="shared" si="63"/>
        <v>4.0220474999999984</v>
      </c>
      <c r="I557" s="2">
        <f t="array" ref="I557">SUMPRODUCT(B541:B560, (ROW(B541:B560)-ROW(B541)+1)) / (20*21/2)</f>
        <v>4.4060285714285721</v>
      </c>
      <c r="J557" s="2">
        <f t="shared" si="66"/>
        <v>4.4085039693722372</v>
      </c>
      <c r="K557" s="2">
        <f t="shared" si="60"/>
        <v>4.2617698348113224</v>
      </c>
    </row>
    <row r="558" spans="1:11" ht="13.5" x14ac:dyDescent="0.25">
      <c r="A558" s="3">
        <f>TITRES_STAT!B561</f>
        <v>43116</v>
      </c>
      <c r="B558" s="5">
        <f>TITRES_STAT!D561</f>
        <v>4.2923</v>
      </c>
      <c r="C558" s="2">
        <f t="shared" si="61"/>
        <v>0</v>
      </c>
      <c r="D558" s="2">
        <f t="shared" si="62"/>
        <v>4.2978800000000001</v>
      </c>
      <c r="E558" s="2">
        <f t="shared" si="64"/>
        <v>4.3191100000000002</v>
      </c>
      <c r="F558" s="2">
        <f t="shared" si="65"/>
        <v>4.5940899999999996</v>
      </c>
      <c r="G558" s="2">
        <f t="shared" si="59"/>
        <v>4.1702260000000004</v>
      </c>
      <c r="H558" s="2">
        <f t="shared" si="63"/>
        <v>4.0226874999999982</v>
      </c>
      <c r="I558" s="2">
        <f t="array" ref="I558">SUMPRODUCT(B542:B561, (ROW(B542:B561)-ROW(B542)+1)) / (20*21/2)</f>
        <v>4.3986804761904761</v>
      </c>
      <c r="J558" s="2">
        <f t="shared" si="66"/>
        <v>4.397436924670119</v>
      </c>
      <c r="K558" s="2">
        <f t="shared" si="60"/>
        <v>4.2629670961912707</v>
      </c>
    </row>
    <row r="559" spans="1:11" ht="13.5" x14ac:dyDescent="0.25">
      <c r="A559" s="3">
        <f>TITRES_STAT!B562</f>
        <v>43117</v>
      </c>
      <c r="B559" s="5">
        <f>TITRES_STAT!D562</f>
        <v>4.2643000000000004</v>
      </c>
      <c r="C559" s="2">
        <f t="shared" si="61"/>
        <v>-2.7999999999999581E-2</v>
      </c>
      <c r="D559" s="2">
        <f t="shared" si="62"/>
        <v>4.2822200000000006</v>
      </c>
      <c r="E559" s="2">
        <f t="shared" si="64"/>
        <v>4.2984299999999998</v>
      </c>
      <c r="F559" s="2">
        <f t="shared" si="65"/>
        <v>4.5742450000000003</v>
      </c>
      <c r="G559" s="2">
        <f t="shared" si="59"/>
        <v>4.1798380000000002</v>
      </c>
      <c r="H559" s="2">
        <f t="shared" si="63"/>
        <v>4.0236089999999978</v>
      </c>
      <c r="I559" s="2">
        <f t="array" ref="I559">SUMPRODUCT(B543:B562, (ROW(B543:B562)-ROW(B543)+1)) / (20*21/2)</f>
        <v>4.3838614285714286</v>
      </c>
      <c r="J559" s="2">
        <f t="shared" si="66"/>
        <v>4.3847572175586791</v>
      </c>
      <c r="K559" s="2">
        <f t="shared" si="60"/>
        <v>4.2630193669288676</v>
      </c>
    </row>
    <row r="560" spans="1:11" ht="13.5" x14ac:dyDescent="0.25">
      <c r="A560" s="3">
        <f>TITRES_STAT!B563</f>
        <v>43118</v>
      </c>
      <c r="B560" s="5">
        <f>TITRES_STAT!D563</f>
        <v>4.4151999999999996</v>
      </c>
      <c r="C560" s="2">
        <f t="shared" si="61"/>
        <v>0.15089999999999915</v>
      </c>
      <c r="D560" s="2">
        <f t="shared" si="62"/>
        <v>4.2989800000000002</v>
      </c>
      <c r="E560" s="2">
        <f t="shared" si="64"/>
        <v>4.3129600000000003</v>
      </c>
      <c r="F560" s="2">
        <f t="shared" si="65"/>
        <v>4.5482550000000002</v>
      </c>
      <c r="G560" s="2">
        <f t="shared" si="59"/>
        <v>4.1924679999999999</v>
      </c>
      <c r="H560" s="2">
        <f t="shared" si="63"/>
        <v>4.0256174999999983</v>
      </c>
      <c r="I560" s="2">
        <f t="array" ref="I560">SUMPRODUCT(B544:B563, (ROW(B544:B563)-ROW(B544)+1)) / (20*21/2)</f>
        <v>4.3812833333333323</v>
      </c>
      <c r="J560" s="2">
        <f t="shared" si="66"/>
        <v>4.387656530172138</v>
      </c>
      <c r="K560" s="2">
        <f t="shared" si="60"/>
        <v>4.2689872348924416</v>
      </c>
    </row>
    <row r="561" spans="1:11" ht="13.5" x14ac:dyDescent="0.25">
      <c r="A561" s="3">
        <f>TITRES_STAT!B564</f>
        <v>43119</v>
      </c>
      <c r="B561" s="5">
        <f>TITRES_STAT!D564</f>
        <v>4.4710999999999999</v>
      </c>
      <c r="C561" s="2">
        <f t="shared" si="61"/>
        <v>5.5900000000000283E-2</v>
      </c>
      <c r="D561" s="2">
        <f t="shared" si="62"/>
        <v>4.3470399999999998</v>
      </c>
      <c r="E561" s="2">
        <f t="shared" si="64"/>
        <v>4.3408999999999995</v>
      </c>
      <c r="F561" s="2">
        <f t="shared" si="65"/>
        <v>4.5149999999999988</v>
      </c>
      <c r="G561" s="2">
        <f t="shared" si="59"/>
        <v>4.2062160000000004</v>
      </c>
      <c r="H561" s="2">
        <f t="shared" si="63"/>
        <v>4.0271514999999969</v>
      </c>
      <c r="I561" s="2">
        <f t="array" ref="I561">SUMPRODUCT(B545:B564, (ROW(B545:B564)-ROW(B545)+1)) / (20*21/2)</f>
        <v>4.3828247619047618</v>
      </c>
      <c r="J561" s="2">
        <f t="shared" si="66"/>
        <v>4.3956035272986016</v>
      </c>
      <c r="K561" s="2">
        <f t="shared" si="60"/>
        <v>4.276913225680973</v>
      </c>
    </row>
    <row r="562" spans="1:11" ht="13.5" x14ac:dyDescent="0.25">
      <c r="A562" s="3">
        <f>TITRES_STAT!B565</f>
        <v>43122</v>
      </c>
      <c r="B562" s="5">
        <f>TITRES_STAT!D565</f>
        <v>4.3593999999999999</v>
      </c>
      <c r="C562" s="2">
        <f t="shared" si="61"/>
        <v>-0.11169999999999991</v>
      </c>
      <c r="D562" s="2">
        <f t="shared" si="62"/>
        <v>4.3604599999999998</v>
      </c>
      <c r="E562" s="2">
        <f t="shared" si="64"/>
        <v>4.3330800000000007</v>
      </c>
      <c r="F562" s="2">
        <f t="shared" si="65"/>
        <v>4.4814699999999998</v>
      </c>
      <c r="G562" s="2">
        <f t="shared" ref="G562:G625" si="67">AVERAGE(B513:B562)</f>
        <v>4.2179539999999998</v>
      </c>
      <c r="H562" s="2">
        <f t="shared" si="63"/>
        <v>4.0281714999999982</v>
      </c>
      <c r="I562" s="2">
        <f t="array" ref="I562">SUMPRODUCT(B546:B565, (ROW(B546:B565)-ROW(B546)+1)) / (20*21/2)</f>
        <v>4.4117285714285703</v>
      </c>
      <c r="J562" s="2">
        <f t="shared" si="66"/>
        <v>4.3921555723177823</v>
      </c>
      <c r="K562" s="2">
        <f t="shared" si="60"/>
        <v>4.2801480011444646</v>
      </c>
    </row>
    <row r="563" spans="1:11" ht="13.5" x14ac:dyDescent="0.25">
      <c r="A563" s="3">
        <f>TITRES_STAT!B566</f>
        <v>43123</v>
      </c>
      <c r="B563" s="5">
        <f>TITRES_STAT!D566</f>
        <v>4.4543999999999997</v>
      </c>
      <c r="C563" s="2">
        <f t="shared" si="61"/>
        <v>9.4999999999999751E-2</v>
      </c>
      <c r="D563" s="2">
        <f t="shared" si="62"/>
        <v>4.3928799999999999</v>
      </c>
      <c r="E563" s="2">
        <f t="shared" si="64"/>
        <v>4.3453800000000005</v>
      </c>
      <c r="F563" s="2">
        <f t="shared" si="65"/>
        <v>4.4605149999999991</v>
      </c>
      <c r="G563" s="2">
        <f t="shared" si="67"/>
        <v>4.2325979999999994</v>
      </c>
      <c r="H563" s="2">
        <f t="shared" si="63"/>
        <v>4.0295999999999976</v>
      </c>
      <c r="I563" s="2">
        <f t="array" ref="I563">SUMPRODUCT(B547:B566, (ROW(B547:B566)-ROW(B547)+1)) / (20*21/2)</f>
        <v>4.4412176190476185</v>
      </c>
      <c r="J563" s="2">
        <f t="shared" si="66"/>
        <v>4.3980836130494225</v>
      </c>
      <c r="K563" s="2">
        <f t="shared" ref="K563:K626" si="68">$K$4*B563+(1-$K$4)*K562</f>
        <v>4.2869814128642894</v>
      </c>
    </row>
    <row r="564" spans="1:11" ht="13.5" x14ac:dyDescent="0.25">
      <c r="A564" s="3">
        <f>TITRES_STAT!B567</f>
        <v>43124</v>
      </c>
      <c r="B564" s="5">
        <f>TITRES_STAT!D567</f>
        <v>4.4767000000000001</v>
      </c>
      <c r="C564" s="2">
        <f t="shared" si="61"/>
        <v>2.2300000000000431E-2</v>
      </c>
      <c r="D564" s="2">
        <f t="shared" si="62"/>
        <v>4.4353600000000002</v>
      </c>
      <c r="E564" s="2">
        <f t="shared" si="64"/>
        <v>4.3587900000000008</v>
      </c>
      <c r="F564" s="2">
        <f t="shared" si="65"/>
        <v>4.4415099999999983</v>
      </c>
      <c r="G564" s="2">
        <f t="shared" si="67"/>
        <v>4.2490279999999991</v>
      </c>
      <c r="H564" s="2">
        <f t="shared" si="63"/>
        <v>4.0308739999999981</v>
      </c>
      <c r="I564" s="2">
        <f t="array" ref="I564">SUMPRODUCT(B548:B567, (ROW(B548:B567)-ROW(B548)+1)) / (20*21/2)</f>
        <v>4.4717990476190463</v>
      </c>
      <c r="J564" s="2">
        <f t="shared" si="66"/>
        <v>4.4055708879970963</v>
      </c>
      <c r="K564" s="2">
        <f t="shared" si="68"/>
        <v>4.2944213574578463</v>
      </c>
    </row>
    <row r="565" spans="1:11" ht="13.5" x14ac:dyDescent="0.25">
      <c r="A565" s="3">
        <f>TITRES_STAT!B568</f>
        <v>43125</v>
      </c>
      <c r="B565" s="5">
        <f>TITRES_STAT!D568</f>
        <v>4.7450000000000001</v>
      </c>
      <c r="C565" s="2">
        <f t="shared" si="61"/>
        <v>0.26829999999999998</v>
      </c>
      <c r="D565" s="2">
        <f t="shared" si="62"/>
        <v>4.5013200000000007</v>
      </c>
      <c r="E565" s="2">
        <f t="shared" si="64"/>
        <v>4.40015</v>
      </c>
      <c r="F565" s="2">
        <f t="shared" si="65"/>
        <v>4.4353649999999991</v>
      </c>
      <c r="G565" s="2">
        <f t="shared" si="67"/>
        <v>4.2707139999999999</v>
      </c>
      <c r="H565" s="2">
        <f t="shared" si="63"/>
        <v>4.0325579999999972</v>
      </c>
      <c r="I565" s="2">
        <f t="array" ref="I565">SUMPRODUCT(B549:B568, (ROW(B549:B568)-ROW(B549)+1)) / (20*21/2)</f>
        <v>4.4975623809523801</v>
      </c>
      <c r="J565" s="2">
        <f t="shared" si="66"/>
        <v>4.4378974700926115</v>
      </c>
      <c r="K565" s="2">
        <f t="shared" si="68"/>
        <v>4.3120911081457747</v>
      </c>
    </row>
    <row r="566" spans="1:11" ht="13.5" x14ac:dyDescent="0.25">
      <c r="A566" s="3">
        <f>TITRES_STAT!B569</f>
        <v>43126</v>
      </c>
      <c r="B566" s="5">
        <f>TITRES_STAT!D569</f>
        <v>4.7450000000000001</v>
      </c>
      <c r="C566" s="2">
        <f t="shared" si="61"/>
        <v>0</v>
      </c>
      <c r="D566" s="2">
        <f t="shared" si="62"/>
        <v>4.5561000000000007</v>
      </c>
      <c r="E566" s="2">
        <f t="shared" si="64"/>
        <v>4.4515699999999994</v>
      </c>
      <c r="F566" s="2">
        <f t="shared" si="65"/>
        <v>4.4294950000000002</v>
      </c>
      <c r="G566" s="2">
        <f t="shared" si="67"/>
        <v>4.2920639999999999</v>
      </c>
      <c r="H566" s="2">
        <f t="shared" si="63"/>
        <v>4.0336654999999988</v>
      </c>
      <c r="I566" s="2">
        <f t="array" ref="I566">SUMPRODUCT(B550:B569, (ROW(B550:B569)-ROW(B550)+1)) / (20*21/2)</f>
        <v>4.5229266666666668</v>
      </c>
      <c r="J566" s="2">
        <f t="shared" si="66"/>
        <v>4.4671453300837918</v>
      </c>
      <c r="K566" s="2">
        <f t="shared" si="68"/>
        <v>4.3290679274341759</v>
      </c>
    </row>
    <row r="567" spans="1:11" ht="13.5" x14ac:dyDescent="0.25">
      <c r="A567" s="3">
        <f>TITRES_STAT!B570</f>
        <v>43129</v>
      </c>
      <c r="B567" s="5">
        <f>TITRES_STAT!D570</f>
        <v>4.7506000000000004</v>
      </c>
      <c r="C567" s="2">
        <f t="shared" si="61"/>
        <v>5.6000000000002714E-3</v>
      </c>
      <c r="D567" s="2">
        <f t="shared" si="62"/>
        <v>4.6343399999999999</v>
      </c>
      <c r="E567" s="2">
        <f t="shared" si="64"/>
        <v>4.4973999999999998</v>
      </c>
      <c r="F567" s="2">
        <f t="shared" si="65"/>
        <v>4.4241850000000005</v>
      </c>
      <c r="G567" s="2">
        <f t="shared" si="67"/>
        <v>4.3131899999999996</v>
      </c>
      <c r="H567" s="2">
        <f t="shared" si="63"/>
        <v>4.0350669999999971</v>
      </c>
      <c r="I567" s="2">
        <f t="array" ref="I567">SUMPRODUCT(B551:B570, (ROW(B551:B570)-ROW(B551)+1)) / (20*21/2)</f>
        <v>4.5365785714285707</v>
      </c>
      <c r="J567" s="2">
        <f t="shared" si="66"/>
        <v>4.4941410129329551</v>
      </c>
      <c r="K567" s="2">
        <f t="shared" si="68"/>
        <v>4.3455985969465614</v>
      </c>
    </row>
    <row r="568" spans="1:11" ht="13.5" x14ac:dyDescent="0.25">
      <c r="A568" s="3">
        <f>TITRES_STAT!B571</f>
        <v>43130</v>
      </c>
      <c r="B568" s="5">
        <f>TITRES_STAT!D571</f>
        <v>4.6947000000000001</v>
      </c>
      <c r="C568" s="2">
        <f t="shared" si="61"/>
        <v>-5.5900000000000283E-2</v>
      </c>
      <c r="D568" s="2">
        <f t="shared" si="62"/>
        <v>4.6824000000000003</v>
      </c>
      <c r="E568" s="2">
        <f t="shared" si="64"/>
        <v>4.5376399999999997</v>
      </c>
      <c r="F568" s="2">
        <f t="shared" si="65"/>
        <v>4.428375</v>
      </c>
      <c r="G568" s="2">
        <f t="shared" si="67"/>
        <v>4.3305159999999994</v>
      </c>
      <c r="H568" s="2">
        <f t="shared" si="63"/>
        <v>4.0368099999999973</v>
      </c>
      <c r="I568" s="2">
        <f t="array" ref="I568">SUMPRODUCT(B552:B571, (ROW(B552:B571)-ROW(B552)+1)) / (20*21/2)</f>
        <v>4.5588542857142853</v>
      </c>
      <c r="J568" s="2">
        <f t="shared" si="66"/>
        <v>4.5132418688441023</v>
      </c>
      <c r="K568" s="2">
        <f t="shared" si="68"/>
        <v>4.3592888480466971</v>
      </c>
    </row>
    <row r="569" spans="1:11" ht="13.5" x14ac:dyDescent="0.25">
      <c r="A569" s="3">
        <f>TITRES_STAT!B572</f>
        <v>43131</v>
      </c>
      <c r="B569" s="5">
        <f>TITRES_STAT!D572</f>
        <v>4.6947000000000001</v>
      </c>
      <c r="C569" s="2">
        <f t="shared" si="61"/>
        <v>0</v>
      </c>
      <c r="D569" s="2">
        <f t="shared" si="62"/>
        <v>4.7260000000000009</v>
      </c>
      <c r="E569" s="2">
        <f t="shared" si="64"/>
        <v>4.5806799999999992</v>
      </c>
      <c r="F569" s="2">
        <f t="shared" si="65"/>
        <v>4.4395550000000004</v>
      </c>
      <c r="G569" s="2">
        <f t="shared" si="67"/>
        <v>4.3477300000000003</v>
      </c>
      <c r="H569" s="2">
        <f t="shared" si="63"/>
        <v>4.038574999999998</v>
      </c>
      <c r="I569" s="2">
        <f t="array" ref="I569">SUMPRODUCT(B553:B572, (ROW(B553:B572)-ROW(B553)+1)) / (20*21/2)</f>
        <v>4.573970952380952</v>
      </c>
      <c r="J569" s="2">
        <f t="shared" si="66"/>
        <v>4.5305235956208545</v>
      </c>
      <c r="K569" s="2">
        <f t="shared" si="68"/>
        <v>4.3724422265546705</v>
      </c>
    </row>
    <row r="570" spans="1:11" ht="13.5" x14ac:dyDescent="0.25">
      <c r="A570" s="3">
        <f>TITRES_STAT!B573</f>
        <v>43132</v>
      </c>
      <c r="B570" s="5">
        <f>TITRES_STAT!D573</f>
        <v>4.5829000000000004</v>
      </c>
      <c r="C570" s="2">
        <f t="shared" si="61"/>
        <v>-0.11179999999999968</v>
      </c>
      <c r="D570" s="2">
        <f t="shared" si="62"/>
        <v>4.6935799999999999</v>
      </c>
      <c r="E570" s="2">
        <f t="shared" si="64"/>
        <v>4.5974500000000003</v>
      </c>
      <c r="F570" s="2">
        <f t="shared" si="65"/>
        <v>4.4552050000000003</v>
      </c>
      <c r="G570" s="2">
        <f t="shared" si="67"/>
        <v>4.3627080000000005</v>
      </c>
      <c r="H570" s="2">
        <f t="shared" si="63"/>
        <v>4.0404019999999976</v>
      </c>
      <c r="I570" s="2">
        <f t="array" ref="I570">SUMPRODUCT(B554:B573, (ROW(B554:B573)-ROW(B554)+1)) / (20*21/2)</f>
        <v>4.5716247619047623</v>
      </c>
      <c r="J570" s="2">
        <f t="shared" si="66"/>
        <v>4.5355118246093449</v>
      </c>
      <c r="K570" s="2">
        <f t="shared" si="68"/>
        <v>4.3806954725721345</v>
      </c>
    </row>
    <row r="571" spans="1:11" ht="13.5" x14ac:dyDescent="0.25">
      <c r="A571" s="3">
        <f>TITRES_STAT!B574</f>
        <v>43133</v>
      </c>
      <c r="B571" s="5">
        <f>TITRES_STAT!D574</f>
        <v>4.6890999999999998</v>
      </c>
      <c r="C571" s="2">
        <f t="shared" si="61"/>
        <v>0.10619999999999941</v>
      </c>
      <c r="D571" s="2">
        <f t="shared" si="62"/>
        <v>4.6824000000000003</v>
      </c>
      <c r="E571" s="2">
        <f t="shared" si="64"/>
        <v>4.6192499999999992</v>
      </c>
      <c r="F571" s="2">
        <f t="shared" si="65"/>
        <v>4.4800749999999994</v>
      </c>
      <c r="G571" s="2">
        <f t="shared" si="67"/>
        <v>4.37981</v>
      </c>
      <c r="H571" s="2">
        <f t="shared" si="63"/>
        <v>4.0427819999999981</v>
      </c>
      <c r="I571" s="2">
        <f t="array" ref="I571">SUMPRODUCT(B555:B574, (ROW(B555:B574)-ROW(B555)+1)) / (20*21/2)</f>
        <v>4.5585352380952386</v>
      </c>
      <c r="J571" s="2">
        <f t="shared" si="66"/>
        <v>4.5501392698846459</v>
      </c>
      <c r="K571" s="2">
        <f t="shared" si="68"/>
        <v>4.3927897677653842</v>
      </c>
    </row>
    <row r="572" spans="1:11" ht="13.5" x14ac:dyDescent="0.25">
      <c r="A572" s="3">
        <f>TITRES_STAT!B575</f>
        <v>43136</v>
      </c>
      <c r="B572" s="5">
        <f>TITRES_STAT!D575</f>
        <v>4.6387999999999998</v>
      </c>
      <c r="C572" s="2">
        <f t="shared" si="61"/>
        <v>-5.0300000000000011E-2</v>
      </c>
      <c r="D572" s="2">
        <f t="shared" si="62"/>
        <v>4.6600400000000004</v>
      </c>
      <c r="E572" s="2">
        <f t="shared" si="64"/>
        <v>4.6471900000000002</v>
      </c>
      <c r="F572" s="2">
        <f t="shared" si="65"/>
        <v>4.4901349999999995</v>
      </c>
      <c r="G572" s="2">
        <f t="shared" si="67"/>
        <v>4.3957939999999995</v>
      </c>
      <c r="H572" s="2">
        <f t="shared" si="63"/>
        <v>4.0447334999999978</v>
      </c>
      <c r="I572" s="2">
        <f t="array" ref="I572">SUMPRODUCT(B556:B575, (ROW(B556:B575)-ROW(B556)+1)) / (20*21/2)</f>
        <v>4.5501561904761907</v>
      </c>
      <c r="J572" s="2">
        <f t="shared" si="66"/>
        <v>4.5585831489432511</v>
      </c>
      <c r="K572" s="2">
        <f t="shared" si="68"/>
        <v>4.4024372278530155</v>
      </c>
    </row>
    <row r="573" spans="1:11" ht="13.5" x14ac:dyDescent="0.25">
      <c r="A573" s="3">
        <f>TITRES_STAT!B576</f>
        <v>43137</v>
      </c>
      <c r="B573" s="5">
        <f>TITRES_STAT!D576</f>
        <v>4.4654999999999996</v>
      </c>
      <c r="C573" s="2">
        <f t="shared" si="61"/>
        <v>-0.17330000000000023</v>
      </c>
      <c r="D573" s="2">
        <f t="shared" si="62"/>
        <v>4.6141999999999994</v>
      </c>
      <c r="E573" s="2">
        <f t="shared" si="64"/>
        <v>4.6483000000000008</v>
      </c>
      <c r="F573" s="2">
        <f t="shared" si="65"/>
        <v>4.4968399999999997</v>
      </c>
      <c r="G573" s="2">
        <f t="shared" si="67"/>
        <v>4.4083119999999996</v>
      </c>
      <c r="H573" s="2">
        <f t="shared" si="63"/>
        <v>4.0457294999999984</v>
      </c>
      <c r="I573" s="2">
        <f t="array" ref="I573">SUMPRODUCT(B557:B576, (ROW(B557:B576)-ROW(B557)+1)) / (20*21/2)</f>
        <v>4.5318233333333326</v>
      </c>
      <c r="J573" s="2">
        <f t="shared" si="66"/>
        <v>4.5497180871391318</v>
      </c>
      <c r="K573" s="2">
        <f t="shared" si="68"/>
        <v>4.4049102777411324</v>
      </c>
    </row>
    <row r="574" spans="1:11" ht="13.5" x14ac:dyDescent="0.25">
      <c r="A574" s="3">
        <f>TITRES_STAT!B577</f>
        <v>43138</v>
      </c>
      <c r="B574" s="5">
        <f>TITRES_STAT!D577</f>
        <v>4.3593999999999999</v>
      </c>
      <c r="C574" s="2">
        <f t="shared" si="61"/>
        <v>-0.10609999999999964</v>
      </c>
      <c r="D574" s="2">
        <f t="shared" si="62"/>
        <v>4.5471400000000006</v>
      </c>
      <c r="E574" s="2">
        <f t="shared" si="64"/>
        <v>4.6365700000000007</v>
      </c>
      <c r="F574" s="2">
        <f t="shared" si="65"/>
        <v>4.4976799999999999</v>
      </c>
      <c r="G574" s="2">
        <f t="shared" si="67"/>
        <v>4.4189319999999999</v>
      </c>
      <c r="H574" s="2">
        <f t="shared" si="63"/>
        <v>4.0464609999999981</v>
      </c>
      <c r="I574" s="2">
        <f t="array" ref="I574">SUMPRODUCT(B558:B577, (ROW(B558:B577)-ROW(B558)+1)) / (20*21/2)</f>
        <v>4.5194985714285707</v>
      </c>
      <c r="J574" s="2">
        <f t="shared" si="66"/>
        <v>4.5315925550306426</v>
      </c>
      <c r="K574" s="2">
        <f t="shared" si="68"/>
        <v>4.4031255609669699</v>
      </c>
    </row>
    <row r="575" spans="1:11" ht="13.5" x14ac:dyDescent="0.25">
      <c r="A575" s="3">
        <f>TITRES_STAT!B578</f>
        <v>43139</v>
      </c>
      <c r="B575" s="5">
        <f>TITRES_STAT!D578</f>
        <v>4.4097</v>
      </c>
      <c r="C575" s="2">
        <f t="shared" si="61"/>
        <v>5.0300000000000011E-2</v>
      </c>
      <c r="D575" s="2">
        <f t="shared" si="62"/>
        <v>4.5125000000000002</v>
      </c>
      <c r="E575" s="2">
        <f t="shared" si="64"/>
        <v>4.60304</v>
      </c>
      <c r="F575" s="2">
        <f t="shared" si="65"/>
        <v>4.501595</v>
      </c>
      <c r="G575" s="2">
        <f t="shared" si="67"/>
        <v>4.4305579999999996</v>
      </c>
      <c r="H575" s="2">
        <f t="shared" si="63"/>
        <v>4.0472224999999984</v>
      </c>
      <c r="I575" s="2">
        <f t="array" ref="I575">SUMPRODUCT(B559:B578, (ROW(B559:B578)-ROW(B559)+1)) / (20*21/2)</f>
        <v>4.5067747619047624</v>
      </c>
      <c r="J575" s="2">
        <f t="shared" si="66"/>
        <v>4.5199837402658192</v>
      </c>
      <c r="K575" s="2">
        <f t="shared" si="68"/>
        <v>4.4033833821055204</v>
      </c>
    </row>
    <row r="576" spans="1:11" ht="13.5" x14ac:dyDescent="0.25">
      <c r="A576" s="3">
        <f>TITRES_STAT!B579</f>
        <v>43140</v>
      </c>
      <c r="B576" s="5">
        <f>TITRES_STAT!D579</f>
        <v>4.3090999999999999</v>
      </c>
      <c r="C576" s="2">
        <f t="shared" si="61"/>
        <v>-0.10060000000000002</v>
      </c>
      <c r="D576" s="2">
        <f t="shared" si="62"/>
        <v>4.4365000000000006</v>
      </c>
      <c r="E576" s="2">
        <f t="shared" si="64"/>
        <v>4.55945</v>
      </c>
      <c r="F576" s="2">
        <f t="shared" si="65"/>
        <v>4.5055099999999992</v>
      </c>
      <c r="G576" s="2">
        <f t="shared" si="67"/>
        <v>4.4400599999999999</v>
      </c>
      <c r="H576" s="2">
        <f t="shared" si="63"/>
        <v>4.0474809999999977</v>
      </c>
      <c r="I576" s="2">
        <f t="array" ref="I576">SUMPRODUCT(B560:B579, (ROW(B560:B579)-ROW(B560)+1)) / (20*21/2)</f>
        <v>4.4824804761904762</v>
      </c>
      <c r="J576" s="2">
        <f t="shared" si="66"/>
        <v>4.4998995745262169</v>
      </c>
      <c r="K576" s="2">
        <f t="shared" si="68"/>
        <v>4.3996859945719704</v>
      </c>
    </row>
    <row r="577" spans="1:11" ht="13.5" x14ac:dyDescent="0.25">
      <c r="A577" s="3">
        <f>TITRES_STAT!B580</f>
        <v>43143</v>
      </c>
      <c r="B577" s="5">
        <f>TITRES_STAT!D580</f>
        <v>4.3761000000000001</v>
      </c>
      <c r="C577" s="2">
        <f t="shared" si="61"/>
        <v>6.7000000000000171E-2</v>
      </c>
      <c r="D577" s="2">
        <f t="shared" si="62"/>
        <v>4.3839600000000001</v>
      </c>
      <c r="E577" s="2">
        <f t="shared" si="64"/>
        <v>4.5220000000000002</v>
      </c>
      <c r="F577" s="2">
        <f t="shared" si="65"/>
        <v>4.5096999999999996</v>
      </c>
      <c r="G577" s="2">
        <f t="shared" si="67"/>
        <v>4.45146</v>
      </c>
      <c r="H577" s="2">
        <f t="shared" si="63"/>
        <v>4.0480744999999976</v>
      </c>
      <c r="I577" s="2">
        <f t="array" ref="I577">SUMPRODUCT(B561:B580, (ROW(B561:B580)-ROW(B561)+1)) / (20*21/2)</f>
        <v>4.4518219047619043</v>
      </c>
      <c r="J577" s="2">
        <f t="shared" si="66"/>
        <v>4.4881091388570535</v>
      </c>
      <c r="K577" s="2">
        <f t="shared" si="68"/>
        <v>4.3987610536083634</v>
      </c>
    </row>
    <row r="578" spans="1:11" ht="13.5" x14ac:dyDescent="0.25">
      <c r="A578" s="3">
        <f>TITRES_STAT!B581</f>
        <v>43144</v>
      </c>
      <c r="B578" s="5">
        <f>TITRES_STAT!D581</f>
        <v>4.3761000000000001</v>
      </c>
      <c r="C578" s="2">
        <f t="shared" si="61"/>
        <v>0</v>
      </c>
      <c r="D578" s="2">
        <f t="shared" si="62"/>
        <v>4.3660800000000002</v>
      </c>
      <c r="E578" s="2">
        <f t="shared" si="64"/>
        <v>4.4901400000000002</v>
      </c>
      <c r="F578" s="2">
        <f t="shared" si="65"/>
        <v>4.5138899999999991</v>
      </c>
      <c r="G578" s="2">
        <f t="shared" si="67"/>
        <v>4.4627500000000007</v>
      </c>
      <c r="H578" s="2">
        <f t="shared" si="63"/>
        <v>4.0488894999999987</v>
      </c>
      <c r="I578" s="2">
        <f t="array" ref="I578">SUMPRODUCT(B562:B581, (ROW(B562:B581)-ROW(B562)+1)) / (20*21/2)</f>
        <v>4.4222276190476189</v>
      </c>
      <c r="J578" s="2">
        <f t="shared" si="66"/>
        <v>4.477441601823049</v>
      </c>
      <c r="K578" s="2">
        <f t="shared" si="68"/>
        <v>4.3978723848394079</v>
      </c>
    </row>
    <row r="579" spans="1:11" ht="13.5" x14ac:dyDescent="0.25">
      <c r="A579" s="3">
        <f>TITRES_STAT!B582</f>
        <v>43145</v>
      </c>
      <c r="B579" s="5">
        <f>TITRES_STAT!D582</f>
        <v>4.2587999999999999</v>
      </c>
      <c r="C579" s="2">
        <f t="shared" si="61"/>
        <v>-0.11730000000000018</v>
      </c>
      <c r="D579" s="2">
        <f t="shared" si="62"/>
        <v>4.3459599999999998</v>
      </c>
      <c r="E579" s="2">
        <f t="shared" si="64"/>
        <v>4.4465500000000002</v>
      </c>
      <c r="F579" s="2">
        <f t="shared" si="65"/>
        <v>4.5136149999999997</v>
      </c>
      <c r="G579" s="2">
        <f t="shared" si="67"/>
        <v>4.4715820000000006</v>
      </c>
      <c r="H579" s="2">
        <f t="shared" si="63"/>
        <v>4.0491179999999982</v>
      </c>
      <c r="I579" s="2">
        <f t="array" ref="I579">SUMPRODUCT(B563:B582, (ROW(B563:B582)-ROW(B563)+1)) / (20*21/2)</f>
        <v>4.3859828571428574</v>
      </c>
      <c r="J579" s="2">
        <f t="shared" si="66"/>
        <v>4.4566185921256158</v>
      </c>
      <c r="K579" s="2">
        <f t="shared" si="68"/>
        <v>4.3924185658260981</v>
      </c>
    </row>
    <row r="580" spans="1:11" ht="13.5" x14ac:dyDescent="0.25">
      <c r="A580" s="3">
        <f>TITRES_STAT!B583</f>
        <v>43146</v>
      </c>
      <c r="B580" s="5">
        <f>TITRES_STAT!D583</f>
        <v>4.1917</v>
      </c>
      <c r="C580" s="2">
        <f t="shared" ref="C580:C643" si="69">B580-B579</f>
        <v>-6.7099999999999937E-2</v>
      </c>
      <c r="D580" s="2">
        <f t="shared" si="62"/>
        <v>4.3023600000000002</v>
      </c>
      <c r="E580" s="2">
        <f t="shared" si="64"/>
        <v>4.4074299999999997</v>
      </c>
      <c r="F580" s="2">
        <f t="shared" si="65"/>
        <v>4.5024399999999991</v>
      </c>
      <c r="G580" s="2">
        <f t="shared" si="67"/>
        <v>4.4789599999999998</v>
      </c>
      <c r="H580" s="2">
        <f t="shared" si="63"/>
        <v>4.0490334999999984</v>
      </c>
      <c r="I580" s="2">
        <f t="array" ref="I580">SUMPRODUCT(B564:B583, (ROW(B564:B583)-ROW(B564)+1)) / (20*21/2)</f>
        <v>4.3418785714285715</v>
      </c>
      <c r="J580" s="2">
        <f t="shared" si="66"/>
        <v>4.4313882500184141</v>
      </c>
      <c r="K580" s="2">
        <f t="shared" si="68"/>
        <v>4.3845472495191924</v>
      </c>
    </row>
    <row r="581" spans="1:11" ht="13.5" x14ac:dyDescent="0.25">
      <c r="A581" s="3">
        <f>TITRES_STAT!B584</f>
        <v>43147</v>
      </c>
      <c r="B581" s="5">
        <f>TITRES_STAT!D584</f>
        <v>4.1917</v>
      </c>
      <c r="C581" s="2">
        <f t="shared" si="69"/>
        <v>0</v>
      </c>
      <c r="D581" s="2">
        <f t="shared" si="62"/>
        <v>4.27888</v>
      </c>
      <c r="E581" s="2">
        <f t="shared" si="64"/>
        <v>4.3576899999999998</v>
      </c>
      <c r="F581" s="2">
        <f t="shared" si="65"/>
        <v>4.4884699999999986</v>
      </c>
      <c r="G581" s="2">
        <f t="shared" si="67"/>
        <v>4.4817540000000005</v>
      </c>
      <c r="H581" s="2">
        <f t="shared" si="63"/>
        <v>4.0493034999999979</v>
      </c>
      <c r="I581" s="2">
        <f t="array" ref="I581">SUMPRODUCT(B565:B584, (ROW(B565:B584)-ROW(B565)+1)) / (20*21/2)</f>
        <v>4.3105247619047615</v>
      </c>
      <c r="J581" s="2">
        <f t="shared" si="66"/>
        <v>4.4085607976357082</v>
      </c>
      <c r="K581" s="2">
        <f t="shared" si="68"/>
        <v>4.3769846122831462</v>
      </c>
    </row>
    <row r="582" spans="1:11" ht="13.5" x14ac:dyDescent="0.25">
      <c r="A582" s="3">
        <f>TITRES_STAT!B585</f>
        <v>43150</v>
      </c>
      <c r="B582" s="5">
        <f>TITRES_STAT!D585</f>
        <v>4.1078999999999999</v>
      </c>
      <c r="C582" s="2">
        <f t="shared" si="69"/>
        <v>-8.3800000000000097E-2</v>
      </c>
      <c r="D582" s="2">
        <f t="shared" ref="D582:D645" si="70">AVERAGE(B578:B582)</f>
        <v>4.2252400000000003</v>
      </c>
      <c r="E582" s="2">
        <f t="shared" si="64"/>
        <v>4.3045999999999998</v>
      </c>
      <c r="F582" s="2">
        <f t="shared" si="65"/>
        <v>4.4758949999999995</v>
      </c>
      <c r="G582" s="2">
        <f t="shared" si="67"/>
        <v>4.478402</v>
      </c>
      <c r="H582" s="2">
        <f t="shared" si="63"/>
        <v>4.0492209999999975</v>
      </c>
      <c r="I582" s="2">
        <f t="array" ref="I582">SUMPRODUCT(B566:B585, (ROW(B566:B585)-ROW(B566)+1)) / (20*21/2)</f>
        <v>4.2808476190476181</v>
      </c>
      <c r="J582" s="2">
        <f t="shared" si="66"/>
        <v>4.3799264359561167</v>
      </c>
      <c r="K582" s="2">
        <f t="shared" si="68"/>
        <v>4.3664322745465523</v>
      </c>
    </row>
    <row r="583" spans="1:11" ht="13.5" x14ac:dyDescent="0.25">
      <c r="A583" s="3">
        <f>TITRES_STAT!B586</f>
        <v>43151</v>
      </c>
      <c r="B583" s="5">
        <f>TITRES_STAT!D586</f>
        <v>4.0128000000000004</v>
      </c>
      <c r="C583" s="2">
        <f t="shared" si="69"/>
        <v>-9.5099999999999518E-2</v>
      </c>
      <c r="D583" s="2">
        <f t="shared" si="70"/>
        <v>4.1525800000000004</v>
      </c>
      <c r="E583" s="2">
        <f t="shared" si="64"/>
        <v>4.2593300000000003</v>
      </c>
      <c r="F583" s="2">
        <f t="shared" si="65"/>
        <v>4.4538150000000005</v>
      </c>
      <c r="G583" s="2">
        <f t="shared" si="67"/>
        <v>4.4769480000000001</v>
      </c>
      <c r="H583" s="2">
        <f t="shared" si="63"/>
        <v>4.0486629999999977</v>
      </c>
      <c r="I583" s="2">
        <f t="array" ref="I583">SUMPRODUCT(B567:B586, (ROW(B567:B586)-ROW(B567)+1)) / (20*21/2)</f>
        <v>4.2445438095238099</v>
      </c>
      <c r="J583" s="2">
        <f t="shared" si="66"/>
        <v>4.3449620134841052</v>
      </c>
      <c r="K583" s="2">
        <f t="shared" si="68"/>
        <v>4.3525643422113935</v>
      </c>
    </row>
    <row r="584" spans="1:11" ht="13.5" x14ac:dyDescent="0.25">
      <c r="A584" s="3">
        <f>TITRES_STAT!B587</f>
        <v>43152</v>
      </c>
      <c r="B584" s="5">
        <f>TITRES_STAT!D587</f>
        <v>4.1246</v>
      </c>
      <c r="C584" s="2">
        <f t="shared" si="69"/>
        <v>0.11179999999999968</v>
      </c>
      <c r="D584" s="2">
        <f t="shared" si="70"/>
        <v>4.1257400000000004</v>
      </c>
      <c r="E584" s="2">
        <f t="shared" si="64"/>
        <v>4.2358500000000001</v>
      </c>
      <c r="F584" s="2">
        <f t="shared" si="65"/>
        <v>4.43621</v>
      </c>
      <c r="G584" s="2">
        <f t="shared" si="67"/>
        <v>4.4776179999999997</v>
      </c>
      <c r="H584" s="2">
        <f t="shared" si="63"/>
        <v>4.0492629999999972</v>
      </c>
      <c r="I584" s="2">
        <f t="array" ref="I584">SUMPRODUCT(B568:B587, (ROW(B568:B587)-ROW(B568)+1)) / (20*21/2)</f>
        <v>4.2010257142857146</v>
      </c>
      <c r="J584" s="2">
        <f t="shared" si="66"/>
        <v>4.3239751550570471</v>
      </c>
      <c r="K584" s="2">
        <f t="shared" si="68"/>
        <v>4.3436245640854567</v>
      </c>
    </row>
    <row r="585" spans="1:11" ht="13.5" x14ac:dyDescent="0.25">
      <c r="A585" s="3">
        <f>TITRES_STAT!B588</f>
        <v>43153</v>
      </c>
      <c r="B585" s="5">
        <f>TITRES_STAT!D588</f>
        <v>4.1246</v>
      </c>
      <c r="C585" s="2">
        <f t="shared" si="69"/>
        <v>0</v>
      </c>
      <c r="D585" s="2">
        <f t="shared" si="70"/>
        <v>4.1123200000000004</v>
      </c>
      <c r="E585" s="2">
        <f t="shared" si="64"/>
        <v>4.2073400000000003</v>
      </c>
      <c r="F585" s="2">
        <f t="shared" si="65"/>
        <v>4.4051900000000002</v>
      </c>
      <c r="G585" s="2">
        <f t="shared" si="67"/>
        <v>4.4785119999999994</v>
      </c>
      <c r="H585" s="2">
        <f t="shared" si="63"/>
        <v>4.048975999999997</v>
      </c>
      <c r="I585" s="2">
        <f t="array" ref="I585">SUMPRODUCT(B569:B588, (ROW(B569:B588)-ROW(B569)+1)) / (20*21/2)</f>
        <v>4.1615000000000002</v>
      </c>
      <c r="J585" s="2">
        <f t="shared" si="66"/>
        <v>4.3049870450516146</v>
      </c>
      <c r="K585" s="2">
        <f t="shared" si="68"/>
        <v>4.3350353654938703</v>
      </c>
    </row>
    <row r="586" spans="1:11" ht="13.5" x14ac:dyDescent="0.25">
      <c r="A586" s="3">
        <f>TITRES_STAT!B589</f>
        <v>43154</v>
      </c>
      <c r="B586" s="5">
        <f>TITRES_STAT!D589</f>
        <v>4.024</v>
      </c>
      <c r="C586" s="2">
        <f t="shared" si="69"/>
        <v>-0.10060000000000002</v>
      </c>
      <c r="D586" s="2">
        <f t="shared" si="70"/>
        <v>4.0787800000000001</v>
      </c>
      <c r="E586" s="2">
        <f t="shared" si="64"/>
        <v>4.1788300000000005</v>
      </c>
      <c r="F586" s="2">
        <f t="shared" si="65"/>
        <v>4.3691399999999998</v>
      </c>
      <c r="G586" s="2">
        <f t="shared" si="67"/>
        <v>4.4762759999999995</v>
      </c>
      <c r="H586" s="2">
        <f t="shared" ref="H586:H649" si="71">AVERAGE(B387:B586)</f>
        <v>4.0491394999999981</v>
      </c>
      <c r="I586" s="2">
        <f t="array" ref="I586">SUMPRODUCT(B570:B589, (ROW(B570:B589)-ROW(B570)+1)) / (20*21/2)</f>
        <v>4.1203861904761911</v>
      </c>
      <c r="J586" s="2">
        <f t="shared" si="66"/>
        <v>4.2782263740943183</v>
      </c>
      <c r="K586" s="2">
        <f t="shared" si="68"/>
        <v>4.3228379001803852</v>
      </c>
    </row>
    <row r="587" spans="1:11" ht="13.5" x14ac:dyDescent="0.25">
      <c r="A587" s="3">
        <f>TITRES_STAT!B590</f>
        <v>43157</v>
      </c>
      <c r="B587" s="5">
        <f>TITRES_STAT!D590</f>
        <v>3.9121999999999999</v>
      </c>
      <c r="C587" s="2">
        <f t="shared" si="69"/>
        <v>-0.11180000000000012</v>
      </c>
      <c r="D587" s="2">
        <f t="shared" si="70"/>
        <v>4.0396400000000003</v>
      </c>
      <c r="E587" s="2">
        <f t="shared" si="64"/>
        <v>4.1324400000000008</v>
      </c>
      <c r="F587" s="2">
        <f t="shared" si="65"/>
        <v>4.3272199999999996</v>
      </c>
      <c r="G587" s="2">
        <f t="shared" si="67"/>
        <v>4.4706859999999997</v>
      </c>
      <c r="H587" s="2">
        <f t="shared" si="71"/>
        <v>4.0484779999999976</v>
      </c>
      <c r="I587" s="2">
        <f t="array" ref="I587">SUMPRODUCT(B571:B590, (ROW(B571:B590)-ROW(B571)+1)) / (20*21/2)</f>
        <v>4.0885785714285721</v>
      </c>
      <c r="J587" s="2">
        <f t="shared" si="66"/>
        <v>4.2433667194186686</v>
      </c>
      <c r="K587" s="2">
        <f t="shared" si="68"/>
        <v>4.3067344531144878</v>
      </c>
    </row>
    <row r="588" spans="1:11" ht="13.5" x14ac:dyDescent="0.25">
      <c r="A588" s="3">
        <f>TITRES_STAT!B591</f>
        <v>43158</v>
      </c>
      <c r="B588" s="5">
        <f>TITRES_STAT!D591</f>
        <v>3.9121999999999999</v>
      </c>
      <c r="C588" s="2">
        <f t="shared" si="69"/>
        <v>0</v>
      </c>
      <c r="D588" s="2">
        <f t="shared" si="70"/>
        <v>4.0195199999999991</v>
      </c>
      <c r="E588" s="2">
        <f t="shared" ref="E588:E651" si="72">AVERAGE(B579:B588)</f>
        <v>4.0860500000000002</v>
      </c>
      <c r="F588" s="2">
        <f t="shared" si="65"/>
        <v>4.2880950000000002</v>
      </c>
      <c r="G588" s="2">
        <f t="shared" si="67"/>
        <v>4.4604019999999993</v>
      </c>
      <c r="H588" s="2">
        <f t="shared" si="71"/>
        <v>4.0480824999999978</v>
      </c>
      <c r="I588" s="2">
        <f t="array" ref="I588">SUMPRODUCT(B572:B591, (ROW(B572:B591)-ROW(B572)+1)) / (20*21/2)</f>
        <v>4.0599647619047623</v>
      </c>
      <c r="J588" s="2">
        <f t="shared" si="66"/>
        <v>4.2118270318549857</v>
      </c>
      <c r="K588" s="2">
        <f t="shared" si="68"/>
        <v>4.2912625137766645</v>
      </c>
    </row>
    <row r="589" spans="1:11" ht="13.5" x14ac:dyDescent="0.25">
      <c r="A589" s="3">
        <f>TITRES_STAT!B592</f>
        <v>43159</v>
      </c>
      <c r="B589" s="5">
        <f>TITRES_STAT!D592</f>
        <v>3.8563999999999998</v>
      </c>
      <c r="C589" s="2">
        <f t="shared" si="69"/>
        <v>-5.5800000000000072E-2</v>
      </c>
      <c r="D589" s="2">
        <f t="shared" si="70"/>
        <v>3.9658799999999998</v>
      </c>
      <c r="E589" s="2">
        <f t="shared" si="72"/>
        <v>4.0458100000000004</v>
      </c>
      <c r="F589" s="2">
        <f t="shared" si="65"/>
        <v>4.2461799999999998</v>
      </c>
      <c r="G589" s="2">
        <f t="shared" si="67"/>
        <v>4.4443060000000001</v>
      </c>
      <c r="H589" s="2">
        <f t="shared" si="71"/>
        <v>4.047607499999998</v>
      </c>
      <c r="I589" s="2">
        <f t="array" ref="I589">SUMPRODUCT(B573:B592, (ROW(B573:B592)-ROW(B573)+1)) / (20*21/2)</f>
        <v>4.0297361904761919</v>
      </c>
      <c r="J589" s="2">
        <f t="shared" si="66"/>
        <v>4.1779768383449873</v>
      </c>
      <c r="K589" s="2">
        <f t="shared" si="68"/>
        <v>4.2742090818638543</v>
      </c>
    </row>
    <row r="590" spans="1:11" ht="13.5" x14ac:dyDescent="0.25">
      <c r="A590" s="3">
        <f>TITRES_STAT!B593</f>
        <v>43160</v>
      </c>
      <c r="B590" s="5">
        <f>TITRES_STAT!D593</f>
        <v>3.9121999999999999</v>
      </c>
      <c r="C590" s="2">
        <f t="shared" si="69"/>
        <v>5.5800000000000072E-2</v>
      </c>
      <c r="D590" s="2">
        <f t="shared" si="70"/>
        <v>3.9233999999999996</v>
      </c>
      <c r="E590" s="2">
        <f t="shared" si="72"/>
        <v>4.0178600000000007</v>
      </c>
      <c r="F590" s="2">
        <f t="shared" si="65"/>
        <v>4.2126449999999993</v>
      </c>
      <c r="G590" s="2">
        <f t="shared" si="67"/>
        <v>4.4238500000000007</v>
      </c>
      <c r="H590" s="2">
        <f t="shared" si="71"/>
        <v>4.0472119999999974</v>
      </c>
      <c r="I590" s="2">
        <f t="array" ref="I590">SUMPRODUCT(B574:B593, (ROW(B574:B593)-ROW(B574)+1)) / (20*21/2)</f>
        <v>4.0197285714285709</v>
      </c>
      <c r="J590" s="2">
        <f t="shared" si="66"/>
        <v>4.152664758502608</v>
      </c>
      <c r="K590" s="2">
        <f t="shared" si="68"/>
        <v>4.2600126472809583</v>
      </c>
    </row>
    <row r="591" spans="1:11" ht="13.5" x14ac:dyDescent="0.25">
      <c r="A591" s="3">
        <f>TITRES_STAT!B594</f>
        <v>43161</v>
      </c>
      <c r="B591" s="5">
        <f>TITRES_STAT!D594</f>
        <v>3.9121999999999999</v>
      </c>
      <c r="C591" s="2">
        <f t="shared" si="69"/>
        <v>0</v>
      </c>
      <c r="D591" s="2">
        <f t="shared" si="70"/>
        <v>3.9010399999999996</v>
      </c>
      <c r="E591" s="2">
        <f t="shared" si="72"/>
        <v>3.9899099999999996</v>
      </c>
      <c r="F591" s="2">
        <f t="shared" si="65"/>
        <v>4.1737999999999991</v>
      </c>
      <c r="G591" s="2">
        <f t="shared" si="67"/>
        <v>4.3993700000000002</v>
      </c>
      <c r="H591" s="2">
        <f t="shared" si="71"/>
        <v>4.047037999999997</v>
      </c>
      <c r="I591" s="2">
        <f t="array" ref="I591">SUMPRODUCT(B575:B594, (ROW(B575:B594)-ROW(B575)+1)) / (20*21/2)</f>
        <v>4.0346823809523809</v>
      </c>
      <c r="J591" s="2">
        <f t="shared" si="66"/>
        <v>4.1297633529309312</v>
      </c>
      <c r="K591" s="2">
        <f t="shared" si="68"/>
        <v>4.2463729356228814</v>
      </c>
    </row>
    <row r="592" spans="1:11" ht="13.5" x14ac:dyDescent="0.25">
      <c r="A592" s="3">
        <f>TITRES_STAT!B595</f>
        <v>43164</v>
      </c>
      <c r="B592" s="5">
        <f>TITRES_STAT!D595</f>
        <v>3.8563999999999998</v>
      </c>
      <c r="C592" s="2">
        <f t="shared" si="69"/>
        <v>-5.5800000000000072E-2</v>
      </c>
      <c r="D592" s="2">
        <f t="shared" si="70"/>
        <v>3.8898800000000002</v>
      </c>
      <c r="E592" s="2">
        <f t="shared" si="72"/>
        <v>3.9647599999999996</v>
      </c>
      <c r="F592" s="2">
        <f t="shared" si="65"/>
        <v>4.1346799999999995</v>
      </c>
      <c r="G592" s="2">
        <f t="shared" si="67"/>
        <v>4.3758980000000012</v>
      </c>
      <c r="H592" s="2">
        <f t="shared" si="71"/>
        <v>4.0469619999999979</v>
      </c>
      <c r="I592" s="2">
        <f t="array" ref="I592">SUMPRODUCT(B576:B595, (ROW(B576:B595)-ROW(B576)+1)) / (20*21/2)</f>
        <v>4.0671004761904754</v>
      </c>
      <c r="J592" s="2">
        <f t="shared" si="66"/>
        <v>4.1037287478898898</v>
      </c>
      <c r="K592" s="2">
        <f t="shared" si="68"/>
        <v>4.2310798793239446</v>
      </c>
    </row>
    <row r="593" spans="1:11" ht="13.5" x14ac:dyDescent="0.25">
      <c r="A593" s="3">
        <f>TITRES_STAT!B596</f>
        <v>43165</v>
      </c>
      <c r="B593" s="5">
        <f>TITRES_STAT!D596</f>
        <v>4.0296000000000003</v>
      </c>
      <c r="C593" s="2">
        <f t="shared" si="69"/>
        <v>0.17320000000000046</v>
      </c>
      <c r="D593" s="2">
        <f t="shared" si="70"/>
        <v>3.9133599999999999</v>
      </c>
      <c r="E593" s="2">
        <f t="shared" si="72"/>
        <v>3.9664399999999995</v>
      </c>
      <c r="F593" s="2">
        <f t="shared" si="65"/>
        <v>4.1128849999999995</v>
      </c>
      <c r="G593" s="2">
        <f t="shared" si="67"/>
        <v>4.3590200000000001</v>
      </c>
      <c r="H593" s="2">
        <f t="shared" si="71"/>
        <v>4.047507999999997</v>
      </c>
      <c r="I593" s="2">
        <f t="array" ref="I593">SUMPRODUCT(B577:B596, (ROW(B577:B596)-ROW(B577)+1)) / (20*21/2)</f>
        <v>4.0838942857142859</v>
      </c>
      <c r="J593" s="2">
        <f t="shared" si="66"/>
        <v>4.0966688671384714</v>
      </c>
      <c r="K593" s="2">
        <f t="shared" si="68"/>
        <v>4.2231787075857516</v>
      </c>
    </row>
    <row r="594" spans="1:11" ht="13.5" x14ac:dyDescent="0.25">
      <c r="A594" s="3">
        <f>TITRES_STAT!B597</f>
        <v>43166</v>
      </c>
      <c r="B594" s="5">
        <f>TITRES_STAT!D597</f>
        <v>4.2698999999999998</v>
      </c>
      <c r="C594" s="2">
        <f t="shared" si="69"/>
        <v>0.24029999999999951</v>
      </c>
      <c r="D594" s="2">
        <f t="shared" si="70"/>
        <v>3.9960599999999999</v>
      </c>
      <c r="E594" s="2">
        <f t="shared" si="72"/>
        <v>3.9809700000000001</v>
      </c>
      <c r="F594" s="2">
        <f t="shared" si="65"/>
        <v>4.1084099999999992</v>
      </c>
      <c r="G594" s="2">
        <f t="shared" si="67"/>
        <v>4.3472819999999999</v>
      </c>
      <c r="H594" s="2">
        <f t="shared" si="71"/>
        <v>4.0497214999999978</v>
      </c>
      <c r="I594" s="2">
        <f t="array" ref="I594">SUMPRODUCT(B578:B597, (ROW(B578:B597)-ROW(B578)+1)) / (20*21/2)</f>
        <v>4.1034519047619051</v>
      </c>
      <c r="J594" s="2">
        <f t="shared" si="66"/>
        <v>4.1131670702681404</v>
      </c>
      <c r="K594" s="2">
        <f t="shared" si="68"/>
        <v>4.2250109151314081</v>
      </c>
    </row>
    <row r="595" spans="1:11" ht="13.5" x14ac:dyDescent="0.25">
      <c r="A595" s="3">
        <f>TITRES_STAT!B598</f>
        <v>43167</v>
      </c>
      <c r="B595" s="5">
        <f>TITRES_STAT!D598</f>
        <v>4.4488000000000003</v>
      </c>
      <c r="C595" s="2">
        <f t="shared" si="69"/>
        <v>0.1789000000000005</v>
      </c>
      <c r="D595" s="2">
        <f t="shared" si="70"/>
        <v>4.1033799999999996</v>
      </c>
      <c r="E595" s="2">
        <f t="shared" si="72"/>
        <v>4.0133899999999993</v>
      </c>
      <c r="F595" s="2">
        <f t="shared" si="65"/>
        <v>4.1103649999999998</v>
      </c>
      <c r="G595" s="2">
        <f t="shared" si="67"/>
        <v>4.3389000000000006</v>
      </c>
      <c r="H595" s="2">
        <f t="shared" si="71"/>
        <v>4.0525189999999984</v>
      </c>
      <c r="I595" s="2">
        <f t="array" ref="I595">SUMPRODUCT(B579:B598, (ROW(B579:B598)-ROW(B579)+1)) / (20*21/2)</f>
        <v>4.1414071428571422</v>
      </c>
      <c r="J595" s="2">
        <f t="shared" si="66"/>
        <v>4.1451321111949841</v>
      </c>
      <c r="K595" s="2">
        <f t="shared" si="68"/>
        <v>4.2337869576752745</v>
      </c>
    </row>
    <row r="596" spans="1:11" ht="13.5" x14ac:dyDescent="0.25">
      <c r="A596" s="3">
        <f>TITRES_STAT!B599</f>
        <v>43168</v>
      </c>
      <c r="B596" s="5">
        <f>TITRES_STAT!D599</f>
        <v>4.2866999999999997</v>
      </c>
      <c r="C596" s="2">
        <f t="shared" si="69"/>
        <v>-0.16210000000000058</v>
      </c>
      <c r="D596" s="2">
        <f t="shared" si="70"/>
        <v>4.17828</v>
      </c>
      <c r="E596" s="2">
        <f t="shared" si="72"/>
        <v>4.0396599999999996</v>
      </c>
      <c r="F596" s="2">
        <f t="shared" ref="F596:F659" si="73">AVERAGE(B577:B596)</f>
        <v>4.1092449999999996</v>
      </c>
      <c r="G596" s="2">
        <f t="shared" si="67"/>
        <v>4.3273860000000006</v>
      </c>
      <c r="H596" s="2">
        <f t="shared" si="71"/>
        <v>4.0545724999999981</v>
      </c>
      <c r="I596" s="2">
        <f t="array" ref="I596">SUMPRODUCT(B580:B599, (ROW(B580:B599)-ROW(B580)+1)) / (20*21/2)</f>
        <v>4.1798071428571433</v>
      </c>
      <c r="J596" s="2">
        <f t="shared" si="66"/>
        <v>4.1586147672716525</v>
      </c>
      <c r="K596" s="2">
        <f t="shared" si="68"/>
        <v>4.2358619789429115</v>
      </c>
    </row>
    <row r="597" spans="1:11" ht="13.5" x14ac:dyDescent="0.25">
      <c r="A597" s="3">
        <f>TITRES_STAT!B600</f>
        <v>43171</v>
      </c>
      <c r="B597" s="5">
        <f>TITRES_STAT!D600</f>
        <v>4.3146000000000004</v>
      </c>
      <c r="C597" s="2">
        <f t="shared" si="69"/>
        <v>2.7900000000000702E-2</v>
      </c>
      <c r="D597" s="2">
        <f t="shared" si="70"/>
        <v>4.2699200000000008</v>
      </c>
      <c r="E597" s="2">
        <f t="shared" si="72"/>
        <v>4.0798999999999994</v>
      </c>
      <c r="F597" s="2">
        <f t="shared" si="73"/>
        <v>4.1061699999999997</v>
      </c>
      <c r="G597" s="2">
        <f t="shared" si="67"/>
        <v>4.316542000000001</v>
      </c>
      <c r="H597" s="2">
        <f t="shared" si="71"/>
        <v>4.0569649999999982</v>
      </c>
      <c r="I597" s="2">
        <f t="array" ref="I597">SUMPRODUCT(B581:B600, (ROW(B581:B600)-ROW(B581)+1)) / (20*21/2)</f>
        <v>4.2074023809523808</v>
      </c>
      <c r="J597" s="2">
        <f t="shared" ref="J597:J660" si="74">$J$4*B597+J596*(1-$J$4)</f>
        <v>4.1734705037219717</v>
      </c>
      <c r="K597" s="2">
        <f t="shared" si="68"/>
        <v>4.2389497444745619</v>
      </c>
    </row>
    <row r="598" spans="1:11" ht="13.5" x14ac:dyDescent="0.25">
      <c r="A598" s="3">
        <f>TITRES_STAT!B601</f>
        <v>43172</v>
      </c>
      <c r="B598" s="5">
        <f>TITRES_STAT!D601</f>
        <v>4.5046999999999997</v>
      </c>
      <c r="C598" s="2">
        <f t="shared" si="69"/>
        <v>0.19009999999999927</v>
      </c>
      <c r="D598" s="2">
        <f t="shared" si="70"/>
        <v>4.3649399999999998</v>
      </c>
      <c r="E598" s="2">
        <f t="shared" si="72"/>
        <v>4.139149999999999</v>
      </c>
      <c r="F598" s="2">
        <f t="shared" si="73"/>
        <v>4.1126000000000005</v>
      </c>
      <c r="G598" s="2">
        <f t="shared" si="67"/>
        <v>4.3144180000000008</v>
      </c>
      <c r="H598" s="2">
        <f t="shared" si="71"/>
        <v>4.0609509999999984</v>
      </c>
      <c r="I598" s="2">
        <f t="array" ref="I598">SUMPRODUCT(B582:B601, (ROW(B582:B601)-ROW(B582)+1)) / (20*21/2)</f>
        <v>4.2259523809523811</v>
      </c>
      <c r="J598" s="2">
        <f t="shared" si="74"/>
        <v>4.2050161700341651</v>
      </c>
      <c r="K598" s="2">
        <f t="shared" si="68"/>
        <v>4.2493713231226184</v>
      </c>
    </row>
    <row r="599" spans="1:11" ht="13.5" x14ac:dyDescent="0.25">
      <c r="A599" s="3">
        <f>TITRES_STAT!B602</f>
        <v>43173</v>
      </c>
      <c r="B599" s="5">
        <f>TITRES_STAT!D602</f>
        <v>4.5157999999999996</v>
      </c>
      <c r="C599" s="2">
        <f t="shared" si="69"/>
        <v>1.1099999999999888E-2</v>
      </c>
      <c r="D599" s="2">
        <f t="shared" si="70"/>
        <v>4.4141199999999996</v>
      </c>
      <c r="E599" s="2">
        <f t="shared" si="72"/>
        <v>4.2050900000000002</v>
      </c>
      <c r="F599" s="2">
        <f t="shared" si="73"/>
        <v>4.1254499999999998</v>
      </c>
      <c r="G599" s="2">
        <f t="shared" si="67"/>
        <v>4.3153120000000014</v>
      </c>
      <c r="H599" s="2">
        <f t="shared" si="71"/>
        <v>4.0649704999999976</v>
      </c>
      <c r="I599" s="2">
        <f t="array" ref="I599">SUMPRODUCT(B583:B602, (ROW(B583:B602)-ROW(B583)+1)) / (20*21/2)</f>
        <v>4.2438371428571431</v>
      </c>
      <c r="J599" s="2">
        <f t="shared" si="74"/>
        <v>4.2346146300309107</v>
      </c>
      <c r="K599" s="2">
        <f t="shared" si="68"/>
        <v>4.259819506529575</v>
      </c>
    </row>
    <row r="600" spans="1:11" ht="13.5" x14ac:dyDescent="0.25">
      <c r="A600" s="3">
        <f>TITRES_STAT!B603</f>
        <v>43174</v>
      </c>
      <c r="B600" s="5">
        <f>TITRES_STAT!D603</f>
        <v>4.4151999999999996</v>
      </c>
      <c r="C600" s="2">
        <f t="shared" si="69"/>
        <v>-0.10060000000000002</v>
      </c>
      <c r="D600" s="2">
        <f t="shared" si="70"/>
        <v>4.4074</v>
      </c>
      <c r="E600" s="2">
        <f t="shared" si="72"/>
        <v>4.2553900000000002</v>
      </c>
      <c r="F600" s="2">
        <f t="shared" si="73"/>
        <v>4.1366250000000004</v>
      </c>
      <c r="G600" s="2">
        <f t="shared" si="67"/>
        <v>4.3182180000000008</v>
      </c>
      <c r="H600" s="2">
        <f t="shared" si="71"/>
        <v>4.0684644999999984</v>
      </c>
      <c r="I600" s="2">
        <f t="array" ref="I600">SUMPRODUCT(B584:B603, (ROW(B584:B603)-ROW(B584)+1)) / (20*21/2)</f>
        <v>4.2713052380952385</v>
      </c>
      <c r="J600" s="2">
        <f t="shared" si="74"/>
        <v>4.251813236694634</v>
      </c>
      <c r="K600" s="2">
        <f t="shared" si="68"/>
        <v>4.2659128592146898</v>
      </c>
    </row>
    <row r="601" spans="1:11" ht="13.5" x14ac:dyDescent="0.25">
      <c r="A601" s="3">
        <f>TITRES_STAT!B604</f>
        <v>43175</v>
      </c>
      <c r="B601" s="5">
        <f>TITRES_STAT!D604</f>
        <v>4.3314000000000004</v>
      </c>
      <c r="C601" s="2">
        <f t="shared" si="69"/>
        <v>-8.3799999999999208E-2</v>
      </c>
      <c r="D601" s="2">
        <f t="shared" si="70"/>
        <v>4.4163399999999999</v>
      </c>
      <c r="E601" s="2">
        <f t="shared" si="72"/>
        <v>4.2973100000000004</v>
      </c>
      <c r="F601" s="2">
        <f t="shared" si="73"/>
        <v>4.1436099999999998</v>
      </c>
      <c r="G601" s="2">
        <f t="shared" si="67"/>
        <v>4.3210120000000005</v>
      </c>
      <c r="H601" s="2">
        <f t="shared" si="71"/>
        <v>4.0709629999999981</v>
      </c>
      <c r="I601" s="2">
        <f t="array" ref="I601">SUMPRODUCT(B585:B604, (ROW(B585:B604)-ROW(B585)+1)) / (20*21/2)</f>
        <v>4.3110952380952376</v>
      </c>
      <c r="J601" s="2">
        <f t="shared" si="74"/>
        <v>4.2593929284380021</v>
      </c>
      <c r="K601" s="2">
        <f t="shared" si="68"/>
        <v>4.2684809823827408</v>
      </c>
    </row>
    <row r="602" spans="1:11" ht="13.5" x14ac:dyDescent="0.25">
      <c r="A602" s="3">
        <f>TITRES_STAT!B605</f>
        <v>43178</v>
      </c>
      <c r="B602" s="5">
        <f>TITRES_STAT!D605</f>
        <v>4.3314000000000004</v>
      </c>
      <c r="C602" s="2">
        <f t="shared" si="69"/>
        <v>0</v>
      </c>
      <c r="D602" s="2">
        <f t="shared" si="70"/>
        <v>4.4197000000000006</v>
      </c>
      <c r="E602" s="2">
        <f t="shared" si="72"/>
        <v>4.3448100000000007</v>
      </c>
      <c r="F602" s="2">
        <f t="shared" si="73"/>
        <v>4.1547849999999995</v>
      </c>
      <c r="G602" s="2">
        <f t="shared" si="67"/>
        <v>4.3188880000000012</v>
      </c>
      <c r="H602" s="2">
        <f t="shared" si="71"/>
        <v>4.0735059999999983</v>
      </c>
      <c r="I602" s="2">
        <f t="array" ref="I602">SUMPRODUCT(B586:B605, (ROW(B586:B605)-ROW(B586)+1)) / (20*21/2)</f>
        <v>4.3678114285714278</v>
      </c>
      <c r="J602" s="2">
        <f t="shared" si="74"/>
        <v>4.2662507447772402</v>
      </c>
      <c r="K602" s="2">
        <f t="shared" si="68"/>
        <v>4.2709483948383191</v>
      </c>
    </row>
    <row r="603" spans="1:11" ht="13.5" x14ac:dyDescent="0.25">
      <c r="A603" s="3">
        <f>TITRES_STAT!B606</f>
        <v>43180</v>
      </c>
      <c r="B603" s="5">
        <f>TITRES_STAT!D606</f>
        <v>4.4432</v>
      </c>
      <c r="C603" s="2">
        <f t="shared" si="69"/>
        <v>0.11179999999999968</v>
      </c>
      <c r="D603" s="2">
        <f t="shared" si="70"/>
        <v>4.4074000000000009</v>
      </c>
      <c r="E603" s="2">
        <f t="shared" si="72"/>
        <v>4.3861699999999999</v>
      </c>
      <c r="F603" s="2">
        <f t="shared" si="73"/>
        <v>4.1763050000000002</v>
      </c>
      <c r="G603" s="2">
        <f t="shared" si="67"/>
        <v>4.3211240000000002</v>
      </c>
      <c r="H603" s="2">
        <f t="shared" si="71"/>
        <v>4.0766744999999993</v>
      </c>
      <c r="I603" s="2">
        <f t="array" ref="I603">SUMPRODUCT(B587:B606, (ROW(B587:B606)-ROW(B587)+1)) / (20*21/2)</f>
        <v>4.4064290476190475</v>
      </c>
      <c r="J603" s="2">
        <f t="shared" si="74"/>
        <v>4.2831030547984552</v>
      </c>
      <c r="K603" s="2">
        <f t="shared" si="68"/>
        <v>4.2777033597466207</v>
      </c>
    </row>
    <row r="604" spans="1:11" ht="13.5" x14ac:dyDescent="0.25">
      <c r="A604" s="3">
        <f>TITRES_STAT!B607</f>
        <v>43181</v>
      </c>
      <c r="B604" s="5">
        <f>TITRES_STAT!D607</f>
        <v>4.5941000000000001</v>
      </c>
      <c r="C604" s="2">
        <f t="shared" si="69"/>
        <v>0.15090000000000003</v>
      </c>
      <c r="D604" s="2">
        <f t="shared" si="70"/>
        <v>4.4230600000000004</v>
      </c>
      <c r="E604" s="2">
        <f t="shared" si="72"/>
        <v>4.41859</v>
      </c>
      <c r="F604" s="2">
        <f t="shared" si="73"/>
        <v>4.1997799999999996</v>
      </c>
      <c r="G604" s="2">
        <f t="shared" si="67"/>
        <v>4.3261539999999998</v>
      </c>
      <c r="H604" s="2">
        <f t="shared" si="71"/>
        <v>4.0801539999999994</v>
      </c>
      <c r="I604" s="2">
        <f t="array" ref="I604">SUMPRODUCT(B588:B607, (ROW(B588:B607)-ROW(B588)+1)) / (20*21/2)</f>
        <v>4.4527666666666663</v>
      </c>
      <c r="J604" s="2">
        <f t="shared" si="74"/>
        <v>4.3127218114843169</v>
      </c>
      <c r="K604" s="2">
        <f t="shared" si="68"/>
        <v>4.2901110711291066</v>
      </c>
    </row>
    <row r="605" spans="1:11" ht="13.5" x14ac:dyDescent="0.25">
      <c r="A605" s="3">
        <f>TITRES_STAT!B608</f>
        <v>43182</v>
      </c>
      <c r="B605" s="5">
        <f>TITRES_STAT!D608</f>
        <v>4.7953000000000001</v>
      </c>
      <c r="C605" s="2">
        <f t="shared" si="69"/>
        <v>0.20120000000000005</v>
      </c>
      <c r="D605" s="2">
        <f t="shared" si="70"/>
        <v>4.4990800000000011</v>
      </c>
      <c r="E605" s="2">
        <f t="shared" si="72"/>
        <v>4.4532399999999992</v>
      </c>
      <c r="F605" s="2">
        <f t="shared" si="73"/>
        <v>4.2333149999999993</v>
      </c>
      <c r="G605" s="2">
        <f t="shared" si="67"/>
        <v>4.3354320000000008</v>
      </c>
      <c r="H605" s="2">
        <f t="shared" si="71"/>
        <v>4.0836859999999993</v>
      </c>
      <c r="I605" s="2">
        <f t="array" ref="I605">SUMPRODUCT(B589:B608, (ROW(B589:B608)-ROW(B589)+1)) / (20*21/2)</f>
        <v>4.495111904761905</v>
      </c>
      <c r="J605" s="2">
        <f t="shared" si="74"/>
        <v>4.3586816389620013</v>
      </c>
      <c r="K605" s="2">
        <f t="shared" si="68"/>
        <v>4.309922401673064</v>
      </c>
    </row>
    <row r="606" spans="1:11" ht="13.5" x14ac:dyDescent="0.25">
      <c r="A606" s="3">
        <f>TITRES_STAT!B609</f>
        <v>43185</v>
      </c>
      <c r="B606" s="5">
        <f>TITRES_STAT!D609</f>
        <v>4.6387999999999998</v>
      </c>
      <c r="C606" s="2">
        <f t="shared" si="69"/>
        <v>-0.15650000000000031</v>
      </c>
      <c r="D606" s="2">
        <f t="shared" si="70"/>
        <v>4.5605600000000006</v>
      </c>
      <c r="E606" s="2">
        <f t="shared" si="72"/>
        <v>4.4884500000000003</v>
      </c>
      <c r="F606" s="2">
        <f t="shared" si="73"/>
        <v>4.2640549999999999</v>
      </c>
      <c r="G606" s="2">
        <f t="shared" si="67"/>
        <v>4.343592000000001</v>
      </c>
      <c r="H606" s="2">
        <f t="shared" si="71"/>
        <v>4.0855264999999994</v>
      </c>
      <c r="I606" s="2">
        <f t="array" ref="I606">SUMPRODUCT(B590:B609, (ROW(B590:B609)-ROW(B590)+1)) / (20*21/2)</f>
        <v>4.5254742857142851</v>
      </c>
      <c r="J606" s="2">
        <f t="shared" si="74"/>
        <v>4.3853595781084778</v>
      </c>
      <c r="K606" s="2">
        <f t="shared" si="68"/>
        <v>4.3228195623917669</v>
      </c>
    </row>
    <row r="607" spans="1:11" ht="13.5" x14ac:dyDescent="0.25">
      <c r="A607" s="3">
        <f>TITRES_STAT!B610</f>
        <v>43186</v>
      </c>
      <c r="B607" s="5">
        <f>TITRES_STAT!D610</f>
        <v>4.7506000000000004</v>
      </c>
      <c r="C607" s="2">
        <f t="shared" si="69"/>
        <v>0.11180000000000057</v>
      </c>
      <c r="D607" s="2">
        <f t="shared" si="70"/>
        <v>4.6444000000000001</v>
      </c>
      <c r="E607" s="2">
        <f t="shared" si="72"/>
        <v>4.5320499999999999</v>
      </c>
      <c r="F607" s="2">
        <f t="shared" si="73"/>
        <v>4.3059750000000001</v>
      </c>
      <c r="G607" s="2">
        <f t="shared" si="67"/>
        <v>4.3527580000000006</v>
      </c>
      <c r="H607" s="2">
        <f t="shared" si="71"/>
        <v>4.0886134999999992</v>
      </c>
      <c r="I607" s="2">
        <f t="array" ref="I607">SUMPRODUCT(B591:B610, (ROW(B591:B610)-ROW(B591)+1)) / (20*21/2)</f>
        <v>4.5594352380952383</v>
      </c>
      <c r="J607" s="2">
        <f t="shared" si="74"/>
        <v>4.4201443801933848</v>
      </c>
      <c r="K607" s="2">
        <f t="shared" si="68"/>
        <v>4.3395952658273842</v>
      </c>
    </row>
    <row r="608" spans="1:11" ht="13.5" x14ac:dyDescent="0.25">
      <c r="A608" s="3">
        <f>TITRES_STAT!B611</f>
        <v>43187</v>
      </c>
      <c r="B608" s="5">
        <f>TITRES_STAT!D611</f>
        <v>4.7506000000000004</v>
      </c>
      <c r="C608" s="2">
        <f t="shared" si="69"/>
        <v>0</v>
      </c>
      <c r="D608" s="2">
        <f t="shared" si="70"/>
        <v>4.7058800000000005</v>
      </c>
      <c r="E608" s="2">
        <f t="shared" si="72"/>
        <v>4.5566399999999998</v>
      </c>
      <c r="F608" s="2">
        <f t="shared" si="73"/>
        <v>4.3478950000000003</v>
      </c>
      <c r="G608" s="2">
        <f t="shared" si="67"/>
        <v>4.3619240000000001</v>
      </c>
      <c r="H608" s="2">
        <f t="shared" si="71"/>
        <v>4.091744499999999</v>
      </c>
      <c r="I608" s="2">
        <f t="array" ref="I608">SUMPRODUCT(B592:B611, (ROW(B592:B611)-ROW(B592)+1)) / (20*21/2)</f>
        <v>4.5793161904761899</v>
      </c>
      <c r="J608" s="2">
        <f t="shared" si="74"/>
        <v>4.4516163439844911</v>
      </c>
      <c r="K608" s="2">
        <f t="shared" si="68"/>
        <v>4.3557130985400363</v>
      </c>
    </row>
    <row r="609" spans="1:11" ht="13.5" x14ac:dyDescent="0.25">
      <c r="A609" s="3">
        <f>TITRES_STAT!B612</f>
        <v>43188</v>
      </c>
      <c r="B609" s="5">
        <f>TITRES_STAT!D612</f>
        <v>4.6666999999999996</v>
      </c>
      <c r="C609" s="2">
        <f t="shared" si="69"/>
        <v>-8.3900000000000752E-2</v>
      </c>
      <c r="D609" s="2">
        <f t="shared" si="70"/>
        <v>4.7203999999999997</v>
      </c>
      <c r="E609" s="2">
        <f t="shared" si="72"/>
        <v>4.5717300000000005</v>
      </c>
      <c r="F609" s="2">
        <f t="shared" si="73"/>
        <v>4.3884100000000013</v>
      </c>
      <c r="G609" s="2">
        <f t="shared" si="67"/>
        <v>4.3699720000000006</v>
      </c>
      <c r="H609" s="2">
        <f t="shared" si="71"/>
        <v>4.0938794999999999</v>
      </c>
      <c r="I609" s="2">
        <f t="array" ref="I609">SUMPRODUCT(B593:B612, (ROW(B593:B612)-ROW(B593)+1)) / (20*21/2)</f>
        <v>4.5957371428571427</v>
      </c>
      <c r="J609" s="2">
        <f t="shared" si="74"/>
        <v>4.472100501700254</v>
      </c>
      <c r="K609" s="2">
        <f t="shared" si="68"/>
        <v>4.3679086633031723</v>
      </c>
    </row>
    <row r="610" spans="1:11" ht="13.5" x14ac:dyDescent="0.25">
      <c r="A610" s="3">
        <f>TITRES_STAT!B613</f>
        <v>43189</v>
      </c>
      <c r="B610" s="5">
        <f>TITRES_STAT!D613</f>
        <v>4.7450000000000001</v>
      </c>
      <c r="C610" s="2">
        <f t="shared" si="69"/>
        <v>7.830000000000048E-2</v>
      </c>
      <c r="D610" s="2">
        <f t="shared" si="70"/>
        <v>4.7103400000000004</v>
      </c>
      <c r="E610" s="2">
        <f t="shared" si="72"/>
        <v>4.6047099999999999</v>
      </c>
      <c r="F610" s="2">
        <f t="shared" si="73"/>
        <v>4.4300500000000014</v>
      </c>
      <c r="G610" s="2">
        <f t="shared" si="67"/>
        <v>4.3765679999999998</v>
      </c>
      <c r="H610" s="2">
        <f t="shared" si="71"/>
        <v>4.0969604999999998</v>
      </c>
      <c r="I610" s="2">
        <f t="array" ref="I610">SUMPRODUCT(B594:B613, (ROW(B594:B613)-ROW(B594)+1)) / (20*21/2)</f>
        <v>4.6153561904761897</v>
      </c>
      <c r="J610" s="2">
        <f t="shared" si="74"/>
        <v>4.498090930109754</v>
      </c>
      <c r="K610" s="2">
        <f t="shared" si="68"/>
        <v>4.3826965588599114</v>
      </c>
    </row>
    <row r="611" spans="1:11" ht="13.5" x14ac:dyDescent="0.25">
      <c r="A611" s="3">
        <f>TITRES_STAT!B614</f>
        <v>43192</v>
      </c>
      <c r="B611" s="5">
        <f>TITRES_STAT!D614</f>
        <v>4.6387999999999998</v>
      </c>
      <c r="C611" s="2">
        <f t="shared" si="69"/>
        <v>-0.10620000000000029</v>
      </c>
      <c r="D611" s="2">
        <f t="shared" si="70"/>
        <v>4.7103400000000004</v>
      </c>
      <c r="E611" s="2">
        <f t="shared" si="72"/>
        <v>4.6354500000000005</v>
      </c>
      <c r="F611" s="2">
        <f t="shared" si="73"/>
        <v>4.4663800000000009</v>
      </c>
      <c r="G611" s="2">
        <f t="shared" si="67"/>
        <v>4.3799219999999988</v>
      </c>
      <c r="H611" s="2">
        <f t="shared" si="71"/>
        <v>4.1000869999999994</v>
      </c>
      <c r="I611" s="2">
        <f t="array" ref="I611">SUMPRODUCT(B595:B614, (ROW(B595:B614)-ROW(B595)+1)) / (20*21/2)</f>
        <v>4.6290614285714291</v>
      </c>
      <c r="J611" s="2">
        <f t="shared" si="74"/>
        <v>4.5114917939088253</v>
      </c>
      <c r="K611" s="2">
        <f t="shared" si="68"/>
        <v>4.3927398310614834</v>
      </c>
    </row>
    <row r="612" spans="1:11" ht="13.5" x14ac:dyDescent="0.25">
      <c r="A612" s="3">
        <f>TITRES_STAT!B615</f>
        <v>43193</v>
      </c>
      <c r="B612" s="5">
        <f>TITRES_STAT!D615</f>
        <v>4.6387999999999998</v>
      </c>
      <c r="C612" s="2">
        <f t="shared" si="69"/>
        <v>0</v>
      </c>
      <c r="D612" s="2">
        <f t="shared" si="70"/>
        <v>4.6879800000000005</v>
      </c>
      <c r="E612" s="2">
        <f t="shared" si="72"/>
        <v>4.6661900000000003</v>
      </c>
      <c r="F612" s="2">
        <f t="shared" si="73"/>
        <v>4.5055000000000014</v>
      </c>
      <c r="G612" s="2">
        <f t="shared" si="67"/>
        <v>4.3855099999999991</v>
      </c>
      <c r="H612" s="2">
        <f t="shared" si="71"/>
        <v>4.1041004999999986</v>
      </c>
      <c r="I612" s="2">
        <f t="array" ref="I612">SUMPRODUCT(B596:B615, (ROW(B596:B615)-ROW(B596)+1)) / (20*21/2)</f>
        <v>4.6418638095238096</v>
      </c>
      <c r="J612" s="2">
        <f t="shared" si="74"/>
        <v>4.5236163849651279</v>
      </c>
      <c r="K612" s="2">
        <f t="shared" si="68"/>
        <v>4.4023892494512289</v>
      </c>
    </row>
    <row r="613" spans="1:11" ht="13.5" x14ac:dyDescent="0.25">
      <c r="A613" s="3">
        <f>TITRES_STAT!B616</f>
        <v>43194</v>
      </c>
      <c r="B613" s="5">
        <f>TITRES_STAT!D616</f>
        <v>4.7115</v>
      </c>
      <c r="C613" s="2">
        <f t="shared" si="69"/>
        <v>7.2700000000000209E-2</v>
      </c>
      <c r="D613" s="2">
        <f t="shared" si="70"/>
        <v>4.6801599999999999</v>
      </c>
      <c r="E613" s="2">
        <f t="shared" si="72"/>
        <v>4.6930199999999997</v>
      </c>
      <c r="F613" s="2">
        <f t="shared" si="73"/>
        <v>4.5395950000000003</v>
      </c>
      <c r="G613" s="2">
        <f t="shared" si="67"/>
        <v>4.3906520000000002</v>
      </c>
      <c r="H613" s="2">
        <f t="shared" si="71"/>
        <v>4.1084554999999989</v>
      </c>
      <c r="I613" s="2">
        <f t="array" ref="I613">SUMPRODUCT(B597:B616, (ROW(B597:B616)-ROW(B597)+1)) / (20*21/2)</f>
        <v>4.6524285714285725</v>
      </c>
      <c r="J613" s="2">
        <f t="shared" si="74"/>
        <v>4.5415100625874967</v>
      </c>
      <c r="K613" s="2">
        <f t="shared" si="68"/>
        <v>4.414511239668828</v>
      </c>
    </row>
    <row r="614" spans="1:11" ht="13.5" x14ac:dyDescent="0.25">
      <c r="A614" s="3">
        <f>TITRES_STAT!B617</f>
        <v>43195</v>
      </c>
      <c r="B614" s="5">
        <f>TITRES_STAT!D617</f>
        <v>4.6835000000000004</v>
      </c>
      <c r="C614" s="2">
        <f t="shared" si="69"/>
        <v>-2.7999999999999581E-2</v>
      </c>
      <c r="D614" s="2">
        <f t="shared" si="70"/>
        <v>4.6835199999999997</v>
      </c>
      <c r="E614" s="2">
        <f t="shared" si="72"/>
        <v>4.7019600000000006</v>
      </c>
      <c r="F614" s="2">
        <f t="shared" si="73"/>
        <v>4.5602749999999999</v>
      </c>
      <c r="G614" s="2">
        <f t="shared" si="67"/>
        <v>4.3947880000000001</v>
      </c>
      <c r="H614" s="2">
        <f t="shared" si="71"/>
        <v>4.1121379999999981</v>
      </c>
      <c r="I614" s="2">
        <f t="array" ref="I614">SUMPRODUCT(B598:B617, (ROW(B598:B617)-ROW(B598)+1)) / (20*21/2)</f>
        <v>4.6414085714285722</v>
      </c>
      <c r="J614" s="2">
        <f t="shared" si="74"/>
        <v>4.5550329137696401</v>
      </c>
      <c r="K614" s="2">
        <f t="shared" si="68"/>
        <v>4.4250598185053445</v>
      </c>
    </row>
    <row r="615" spans="1:11" ht="13.5" x14ac:dyDescent="0.25">
      <c r="A615" s="3">
        <f>TITRES_STAT!B618</f>
        <v>43196</v>
      </c>
      <c r="B615" s="5">
        <f>TITRES_STAT!D618</f>
        <v>4.6947000000000001</v>
      </c>
      <c r="C615" s="2">
        <f t="shared" si="69"/>
        <v>1.1199999999999655E-2</v>
      </c>
      <c r="D615" s="2">
        <f t="shared" si="70"/>
        <v>4.6734600000000004</v>
      </c>
      <c r="E615" s="2">
        <f t="shared" si="72"/>
        <v>4.6919000000000004</v>
      </c>
      <c r="F615" s="2">
        <f t="shared" si="73"/>
        <v>4.5725699999999998</v>
      </c>
      <c r="G615" s="2">
        <f t="shared" si="67"/>
        <v>4.3937820000000007</v>
      </c>
      <c r="H615" s="2">
        <f t="shared" si="71"/>
        <v>4.1152999999999986</v>
      </c>
      <c r="I615" s="2">
        <f t="array" ref="I615">SUMPRODUCT(B599:B618, (ROW(B599:B618)-ROW(B599)+1)) / (20*21/2)</f>
        <v>4.6344071428571425</v>
      </c>
      <c r="J615" s="2">
        <f t="shared" si="74"/>
        <v>4.5683345410296745</v>
      </c>
      <c r="K615" s="2">
        <f t="shared" si="68"/>
        <v>4.4356339432698411</v>
      </c>
    </row>
    <row r="616" spans="1:11" ht="13.5" x14ac:dyDescent="0.25">
      <c r="A616" s="3">
        <f>TITRES_STAT!B619</f>
        <v>43200</v>
      </c>
      <c r="B616" s="5">
        <f>TITRES_STAT!D619</f>
        <v>4.6835000000000004</v>
      </c>
      <c r="C616" s="2">
        <f t="shared" si="69"/>
        <v>-1.1199999999999655E-2</v>
      </c>
      <c r="D616" s="2">
        <f t="shared" si="70"/>
        <v>4.6823999999999995</v>
      </c>
      <c r="E616" s="2">
        <f t="shared" si="72"/>
        <v>4.6963699999999999</v>
      </c>
      <c r="F616" s="2">
        <f t="shared" si="73"/>
        <v>4.5924099999999992</v>
      </c>
      <c r="G616" s="2">
        <f t="shared" si="67"/>
        <v>4.3925520000000002</v>
      </c>
      <c r="H616" s="2">
        <f t="shared" si="71"/>
        <v>4.118095499999999</v>
      </c>
      <c r="I616" s="2">
        <f t="array" ref="I616">SUMPRODUCT(B600:B619, (ROW(B600:B619)-ROW(B600)+1)) / (20*21/2)</f>
        <v>4.6251757142857146</v>
      </c>
      <c r="J616" s="2">
        <f t="shared" si="74"/>
        <v>4.5793026799792296</v>
      </c>
      <c r="K616" s="2">
        <f t="shared" si="68"/>
        <v>4.4453541807886703</v>
      </c>
    </row>
    <row r="617" spans="1:11" ht="13.5" x14ac:dyDescent="0.25">
      <c r="A617" s="3">
        <f>TITRES_STAT!B620</f>
        <v>43201</v>
      </c>
      <c r="B617" s="5">
        <f>TITRES_STAT!D620</f>
        <v>4.4767000000000001</v>
      </c>
      <c r="C617" s="2">
        <f t="shared" si="69"/>
        <v>-0.20680000000000032</v>
      </c>
      <c r="D617" s="2">
        <f t="shared" si="70"/>
        <v>4.6499800000000011</v>
      </c>
      <c r="E617" s="2">
        <f t="shared" si="72"/>
        <v>4.6689800000000004</v>
      </c>
      <c r="F617" s="2">
        <f t="shared" si="73"/>
        <v>4.6005149999999997</v>
      </c>
      <c r="G617" s="2">
        <f t="shared" si="67"/>
        <v>4.3870740000000001</v>
      </c>
      <c r="H617" s="2">
        <f t="shared" si="71"/>
        <v>4.120522499999999</v>
      </c>
      <c r="I617" s="2">
        <f t="array" ref="I617">SUMPRODUCT(B601:B620, (ROW(B601:B620)-ROW(B601)+1)) / (20*21/2)</f>
        <v>4.6074733333333331</v>
      </c>
      <c r="J617" s="2">
        <f t="shared" si="74"/>
        <v>4.5695309961716841</v>
      </c>
      <c r="K617" s="2">
        <f t="shared" si="68"/>
        <v>4.4465834286008796</v>
      </c>
    </row>
    <row r="618" spans="1:11" ht="13.5" x14ac:dyDescent="0.25">
      <c r="A618" s="3">
        <f>TITRES_STAT!B621</f>
        <v>43202</v>
      </c>
      <c r="B618" s="5">
        <f>TITRES_STAT!D621</f>
        <v>4.5270000000000001</v>
      </c>
      <c r="C618" s="2">
        <f t="shared" si="69"/>
        <v>5.0300000000000011E-2</v>
      </c>
      <c r="D618" s="2">
        <f t="shared" si="70"/>
        <v>4.6130800000000001</v>
      </c>
      <c r="E618" s="2">
        <f t="shared" si="72"/>
        <v>4.6466200000000004</v>
      </c>
      <c r="F618" s="2">
        <f t="shared" si="73"/>
        <v>4.6016299999999992</v>
      </c>
      <c r="G618" s="2">
        <f t="shared" si="67"/>
        <v>4.3837199999999994</v>
      </c>
      <c r="H618" s="2">
        <f t="shared" si="71"/>
        <v>4.123178499999999</v>
      </c>
      <c r="I618" s="2">
        <f t="array" ref="I618">SUMPRODUCT(B602:B621, (ROW(B602:B621)-ROW(B602)+1)) / (20*21/2)</f>
        <v>4.5844566666666662</v>
      </c>
      <c r="J618" s="2">
        <f t="shared" si="74"/>
        <v>4.5654804251077143</v>
      </c>
      <c r="K618" s="2">
        <f t="shared" si="68"/>
        <v>4.4497370196361388</v>
      </c>
    </row>
    <row r="619" spans="1:11" ht="13.5" x14ac:dyDescent="0.25">
      <c r="A619" s="3">
        <f>TITRES_STAT!B622</f>
        <v>43203</v>
      </c>
      <c r="B619" s="5">
        <f>TITRES_STAT!D622</f>
        <v>4.5046999999999997</v>
      </c>
      <c r="C619" s="2">
        <f t="shared" si="69"/>
        <v>-2.2300000000000431E-2</v>
      </c>
      <c r="D619" s="2">
        <f t="shared" si="70"/>
        <v>4.5773200000000003</v>
      </c>
      <c r="E619" s="2">
        <f t="shared" si="72"/>
        <v>4.63042</v>
      </c>
      <c r="F619" s="2">
        <f t="shared" si="73"/>
        <v>4.6010749999999998</v>
      </c>
      <c r="G619" s="2">
        <f t="shared" si="67"/>
        <v>4.3799199999999994</v>
      </c>
      <c r="H619" s="2">
        <f t="shared" si="71"/>
        <v>4.1259669999999993</v>
      </c>
      <c r="I619" s="2">
        <f t="array" ref="I619">SUMPRODUCT(B603:B622, (ROW(B603:B622)-ROW(B603)+1)) / (20*21/2)</f>
        <v>4.5719447619047626</v>
      </c>
      <c r="J619" s="2">
        <f t="shared" si="74"/>
        <v>4.5596918131926936</v>
      </c>
      <c r="K619" s="2">
        <f t="shared" si="68"/>
        <v>4.4518924306308003</v>
      </c>
    </row>
    <row r="620" spans="1:11" ht="13.5" x14ac:dyDescent="0.25">
      <c r="A620" s="3">
        <f>TITRES_STAT!B623</f>
        <v>43206</v>
      </c>
      <c r="B620" s="5">
        <f>TITRES_STAT!D623</f>
        <v>4.4151999999999996</v>
      </c>
      <c r="C620" s="2">
        <f t="shared" si="69"/>
        <v>-8.9500000000000135E-2</v>
      </c>
      <c r="D620" s="2">
        <f t="shared" si="70"/>
        <v>4.52142</v>
      </c>
      <c r="E620" s="2">
        <f t="shared" si="72"/>
        <v>4.5974400000000006</v>
      </c>
      <c r="F620" s="2">
        <f t="shared" si="73"/>
        <v>4.6010749999999998</v>
      </c>
      <c r="G620" s="2">
        <f t="shared" si="67"/>
        <v>4.3765659999999986</v>
      </c>
      <c r="H620" s="2">
        <f t="shared" si="71"/>
        <v>4.1291949999999993</v>
      </c>
      <c r="I620" s="2">
        <f t="array" ref="I620">SUMPRODUCT(B604:B623, (ROW(B604:B623)-ROW(B604)+1)) / (20*21/2)</f>
        <v>4.5486533333333332</v>
      </c>
      <c r="J620" s="2">
        <f t="shared" si="74"/>
        <v>4.5459306881267221</v>
      </c>
      <c r="K620" s="2">
        <f t="shared" si="68"/>
        <v>4.4504535117825341</v>
      </c>
    </row>
    <row r="621" spans="1:11" ht="13.5" x14ac:dyDescent="0.25">
      <c r="A621" s="3">
        <f>TITRES_STAT!B624</f>
        <v>43207</v>
      </c>
      <c r="B621" s="5">
        <f>TITRES_STAT!D624</f>
        <v>4.3593999999999999</v>
      </c>
      <c r="C621" s="2">
        <f t="shared" si="69"/>
        <v>-5.5799999999999628E-2</v>
      </c>
      <c r="D621" s="2">
        <f t="shared" si="70"/>
        <v>4.4565999999999999</v>
      </c>
      <c r="E621" s="2">
        <f t="shared" si="72"/>
        <v>4.5694999999999997</v>
      </c>
      <c r="F621" s="2">
        <f t="shared" si="73"/>
        <v>4.6024750000000001</v>
      </c>
      <c r="G621" s="2">
        <f t="shared" si="67"/>
        <v>4.3699719999999989</v>
      </c>
      <c r="H621" s="2">
        <f t="shared" si="71"/>
        <v>4.1310354999999985</v>
      </c>
      <c r="I621" s="2">
        <f t="array" ref="I621">SUMPRODUCT(B605:B624, (ROW(B605:B624)-ROW(B605)+1)) / (20*21/2)</f>
        <v>4.5172204761904755</v>
      </c>
      <c r="J621" s="2">
        <f t="shared" si="74"/>
        <v>4.528165860686082</v>
      </c>
      <c r="K621" s="2">
        <f t="shared" si="68"/>
        <v>4.4468827858302777</v>
      </c>
    </row>
    <row r="622" spans="1:11" ht="13.5" x14ac:dyDescent="0.25">
      <c r="A622" s="3">
        <f>TITRES_STAT!B625</f>
        <v>43208</v>
      </c>
      <c r="B622" s="5">
        <f>TITRES_STAT!D625</f>
        <v>4.4710999999999999</v>
      </c>
      <c r="C622" s="2">
        <f t="shared" si="69"/>
        <v>0.11169999999999991</v>
      </c>
      <c r="D622" s="2">
        <f t="shared" si="70"/>
        <v>4.4554799999999997</v>
      </c>
      <c r="E622" s="2">
        <f t="shared" si="72"/>
        <v>4.5527300000000004</v>
      </c>
      <c r="F622" s="2">
        <f t="shared" si="73"/>
        <v>4.6094600000000003</v>
      </c>
      <c r="G622" s="2">
        <f t="shared" si="67"/>
        <v>4.3666179999999999</v>
      </c>
      <c r="H622" s="2">
        <f t="shared" si="71"/>
        <v>4.1335454999999994</v>
      </c>
      <c r="I622" s="2">
        <f t="array" ref="I622">SUMPRODUCT(B606:B625, (ROW(B606:B625)-ROW(B606)+1)) / (20*21/2)</f>
        <v>4.4963523809523815</v>
      </c>
      <c r="J622" s="2">
        <f t="shared" si="74"/>
        <v>4.5227310168112176</v>
      </c>
      <c r="K622" s="2">
        <f t="shared" si="68"/>
        <v>4.4478324805036005</v>
      </c>
    </row>
    <row r="623" spans="1:11" ht="13.5" x14ac:dyDescent="0.25">
      <c r="A623" s="3">
        <f>TITRES_STAT!B626</f>
        <v>43209</v>
      </c>
      <c r="B623" s="5">
        <f>TITRES_STAT!D626</f>
        <v>4.3648999999999996</v>
      </c>
      <c r="C623" s="2">
        <f t="shared" si="69"/>
        <v>-0.10620000000000029</v>
      </c>
      <c r="D623" s="2">
        <f t="shared" si="70"/>
        <v>4.4230599999999995</v>
      </c>
      <c r="E623" s="2">
        <f t="shared" si="72"/>
        <v>4.5180699999999998</v>
      </c>
      <c r="F623" s="2">
        <f t="shared" si="73"/>
        <v>4.6055449999999993</v>
      </c>
      <c r="G623" s="2">
        <f t="shared" si="67"/>
        <v>4.3646059999999993</v>
      </c>
      <c r="H623" s="2">
        <f t="shared" si="71"/>
        <v>4.1357239999999997</v>
      </c>
      <c r="I623" s="2">
        <f t="array" ref="I623">SUMPRODUCT(B607:B626, (ROW(B607:B626)-ROW(B607)+1)) / (20*21/2)</f>
        <v>4.4998690476190477</v>
      </c>
      <c r="J623" s="2">
        <f t="shared" si="74"/>
        <v>4.5076994914006256</v>
      </c>
      <c r="K623" s="2">
        <f t="shared" si="68"/>
        <v>4.4445802263662042</v>
      </c>
    </row>
    <row r="624" spans="1:11" ht="13.5" x14ac:dyDescent="0.25">
      <c r="A624" s="3">
        <f>TITRES_STAT!B627</f>
        <v>43210</v>
      </c>
      <c r="B624" s="5">
        <f>TITRES_STAT!D627</f>
        <v>4.2755000000000001</v>
      </c>
      <c r="C624" s="2">
        <f t="shared" si="69"/>
        <v>-8.939999999999948E-2</v>
      </c>
      <c r="D624" s="2">
        <f t="shared" si="70"/>
        <v>4.3772199999999994</v>
      </c>
      <c r="E624" s="2">
        <f t="shared" si="72"/>
        <v>4.4772699999999999</v>
      </c>
      <c r="F624" s="2">
        <f t="shared" si="73"/>
        <v>4.5896149999999993</v>
      </c>
      <c r="G624" s="2">
        <f t="shared" si="67"/>
        <v>4.3629279999999993</v>
      </c>
      <c r="H624" s="2">
        <f t="shared" si="71"/>
        <v>4.138031999999999</v>
      </c>
      <c r="I624" s="2">
        <f t="array" ref="I624">SUMPRODUCT(B608:B627, (ROW(B608:B627)-ROW(B608)+1)) / (20*21/2)</f>
        <v>4.5035452380952385</v>
      </c>
      <c r="J624" s="2">
        <f t="shared" si="74"/>
        <v>4.4855852541243761</v>
      </c>
      <c r="K624" s="2">
        <f t="shared" si="68"/>
        <v>4.4379496292538043</v>
      </c>
    </row>
    <row r="625" spans="1:11" ht="13.5" x14ac:dyDescent="0.25">
      <c r="A625" s="3">
        <f>TITRES_STAT!B628</f>
        <v>43213</v>
      </c>
      <c r="B625" s="5">
        <f>TITRES_STAT!D628</f>
        <v>4.3704999999999998</v>
      </c>
      <c r="C625" s="2">
        <f t="shared" si="69"/>
        <v>9.4999999999999751E-2</v>
      </c>
      <c r="D625" s="2">
        <f t="shared" si="70"/>
        <v>4.3682800000000004</v>
      </c>
      <c r="E625" s="2">
        <f t="shared" si="72"/>
        <v>4.4448500000000006</v>
      </c>
      <c r="F625" s="2">
        <f t="shared" si="73"/>
        <v>4.5683750000000005</v>
      </c>
      <c r="G625" s="2">
        <f t="shared" si="67"/>
        <v>4.3621439999999998</v>
      </c>
      <c r="H625" s="2">
        <f t="shared" si="71"/>
        <v>4.1414799999999987</v>
      </c>
      <c r="I625" s="2">
        <f t="array" ref="I625">SUMPRODUCT(B609:B628, (ROW(B609:B628)-ROW(B609)+1)) / (20*21/2)</f>
        <v>4.5052466666666664</v>
      </c>
      <c r="J625" s="2">
        <f t="shared" si="74"/>
        <v>4.4746247537315789</v>
      </c>
      <c r="K625" s="2">
        <f t="shared" si="68"/>
        <v>4.4353045457536551</v>
      </c>
    </row>
    <row r="626" spans="1:11" ht="13.5" x14ac:dyDescent="0.25">
      <c r="A626" s="3">
        <f>TITRES_STAT!B629</f>
        <v>43214</v>
      </c>
      <c r="B626" s="5">
        <f>TITRES_STAT!D629</f>
        <v>4.6052999999999997</v>
      </c>
      <c r="C626" s="2">
        <f t="shared" si="69"/>
        <v>0.2347999999999999</v>
      </c>
      <c r="D626" s="2">
        <f t="shared" si="70"/>
        <v>4.4174600000000002</v>
      </c>
      <c r="E626" s="2">
        <f t="shared" si="72"/>
        <v>4.43703</v>
      </c>
      <c r="F626" s="2">
        <f t="shared" si="73"/>
        <v>4.5667</v>
      </c>
      <c r="G626" s="2">
        <f t="shared" ref="G626:G689" si="75">AVERAGE(B577:B626)</f>
        <v>4.3680679999999992</v>
      </c>
      <c r="H626" s="2">
        <f t="shared" si="71"/>
        <v>4.1456809999999988</v>
      </c>
      <c r="I626" s="2">
        <f t="array" ref="I626">SUMPRODUCT(B610:B629, (ROW(B610:B629)-ROW(B610)+1)) / (20*21/2)</f>
        <v>4.4923352380952384</v>
      </c>
      <c r="J626" s="2">
        <f t="shared" si="74"/>
        <v>4.4870700152809526</v>
      </c>
      <c r="K626" s="2">
        <f t="shared" si="68"/>
        <v>4.4419710341554728</v>
      </c>
    </row>
    <row r="627" spans="1:11" ht="13.5" x14ac:dyDescent="0.25">
      <c r="A627" s="3">
        <f>TITRES_STAT!B630</f>
        <v>43215</v>
      </c>
      <c r="B627" s="5">
        <f>TITRES_STAT!D630</f>
        <v>4.6052999999999997</v>
      </c>
      <c r="C627" s="2">
        <f t="shared" si="69"/>
        <v>0</v>
      </c>
      <c r="D627" s="2">
        <f t="shared" si="70"/>
        <v>4.4443000000000001</v>
      </c>
      <c r="E627" s="2">
        <f t="shared" si="72"/>
        <v>4.4498899999999999</v>
      </c>
      <c r="F627" s="2">
        <f t="shared" si="73"/>
        <v>4.5594349999999988</v>
      </c>
      <c r="G627" s="2">
        <f t="shared" si="75"/>
        <v>4.3726520000000004</v>
      </c>
      <c r="H627" s="2">
        <f t="shared" si="71"/>
        <v>4.1501919999999988</v>
      </c>
      <c r="I627" s="2">
        <f t="array" ref="I627">SUMPRODUCT(B611:B630, (ROW(B611:B630)-ROW(B611)+1)) / (20*21/2)</f>
        <v>4.4699833333333325</v>
      </c>
      <c r="J627" s="2">
        <f t="shared" si="74"/>
        <v>4.4983300138256244</v>
      </c>
      <c r="K627" s="2">
        <f t="shared" ref="K627:K690" si="76">$K$4*B627+(1-$K$4)*K626</f>
        <v>4.448376091639572</v>
      </c>
    </row>
    <row r="628" spans="1:11" ht="13.5" x14ac:dyDescent="0.25">
      <c r="A628" s="3">
        <f>TITRES_STAT!B631</f>
        <v>43216</v>
      </c>
      <c r="B628" s="5">
        <f>TITRES_STAT!D631</f>
        <v>4.5773000000000001</v>
      </c>
      <c r="C628" s="2">
        <f t="shared" si="69"/>
        <v>-2.7999999999999581E-2</v>
      </c>
      <c r="D628" s="2">
        <f t="shared" si="70"/>
        <v>4.4867800000000004</v>
      </c>
      <c r="E628" s="2">
        <f t="shared" si="72"/>
        <v>4.4549199999999995</v>
      </c>
      <c r="F628" s="2">
        <f t="shared" si="73"/>
        <v>4.5507699999999991</v>
      </c>
      <c r="G628" s="2">
        <f t="shared" si="75"/>
        <v>4.3766760000000007</v>
      </c>
      <c r="H628" s="2">
        <f t="shared" si="71"/>
        <v>4.1546294999999978</v>
      </c>
      <c r="I628" s="2">
        <f t="array" ref="I628">SUMPRODUCT(B612:B631, (ROW(B612:B631)-ROW(B612)+1)) / (20*21/2)</f>
        <v>4.4502671428571432</v>
      </c>
      <c r="J628" s="2">
        <f t="shared" si="74"/>
        <v>4.5058509648898513</v>
      </c>
      <c r="K628" s="2">
        <f t="shared" si="76"/>
        <v>4.4534319311831183</v>
      </c>
    </row>
    <row r="629" spans="1:11" ht="13.5" x14ac:dyDescent="0.25">
      <c r="A629" s="3">
        <f>TITRES_STAT!B632</f>
        <v>43217</v>
      </c>
      <c r="B629" s="5">
        <f>TITRES_STAT!D632</f>
        <v>4.4151999999999996</v>
      </c>
      <c r="C629" s="2">
        <f t="shared" si="69"/>
        <v>-0.16210000000000058</v>
      </c>
      <c r="D629" s="2">
        <f t="shared" si="70"/>
        <v>4.5147199999999996</v>
      </c>
      <c r="E629" s="2">
        <f t="shared" si="72"/>
        <v>4.44597</v>
      </c>
      <c r="F629" s="2">
        <f t="shared" si="73"/>
        <v>4.538195</v>
      </c>
      <c r="G629" s="2">
        <f t="shared" si="75"/>
        <v>4.379804</v>
      </c>
      <c r="H629" s="2">
        <f t="shared" si="71"/>
        <v>4.1574364999999993</v>
      </c>
      <c r="I629" s="2">
        <f t="array" ref="I629">SUMPRODUCT(B613:B632, (ROW(B613:B632)-ROW(B613)+1)) / (20*21/2)</f>
        <v>4.4422257142857138</v>
      </c>
      <c r="J629" s="2">
        <f t="shared" si="74"/>
        <v>4.4972175396622465</v>
      </c>
      <c r="K629" s="2">
        <f t="shared" si="76"/>
        <v>4.4519326397641725</v>
      </c>
    </row>
    <row r="630" spans="1:11" ht="13.5" x14ac:dyDescent="0.25">
      <c r="A630" s="3">
        <f>TITRES_STAT!B633</f>
        <v>43220</v>
      </c>
      <c r="B630" s="5">
        <f>TITRES_STAT!D633</f>
        <v>4.3034999999999997</v>
      </c>
      <c r="C630" s="2">
        <f t="shared" si="69"/>
        <v>-0.11169999999999991</v>
      </c>
      <c r="D630" s="2">
        <f t="shared" si="70"/>
        <v>4.5013199999999998</v>
      </c>
      <c r="E630" s="2">
        <f t="shared" si="72"/>
        <v>4.4348000000000001</v>
      </c>
      <c r="F630" s="2">
        <f t="shared" si="73"/>
        <v>4.516119999999999</v>
      </c>
      <c r="G630" s="2">
        <f t="shared" si="75"/>
        <v>4.3820400000000008</v>
      </c>
      <c r="H630" s="2">
        <f t="shared" si="71"/>
        <v>4.1590414999999981</v>
      </c>
      <c r="I630" s="2">
        <f t="array" ref="I630">SUMPRODUCT(B614:B633, (ROW(B614:B633)-ROW(B614)+1)) / (20*21/2)</f>
        <v>4.4352490476190471</v>
      </c>
      <c r="J630" s="2">
        <f t="shared" si="74"/>
        <v>4.4787682501706039</v>
      </c>
      <c r="K630" s="2">
        <f t="shared" si="76"/>
        <v>4.4461117519302835</v>
      </c>
    </row>
    <row r="631" spans="1:11" ht="13.5" x14ac:dyDescent="0.25">
      <c r="A631" s="3">
        <f>TITRES_STAT!B634</f>
        <v>43222</v>
      </c>
      <c r="B631" s="5">
        <f>TITRES_STAT!D634</f>
        <v>4.3090999999999999</v>
      </c>
      <c r="C631" s="2">
        <f t="shared" si="69"/>
        <v>5.6000000000002714E-3</v>
      </c>
      <c r="D631" s="2">
        <f t="shared" si="70"/>
        <v>4.4420799999999998</v>
      </c>
      <c r="E631" s="2">
        <f t="shared" si="72"/>
        <v>4.4297699999999995</v>
      </c>
      <c r="F631" s="2">
        <f t="shared" si="73"/>
        <v>4.4996349999999996</v>
      </c>
      <c r="G631" s="2">
        <f t="shared" si="75"/>
        <v>4.3843880000000004</v>
      </c>
      <c r="H631" s="2">
        <f t="shared" si="71"/>
        <v>4.160607999999999</v>
      </c>
      <c r="I631" s="2">
        <f t="array" ref="I631">SUMPRODUCT(B615:B634, (ROW(B615:B634)-ROW(B615)+1)) / (20*21/2)</f>
        <v>4.4296833333333323</v>
      </c>
      <c r="J631" s="2">
        <f t="shared" si="74"/>
        <v>4.4626093692019744</v>
      </c>
      <c r="K631" s="2">
        <f t="shared" si="76"/>
        <v>4.4407387420506641</v>
      </c>
    </row>
    <row r="632" spans="1:11" ht="13.5" x14ac:dyDescent="0.25">
      <c r="A632" s="3">
        <f>TITRES_STAT!B635</f>
        <v>43223</v>
      </c>
      <c r="B632" s="5">
        <f>TITRES_STAT!D635</f>
        <v>4.4151999999999996</v>
      </c>
      <c r="C632" s="2">
        <f t="shared" si="69"/>
        <v>0.10609999999999964</v>
      </c>
      <c r="D632" s="2">
        <f t="shared" si="70"/>
        <v>4.4040599999999994</v>
      </c>
      <c r="E632" s="2">
        <f t="shared" si="72"/>
        <v>4.4241799999999998</v>
      </c>
      <c r="F632" s="2">
        <f t="shared" si="73"/>
        <v>4.4884550000000001</v>
      </c>
      <c r="G632" s="2">
        <f t="shared" si="75"/>
        <v>4.3905340000000006</v>
      </c>
      <c r="H632" s="2">
        <f t="shared" si="71"/>
        <v>4.1631484999999984</v>
      </c>
      <c r="I632" s="2">
        <f t="array" ref="I632">SUMPRODUCT(B616:B635, (ROW(B616:B635)-ROW(B616)+1)) / (20*21/2)</f>
        <v>4.4248714285714286</v>
      </c>
      <c r="J632" s="2">
        <f t="shared" si="74"/>
        <v>4.4580941911827381</v>
      </c>
      <c r="K632" s="2">
        <f t="shared" si="76"/>
        <v>4.4397372227545597</v>
      </c>
    </row>
    <row r="633" spans="1:11" ht="13.5" x14ac:dyDescent="0.25">
      <c r="A633" s="3">
        <f>TITRES_STAT!B636</f>
        <v>43224</v>
      </c>
      <c r="B633" s="5">
        <f>TITRES_STAT!D636</f>
        <v>4.4151999999999996</v>
      </c>
      <c r="C633" s="2">
        <f t="shared" si="69"/>
        <v>0</v>
      </c>
      <c r="D633" s="2">
        <f t="shared" si="70"/>
        <v>4.3716399999999993</v>
      </c>
      <c r="E633" s="2">
        <f t="shared" si="72"/>
        <v>4.4292099999999994</v>
      </c>
      <c r="F633" s="2">
        <f t="shared" si="73"/>
        <v>4.4736399999999996</v>
      </c>
      <c r="G633" s="2">
        <f t="shared" si="75"/>
        <v>4.3985820000000002</v>
      </c>
      <c r="H633" s="2">
        <f t="shared" si="71"/>
        <v>4.1661549999999989</v>
      </c>
      <c r="I633" s="2">
        <f t="array" ref="I633">SUMPRODUCT(B617:B636, (ROW(B617:B636)-ROW(B617)+1)) / (20*21/2)</f>
        <v>4.4214166666666666</v>
      </c>
      <c r="J633" s="2">
        <f t="shared" si="74"/>
        <v>4.4540090301177155</v>
      </c>
      <c r="K633" s="2">
        <f t="shared" si="76"/>
        <v>4.4387749787249691</v>
      </c>
    </row>
    <row r="634" spans="1:11" ht="13.5" x14ac:dyDescent="0.25">
      <c r="A634" s="3">
        <f>TITRES_STAT!B637</f>
        <v>43227</v>
      </c>
      <c r="B634" s="5">
        <f>TITRES_STAT!D637</f>
        <v>4.4151999999999996</v>
      </c>
      <c r="C634" s="2">
        <f t="shared" si="69"/>
        <v>0</v>
      </c>
      <c r="D634" s="2">
        <f t="shared" si="70"/>
        <v>4.3716399999999993</v>
      </c>
      <c r="E634" s="2">
        <f t="shared" si="72"/>
        <v>4.4431799999999999</v>
      </c>
      <c r="F634" s="2">
        <f t="shared" si="73"/>
        <v>4.4602249999999994</v>
      </c>
      <c r="G634" s="2">
        <f t="shared" si="75"/>
        <v>4.4043939999999999</v>
      </c>
      <c r="H634" s="2">
        <f t="shared" si="71"/>
        <v>4.1690059999999978</v>
      </c>
      <c r="I634" s="2">
        <f t="array" ref="I634">SUMPRODUCT(B618:B637, (ROW(B618:B637)-ROW(B618)+1)) / (20*21/2)</f>
        <v>4.4091514285714277</v>
      </c>
      <c r="J634" s="2">
        <f t="shared" si="74"/>
        <v>4.4503129320112667</v>
      </c>
      <c r="K634" s="2">
        <f t="shared" si="76"/>
        <v>4.4378504697553627</v>
      </c>
    </row>
    <row r="635" spans="1:11" ht="13.5" x14ac:dyDescent="0.25">
      <c r="A635" s="3">
        <f>TITRES_STAT!B638</f>
        <v>43228</v>
      </c>
      <c r="B635" s="5">
        <f>TITRES_STAT!D638</f>
        <v>4.4097</v>
      </c>
      <c r="C635" s="2">
        <f t="shared" si="69"/>
        <v>-5.4999999999996163E-3</v>
      </c>
      <c r="D635" s="2">
        <f t="shared" si="70"/>
        <v>4.3928799999999999</v>
      </c>
      <c r="E635" s="2">
        <f t="shared" si="72"/>
        <v>4.4470999999999998</v>
      </c>
      <c r="F635" s="2">
        <f t="shared" si="73"/>
        <v>4.4459749999999998</v>
      </c>
      <c r="G635" s="2">
        <f t="shared" si="75"/>
        <v>4.4100959999999993</v>
      </c>
      <c r="H635" s="2">
        <f t="shared" si="71"/>
        <v>4.1717189999999986</v>
      </c>
      <c r="I635" s="2">
        <f t="array" ref="I635">SUMPRODUCT(B619:B638, (ROW(B619:B638)-ROW(B619)+1)) / (20*21/2)</f>
        <v>4.4030347619047614</v>
      </c>
      <c r="J635" s="2">
        <f t="shared" si="74"/>
        <v>4.446445033724479</v>
      </c>
      <c r="K635" s="2">
        <f t="shared" si="76"/>
        <v>4.4367465297649566</v>
      </c>
    </row>
    <row r="636" spans="1:11" ht="13.5" x14ac:dyDescent="0.25">
      <c r="A636" s="3">
        <f>TITRES_STAT!B639</f>
        <v>43229</v>
      </c>
      <c r="B636" s="5">
        <f>TITRES_STAT!D639</f>
        <v>4.4097</v>
      </c>
      <c r="C636" s="2">
        <f t="shared" si="69"/>
        <v>0</v>
      </c>
      <c r="D636" s="2">
        <f t="shared" si="70"/>
        <v>4.4130000000000003</v>
      </c>
      <c r="E636" s="2">
        <f t="shared" si="72"/>
        <v>4.4275399999999996</v>
      </c>
      <c r="F636" s="2">
        <f t="shared" si="73"/>
        <v>4.4322849999999994</v>
      </c>
      <c r="G636" s="2">
        <f t="shared" si="75"/>
        <v>4.4178099999999993</v>
      </c>
      <c r="H636" s="2">
        <f t="shared" si="71"/>
        <v>4.1738549999999979</v>
      </c>
      <c r="I636" s="2">
        <f t="array" ref="I636">SUMPRODUCT(B620:B639, (ROW(B620:B639)-ROW(B620)+1)) / (20*21/2)</f>
        <v>4.3987733333333336</v>
      </c>
      <c r="J636" s="2">
        <f t="shared" si="74"/>
        <v>4.4429455067030998</v>
      </c>
      <c r="K636" s="2">
        <f t="shared" si="76"/>
        <v>4.4356858815388795</v>
      </c>
    </row>
    <row r="637" spans="1:11" ht="13.5" x14ac:dyDescent="0.25">
      <c r="A637" s="3">
        <f>TITRES_STAT!B640</f>
        <v>43230</v>
      </c>
      <c r="B637" s="5">
        <f>TITRES_STAT!D640</f>
        <v>4.3034999999999997</v>
      </c>
      <c r="C637" s="2">
        <f t="shared" si="69"/>
        <v>-0.10620000000000029</v>
      </c>
      <c r="D637" s="2">
        <f t="shared" si="70"/>
        <v>4.3906599999999996</v>
      </c>
      <c r="E637" s="2">
        <f t="shared" si="72"/>
        <v>4.3973599999999999</v>
      </c>
      <c r="F637" s="2">
        <f t="shared" si="73"/>
        <v>4.4236249999999995</v>
      </c>
      <c r="G637" s="2">
        <f t="shared" si="75"/>
        <v>4.4256359999999999</v>
      </c>
      <c r="H637" s="2">
        <f t="shared" si="71"/>
        <v>4.1758594999999987</v>
      </c>
      <c r="I637" s="2">
        <f t="array" ref="I637">SUMPRODUCT(B621:B640, (ROW(B621:B640)-ROW(B621)+1)) / (20*21/2)</f>
        <v>4.3935604761904763</v>
      </c>
      <c r="J637" s="2">
        <f t="shared" si="74"/>
        <v>4.4296649822551855</v>
      </c>
      <c r="K637" s="2">
        <f t="shared" si="76"/>
        <v>4.4305021214785318</v>
      </c>
    </row>
    <row r="638" spans="1:11" ht="13.5" x14ac:dyDescent="0.25">
      <c r="A638" s="3">
        <f>TITRES_STAT!B641</f>
        <v>43231</v>
      </c>
      <c r="B638" s="5">
        <f>TITRES_STAT!D641</f>
        <v>4.3593999999999999</v>
      </c>
      <c r="C638" s="2">
        <f t="shared" si="69"/>
        <v>5.5900000000000283E-2</v>
      </c>
      <c r="D638" s="2">
        <f t="shared" si="70"/>
        <v>4.3795000000000002</v>
      </c>
      <c r="E638" s="2">
        <f t="shared" si="72"/>
        <v>4.3755699999999997</v>
      </c>
      <c r="F638" s="2">
        <f t="shared" si="73"/>
        <v>4.4152449999999996</v>
      </c>
      <c r="G638" s="2">
        <f t="shared" si="75"/>
        <v>4.4345799999999995</v>
      </c>
      <c r="H638" s="2">
        <f t="shared" si="71"/>
        <v>4.1777219999999984</v>
      </c>
      <c r="I638" s="2">
        <f t="array" ref="I638">SUMPRODUCT(B622:B641, (ROW(B622:B641)-ROW(B622)+1)) / (20*21/2)</f>
        <v>4.3827828571428569</v>
      </c>
      <c r="J638" s="2">
        <f t="shared" si="74"/>
        <v>4.4229730791832633</v>
      </c>
      <c r="K638" s="2">
        <f t="shared" si="76"/>
        <v>4.427713802989178</v>
      </c>
    </row>
    <row r="639" spans="1:11" ht="13.5" x14ac:dyDescent="0.25">
      <c r="A639" s="3">
        <f>TITRES_STAT!B642</f>
        <v>43234</v>
      </c>
      <c r="B639" s="5">
        <f>TITRES_STAT!D642</f>
        <v>4.3704999999999998</v>
      </c>
      <c r="C639" s="2">
        <f t="shared" si="69"/>
        <v>1.1099999999999888E-2</v>
      </c>
      <c r="D639" s="2">
        <f t="shared" si="70"/>
        <v>4.3705599999999993</v>
      </c>
      <c r="E639" s="2">
        <f t="shared" si="72"/>
        <v>4.3711000000000002</v>
      </c>
      <c r="F639" s="2">
        <f t="shared" si="73"/>
        <v>4.4085349999999988</v>
      </c>
      <c r="G639" s="2">
        <f t="shared" si="75"/>
        <v>4.4448619999999996</v>
      </c>
      <c r="H639" s="2">
        <f t="shared" si="71"/>
        <v>4.1796844999999978</v>
      </c>
      <c r="I639" s="2">
        <f t="array" ref="I639">SUMPRODUCT(B623:B642, (ROW(B623:B642)-ROW(B623)+1)) / (20*21/2)</f>
        <v>4.3733914285714288</v>
      </c>
      <c r="J639" s="2">
        <f t="shared" si="74"/>
        <v>4.4179756430705721</v>
      </c>
      <c r="K639" s="2">
        <f t="shared" si="76"/>
        <v>4.425470124440583</v>
      </c>
    </row>
    <row r="640" spans="1:11" ht="13.5" x14ac:dyDescent="0.25">
      <c r="A640" s="3">
        <f>TITRES_STAT!B643</f>
        <v>43235</v>
      </c>
      <c r="B640" s="5">
        <f>TITRES_STAT!D643</f>
        <v>4.3537999999999997</v>
      </c>
      <c r="C640" s="2">
        <f t="shared" si="69"/>
        <v>-1.6700000000000159E-2</v>
      </c>
      <c r="D640" s="2">
        <f t="shared" si="70"/>
        <v>4.3593799999999998</v>
      </c>
      <c r="E640" s="2">
        <f t="shared" si="72"/>
        <v>4.3761299999999999</v>
      </c>
      <c r="F640" s="2">
        <f t="shared" si="73"/>
        <v>4.4054649999999995</v>
      </c>
      <c r="G640" s="2">
        <f t="shared" si="75"/>
        <v>4.4536939999999996</v>
      </c>
      <c r="H640" s="2">
        <f t="shared" si="71"/>
        <v>4.1820509999999986</v>
      </c>
      <c r="I640" s="2">
        <f t="array" ref="I640">SUMPRODUCT(B624:B643, (ROW(B624:B643)-ROW(B624)+1)) / (20*21/2)</f>
        <v>4.3701219047619038</v>
      </c>
      <c r="J640" s="2">
        <f t="shared" si="74"/>
        <v>4.4118636770638515</v>
      </c>
      <c r="K640" s="2">
        <f t="shared" si="76"/>
        <v>4.4226595313252659</v>
      </c>
    </row>
    <row r="641" spans="1:11" ht="13.5" x14ac:dyDescent="0.25">
      <c r="A641" s="3">
        <f>TITRES_STAT!B644</f>
        <v>43236</v>
      </c>
      <c r="B641" s="5">
        <f>TITRES_STAT!D644</f>
        <v>4.2923</v>
      </c>
      <c r="C641" s="2">
        <f t="shared" si="69"/>
        <v>-6.1499999999999666E-2</v>
      </c>
      <c r="D641" s="2">
        <f t="shared" si="70"/>
        <v>4.3359000000000005</v>
      </c>
      <c r="E641" s="2">
        <f t="shared" si="72"/>
        <v>4.3744499999999995</v>
      </c>
      <c r="F641" s="2">
        <f t="shared" si="73"/>
        <v>4.4021099999999995</v>
      </c>
      <c r="G641" s="2">
        <f t="shared" si="75"/>
        <v>4.4612960000000008</v>
      </c>
      <c r="H641" s="2">
        <f t="shared" si="71"/>
        <v>4.1841544999999991</v>
      </c>
      <c r="I641" s="2">
        <f t="array" ref="I641">SUMPRODUCT(B625:B644, (ROW(B625:B644)-ROW(B625)+1)) / (20*21/2)</f>
        <v>4.3647452380952378</v>
      </c>
      <c r="J641" s="2">
        <f t="shared" si="74"/>
        <v>4.4004766602006278</v>
      </c>
      <c r="K641" s="2">
        <f t="shared" si="76"/>
        <v>4.4175473928419224</v>
      </c>
    </row>
    <row r="642" spans="1:11" ht="13.5" x14ac:dyDescent="0.25">
      <c r="A642" s="3">
        <f>TITRES_STAT!B645</f>
        <v>43237</v>
      </c>
      <c r="B642" s="5">
        <f>TITRES_STAT!D645</f>
        <v>4.3034999999999997</v>
      </c>
      <c r="C642" s="2">
        <f t="shared" si="69"/>
        <v>1.1199999999999655E-2</v>
      </c>
      <c r="D642" s="2">
        <f t="shared" si="70"/>
        <v>4.3359000000000005</v>
      </c>
      <c r="E642" s="2">
        <f t="shared" si="72"/>
        <v>4.3632799999999996</v>
      </c>
      <c r="F642" s="2">
        <f t="shared" si="73"/>
        <v>4.3937299999999997</v>
      </c>
      <c r="G642" s="2">
        <f t="shared" si="75"/>
        <v>4.4702380000000002</v>
      </c>
      <c r="H642" s="2">
        <f t="shared" si="71"/>
        <v>4.1863584999999981</v>
      </c>
      <c r="I642" s="2">
        <f t="array" ref="I642">SUMPRODUCT(B626:B645, (ROW(B626:B645)-ROW(B626)+1)) / (20*21/2)</f>
        <v>4.3558852380952375</v>
      </c>
      <c r="J642" s="2">
        <f t="shared" si="74"/>
        <v>4.3912407878005677</v>
      </c>
      <c r="K642" s="2">
        <f t="shared" si="76"/>
        <v>4.4130749460638077</v>
      </c>
    </row>
    <row r="643" spans="1:11" ht="13.5" x14ac:dyDescent="0.25">
      <c r="A643" s="3">
        <f>TITRES_STAT!B646</f>
        <v>43238</v>
      </c>
      <c r="B643" s="5">
        <f>TITRES_STAT!D646</f>
        <v>4.3593999999999999</v>
      </c>
      <c r="C643" s="2">
        <f t="shared" si="69"/>
        <v>5.5900000000000283E-2</v>
      </c>
      <c r="D643" s="2">
        <f t="shared" si="70"/>
        <v>4.3359000000000005</v>
      </c>
      <c r="E643" s="2">
        <f t="shared" si="72"/>
        <v>4.3576999999999995</v>
      </c>
      <c r="F643" s="2">
        <f t="shared" si="73"/>
        <v>4.3934550000000003</v>
      </c>
      <c r="G643" s="2">
        <f t="shared" si="75"/>
        <v>4.4768340000000002</v>
      </c>
      <c r="H643" s="2">
        <f t="shared" si="71"/>
        <v>4.1888639999999988</v>
      </c>
      <c r="I643" s="2">
        <f t="array" ref="I643">SUMPRODUCT(B627:B646, (ROW(B627:B646)-ROW(B627)+1)) / (20*21/2)</f>
        <v>4.3420204761904753</v>
      </c>
      <c r="J643" s="2">
        <f t="shared" si="74"/>
        <v>4.3882083318195617</v>
      </c>
      <c r="K643" s="2">
        <f t="shared" si="76"/>
        <v>4.4109700462181678</v>
      </c>
    </row>
    <row r="644" spans="1:11" ht="13.5" x14ac:dyDescent="0.25">
      <c r="A644" s="3">
        <f>TITRES_STAT!B647</f>
        <v>43241</v>
      </c>
      <c r="B644" s="5">
        <f>TITRES_STAT!D647</f>
        <v>4.3369999999999997</v>
      </c>
      <c r="C644" s="2">
        <f t="shared" ref="C644:C707" si="77">B644-B643</f>
        <v>-2.2400000000000198E-2</v>
      </c>
      <c r="D644" s="2">
        <f t="shared" si="70"/>
        <v>4.3292000000000002</v>
      </c>
      <c r="E644" s="2">
        <f t="shared" si="72"/>
        <v>4.3498800000000006</v>
      </c>
      <c r="F644" s="2">
        <f t="shared" si="73"/>
        <v>4.3965299999999994</v>
      </c>
      <c r="G644" s="2">
        <f t="shared" si="75"/>
        <v>4.4781759999999995</v>
      </c>
      <c r="H644" s="2">
        <f t="shared" si="71"/>
        <v>4.1912354999999994</v>
      </c>
      <c r="I644" s="2">
        <f t="array" ref="I644">SUMPRODUCT(B628:B647, (ROW(B628:B647)-ROW(B628)+1)) / (20*21/2)</f>
        <v>4.3271923809523809</v>
      </c>
      <c r="J644" s="2">
        <f t="shared" si="74"/>
        <v>4.3833313478367462</v>
      </c>
      <c r="K644" s="2">
        <f t="shared" si="76"/>
        <v>4.408069260091966</v>
      </c>
    </row>
    <row r="645" spans="1:11" ht="13.5" x14ac:dyDescent="0.25">
      <c r="A645" s="3">
        <f>TITRES_STAT!B648</f>
        <v>43242</v>
      </c>
      <c r="B645" s="5">
        <f>TITRES_STAT!D648</f>
        <v>4.3034999999999997</v>
      </c>
      <c r="C645" s="2">
        <f t="shared" si="77"/>
        <v>-3.3500000000000085E-2</v>
      </c>
      <c r="D645" s="2">
        <f t="shared" si="70"/>
        <v>4.31914</v>
      </c>
      <c r="E645" s="2">
        <f t="shared" si="72"/>
        <v>4.3392600000000003</v>
      </c>
      <c r="F645" s="2">
        <f t="shared" si="73"/>
        <v>4.3931799999999992</v>
      </c>
      <c r="G645" s="2">
        <f t="shared" si="75"/>
        <v>4.4752699999999992</v>
      </c>
      <c r="H645" s="2">
        <f t="shared" si="71"/>
        <v>4.1933504999999984</v>
      </c>
      <c r="I645" s="2">
        <f t="array" ref="I645">SUMPRODUCT(B629:B648, (ROW(B629:B648)-ROW(B629)+1)) / (20*21/2)</f>
        <v>4.315267619047618</v>
      </c>
      <c r="J645" s="2">
        <f t="shared" si="74"/>
        <v>4.3757283623284851</v>
      </c>
      <c r="K645" s="2">
        <f t="shared" si="76"/>
        <v>4.4039685047942418</v>
      </c>
    </row>
    <row r="646" spans="1:11" ht="13.5" x14ac:dyDescent="0.25">
      <c r="A646" s="3">
        <f>TITRES_STAT!B649</f>
        <v>43243</v>
      </c>
      <c r="B646" s="5">
        <f>TITRES_STAT!D649</f>
        <v>4.2476000000000003</v>
      </c>
      <c r="C646" s="2">
        <f t="shared" si="77"/>
        <v>-5.5899999999999395E-2</v>
      </c>
      <c r="D646" s="2">
        <f t="shared" ref="D646:D709" si="78">AVERAGE(B642:B646)</f>
        <v>4.3102</v>
      </c>
      <c r="E646" s="2">
        <f t="shared" si="72"/>
        <v>4.3230500000000003</v>
      </c>
      <c r="F646" s="2">
        <f t="shared" si="73"/>
        <v>4.3752949999999995</v>
      </c>
      <c r="G646" s="2">
        <f t="shared" si="75"/>
        <v>4.4744879999999991</v>
      </c>
      <c r="H646" s="2">
        <f t="shared" si="71"/>
        <v>4.1951419999999997</v>
      </c>
      <c r="I646" s="2">
        <f t="array" ref="I646">SUMPRODUCT(B630:B649, (ROW(B630:B649)-ROW(B630)+1)) / (20*21/2)</f>
        <v>4.3012690476190478</v>
      </c>
      <c r="J646" s="2">
        <f t="shared" si="74"/>
        <v>4.3635256611543438</v>
      </c>
      <c r="K646" s="2">
        <f t="shared" si="76"/>
        <v>4.3978364065670172</v>
      </c>
    </row>
    <row r="647" spans="1:11" ht="13.5" x14ac:dyDescent="0.25">
      <c r="A647" s="3">
        <f>TITRES_STAT!B650</f>
        <v>43244</v>
      </c>
      <c r="B647" s="5">
        <f>TITRES_STAT!D650</f>
        <v>4.2195999999999998</v>
      </c>
      <c r="C647" s="2">
        <f t="shared" si="77"/>
        <v>-2.8000000000000469E-2</v>
      </c>
      <c r="D647" s="2">
        <f t="shared" si="78"/>
        <v>4.2934200000000002</v>
      </c>
      <c r="E647" s="2">
        <f t="shared" si="72"/>
        <v>4.3146599999999999</v>
      </c>
      <c r="F647" s="2">
        <f t="shared" si="73"/>
        <v>4.3560099999999995</v>
      </c>
      <c r="G647" s="2">
        <f t="shared" si="75"/>
        <v>4.4725879999999982</v>
      </c>
      <c r="H647" s="2">
        <f t="shared" si="71"/>
        <v>4.1965049999999993</v>
      </c>
      <c r="I647" s="2">
        <f t="array" ref="I647">SUMPRODUCT(B631:B650, (ROW(B631:B650)-ROW(B631)+1)) / (20*21/2)</f>
        <v>4.2808776190476188</v>
      </c>
      <c r="J647" s="2">
        <f t="shared" si="74"/>
        <v>4.3498184553301202</v>
      </c>
      <c r="K647" s="2">
        <f t="shared" si="76"/>
        <v>4.3908467435643894</v>
      </c>
    </row>
    <row r="648" spans="1:11" ht="13.5" x14ac:dyDescent="0.25">
      <c r="A648" s="3">
        <f>TITRES_STAT!B651</f>
        <v>43245</v>
      </c>
      <c r="B648" s="5">
        <f>TITRES_STAT!D651</f>
        <v>4.2308000000000003</v>
      </c>
      <c r="C648" s="2">
        <f t="shared" si="77"/>
        <v>1.1200000000000543E-2</v>
      </c>
      <c r="D648" s="2">
        <f t="shared" si="78"/>
        <v>4.2677000000000005</v>
      </c>
      <c r="E648" s="2">
        <f t="shared" si="72"/>
        <v>4.3018000000000001</v>
      </c>
      <c r="F648" s="2">
        <f t="shared" si="73"/>
        <v>4.3386849999999999</v>
      </c>
      <c r="G648" s="2">
        <f t="shared" si="75"/>
        <v>4.467109999999999</v>
      </c>
      <c r="H648" s="2">
        <f t="shared" si="71"/>
        <v>4.1977909999999987</v>
      </c>
      <c r="I648" s="2">
        <f t="array" ref="I648">SUMPRODUCT(B632:B651, (ROW(B632:B651)-ROW(B632)+1)) / (20*21/2)</f>
        <v>4.2582009523809523</v>
      </c>
      <c r="J648" s="2">
        <f t="shared" si="74"/>
        <v>4.338483364346299</v>
      </c>
      <c r="K648" s="2">
        <f t="shared" si="76"/>
        <v>4.384570400679511</v>
      </c>
    </row>
    <row r="649" spans="1:11" ht="13.5" x14ac:dyDescent="0.25">
      <c r="A649" s="3">
        <f>TITRES_STAT!B652</f>
        <v>43248</v>
      </c>
      <c r="B649" s="5">
        <f>TITRES_STAT!D652</f>
        <v>4.1917</v>
      </c>
      <c r="C649" s="2">
        <f t="shared" si="77"/>
        <v>-3.9100000000000357E-2</v>
      </c>
      <c r="D649" s="2">
        <f t="shared" si="78"/>
        <v>4.2386400000000002</v>
      </c>
      <c r="E649" s="2">
        <f t="shared" si="72"/>
        <v>4.2839200000000002</v>
      </c>
      <c r="F649" s="2">
        <f t="shared" si="73"/>
        <v>4.3275100000000002</v>
      </c>
      <c r="G649" s="2">
        <f t="shared" si="75"/>
        <v>4.4606279999999989</v>
      </c>
      <c r="H649" s="2">
        <f t="shared" si="71"/>
        <v>4.1982829999999991</v>
      </c>
      <c r="I649" s="2">
        <f t="array" ref="I649">SUMPRODUCT(B633:B652, (ROW(B633:B652)-ROW(B633)+1)) / (20*21/2)</f>
        <v>4.2339585714285715</v>
      </c>
      <c r="J649" s="2">
        <f t="shared" si="74"/>
        <v>4.3245039963133181</v>
      </c>
      <c r="K649" s="2">
        <f t="shared" si="76"/>
        <v>4.3770068555548249</v>
      </c>
    </row>
    <row r="650" spans="1:11" ht="13.5" x14ac:dyDescent="0.25">
      <c r="A650" s="3">
        <f>TITRES_STAT!B653</f>
        <v>43249</v>
      </c>
      <c r="B650" s="5">
        <f>TITRES_STAT!D653</f>
        <v>4.1134000000000004</v>
      </c>
      <c r="C650" s="2">
        <f t="shared" si="77"/>
        <v>-7.8299999999999592E-2</v>
      </c>
      <c r="D650" s="2">
        <f t="shared" si="78"/>
        <v>4.2006200000000007</v>
      </c>
      <c r="E650" s="2">
        <f t="shared" si="72"/>
        <v>4.2598799999999999</v>
      </c>
      <c r="F650" s="2">
        <f t="shared" si="73"/>
        <v>4.3180050000000003</v>
      </c>
      <c r="G650" s="2">
        <f t="shared" si="75"/>
        <v>4.4545919999999981</v>
      </c>
      <c r="H650" s="2">
        <f t="shared" ref="H650:H713" si="79">AVERAGE(B451:B650)</f>
        <v>4.1973044999999987</v>
      </c>
      <c r="I650" s="2">
        <f t="array" ref="I650">SUMPRODUCT(B634:B653, (ROW(B634:B653)-ROW(B634)+1)) / (20*21/2)</f>
        <v>4.2188933333333329</v>
      </c>
      <c r="J650" s="2">
        <f t="shared" si="74"/>
        <v>4.3043988538072879</v>
      </c>
      <c r="K650" s="2">
        <f t="shared" si="76"/>
        <v>4.3666693318075769</v>
      </c>
    </row>
    <row r="651" spans="1:11" ht="13.5" x14ac:dyDescent="0.25">
      <c r="A651" s="3">
        <f>TITRES_STAT!B654</f>
        <v>43250</v>
      </c>
      <c r="B651" s="5">
        <f>TITRES_STAT!D654</f>
        <v>4.0799000000000003</v>
      </c>
      <c r="C651" s="2">
        <f t="shared" si="77"/>
        <v>-3.3500000000000085E-2</v>
      </c>
      <c r="D651" s="2">
        <f t="shared" si="78"/>
        <v>4.1670800000000003</v>
      </c>
      <c r="E651" s="2">
        <f t="shared" si="72"/>
        <v>4.2386400000000002</v>
      </c>
      <c r="F651" s="2">
        <f t="shared" si="73"/>
        <v>4.3065449999999998</v>
      </c>
      <c r="G651" s="2">
        <f t="shared" si="75"/>
        <v>4.4495619999999994</v>
      </c>
      <c r="H651" s="2">
        <f t="shared" si="79"/>
        <v>4.1961584999999992</v>
      </c>
      <c r="I651" s="2">
        <f t="array" ref="I651">SUMPRODUCT(B635:B654, (ROW(B635:B654)-ROW(B635)+1)) / (20*21/2)</f>
        <v>4.1956042857142855</v>
      </c>
      <c r="J651" s="2">
        <f t="shared" si="74"/>
        <v>4.2830180105875462</v>
      </c>
      <c r="K651" s="2">
        <f t="shared" si="76"/>
        <v>4.3554234756582604</v>
      </c>
    </row>
    <row r="652" spans="1:11" ht="13.5" x14ac:dyDescent="0.25">
      <c r="A652" s="3">
        <f>TITRES_STAT!B655</f>
        <v>43251</v>
      </c>
      <c r="B652" s="5">
        <f>TITRES_STAT!D655</f>
        <v>4.0519999999999996</v>
      </c>
      <c r="C652" s="2">
        <f t="shared" si="77"/>
        <v>-2.7900000000000702E-2</v>
      </c>
      <c r="D652" s="2">
        <f t="shared" si="78"/>
        <v>4.1335600000000001</v>
      </c>
      <c r="E652" s="2">
        <f t="shared" ref="E652:E715" si="80">AVERAGE(B643:B652)</f>
        <v>4.2134900000000011</v>
      </c>
      <c r="F652" s="2">
        <f t="shared" si="73"/>
        <v>4.2883849999999999</v>
      </c>
      <c r="G652" s="2">
        <f t="shared" si="75"/>
        <v>4.4439739999999981</v>
      </c>
      <c r="H652" s="2">
        <f t="shared" si="79"/>
        <v>4.1955159999999996</v>
      </c>
      <c r="I652" s="2">
        <f t="array" ref="I652">SUMPRODUCT(B636:B655, (ROW(B636:B655)-ROW(B636)+1)) / (20*21/2)</f>
        <v>4.1746847619047625</v>
      </c>
      <c r="J652" s="2">
        <f t="shared" si="74"/>
        <v>4.2610162952934942</v>
      </c>
      <c r="K652" s="2">
        <f t="shared" si="76"/>
        <v>4.3435245158285243</v>
      </c>
    </row>
    <row r="653" spans="1:11" ht="13.5" x14ac:dyDescent="0.25">
      <c r="A653" s="3">
        <f>TITRES_STAT!B656</f>
        <v>43252</v>
      </c>
      <c r="B653" s="5">
        <f>TITRES_STAT!D656</f>
        <v>4.1302000000000003</v>
      </c>
      <c r="C653" s="2">
        <f t="shared" si="77"/>
        <v>7.8200000000000713E-2</v>
      </c>
      <c r="D653" s="2">
        <f t="shared" si="78"/>
        <v>4.1134399999999998</v>
      </c>
      <c r="E653" s="2">
        <f t="shared" si="80"/>
        <v>4.190570000000001</v>
      </c>
      <c r="F653" s="2">
        <f t="shared" si="73"/>
        <v>4.2741349999999994</v>
      </c>
      <c r="G653" s="2">
        <f t="shared" si="75"/>
        <v>4.4377139999999988</v>
      </c>
      <c r="H653" s="2">
        <f t="shared" si="79"/>
        <v>4.1957674999999997</v>
      </c>
      <c r="I653" s="2">
        <f t="array" ref="I653">SUMPRODUCT(B637:B656, (ROW(B637:B656)-ROW(B637)+1)) / (20*21/2)</f>
        <v>4.1454342857142858</v>
      </c>
      <c r="J653" s="2">
        <f t="shared" si="74"/>
        <v>4.2485576005036378</v>
      </c>
      <c r="K653" s="2">
        <f t="shared" si="76"/>
        <v>4.3351588485411305</v>
      </c>
    </row>
    <row r="654" spans="1:11" ht="13.5" x14ac:dyDescent="0.25">
      <c r="A654" s="3">
        <f>TITRES_STAT!B657</f>
        <v>43255</v>
      </c>
      <c r="B654" s="5">
        <f>TITRES_STAT!D657</f>
        <v>4.0296000000000003</v>
      </c>
      <c r="C654" s="2">
        <f t="shared" si="77"/>
        <v>-0.10060000000000002</v>
      </c>
      <c r="D654" s="2">
        <f t="shared" si="78"/>
        <v>4.0810200000000005</v>
      </c>
      <c r="E654" s="2">
        <f t="shared" si="80"/>
        <v>4.1598300000000012</v>
      </c>
      <c r="F654" s="2">
        <f t="shared" si="73"/>
        <v>4.2548550000000001</v>
      </c>
      <c r="G654" s="2">
        <f t="shared" si="75"/>
        <v>4.4264239999999981</v>
      </c>
      <c r="H654" s="2">
        <f t="shared" si="79"/>
        <v>4.1953759999999996</v>
      </c>
      <c r="I654" s="2">
        <f t="array" ref="I654">SUMPRODUCT(B638:B657, (ROW(B638:B657)-ROW(B638)+1)) / (20*21/2)</f>
        <v>4.1083585714285711</v>
      </c>
      <c r="J654" s="2">
        <f t="shared" si="74"/>
        <v>4.2277044956937679</v>
      </c>
      <c r="K654" s="2">
        <f t="shared" si="76"/>
        <v>4.3231761485983418</v>
      </c>
    </row>
    <row r="655" spans="1:11" ht="13.5" x14ac:dyDescent="0.25">
      <c r="A655" s="3">
        <f>TITRES_STAT!B658</f>
        <v>43256</v>
      </c>
      <c r="B655" s="5">
        <f>TITRES_STAT!D658</f>
        <v>4.0351999999999997</v>
      </c>
      <c r="C655" s="2">
        <f t="shared" si="77"/>
        <v>5.5999999999993832E-3</v>
      </c>
      <c r="D655" s="2">
        <f t="shared" si="78"/>
        <v>4.0653799999999993</v>
      </c>
      <c r="E655" s="2">
        <f t="shared" si="80"/>
        <v>4.1330000000000009</v>
      </c>
      <c r="F655" s="2">
        <f t="shared" si="73"/>
        <v>4.2361300000000011</v>
      </c>
      <c r="G655" s="2">
        <f t="shared" si="75"/>
        <v>4.4112219999999986</v>
      </c>
      <c r="H655" s="2">
        <f t="shared" si="79"/>
        <v>4.1955435000000003</v>
      </c>
      <c r="I655" s="2">
        <f t="array" ref="I655">SUMPRODUCT(B639:B658, (ROW(B639:B658)-ROW(B639)+1)) / (20*21/2)</f>
        <v>4.0767719047619053</v>
      </c>
      <c r="J655" s="2">
        <f t="shared" si="74"/>
        <v>4.2093707341991236</v>
      </c>
      <c r="K655" s="2">
        <f t="shared" si="76"/>
        <v>4.3118829663003684</v>
      </c>
    </row>
    <row r="656" spans="1:11" ht="13.5" x14ac:dyDescent="0.25">
      <c r="A656" s="3">
        <f>TITRES_STAT!B659</f>
        <v>43257</v>
      </c>
      <c r="B656" s="5">
        <f>TITRES_STAT!D659</f>
        <v>3.9289999999999998</v>
      </c>
      <c r="C656" s="2">
        <f t="shared" si="77"/>
        <v>-0.10619999999999985</v>
      </c>
      <c r="D656" s="2">
        <f t="shared" si="78"/>
        <v>4.0351999999999997</v>
      </c>
      <c r="E656" s="2">
        <f t="shared" si="80"/>
        <v>4.1011400000000009</v>
      </c>
      <c r="F656" s="2">
        <f t="shared" si="73"/>
        <v>4.2120949999999997</v>
      </c>
      <c r="G656" s="2">
        <f t="shared" si="75"/>
        <v>4.3970259999999994</v>
      </c>
      <c r="H656" s="2">
        <f t="shared" si="79"/>
        <v>4.1951244999999995</v>
      </c>
      <c r="I656" s="2">
        <f t="array" ref="I656">SUMPRODUCT(B640:B659, (ROW(B640:B659)-ROW(B640)+1)) / (20*21/2)</f>
        <v>4.068332857142857</v>
      </c>
      <c r="J656" s="2">
        <f t="shared" si="74"/>
        <v>4.1826687595134926</v>
      </c>
      <c r="K656" s="2">
        <f t="shared" si="76"/>
        <v>4.2968679480140803</v>
      </c>
    </row>
    <row r="657" spans="1:11" ht="13.5" x14ac:dyDescent="0.25">
      <c r="A657" s="3">
        <f>TITRES_STAT!B660</f>
        <v>43258</v>
      </c>
      <c r="B657" s="5">
        <f>TITRES_STAT!D660</f>
        <v>3.8228</v>
      </c>
      <c r="C657" s="2">
        <f t="shared" si="77"/>
        <v>-0.10619999999999985</v>
      </c>
      <c r="D657" s="2">
        <f t="shared" si="78"/>
        <v>3.98936</v>
      </c>
      <c r="E657" s="2">
        <f t="shared" si="80"/>
        <v>4.0614600000000012</v>
      </c>
      <c r="F657" s="2">
        <f t="shared" si="73"/>
        <v>4.1880600000000001</v>
      </c>
      <c r="G657" s="2">
        <f t="shared" si="75"/>
        <v>4.3784699999999983</v>
      </c>
      <c r="H657" s="2">
        <f t="shared" si="79"/>
        <v>4.1941745000000008</v>
      </c>
      <c r="I657" s="2">
        <f t="array" ref="I657">SUMPRODUCT(B641:B660, (ROW(B641:B660)-ROW(B641)+1)) / (20*21/2)</f>
        <v>4.0671614285714286</v>
      </c>
      <c r="J657" s="2">
        <f t="shared" si="74"/>
        <v>4.1483955443217315</v>
      </c>
      <c r="K657" s="2">
        <f t="shared" si="76"/>
        <v>4.278277048091959</v>
      </c>
    </row>
    <row r="658" spans="1:11" ht="13.5" x14ac:dyDescent="0.25">
      <c r="A658" s="3">
        <f>TITRES_STAT!B661</f>
        <v>43259</v>
      </c>
      <c r="B658" s="5">
        <f>TITRES_STAT!D661</f>
        <v>3.8563999999999998</v>
      </c>
      <c r="C658" s="2">
        <f t="shared" si="77"/>
        <v>3.3599999999999852E-2</v>
      </c>
      <c r="D658" s="2">
        <f t="shared" si="78"/>
        <v>3.9346000000000005</v>
      </c>
      <c r="E658" s="2">
        <f t="shared" si="80"/>
        <v>4.0240200000000002</v>
      </c>
      <c r="F658" s="2">
        <f t="shared" si="73"/>
        <v>4.1629100000000001</v>
      </c>
      <c r="G658" s="2">
        <f t="shared" si="75"/>
        <v>4.3605859999999996</v>
      </c>
      <c r="H658" s="2">
        <f t="shared" si="79"/>
        <v>4.1929170000000013</v>
      </c>
      <c r="I658" s="2">
        <f t="array" ref="I658">SUMPRODUCT(B642:B661, (ROW(B642:B661)-ROW(B642)+1)) / (20*21/2)</f>
        <v>4.0675614285714286</v>
      </c>
      <c r="J658" s="2">
        <f t="shared" si="74"/>
        <v>4.1205864448625187</v>
      </c>
      <c r="K658" s="2">
        <f t="shared" si="76"/>
        <v>4.2617328501275686</v>
      </c>
    </row>
    <row r="659" spans="1:11" ht="13.5" x14ac:dyDescent="0.25">
      <c r="A659" s="3">
        <f>TITRES_STAT!B662</f>
        <v>43262</v>
      </c>
      <c r="B659" s="5">
        <f>TITRES_STAT!D662</f>
        <v>4.0743</v>
      </c>
      <c r="C659" s="2">
        <f t="shared" si="77"/>
        <v>0.2179000000000002</v>
      </c>
      <c r="D659" s="2">
        <f t="shared" si="78"/>
        <v>3.94354</v>
      </c>
      <c r="E659" s="2">
        <f t="shared" si="80"/>
        <v>4.0122800000000005</v>
      </c>
      <c r="F659" s="2">
        <f t="shared" si="73"/>
        <v>4.1480999999999995</v>
      </c>
      <c r="G659" s="2">
        <f t="shared" si="75"/>
        <v>4.348738</v>
      </c>
      <c r="H659" s="2">
        <f t="shared" si="79"/>
        <v>4.1933639999999999</v>
      </c>
      <c r="I659" s="2">
        <f t="array" ref="I659">SUMPRODUCT(B643:B662, (ROW(B643:B662)-ROW(B643)+1)) / (20*21/2)</f>
        <v>4.07400380952381</v>
      </c>
      <c r="J659" s="2">
        <f t="shared" si="74"/>
        <v>4.1161782120184691</v>
      </c>
      <c r="K659" s="2">
        <f t="shared" si="76"/>
        <v>4.2543825422794281</v>
      </c>
    </row>
    <row r="660" spans="1:11" ht="13.5" x14ac:dyDescent="0.25">
      <c r="A660" s="3">
        <f>TITRES_STAT!B663</f>
        <v>43263</v>
      </c>
      <c r="B660" s="5">
        <f>TITRES_STAT!D663</f>
        <v>4.1357999999999997</v>
      </c>
      <c r="C660" s="2">
        <f t="shared" si="77"/>
        <v>6.1499999999999666E-2</v>
      </c>
      <c r="D660" s="2">
        <f t="shared" si="78"/>
        <v>3.96366</v>
      </c>
      <c r="E660" s="2">
        <f t="shared" si="80"/>
        <v>4.0145200000000001</v>
      </c>
      <c r="F660" s="2">
        <f t="shared" ref="F660:F723" si="81">AVERAGE(B641:B660)</f>
        <v>4.1372</v>
      </c>
      <c r="G660" s="2">
        <f t="shared" si="75"/>
        <v>4.3365539999999996</v>
      </c>
      <c r="H660" s="2">
        <f t="shared" si="79"/>
        <v>4.1944820000000007</v>
      </c>
      <c r="I660" s="2">
        <f t="array" ref="I660">SUMPRODUCT(B644:B663, (ROW(B644:B663)-ROW(B644)+1)) / (20*21/2)</f>
        <v>4.0798852380952377</v>
      </c>
      <c r="J660" s="2">
        <f t="shared" si="74"/>
        <v>4.1180469537309961</v>
      </c>
      <c r="K660" s="2">
        <f t="shared" si="76"/>
        <v>4.2497322465037648</v>
      </c>
    </row>
    <row r="661" spans="1:11" ht="13.5" x14ac:dyDescent="0.25">
      <c r="A661" s="3">
        <f>TITRES_STAT!B664</f>
        <v>43264</v>
      </c>
      <c r="B661" s="5">
        <f>TITRES_STAT!D664</f>
        <v>4.1414</v>
      </c>
      <c r="C661" s="2">
        <f t="shared" si="77"/>
        <v>5.6000000000002714E-3</v>
      </c>
      <c r="D661" s="2">
        <f t="shared" si="78"/>
        <v>4.0061400000000003</v>
      </c>
      <c r="E661" s="2">
        <f t="shared" si="80"/>
        <v>4.02067</v>
      </c>
      <c r="F661" s="2">
        <f t="shared" si="81"/>
        <v>4.1296550000000005</v>
      </c>
      <c r="G661" s="2">
        <f t="shared" si="75"/>
        <v>4.3266059999999991</v>
      </c>
      <c r="H661" s="2">
        <f t="shared" si="79"/>
        <v>4.1947615000000011</v>
      </c>
      <c r="I661" s="2">
        <f t="array" ref="I661">SUMPRODUCT(B645:B664, (ROW(B645:B664)-ROW(B645)+1)) / (20*21/2)</f>
        <v>4.0764776190476191</v>
      </c>
      <c r="J661" s="2">
        <f t="shared" ref="J661:J724" si="82">$J$4*B661+J660*(1-$J$4)</f>
        <v>4.1202710533756628</v>
      </c>
      <c r="K661" s="2">
        <f t="shared" si="76"/>
        <v>4.2454839231114603</v>
      </c>
    </row>
    <row r="662" spans="1:11" ht="13.5" x14ac:dyDescent="0.25">
      <c r="A662" s="3">
        <f>TITRES_STAT!B665</f>
        <v>43265</v>
      </c>
      <c r="B662" s="5">
        <f>TITRES_STAT!D665</f>
        <v>4.1973000000000003</v>
      </c>
      <c r="C662" s="2">
        <f t="shared" si="77"/>
        <v>5.5900000000000283E-2</v>
      </c>
      <c r="D662" s="2">
        <f t="shared" si="78"/>
        <v>4.0810399999999998</v>
      </c>
      <c r="E662" s="2">
        <f t="shared" si="80"/>
        <v>4.0351999999999997</v>
      </c>
      <c r="F662" s="2">
        <f t="shared" si="81"/>
        <v>4.1243449999999999</v>
      </c>
      <c r="G662" s="2">
        <f t="shared" si="75"/>
        <v>4.3177759999999994</v>
      </c>
      <c r="H662" s="2">
        <f t="shared" si="79"/>
        <v>4.1947895000000006</v>
      </c>
      <c r="I662" s="2">
        <f t="array" ref="I662">SUMPRODUCT(B646:B665, (ROW(B646:B665)-ROW(B646)+1)) / (20*21/2)</f>
        <v>4.0742942857142852</v>
      </c>
      <c r="J662" s="2">
        <f t="shared" si="82"/>
        <v>4.1276071435303621</v>
      </c>
      <c r="K662" s="2">
        <f t="shared" si="76"/>
        <v>4.2435943574992461</v>
      </c>
    </row>
    <row r="663" spans="1:11" ht="13.5" x14ac:dyDescent="0.25">
      <c r="A663" s="3">
        <f>TITRES_STAT!B666</f>
        <v>43269</v>
      </c>
      <c r="B663" s="5">
        <f>TITRES_STAT!D666</f>
        <v>4.1860999999999997</v>
      </c>
      <c r="C663" s="2">
        <f t="shared" si="77"/>
        <v>-1.1200000000000543E-2</v>
      </c>
      <c r="D663" s="2">
        <f t="shared" si="78"/>
        <v>4.1469800000000001</v>
      </c>
      <c r="E663" s="2">
        <f t="shared" si="80"/>
        <v>4.0407899999999994</v>
      </c>
      <c r="F663" s="2">
        <f t="shared" si="81"/>
        <v>4.1156800000000011</v>
      </c>
      <c r="G663" s="2">
        <f t="shared" si="75"/>
        <v>4.3072679999999997</v>
      </c>
      <c r="H663" s="2">
        <f t="shared" si="79"/>
        <v>4.1947615000000011</v>
      </c>
      <c r="I663" s="2">
        <f t="array" ref="I663">SUMPRODUCT(B647:B666, (ROW(B647:B666)-ROW(B647)+1)) / (20*21/2)</f>
        <v>4.0731757142857141</v>
      </c>
      <c r="J663" s="2">
        <f t="shared" si="82"/>
        <v>4.1331778917655662</v>
      </c>
      <c r="K663" s="2">
        <f t="shared" si="76"/>
        <v>4.2413396768130012</v>
      </c>
    </row>
    <row r="664" spans="1:11" ht="13.5" x14ac:dyDescent="0.25">
      <c r="A664" s="3">
        <f>TITRES_STAT!B667</f>
        <v>43270</v>
      </c>
      <c r="B664" s="5">
        <f>TITRES_STAT!D667</f>
        <v>4.0799000000000003</v>
      </c>
      <c r="C664" s="2">
        <f t="shared" si="77"/>
        <v>-0.10619999999999941</v>
      </c>
      <c r="D664" s="2">
        <f t="shared" si="78"/>
        <v>4.1481000000000012</v>
      </c>
      <c r="E664" s="2">
        <f t="shared" si="80"/>
        <v>4.04582</v>
      </c>
      <c r="F664" s="2">
        <f t="shared" si="81"/>
        <v>4.1028250000000011</v>
      </c>
      <c r="G664" s="2">
        <f t="shared" si="75"/>
        <v>4.2951960000000007</v>
      </c>
      <c r="H664" s="2">
        <f t="shared" si="79"/>
        <v>4.1942025000000003</v>
      </c>
      <c r="I664" s="2">
        <f t="array" ref="I664">SUMPRODUCT(B648:B667, (ROW(B648:B667)-ROW(B648)+1)) / (20*21/2)</f>
        <v>4.0675319047619043</v>
      </c>
      <c r="J664" s="2">
        <f t="shared" si="82"/>
        <v>4.1281038068355125</v>
      </c>
      <c r="K664" s="2">
        <f t="shared" si="76"/>
        <v>4.2350087090948447</v>
      </c>
    </row>
    <row r="665" spans="1:11" ht="13.5" x14ac:dyDescent="0.25">
      <c r="A665" s="3">
        <f>TITRES_STAT!B668</f>
        <v>43271</v>
      </c>
      <c r="B665" s="5">
        <f>TITRES_STAT!D668</f>
        <v>4.0799000000000003</v>
      </c>
      <c r="C665" s="2">
        <f t="shared" si="77"/>
        <v>0</v>
      </c>
      <c r="D665" s="2">
        <f t="shared" si="78"/>
        <v>4.1369200000000008</v>
      </c>
      <c r="E665" s="2">
        <f t="shared" si="80"/>
        <v>4.0502900000000013</v>
      </c>
      <c r="F665" s="2">
        <f t="shared" si="81"/>
        <v>4.0916450000000006</v>
      </c>
      <c r="G665" s="2">
        <f t="shared" si="75"/>
        <v>4.2829000000000006</v>
      </c>
      <c r="H665" s="2">
        <f t="shared" si="79"/>
        <v>4.1942025000000003</v>
      </c>
      <c r="I665" s="2">
        <f t="array" ref="I665">SUMPRODUCT(B649:B668, (ROW(B649:B668)-ROW(B649)+1)) / (20*21/2)</f>
        <v>4.0628195238095239</v>
      </c>
      <c r="J665" s="2">
        <f t="shared" si="82"/>
        <v>4.1235129680892735</v>
      </c>
      <c r="K665" s="2">
        <f t="shared" si="76"/>
        <v>4.2289260146205381</v>
      </c>
    </row>
    <row r="666" spans="1:11" ht="13.5" x14ac:dyDescent="0.25">
      <c r="A666" s="3">
        <f>TITRES_STAT!B669</f>
        <v>43272</v>
      </c>
      <c r="B666" s="5">
        <f>TITRES_STAT!D669</f>
        <v>4.0799000000000003</v>
      </c>
      <c r="C666" s="2">
        <f t="shared" si="77"/>
        <v>0</v>
      </c>
      <c r="D666" s="2">
        <f t="shared" si="78"/>
        <v>4.1246200000000002</v>
      </c>
      <c r="E666" s="2">
        <f t="shared" si="80"/>
        <v>4.0653800000000002</v>
      </c>
      <c r="F666" s="2">
        <f t="shared" si="81"/>
        <v>4.0832600000000001</v>
      </c>
      <c r="G666" s="2">
        <f t="shared" si="75"/>
        <v>4.2708280000000007</v>
      </c>
      <c r="H666" s="2">
        <f t="shared" si="79"/>
        <v>4.1947335000000008</v>
      </c>
      <c r="I666" s="2">
        <f t="array" ref="I666">SUMPRODUCT(B650:B669, (ROW(B650:B669)-ROW(B650)+1)) / (20*21/2)</f>
        <v>4.0601585714285715</v>
      </c>
      <c r="J666" s="2">
        <f t="shared" si="82"/>
        <v>4.119359352080771</v>
      </c>
      <c r="K666" s="2">
        <f t="shared" si="76"/>
        <v>4.2230818571844395</v>
      </c>
    </row>
    <row r="667" spans="1:11" ht="13.5" x14ac:dyDescent="0.25">
      <c r="A667" s="3">
        <f>TITRES_STAT!B670</f>
        <v>43273</v>
      </c>
      <c r="B667" s="5">
        <f>TITRES_STAT!D670</f>
        <v>4.024</v>
      </c>
      <c r="C667" s="2">
        <f t="shared" si="77"/>
        <v>-5.5900000000000283E-2</v>
      </c>
      <c r="D667" s="2">
        <f t="shared" si="78"/>
        <v>4.0899600000000005</v>
      </c>
      <c r="E667" s="2">
        <f t="shared" si="80"/>
        <v>4.0855000000000006</v>
      </c>
      <c r="F667" s="2">
        <f t="shared" si="81"/>
        <v>4.07348</v>
      </c>
      <c r="G667" s="2">
        <f t="shared" si="75"/>
        <v>4.2617740000000008</v>
      </c>
      <c r="H667" s="2">
        <f t="shared" si="79"/>
        <v>4.195292499999999</v>
      </c>
      <c r="I667" s="2">
        <f t="array" ref="I667">SUMPRODUCT(B651:B670, (ROW(B651:B670)-ROW(B651)+1)) / (20*21/2)</f>
        <v>4.0571761904761905</v>
      </c>
      <c r="J667" s="2">
        <f t="shared" si="82"/>
        <v>4.11027750902546</v>
      </c>
      <c r="K667" s="2">
        <f t="shared" si="76"/>
        <v>4.2152747255301479</v>
      </c>
    </row>
    <row r="668" spans="1:11" ht="13.5" x14ac:dyDescent="0.25">
      <c r="A668" s="3">
        <f>TITRES_STAT!B671</f>
        <v>43276</v>
      </c>
      <c r="B668" s="5">
        <f>TITRES_STAT!D671</f>
        <v>4.024</v>
      </c>
      <c r="C668" s="2">
        <f t="shared" si="77"/>
        <v>0</v>
      </c>
      <c r="D668" s="2">
        <f t="shared" si="78"/>
        <v>4.0575400000000004</v>
      </c>
      <c r="E668" s="2">
        <f t="shared" si="80"/>
        <v>4.1022600000000002</v>
      </c>
      <c r="F668" s="2">
        <f t="shared" si="81"/>
        <v>4.0631399999999989</v>
      </c>
      <c r="G668" s="2">
        <f t="shared" si="75"/>
        <v>4.2517140000000015</v>
      </c>
      <c r="H668" s="2">
        <f t="shared" si="79"/>
        <v>4.1958514999999998</v>
      </c>
      <c r="I668" s="2">
        <f t="array" ref="I668">SUMPRODUCT(B652:B671, (ROW(B652:B671)-ROW(B652)+1)) / (20*21/2)</f>
        <v>4.0546195238095244</v>
      </c>
      <c r="J668" s="2">
        <f t="shared" si="82"/>
        <v>4.1020606034039879</v>
      </c>
      <c r="K668" s="2">
        <f t="shared" si="76"/>
        <v>4.2077737559015143</v>
      </c>
    </row>
    <row r="669" spans="1:11" ht="13.5" x14ac:dyDescent="0.25">
      <c r="A669" s="3">
        <f>TITRES_STAT!B672</f>
        <v>43277</v>
      </c>
      <c r="B669" s="5">
        <f>TITRES_STAT!D672</f>
        <v>4.0351999999999997</v>
      </c>
      <c r="C669" s="2">
        <f t="shared" si="77"/>
        <v>1.1199999999999655E-2</v>
      </c>
      <c r="D669" s="2">
        <f t="shared" si="78"/>
        <v>4.0486000000000004</v>
      </c>
      <c r="E669" s="2">
        <f t="shared" si="80"/>
        <v>4.0983500000000008</v>
      </c>
      <c r="F669" s="2">
        <f t="shared" si="81"/>
        <v>4.0553150000000002</v>
      </c>
      <c r="G669" s="2">
        <f t="shared" si="75"/>
        <v>4.2423240000000009</v>
      </c>
      <c r="H669" s="2">
        <f t="shared" si="79"/>
        <v>4.1967180000000006</v>
      </c>
      <c r="I669" s="2">
        <f t="array" ref="I669">SUMPRODUCT(B653:B672, (ROW(B653:B672)-ROW(B653)+1)) / (20*21/2)</f>
        <v>4.0470052380952382</v>
      </c>
      <c r="J669" s="2">
        <f t="shared" si="82"/>
        <v>4.0956929268893223</v>
      </c>
      <c r="K669" s="2">
        <f t="shared" si="76"/>
        <v>4.201006157630867</v>
      </c>
    </row>
    <row r="670" spans="1:11" ht="13.5" x14ac:dyDescent="0.25">
      <c r="A670" s="3">
        <f>TITRES_STAT!B673</f>
        <v>43278</v>
      </c>
      <c r="B670" s="5">
        <f>TITRES_STAT!D673</f>
        <v>4.024</v>
      </c>
      <c r="C670" s="2">
        <f t="shared" si="77"/>
        <v>-1.1199999999999655E-2</v>
      </c>
      <c r="D670" s="2">
        <f t="shared" si="78"/>
        <v>4.03742</v>
      </c>
      <c r="E670" s="2">
        <f t="shared" si="80"/>
        <v>4.0871700000000004</v>
      </c>
      <c r="F670" s="2">
        <f t="shared" si="81"/>
        <v>4.0508450000000007</v>
      </c>
      <c r="G670" s="2">
        <f t="shared" si="75"/>
        <v>4.2345000000000006</v>
      </c>
      <c r="H670" s="2">
        <f t="shared" si="79"/>
        <v>4.1980589999999998</v>
      </c>
      <c r="I670" s="2">
        <f t="array" ref="I670">SUMPRODUCT(B654:B673, (ROW(B654:B673)-ROW(B654)+1)) / (20*21/2)</f>
        <v>4.0424571428571427</v>
      </c>
      <c r="J670" s="2">
        <f t="shared" si="82"/>
        <v>4.0888650290903392</v>
      </c>
      <c r="K670" s="2">
        <f t="shared" si="76"/>
        <v>4.1940647396845581</v>
      </c>
    </row>
    <row r="671" spans="1:11" ht="13.5" x14ac:dyDescent="0.25">
      <c r="A671" s="3">
        <f>TITRES_STAT!B674</f>
        <v>43279</v>
      </c>
      <c r="B671" s="5">
        <f>TITRES_STAT!D674</f>
        <v>4.024</v>
      </c>
      <c r="C671" s="2">
        <f t="shared" si="77"/>
        <v>0</v>
      </c>
      <c r="D671" s="2">
        <f t="shared" si="78"/>
        <v>4.0262399999999996</v>
      </c>
      <c r="E671" s="2">
        <f t="shared" si="80"/>
        <v>4.0754299999999999</v>
      </c>
      <c r="F671" s="2">
        <f t="shared" si="81"/>
        <v>4.0480499999999999</v>
      </c>
      <c r="G671" s="2">
        <f t="shared" si="75"/>
        <v>4.2277920000000009</v>
      </c>
      <c r="H671" s="2">
        <f t="shared" si="79"/>
        <v>4.1999870000000001</v>
      </c>
      <c r="I671" s="2">
        <f t="array" ref="I671">SUMPRODUCT(B655:B674, (ROW(B655:B674)-ROW(B655)+1)) / (20*21/2)</f>
        <v>4.0401380952380954</v>
      </c>
      <c r="J671" s="2">
        <f t="shared" si="82"/>
        <v>4.0826874072722115</v>
      </c>
      <c r="K671" s="2">
        <f t="shared" si="76"/>
        <v>4.1873955342067317</v>
      </c>
    </row>
    <row r="672" spans="1:11" ht="13.5" x14ac:dyDescent="0.25">
      <c r="A672" s="3">
        <f>TITRES_STAT!B675</f>
        <v>43280</v>
      </c>
      <c r="B672" s="5">
        <f>TITRES_STAT!D675</f>
        <v>3.9681000000000002</v>
      </c>
      <c r="C672" s="2">
        <f t="shared" si="77"/>
        <v>-5.5899999999999839E-2</v>
      </c>
      <c r="D672" s="2">
        <f t="shared" si="78"/>
        <v>4.0150600000000001</v>
      </c>
      <c r="E672" s="2">
        <f t="shared" si="80"/>
        <v>4.0525099999999998</v>
      </c>
      <c r="F672" s="2">
        <f t="shared" si="81"/>
        <v>4.0438550000000006</v>
      </c>
      <c r="G672" s="2">
        <f t="shared" si="75"/>
        <v>4.2177320000000007</v>
      </c>
      <c r="H672" s="2">
        <f t="shared" si="79"/>
        <v>4.2008249999999991</v>
      </c>
      <c r="I672" s="2">
        <f t="array" ref="I672">SUMPRODUCT(B656:B675, (ROW(B656:B675)-ROW(B656)+1)) / (20*21/2)</f>
        <v>4.0283180952380953</v>
      </c>
      <c r="J672" s="2">
        <f t="shared" si="82"/>
        <v>4.0717743208653348</v>
      </c>
      <c r="K672" s="2">
        <f t="shared" si="76"/>
        <v>4.178795709335879</v>
      </c>
    </row>
    <row r="673" spans="1:11" ht="13.5" x14ac:dyDescent="0.25">
      <c r="A673" s="3">
        <f>TITRES_STAT!B676</f>
        <v>43283</v>
      </c>
      <c r="B673" s="5">
        <f>TITRES_STAT!D676</f>
        <v>3.9961000000000002</v>
      </c>
      <c r="C673" s="2">
        <f t="shared" si="77"/>
        <v>2.8000000000000025E-2</v>
      </c>
      <c r="D673" s="2">
        <f t="shared" si="78"/>
        <v>4.0094800000000008</v>
      </c>
      <c r="E673" s="2">
        <f t="shared" si="80"/>
        <v>4.0335099999999997</v>
      </c>
      <c r="F673" s="2">
        <f t="shared" si="81"/>
        <v>4.0371500000000005</v>
      </c>
      <c r="G673" s="2">
        <f t="shared" si="75"/>
        <v>4.2103560000000009</v>
      </c>
      <c r="H673" s="2">
        <f t="shared" si="79"/>
        <v>4.2021944999999992</v>
      </c>
      <c r="I673" s="2">
        <f t="array" ref="I673">SUMPRODUCT(B657:B676, (ROW(B657:B676)-ROW(B657)+1)) / (20*21/2)</f>
        <v>4.0133600000000005</v>
      </c>
      <c r="J673" s="2">
        <f t="shared" si="82"/>
        <v>4.0645672426876835</v>
      </c>
      <c r="K673" s="2">
        <f t="shared" si="76"/>
        <v>4.1716311717148642</v>
      </c>
    </row>
    <row r="674" spans="1:11" ht="13.5" x14ac:dyDescent="0.25">
      <c r="A674" s="3">
        <f>TITRES_STAT!B677</f>
        <v>43284</v>
      </c>
      <c r="B674" s="5">
        <f>TITRES_STAT!D677</f>
        <v>4.0128000000000004</v>
      </c>
      <c r="C674" s="2">
        <f t="shared" si="77"/>
        <v>1.6700000000000159E-2</v>
      </c>
      <c r="D674" s="2">
        <f t="shared" si="78"/>
        <v>4.0049999999999999</v>
      </c>
      <c r="E674" s="2">
        <f t="shared" si="80"/>
        <v>4.0267999999999997</v>
      </c>
      <c r="F674" s="2">
        <f t="shared" si="81"/>
        <v>4.0363100000000003</v>
      </c>
      <c r="G674" s="2">
        <f t="shared" si="75"/>
        <v>4.2051020000000001</v>
      </c>
      <c r="H674" s="2">
        <f t="shared" si="79"/>
        <v>4.2036474999999998</v>
      </c>
      <c r="I674" s="2">
        <f t="array" ref="I674">SUMPRODUCT(B658:B677, (ROW(B658:B677)-ROW(B658)+1)) / (20*21/2)</f>
        <v>4.0002680952380949</v>
      </c>
      <c r="J674" s="2">
        <f t="shared" si="82"/>
        <v>4.059637029098381</v>
      </c>
      <c r="K674" s="2">
        <f t="shared" si="76"/>
        <v>4.1654024983142817</v>
      </c>
    </row>
    <row r="675" spans="1:11" ht="13.5" x14ac:dyDescent="0.25">
      <c r="A675" s="3">
        <f>TITRES_STAT!B678</f>
        <v>43285</v>
      </c>
      <c r="B675" s="5">
        <f>TITRES_STAT!D678</f>
        <v>3.9121999999999999</v>
      </c>
      <c r="C675" s="2">
        <f t="shared" si="77"/>
        <v>-0.10060000000000047</v>
      </c>
      <c r="D675" s="2">
        <f t="shared" si="78"/>
        <v>3.98264</v>
      </c>
      <c r="E675" s="2">
        <f t="shared" si="80"/>
        <v>4.0100299999999995</v>
      </c>
      <c r="F675" s="2">
        <f t="shared" si="81"/>
        <v>4.0301600000000004</v>
      </c>
      <c r="G675" s="2">
        <f t="shared" si="75"/>
        <v>4.1959360000000006</v>
      </c>
      <c r="H675" s="2">
        <f t="shared" si="79"/>
        <v>4.2040664999999988</v>
      </c>
      <c r="I675" s="2">
        <f t="array" ref="I675">SUMPRODUCT(B659:B678, (ROW(B659:B678)-ROW(B659)+1)) / (20*21/2)</f>
        <v>3.988980476190477</v>
      </c>
      <c r="J675" s="2">
        <f t="shared" si="82"/>
        <v>4.0455954072794871</v>
      </c>
      <c r="K675" s="2">
        <f t="shared" si="76"/>
        <v>4.1554729885764665</v>
      </c>
    </row>
    <row r="676" spans="1:11" ht="13.5" x14ac:dyDescent="0.25">
      <c r="A676" s="3">
        <f>TITRES_STAT!B679</f>
        <v>43286</v>
      </c>
      <c r="B676" s="5">
        <f>TITRES_STAT!D679</f>
        <v>3.8731</v>
      </c>
      <c r="C676" s="2">
        <f t="shared" si="77"/>
        <v>-3.9099999999999913E-2</v>
      </c>
      <c r="D676" s="2">
        <f t="shared" si="78"/>
        <v>3.9524599999999999</v>
      </c>
      <c r="E676" s="2">
        <f t="shared" si="80"/>
        <v>3.9893499999999995</v>
      </c>
      <c r="F676" s="2">
        <f t="shared" si="81"/>
        <v>4.0273650000000005</v>
      </c>
      <c r="G676" s="2">
        <f t="shared" si="75"/>
        <v>4.1812920000000009</v>
      </c>
      <c r="H676" s="2">
        <f t="shared" si="79"/>
        <v>4.2042899999999994</v>
      </c>
      <c r="I676" s="2">
        <f t="array" ref="I676">SUMPRODUCT(B660:B679, (ROW(B660:B679)-ROW(B660)+1)) / (20*21/2)</f>
        <v>3.9880747619047625</v>
      </c>
      <c r="J676" s="2">
        <f t="shared" si="82"/>
        <v>4.0291672732528694</v>
      </c>
      <c r="K676" s="2">
        <f t="shared" si="76"/>
        <v>4.1443995380440564</v>
      </c>
    </row>
    <row r="677" spans="1:11" ht="13.5" x14ac:dyDescent="0.25">
      <c r="A677" s="3">
        <f>TITRES_STAT!B680</f>
        <v>43287</v>
      </c>
      <c r="B677" s="5">
        <f>TITRES_STAT!D680</f>
        <v>3.8898999999999999</v>
      </c>
      <c r="C677" s="2">
        <f t="shared" si="77"/>
        <v>1.6799999999999926E-2</v>
      </c>
      <c r="D677" s="2">
        <f t="shared" si="78"/>
        <v>3.93682</v>
      </c>
      <c r="E677" s="2">
        <f t="shared" si="80"/>
        <v>3.97594</v>
      </c>
      <c r="F677" s="2">
        <f t="shared" si="81"/>
        <v>4.0307200000000005</v>
      </c>
      <c r="G677" s="2">
        <f t="shared" si="75"/>
        <v>4.1669840000000011</v>
      </c>
      <c r="H677" s="2">
        <f t="shared" si="79"/>
        <v>4.2044574999999993</v>
      </c>
      <c r="I677" s="2">
        <f t="array" ref="I677">SUMPRODUCT(B661:B680, (ROW(B661:B680)-ROW(B661)+1)) / (20*21/2)</f>
        <v>3.9767609523809533</v>
      </c>
      <c r="J677" s="2">
        <f t="shared" si="82"/>
        <v>4.0159037234192629</v>
      </c>
      <c r="K677" s="2">
        <f t="shared" si="76"/>
        <v>4.1344191640031127</v>
      </c>
    </row>
    <row r="678" spans="1:11" ht="13.5" x14ac:dyDescent="0.25">
      <c r="A678" s="3">
        <f>TITRES_STAT!B681</f>
        <v>43290</v>
      </c>
      <c r="B678" s="5">
        <f>TITRES_STAT!D681</f>
        <v>3.9121999999999999</v>
      </c>
      <c r="C678" s="2">
        <f t="shared" si="77"/>
        <v>2.2299999999999986E-2</v>
      </c>
      <c r="D678" s="2">
        <f t="shared" si="78"/>
        <v>3.9200400000000002</v>
      </c>
      <c r="E678" s="2">
        <f t="shared" si="80"/>
        <v>3.9647599999999996</v>
      </c>
      <c r="F678" s="2">
        <f t="shared" si="81"/>
        <v>4.0335099999999997</v>
      </c>
      <c r="G678" s="2">
        <f t="shared" si="75"/>
        <v>4.1536820000000017</v>
      </c>
      <c r="H678" s="2">
        <f t="shared" si="79"/>
        <v>4.2052954999999992</v>
      </c>
      <c r="I678" s="2">
        <f t="array" ref="I678">SUMPRODUCT(B662:B681, (ROW(B662:B681)-ROW(B662)+1)) / (20*21/2)</f>
        <v>3.9665119047619051</v>
      </c>
      <c r="J678" s="2">
        <f t="shared" si="82"/>
        <v>4.0060271783317134</v>
      </c>
      <c r="K678" s="2">
        <f t="shared" si="76"/>
        <v>4.1257046869833829</v>
      </c>
    </row>
    <row r="679" spans="1:11" ht="13.5" x14ac:dyDescent="0.25">
      <c r="A679" s="3">
        <f>TITRES_STAT!B682</f>
        <v>43291</v>
      </c>
      <c r="B679" s="5">
        <f>TITRES_STAT!D682</f>
        <v>4.024</v>
      </c>
      <c r="C679" s="2">
        <f t="shared" si="77"/>
        <v>0.11180000000000012</v>
      </c>
      <c r="D679" s="2">
        <f t="shared" si="78"/>
        <v>3.9222799999999998</v>
      </c>
      <c r="E679" s="2">
        <f t="shared" si="80"/>
        <v>3.9636400000000003</v>
      </c>
      <c r="F679" s="2">
        <f t="shared" si="81"/>
        <v>4.0309949999999999</v>
      </c>
      <c r="G679" s="2">
        <f t="shared" si="75"/>
        <v>4.1458580000000014</v>
      </c>
      <c r="H679" s="2">
        <f t="shared" si="79"/>
        <v>4.2072234999999987</v>
      </c>
      <c r="I679" s="2">
        <f t="array" ref="I679">SUMPRODUCT(B663:B682, (ROW(B663:B682)-ROW(B663)+1)) / (20*21/2)</f>
        <v>3.9573542857142856</v>
      </c>
      <c r="J679" s="2">
        <f t="shared" si="82"/>
        <v>4.0077388756334553</v>
      </c>
      <c r="K679" s="2">
        <f t="shared" si="76"/>
        <v>4.1217162678859953</v>
      </c>
    </row>
    <row r="680" spans="1:11" ht="13.5" x14ac:dyDescent="0.25">
      <c r="A680" s="3">
        <f>TITRES_STAT!B683</f>
        <v>43292</v>
      </c>
      <c r="B680" s="5">
        <f>TITRES_STAT!D683</f>
        <v>3.9121999999999999</v>
      </c>
      <c r="C680" s="2">
        <f t="shared" si="77"/>
        <v>-0.11180000000000012</v>
      </c>
      <c r="D680" s="2">
        <f t="shared" si="78"/>
        <v>3.9222799999999998</v>
      </c>
      <c r="E680" s="2">
        <f t="shared" si="80"/>
        <v>3.9524599999999999</v>
      </c>
      <c r="F680" s="2">
        <f t="shared" si="81"/>
        <v>4.0198149999999995</v>
      </c>
      <c r="G680" s="2">
        <f t="shared" si="75"/>
        <v>4.1380320000000017</v>
      </c>
      <c r="H680" s="2">
        <f t="shared" si="79"/>
        <v>4.2086204999999985</v>
      </c>
      <c r="I680" s="2">
        <f t="array" ref="I680">SUMPRODUCT(B664:B683, (ROW(B664:B683)-ROW(B664)+1)) / (20*21/2)</f>
        <v>3.960201904761905</v>
      </c>
      <c r="J680" s="2">
        <f t="shared" si="82"/>
        <v>3.9986399350969357</v>
      </c>
      <c r="K680" s="2">
        <f t="shared" si="76"/>
        <v>4.1134999436551718</v>
      </c>
    </row>
    <row r="681" spans="1:11" ht="13.5" x14ac:dyDescent="0.25">
      <c r="A681" s="3">
        <f>TITRES_STAT!B684</f>
        <v>43293</v>
      </c>
      <c r="B681" s="5">
        <f>TITRES_STAT!D684</f>
        <v>3.9121999999999999</v>
      </c>
      <c r="C681" s="2">
        <f t="shared" si="77"/>
        <v>0</v>
      </c>
      <c r="D681" s="2">
        <f t="shared" si="78"/>
        <v>3.9301000000000004</v>
      </c>
      <c r="E681" s="2">
        <f t="shared" si="80"/>
        <v>3.9412799999999999</v>
      </c>
      <c r="F681" s="2">
        <f t="shared" si="81"/>
        <v>4.0083549999999999</v>
      </c>
      <c r="G681" s="2">
        <f t="shared" si="75"/>
        <v>4.1300940000000024</v>
      </c>
      <c r="H681" s="2">
        <f t="shared" si="79"/>
        <v>4.2100454999999988</v>
      </c>
      <c r="I681" s="2">
        <f t="array" ref="I681">SUMPRODUCT(B665:B684, (ROW(B665:B684)-ROW(B665)+1)) / (20*21/2)</f>
        <v>3.9584976190476189</v>
      </c>
      <c r="J681" s="2">
        <f t="shared" si="82"/>
        <v>3.9904075603257989</v>
      </c>
      <c r="K681" s="2">
        <f t="shared" si="76"/>
        <v>4.1056058282177146</v>
      </c>
    </row>
    <row r="682" spans="1:11" ht="13.5" x14ac:dyDescent="0.25">
      <c r="A682" s="3">
        <f>TITRES_STAT!B685</f>
        <v>43294</v>
      </c>
      <c r="B682" s="5">
        <f>TITRES_STAT!D685</f>
        <v>3.9121999999999999</v>
      </c>
      <c r="C682" s="2">
        <f t="shared" si="77"/>
        <v>0</v>
      </c>
      <c r="D682" s="2">
        <f t="shared" si="78"/>
        <v>3.9345599999999998</v>
      </c>
      <c r="E682" s="2">
        <f t="shared" si="80"/>
        <v>3.9356899999999997</v>
      </c>
      <c r="F682" s="2">
        <f t="shared" si="81"/>
        <v>3.9940999999999995</v>
      </c>
      <c r="G682" s="2">
        <f t="shared" si="75"/>
        <v>4.1200340000000022</v>
      </c>
      <c r="H682" s="2">
        <f t="shared" si="79"/>
        <v>4.2114144999999983</v>
      </c>
      <c r="I682" s="2">
        <f t="array" ref="I682">SUMPRODUCT(B666:B685, (ROW(B666:B685)-ROW(B666)+1)) / (20*21/2)</f>
        <v>3.9493447619047624</v>
      </c>
      <c r="J682" s="2">
        <f t="shared" si="82"/>
        <v>3.9829592212471514</v>
      </c>
      <c r="K682" s="2">
        <f t="shared" si="76"/>
        <v>4.0980212859346672</v>
      </c>
    </row>
    <row r="683" spans="1:11" ht="13.5" x14ac:dyDescent="0.25">
      <c r="A683" s="3">
        <f>TITRES_STAT!B686</f>
        <v>43297</v>
      </c>
      <c r="B683" s="5">
        <f>TITRES_STAT!D686</f>
        <v>4.024</v>
      </c>
      <c r="C683" s="2">
        <f t="shared" si="77"/>
        <v>0.11180000000000012</v>
      </c>
      <c r="D683" s="2">
        <f t="shared" si="78"/>
        <v>3.9569200000000002</v>
      </c>
      <c r="E683" s="2">
        <f t="shared" si="80"/>
        <v>3.9384799999999998</v>
      </c>
      <c r="F683" s="2">
        <f t="shared" si="81"/>
        <v>3.985995</v>
      </c>
      <c r="G683" s="2">
        <f t="shared" si="75"/>
        <v>4.1122100000000019</v>
      </c>
      <c r="H683" s="2">
        <f t="shared" si="79"/>
        <v>4.2128114999999982</v>
      </c>
      <c r="I683" s="2">
        <f t="array" ref="I683">SUMPRODUCT(B667:B686, (ROW(B667:B686)-ROW(B667)+1)) / (20*21/2)</f>
        <v>3.9384661904761904</v>
      </c>
      <c r="J683" s="2">
        <f t="shared" si="82"/>
        <v>3.9868678668426609</v>
      </c>
      <c r="K683" s="2">
        <f t="shared" si="76"/>
        <v>4.0951184904078177</v>
      </c>
    </row>
    <row r="684" spans="1:11" ht="13.5" x14ac:dyDescent="0.25">
      <c r="A684" s="3">
        <f>TITRES_STAT!B687</f>
        <v>43298</v>
      </c>
      <c r="B684" s="5">
        <f>TITRES_STAT!D687</f>
        <v>3.9681000000000002</v>
      </c>
      <c r="C684" s="2">
        <f t="shared" si="77"/>
        <v>-5.5899999999999839E-2</v>
      </c>
      <c r="D684" s="2">
        <f t="shared" si="78"/>
        <v>3.9457399999999998</v>
      </c>
      <c r="E684" s="2">
        <f t="shared" si="80"/>
        <v>3.9340099999999993</v>
      </c>
      <c r="F684" s="2">
        <f t="shared" si="81"/>
        <v>3.9804050000000002</v>
      </c>
      <c r="G684" s="2">
        <f t="shared" si="75"/>
        <v>4.1032680000000017</v>
      </c>
      <c r="H684" s="2">
        <f t="shared" si="79"/>
        <v>4.2143484999999989</v>
      </c>
      <c r="I684" s="2">
        <f t="array" ref="I684">SUMPRODUCT(B668:B687, (ROW(B668:B687)-ROW(B668)+1)) / (20*21/2)</f>
        <v>3.9286519047619057</v>
      </c>
      <c r="J684" s="2">
        <f t="shared" si="82"/>
        <v>3.9850804509528834</v>
      </c>
      <c r="K684" s="2">
        <f t="shared" si="76"/>
        <v>4.0901373731369226</v>
      </c>
    </row>
    <row r="685" spans="1:11" ht="13.5" x14ac:dyDescent="0.25">
      <c r="A685" s="3">
        <f>TITRES_STAT!B688</f>
        <v>43299</v>
      </c>
      <c r="B685" s="5">
        <f>TITRES_STAT!D688</f>
        <v>3.8843000000000001</v>
      </c>
      <c r="C685" s="2">
        <f t="shared" si="77"/>
        <v>-8.3800000000000097E-2</v>
      </c>
      <c r="D685" s="2">
        <f t="shared" si="78"/>
        <v>3.9401600000000001</v>
      </c>
      <c r="E685" s="2">
        <f t="shared" si="80"/>
        <v>3.9312200000000006</v>
      </c>
      <c r="F685" s="2">
        <f t="shared" si="81"/>
        <v>3.9706249999999996</v>
      </c>
      <c r="G685" s="2">
        <f t="shared" si="75"/>
        <v>4.0927600000000011</v>
      </c>
      <c r="H685" s="2">
        <f t="shared" si="79"/>
        <v>4.2150469999999993</v>
      </c>
      <c r="I685" s="2">
        <f t="array" ref="I685">SUMPRODUCT(B669:B688, (ROW(B669:B688)-ROW(B669)+1)) / (20*21/2)</f>
        <v>3.919635714285715</v>
      </c>
      <c r="J685" s="2">
        <f t="shared" si="82"/>
        <v>3.9754823127668946</v>
      </c>
      <c r="K685" s="2">
        <f t="shared" si="76"/>
        <v>4.0820653192884162</v>
      </c>
    </row>
    <row r="686" spans="1:11" ht="13.5" x14ac:dyDescent="0.25">
      <c r="A686" s="3">
        <f>TITRES_STAT!B689</f>
        <v>43300</v>
      </c>
      <c r="B686" s="5">
        <f>TITRES_STAT!D689</f>
        <v>3.8563999999999998</v>
      </c>
      <c r="C686" s="2">
        <f t="shared" si="77"/>
        <v>-2.7900000000000258E-2</v>
      </c>
      <c r="D686" s="2">
        <f t="shared" si="78"/>
        <v>3.9289999999999998</v>
      </c>
      <c r="E686" s="2">
        <f t="shared" si="80"/>
        <v>3.9295500000000003</v>
      </c>
      <c r="F686" s="2">
        <f t="shared" si="81"/>
        <v>3.959449999999999</v>
      </c>
      <c r="G686" s="2">
        <f t="shared" si="75"/>
        <v>4.0816940000000015</v>
      </c>
      <c r="H686" s="2">
        <f t="shared" si="79"/>
        <v>4.2160254999999998</v>
      </c>
      <c r="I686" s="2">
        <f t="array" ref="I686">SUMPRODUCT(B670:B689, (ROW(B670:B689)-ROW(B670)+1)) / (20*21/2)</f>
        <v>3.9151414285714288</v>
      </c>
      <c r="J686" s="2">
        <f t="shared" si="82"/>
        <v>3.9641411401224285</v>
      </c>
      <c r="K686" s="2">
        <f t="shared" si="76"/>
        <v>4.073215698924165</v>
      </c>
    </row>
    <row r="687" spans="1:11" ht="13.5" x14ac:dyDescent="0.25">
      <c r="A687" s="3">
        <f>TITRES_STAT!B690</f>
        <v>43301</v>
      </c>
      <c r="B687" s="5">
        <f>TITRES_STAT!D690</f>
        <v>3.8563999999999998</v>
      </c>
      <c r="C687" s="2">
        <f t="shared" si="77"/>
        <v>0</v>
      </c>
      <c r="D687" s="2">
        <f t="shared" si="78"/>
        <v>3.9178400000000004</v>
      </c>
      <c r="E687" s="2">
        <f t="shared" si="80"/>
        <v>3.9262000000000001</v>
      </c>
      <c r="F687" s="2">
        <f t="shared" si="81"/>
        <v>3.9510699999999992</v>
      </c>
      <c r="G687" s="2">
        <f t="shared" si="75"/>
        <v>4.0727520000000013</v>
      </c>
      <c r="H687" s="2">
        <f t="shared" si="79"/>
        <v>4.2172830000000001</v>
      </c>
      <c r="I687" s="2">
        <f t="array" ref="I687">SUMPRODUCT(B671:B690, (ROW(B671:B690)-ROW(B671)+1)) / (20*21/2)</f>
        <v>3.9033219047619045</v>
      </c>
      <c r="J687" s="2">
        <f t="shared" si="82"/>
        <v>3.9538800791583877</v>
      </c>
      <c r="K687" s="2">
        <f t="shared" si="76"/>
        <v>4.0647131224957667</v>
      </c>
    </row>
    <row r="688" spans="1:11" ht="13.5" x14ac:dyDescent="0.25">
      <c r="A688" s="3">
        <f>TITRES_STAT!B691</f>
        <v>43304</v>
      </c>
      <c r="B688" s="5">
        <f>TITRES_STAT!D691</f>
        <v>3.8563999999999998</v>
      </c>
      <c r="C688" s="2">
        <f t="shared" si="77"/>
        <v>0</v>
      </c>
      <c r="D688" s="2">
        <f t="shared" si="78"/>
        <v>3.8843200000000002</v>
      </c>
      <c r="E688" s="2">
        <f t="shared" si="80"/>
        <v>3.9206200000000004</v>
      </c>
      <c r="F688" s="2">
        <f t="shared" si="81"/>
        <v>3.9426899999999989</v>
      </c>
      <c r="G688" s="2">
        <f t="shared" si="75"/>
        <v>4.0626920000000011</v>
      </c>
      <c r="H688" s="2">
        <f t="shared" si="79"/>
        <v>4.2184289999999995</v>
      </c>
      <c r="I688" s="2">
        <f t="array" ref="I688">SUMPRODUCT(B672:B691, (ROW(B672:B691)-ROW(B672)+1)) / (20*21/2)</f>
        <v>3.8930471428571432</v>
      </c>
      <c r="J688" s="2">
        <f t="shared" si="82"/>
        <v>3.944596262095684</v>
      </c>
      <c r="K688" s="2">
        <f t="shared" si="76"/>
        <v>4.0565439804371088</v>
      </c>
    </row>
    <row r="689" spans="1:11" ht="13.5" x14ac:dyDescent="0.25">
      <c r="A689" s="3">
        <f>TITRES_STAT!B692</f>
        <v>43305</v>
      </c>
      <c r="B689" s="5">
        <f>TITRES_STAT!D692</f>
        <v>3.8955000000000002</v>
      </c>
      <c r="C689" s="2">
        <f t="shared" si="77"/>
        <v>3.9100000000000357E-2</v>
      </c>
      <c r="D689" s="2">
        <f t="shared" si="78"/>
        <v>3.8698000000000006</v>
      </c>
      <c r="E689" s="2">
        <f t="shared" si="80"/>
        <v>3.9077700000000002</v>
      </c>
      <c r="F689" s="2">
        <f t="shared" si="81"/>
        <v>3.9357049999999996</v>
      </c>
      <c r="G689" s="2">
        <f t="shared" si="75"/>
        <v>4.053192000000001</v>
      </c>
      <c r="H689" s="2">
        <f t="shared" si="79"/>
        <v>4.2194629999999993</v>
      </c>
      <c r="I689" s="2">
        <f t="array" ref="I689">SUMPRODUCT(B673:B692, (ROW(B673:B692)-ROW(B673)+1)) / (20*21/2)</f>
        <v>3.8826999999999998</v>
      </c>
      <c r="J689" s="2">
        <f t="shared" si="82"/>
        <v>3.9399204276103807</v>
      </c>
      <c r="K689" s="2">
        <f t="shared" si="76"/>
        <v>4.0502285302238894</v>
      </c>
    </row>
    <row r="690" spans="1:11" ht="13.5" x14ac:dyDescent="0.25">
      <c r="A690" s="3">
        <f>TITRES_STAT!B693</f>
        <v>43307</v>
      </c>
      <c r="B690" s="5">
        <f>TITRES_STAT!D693</f>
        <v>3.8115999999999999</v>
      </c>
      <c r="C690" s="2">
        <f t="shared" si="77"/>
        <v>-8.3900000000000308E-2</v>
      </c>
      <c r="D690" s="2">
        <f t="shared" si="78"/>
        <v>3.8552599999999999</v>
      </c>
      <c r="E690" s="2">
        <f t="shared" si="80"/>
        <v>3.89771</v>
      </c>
      <c r="F690" s="2">
        <f t="shared" si="81"/>
        <v>3.9250849999999993</v>
      </c>
      <c r="G690" s="2">
        <f t="shared" ref="G690:G753" si="83">AVERAGE(B641:B690)</f>
        <v>4.0423480000000014</v>
      </c>
      <c r="H690" s="2">
        <f t="shared" si="79"/>
        <v>4.219239</v>
      </c>
      <c r="I690" s="2">
        <f t="array" ref="I690">SUMPRODUCT(B674:B693, (ROW(B674:B693)-ROW(B674)+1)) / (20*21/2)</f>
        <v>3.8640671428571434</v>
      </c>
      <c r="J690" s="2">
        <f t="shared" si="82"/>
        <v>3.9276994345046301</v>
      </c>
      <c r="K690" s="2">
        <f t="shared" si="76"/>
        <v>4.040870548646482</v>
      </c>
    </row>
    <row r="691" spans="1:11" ht="13.5" x14ac:dyDescent="0.25">
      <c r="A691" s="3">
        <f>TITRES_STAT!B694</f>
        <v>43308</v>
      </c>
      <c r="B691" s="5">
        <f>TITRES_STAT!D694</f>
        <v>3.8172000000000001</v>
      </c>
      <c r="C691" s="2">
        <f t="shared" si="77"/>
        <v>5.6000000000002714E-3</v>
      </c>
      <c r="D691" s="2">
        <f t="shared" si="78"/>
        <v>3.8474200000000005</v>
      </c>
      <c r="E691" s="2">
        <f t="shared" si="80"/>
        <v>3.8882099999999999</v>
      </c>
      <c r="F691" s="2">
        <f t="shared" si="81"/>
        <v>3.9147449999999999</v>
      </c>
      <c r="G691" s="2">
        <f t="shared" si="83"/>
        <v>4.0328460000000019</v>
      </c>
      <c r="H691" s="2">
        <f t="shared" si="79"/>
        <v>4.2187080000000003</v>
      </c>
      <c r="I691" s="2">
        <f t="array" ref="I691">SUMPRODUCT(B675:B694, (ROW(B675:B694)-ROW(B675)+1)) / (20*21/2)</f>
        <v>3.8553157142857151</v>
      </c>
      <c r="J691" s="2">
        <f t="shared" si="82"/>
        <v>3.9171756788375225</v>
      </c>
      <c r="K691" s="2">
        <f t="shared" ref="K691:K754" si="84">$K$4*B691+(1-$K$4)*K690</f>
        <v>4.032099154581914</v>
      </c>
    </row>
    <row r="692" spans="1:11" ht="13.5" x14ac:dyDescent="0.25">
      <c r="A692" s="3">
        <f>TITRES_STAT!B695</f>
        <v>43311</v>
      </c>
      <c r="B692" s="5">
        <f>TITRES_STAT!D695</f>
        <v>3.8060999999999998</v>
      </c>
      <c r="C692" s="2">
        <f t="shared" si="77"/>
        <v>-1.1100000000000332E-2</v>
      </c>
      <c r="D692" s="2">
        <f t="shared" si="78"/>
        <v>3.8373599999999994</v>
      </c>
      <c r="E692" s="2">
        <f t="shared" si="80"/>
        <v>3.8776000000000002</v>
      </c>
      <c r="F692" s="2">
        <f t="shared" si="81"/>
        <v>3.9066450000000001</v>
      </c>
      <c r="G692" s="2">
        <f t="shared" si="83"/>
        <v>4.0228980000000014</v>
      </c>
      <c r="H692" s="2">
        <f t="shared" si="79"/>
        <v>4.2177860000000011</v>
      </c>
      <c r="I692" s="2">
        <f t="array" ref="I692">SUMPRODUCT(B676:B695, (ROW(B676:B695)-ROW(B676)+1)) / (20*21/2)</f>
        <v>3.8481085714285714</v>
      </c>
      <c r="J692" s="2">
        <f t="shared" si="82"/>
        <v>3.9065970427577583</v>
      </c>
      <c r="K692" s="2">
        <f t="shared" si="84"/>
        <v>4.0232364426375256</v>
      </c>
    </row>
    <row r="693" spans="1:11" ht="13.5" x14ac:dyDescent="0.25">
      <c r="A693" s="3">
        <f>TITRES_STAT!B696</f>
        <v>43312</v>
      </c>
      <c r="B693" s="5">
        <f>TITRES_STAT!D696</f>
        <v>3.7109999999999999</v>
      </c>
      <c r="C693" s="2">
        <f t="shared" si="77"/>
        <v>-9.5099999999999962E-2</v>
      </c>
      <c r="D693" s="2">
        <f t="shared" si="78"/>
        <v>3.8082799999999999</v>
      </c>
      <c r="E693" s="2">
        <f t="shared" si="80"/>
        <v>3.8463000000000003</v>
      </c>
      <c r="F693" s="2">
        <f t="shared" si="81"/>
        <v>3.8923900000000002</v>
      </c>
      <c r="G693" s="2">
        <f t="shared" si="83"/>
        <v>4.0099300000000024</v>
      </c>
      <c r="H693" s="2">
        <f t="shared" si="79"/>
        <v>4.2157180000000016</v>
      </c>
      <c r="I693" s="2">
        <f t="array" ref="I693">SUMPRODUCT(B677:B696, (ROW(B677:B696)-ROW(B677)+1)) / (20*21/2)</f>
        <v>3.8408733333333331</v>
      </c>
      <c r="J693" s="2">
        <f t="shared" si="82"/>
        <v>3.8879687529713047</v>
      </c>
      <c r="K693" s="2">
        <f t="shared" si="84"/>
        <v>4.0109918762595838</v>
      </c>
    </row>
    <row r="694" spans="1:11" ht="13.5" x14ac:dyDescent="0.25">
      <c r="A694" s="3">
        <f>TITRES_STAT!B697</f>
        <v>43313</v>
      </c>
      <c r="B694" s="5">
        <f>TITRES_STAT!D697</f>
        <v>3.8005</v>
      </c>
      <c r="C694" s="2">
        <f t="shared" si="77"/>
        <v>8.9500000000000135E-2</v>
      </c>
      <c r="D694" s="2">
        <f t="shared" si="78"/>
        <v>3.7892800000000002</v>
      </c>
      <c r="E694" s="2">
        <f t="shared" si="80"/>
        <v>3.8295400000000002</v>
      </c>
      <c r="F694" s="2">
        <f t="shared" si="81"/>
        <v>3.8817749999999998</v>
      </c>
      <c r="G694" s="2">
        <f t="shared" si="83"/>
        <v>3.9992000000000019</v>
      </c>
      <c r="H694" s="2">
        <f t="shared" si="79"/>
        <v>4.2133990000000017</v>
      </c>
      <c r="I694" s="2">
        <f t="array" ref="I694">SUMPRODUCT(B678:B697, (ROW(B678:B697)-ROW(B678)+1)) / (20*21/2)</f>
        <v>3.8334504761904773</v>
      </c>
      <c r="J694" s="2">
        <f t="shared" si="82"/>
        <v>3.8796383955454661</v>
      </c>
      <c r="K694" s="2">
        <f t="shared" si="84"/>
        <v>4.002737292876855</v>
      </c>
    </row>
    <row r="695" spans="1:11" ht="13.5" x14ac:dyDescent="0.25">
      <c r="A695" s="3">
        <f>TITRES_STAT!B698</f>
        <v>43314</v>
      </c>
      <c r="B695" s="5">
        <f>TITRES_STAT!D698</f>
        <v>3.8060999999999998</v>
      </c>
      <c r="C695" s="2">
        <f t="shared" si="77"/>
        <v>5.5999999999998273E-3</v>
      </c>
      <c r="D695" s="2">
        <f t="shared" si="78"/>
        <v>3.7881799999999997</v>
      </c>
      <c r="E695" s="2">
        <f t="shared" si="80"/>
        <v>3.82172</v>
      </c>
      <c r="F695" s="2">
        <f t="shared" si="81"/>
        <v>3.8764699999999999</v>
      </c>
      <c r="G695" s="2">
        <f t="shared" si="83"/>
        <v>3.9892520000000014</v>
      </c>
      <c r="H695" s="2">
        <f t="shared" si="79"/>
        <v>4.2109680000000012</v>
      </c>
      <c r="I695" s="2">
        <f t="array" ref="I695">SUMPRODUCT(B679:B698, (ROW(B679:B698)-ROW(B679)+1)) / (20*21/2)</f>
        <v>3.8110419047619049</v>
      </c>
      <c r="J695" s="2">
        <f t="shared" si="82"/>
        <v>3.8726347388268501</v>
      </c>
      <c r="K695" s="2">
        <f t="shared" si="84"/>
        <v>3.9950260264895276</v>
      </c>
    </row>
    <row r="696" spans="1:11" ht="13.5" x14ac:dyDescent="0.25">
      <c r="A696" s="3">
        <f>TITRES_STAT!B699</f>
        <v>43315</v>
      </c>
      <c r="B696" s="5">
        <f>TITRES_STAT!D699</f>
        <v>3.8005</v>
      </c>
      <c r="C696" s="2">
        <f t="shared" si="77"/>
        <v>-5.5999999999998273E-3</v>
      </c>
      <c r="D696" s="2">
        <f t="shared" si="78"/>
        <v>3.78484</v>
      </c>
      <c r="E696" s="2">
        <f t="shared" si="80"/>
        <v>3.8161299999999998</v>
      </c>
      <c r="F696" s="2">
        <f t="shared" si="81"/>
        <v>3.8728400000000001</v>
      </c>
      <c r="G696" s="2">
        <f t="shared" si="83"/>
        <v>3.9803100000000011</v>
      </c>
      <c r="H696" s="2">
        <f t="shared" si="79"/>
        <v>4.2087045000000014</v>
      </c>
      <c r="I696" s="2">
        <f t="array" ref="I696">SUMPRODUCT(B680:B699, (ROW(B680:B699)-ROW(B680)+1)) / (20*21/2)</f>
        <v>3.7814495238095236</v>
      </c>
      <c r="J696" s="2">
        <f t="shared" si="82"/>
        <v>3.8657647637004833</v>
      </c>
      <c r="K696" s="2">
        <f t="shared" si="84"/>
        <v>3.9873975548624871</v>
      </c>
    </row>
    <row r="697" spans="1:11" ht="13.5" x14ac:dyDescent="0.25">
      <c r="A697" s="3">
        <f>TITRES_STAT!B700</f>
        <v>43318</v>
      </c>
      <c r="B697" s="5">
        <f>TITRES_STAT!D700</f>
        <v>3.7949000000000002</v>
      </c>
      <c r="C697" s="2">
        <f t="shared" si="77"/>
        <v>-5.5999999999998273E-3</v>
      </c>
      <c r="D697" s="2">
        <f t="shared" si="78"/>
        <v>3.7825999999999995</v>
      </c>
      <c r="E697" s="2">
        <f t="shared" si="80"/>
        <v>3.8099799999999995</v>
      </c>
      <c r="F697" s="2">
        <f t="shared" si="81"/>
        <v>3.86809</v>
      </c>
      <c r="G697" s="2">
        <f t="shared" si="83"/>
        <v>3.9718160000000013</v>
      </c>
      <c r="H697" s="2">
        <f t="shared" si="79"/>
        <v>4.2063575000000011</v>
      </c>
      <c r="I697" s="2">
        <f t="array" ref="I697">SUMPRODUCT(B681:B700, (ROW(B681:B700)-ROW(B681)+1)) / (20*21/2)</f>
        <v>3.7653171428571426</v>
      </c>
      <c r="J697" s="2">
        <f t="shared" si="82"/>
        <v>3.8590157385861517</v>
      </c>
      <c r="K697" s="2">
        <f t="shared" si="84"/>
        <v>3.9798486311423895</v>
      </c>
    </row>
    <row r="698" spans="1:11" ht="13.5" x14ac:dyDescent="0.25">
      <c r="A698" s="3">
        <f>TITRES_STAT!B701</f>
        <v>43319</v>
      </c>
      <c r="B698" s="5">
        <f>TITRES_STAT!D701</f>
        <v>3.6328</v>
      </c>
      <c r="C698" s="2">
        <f t="shared" si="77"/>
        <v>-0.16210000000000013</v>
      </c>
      <c r="D698" s="2">
        <f t="shared" si="78"/>
        <v>3.7669600000000001</v>
      </c>
      <c r="E698" s="2">
        <f t="shared" si="80"/>
        <v>3.7876200000000004</v>
      </c>
      <c r="F698" s="2">
        <f t="shared" si="81"/>
        <v>3.8541199999999995</v>
      </c>
      <c r="G698" s="2">
        <f t="shared" si="83"/>
        <v>3.9598560000000007</v>
      </c>
      <c r="H698" s="2">
        <f t="shared" si="79"/>
        <v>4.2041220000000008</v>
      </c>
      <c r="I698" s="2">
        <f t="array" ref="I698">SUMPRODUCT(B682:B701, (ROW(B682:B701)-ROW(B682)+1)) / (20*21/2)</f>
        <v>3.7658204761904766</v>
      </c>
      <c r="J698" s="2">
        <f t="shared" si="82"/>
        <v>3.8374713825303277</v>
      </c>
      <c r="K698" s="2">
        <f t="shared" si="84"/>
        <v>3.9662388809015119</v>
      </c>
    </row>
    <row r="699" spans="1:11" ht="13.5" x14ac:dyDescent="0.25">
      <c r="A699" s="3">
        <f>TITRES_STAT!B702</f>
        <v>43320</v>
      </c>
      <c r="B699" s="5">
        <f>TITRES_STAT!D702</f>
        <v>3.5434000000000001</v>
      </c>
      <c r="C699" s="2">
        <f t="shared" si="77"/>
        <v>-8.9399999999999924E-2</v>
      </c>
      <c r="D699" s="2">
        <f t="shared" si="78"/>
        <v>3.7155399999999998</v>
      </c>
      <c r="E699" s="2">
        <f t="shared" si="80"/>
        <v>3.7524100000000002</v>
      </c>
      <c r="F699" s="2">
        <f t="shared" si="81"/>
        <v>3.8300900000000007</v>
      </c>
      <c r="G699" s="2">
        <f t="shared" si="83"/>
        <v>3.9468900000000007</v>
      </c>
      <c r="H699" s="2">
        <f t="shared" si="79"/>
        <v>4.2017750000000014</v>
      </c>
      <c r="I699" s="2">
        <f t="array" ref="I699">SUMPRODUCT(B683:B702, (ROW(B683:B702)-ROW(B683)+1)) / (20*21/2)</f>
        <v>3.7704733333333338</v>
      </c>
      <c r="J699" s="2">
        <f t="shared" si="82"/>
        <v>3.8094645841941062</v>
      </c>
      <c r="K699" s="2">
        <f t="shared" si="84"/>
        <v>3.9496569640034132</v>
      </c>
    </row>
    <row r="700" spans="1:11" ht="13.5" x14ac:dyDescent="0.25">
      <c r="A700" s="3">
        <f>TITRES_STAT!B703</f>
        <v>43321</v>
      </c>
      <c r="B700" s="5">
        <f>TITRES_STAT!D703</f>
        <v>3.6606999999999998</v>
      </c>
      <c r="C700" s="2">
        <f t="shared" si="77"/>
        <v>0.11729999999999974</v>
      </c>
      <c r="D700" s="2">
        <f t="shared" si="78"/>
        <v>3.6864599999999994</v>
      </c>
      <c r="E700" s="2">
        <f t="shared" si="80"/>
        <v>3.7373199999999995</v>
      </c>
      <c r="F700" s="2">
        <f t="shared" si="81"/>
        <v>3.8175150000000011</v>
      </c>
      <c r="G700" s="2">
        <f t="shared" si="83"/>
        <v>3.9378360000000003</v>
      </c>
      <c r="H700" s="2">
        <f t="shared" si="79"/>
        <v>4.2011320000000021</v>
      </c>
      <c r="I700" s="2">
        <f t="array" ref="I700">SUMPRODUCT(B684:B703, (ROW(B684:B703)-ROW(B684)+1)) / (20*21/2)</f>
        <v>3.7801561904761902</v>
      </c>
      <c r="J700" s="2">
        <f t="shared" si="82"/>
        <v>3.7952965285565723</v>
      </c>
      <c r="K700" s="2">
        <f t="shared" si="84"/>
        <v>3.9383253183562204</v>
      </c>
    </row>
    <row r="701" spans="1:11" ht="13.5" x14ac:dyDescent="0.25">
      <c r="A701" s="3">
        <f>TITRES_STAT!B704</f>
        <v>43322</v>
      </c>
      <c r="B701" s="5">
        <f>TITRES_STAT!D704</f>
        <v>3.8228</v>
      </c>
      <c r="C701" s="2">
        <f t="shared" si="77"/>
        <v>0.16210000000000013</v>
      </c>
      <c r="D701" s="2">
        <f t="shared" si="78"/>
        <v>3.6909199999999998</v>
      </c>
      <c r="E701" s="2">
        <f t="shared" si="80"/>
        <v>3.7378799999999996</v>
      </c>
      <c r="F701" s="2">
        <f t="shared" si="81"/>
        <v>3.8130450000000002</v>
      </c>
      <c r="G701" s="2">
        <f t="shared" si="83"/>
        <v>3.9326939999999997</v>
      </c>
      <c r="H701" s="2">
        <f t="shared" si="79"/>
        <v>4.2012995000000011</v>
      </c>
      <c r="I701" s="2">
        <f t="array" ref="I701">SUMPRODUCT(B685:B704, (ROW(B685:B704)-ROW(B685)+1)) / (20*21/2)</f>
        <v>3.8015523809523812</v>
      </c>
      <c r="J701" s="2">
        <f t="shared" si="82"/>
        <v>3.7979159067892798</v>
      </c>
      <c r="K701" s="2">
        <f t="shared" si="84"/>
        <v>3.9337949137148001</v>
      </c>
    </row>
    <row r="702" spans="1:11" ht="13.5" x14ac:dyDescent="0.25">
      <c r="A702" s="3">
        <f>TITRES_STAT!B705</f>
        <v>43326</v>
      </c>
      <c r="B702" s="5">
        <f>TITRES_STAT!D705</f>
        <v>3.8618999999999999</v>
      </c>
      <c r="C702" s="2">
        <f t="shared" si="77"/>
        <v>3.9099999999999913E-2</v>
      </c>
      <c r="D702" s="2">
        <f t="shared" si="78"/>
        <v>3.7043200000000001</v>
      </c>
      <c r="E702" s="2">
        <f t="shared" si="80"/>
        <v>3.7434599999999998</v>
      </c>
      <c r="F702" s="2">
        <f t="shared" si="81"/>
        <v>3.8105300000000009</v>
      </c>
      <c r="G702" s="2">
        <f t="shared" si="83"/>
        <v>3.9288920000000003</v>
      </c>
      <c r="H702" s="2">
        <f t="shared" si="79"/>
        <v>4.2007965000000009</v>
      </c>
      <c r="I702" s="2">
        <f t="array" ref="I702">SUMPRODUCT(B686:B705, (ROW(B686:B705)-ROW(B686)+1)) / (20*21/2)</f>
        <v>3.8024271428571432</v>
      </c>
      <c r="J702" s="2">
        <f t="shared" si="82"/>
        <v>3.8040096299522053</v>
      </c>
      <c r="K702" s="2">
        <f t="shared" si="84"/>
        <v>3.9309755053338273</v>
      </c>
    </row>
    <row r="703" spans="1:11" ht="13.5" x14ac:dyDescent="0.25">
      <c r="A703" s="3">
        <f>TITRES_STAT!B706</f>
        <v>43327</v>
      </c>
      <c r="B703" s="5">
        <f>TITRES_STAT!D706</f>
        <v>3.9121999999999999</v>
      </c>
      <c r="C703" s="2">
        <f t="shared" si="77"/>
        <v>5.0300000000000011E-2</v>
      </c>
      <c r="D703" s="2">
        <f t="shared" si="78"/>
        <v>3.7602000000000002</v>
      </c>
      <c r="E703" s="2">
        <f t="shared" si="80"/>
        <v>3.7635799999999997</v>
      </c>
      <c r="F703" s="2">
        <f t="shared" si="81"/>
        <v>3.8049400000000007</v>
      </c>
      <c r="G703" s="2">
        <f t="shared" si="83"/>
        <v>3.9245320000000006</v>
      </c>
      <c r="H703" s="2">
        <f t="shared" si="79"/>
        <v>4.2011035000000012</v>
      </c>
      <c r="I703" s="2">
        <f t="array" ref="I703">SUMPRODUCT(B687:B706, (ROW(B687:B706)-ROW(B687)+1)) / (20*21/2)</f>
        <v>3.8041547619047615</v>
      </c>
      <c r="J703" s="2">
        <f t="shared" si="82"/>
        <v>3.814313474718662</v>
      </c>
      <c r="K703" s="2">
        <f t="shared" si="84"/>
        <v>3.9302392110070103</v>
      </c>
    </row>
    <row r="704" spans="1:11" ht="13.5" x14ac:dyDescent="0.25">
      <c r="A704" s="3">
        <f>TITRES_STAT!B707</f>
        <v>43328</v>
      </c>
      <c r="B704" s="5">
        <f>TITRES_STAT!D707</f>
        <v>4.0296000000000003</v>
      </c>
      <c r="C704" s="2">
        <f t="shared" si="77"/>
        <v>0.11740000000000039</v>
      </c>
      <c r="D704" s="2">
        <f t="shared" si="78"/>
        <v>3.8574399999999995</v>
      </c>
      <c r="E704" s="2">
        <f t="shared" si="80"/>
        <v>3.7864899999999997</v>
      </c>
      <c r="F704" s="2">
        <f t="shared" si="81"/>
        <v>3.8080150000000001</v>
      </c>
      <c r="G704" s="2">
        <f t="shared" si="83"/>
        <v>3.9245319999999997</v>
      </c>
      <c r="H704" s="2">
        <f t="shared" si="79"/>
        <v>4.2027520000000003</v>
      </c>
      <c r="I704" s="2">
        <f t="array" ref="I704">SUMPRODUCT(B688:B707, (ROW(B688:B707)-ROW(B688)+1)) / (20*21/2)</f>
        <v>3.7953947619047619</v>
      </c>
      <c r="J704" s="2">
        <f t="shared" si="82"/>
        <v>3.8348169533168845</v>
      </c>
      <c r="K704" s="2">
        <f t="shared" si="84"/>
        <v>3.9341357125361474</v>
      </c>
    </row>
    <row r="705" spans="1:11" ht="13.5" x14ac:dyDescent="0.25">
      <c r="A705" s="3">
        <f>TITRES_STAT!B708</f>
        <v>43329</v>
      </c>
      <c r="B705" s="5">
        <f>TITRES_STAT!D708</f>
        <v>3.8172000000000001</v>
      </c>
      <c r="C705" s="2">
        <f t="shared" si="77"/>
        <v>-0.21240000000000014</v>
      </c>
      <c r="D705" s="2">
        <f t="shared" si="78"/>
        <v>3.8887399999999999</v>
      </c>
      <c r="E705" s="2">
        <f t="shared" si="80"/>
        <v>3.7875999999999999</v>
      </c>
      <c r="F705" s="2">
        <f t="shared" si="81"/>
        <v>3.8046599999999997</v>
      </c>
      <c r="G705" s="2">
        <f t="shared" si="83"/>
        <v>3.920172</v>
      </c>
      <c r="H705" s="2">
        <f t="shared" si="79"/>
        <v>4.2024445000000004</v>
      </c>
      <c r="I705" s="2">
        <f t="array" ref="I705">SUMPRODUCT(B689:B708, (ROW(B689:B708)-ROW(B689)+1)) / (20*21/2)</f>
        <v>3.7883938095238086</v>
      </c>
      <c r="J705" s="2">
        <f t="shared" si="82"/>
        <v>3.833139148239086</v>
      </c>
      <c r="K705" s="2">
        <f t="shared" si="84"/>
        <v>3.9295499983190436</v>
      </c>
    </row>
    <row r="706" spans="1:11" ht="13.5" x14ac:dyDescent="0.25">
      <c r="A706" s="3">
        <f>TITRES_STAT!B709</f>
        <v>43332</v>
      </c>
      <c r="B706" s="5">
        <f>TITRES_STAT!D709</f>
        <v>3.8228</v>
      </c>
      <c r="C706" s="2">
        <f t="shared" si="77"/>
        <v>5.5999999999998273E-3</v>
      </c>
      <c r="D706" s="2">
        <f t="shared" si="78"/>
        <v>3.8887399999999999</v>
      </c>
      <c r="E706" s="2">
        <f t="shared" si="80"/>
        <v>3.7898299999999998</v>
      </c>
      <c r="F706" s="2">
        <f t="shared" si="81"/>
        <v>3.8029800000000002</v>
      </c>
      <c r="G706" s="2">
        <f t="shared" si="83"/>
        <v>3.9180480000000002</v>
      </c>
      <c r="H706" s="2">
        <f t="shared" si="79"/>
        <v>4.2021650000000008</v>
      </c>
      <c r="I706" s="2">
        <f t="array" ref="I706">SUMPRODUCT(B690:B709, (ROW(B690:B709)-ROW(B690)+1)) / (20*21/2)</f>
        <v>3.7948128571428579</v>
      </c>
      <c r="J706" s="2">
        <f t="shared" si="82"/>
        <v>3.8321544674544112</v>
      </c>
      <c r="K706" s="2">
        <f t="shared" si="84"/>
        <v>3.9253637238751597</v>
      </c>
    </row>
    <row r="707" spans="1:11" ht="13.5" x14ac:dyDescent="0.25">
      <c r="A707" s="3">
        <f>TITRES_STAT!B710</f>
        <v>43335</v>
      </c>
      <c r="B707" s="5">
        <f>TITRES_STAT!D710</f>
        <v>3.7109999999999999</v>
      </c>
      <c r="C707" s="2">
        <f t="shared" si="77"/>
        <v>-0.11180000000000012</v>
      </c>
      <c r="D707" s="2">
        <f t="shared" si="78"/>
        <v>3.8585599999999998</v>
      </c>
      <c r="E707" s="2">
        <f t="shared" si="80"/>
        <v>3.7814399999999999</v>
      </c>
      <c r="F707" s="2">
        <f t="shared" si="81"/>
        <v>3.7957099999999997</v>
      </c>
      <c r="G707" s="2">
        <f t="shared" si="83"/>
        <v>3.9158120000000003</v>
      </c>
      <c r="H707" s="2">
        <f t="shared" si="79"/>
        <v>4.2017735000000007</v>
      </c>
      <c r="I707" s="2">
        <f t="array" ref="I707">SUMPRODUCT(B691:B710, (ROW(B691:B710)-ROW(B691)+1)) / (20*21/2)</f>
        <v>3.7902371428571429</v>
      </c>
      <c r="J707" s="2">
        <f t="shared" si="82"/>
        <v>3.8206159467444669</v>
      </c>
      <c r="K707" s="2">
        <f t="shared" si="84"/>
        <v>3.9169573033310359</v>
      </c>
    </row>
    <row r="708" spans="1:11" ht="13.5" x14ac:dyDescent="0.25">
      <c r="A708" s="3">
        <f>TITRES_STAT!B711</f>
        <v>43336</v>
      </c>
      <c r="B708" s="5">
        <f>TITRES_STAT!D711</f>
        <v>3.7222</v>
      </c>
      <c r="C708" s="2">
        <f t="shared" ref="C708:C771" si="85">B708-B707</f>
        <v>1.1200000000000099E-2</v>
      </c>
      <c r="D708" s="2">
        <f t="shared" si="78"/>
        <v>3.8205599999999995</v>
      </c>
      <c r="E708" s="2">
        <f t="shared" si="80"/>
        <v>3.7903800000000003</v>
      </c>
      <c r="F708" s="2">
        <f t="shared" si="81"/>
        <v>3.7890000000000001</v>
      </c>
      <c r="G708" s="2">
        <f t="shared" si="83"/>
        <v>3.9131279999999991</v>
      </c>
      <c r="H708" s="2">
        <f t="shared" si="79"/>
        <v>4.2014660000000008</v>
      </c>
      <c r="I708" s="2">
        <f t="array" ref="I708">SUMPRODUCT(B692:B711, (ROW(B692:B711)-ROW(B692)+1)) / (20*21/2)</f>
        <v>3.7758928571428569</v>
      </c>
      <c r="J708" s="2">
        <f t="shared" si="82"/>
        <v>3.8112429994354704</v>
      </c>
      <c r="K708" s="2">
        <f t="shared" si="84"/>
        <v>3.9093197620239364</v>
      </c>
    </row>
    <row r="709" spans="1:11" ht="13.5" x14ac:dyDescent="0.25">
      <c r="A709" s="3">
        <f>TITRES_STAT!B712</f>
        <v>43339</v>
      </c>
      <c r="B709" s="5">
        <f>TITRES_STAT!D712</f>
        <v>3.8563999999999998</v>
      </c>
      <c r="C709" s="2">
        <f t="shared" si="85"/>
        <v>0.13419999999999987</v>
      </c>
      <c r="D709" s="2">
        <f t="shared" si="78"/>
        <v>3.78592</v>
      </c>
      <c r="E709" s="2">
        <f t="shared" si="80"/>
        <v>3.8216799999999997</v>
      </c>
      <c r="F709" s="2">
        <f t="shared" si="81"/>
        <v>3.787045</v>
      </c>
      <c r="G709" s="2">
        <f t="shared" si="83"/>
        <v>3.9087699999999996</v>
      </c>
      <c r="H709" s="2">
        <f t="shared" si="79"/>
        <v>4.2018295000000006</v>
      </c>
      <c r="I709" s="2">
        <f t="array" ref="I709">SUMPRODUCT(B693:B712, (ROW(B693:B712)-ROW(B693)+1)) / (20*21/2)</f>
        <v>3.7634933333333334</v>
      </c>
      <c r="J709" s="2">
        <f t="shared" si="82"/>
        <v>3.8155436661559015</v>
      </c>
      <c r="K709" s="2">
        <f t="shared" si="84"/>
        <v>3.9072444772386841</v>
      </c>
    </row>
    <row r="710" spans="1:11" ht="13.5" x14ac:dyDescent="0.25">
      <c r="A710" s="3">
        <f>TITRES_STAT!B713</f>
        <v>43340</v>
      </c>
      <c r="B710" s="5">
        <f>TITRES_STAT!D713</f>
        <v>3.7389999999999999</v>
      </c>
      <c r="C710" s="2">
        <f t="shared" si="85"/>
        <v>-0.11739999999999995</v>
      </c>
      <c r="D710" s="2">
        <f t="shared" ref="D710:D773" si="86">AVERAGE(B706:B710)</f>
        <v>3.7702800000000005</v>
      </c>
      <c r="E710" s="2">
        <f t="shared" si="80"/>
        <v>3.82951</v>
      </c>
      <c r="F710" s="2">
        <f t="shared" si="81"/>
        <v>3.7834150000000002</v>
      </c>
      <c r="G710" s="2">
        <f t="shared" si="83"/>
        <v>3.9008339999999997</v>
      </c>
      <c r="H710" s="2">
        <f t="shared" si="79"/>
        <v>4.2016060000000008</v>
      </c>
      <c r="I710" s="2">
        <f t="array" ref="I710">SUMPRODUCT(B694:B713, (ROW(B694:B713)-ROW(B694)+1)) / (20*21/2)</f>
        <v>3.7704942857142858</v>
      </c>
      <c r="J710" s="2">
        <f t="shared" si="82"/>
        <v>3.8082537931886726</v>
      </c>
      <c r="K710" s="2">
        <f t="shared" si="84"/>
        <v>3.9006466546018732</v>
      </c>
    </row>
    <row r="711" spans="1:11" ht="13.5" x14ac:dyDescent="0.25">
      <c r="A711" s="3">
        <f>TITRES_STAT!B714</f>
        <v>43341</v>
      </c>
      <c r="B711" s="5">
        <f>TITRES_STAT!D714</f>
        <v>3.6328</v>
      </c>
      <c r="C711" s="2">
        <f t="shared" si="85"/>
        <v>-0.10619999999999985</v>
      </c>
      <c r="D711" s="2">
        <f t="shared" si="86"/>
        <v>3.7322800000000003</v>
      </c>
      <c r="E711" s="2">
        <f t="shared" si="80"/>
        <v>3.8105099999999998</v>
      </c>
      <c r="F711" s="2">
        <f t="shared" si="81"/>
        <v>3.7741949999999997</v>
      </c>
      <c r="G711" s="2">
        <f t="shared" si="83"/>
        <v>3.8906619999999998</v>
      </c>
      <c r="H711" s="2">
        <f t="shared" si="79"/>
        <v>4.2008515000000015</v>
      </c>
      <c r="I711" s="2">
        <f t="array" ref="I711">SUMPRODUCT(B695:B714, (ROW(B695:B714)-ROW(B695)+1)) / (20*21/2)</f>
        <v>3.7609114285714282</v>
      </c>
      <c r="J711" s="2">
        <f t="shared" si="82"/>
        <v>3.7915439081230846</v>
      </c>
      <c r="K711" s="2">
        <f t="shared" si="84"/>
        <v>3.8901428642253295</v>
      </c>
    </row>
    <row r="712" spans="1:11" ht="13.5" x14ac:dyDescent="0.25">
      <c r="A712" s="3">
        <f>TITRES_STAT!B715</f>
        <v>43342</v>
      </c>
      <c r="B712" s="5">
        <f>TITRES_STAT!D715</f>
        <v>3.6440000000000001</v>
      </c>
      <c r="C712" s="2">
        <f t="shared" si="85"/>
        <v>1.1200000000000099E-2</v>
      </c>
      <c r="D712" s="2">
        <f t="shared" si="86"/>
        <v>3.71888</v>
      </c>
      <c r="E712" s="2">
        <f t="shared" si="80"/>
        <v>3.7887200000000001</v>
      </c>
      <c r="F712" s="2">
        <f t="shared" si="81"/>
        <v>3.7660900000000006</v>
      </c>
      <c r="G712" s="2">
        <f t="shared" si="83"/>
        <v>3.8795959999999998</v>
      </c>
      <c r="H712" s="2">
        <f t="shared" si="79"/>
        <v>4.200209000000001</v>
      </c>
      <c r="I712" s="2">
        <f t="array" ref="I712">SUMPRODUCT(B696:B715, (ROW(B696:B715)-ROW(B696)+1)) / (20*21/2)</f>
        <v>3.7381028571428567</v>
      </c>
      <c r="J712" s="2">
        <f t="shared" si="82"/>
        <v>3.7774921073494578</v>
      </c>
      <c r="K712" s="2">
        <f t="shared" si="84"/>
        <v>3.8804902028831596</v>
      </c>
    </row>
    <row r="713" spans="1:11" ht="13.5" x14ac:dyDescent="0.25">
      <c r="A713" s="3">
        <f>TITRES_STAT!B716</f>
        <v>43343</v>
      </c>
      <c r="B713" s="5">
        <f>TITRES_STAT!D716</f>
        <v>3.8395999999999999</v>
      </c>
      <c r="C713" s="2">
        <f t="shared" si="85"/>
        <v>0.19559999999999977</v>
      </c>
      <c r="D713" s="2">
        <f t="shared" si="86"/>
        <v>3.7423600000000001</v>
      </c>
      <c r="E713" s="2">
        <f t="shared" si="80"/>
        <v>3.78146</v>
      </c>
      <c r="F713" s="2">
        <f t="shared" si="81"/>
        <v>3.772520000000001</v>
      </c>
      <c r="G713" s="2">
        <f t="shared" si="83"/>
        <v>3.8726659999999997</v>
      </c>
      <c r="H713" s="2">
        <f t="shared" si="79"/>
        <v>4.2007960000000004</v>
      </c>
      <c r="I713" s="2">
        <f t="array" ref="I713">SUMPRODUCT(B697:B716, (ROW(B697:B716)-ROW(B697)+1)) / (20*21/2)</f>
        <v>3.7038538095238094</v>
      </c>
      <c r="J713" s="2">
        <f t="shared" si="82"/>
        <v>3.7834071447447477</v>
      </c>
      <c r="K713" s="2">
        <f t="shared" si="84"/>
        <v>3.8788866655151928</v>
      </c>
    </row>
    <row r="714" spans="1:11" ht="13.5" x14ac:dyDescent="0.25">
      <c r="A714" s="3">
        <f>TITRES_STAT!B717</f>
        <v>43346</v>
      </c>
      <c r="B714" s="5">
        <f>TITRES_STAT!D717</f>
        <v>3.6718999999999999</v>
      </c>
      <c r="C714" s="2">
        <f t="shared" si="85"/>
        <v>-0.16769999999999996</v>
      </c>
      <c r="D714" s="2">
        <f t="shared" si="86"/>
        <v>3.70546</v>
      </c>
      <c r="E714" s="2">
        <f t="shared" si="80"/>
        <v>3.7456899999999997</v>
      </c>
      <c r="F714" s="2">
        <f t="shared" si="81"/>
        <v>3.7660899999999997</v>
      </c>
      <c r="G714" s="2">
        <f t="shared" si="83"/>
        <v>3.8645059999999996</v>
      </c>
      <c r="H714" s="2">
        <f t="shared" ref="H714:H777" si="87">AVERAGE(B515:B714)</f>
        <v>4.200879500000001</v>
      </c>
      <c r="I714" s="2">
        <f t="array" ref="I714">SUMPRODUCT(B698:B717, (ROW(B698:B717)-ROW(B698)+1)) / (20*21/2)</f>
        <v>3.6715476190476188</v>
      </c>
      <c r="J714" s="2">
        <f t="shared" si="82"/>
        <v>3.7727874166738196</v>
      </c>
      <c r="K714" s="2">
        <f t="shared" si="84"/>
        <v>3.8707695413773422</v>
      </c>
    </row>
    <row r="715" spans="1:11" ht="13.5" x14ac:dyDescent="0.25">
      <c r="A715" s="3">
        <f>TITRES_STAT!B718</f>
        <v>43347</v>
      </c>
      <c r="B715" s="5">
        <f>TITRES_STAT!D718</f>
        <v>3.5266000000000002</v>
      </c>
      <c r="C715" s="2">
        <f t="shared" si="85"/>
        <v>-0.14529999999999976</v>
      </c>
      <c r="D715" s="2">
        <f t="shared" si="86"/>
        <v>3.6629800000000001</v>
      </c>
      <c r="E715" s="2">
        <f t="shared" si="80"/>
        <v>3.7166299999999999</v>
      </c>
      <c r="F715" s="2">
        <f t="shared" si="81"/>
        <v>3.7521149999999999</v>
      </c>
      <c r="G715" s="2">
        <f t="shared" si="83"/>
        <v>3.8534399999999995</v>
      </c>
      <c r="H715" s="2">
        <f t="shared" si="87"/>
        <v>4.2002090000000019</v>
      </c>
      <c r="I715" s="2">
        <f t="array" ref="I715">SUMPRODUCT(B699:B718, (ROW(B699:B718)-ROW(B699)+1)) / (20*21/2)</f>
        <v>3.6326338095238095</v>
      </c>
      <c r="J715" s="2">
        <f t="shared" si="82"/>
        <v>3.7493409960382178</v>
      </c>
      <c r="K715" s="2">
        <f t="shared" si="84"/>
        <v>3.8572726966174464</v>
      </c>
    </row>
    <row r="716" spans="1:11" ht="13.5" x14ac:dyDescent="0.25">
      <c r="A716" s="3">
        <f>TITRES_STAT!B719</f>
        <v>43348</v>
      </c>
      <c r="B716" s="5">
        <f>TITRES_STAT!D719</f>
        <v>3.3925000000000001</v>
      </c>
      <c r="C716" s="2">
        <f t="shared" si="85"/>
        <v>-0.13410000000000011</v>
      </c>
      <c r="D716" s="2">
        <f t="shared" si="86"/>
        <v>3.6149200000000001</v>
      </c>
      <c r="E716" s="2">
        <f t="shared" ref="E716:E779" si="88">AVERAGE(B707:B716)</f>
        <v>3.6735999999999995</v>
      </c>
      <c r="F716" s="2">
        <f t="shared" si="81"/>
        <v>3.7317149999999999</v>
      </c>
      <c r="G716" s="2">
        <f t="shared" si="83"/>
        <v>3.8396919999999994</v>
      </c>
      <c r="H716" s="2">
        <f t="shared" si="87"/>
        <v>4.1987840000000007</v>
      </c>
      <c r="I716" s="2">
        <f t="array" ref="I716">SUMPRODUCT(B700:B719, (ROW(B700:B719)-ROW(B700)+1)) / (20*21/2)</f>
        <v>3.5952904761904758</v>
      </c>
      <c r="J716" s="2">
        <f t="shared" si="82"/>
        <v>3.7153561392726733</v>
      </c>
      <c r="K716" s="2">
        <f t="shared" si="84"/>
        <v>3.8390463163579387</v>
      </c>
    </row>
    <row r="717" spans="1:11" ht="13.5" x14ac:dyDescent="0.25">
      <c r="A717" s="3">
        <f>TITRES_STAT!B720</f>
        <v>43349</v>
      </c>
      <c r="B717" s="5">
        <f>TITRES_STAT!D720</f>
        <v>3.3925000000000001</v>
      </c>
      <c r="C717" s="2">
        <f t="shared" si="85"/>
        <v>0</v>
      </c>
      <c r="D717" s="2">
        <f t="shared" si="86"/>
        <v>3.5646200000000001</v>
      </c>
      <c r="E717" s="2">
        <f t="shared" si="88"/>
        <v>3.6417499999999996</v>
      </c>
      <c r="F717" s="2">
        <f t="shared" si="81"/>
        <v>3.711595</v>
      </c>
      <c r="G717" s="2">
        <f t="shared" si="83"/>
        <v>3.8270620000000002</v>
      </c>
      <c r="H717" s="2">
        <f t="shared" si="87"/>
        <v>4.1972750000000012</v>
      </c>
      <c r="I717" s="2">
        <f t="array" ref="I717">SUMPRODUCT(B701:B720, (ROW(B701:B720)-ROW(B701)+1)) / (20*21/2)</f>
        <v>3.5633585714285707</v>
      </c>
      <c r="J717" s="2">
        <f t="shared" si="82"/>
        <v>3.6846079355324188</v>
      </c>
      <c r="K717" s="2">
        <f t="shared" si="84"/>
        <v>3.8215346961086079</v>
      </c>
    </row>
    <row r="718" spans="1:11" ht="13.5" x14ac:dyDescent="0.25">
      <c r="A718" s="3">
        <f>TITRES_STAT!B721</f>
        <v>43350</v>
      </c>
      <c r="B718" s="5">
        <f>TITRES_STAT!D721</f>
        <v>3.3029999999999999</v>
      </c>
      <c r="C718" s="2">
        <f t="shared" si="85"/>
        <v>-8.9500000000000135E-2</v>
      </c>
      <c r="D718" s="2">
        <f t="shared" si="86"/>
        <v>3.4573</v>
      </c>
      <c r="E718" s="2">
        <f t="shared" si="88"/>
        <v>3.5998299999999994</v>
      </c>
      <c r="F718" s="2">
        <f t="shared" si="81"/>
        <v>3.6951050000000003</v>
      </c>
      <c r="G718" s="2">
        <f t="shared" si="83"/>
        <v>3.8126420000000008</v>
      </c>
      <c r="H718" s="2">
        <f t="shared" si="87"/>
        <v>4.1946480000000017</v>
      </c>
      <c r="I718" s="2">
        <f t="array" ref="I718">SUMPRODUCT(B702:B721, (ROW(B702:B721)-ROW(B702)+1)) / (20*21/2)</f>
        <v>3.5440880952380946</v>
      </c>
      <c r="J718" s="2">
        <f t="shared" si="82"/>
        <v>3.6482643226245695</v>
      </c>
      <c r="K718" s="2">
        <f t="shared" si="84"/>
        <v>3.8012000021435641</v>
      </c>
    </row>
    <row r="719" spans="1:11" ht="13.5" x14ac:dyDescent="0.25">
      <c r="A719" s="3">
        <f>TITRES_STAT!B722</f>
        <v>43353</v>
      </c>
      <c r="B719" s="5">
        <f>TITRES_STAT!D722</f>
        <v>3.3029999999999999</v>
      </c>
      <c r="C719" s="2">
        <f t="shared" si="85"/>
        <v>0</v>
      </c>
      <c r="D719" s="2">
        <f t="shared" si="86"/>
        <v>3.3835199999999999</v>
      </c>
      <c r="E719" s="2">
        <f t="shared" si="88"/>
        <v>3.5444899999999988</v>
      </c>
      <c r="F719" s="2">
        <f t="shared" si="81"/>
        <v>3.6830849999999997</v>
      </c>
      <c r="G719" s="2">
        <f t="shared" si="83"/>
        <v>3.7979980000000007</v>
      </c>
      <c r="H719" s="2">
        <f t="shared" si="87"/>
        <v>4.191993000000001</v>
      </c>
      <c r="I719" s="2">
        <f t="array" ref="I719">SUMPRODUCT(B703:B722, (ROW(B703:B722)-ROW(B703)+1)) / (20*21/2)</f>
        <v>3.5211971428571425</v>
      </c>
      <c r="J719" s="2">
        <f t="shared" si="82"/>
        <v>3.6153820061841344</v>
      </c>
      <c r="K719" s="2">
        <f t="shared" si="84"/>
        <v>3.7816627471575419</v>
      </c>
    </row>
    <row r="720" spans="1:11" ht="13.5" x14ac:dyDescent="0.25">
      <c r="A720" s="3">
        <f>TITRES_STAT!B723</f>
        <v>43355</v>
      </c>
      <c r="B720" s="5">
        <f>TITRES_STAT!D723</f>
        <v>3.3477999999999999</v>
      </c>
      <c r="C720" s="2">
        <f t="shared" si="85"/>
        <v>4.4799999999999951E-2</v>
      </c>
      <c r="D720" s="2">
        <f t="shared" si="86"/>
        <v>3.3477600000000001</v>
      </c>
      <c r="E720" s="2">
        <f t="shared" si="88"/>
        <v>3.5053700000000001</v>
      </c>
      <c r="F720" s="2">
        <f t="shared" si="81"/>
        <v>3.66744</v>
      </c>
      <c r="G720" s="2">
        <f t="shared" si="83"/>
        <v>3.7844740000000008</v>
      </c>
      <c r="H720" s="2">
        <f t="shared" si="87"/>
        <v>4.1895620000000005</v>
      </c>
      <c r="I720" s="2">
        <f t="array" ref="I720">SUMPRODUCT(B704:B723, (ROW(B704:B723)-ROW(B704)+1)) / (20*21/2)</f>
        <v>3.4999285714285713</v>
      </c>
      <c r="J720" s="2">
        <f t="shared" si="82"/>
        <v>3.589898005595169</v>
      </c>
      <c r="K720" s="2">
        <f t="shared" si="84"/>
        <v>3.764648521778815</v>
      </c>
    </row>
    <row r="721" spans="1:11" ht="13.5" x14ac:dyDescent="0.25">
      <c r="A721" s="3">
        <f>TITRES_STAT!B724</f>
        <v>43356</v>
      </c>
      <c r="B721" s="5">
        <f>TITRES_STAT!D724</f>
        <v>3.4651000000000001</v>
      </c>
      <c r="C721" s="2">
        <f t="shared" si="85"/>
        <v>0.11730000000000018</v>
      </c>
      <c r="D721" s="2">
        <f t="shared" si="86"/>
        <v>3.3622799999999997</v>
      </c>
      <c r="E721" s="2">
        <f t="shared" si="88"/>
        <v>3.4886000000000004</v>
      </c>
      <c r="F721" s="2">
        <f t="shared" si="81"/>
        <v>3.6495550000000003</v>
      </c>
      <c r="G721" s="2">
        <f t="shared" si="83"/>
        <v>3.7732960000000015</v>
      </c>
      <c r="H721" s="2">
        <f t="shared" si="87"/>
        <v>4.1877175000000015</v>
      </c>
      <c r="I721" s="2">
        <f t="array" ref="I721">SUMPRODUCT(B705:B724, (ROW(B705:B724)-ROW(B705)+1)) / (20*21/2)</f>
        <v>3.4762914285714288</v>
      </c>
      <c r="J721" s="2">
        <f t="shared" si="82"/>
        <v>3.578012481252772</v>
      </c>
      <c r="K721" s="2">
        <f t="shared" si="84"/>
        <v>3.7529015209247438</v>
      </c>
    </row>
    <row r="722" spans="1:11" ht="13.5" x14ac:dyDescent="0.25">
      <c r="A722" s="3">
        <f>TITRES_STAT!B725</f>
        <v>43357</v>
      </c>
      <c r="B722" s="5">
        <f>TITRES_STAT!D725</f>
        <v>3.4091999999999998</v>
      </c>
      <c r="C722" s="2">
        <f t="shared" si="85"/>
        <v>-5.5900000000000283E-2</v>
      </c>
      <c r="D722" s="2">
        <f t="shared" si="86"/>
        <v>3.3656199999999998</v>
      </c>
      <c r="E722" s="2">
        <f t="shared" si="88"/>
        <v>3.4651200000000002</v>
      </c>
      <c r="F722" s="2">
        <f t="shared" si="81"/>
        <v>3.6269199999999997</v>
      </c>
      <c r="G722" s="2">
        <f t="shared" si="83"/>
        <v>3.762118000000001</v>
      </c>
      <c r="H722" s="2">
        <f t="shared" si="87"/>
        <v>4.1855655000000009</v>
      </c>
      <c r="I722" s="2">
        <f t="array" ref="I722">SUMPRODUCT(B706:B725, (ROW(B706:B725)-ROW(B706)+1)) / (20*21/2)</f>
        <v>3.4617319047619053</v>
      </c>
      <c r="J722" s="2">
        <f t="shared" si="82"/>
        <v>3.5619351020858412</v>
      </c>
      <c r="K722" s="2">
        <f t="shared" si="84"/>
        <v>3.7394230299080875</v>
      </c>
    </row>
    <row r="723" spans="1:11" ht="13.5" x14ac:dyDescent="0.25">
      <c r="A723" s="3">
        <f>TITRES_STAT!B726</f>
        <v>43360</v>
      </c>
      <c r="B723" s="5">
        <f>TITRES_STAT!D726</f>
        <v>3.4036</v>
      </c>
      <c r="C723" s="2">
        <f t="shared" si="85"/>
        <v>-5.5999999999998273E-3</v>
      </c>
      <c r="D723" s="2">
        <f t="shared" si="86"/>
        <v>3.3857399999999997</v>
      </c>
      <c r="E723" s="2">
        <f t="shared" si="88"/>
        <v>3.4215199999999997</v>
      </c>
      <c r="F723" s="2">
        <f t="shared" si="81"/>
        <v>3.6014899999999996</v>
      </c>
      <c r="G723" s="2">
        <f t="shared" si="83"/>
        <v>3.7502680000000015</v>
      </c>
      <c r="H723" s="2">
        <f t="shared" si="87"/>
        <v>4.1833855000000009</v>
      </c>
      <c r="I723" s="2">
        <f t="array" ref="I723">SUMPRODUCT(B707:B726, (ROW(B707:B726)-ROW(B707)+1)) / (20*21/2)</f>
        <v>3.433650476190476</v>
      </c>
      <c r="J723" s="2">
        <f t="shared" si="82"/>
        <v>3.5468555685538563</v>
      </c>
      <c r="K723" s="2">
        <f t="shared" si="84"/>
        <v>3.7262534993234566</v>
      </c>
    </row>
    <row r="724" spans="1:11" ht="13.5" x14ac:dyDescent="0.25">
      <c r="A724" s="3">
        <f>TITRES_STAT!B727</f>
        <v>43361</v>
      </c>
      <c r="B724" s="5">
        <f>TITRES_STAT!D727</f>
        <v>3.3532999999999999</v>
      </c>
      <c r="C724" s="2">
        <f t="shared" si="85"/>
        <v>-5.0300000000000011E-2</v>
      </c>
      <c r="D724" s="2">
        <f t="shared" si="86"/>
        <v>3.3957999999999999</v>
      </c>
      <c r="E724" s="2">
        <f t="shared" si="88"/>
        <v>3.3896600000000001</v>
      </c>
      <c r="F724" s="2">
        <f t="shared" ref="F724:F787" si="89">AVERAGE(B705:B724)</f>
        <v>3.5676749999999999</v>
      </c>
      <c r="G724" s="2">
        <f t="shared" si="83"/>
        <v>3.7370780000000008</v>
      </c>
      <c r="H724" s="2">
        <f t="shared" si="87"/>
        <v>4.1810100000000014</v>
      </c>
      <c r="I724" s="2">
        <f t="array" ref="I724">SUMPRODUCT(B708:B727, (ROW(B708:B727)-ROW(B708)+1)) / (20*21/2)</f>
        <v>3.4173409523809521</v>
      </c>
      <c r="J724" s="2">
        <f t="shared" si="82"/>
        <v>3.5284217048820605</v>
      </c>
      <c r="K724" s="2">
        <f t="shared" si="84"/>
        <v>3.7116278718990072</v>
      </c>
    </row>
    <row r="725" spans="1:11" ht="13.5" x14ac:dyDescent="0.25">
      <c r="A725" s="3">
        <f>TITRES_STAT!B728</f>
        <v>43362</v>
      </c>
      <c r="B725" s="5">
        <f>TITRES_STAT!D728</f>
        <v>3.4148000000000001</v>
      </c>
      <c r="C725" s="2">
        <f t="shared" si="85"/>
        <v>6.150000000000011E-2</v>
      </c>
      <c r="D725" s="2">
        <f t="shared" si="86"/>
        <v>3.4091999999999998</v>
      </c>
      <c r="E725" s="2">
        <f t="shared" si="88"/>
        <v>3.3784800000000006</v>
      </c>
      <c r="F725" s="2">
        <f t="shared" si="89"/>
        <v>3.547555</v>
      </c>
      <c r="G725" s="2">
        <f t="shared" si="83"/>
        <v>3.7271300000000012</v>
      </c>
      <c r="H725" s="2">
        <f t="shared" si="87"/>
        <v>4.178942000000001</v>
      </c>
      <c r="I725" s="2">
        <f t="array" ref="I725">SUMPRODUCT(B709:B728, (ROW(B709:B728)-ROW(B709)+1)) / (20*21/2)</f>
        <v>3.4032847619047613</v>
      </c>
      <c r="J725" s="2">
        <f t="shared" ref="J725:J788" si="90">$J$4*B725+J724*(1-$J$4)</f>
        <v>3.517600590131388</v>
      </c>
      <c r="K725" s="2">
        <f t="shared" si="84"/>
        <v>3.6999875631970855</v>
      </c>
    </row>
    <row r="726" spans="1:11" ht="13.5" x14ac:dyDescent="0.25">
      <c r="A726" s="3">
        <f>TITRES_STAT!B729</f>
        <v>43363</v>
      </c>
      <c r="B726" s="5">
        <f>TITRES_STAT!D729</f>
        <v>3.2526999999999999</v>
      </c>
      <c r="C726" s="2">
        <f t="shared" si="85"/>
        <v>-0.16210000000000013</v>
      </c>
      <c r="D726" s="2">
        <f t="shared" si="86"/>
        <v>3.3667199999999999</v>
      </c>
      <c r="E726" s="2">
        <f t="shared" si="88"/>
        <v>3.3644999999999996</v>
      </c>
      <c r="F726" s="2">
        <f t="shared" si="89"/>
        <v>3.5190499999999991</v>
      </c>
      <c r="G726" s="2">
        <f t="shared" si="83"/>
        <v>3.714722000000001</v>
      </c>
      <c r="H726" s="2">
        <f t="shared" si="87"/>
        <v>4.1760355000000011</v>
      </c>
      <c r="I726" s="2">
        <f t="array" ref="I726">SUMPRODUCT(B710:B729, (ROW(B710:B729)-ROW(B710)+1)) / (20*21/2)</f>
        <v>3.3899280952380955</v>
      </c>
      <c r="J726" s="2">
        <f t="shared" si="90"/>
        <v>3.4923719624998273</v>
      </c>
      <c r="K726" s="2">
        <f t="shared" si="84"/>
        <v>3.6824468744442589</v>
      </c>
    </row>
    <row r="727" spans="1:11" ht="13.5" x14ac:dyDescent="0.25">
      <c r="A727" s="3">
        <f>TITRES_STAT!B730</f>
        <v>43364</v>
      </c>
      <c r="B727" s="5">
        <f>TITRES_STAT!D730</f>
        <v>3.3477999999999999</v>
      </c>
      <c r="C727" s="2">
        <f t="shared" si="85"/>
        <v>9.5099999999999962E-2</v>
      </c>
      <c r="D727" s="2">
        <f t="shared" si="86"/>
        <v>3.3544399999999994</v>
      </c>
      <c r="E727" s="2">
        <f t="shared" si="88"/>
        <v>3.3600300000000005</v>
      </c>
      <c r="F727" s="2">
        <f t="shared" si="89"/>
        <v>3.5008899999999996</v>
      </c>
      <c r="G727" s="2">
        <f t="shared" si="83"/>
        <v>3.7038800000000016</v>
      </c>
      <c r="H727" s="2">
        <f t="shared" si="87"/>
        <v>4.173744000000001</v>
      </c>
      <c r="I727" s="2">
        <f t="array" ref="I727">SUMPRODUCT(B711:B730, (ROW(B711:B730)-ROW(B711)+1)) / (20*21/2)</f>
        <v>3.3747628571428572</v>
      </c>
      <c r="J727" s="2">
        <f t="shared" si="90"/>
        <v>3.4786032041665105</v>
      </c>
      <c r="K727" s="2">
        <f t="shared" si="84"/>
        <v>3.669323467603308</v>
      </c>
    </row>
    <row r="728" spans="1:11" ht="13.5" x14ac:dyDescent="0.25">
      <c r="A728" s="3">
        <f>TITRES_STAT!B731</f>
        <v>43367</v>
      </c>
      <c r="B728" s="5">
        <f>TITRES_STAT!D731</f>
        <v>3.3532999999999999</v>
      </c>
      <c r="C728" s="2">
        <f t="shared" si="85"/>
        <v>5.5000000000000604E-3</v>
      </c>
      <c r="D728" s="2">
        <f t="shared" si="86"/>
        <v>3.3443800000000001</v>
      </c>
      <c r="E728" s="2">
        <f t="shared" si="88"/>
        <v>3.3650599999999997</v>
      </c>
      <c r="F728" s="2">
        <f t="shared" si="89"/>
        <v>3.4824449999999993</v>
      </c>
      <c r="G728" s="2">
        <f t="shared" si="83"/>
        <v>3.692702000000001</v>
      </c>
      <c r="H728" s="2">
        <f t="shared" si="87"/>
        <v>4.1714525000000009</v>
      </c>
      <c r="I728" s="2">
        <f t="array" ref="I728">SUMPRODUCT(B712:B731, (ROW(B712:B731)-ROW(B712)+1)) / (20*21/2)</f>
        <v>3.3616999999999999</v>
      </c>
      <c r="J728" s="2">
        <f t="shared" si="90"/>
        <v>3.4666695656744619</v>
      </c>
      <c r="K728" s="2">
        <f t="shared" si="84"/>
        <v>3.656930390442394</v>
      </c>
    </row>
    <row r="729" spans="1:11" ht="13.5" x14ac:dyDescent="0.25">
      <c r="A729" s="3">
        <f>TITRES_STAT!B732</f>
        <v>43368</v>
      </c>
      <c r="B729" s="5">
        <f>TITRES_STAT!D732</f>
        <v>3.3422000000000001</v>
      </c>
      <c r="C729" s="2">
        <f t="shared" si="85"/>
        <v>-1.1099999999999888E-2</v>
      </c>
      <c r="D729" s="2">
        <f t="shared" si="86"/>
        <v>3.3421599999999998</v>
      </c>
      <c r="E729" s="2">
        <f t="shared" si="88"/>
        <v>3.3689799999999996</v>
      </c>
      <c r="F729" s="2">
        <f t="shared" si="89"/>
        <v>3.4567349999999992</v>
      </c>
      <c r="G729" s="2">
        <f t="shared" si="83"/>
        <v>3.6790660000000015</v>
      </c>
      <c r="H729" s="2">
        <f t="shared" si="87"/>
        <v>4.1690775000000011</v>
      </c>
      <c r="I729" s="2">
        <f t="array" ref="I729">SUMPRODUCT(B713:B732, (ROW(B713:B732)-ROW(B713)+1)) / (20*21/2)</f>
        <v>3.3544909523809521</v>
      </c>
      <c r="J729" s="2">
        <f t="shared" si="90"/>
        <v>3.4548153213245132</v>
      </c>
      <c r="K729" s="2">
        <f t="shared" si="84"/>
        <v>3.6445880221897511</v>
      </c>
    </row>
    <row r="730" spans="1:11" ht="13.5" x14ac:dyDescent="0.25">
      <c r="A730" s="3">
        <f>TITRES_STAT!B733</f>
        <v>43369</v>
      </c>
      <c r="B730" s="5">
        <f>TITRES_STAT!D733</f>
        <v>3.2974999999999999</v>
      </c>
      <c r="C730" s="2">
        <f t="shared" si="85"/>
        <v>-4.4700000000000184E-2</v>
      </c>
      <c r="D730" s="2">
        <f t="shared" si="86"/>
        <v>3.3187000000000006</v>
      </c>
      <c r="E730" s="2">
        <f t="shared" si="88"/>
        <v>3.36395</v>
      </c>
      <c r="F730" s="2">
        <f t="shared" si="89"/>
        <v>3.4346599999999996</v>
      </c>
      <c r="G730" s="2">
        <f t="shared" si="83"/>
        <v>3.6667720000000021</v>
      </c>
      <c r="H730" s="2">
        <f t="shared" si="87"/>
        <v>4.1664510000000012</v>
      </c>
      <c r="I730" s="2">
        <f t="array" ref="I730">SUMPRODUCT(B714:B733, (ROW(B714:B733)-ROW(B714)+1)) / (20*21/2)</f>
        <v>3.3417952380952385</v>
      </c>
      <c r="J730" s="2">
        <f t="shared" si="90"/>
        <v>3.4398329097697977</v>
      </c>
      <c r="K730" s="2">
        <f t="shared" si="84"/>
        <v>3.6309767272019178</v>
      </c>
    </row>
    <row r="731" spans="1:11" ht="13.5" x14ac:dyDescent="0.25">
      <c r="A731" s="3">
        <f>TITRES_STAT!B734</f>
        <v>43370</v>
      </c>
      <c r="B731" s="5">
        <f>TITRES_STAT!D734</f>
        <v>3.2974999999999999</v>
      </c>
      <c r="C731" s="2">
        <f t="shared" si="85"/>
        <v>0</v>
      </c>
      <c r="D731" s="2">
        <f t="shared" si="86"/>
        <v>3.3276600000000003</v>
      </c>
      <c r="E731" s="2">
        <f t="shared" si="88"/>
        <v>3.3471899999999999</v>
      </c>
      <c r="F731" s="2">
        <f t="shared" si="89"/>
        <v>3.4178949999999992</v>
      </c>
      <c r="G731" s="2">
        <f t="shared" si="83"/>
        <v>3.6544780000000014</v>
      </c>
      <c r="H731" s="2">
        <f t="shared" si="87"/>
        <v>4.1626785000000011</v>
      </c>
      <c r="I731" s="2">
        <f t="array" ref="I731">SUMPRODUCT(B715:B734, (ROW(B715:B734)-ROW(B715)+1)) / (20*21/2)</f>
        <v>3.323833333333333</v>
      </c>
      <c r="J731" s="2">
        <f t="shared" si="90"/>
        <v>3.4262773945536265</v>
      </c>
      <c r="K731" s="2">
        <f t="shared" si="84"/>
        <v>3.6178992084881174</v>
      </c>
    </row>
    <row r="732" spans="1:11" ht="13.5" x14ac:dyDescent="0.25">
      <c r="A732" s="3">
        <f>TITRES_STAT!B735</f>
        <v>43371</v>
      </c>
      <c r="B732" s="5">
        <f>TITRES_STAT!D735</f>
        <v>3.3422000000000001</v>
      </c>
      <c r="C732" s="2">
        <f t="shared" si="85"/>
        <v>4.4700000000000184E-2</v>
      </c>
      <c r="D732" s="2">
        <f t="shared" si="86"/>
        <v>3.3265400000000001</v>
      </c>
      <c r="E732" s="2">
        <f t="shared" si="88"/>
        <v>3.34049</v>
      </c>
      <c r="F732" s="2">
        <f t="shared" si="89"/>
        <v>3.4028049999999999</v>
      </c>
      <c r="G732" s="2">
        <f t="shared" si="83"/>
        <v>3.6430780000000014</v>
      </c>
      <c r="H732" s="2">
        <f t="shared" si="87"/>
        <v>4.158012000000002</v>
      </c>
      <c r="I732" s="2">
        <f t="array" ref="I732">SUMPRODUCT(B716:B735, (ROW(B716:B735)-ROW(B716)+1)) / (20*21/2)</f>
        <v>3.3081866666666659</v>
      </c>
      <c r="J732" s="2">
        <f t="shared" si="90"/>
        <v>3.4182700236437573</v>
      </c>
      <c r="K732" s="2">
        <f t="shared" si="84"/>
        <v>3.6070874748219168</v>
      </c>
    </row>
    <row r="733" spans="1:11" ht="13.5" x14ac:dyDescent="0.25">
      <c r="A733" s="3">
        <f>TITRES_STAT!B736</f>
        <v>43374</v>
      </c>
      <c r="B733" s="5">
        <f>TITRES_STAT!D736</f>
        <v>3.2694999999999999</v>
      </c>
      <c r="C733" s="2">
        <f t="shared" si="85"/>
        <v>-7.2700000000000209E-2</v>
      </c>
      <c r="D733" s="2">
        <f t="shared" si="86"/>
        <v>3.3097799999999999</v>
      </c>
      <c r="E733" s="2">
        <f t="shared" si="88"/>
        <v>3.32708</v>
      </c>
      <c r="F733" s="2">
        <f t="shared" si="89"/>
        <v>3.374299999999999</v>
      </c>
      <c r="G733" s="2">
        <f t="shared" si="83"/>
        <v>3.6279880000000007</v>
      </c>
      <c r="H733" s="2">
        <f t="shared" si="87"/>
        <v>4.1539320000000011</v>
      </c>
      <c r="I733" s="2">
        <f t="array" ref="I733">SUMPRODUCT(B717:B736, (ROW(B717:B736)-ROW(B717)+1)) / (20*21/2)</f>
        <v>3.2829823809523804</v>
      </c>
      <c r="J733" s="2">
        <f t="shared" si="90"/>
        <v>3.4041014499633997</v>
      </c>
      <c r="K733" s="2">
        <f t="shared" si="84"/>
        <v>3.5938487503190966</v>
      </c>
    </row>
    <row r="734" spans="1:11" ht="13.5" x14ac:dyDescent="0.25">
      <c r="A734" s="3">
        <f>TITRES_STAT!B737</f>
        <v>43375</v>
      </c>
      <c r="B734" s="5">
        <f>TITRES_STAT!D737</f>
        <v>3.1857000000000002</v>
      </c>
      <c r="C734" s="2">
        <f t="shared" si="85"/>
        <v>-8.3799999999999653E-2</v>
      </c>
      <c r="D734" s="2">
        <f t="shared" si="86"/>
        <v>3.2784800000000005</v>
      </c>
      <c r="E734" s="2">
        <f t="shared" si="88"/>
        <v>3.3103199999999995</v>
      </c>
      <c r="F734" s="2">
        <f t="shared" si="89"/>
        <v>3.3499899999999996</v>
      </c>
      <c r="G734" s="2">
        <f t="shared" si="83"/>
        <v>3.612340000000001</v>
      </c>
      <c r="H734" s="2">
        <f t="shared" si="87"/>
        <v>4.1494050000000025</v>
      </c>
      <c r="I734" s="2">
        <f t="array" ref="I734">SUMPRODUCT(B718:B737, (ROW(B718:B737)-ROW(B718)+1)) / (20*21/2)</f>
        <v>3.2630457142857141</v>
      </c>
      <c r="J734" s="2">
        <f t="shared" si="90"/>
        <v>3.3833013118716471</v>
      </c>
      <c r="K734" s="2">
        <f t="shared" si="84"/>
        <v>3.5778429169732497</v>
      </c>
    </row>
    <row r="735" spans="1:11" ht="13.5" x14ac:dyDescent="0.25">
      <c r="A735" s="3">
        <f>TITRES_STAT!B738</f>
        <v>43376</v>
      </c>
      <c r="B735" s="5">
        <f>TITRES_STAT!D738</f>
        <v>3.1857000000000002</v>
      </c>
      <c r="C735" s="2">
        <f t="shared" si="85"/>
        <v>0</v>
      </c>
      <c r="D735" s="2">
        <f t="shared" si="86"/>
        <v>3.2561200000000001</v>
      </c>
      <c r="E735" s="2">
        <f t="shared" si="88"/>
        <v>3.2874100000000004</v>
      </c>
      <c r="F735" s="2">
        <f t="shared" si="89"/>
        <v>3.3329449999999996</v>
      </c>
      <c r="G735" s="2">
        <f t="shared" si="83"/>
        <v>3.5983680000000002</v>
      </c>
      <c r="H735" s="2">
        <f t="shared" si="87"/>
        <v>4.1449340000000019</v>
      </c>
      <c r="I735" s="2">
        <f t="array" ref="I735">SUMPRODUCT(B719:B738, (ROW(B719:B738)-ROW(B719)+1)) / (20*21/2)</f>
        <v>3.2444666666666668</v>
      </c>
      <c r="J735" s="2">
        <f t="shared" si="90"/>
        <v>3.3644821393124427</v>
      </c>
      <c r="K735" s="2">
        <f t="shared" si="84"/>
        <v>3.5624647633664557</v>
      </c>
    </row>
    <row r="736" spans="1:11" ht="13.5" x14ac:dyDescent="0.25">
      <c r="A736" s="3">
        <f>TITRES_STAT!B739</f>
        <v>43377</v>
      </c>
      <c r="B736" s="5">
        <f>TITRES_STAT!D739</f>
        <v>3.0682999999999998</v>
      </c>
      <c r="C736" s="2">
        <f t="shared" si="85"/>
        <v>-0.11740000000000039</v>
      </c>
      <c r="D736" s="2">
        <f t="shared" si="86"/>
        <v>3.21028</v>
      </c>
      <c r="E736" s="2">
        <f t="shared" si="88"/>
        <v>3.2689700000000004</v>
      </c>
      <c r="F736" s="2">
        <f t="shared" si="89"/>
        <v>3.3167349999999991</v>
      </c>
      <c r="G736" s="2">
        <f t="shared" si="83"/>
        <v>3.5826060000000002</v>
      </c>
      <c r="H736" s="2">
        <f t="shared" si="87"/>
        <v>4.1395965000000023</v>
      </c>
      <c r="I736" s="2">
        <f t="array" ref="I736">SUMPRODUCT(B720:B739, (ROW(B720:B739)-ROW(B720)+1)) / (20*21/2)</f>
        <v>3.2225619047619052</v>
      </c>
      <c r="J736" s="2">
        <f t="shared" si="90"/>
        <v>3.3362743165207815</v>
      </c>
      <c r="K736" s="2">
        <f t="shared" si="84"/>
        <v>3.5430857530383597</v>
      </c>
    </row>
    <row r="737" spans="1:11" ht="13.5" x14ac:dyDescent="0.25">
      <c r="A737" s="3">
        <f>TITRES_STAT!B740</f>
        <v>43378</v>
      </c>
      <c r="B737" s="5">
        <f>TITRES_STAT!D740</f>
        <v>3.1074000000000002</v>
      </c>
      <c r="C737" s="2">
        <f t="shared" si="85"/>
        <v>3.9100000000000357E-2</v>
      </c>
      <c r="D737" s="2">
        <f t="shared" si="86"/>
        <v>3.1633199999999997</v>
      </c>
      <c r="E737" s="2">
        <f t="shared" si="88"/>
        <v>3.2449300000000001</v>
      </c>
      <c r="F737" s="2">
        <f t="shared" si="89"/>
        <v>3.3024800000000001</v>
      </c>
      <c r="G737" s="2">
        <f t="shared" si="83"/>
        <v>3.5676260000000006</v>
      </c>
      <c r="H737" s="2">
        <f t="shared" si="87"/>
        <v>4.1341750000000026</v>
      </c>
      <c r="I737" s="2">
        <f t="array" ref="I737">SUMPRODUCT(B721:B740, (ROW(B721:B740)-ROW(B721)+1)) / (20*21/2)</f>
        <v>3.2018014285714282</v>
      </c>
      <c r="J737" s="2">
        <f t="shared" si="90"/>
        <v>3.3144767625664215</v>
      </c>
      <c r="K737" s="2">
        <f t="shared" si="84"/>
        <v>3.5260000372329339</v>
      </c>
    </row>
    <row r="738" spans="1:11" ht="13.5" x14ac:dyDescent="0.25">
      <c r="A738" s="3">
        <f>TITRES_STAT!B741</f>
        <v>43381</v>
      </c>
      <c r="B738" s="5">
        <f>TITRES_STAT!D741</f>
        <v>3.1074000000000002</v>
      </c>
      <c r="C738" s="2">
        <f t="shared" si="85"/>
        <v>0</v>
      </c>
      <c r="D738" s="2">
        <f t="shared" si="86"/>
        <v>3.1309</v>
      </c>
      <c r="E738" s="2">
        <f t="shared" si="88"/>
        <v>3.2203400000000002</v>
      </c>
      <c r="F738" s="2">
        <f t="shared" si="89"/>
        <v>3.2926999999999991</v>
      </c>
      <c r="G738" s="2">
        <f t="shared" si="83"/>
        <v>3.5526460000000011</v>
      </c>
      <c r="H738" s="2">
        <f t="shared" si="87"/>
        <v>4.1275800000000027</v>
      </c>
      <c r="I738" s="2">
        <f t="array" ref="I738">SUMPRODUCT(B722:B741, (ROW(B722:B741)-ROW(B722)+1)) / (20*21/2)</f>
        <v>3.177608095238095</v>
      </c>
      <c r="J738" s="2">
        <f t="shared" si="90"/>
        <v>3.2947551661315244</v>
      </c>
      <c r="K738" s="2">
        <f t="shared" si="84"/>
        <v>3.5095843494983092</v>
      </c>
    </row>
    <row r="739" spans="1:11" ht="13.5" x14ac:dyDescent="0.25">
      <c r="A739" s="3">
        <f>TITRES_STAT!B742</f>
        <v>43382</v>
      </c>
      <c r="B739" s="5">
        <f>TITRES_STAT!D742</f>
        <v>3.0627</v>
      </c>
      <c r="C739" s="2">
        <f t="shared" si="85"/>
        <v>-4.4700000000000184E-2</v>
      </c>
      <c r="D739" s="2">
        <f t="shared" si="86"/>
        <v>3.1063000000000001</v>
      </c>
      <c r="E739" s="2">
        <f t="shared" si="88"/>
        <v>3.1923900000000005</v>
      </c>
      <c r="F739" s="2">
        <f t="shared" si="89"/>
        <v>3.2806849999999996</v>
      </c>
      <c r="G739" s="2">
        <f t="shared" si="83"/>
        <v>3.5359900000000009</v>
      </c>
      <c r="H739" s="2">
        <f t="shared" si="87"/>
        <v>4.1195875000000024</v>
      </c>
      <c r="I739" s="2">
        <f t="array" ref="I739">SUMPRODUCT(B723:B742, (ROW(B723:B742)-ROW(B723)+1)) / (20*21/2)</f>
        <v>3.1640847619047614</v>
      </c>
      <c r="J739" s="2">
        <f t="shared" si="90"/>
        <v>3.2726546741189981</v>
      </c>
      <c r="K739" s="2">
        <f t="shared" si="84"/>
        <v>3.4920594730473953</v>
      </c>
    </row>
    <row r="740" spans="1:11" ht="13.5" x14ac:dyDescent="0.25">
      <c r="A740" s="3">
        <f>TITRES_STAT!B743</f>
        <v>43383</v>
      </c>
      <c r="B740" s="5">
        <f>TITRES_STAT!D743</f>
        <v>3.0627</v>
      </c>
      <c r="C740" s="2">
        <f t="shared" si="85"/>
        <v>0</v>
      </c>
      <c r="D740" s="2">
        <f t="shared" si="86"/>
        <v>3.0817000000000001</v>
      </c>
      <c r="E740" s="2">
        <f t="shared" si="88"/>
        <v>3.1689099999999994</v>
      </c>
      <c r="F740" s="2">
        <f t="shared" si="89"/>
        <v>3.2664299999999997</v>
      </c>
      <c r="G740" s="2">
        <f t="shared" si="83"/>
        <v>3.5210120000000007</v>
      </c>
      <c r="H740" s="2">
        <f t="shared" si="87"/>
        <v>4.1102260000000017</v>
      </c>
      <c r="I740" s="2">
        <f t="array" ref="I740">SUMPRODUCT(B724:B743, (ROW(B724:B743)-ROW(B724)+1)) / (20*21/2)</f>
        <v>3.1525585714285711</v>
      </c>
      <c r="J740" s="2">
        <f t="shared" si="90"/>
        <v>3.2526589908695698</v>
      </c>
      <c r="K740" s="2">
        <f t="shared" si="84"/>
        <v>3.4752218466533797</v>
      </c>
    </row>
    <row r="741" spans="1:11" ht="13.5" x14ac:dyDescent="0.25">
      <c r="A741" s="3">
        <f>TITRES_STAT!B744</f>
        <v>43384</v>
      </c>
      <c r="B741" s="5">
        <f>TITRES_STAT!D744</f>
        <v>3.0124</v>
      </c>
      <c r="C741" s="2">
        <f t="shared" si="85"/>
        <v>-5.0300000000000011E-2</v>
      </c>
      <c r="D741" s="2">
        <f t="shared" si="86"/>
        <v>3.0705199999999997</v>
      </c>
      <c r="E741" s="2">
        <f t="shared" si="88"/>
        <v>3.1403999999999996</v>
      </c>
      <c r="F741" s="2">
        <f t="shared" si="89"/>
        <v>3.2437949999999995</v>
      </c>
      <c r="G741" s="2">
        <f t="shared" si="83"/>
        <v>3.5049160000000006</v>
      </c>
      <c r="H741" s="2">
        <f t="shared" si="87"/>
        <v>4.0996070000000016</v>
      </c>
      <c r="I741" s="2">
        <f t="array" ref="I741">SUMPRODUCT(B725:B744, (ROW(B725:B744)-ROW(B725)+1)) / (20*21/2)</f>
        <v>3.1403190476190477</v>
      </c>
      <c r="J741" s="2">
        <f t="shared" si="90"/>
        <v>3.2297771822153249</v>
      </c>
      <c r="K741" s="2">
        <f t="shared" si="84"/>
        <v>3.4570719703140314</v>
      </c>
    </row>
    <row r="742" spans="1:11" ht="13.5" x14ac:dyDescent="0.25">
      <c r="A742" s="3">
        <f>TITRES_STAT!B745</f>
        <v>43385</v>
      </c>
      <c r="B742" s="5">
        <f>TITRES_STAT!D745</f>
        <v>3.1017999999999999</v>
      </c>
      <c r="C742" s="2">
        <f t="shared" si="85"/>
        <v>8.9399999999999924E-2</v>
      </c>
      <c r="D742" s="2">
        <f t="shared" si="86"/>
        <v>3.0693999999999995</v>
      </c>
      <c r="E742" s="2">
        <f t="shared" si="88"/>
        <v>3.1163599999999998</v>
      </c>
      <c r="F742" s="2">
        <f t="shared" si="89"/>
        <v>3.2284249999999992</v>
      </c>
      <c r="G742" s="2">
        <f t="shared" si="83"/>
        <v>3.4908300000000012</v>
      </c>
      <c r="H742" s="2">
        <f t="shared" si="87"/>
        <v>4.0899660000000013</v>
      </c>
      <c r="I742" s="2">
        <f t="array" ref="I742">SUMPRODUCT(B726:B745, (ROW(B726:B745)-ROW(B726)+1)) / (20*21/2)</f>
        <v>3.1250995238095238</v>
      </c>
      <c r="J742" s="2">
        <f t="shared" si="90"/>
        <v>3.2175888791471987</v>
      </c>
      <c r="K742" s="2">
        <f t="shared" si="84"/>
        <v>3.4431397361840697</v>
      </c>
    </row>
    <row r="743" spans="1:11" ht="13.5" x14ac:dyDescent="0.25">
      <c r="A743" s="3">
        <f>TITRES_STAT!B746</f>
        <v>43389</v>
      </c>
      <c r="B743" s="5">
        <f>TITRES_STAT!D746</f>
        <v>3.1074000000000002</v>
      </c>
      <c r="C743" s="2">
        <f t="shared" si="85"/>
        <v>5.6000000000002714E-3</v>
      </c>
      <c r="D743" s="2">
        <f t="shared" si="86"/>
        <v>3.0693999999999999</v>
      </c>
      <c r="E743" s="2">
        <f t="shared" si="88"/>
        <v>3.1001500000000002</v>
      </c>
      <c r="F743" s="2">
        <f t="shared" si="89"/>
        <v>3.2136149999999994</v>
      </c>
      <c r="G743" s="2">
        <f t="shared" si="83"/>
        <v>3.4787580000000018</v>
      </c>
      <c r="H743" s="2">
        <f t="shared" si="87"/>
        <v>4.0811355000000011</v>
      </c>
      <c r="I743" s="2">
        <f t="array" ref="I743">SUMPRODUCT(B727:B746, (ROW(B727:B746)-ROW(B727)+1)) / (20*21/2)</f>
        <v>3.1121961904761903</v>
      </c>
      <c r="J743" s="2">
        <f t="shared" si="90"/>
        <v>3.2070947001807988</v>
      </c>
      <c r="K743" s="2">
        <f t="shared" si="84"/>
        <v>3.4299734720199888</v>
      </c>
    </row>
    <row r="744" spans="1:11" ht="13.5" x14ac:dyDescent="0.25">
      <c r="A744" s="3">
        <f>TITRES_STAT!B747</f>
        <v>43390</v>
      </c>
      <c r="B744" s="5">
        <f>TITRES_STAT!D747</f>
        <v>3.0851000000000002</v>
      </c>
      <c r="C744" s="2">
        <f t="shared" si="85"/>
        <v>-2.2299999999999986E-2</v>
      </c>
      <c r="D744" s="2">
        <f t="shared" si="86"/>
        <v>3.0738799999999999</v>
      </c>
      <c r="E744" s="2">
        <f t="shared" si="88"/>
        <v>3.0900900000000004</v>
      </c>
      <c r="F744" s="2">
        <f t="shared" si="89"/>
        <v>3.2002049999999991</v>
      </c>
      <c r="G744" s="2">
        <f t="shared" si="83"/>
        <v>3.4644500000000016</v>
      </c>
      <c r="H744" s="2">
        <f t="shared" si="87"/>
        <v>4.0722770000000015</v>
      </c>
      <c r="I744" s="2">
        <f t="array" ref="I744">SUMPRODUCT(B728:B747, (ROW(B728:B747)-ROW(B728)+1)) / (20*21/2)</f>
        <v>3.0928200000000001</v>
      </c>
      <c r="J744" s="2">
        <f t="shared" si="90"/>
        <v>3.1954761573064374</v>
      </c>
      <c r="K744" s="2">
        <f t="shared" si="84"/>
        <v>3.416449022136852</v>
      </c>
    </row>
    <row r="745" spans="1:11" ht="13.5" x14ac:dyDescent="0.25">
      <c r="A745" s="3">
        <f>TITRES_STAT!B748</f>
        <v>43391</v>
      </c>
      <c r="B745" s="5">
        <f>TITRES_STAT!D748</f>
        <v>3.0404</v>
      </c>
      <c r="C745" s="2">
        <f t="shared" si="85"/>
        <v>-4.4700000000000184E-2</v>
      </c>
      <c r="D745" s="2">
        <f t="shared" si="86"/>
        <v>3.06942</v>
      </c>
      <c r="E745" s="2">
        <f t="shared" si="88"/>
        <v>3.0755600000000003</v>
      </c>
      <c r="F745" s="2">
        <f t="shared" si="89"/>
        <v>3.1814849999999995</v>
      </c>
      <c r="G745" s="2">
        <f t="shared" si="83"/>
        <v>3.4491360000000015</v>
      </c>
      <c r="H745" s="2">
        <f t="shared" si="87"/>
        <v>4.063139500000001</v>
      </c>
      <c r="I745" s="2">
        <f t="array" ref="I745">SUMPRODUCT(B729:B748, (ROW(B729:B748)-ROW(B729)+1)) / (20*21/2)</f>
        <v>3.0752538095238098</v>
      </c>
      <c r="J745" s="2">
        <f t="shared" si="90"/>
        <v>3.1807069994677293</v>
      </c>
      <c r="K745" s="2">
        <f t="shared" si="84"/>
        <v>3.4017020016608974</v>
      </c>
    </row>
    <row r="746" spans="1:11" ht="13.5" x14ac:dyDescent="0.25">
      <c r="A746" s="3">
        <f>TITRES_STAT!B749</f>
        <v>43392</v>
      </c>
      <c r="B746" s="5">
        <f>TITRES_STAT!D749</f>
        <v>3.0459999999999998</v>
      </c>
      <c r="C746" s="2">
        <f t="shared" si="85"/>
        <v>5.5999999999998273E-3</v>
      </c>
      <c r="D746" s="2">
        <f t="shared" si="86"/>
        <v>3.0761399999999997</v>
      </c>
      <c r="E746" s="2">
        <f t="shared" si="88"/>
        <v>3.0733299999999999</v>
      </c>
      <c r="F746" s="2">
        <f t="shared" si="89"/>
        <v>3.1711499999999995</v>
      </c>
      <c r="G746" s="2">
        <f t="shared" si="83"/>
        <v>3.4340460000000013</v>
      </c>
      <c r="H746" s="2">
        <f t="shared" si="87"/>
        <v>4.0540575000000016</v>
      </c>
      <c r="I746" s="2">
        <f t="array" ref="I746">SUMPRODUCT(B730:B749, (ROW(B730:B749)-ROW(B730)+1)) / (20*21/2)</f>
        <v>3.0435523809523812</v>
      </c>
      <c r="J746" s="2">
        <f t="shared" si="90"/>
        <v>3.1678777614231839</v>
      </c>
      <c r="K746" s="2">
        <f t="shared" si="84"/>
        <v>3.3877529035565486</v>
      </c>
    </row>
    <row r="747" spans="1:11" ht="13.5" x14ac:dyDescent="0.25">
      <c r="A747" s="3">
        <f>TITRES_STAT!B750</f>
        <v>43395</v>
      </c>
      <c r="B747" s="5">
        <f>TITRES_STAT!D750</f>
        <v>2.9676999999999998</v>
      </c>
      <c r="C747" s="2">
        <f t="shared" si="85"/>
        <v>-7.8300000000000036E-2</v>
      </c>
      <c r="D747" s="2">
        <f t="shared" si="86"/>
        <v>3.0493200000000003</v>
      </c>
      <c r="E747" s="2">
        <f t="shared" si="88"/>
        <v>3.0593600000000003</v>
      </c>
      <c r="F747" s="2">
        <f t="shared" si="89"/>
        <v>3.1521449999999995</v>
      </c>
      <c r="G747" s="2">
        <f t="shared" si="83"/>
        <v>3.4175020000000016</v>
      </c>
      <c r="H747" s="2">
        <f t="shared" si="87"/>
        <v>4.0446120000000017</v>
      </c>
      <c r="I747" s="2">
        <f t="array" ref="I747">SUMPRODUCT(B731:B750, (ROW(B731:B750)-ROW(B731)+1)) / (20*21/2)</f>
        <v>3.0245471428571427</v>
      </c>
      <c r="J747" s="2">
        <f t="shared" si="90"/>
        <v>3.1488132127162141</v>
      </c>
      <c r="K747" s="2">
        <f t="shared" si="84"/>
        <v>3.3712802406719784</v>
      </c>
    </row>
    <row r="748" spans="1:11" ht="13.5" x14ac:dyDescent="0.25">
      <c r="A748" s="3">
        <f>TITRES_STAT!B751</f>
        <v>43396</v>
      </c>
      <c r="B748" s="5">
        <f>TITRES_STAT!D751</f>
        <v>2.9676999999999998</v>
      </c>
      <c r="C748" s="2">
        <f t="shared" si="85"/>
        <v>0</v>
      </c>
      <c r="D748" s="2">
        <f t="shared" si="86"/>
        <v>3.0213799999999997</v>
      </c>
      <c r="E748" s="2">
        <f t="shared" si="88"/>
        <v>3.0453899999999998</v>
      </c>
      <c r="F748" s="2">
        <f t="shared" si="89"/>
        <v>3.1328649999999998</v>
      </c>
      <c r="G748" s="2">
        <f t="shared" si="83"/>
        <v>3.4042000000000026</v>
      </c>
      <c r="H748" s="2">
        <f t="shared" si="87"/>
        <v>4.0363960000000025</v>
      </c>
      <c r="I748" s="2">
        <f t="array" ref="I748">SUMPRODUCT(B732:B751, (ROW(B732:B751)-ROW(B732)+1)) / (20*21/2)</f>
        <v>3.0153957142857144</v>
      </c>
      <c r="J748" s="2">
        <f t="shared" si="90"/>
        <v>3.1315643353146698</v>
      </c>
      <c r="K748" s="2">
        <f t="shared" si="84"/>
        <v>3.355453564567195</v>
      </c>
    </row>
    <row r="749" spans="1:11" ht="13.5" x14ac:dyDescent="0.25">
      <c r="A749" s="3">
        <f>TITRES_STAT!B752</f>
        <v>43397</v>
      </c>
      <c r="B749" s="5">
        <f>TITRES_STAT!D752</f>
        <v>2.8</v>
      </c>
      <c r="C749" s="2">
        <f t="shared" si="85"/>
        <v>-0.16769999999999996</v>
      </c>
      <c r="D749" s="2">
        <f t="shared" si="86"/>
        <v>2.9643600000000001</v>
      </c>
      <c r="E749" s="2">
        <f t="shared" si="88"/>
        <v>3.01912</v>
      </c>
      <c r="F749" s="2">
        <f t="shared" si="89"/>
        <v>3.1057549999999994</v>
      </c>
      <c r="G749" s="2">
        <f t="shared" si="83"/>
        <v>3.3893320000000022</v>
      </c>
      <c r="H749" s="2">
        <f t="shared" si="87"/>
        <v>4.0280405000000021</v>
      </c>
      <c r="I749" s="2">
        <f t="array" ref="I749">SUMPRODUCT(B733:B752, (ROW(B733:B752)-ROW(B733)+1)) / (20*21/2)</f>
        <v>3.0247366666666666</v>
      </c>
      <c r="J749" s="2">
        <f t="shared" si="90"/>
        <v>3.0999867795704157</v>
      </c>
      <c r="K749" s="2">
        <f t="shared" si="84"/>
        <v>3.3336710718390701</v>
      </c>
    </row>
    <row r="750" spans="1:11" ht="13.5" x14ac:dyDescent="0.25">
      <c r="A750" s="3">
        <f>TITRES_STAT!B753</f>
        <v>43398</v>
      </c>
      <c r="B750" s="5">
        <f>TITRES_STAT!D753</f>
        <v>2.9062000000000001</v>
      </c>
      <c r="C750" s="2">
        <f t="shared" si="85"/>
        <v>0.10620000000000029</v>
      </c>
      <c r="D750" s="2">
        <f t="shared" si="86"/>
        <v>2.9375200000000001</v>
      </c>
      <c r="E750" s="2">
        <f t="shared" si="88"/>
        <v>3.0034700000000001</v>
      </c>
      <c r="F750" s="2">
        <f t="shared" si="89"/>
        <v>3.0861899999999993</v>
      </c>
      <c r="G750" s="2">
        <f t="shared" si="83"/>
        <v>3.374242000000002</v>
      </c>
      <c r="H750" s="2">
        <f t="shared" si="87"/>
        <v>4.0212220000000016</v>
      </c>
      <c r="I750" s="2">
        <f t="array" ref="I750">SUMPRODUCT(B734:B753, (ROW(B734:B753)-ROW(B734)+1)) / (20*21/2)</f>
        <v>3.0407600000000001</v>
      </c>
      <c r="J750" s="2">
        <f t="shared" si="90"/>
        <v>3.0815308958018046</v>
      </c>
      <c r="K750" s="2">
        <f t="shared" si="84"/>
        <v>3.3169075003944006</v>
      </c>
    </row>
    <row r="751" spans="1:11" ht="13.5" x14ac:dyDescent="0.25">
      <c r="A751" s="3">
        <f>TITRES_STAT!B754</f>
        <v>43399</v>
      </c>
      <c r="B751" s="5">
        <f>TITRES_STAT!D754</f>
        <v>2.9901</v>
      </c>
      <c r="C751" s="2">
        <f t="shared" si="85"/>
        <v>8.3899999999999864E-2</v>
      </c>
      <c r="D751" s="2">
        <f t="shared" si="86"/>
        <v>2.9263399999999997</v>
      </c>
      <c r="E751" s="2">
        <f t="shared" si="88"/>
        <v>3.0012400000000001</v>
      </c>
      <c r="F751" s="2">
        <f t="shared" si="89"/>
        <v>3.070819999999999</v>
      </c>
      <c r="G751" s="2">
        <f t="shared" si="83"/>
        <v>3.3575880000000025</v>
      </c>
      <c r="H751" s="2">
        <f t="shared" si="87"/>
        <v>4.0152140000000012</v>
      </c>
      <c r="I751" s="2">
        <f t="array" ref="I751">SUMPRODUCT(B735:B754, (ROW(B735:B754)-ROW(B735)+1)) / (20*21/2)</f>
        <v>3.0633600000000003</v>
      </c>
      <c r="J751" s="2">
        <f t="shared" si="90"/>
        <v>3.0728231914397282</v>
      </c>
      <c r="K751" s="2">
        <f t="shared" si="84"/>
        <v>3.3040915199867773</v>
      </c>
    </row>
    <row r="752" spans="1:11" ht="13.5" x14ac:dyDescent="0.25">
      <c r="A752" s="3">
        <f>TITRES_STAT!B755</f>
        <v>43402</v>
      </c>
      <c r="B752" s="5">
        <f>TITRES_STAT!D755</f>
        <v>3.1688999999999998</v>
      </c>
      <c r="C752" s="2">
        <f t="shared" si="85"/>
        <v>0.17879999999999985</v>
      </c>
      <c r="D752" s="2">
        <f t="shared" si="86"/>
        <v>2.9665799999999996</v>
      </c>
      <c r="E752" s="2">
        <f t="shared" si="88"/>
        <v>3.0079500000000001</v>
      </c>
      <c r="F752" s="2">
        <f t="shared" si="89"/>
        <v>3.0621549999999997</v>
      </c>
      <c r="G752" s="2">
        <f t="shared" si="83"/>
        <v>3.3437280000000023</v>
      </c>
      <c r="H752" s="2">
        <f t="shared" si="87"/>
        <v>4.0088705000000013</v>
      </c>
      <c r="I752" s="2">
        <f t="array" ref="I752">SUMPRODUCT(B736:B755, (ROW(B736:B755)-ROW(B736)+1)) / (20*21/2)</f>
        <v>3.1003228571428574</v>
      </c>
      <c r="J752" s="2">
        <f t="shared" si="90"/>
        <v>3.0819733636835638</v>
      </c>
      <c r="K752" s="2">
        <f t="shared" si="84"/>
        <v>3.2987898917520018</v>
      </c>
    </row>
    <row r="753" spans="1:11" ht="13.5" x14ac:dyDescent="0.25">
      <c r="A753" s="3">
        <f>TITRES_STAT!B756</f>
        <v>43403</v>
      </c>
      <c r="B753" s="5">
        <f>TITRES_STAT!D756</f>
        <v>3.2303999999999999</v>
      </c>
      <c r="C753" s="2">
        <f t="shared" si="85"/>
        <v>6.150000000000011E-2</v>
      </c>
      <c r="D753" s="2">
        <f t="shared" si="86"/>
        <v>3.01912</v>
      </c>
      <c r="E753" s="2">
        <f t="shared" si="88"/>
        <v>3.0202499999999999</v>
      </c>
      <c r="F753" s="2">
        <f t="shared" si="89"/>
        <v>3.0601999999999996</v>
      </c>
      <c r="G753" s="2">
        <f t="shared" si="83"/>
        <v>3.3300920000000018</v>
      </c>
      <c r="H753" s="2">
        <f t="shared" si="87"/>
        <v>4.0033655000000019</v>
      </c>
      <c r="I753" s="2">
        <f t="array" ref="I753">SUMPRODUCT(B737:B756, (ROW(B737:B756)-ROW(B737)+1)) / (20*21/2)</f>
        <v>3.1557038095238092</v>
      </c>
      <c r="J753" s="2">
        <f t="shared" si="90"/>
        <v>3.0961092338089387</v>
      </c>
      <c r="K753" s="2">
        <f t="shared" si="84"/>
        <v>3.2961079352127078</v>
      </c>
    </row>
    <row r="754" spans="1:11" ht="13.5" x14ac:dyDescent="0.25">
      <c r="A754" s="3">
        <f>TITRES_STAT!B757</f>
        <v>43404</v>
      </c>
      <c r="B754" s="5">
        <f>TITRES_STAT!D757</f>
        <v>3.2974999999999999</v>
      </c>
      <c r="C754" s="2">
        <f t="shared" si="85"/>
        <v>6.7099999999999937E-2</v>
      </c>
      <c r="D754" s="2">
        <f t="shared" si="86"/>
        <v>3.1186199999999999</v>
      </c>
      <c r="E754" s="2">
        <f t="shared" si="88"/>
        <v>3.04149</v>
      </c>
      <c r="F754" s="2">
        <f t="shared" si="89"/>
        <v>3.0657900000000002</v>
      </c>
      <c r="G754" s="2">
        <f t="shared" ref="G754:G817" si="91">AVERAGE(B705:B754)</f>
        <v>3.3154500000000025</v>
      </c>
      <c r="H754" s="2">
        <f t="shared" si="87"/>
        <v>3.998140000000002</v>
      </c>
      <c r="I754" s="2">
        <f t="array" ref="I754">SUMPRODUCT(B738:B757, (ROW(B738:B757)-ROW(B738)+1)) / (20*21/2)</f>
        <v>3.2226352380952386</v>
      </c>
      <c r="J754" s="2">
        <f t="shared" si="90"/>
        <v>3.1152893067795158</v>
      </c>
      <c r="K754" s="2">
        <f t="shared" si="84"/>
        <v>3.2961625259886804</v>
      </c>
    </row>
    <row r="755" spans="1:11" ht="13.5" x14ac:dyDescent="0.25">
      <c r="A755" s="3">
        <f>TITRES_STAT!B758</f>
        <v>43405</v>
      </c>
      <c r="B755" s="5">
        <f>TITRES_STAT!D758</f>
        <v>3.4539</v>
      </c>
      <c r="C755" s="2">
        <f t="shared" si="85"/>
        <v>0.15640000000000009</v>
      </c>
      <c r="D755" s="2">
        <f t="shared" si="86"/>
        <v>3.2281599999999999</v>
      </c>
      <c r="E755" s="2">
        <f t="shared" si="88"/>
        <v>3.08284</v>
      </c>
      <c r="F755" s="2">
        <f t="shared" si="89"/>
        <v>3.0791999999999997</v>
      </c>
      <c r="G755" s="2">
        <f t="shared" si="91"/>
        <v>3.3081840000000025</v>
      </c>
      <c r="H755" s="2">
        <f t="shared" si="87"/>
        <v>3.993752500000002</v>
      </c>
      <c r="I755" s="2">
        <f t="array" ref="I755">SUMPRODUCT(B739:B758, (ROW(B739:B758)-ROW(B739)+1)) / (20*21/2)</f>
        <v>3.2755752380952377</v>
      </c>
      <c r="J755" s="2">
        <f t="shared" si="90"/>
        <v>3.1475379442290858</v>
      </c>
      <c r="K755" s="2">
        <f t="shared" ref="K755:K818" si="92">$K$4*B755+(1-$K$4)*K754</f>
        <v>3.302348309283242</v>
      </c>
    </row>
    <row r="756" spans="1:11" ht="13.5" x14ac:dyDescent="0.25">
      <c r="A756" s="3">
        <f>TITRES_STAT!B759</f>
        <v>43406</v>
      </c>
      <c r="B756" s="5">
        <f>TITRES_STAT!D759</f>
        <v>3.6606999999999998</v>
      </c>
      <c r="C756" s="2">
        <f t="shared" si="85"/>
        <v>0.20679999999999987</v>
      </c>
      <c r="D756" s="2">
        <f t="shared" si="86"/>
        <v>3.3622799999999997</v>
      </c>
      <c r="E756" s="2">
        <f t="shared" si="88"/>
        <v>3.1443099999999999</v>
      </c>
      <c r="F756" s="2">
        <f t="shared" si="89"/>
        <v>3.1088199999999997</v>
      </c>
      <c r="G756" s="2">
        <f t="shared" si="91"/>
        <v>3.3049420000000009</v>
      </c>
      <c r="H756" s="2">
        <f t="shared" si="87"/>
        <v>3.9909020000000028</v>
      </c>
      <c r="I756" s="2">
        <f t="array" ref="I756">SUMPRODUCT(B740:B759, (ROW(B740:B759)-ROW(B740)+1)) / (20*21/2)</f>
        <v>3.3102557142857143</v>
      </c>
      <c r="J756" s="2">
        <f t="shared" si="90"/>
        <v>3.1964105209691729</v>
      </c>
      <c r="K756" s="2">
        <f t="shared" si="92"/>
        <v>3.3164013167623305</v>
      </c>
    </row>
    <row r="757" spans="1:11" ht="13.5" x14ac:dyDescent="0.25">
      <c r="A757" s="3">
        <f>TITRES_STAT!B760</f>
        <v>43409</v>
      </c>
      <c r="B757" s="5">
        <f>TITRES_STAT!D760</f>
        <v>3.8115999999999999</v>
      </c>
      <c r="C757" s="2">
        <f t="shared" si="85"/>
        <v>0.15090000000000003</v>
      </c>
      <c r="D757" s="2">
        <f t="shared" si="86"/>
        <v>3.4908200000000003</v>
      </c>
      <c r="E757" s="2">
        <f t="shared" si="88"/>
        <v>3.2286999999999999</v>
      </c>
      <c r="F757" s="2">
        <f t="shared" si="89"/>
        <v>3.1440299999999999</v>
      </c>
      <c r="G757" s="2">
        <f t="shared" si="91"/>
        <v>3.3069540000000011</v>
      </c>
      <c r="H757" s="2">
        <f t="shared" si="87"/>
        <v>3.9884985000000022</v>
      </c>
      <c r="I757" s="2">
        <f t="array" ref="I757">SUMPRODUCT(B741:B760, (ROW(B741:B760)-ROW(B741)+1)) / (20*21/2)</f>
        <v>3.3410738095238095</v>
      </c>
      <c r="J757" s="2">
        <f t="shared" si="90"/>
        <v>3.254999995162585</v>
      </c>
      <c r="K757" s="2">
        <f t="shared" si="92"/>
        <v>3.3358208729677292</v>
      </c>
    </row>
    <row r="758" spans="1:11" ht="13.5" x14ac:dyDescent="0.25">
      <c r="A758" s="3">
        <f>TITRES_STAT!B761</f>
        <v>43410</v>
      </c>
      <c r="B758" s="5">
        <f>TITRES_STAT!D761</f>
        <v>3.6999</v>
      </c>
      <c r="C758" s="2">
        <f t="shared" si="85"/>
        <v>-0.11169999999999991</v>
      </c>
      <c r="D758" s="2">
        <f t="shared" si="86"/>
        <v>3.5847199999999999</v>
      </c>
      <c r="E758" s="2">
        <f t="shared" si="88"/>
        <v>3.30192</v>
      </c>
      <c r="F758" s="2">
        <f t="shared" si="89"/>
        <v>3.1736549999999992</v>
      </c>
      <c r="G758" s="2">
        <f t="shared" si="91"/>
        <v>3.3065080000000013</v>
      </c>
      <c r="H758" s="2">
        <f t="shared" si="87"/>
        <v>3.9855365000000025</v>
      </c>
      <c r="I758" s="2">
        <f t="array" ref="I758">SUMPRODUCT(B742:B761, (ROW(B742:B761)-ROW(B742)+1)) / (20*21/2)</f>
        <v>3.3595952380952387</v>
      </c>
      <c r="J758" s="2">
        <f t="shared" si="90"/>
        <v>3.2973714241947194</v>
      </c>
      <c r="K758" s="2">
        <f t="shared" si="92"/>
        <v>3.3500984857925244</v>
      </c>
    </row>
    <row r="759" spans="1:11" ht="13.5" x14ac:dyDescent="0.25">
      <c r="A759" s="3">
        <f>TITRES_STAT!B762</f>
        <v>43411</v>
      </c>
      <c r="B759" s="5">
        <f>TITRES_STAT!D762</f>
        <v>3.5377999999999998</v>
      </c>
      <c r="C759" s="2">
        <f t="shared" si="85"/>
        <v>-0.16210000000000013</v>
      </c>
      <c r="D759" s="2">
        <f t="shared" si="86"/>
        <v>3.6327799999999995</v>
      </c>
      <c r="E759" s="2">
        <f t="shared" si="88"/>
        <v>3.3756999999999997</v>
      </c>
      <c r="F759" s="2">
        <f t="shared" si="89"/>
        <v>3.1974099999999996</v>
      </c>
      <c r="G759" s="2">
        <f t="shared" si="91"/>
        <v>3.3001360000000011</v>
      </c>
      <c r="H759" s="2">
        <f t="shared" si="87"/>
        <v>3.9819040000000023</v>
      </c>
      <c r="I759" s="2">
        <f t="array" ref="I759">SUMPRODUCT(B743:B762, (ROW(B743:B762)-ROW(B743)+1)) / (20*21/2)</f>
        <v>3.3698195238095239</v>
      </c>
      <c r="J759" s="2">
        <f t="shared" si="90"/>
        <v>3.320269383795222</v>
      </c>
      <c r="K759" s="2">
        <f t="shared" si="92"/>
        <v>3.3574593294869355</v>
      </c>
    </row>
    <row r="760" spans="1:11" ht="13.5" x14ac:dyDescent="0.25">
      <c r="A760" s="3">
        <f>TITRES_STAT!B763</f>
        <v>43412</v>
      </c>
      <c r="B760" s="5">
        <f>TITRES_STAT!D763</f>
        <v>3.5209999999999999</v>
      </c>
      <c r="C760" s="2">
        <f t="shared" si="85"/>
        <v>-1.6799999999999926E-2</v>
      </c>
      <c r="D760" s="2">
        <f t="shared" si="86"/>
        <v>3.6462000000000003</v>
      </c>
      <c r="E760" s="2">
        <f t="shared" si="88"/>
        <v>3.4371799999999992</v>
      </c>
      <c r="F760" s="2">
        <f t="shared" si="89"/>
        <v>3.2203249999999999</v>
      </c>
      <c r="G760" s="2">
        <f t="shared" si="91"/>
        <v>3.295776</v>
      </c>
      <c r="H760" s="2">
        <f t="shared" si="87"/>
        <v>3.9774330000000013</v>
      </c>
      <c r="I760" s="2">
        <f t="array" ref="I760">SUMPRODUCT(B744:B763, (ROW(B744:B763)-ROW(B744)+1)) / (20*21/2)</f>
        <v>3.3746057142857149</v>
      </c>
      <c r="J760" s="2">
        <f t="shared" si="90"/>
        <v>3.3393865853385343</v>
      </c>
      <c r="K760" s="2">
        <f t="shared" si="92"/>
        <v>3.3638726891148987</v>
      </c>
    </row>
    <row r="761" spans="1:11" ht="13.5" x14ac:dyDescent="0.25">
      <c r="A761" s="3">
        <f>TITRES_STAT!B764</f>
        <v>43413</v>
      </c>
      <c r="B761" s="5">
        <f>TITRES_STAT!D764</f>
        <v>3.4148000000000001</v>
      </c>
      <c r="C761" s="2">
        <f t="shared" si="85"/>
        <v>-0.10619999999999985</v>
      </c>
      <c r="D761" s="2">
        <f t="shared" si="86"/>
        <v>3.5970199999999997</v>
      </c>
      <c r="E761" s="2">
        <f t="shared" si="88"/>
        <v>3.4796500000000004</v>
      </c>
      <c r="F761" s="2">
        <f t="shared" si="89"/>
        <v>3.2404449999999998</v>
      </c>
      <c r="G761" s="2">
        <f t="shared" si="91"/>
        <v>3.2914160000000003</v>
      </c>
      <c r="H761" s="2">
        <f t="shared" si="87"/>
        <v>3.9721515000000016</v>
      </c>
      <c r="I761" s="2">
        <f t="array" ref="I761">SUMPRODUCT(B745:B764, (ROW(B745:B764)-ROW(B745)+1)) / (20*21/2)</f>
        <v>3.385917619047619</v>
      </c>
      <c r="J761" s="2">
        <f t="shared" si="90"/>
        <v>3.3465688153062927</v>
      </c>
      <c r="K761" s="2">
        <f t="shared" si="92"/>
        <v>3.3658698385613732</v>
      </c>
    </row>
    <row r="762" spans="1:11" ht="13.5" x14ac:dyDescent="0.25">
      <c r="A762" s="3">
        <f>TITRES_STAT!B765</f>
        <v>43416</v>
      </c>
      <c r="B762" s="5">
        <f>TITRES_STAT!D765</f>
        <v>3.3477999999999999</v>
      </c>
      <c r="C762" s="2">
        <f t="shared" si="85"/>
        <v>-6.7000000000000171E-2</v>
      </c>
      <c r="D762" s="2">
        <f t="shared" si="86"/>
        <v>3.5042599999999999</v>
      </c>
      <c r="E762" s="2">
        <f t="shared" si="88"/>
        <v>3.4975399999999999</v>
      </c>
      <c r="F762" s="2">
        <f t="shared" si="89"/>
        <v>3.252745</v>
      </c>
      <c r="G762" s="2">
        <f t="shared" si="91"/>
        <v>3.2854920000000005</v>
      </c>
      <c r="H762" s="2">
        <f t="shared" si="87"/>
        <v>3.967093500000002</v>
      </c>
      <c r="I762" s="2">
        <f t="array" ref="I762">SUMPRODUCT(B746:B765, (ROW(B746:B765)-ROW(B746)+1)) / (20*21/2)</f>
        <v>3.3952857142857136</v>
      </c>
      <c r="J762" s="2">
        <f t="shared" si="90"/>
        <v>3.3466860709914075</v>
      </c>
      <c r="K762" s="2">
        <f t="shared" si="92"/>
        <v>3.3651612174413197</v>
      </c>
    </row>
    <row r="763" spans="1:11" ht="13.5" x14ac:dyDescent="0.25">
      <c r="A763" s="3">
        <f>TITRES_STAT!B766</f>
        <v>43417</v>
      </c>
      <c r="B763" s="5">
        <f>TITRES_STAT!D766</f>
        <v>3.3029999999999999</v>
      </c>
      <c r="C763" s="2">
        <f t="shared" si="85"/>
        <v>-4.4799999999999951E-2</v>
      </c>
      <c r="D763" s="2">
        <f t="shared" si="86"/>
        <v>3.4248799999999995</v>
      </c>
      <c r="E763" s="2">
        <f t="shared" si="88"/>
        <v>3.5048000000000004</v>
      </c>
      <c r="F763" s="2">
        <f t="shared" si="89"/>
        <v>3.2625249999999992</v>
      </c>
      <c r="G763" s="2">
        <f t="shared" si="91"/>
        <v>3.2747599999999992</v>
      </c>
      <c r="H763" s="2">
        <f t="shared" si="87"/>
        <v>3.9613365000000016</v>
      </c>
      <c r="I763" s="2">
        <f t="array" ref="I763">SUMPRODUCT(B747:B766, (ROW(B747:B766)-ROW(B747)+1)) / (20*21/2)</f>
        <v>3.4003999999999994</v>
      </c>
      <c r="J763" s="2">
        <f t="shared" si="90"/>
        <v>3.3425254928017494</v>
      </c>
      <c r="K763" s="2">
        <f t="shared" si="92"/>
        <v>3.362723522639699</v>
      </c>
    </row>
    <row r="764" spans="1:11" ht="13.5" x14ac:dyDescent="0.25">
      <c r="A764" s="3">
        <f>TITRES_STAT!B767</f>
        <v>43418</v>
      </c>
      <c r="B764" s="5">
        <f>TITRES_STAT!D767</f>
        <v>3.3813</v>
      </c>
      <c r="C764" s="2">
        <f t="shared" si="85"/>
        <v>7.8300000000000036E-2</v>
      </c>
      <c r="D764" s="2">
        <f t="shared" si="86"/>
        <v>3.39358</v>
      </c>
      <c r="E764" s="2">
        <f t="shared" si="88"/>
        <v>3.5131799999999997</v>
      </c>
      <c r="F764" s="2">
        <f t="shared" si="89"/>
        <v>3.2773349999999994</v>
      </c>
      <c r="G764" s="2">
        <f t="shared" si="91"/>
        <v>3.2689480000000004</v>
      </c>
      <c r="H764" s="2">
        <f t="shared" si="87"/>
        <v>3.9558595000000021</v>
      </c>
      <c r="I764" s="2">
        <f t="array" ref="I764">SUMPRODUCT(B748:B767, (ROW(B748:B767)-ROW(B748)+1)) / (20*21/2)</f>
        <v>3.3966200000000009</v>
      </c>
      <c r="J764" s="2">
        <f t="shared" si="90"/>
        <v>3.3462183030111068</v>
      </c>
      <c r="K764" s="2">
        <f t="shared" si="92"/>
        <v>3.3634520119479463</v>
      </c>
    </row>
    <row r="765" spans="1:11" ht="13.5" x14ac:dyDescent="0.25">
      <c r="A765" s="3">
        <f>TITRES_STAT!B768</f>
        <v>43419</v>
      </c>
      <c r="B765" s="5">
        <f>TITRES_STAT!D768</f>
        <v>3.3757000000000001</v>
      </c>
      <c r="C765" s="2">
        <f t="shared" si="85"/>
        <v>-5.5999999999998273E-3</v>
      </c>
      <c r="D765" s="2">
        <f t="shared" si="86"/>
        <v>3.3645200000000002</v>
      </c>
      <c r="E765" s="2">
        <f t="shared" si="88"/>
        <v>3.5053600000000005</v>
      </c>
      <c r="F765" s="2">
        <f t="shared" si="89"/>
        <v>3.2940999999999994</v>
      </c>
      <c r="G765" s="2">
        <f t="shared" si="91"/>
        <v>3.2659299999999996</v>
      </c>
      <c r="H765" s="2">
        <f t="shared" si="87"/>
        <v>3.9490130000000017</v>
      </c>
      <c r="I765" s="2">
        <f t="array" ref="I765">SUMPRODUCT(B749:B768, (ROW(B749:B768)-ROW(B749)+1)) / (20*21/2)</f>
        <v>3.3951266666666666</v>
      </c>
      <c r="J765" s="2">
        <f t="shared" si="90"/>
        <v>3.3490260836767161</v>
      </c>
      <c r="K765" s="2">
        <f t="shared" si="92"/>
        <v>3.3639323252048898</v>
      </c>
    </row>
    <row r="766" spans="1:11" ht="13.5" x14ac:dyDescent="0.25">
      <c r="A766" s="3">
        <f>TITRES_STAT!B769</f>
        <v>43420</v>
      </c>
      <c r="B766" s="5">
        <f>TITRES_STAT!D769</f>
        <v>3.3477999999999999</v>
      </c>
      <c r="C766" s="2">
        <f t="shared" si="85"/>
        <v>-2.7900000000000258E-2</v>
      </c>
      <c r="D766" s="2">
        <f t="shared" si="86"/>
        <v>3.3511200000000003</v>
      </c>
      <c r="E766" s="2">
        <f t="shared" si="88"/>
        <v>3.4740699999999998</v>
      </c>
      <c r="F766" s="2">
        <f t="shared" si="89"/>
        <v>3.3091900000000001</v>
      </c>
      <c r="G766" s="2">
        <f t="shared" si="91"/>
        <v>3.2650360000000003</v>
      </c>
      <c r="H766" s="2">
        <f t="shared" si="87"/>
        <v>3.9420270000000017</v>
      </c>
      <c r="I766" s="2">
        <f t="array" ref="I766">SUMPRODUCT(B750:B769, (ROW(B750:B769)-ROW(B750)+1)) / (20*21/2)</f>
        <v>3.4021242857142857</v>
      </c>
      <c r="J766" s="2">
        <f t="shared" si="90"/>
        <v>3.3489093138027428</v>
      </c>
      <c r="K766" s="2">
        <f t="shared" si="92"/>
        <v>3.3632996850007766</v>
      </c>
    </row>
    <row r="767" spans="1:11" ht="13.5" x14ac:dyDescent="0.25">
      <c r="A767" s="3">
        <f>TITRES_STAT!B770</f>
        <v>43423</v>
      </c>
      <c r="B767" s="5">
        <f>TITRES_STAT!D770</f>
        <v>3.2694999999999999</v>
      </c>
      <c r="C767" s="2">
        <f t="shared" si="85"/>
        <v>-7.8300000000000036E-2</v>
      </c>
      <c r="D767" s="2">
        <f t="shared" si="86"/>
        <v>3.3354599999999999</v>
      </c>
      <c r="E767" s="2">
        <f t="shared" si="88"/>
        <v>3.4198599999999999</v>
      </c>
      <c r="F767" s="2">
        <f t="shared" si="89"/>
        <v>3.3242799999999995</v>
      </c>
      <c r="G767" s="2">
        <f t="shared" si="91"/>
        <v>3.262576000000001</v>
      </c>
      <c r="H767" s="2">
        <f t="shared" si="87"/>
        <v>3.9346215000000013</v>
      </c>
      <c r="I767" s="2">
        <f t="array" ref="I767">SUMPRODUCT(B751:B770, (ROW(B751:B770)-ROW(B751)+1)) / (20*21/2)</f>
        <v>3.3950228571428576</v>
      </c>
      <c r="J767" s="2">
        <f t="shared" si="90"/>
        <v>3.3413465220120058</v>
      </c>
      <c r="K767" s="2">
        <f t="shared" si="92"/>
        <v>3.3596212659811382</v>
      </c>
    </row>
    <row r="768" spans="1:11" ht="13.5" x14ac:dyDescent="0.25">
      <c r="A768" s="3">
        <f>TITRES_STAT!B771</f>
        <v>43425</v>
      </c>
      <c r="B768" s="5">
        <f>TITRES_STAT!D771</f>
        <v>3.3086000000000002</v>
      </c>
      <c r="C768" s="2">
        <f t="shared" si="85"/>
        <v>3.9100000000000357E-2</v>
      </c>
      <c r="D768" s="2">
        <f t="shared" si="86"/>
        <v>3.3365799999999992</v>
      </c>
      <c r="E768" s="2">
        <f t="shared" si="88"/>
        <v>3.3807299999999998</v>
      </c>
      <c r="F768" s="2">
        <f t="shared" si="89"/>
        <v>3.3413249999999999</v>
      </c>
      <c r="G768" s="2">
        <f t="shared" si="91"/>
        <v>3.2626880000000007</v>
      </c>
      <c r="H768" s="2">
        <f t="shared" si="87"/>
        <v>3.9276910000000016</v>
      </c>
      <c r="I768" s="2">
        <f t="array" ref="I768">SUMPRODUCT(B752:B771, (ROW(B752:B771)-ROW(B752)+1)) / (20*21/2)</f>
        <v>3.3903152380952384</v>
      </c>
      <c r="J768" s="2">
        <f t="shared" si="90"/>
        <v>3.3382278056299097</v>
      </c>
      <c r="K768" s="2">
        <f t="shared" si="92"/>
        <v>3.3576204320210938</v>
      </c>
    </row>
    <row r="769" spans="1:11" ht="13.5" x14ac:dyDescent="0.25">
      <c r="A769" s="3">
        <f>TITRES_STAT!B772</f>
        <v>43426</v>
      </c>
      <c r="B769" s="5">
        <f>TITRES_STAT!D772</f>
        <v>3.4148000000000001</v>
      </c>
      <c r="C769" s="2">
        <f t="shared" si="85"/>
        <v>0.10619999999999985</v>
      </c>
      <c r="D769" s="2">
        <f t="shared" si="86"/>
        <v>3.34328</v>
      </c>
      <c r="E769" s="2">
        <f t="shared" si="88"/>
        <v>3.36843</v>
      </c>
      <c r="F769" s="2">
        <f t="shared" si="89"/>
        <v>3.3720650000000001</v>
      </c>
      <c r="G769" s="2">
        <f t="shared" si="91"/>
        <v>3.2649240000000002</v>
      </c>
      <c r="H769" s="2">
        <f t="shared" si="87"/>
        <v>3.9212915000000015</v>
      </c>
      <c r="I769" s="2">
        <f t="array" ref="I769">SUMPRODUCT(B753:B772, (ROW(B753:B772)-ROW(B753)+1)) / (20*21/2)</f>
        <v>3.3844642857142859</v>
      </c>
      <c r="J769" s="2">
        <f t="shared" si="90"/>
        <v>3.3455203955699182</v>
      </c>
      <c r="K769" s="2">
        <f t="shared" si="92"/>
        <v>3.3598627680202666</v>
      </c>
    </row>
    <row r="770" spans="1:11" ht="13.5" x14ac:dyDescent="0.25">
      <c r="A770" s="3">
        <f>TITRES_STAT!B773</f>
        <v>43427</v>
      </c>
      <c r="B770" s="5">
        <f>TITRES_STAT!D773</f>
        <v>3.2974999999999999</v>
      </c>
      <c r="C770" s="2">
        <f t="shared" si="85"/>
        <v>-0.11730000000000018</v>
      </c>
      <c r="D770" s="2">
        <f t="shared" si="86"/>
        <v>3.3276400000000002</v>
      </c>
      <c r="E770" s="2">
        <f t="shared" si="88"/>
        <v>3.3460799999999997</v>
      </c>
      <c r="F770" s="2">
        <f t="shared" si="89"/>
        <v>3.3916300000000001</v>
      </c>
      <c r="G770" s="2">
        <f t="shared" si="91"/>
        <v>3.2639180000000012</v>
      </c>
      <c r="H770" s="2">
        <f t="shared" si="87"/>
        <v>3.9148645000000015</v>
      </c>
      <c r="I770" s="2">
        <f t="array" ref="I770">SUMPRODUCT(B754:B773, (ROW(B754:B773)-ROW(B754)+1)) / (20*21/2)</f>
        <v>3.3734947619047619</v>
      </c>
      <c r="J770" s="2">
        <f t="shared" si="90"/>
        <v>3.3409470245632593</v>
      </c>
      <c r="K770" s="2">
        <f t="shared" si="92"/>
        <v>3.3574171692743739</v>
      </c>
    </row>
    <row r="771" spans="1:11" ht="13.5" x14ac:dyDescent="0.25">
      <c r="A771" s="3">
        <f>TITRES_STAT!B774</f>
        <v>43430</v>
      </c>
      <c r="B771" s="5">
        <f>TITRES_STAT!D774</f>
        <v>3.3422000000000001</v>
      </c>
      <c r="C771" s="2">
        <f t="shared" si="85"/>
        <v>4.4700000000000184E-2</v>
      </c>
      <c r="D771" s="2">
        <f t="shared" si="86"/>
        <v>3.3265199999999999</v>
      </c>
      <c r="E771" s="2">
        <f t="shared" si="88"/>
        <v>3.3388199999999997</v>
      </c>
      <c r="F771" s="2">
        <f t="shared" si="89"/>
        <v>3.4092350000000002</v>
      </c>
      <c r="G771" s="2">
        <f t="shared" si="91"/>
        <v>3.2614600000000009</v>
      </c>
      <c r="H771" s="2">
        <f t="shared" si="87"/>
        <v>3.9081300000000017</v>
      </c>
      <c r="I771" s="2">
        <f t="array" ref="I771">SUMPRODUCT(B755:B774, (ROW(B755:B774)-ROW(B755)+1)) / (20*21/2)</f>
        <v>3.3627128571428568</v>
      </c>
      <c r="J771" s="2">
        <f t="shared" si="90"/>
        <v>3.3410663555572344</v>
      </c>
      <c r="K771" s="2">
        <f t="shared" si="92"/>
        <v>3.356820417538124</v>
      </c>
    </row>
    <row r="772" spans="1:11" ht="13.5" x14ac:dyDescent="0.25">
      <c r="A772" s="3">
        <f>TITRES_STAT!B775</f>
        <v>43431</v>
      </c>
      <c r="B772" s="5">
        <f>TITRES_STAT!D775</f>
        <v>3.3477999999999999</v>
      </c>
      <c r="C772" s="2">
        <f t="shared" ref="C772:C835" si="93">B772-B771</f>
        <v>5.5999999999998273E-3</v>
      </c>
      <c r="D772" s="2">
        <f t="shared" si="86"/>
        <v>3.3421799999999999</v>
      </c>
      <c r="E772" s="2">
        <f t="shared" si="88"/>
        <v>3.3388199999999997</v>
      </c>
      <c r="F772" s="2">
        <f t="shared" si="89"/>
        <v>3.4181800000000004</v>
      </c>
      <c r="G772" s="2">
        <f t="shared" si="91"/>
        <v>3.2602320000000002</v>
      </c>
      <c r="H772" s="2">
        <f t="shared" si="87"/>
        <v>3.9016750000000018</v>
      </c>
      <c r="I772" s="2">
        <f t="array" ref="I772">SUMPRODUCT(B756:B775, (ROW(B756:B775)-ROW(B756)+1)) / (20*21/2)</f>
        <v>3.3428304761904757</v>
      </c>
      <c r="J772" s="2">
        <f t="shared" si="90"/>
        <v>3.3417076550279741</v>
      </c>
      <c r="K772" s="2">
        <f t="shared" si="92"/>
        <v>3.3564666756738841</v>
      </c>
    </row>
    <row r="773" spans="1:11" ht="13.5" x14ac:dyDescent="0.25">
      <c r="A773" s="3">
        <f>TITRES_STAT!B776</f>
        <v>43432</v>
      </c>
      <c r="B773" s="5">
        <f>TITRES_STAT!D776</f>
        <v>3.3029999999999999</v>
      </c>
      <c r="C773" s="2">
        <f t="shared" si="93"/>
        <v>-4.4799999999999951E-2</v>
      </c>
      <c r="D773" s="2">
        <f t="shared" si="86"/>
        <v>3.3410600000000001</v>
      </c>
      <c r="E773" s="2">
        <f t="shared" si="88"/>
        <v>3.3388199999999992</v>
      </c>
      <c r="F773" s="2">
        <f t="shared" si="89"/>
        <v>3.4218099999999998</v>
      </c>
      <c r="G773" s="2">
        <f t="shared" si="91"/>
        <v>3.2582200000000006</v>
      </c>
      <c r="H773" s="2">
        <f t="shared" si="87"/>
        <v>3.8958625000000016</v>
      </c>
      <c r="I773" s="2">
        <f t="array" ref="I773">SUMPRODUCT(B757:B776, (ROW(B757:B776)-ROW(B757)+1)) / (20*21/2)</f>
        <v>3.3107876190476184</v>
      </c>
      <c r="J773" s="2">
        <f t="shared" si="90"/>
        <v>3.3380212116919763</v>
      </c>
      <c r="K773" s="2">
        <f t="shared" si="92"/>
        <v>3.354369943294516</v>
      </c>
    </row>
    <row r="774" spans="1:11" ht="13.5" x14ac:dyDescent="0.25">
      <c r="A774" s="3">
        <f>TITRES_STAT!B777</f>
        <v>43433</v>
      </c>
      <c r="B774" s="5">
        <f>TITRES_STAT!D777</f>
        <v>3.3086000000000002</v>
      </c>
      <c r="C774" s="2">
        <f t="shared" si="93"/>
        <v>5.6000000000002714E-3</v>
      </c>
      <c r="D774" s="2">
        <f t="shared" ref="D774:D837" si="94">AVERAGE(B770:B774)</f>
        <v>3.31982</v>
      </c>
      <c r="E774" s="2">
        <f t="shared" si="88"/>
        <v>3.33155</v>
      </c>
      <c r="F774" s="2">
        <f t="shared" si="89"/>
        <v>3.4223650000000001</v>
      </c>
      <c r="G774" s="2">
        <f t="shared" si="91"/>
        <v>3.2573260000000004</v>
      </c>
      <c r="H774" s="2">
        <f t="shared" si="87"/>
        <v>3.8906085000000012</v>
      </c>
      <c r="I774" s="2">
        <f t="array" ref="I774">SUMPRODUCT(B758:B777, (ROW(B758:B777)-ROW(B758)+1)) / (20*21/2)</f>
        <v>3.2687676190476189</v>
      </c>
      <c r="J774" s="2">
        <f t="shared" si="90"/>
        <v>3.3352191915308356</v>
      </c>
      <c r="K774" s="2">
        <f t="shared" si="92"/>
        <v>3.3525750435574762</v>
      </c>
    </row>
    <row r="775" spans="1:11" ht="13.5" x14ac:dyDescent="0.25">
      <c r="A775" s="3">
        <f>TITRES_STAT!B778</f>
        <v>43434</v>
      </c>
      <c r="B775" s="5">
        <f>TITRES_STAT!D778</f>
        <v>3.2136</v>
      </c>
      <c r="C775" s="2">
        <f t="shared" si="93"/>
        <v>-9.5000000000000195E-2</v>
      </c>
      <c r="D775" s="2">
        <f t="shared" si="94"/>
        <v>3.3030400000000002</v>
      </c>
      <c r="E775" s="2">
        <f t="shared" si="88"/>
        <v>3.3153400000000004</v>
      </c>
      <c r="F775" s="2">
        <f t="shared" si="89"/>
        <v>3.4103499999999998</v>
      </c>
      <c r="G775" s="2">
        <f t="shared" si="91"/>
        <v>3.253302000000001</v>
      </c>
      <c r="H775" s="2">
        <f t="shared" si="87"/>
        <v>3.8846280000000011</v>
      </c>
      <c r="I775" s="2">
        <f t="array" ref="I775">SUMPRODUCT(B759:B778, (ROW(B759:B778)-ROW(B759)+1)) / (20*21/2)</f>
        <v>3.2149276190476193</v>
      </c>
      <c r="J775" s="2">
        <f t="shared" si="90"/>
        <v>3.3236364113850421</v>
      </c>
      <c r="K775" s="2">
        <f t="shared" si="92"/>
        <v>3.3471250418493397</v>
      </c>
    </row>
    <row r="776" spans="1:11" ht="13.5" x14ac:dyDescent="0.25">
      <c r="A776" s="3">
        <f>TITRES_STAT!B779</f>
        <v>43437</v>
      </c>
      <c r="B776" s="5">
        <f>TITRES_STAT!D779</f>
        <v>3.0739000000000001</v>
      </c>
      <c r="C776" s="2">
        <f t="shared" si="93"/>
        <v>-0.13969999999999994</v>
      </c>
      <c r="D776" s="2">
        <f t="shared" si="94"/>
        <v>3.2493799999999999</v>
      </c>
      <c r="E776" s="2">
        <f t="shared" si="88"/>
        <v>3.2879499999999999</v>
      </c>
      <c r="F776" s="2">
        <f t="shared" si="89"/>
        <v>3.381009999999999</v>
      </c>
      <c r="G776" s="2">
        <f t="shared" si="91"/>
        <v>3.2497260000000008</v>
      </c>
      <c r="H776" s="2">
        <f t="shared" si="87"/>
        <v>3.8784520000000016</v>
      </c>
      <c r="I776" s="2">
        <f t="array" ref="I776">SUMPRODUCT(B760:B779, (ROW(B760:B779)-ROW(B760)+1)) / (20*21/2)</f>
        <v>3.1671057142857144</v>
      </c>
      <c r="J776" s="2">
        <f t="shared" si="90"/>
        <v>3.2998519912531332</v>
      </c>
      <c r="K776" s="2">
        <f t="shared" si="92"/>
        <v>3.3364103343258362</v>
      </c>
    </row>
    <row r="777" spans="1:11" ht="13.5" x14ac:dyDescent="0.25">
      <c r="A777" s="3">
        <f>TITRES_STAT!B780</f>
        <v>43438</v>
      </c>
      <c r="B777" s="5">
        <f>TITRES_STAT!D780</f>
        <v>2.9398</v>
      </c>
      <c r="C777" s="2">
        <f t="shared" si="93"/>
        <v>-0.13410000000000011</v>
      </c>
      <c r="D777" s="2">
        <f t="shared" si="94"/>
        <v>3.16778</v>
      </c>
      <c r="E777" s="2">
        <f t="shared" si="88"/>
        <v>3.2549799999999998</v>
      </c>
      <c r="F777" s="2">
        <f t="shared" si="89"/>
        <v>3.3374199999999994</v>
      </c>
      <c r="G777" s="2">
        <f t="shared" si="91"/>
        <v>3.2415660000000006</v>
      </c>
      <c r="H777" s="2">
        <f t="shared" si="87"/>
        <v>3.8712705000000009</v>
      </c>
      <c r="I777" s="2">
        <f t="array" ref="I777">SUMPRODUCT(B761:B780, (ROW(B761:B780)-ROW(B761)+1)) / (20*21/2)</f>
        <v>3.138811904761905</v>
      </c>
      <c r="J777" s="2">
        <f t="shared" si="90"/>
        <v>3.2655613254195015</v>
      </c>
      <c r="K777" s="2">
        <f t="shared" si="92"/>
        <v>3.3208569878816858</v>
      </c>
    </row>
    <row r="778" spans="1:11" ht="13.5" x14ac:dyDescent="0.25">
      <c r="A778" s="3">
        <f>TITRES_STAT!B781</f>
        <v>43439</v>
      </c>
      <c r="B778" s="5">
        <f>TITRES_STAT!D781</f>
        <v>2.7721</v>
      </c>
      <c r="C778" s="2">
        <f t="shared" si="93"/>
        <v>-0.16769999999999996</v>
      </c>
      <c r="D778" s="2">
        <f t="shared" si="94"/>
        <v>3.0615999999999999</v>
      </c>
      <c r="E778" s="2">
        <f t="shared" si="88"/>
        <v>3.20133</v>
      </c>
      <c r="F778" s="2">
        <f t="shared" si="89"/>
        <v>3.2910299999999992</v>
      </c>
      <c r="G778" s="2">
        <f t="shared" si="91"/>
        <v>3.2299420000000008</v>
      </c>
      <c r="H778" s="2">
        <f t="shared" ref="H778:H841" si="95">AVERAGE(B579:B778)</f>
        <v>3.8632505000000013</v>
      </c>
      <c r="I778" s="2">
        <f t="array" ref="I778">SUMPRODUCT(B762:B781, (ROW(B762:B781)-ROW(B762)+1)) / (20*21/2)</f>
        <v>3.124387142857143</v>
      </c>
      <c r="J778" s="2">
        <f t="shared" si="90"/>
        <v>3.2185650087128823</v>
      </c>
      <c r="K778" s="2">
        <f t="shared" si="92"/>
        <v>3.2993371060039727</v>
      </c>
    </row>
    <row r="779" spans="1:11" ht="13.5" x14ac:dyDescent="0.25">
      <c r="A779" s="3">
        <f>TITRES_STAT!B782</f>
        <v>43440</v>
      </c>
      <c r="B779" s="5">
        <f>TITRES_STAT!D782</f>
        <v>2.7888999999999999</v>
      </c>
      <c r="C779" s="2">
        <f t="shared" si="93"/>
        <v>1.6799999999999926E-2</v>
      </c>
      <c r="D779" s="2">
        <f t="shared" si="94"/>
        <v>2.9576599999999997</v>
      </c>
      <c r="E779" s="2">
        <f t="shared" si="88"/>
        <v>3.1387399999999999</v>
      </c>
      <c r="F779" s="2">
        <f t="shared" si="89"/>
        <v>3.2535849999999997</v>
      </c>
      <c r="G779" s="2">
        <f t="shared" si="91"/>
        <v>3.2188760000000007</v>
      </c>
      <c r="H779" s="2">
        <f t="shared" si="95"/>
        <v>3.8559010000000011</v>
      </c>
      <c r="I779" s="2">
        <f t="array" ref="I779">SUMPRODUCT(B763:B782, (ROW(B763:B782)-ROW(B763)+1)) / (20*21/2)</f>
        <v>3.1014714285714282</v>
      </c>
      <c r="J779" s="2">
        <f t="shared" si="90"/>
        <v>3.1776445316926076</v>
      </c>
      <c r="K779" s="2">
        <f t="shared" si="92"/>
        <v>3.2793199645920521</v>
      </c>
    </row>
    <row r="780" spans="1:11" ht="13.5" x14ac:dyDescent="0.25">
      <c r="A780" s="3">
        <f>TITRES_STAT!B783</f>
        <v>43441</v>
      </c>
      <c r="B780" s="5">
        <f>TITRES_STAT!D783</f>
        <v>2.9565000000000001</v>
      </c>
      <c r="C780" s="2">
        <f t="shared" si="93"/>
        <v>0.16760000000000019</v>
      </c>
      <c r="D780" s="2">
        <f t="shared" si="94"/>
        <v>2.9062399999999999</v>
      </c>
      <c r="E780" s="2">
        <f t="shared" ref="E780:E843" si="96">AVERAGE(B771:B780)</f>
        <v>3.1046399999999998</v>
      </c>
      <c r="F780" s="2">
        <f t="shared" si="89"/>
        <v>3.2253599999999998</v>
      </c>
      <c r="G780" s="2">
        <f t="shared" si="91"/>
        <v>3.2120560000000005</v>
      </c>
      <c r="H780" s="2">
        <f t="shared" si="95"/>
        <v>3.8497250000000012</v>
      </c>
      <c r="I780" s="2">
        <f t="array" ref="I780">SUMPRODUCT(B764:B783, (ROW(B764:B783)-ROW(B764)+1)) / (20*21/2)</f>
        <v>3.0792990476190476</v>
      </c>
      <c r="J780" s="2">
        <f t="shared" si="90"/>
        <v>3.1565831477218831</v>
      </c>
      <c r="K780" s="2">
        <f t="shared" si="92"/>
        <v>3.2666603581374618</v>
      </c>
    </row>
    <row r="781" spans="1:11" ht="13.5" x14ac:dyDescent="0.25">
      <c r="A781" s="3">
        <f>TITRES_STAT!B784</f>
        <v>43444</v>
      </c>
      <c r="B781" s="5">
        <f>TITRES_STAT!D784</f>
        <v>3.0739000000000001</v>
      </c>
      <c r="C781" s="2">
        <f t="shared" si="93"/>
        <v>0.11739999999999995</v>
      </c>
      <c r="D781" s="2">
        <f t="shared" si="94"/>
        <v>2.9062399999999999</v>
      </c>
      <c r="E781" s="2">
        <f t="shared" si="96"/>
        <v>3.0778100000000004</v>
      </c>
      <c r="F781" s="2">
        <f t="shared" si="89"/>
        <v>3.2083149999999998</v>
      </c>
      <c r="G781" s="2">
        <f t="shared" si="91"/>
        <v>3.2075840000000007</v>
      </c>
      <c r="H781" s="2">
        <f t="shared" si="95"/>
        <v>3.8441360000000016</v>
      </c>
      <c r="I781" s="2">
        <f t="array" ref="I781">SUMPRODUCT(B765:B784, (ROW(B765:B784)-ROW(B765)+1)) / (20*21/2)</f>
        <v>3.058243333333333</v>
      </c>
      <c r="J781" s="2">
        <f t="shared" si="90"/>
        <v>3.1487085622245607</v>
      </c>
      <c r="K781" s="2">
        <f t="shared" si="92"/>
        <v>3.2591011284065812</v>
      </c>
    </row>
    <row r="782" spans="1:11" ht="13.5" x14ac:dyDescent="0.25">
      <c r="A782" s="3">
        <f>TITRES_STAT!B785</f>
        <v>43445</v>
      </c>
      <c r="B782" s="5">
        <f>TITRES_STAT!D785</f>
        <v>2.9676999999999998</v>
      </c>
      <c r="C782" s="2">
        <f t="shared" si="93"/>
        <v>-0.10620000000000029</v>
      </c>
      <c r="D782" s="2">
        <f t="shared" si="94"/>
        <v>2.9118200000000001</v>
      </c>
      <c r="E782" s="2">
        <f t="shared" si="96"/>
        <v>3.0398000000000005</v>
      </c>
      <c r="F782" s="2">
        <f t="shared" si="89"/>
        <v>3.1893099999999999</v>
      </c>
      <c r="G782" s="2">
        <f t="shared" si="91"/>
        <v>3.2000940000000009</v>
      </c>
      <c r="H782" s="2">
        <f t="shared" si="95"/>
        <v>3.8384350000000018</v>
      </c>
      <c r="I782" s="2">
        <f t="array" ref="I782">SUMPRODUCT(B766:B785, (ROW(B766:B785)-ROW(B766)+1)) / (20*21/2)</f>
        <v>3.0397704761904762</v>
      </c>
      <c r="J782" s="2">
        <f t="shared" si="90"/>
        <v>3.1314696515365075</v>
      </c>
      <c r="K782" s="2">
        <f t="shared" si="92"/>
        <v>3.2476736331749509</v>
      </c>
    </row>
    <row r="783" spans="1:11" ht="13.5" x14ac:dyDescent="0.25">
      <c r="A783" s="3">
        <f>TITRES_STAT!B786</f>
        <v>43446</v>
      </c>
      <c r="B783" s="5">
        <f>TITRES_STAT!D786</f>
        <v>2.9565000000000001</v>
      </c>
      <c r="C783" s="2">
        <f t="shared" si="93"/>
        <v>-1.1199999999999655E-2</v>
      </c>
      <c r="D783" s="2">
        <f t="shared" si="94"/>
        <v>2.9486999999999997</v>
      </c>
      <c r="E783" s="2">
        <f t="shared" si="96"/>
        <v>3.0051499999999995</v>
      </c>
      <c r="F783" s="2">
        <f t="shared" si="89"/>
        <v>3.1719849999999994</v>
      </c>
      <c r="G783" s="2">
        <f t="shared" si="91"/>
        <v>3.1938340000000016</v>
      </c>
      <c r="H783" s="2">
        <f t="shared" si="95"/>
        <v>3.8331535000000021</v>
      </c>
      <c r="I783" s="2">
        <f t="array" ref="I783">SUMPRODUCT(B767:B786, (ROW(B767:B786)-ROW(B767)+1)) / (20*21/2)</f>
        <v>3.0185033333333333</v>
      </c>
      <c r="J783" s="2">
        <f t="shared" si="90"/>
        <v>3.1148058751996972</v>
      </c>
      <c r="K783" s="2">
        <f t="shared" si="92"/>
        <v>3.2362550593249528</v>
      </c>
    </row>
    <row r="784" spans="1:11" ht="13.5" x14ac:dyDescent="0.25">
      <c r="A784" s="3">
        <f>TITRES_STAT!B787</f>
        <v>43447</v>
      </c>
      <c r="B784" s="5">
        <f>TITRES_STAT!D787</f>
        <v>2.9508999999999999</v>
      </c>
      <c r="C784" s="2">
        <f t="shared" si="93"/>
        <v>-5.6000000000002714E-3</v>
      </c>
      <c r="D784" s="2">
        <f t="shared" si="94"/>
        <v>2.9811000000000001</v>
      </c>
      <c r="E784" s="2">
        <f t="shared" si="96"/>
        <v>2.9693800000000001</v>
      </c>
      <c r="F784" s="2">
        <f t="shared" si="89"/>
        <v>3.1504649999999996</v>
      </c>
      <c r="G784" s="2">
        <f t="shared" si="91"/>
        <v>3.1891380000000011</v>
      </c>
      <c r="H784" s="2">
        <f t="shared" si="95"/>
        <v>3.827285000000002</v>
      </c>
      <c r="I784" s="2">
        <f t="array" ref="I784">SUMPRODUCT(B768:B787, (ROW(B768:B787)-ROW(B768)+1)) / (20*21/2)</f>
        <v>2.9871009523809522</v>
      </c>
      <c r="J784" s="2">
        <f t="shared" si="90"/>
        <v>3.0991957918473454</v>
      </c>
      <c r="K784" s="2">
        <f t="shared" si="92"/>
        <v>3.2250646648416215</v>
      </c>
    </row>
    <row r="785" spans="1:11" ht="13.5" x14ac:dyDescent="0.25">
      <c r="A785" s="3">
        <f>TITRES_STAT!B788</f>
        <v>43448</v>
      </c>
      <c r="B785" s="5">
        <f>TITRES_STAT!D788</f>
        <v>2.9565000000000001</v>
      </c>
      <c r="C785" s="2">
        <f t="shared" si="93"/>
        <v>5.6000000000002714E-3</v>
      </c>
      <c r="D785" s="2">
        <f t="shared" si="94"/>
        <v>2.9811000000000005</v>
      </c>
      <c r="E785" s="2">
        <f t="shared" si="96"/>
        <v>2.94367</v>
      </c>
      <c r="F785" s="2">
        <f t="shared" si="89"/>
        <v>3.129505</v>
      </c>
      <c r="G785" s="2">
        <f t="shared" si="91"/>
        <v>3.1845540000000003</v>
      </c>
      <c r="H785" s="2">
        <f t="shared" si="95"/>
        <v>3.8214445000000019</v>
      </c>
      <c r="I785" s="2">
        <f t="array" ref="I785">SUMPRODUCT(B769:B788, (ROW(B769:B788)-ROW(B769)+1)) / (20*21/2)</f>
        <v>2.9505833333333329</v>
      </c>
      <c r="J785" s="2">
        <f t="shared" si="90"/>
        <v>3.0856057164333124</v>
      </c>
      <c r="K785" s="2">
        <f t="shared" si="92"/>
        <v>3.2145327172007736</v>
      </c>
    </row>
    <row r="786" spans="1:11" ht="13.5" x14ac:dyDescent="0.25">
      <c r="A786" s="3">
        <f>TITRES_STAT!B789</f>
        <v>43451</v>
      </c>
      <c r="B786" s="5">
        <f>TITRES_STAT!D789</f>
        <v>2.9062000000000001</v>
      </c>
      <c r="C786" s="2">
        <f t="shared" si="93"/>
        <v>-5.0300000000000011E-2</v>
      </c>
      <c r="D786" s="2">
        <f t="shared" si="94"/>
        <v>2.9475600000000002</v>
      </c>
      <c r="E786" s="2">
        <f t="shared" si="96"/>
        <v>2.9268999999999998</v>
      </c>
      <c r="F786" s="2">
        <f t="shared" si="89"/>
        <v>3.1074249999999997</v>
      </c>
      <c r="G786" s="2">
        <f t="shared" si="91"/>
        <v>3.181312000000001</v>
      </c>
      <c r="H786" s="2">
        <f t="shared" si="95"/>
        <v>3.8158555000000018</v>
      </c>
      <c r="I786" s="2">
        <f t="array" ref="I786">SUMPRODUCT(B770:B789, (ROW(B770:B789)-ROW(B770)+1)) / (20*21/2)</f>
        <v>2.9100523809523811</v>
      </c>
      <c r="J786" s="2">
        <f t="shared" si="90"/>
        <v>3.0685194577253778</v>
      </c>
      <c r="K786" s="2">
        <f t="shared" si="92"/>
        <v>3.202441238094861</v>
      </c>
    </row>
    <row r="787" spans="1:11" ht="13.5" x14ac:dyDescent="0.25">
      <c r="A787" s="3">
        <f>TITRES_STAT!B790</f>
        <v>43452</v>
      </c>
      <c r="B787" s="5">
        <f>TITRES_STAT!D790</f>
        <v>2.7776999999999998</v>
      </c>
      <c r="C787" s="2">
        <f t="shared" si="93"/>
        <v>-0.12850000000000028</v>
      </c>
      <c r="D787" s="2">
        <f t="shared" si="94"/>
        <v>2.9095599999999999</v>
      </c>
      <c r="E787" s="2">
        <f t="shared" si="96"/>
        <v>2.9106899999999998</v>
      </c>
      <c r="F787" s="2">
        <f t="shared" si="89"/>
        <v>3.0828349999999998</v>
      </c>
      <c r="G787" s="2">
        <f t="shared" si="91"/>
        <v>3.1747180000000008</v>
      </c>
      <c r="H787" s="2">
        <f t="shared" si="95"/>
        <v>3.8101830000000017</v>
      </c>
      <c r="I787" s="2">
        <f t="array" ref="I787">SUMPRODUCT(B771:B790, (ROW(B771:B790)-ROW(B771)+1)) / (20*21/2)</f>
        <v>2.8631595238095238</v>
      </c>
      <c r="J787" s="2">
        <f t="shared" si="90"/>
        <v>3.0408223665134373</v>
      </c>
      <c r="K787" s="2">
        <f t="shared" si="92"/>
        <v>3.1857847189538862</v>
      </c>
    </row>
    <row r="788" spans="1:11" ht="13.5" x14ac:dyDescent="0.25">
      <c r="A788" s="3">
        <f>TITRES_STAT!B791</f>
        <v>43453</v>
      </c>
      <c r="B788" s="5">
        <f>TITRES_STAT!D791</f>
        <v>2.6993999999999998</v>
      </c>
      <c r="C788" s="2">
        <f t="shared" si="93"/>
        <v>-7.8300000000000036E-2</v>
      </c>
      <c r="D788" s="2">
        <f t="shared" si="94"/>
        <v>2.8581400000000001</v>
      </c>
      <c r="E788" s="2">
        <f t="shared" si="96"/>
        <v>2.9034199999999997</v>
      </c>
      <c r="F788" s="2">
        <f t="shared" ref="F788:F851" si="97">AVERAGE(B769:B788)</f>
        <v>3.0523749999999996</v>
      </c>
      <c r="G788" s="2">
        <f t="shared" si="91"/>
        <v>3.1665580000000011</v>
      </c>
      <c r="H788" s="2">
        <f t="shared" si="95"/>
        <v>3.8041190000000014</v>
      </c>
      <c r="I788" s="2">
        <f t="array" ref="I788">SUMPRODUCT(B772:B791, (ROW(B772:B791)-ROW(B772)+1)) / (20*21/2)</f>
        <v>2.8183661904761905</v>
      </c>
      <c r="J788" s="2">
        <f t="shared" si="90"/>
        <v>3.0083059506550147</v>
      </c>
      <c r="K788" s="2">
        <f t="shared" si="92"/>
        <v>3.1667108084066751</v>
      </c>
    </row>
    <row r="789" spans="1:11" ht="13.5" x14ac:dyDescent="0.25">
      <c r="A789" s="3">
        <f>TITRES_STAT!B792</f>
        <v>43454</v>
      </c>
      <c r="B789" s="5">
        <f>TITRES_STAT!D792</f>
        <v>2.6267999999999998</v>
      </c>
      <c r="C789" s="2">
        <f t="shared" si="93"/>
        <v>-7.2599999999999998E-2</v>
      </c>
      <c r="D789" s="2">
        <f t="shared" si="94"/>
        <v>2.79332</v>
      </c>
      <c r="E789" s="2">
        <f t="shared" si="96"/>
        <v>2.8872100000000001</v>
      </c>
      <c r="F789" s="2">
        <f t="shared" si="97"/>
        <v>3.012975</v>
      </c>
      <c r="G789" s="2">
        <f t="shared" si="91"/>
        <v>3.1578400000000006</v>
      </c>
      <c r="H789" s="2">
        <f t="shared" si="95"/>
        <v>3.7979710000000013</v>
      </c>
      <c r="I789" s="2">
        <f t="array" ref="I789">SUMPRODUCT(B773:B792, (ROW(B773:B792)-ROW(B773)+1)) / (20*21/2)</f>
        <v>2.7653271428571422</v>
      </c>
      <c r="J789" s="2">
        <f t="shared" ref="J789:J852" si="98">$J$4*B789+J788*(1-$J$4)</f>
        <v>2.9719720505926324</v>
      </c>
      <c r="K789" s="2">
        <f t="shared" si="92"/>
        <v>3.1455378355279819</v>
      </c>
    </row>
    <row r="790" spans="1:11" ht="13.5" x14ac:dyDescent="0.25">
      <c r="A790" s="3">
        <f>TITRES_STAT!B793</f>
        <v>43455</v>
      </c>
      <c r="B790" s="5">
        <f>TITRES_STAT!D793</f>
        <v>2.5206</v>
      </c>
      <c r="C790" s="2">
        <f t="shared" si="93"/>
        <v>-0.10619999999999985</v>
      </c>
      <c r="D790" s="2">
        <f t="shared" si="94"/>
        <v>2.7061399999999995</v>
      </c>
      <c r="E790" s="2">
        <f t="shared" si="96"/>
        <v>2.84362</v>
      </c>
      <c r="F790" s="2">
        <f t="shared" si="97"/>
        <v>2.9741299999999997</v>
      </c>
      <c r="G790" s="2">
        <f t="shared" si="91"/>
        <v>3.1469980000000004</v>
      </c>
      <c r="H790" s="2">
        <f t="shared" si="95"/>
        <v>3.7910130000000009</v>
      </c>
      <c r="I790" s="2">
        <f t="array" ref="I790">SUMPRODUCT(B774:B793, (ROW(B774:B793)-ROW(B774)+1)) / (20*21/2)</f>
        <v>2.7270333333333334</v>
      </c>
      <c r="J790" s="2">
        <f t="shared" si="98"/>
        <v>2.9289842362504768</v>
      </c>
      <c r="K790" s="2">
        <f t="shared" si="92"/>
        <v>3.1210304694288453</v>
      </c>
    </row>
    <row r="791" spans="1:11" ht="13.5" x14ac:dyDescent="0.25">
      <c r="A791" s="3">
        <f>TITRES_STAT!B794</f>
        <v>43458</v>
      </c>
      <c r="B791" s="5">
        <f>TITRES_STAT!D794</f>
        <v>2.5038</v>
      </c>
      <c r="C791" s="2">
        <f t="shared" si="93"/>
        <v>-1.6799999999999926E-2</v>
      </c>
      <c r="D791" s="2">
        <f t="shared" si="94"/>
        <v>2.6256599999999999</v>
      </c>
      <c r="E791" s="2">
        <f t="shared" si="96"/>
        <v>2.7866099999999996</v>
      </c>
      <c r="F791" s="2">
        <f t="shared" si="97"/>
        <v>2.93221</v>
      </c>
      <c r="G791" s="2">
        <f t="shared" si="91"/>
        <v>3.136826000000001</v>
      </c>
      <c r="H791" s="2">
        <f t="shared" si="95"/>
        <v>3.7839710000000006</v>
      </c>
      <c r="I791" s="2">
        <f t="array" ref="I791">SUMPRODUCT(B775:B794, (ROW(B775:B794)-ROW(B775)+1)) / (20*21/2)</f>
        <v>2.707022857142857</v>
      </c>
      <c r="J791" s="2">
        <f t="shared" si="98"/>
        <v>2.8884904994647171</v>
      </c>
      <c r="K791" s="2">
        <f t="shared" si="92"/>
        <v>3.0968253529806553</v>
      </c>
    </row>
    <row r="792" spans="1:11" ht="13.5" x14ac:dyDescent="0.25">
      <c r="A792" s="3">
        <f>TITRES_STAT!B795</f>
        <v>43459</v>
      </c>
      <c r="B792" s="5">
        <f>TITRES_STAT!D795</f>
        <v>2.3753000000000002</v>
      </c>
      <c r="C792" s="2">
        <f t="shared" si="93"/>
        <v>-0.12849999999999984</v>
      </c>
      <c r="D792" s="2">
        <f t="shared" si="94"/>
        <v>2.5451799999999998</v>
      </c>
      <c r="E792" s="2">
        <f t="shared" si="96"/>
        <v>2.7273699999999996</v>
      </c>
      <c r="F792" s="2">
        <f t="shared" si="97"/>
        <v>2.8835850000000001</v>
      </c>
      <c r="G792" s="2">
        <f t="shared" si="91"/>
        <v>3.1222960000000004</v>
      </c>
      <c r="H792" s="2">
        <f t="shared" si="95"/>
        <v>3.7765655000000002</v>
      </c>
      <c r="I792" s="2">
        <f t="array" ref="I792">SUMPRODUCT(B776:B795, (ROW(B776:B795)-ROW(B776)+1)) / (20*21/2)</f>
        <v>2.7035371428571424</v>
      </c>
      <c r="J792" s="2">
        <f t="shared" si="98"/>
        <v>2.839615213801411</v>
      </c>
      <c r="K792" s="2">
        <f t="shared" si="92"/>
        <v>3.0685302410990611</v>
      </c>
    </row>
    <row r="793" spans="1:11" ht="13.5" x14ac:dyDescent="0.25">
      <c r="A793" s="3">
        <f>TITRES_STAT!B796</f>
        <v>43460</v>
      </c>
      <c r="B793" s="5">
        <f>TITRES_STAT!D796</f>
        <v>2.4815</v>
      </c>
      <c r="C793" s="2">
        <f t="shared" si="93"/>
        <v>0.10619999999999985</v>
      </c>
      <c r="D793" s="2">
        <f t="shared" si="94"/>
        <v>2.5015999999999998</v>
      </c>
      <c r="E793" s="2">
        <f t="shared" si="96"/>
        <v>2.6798699999999998</v>
      </c>
      <c r="F793" s="2">
        <f t="shared" si="97"/>
        <v>2.8425099999999999</v>
      </c>
      <c r="G793" s="2">
        <f t="shared" si="91"/>
        <v>3.1097780000000004</v>
      </c>
      <c r="H793" s="2">
        <f t="shared" si="95"/>
        <v>3.7688250000000001</v>
      </c>
      <c r="I793" s="2">
        <f t="array" ref="I793">SUMPRODUCT(B777:B796, (ROW(B777:B796)-ROW(B777)+1)) / (20*21/2)</f>
        <v>2.7170585714285709</v>
      </c>
      <c r="J793" s="2">
        <f t="shared" si="98"/>
        <v>2.8055090029631815</v>
      </c>
      <c r="K793" s="2">
        <f t="shared" si="92"/>
        <v>3.0455094473304705</v>
      </c>
    </row>
    <row r="794" spans="1:11" ht="13.5" x14ac:dyDescent="0.25">
      <c r="A794" s="3">
        <f>TITRES_STAT!B797</f>
        <v>43461</v>
      </c>
      <c r="B794" s="5">
        <f>TITRES_STAT!D797</f>
        <v>2.6324000000000001</v>
      </c>
      <c r="C794" s="2">
        <f t="shared" si="93"/>
        <v>0.15090000000000003</v>
      </c>
      <c r="D794" s="2">
        <f t="shared" si="94"/>
        <v>2.5027200000000001</v>
      </c>
      <c r="E794" s="2">
        <f t="shared" si="96"/>
        <v>2.6480199999999998</v>
      </c>
      <c r="F794" s="2">
        <f t="shared" si="97"/>
        <v>2.8087</v>
      </c>
      <c r="G794" s="2">
        <f t="shared" si="91"/>
        <v>3.1007240000000009</v>
      </c>
      <c r="H794" s="2">
        <f t="shared" si="95"/>
        <v>3.7606374999999996</v>
      </c>
      <c r="I794" s="2">
        <f t="array" ref="I794">SUMPRODUCT(B778:B797, (ROW(B778:B797)-ROW(B778)+1)) / (20*21/2)</f>
        <v>2.7371290476190477</v>
      </c>
      <c r="J794" s="2">
        <f t="shared" si="98"/>
        <v>2.7890224312524023</v>
      </c>
      <c r="K794" s="2">
        <f t="shared" si="92"/>
        <v>3.0293090768469226</v>
      </c>
    </row>
    <row r="795" spans="1:11" ht="13.5" x14ac:dyDescent="0.25">
      <c r="A795" s="3">
        <f>TITRES_STAT!B798</f>
        <v>43462</v>
      </c>
      <c r="B795" s="5">
        <f>TITRES_STAT!D798</f>
        <v>2.7721</v>
      </c>
      <c r="C795" s="2">
        <f t="shared" si="93"/>
        <v>0.13969999999999994</v>
      </c>
      <c r="D795" s="2">
        <f t="shared" si="94"/>
        <v>2.5530200000000001</v>
      </c>
      <c r="E795" s="2">
        <f t="shared" si="96"/>
        <v>2.6295799999999998</v>
      </c>
      <c r="F795" s="2">
        <f t="shared" si="97"/>
        <v>2.7866249999999999</v>
      </c>
      <c r="G795" s="2">
        <f t="shared" si="91"/>
        <v>3.0953580000000005</v>
      </c>
      <c r="H795" s="2">
        <f t="shared" si="95"/>
        <v>3.7522539999999993</v>
      </c>
      <c r="I795" s="2">
        <f t="array" ref="I795">SUMPRODUCT(B779:B798, (ROW(B779:B798)-ROW(B779)+1)) / (20*21/2)</f>
        <v>2.741521904761905</v>
      </c>
      <c r="J795" s="2">
        <f t="shared" si="98"/>
        <v>2.7874107711331262</v>
      </c>
      <c r="K795" s="2">
        <f t="shared" si="92"/>
        <v>3.0192224463823374</v>
      </c>
    </row>
    <row r="796" spans="1:11" ht="13.5" x14ac:dyDescent="0.25">
      <c r="A796" s="3">
        <f>TITRES_STAT!B799</f>
        <v>43465</v>
      </c>
      <c r="B796" s="5">
        <f>TITRES_STAT!D799</f>
        <v>2.9285999999999999</v>
      </c>
      <c r="C796" s="2">
        <f t="shared" si="93"/>
        <v>0.15649999999999986</v>
      </c>
      <c r="D796" s="2">
        <f t="shared" si="94"/>
        <v>2.6379799999999998</v>
      </c>
      <c r="E796" s="2">
        <f t="shared" si="96"/>
        <v>2.6318200000000003</v>
      </c>
      <c r="F796" s="2">
        <f t="shared" si="97"/>
        <v>2.7793600000000001</v>
      </c>
      <c r="G796" s="2">
        <f t="shared" si="91"/>
        <v>3.0930100000000005</v>
      </c>
      <c r="H796" s="2">
        <f t="shared" si="95"/>
        <v>3.7454634999999992</v>
      </c>
      <c r="I796" s="2">
        <f t="array" ref="I796">SUMPRODUCT(B780:B799, (ROW(B780:B799)-ROW(B780)+1)) / (20*21/2)</f>
        <v>2.7339342857142861</v>
      </c>
      <c r="J796" s="2">
        <f t="shared" si="98"/>
        <v>2.800857364358543</v>
      </c>
      <c r="K796" s="2">
        <f t="shared" si="92"/>
        <v>3.0156686249555791</v>
      </c>
    </row>
    <row r="797" spans="1:11" ht="13.5" x14ac:dyDescent="0.25">
      <c r="A797" s="3">
        <f>TITRES_STAT!B800</f>
        <v>43467</v>
      </c>
      <c r="B797" s="5">
        <f>TITRES_STAT!D800</f>
        <v>2.9901</v>
      </c>
      <c r="C797" s="2">
        <f t="shared" si="93"/>
        <v>6.150000000000011E-2</v>
      </c>
      <c r="D797" s="2">
        <f t="shared" si="94"/>
        <v>2.7609400000000002</v>
      </c>
      <c r="E797" s="2">
        <f t="shared" si="96"/>
        <v>2.65306</v>
      </c>
      <c r="F797" s="2">
        <f t="shared" si="97"/>
        <v>2.7818750000000003</v>
      </c>
      <c r="G797" s="2">
        <f t="shared" si="91"/>
        <v>3.0934580000000005</v>
      </c>
      <c r="H797" s="2">
        <f t="shared" si="95"/>
        <v>3.738840999999999</v>
      </c>
      <c r="I797" s="2">
        <f t="array" ref="I797">SUMPRODUCT(B781:B800, (ROW(B781:B800)-ROW(B781)+1)) / (20*21/2)</f>
        <v>2.7155747619047621</v>
      </c>
      <c r="J797" s="2">
        <f t="shared" si="98"/>
        <v>2.8188804725148726</v>
      </c>
      <c r="K797" s="2">
        <f t="shared" si="92"/>
        <v>3.0146659337808508</v>
      </c>
    </row>
    <row r="798" spans="1:11" ht="13.5" x14ac:dyDescent="0.25">
      <c r="A798" s="3">
        <f>TITRES_STAT!B801</f>
        <v>43468</v>
      </c>
      <c r="B798" s="5">
        <f>TITRES_STAT!D801</f>
        <v>2.8279999999999998</v>
      </c>
      <c r="C798" s="2">
        <f t="shared" si="93"/>
        <v>-0.16210000000000013</v>
      </c>
      <c r="D798" s="2">
        <f t="shared" si="94"/>
        <v>2.8302399999999999</v>
      </c>
      <c r="E798" s="2">
        <f t="shared" si="96"/>
        <v>2.6659200000000003</v>
      </c>
      <c r="F798" s="2">
        <f t="shared" si="97"/>
        <v>2.7846699999999998</v>
      </c>
      <c r="G798" s="2">
        <f t="shared" si="91"/>
        <v>3.0906640000000003</v>
      </c>
      <c r="H798" s="2">
        <f t="shared" si="95"/>
        <v>3.7304574999999995</v>
      </c>
      <c r="I798" s="2">
        <f t="array" ref="I798">SUMPRODUCT(B782:B801, (ROW(B782:B801)-ROW(B782)+1)) / (20*21/2)</f>
        <v>2.6883238095238093</v>
      </c>
      <c r="J798" s="2">
        <f t="shared" si="98"/>
        <v>2.8197489989420279</v>
      </c>
      <c r="K798" s="2">
        <f t="shared" si="92"/>
        <v>3.0073457010835623</v>
      </c>
    </row>
    <row r="799" spans="1:11" ht="13.5" x14ac:dyDescent="0.25">
      <c r="A799" s="3">
        <f>TITRES_STAT!B802</f>
        <v>43469</v>
      </c>
      <c r="B799" s="5">
        <f>TITRES_STAT!D802</f>
        <v>2.7050000000000001</v>
      </c>
      <c r="C799" s="2">
        <f t="shared" si="93"/>
        <v>-0.12299999999999978</v>
      </c>
      <c r="D799" s="2">
        <f t="shared" si="94"/>
        <v>2.84476</v>
      </c>
      <c r="E799" s="2">
        <f t="shared" si="96"/>
        <v>2.67374</v>
      </c>
      <c r="F799" s="2">
        <f t="shared" si="97"/>
        <v>2.780475</v>
      </c>
      <c r="G799" s="2">
        <f t="shared" si="91"/>
        <v>3.0887640000000003</v>
      </c>
      <c r="H799" s="2">
        <f t="shared" si="95"/>
        <v>3.7214034999999992</v>
      </c>
      <c r="I799" s="2">
        <f t="array" ref="I799">SUMPRODUCT(B783:B802, (ROW(B783:B802)-ROW(B783)+1)) / (20*21/2)</f>
        <v>2.6575300000000004</v>
      </c>
      <c r="J799" s="2">
        <f t="shared" si="98"/>
        <v>2.8088205228523107</v>
      </c>
      <c r="K799" s="2">
        <f t="shared" si="92"/>
        <v>2.9954890069234223</v>
      </c>
    </row>
    <row r="800" spans="1:11" ht="13.5" x14ac:dyDescent="0.25">
      <c r="A800" s="3">
        <f>TITRES_STAT!B803</f>
        <v>43472</v>
      </c>
      <c r="B800" s="5">
        <f>TITRES_STAT!D803</f>
        <v>2.5876999999999999</v>
      </c>
      <c r="C800" s="2">
        <f t="shared" si="93"/>
        <v>-0.11730000000000018</v>
      </c>
      <c r="D800" s="2">
        <f t="shared" si="94"/>
        <v>2.8078799999999999</v>
      </c>
      <c r="E800" s="2">
        <f t="shared" si="96"/>
        <v>2.6804499999999996</v>
      </c>
      <c r="F800" s="2">
        <f t="shared" si="97"/>
        <v>2.762035</v>
      </c>
      <c r="G800" s="2">
        <f t="shared" si="91"/>
        <v>3.0823940000000012</v>
      </c>
      <c r="H800" s="2">
        <f t="shared" si="95"/>
        <v>3.7122659999999992</v>
      </c>
      <c r="I800" s="2">
        <f t="array" ref="I800">SUMPRODUCT(B784:B803, (ROW(B784:B803)-ROW(B784)+1)) / (20*21/2)</f>
        <v>2.6347214285714289</v>
      </c>
      <c r="J800" s="2">
        <f t="shared" si="98"/>
        <v>2.7877614254378047</v>
      </c>
      <c r="K800" s="2">
        <f t="shared" si="92"/>
        <v>2.9794972811617195</v>
      </c>
    </row>
    <row r="801" spans="1:11" ht="13.5" x14ac:dyDescent="0.25">
      <c r="A801" s="3">
        <f>TITRES_STAT!B804</f>
        <v>43473</v>
      </c>
      <c r="B801" s="5">
        <f>TITRES_STAT!D804</f>
        <v>2.4759000000000002</v>
      </c>
      <c r="C801" s="2">
        <f t="shared" si="93"/>
        <v>-0.11179999999999968</v>
      </c>
      <c r="D801" s="2">
        <f t="shared" si="94"/>
        <v>2.7173400000000001</v>
      </c>
      <c r="E801" s="2">
        <f t="shared" si="96"/>
        <v>2.6776599999999999</v>
      </c>
      <c r="F801" s="2">
        <f t="shared" si="97"/>
        <v>2.732135</v>
      </c>
      <c r="G801" s="2">
        <f t="shared" si="91"/>
        <v>3.0721100000000008</v>
      </c>
      <c r="H801" s="2">
        <f t="shared" si="95"/>
        <v>3.7029884999999996</v>
      </c>
      <c r="I801" s="2">
        <f t="array" ref="I801">SUMPRODUCT(B785:B804, (ROW(B785:B804)-ROW(B785)+1)) / (20*21/2)</f>
        <v>2.609464285714286</v>
      </c>
      <c r="J801" s="2">
        <f t="shared" si="98"/>
        <v>2.7580603373008712</v>
      </c>
      <c r="K801" s="2">
        <f t="shared" si="92"/>
        <v>2.9597483681749859</v>
      </c>
    </row>
    <row r="802" spans="1:11" ht="13.5" x14ac:dyDescent="0.25">
      <c r="A802" s="3">
        <f>TITRES_STAT!B805</f>
        <v>43474</v>
      </c>
      <c r="B802" s="5">
        <f>TITRES_STAT!D805</f>
        <v>2.4087999999999998</v>
      </c>
      <c r="C802" s="2">
        <f t="shared" si="93"/>
        <v>-6.7100000000000382E-2</v>
      </c>
      <c r="D802" s="2">
        <f t="shared" si="94"/>
        <v>2.6010799999999996</v>
      </c>
      <c r="E802" s="2">
        <f t="shared" si="96"/>
        <v>2.6810099999999997</v>
      </c>
      <c r="F802" s="2">
        <f t="shared" si="97"/>
        <v>2.7041899999999996</v>
      </c>
      <c r="G802" s="2">
        <f t="shared" si="91"/>
        <v>3.0569080000000004</v>
      </c>
      <c r="H802" s="2">
        <f t="shared" si="95"/>
        <v>3.6933754999999997</v>
      </c>
      <c r="I802" s="2">
        <f t="array" ref="I802">SUMPRODUCT(B786:B805, (ROW(B786:B805)-ROW(B786)+1)) / (20*21/2)</f>
        <v>2.5803714285714281</v>
      </c>
      <c r="J802" s="2">
        <f t="shared" si="98"/>
        <v>2.7247974480341215</v>
      </c>
      <c r="K802" s="2">
        <f t="shared" si="92"/>
        <v>2.9381425498151827</v>
      </c>
    </row>
    <row r="803" spans="1:11" ht="13.5" x14ac:dyDescent="0.25">
      <c r="A803" s="3">
        <f>TITRES_STAT!B806</f>
        <v>43475</v>
      </c>
      <c r="B803" s="5">
        <f>TITRES_STAT!D806</f>
        <v>2.4647000000000001</v>
      </c>
      <c r="C803" s="2">
        <f t="shared" si="93"/>
        <v>5.5900000000000283E-2</v>
      </c>
      <c r="D803" s="2">
        <f t="shared" si="94"/>
        <v>2.5284200000000001</v>
      </c>
      <c r="E803" s="2">
        <f t="shared" si="96"/>
        <v>2.6793299999999998</v>
      </c>
      <c r="F803" s="2">
        <f t="shared" si="97"/>
        <v>2.6795999999999998</v>
      </c>
      <c r="G803" s="2">
        <f t="shared" si="91"/>
        <v>3.0415940000000008</v>
      </c>
      <c r="H803" s="2">
        <f t="shared" si="95"/>
        <v>3.6834829999999994</v>
      </c>
      <c r="I803" s="2">
        <f t="array" ref="I803">SUMPRODUCT(B787:B806, (ROW(B787:B806)-ROW(B787)+1)) / (20*21/2)</f>
        <v>2.5669604761904767</v>
      </c>
      <c r="J803" s="2">
        <f t="shared" si="98"/>
        <v>2.7000262625070621</v>
      </c>
      <c r="K803" s="2">
        <f t="shared" si="92"/>
        <v>2.9195761753126268</v>
      </c>
    </row>
    <row r="804" spans="1:11" ht="13.5" x14ac:dyDescent="0.25">
      <c r="A804" s="3">
        <f>TITRES_STAT!B807</f>
        <v>43476</v>
      </c>
      <c r="B804" s="5">
        <f>TITRES_STAT!D807</f>
        <v>2.4144000000000001</v>
      </c>
      <c r="C804" s="2">
        <f t="shared" si="93"/>
        <v>-5.0300000000000011E-2</v>
      </c>
      <c r="D804" s="2">
        <f t="shared" si="94"/>
        <v>2.4703000000000004</v>
      </c>
      <c r="E804" s="2">
        <f t="shared" si="96"/>
        <v>2.6575299999999999</v>
      </c>
      <c r="F804" s="2">
        <f t="shared" si="97"/>
        <v>2.6527750000000001</v>
      </c>
      <c r="G804" s="2">
        <f t="shared" si="91"/>
        <v>3.0239320000000003</v>
      </c>
      <c r="H804" s="2">
        <f t="shared" si="95"/>
        <v>3.6725844999999993</v>
      </c>
      <c r="I804" s="2">
        <f t="array" ref="I804">SUMPRODUCT(B788:B807, (ROW(B788:B807)-ROW(B788)+1)) / (20*21/2)</f>
        <v>2.5427909523809529</v>
      </c>
      <c r="J804" s="2">
        <f t="shared" si="98"/>
        <v>2.6728237613159131</v>
      </c>
      <c r="K804" s="2">
        <f t="shared" si="92"/>
        <v>2.8997653449082099</v>
      </c>
    </row>
    <row r="805" spans="1:11" ht="13.5" x14ac:dyDescent="0.25">
      <c r="A805" s="3">
        <f>TITRES_STAT!B808</f>
        <v>43480</v>
      </c>
      <c r="B805" s="5">
        <f>TITRES_STAT!D808</f>
        <v>2.3473000000000002</v>
      </c>
      <c r="C805" s="2">
        <f t="shared" si="93"/>
        <v>-6.7099999999999937E-2</v>
      </c>
      <c r="D805" s="2">
        <f t="shared" si="94"/>
        <v>2.4222200000000003</v>
      </c>
      <c r="E805" s="2">
        <f t="shared" si="96"/>
        <v>2.6150500000000001</v>
      </c>
      <c r="F805" s="2">
        <f t="shared" si="97"/>
        <v>2.622315</v>
      </c>
      <c r="G805" s="2">
        <f t="shared" si="91"/>
        <v>3.0018000000000002</v>
      </c>
      <c r="H805" s="2">
        <f t="shared" si="95"/>
        <v>3.6603444999999994</v>
      </c>
      <c r="I805" s="2">
        <f t="array" ref="I805">SUMPRODUCT(B789:B808, (ROW(B789:B808)-ROW(B789)+1)) / (20*21/2)</f>
        <v>2.5259947619047618</v>
      </c>
      <c r="J805" s="2">
        <f t="shared" si="98"/>
        <v>2.6418214983334454</v>
      </c>
      <c r="K805" s="2">
        <f t="shared" si="92"/>
        <v>2.8781000372647507</v>
      </c>
    </row>
    <row r="806" spans="1:11" ht="13.5" x14ac:dyDescent="0.25">
      <c r="A806" s="3">
        <f>TITRES_STAT!B809</f>
        <v>43481</v>
      </c>
      <c r="B806" s="5">
        <f>TITRES_STAT!D809</f>
        <v>2.4815</v>
      </c>
      <c r="C806" s="2">
        <f t="shared" si="93"/>
        <v>0.13419999999999987</v>
      </c>
      <c r="D806" s="2">
        <f t="shared" si="94"/>
        <v>2.4233400000000005</v>
      </c>
      <c r="E806" s="2">
        <f t="shared" si="96"/>
        <v>2.5703400000000003</v>
      </c>
      <c r="F806" s="2">
        <f t="shared" si="97"/>
        <v>2.6010800000000001</v>
      </c>
      <c r="G806" s="2">
        <f t="shared" si="91"/>
        <v>2.9782159999999998</v>
      </c>
      <c r="H806" s="2">
        <f t="shared" si="95"/>
        <v>3.6495579999999994</v>
      </c>
      <c r="I806" s="2">
        <f t="array" ref="I806">SUMPRODUCT(B790:B809, (ROW(B790:B809)-ROW(B790)+1)) / (20*21/2)</f>
        <v>2.5100757142857142</v>
      </c>
      <c r="J806" s="2">
        <f t="shared" si="98"/>
        <v>2.6265527842064507</v>
      </c>
      <c r="K806" s="2">
        <f t="shared" si="92"/>
        <v>2.8625470946269176</v>
      </c>
    </row>
    <row r="807" spans="1:11" ht="13.5" x14ac:dyDescent="0.25">
      <c r="A807" s="3">
        <f>TITRES_STAT!B810</f>
        <v>43482</v>
      </c>
      <c r="B807" s="5">
        <f>TITRES_STAT!D810</f>
        <v>2.3473000000000002</v>
      </c>
      <c r="C807" s="2">
        <f t="shared" si="93"/>
        <v>-0.13419999999999987</v>
      </c>
      <c r="D807" s="2">
        <f t="shared" si="94"/>
        <v>2.4110400000000003</v>
      </c>
      <c r="E807" s="2">
        <f t="shared" si="96"/>
        <v>2.5060600000000002</v>
      </c>
      <c r="F807" s="2">
        <f t="shared" si="97"/>
        <v>2.5795599999999999</v>
      </c>
      <c r="G807" s="2">
        <f t="shared" si="91"/>
        <v>2.9489299999999998</v>
      </c>
      <c r="H807" s="2">
        <f t="shared" si="95"/>
        <v>3.6375414999999993</v>
      </c>
      <c r="I807" s="2">
        <f t="array" ref="I807">SUMPRODUCT(B791:B810, (ROW(B791:B810)-ROW(B791)+1)) / (20*21/2)</f>
        <v>2.4952480952380953</v>
      </c>
      <c r="J807" s="2">
        <f t="shared" si="98"/>
        <v>2.5999572809486935</v>
      </c>
      <c r="K807" s="2">
        <f t="shared" si="92"/>
        <v>2.8423413262101755</v>
      </c>
    </row>
    <row r="808" spans="1:11" ht="13.5" x14ac:dyDescent="0.25">
      <c r="A808" s="3">
        <f>TITRES_STAT!B811</f>
        <v>43483</v>
      </c>
      <c r="B808" s="5">
        <f>TITRES_STAT!D811</f>
        <v>2.4032</v>
      </c>
      <c r="C808" s="2">
        <f t="shared" si="93"/>
        <v>5.5899999999999839E-2</v>
      </c>
      <c r="D808" s="2">
        <f t="shared" si="94"/>
        <v>2.3987400000000001</v>
      </c>
      <c r="E808" s="2">
        <f t="shared" si="96"/>
        <v>2.4635800000000003</v>
      </c>
      <c r="F808" s="2">
        <f t="shared" si="97"/>
        <v>2.5647499999999996</v>
      </c>
      <c r="G808" s="2">
        <f t="shared" si="91"/>
        <v>2.9229959999999995</v>
      </c>
      <c r="H808" s="2">
        <f t="shared" si="95"/>
        <v>3.6258044999999992</v>
      </c>
      <c r="I808" s="2">
        <f t="array" ref="I808">SUMPRODUCT(B792:B811, (ROW(B792:B811)-ROW(B792)+1)) / (20*21/2)</f>
        <v>2.4724919047619047</v>
      </c>
      <c r="J808" s="2">
        <f t="shared" si="98"/>
        <v>2.5812184922869132</v>
      </c>
      <c r="K808" s="2">
        <f t="shared" si="92"/>
        <v>2.8251200977313449</v>
      </c>
    </row>
    <row r="809" spans="1:11" ht="13.5" x14ac:dyDescent="0.25">
      <c r="A809" s="3">
        <f>TITRES_STAT!B812</f>
        <v>43486</v>
      </c>
      <c r="B809" s="5">
        <f>TITRES_STAT!D812</f>
        <v>2.3976000000000002</v>
      </c>
      <c r="C809" s="2">
        <f t="shared" si="93"/>
        <v>-5.5999999999998273E-3</v>
      </c>
      <c r="D809" s="2">
        <f t="shared" si="94"/>
        <v>2.3953800000000003</v>
      </c>
      <c r="E809" s="2">
        <f t="shared" si="96"/>
        <v>2.4328400000000006</v>
      </c>
      <c r="F809" s="2">
        <f t="shared" si="97"/>
        <v>2.5532899999999996</v>
      </c>
      <c r="G809" s="2">
        <f t="shared" si="91"/>
        <v>2.9001919999999997</v>
      </c>
      <c r="H809" s="2">
        <f t="shared" si="95"/>
        <v>3.6144590000000001</v>
      </c>
      <c r="I809" s="2">
        <f t="array" ref="I809">SUMPRODUCT(B793:B812, (ROW(B793:B812)-ROW(B793)+1)) / (20*21/2)</f>
        <v>2.4442861904761908</v>
      </c>
      <c r="J809" s="2">
        <f t="shared" si="98"/>
        <v>2.5637310168310168</v>
      </c>
      <c r="K809" s="2">
        <f t="shared" si="92"/>
        <v>2.8083546037026648</v>
      </c>
    </row>
    <row r="810" spans="1:11" ht="13.5" x14ac:dyDescent="0.25">
      <c r="A810" s="3">
        <f>TITRES_STAT!B813</f>
        <v>43487</v>
      </c>
      <c r="B810" s="5">
        <f>TITRES_STAT!D813</f>
        <v>2.3976000000000002</v>
      </c>
      <c r="C810" s="2">
        <f t="shared" si="93"/>
        <v>0</v>
      </c>
      <c r="D810" s="2">
        <f t="shared" si="94"/>
        <v>2.40544</v>
      </c>
      <c r="E810" s="2">
        <f t="shared" si="96"/>
        <v>2.4138299999999999</v>
      </c>
      <c r="F810" s="2">
        <f t="shared" si="97"/>
        <v>2.5471399999999988</v>
      </c>
      <c r="G810" s="2">
        <f t="shared" si="91"/>
        <v>2.8777239999999993</v>
      </c>
      <c r="H810" s="2">
        <f t="shared" si="95"/>
        <v>3.602722</v>
      </c>
      <c r="I810" s="2">
        <f t="array" ref="I810">SUMPRODUCT(B794:B813, (ROW(B794:B813)-ROW(B794)+1)) / (20*21/2)</f>
        <v>2.4188428571428573</v>
      </c>
      <c r="J810" s="2">
        <f t="shared" si="98"/>
        <v>2.547909015228063</v>
      </c>
      <c r="K810" s="2">
        <f t="shared" si="92"/>
        <v>2.7922465800280505</v>
      </c>
    </row>
    <row r="811" spans="1:11" ht="13.5" x14ac:dyDescent="0.25">
      <c r="A811" s="3">
        <f>TITRES_STAT!B814</f>
        <v>43488</v>
      </c>
      <c r="B811" s="5">
        <f>TITRES_STAT!D814</f>
        <v>2.3081999999999998</v>
      </c>
      <c r="C811" s="2">
        <f t="shared" si="93"/>
        <v>-8.9400000000000368E-2</v>
      </c>
      <c r="D811" s="2">
        <f t="shared" si="94"/>
        <v>2.3707800000000003</v>
      </c>
      <c r="E811" s="2">
        <f t="shared" si="96"/>
        <v>2.3970600000000006</v>
      </c>
      <c r="F811" s="2">
        <f t="shared" si="97"/>
        <v>2.5373599999999987</v>
      </c>
      <c r="G811" s="2">
        <f t="shared" si="91"/>
        <v>2.8555919999999997</v>
      </c>
      <c r="H811" s="2">
        <f t="shared" si="95"/>
        <v>3.5910690000000005</v>
      </c>
      <c r="I811" s="2">
        <f t="array" ref="I811">SUMPRODUCT(B795:B814, (ROW(B795:B814)-ROW(B795)+1)) / (20*21/2)</f>
        <v>2.3944376190476189</v>
      </c>
      <c r="J811" s="2">
        <f t="shared" si="98"/>
        <v>2.5250795852063428</v>
      </c>
      <c r="K811" s="2">
        <f t="shared" si="92"/>
        <v>2.7732643612034211</v>
      </c>
    </row>
    <row r="812" spans="1:11" ht="13.5" x14ac:dyDescent="0.25">
      <c r="A812" s="3">
        <f>TITRES_STAT!B815</f>
        <v>43489</v>
      </c>
      <c r="B812" s="5">
        <f>TITRES_STAT!D815</f>
        <v>2.2412000000000001</v>
      </c>
      <c r="C812" s="2">
        <f t="shared" si="93"/>
        <v>-6.6999999999999726E-2</v>
      </c>
      <c r="D812" s="2">
        <f t="shared" si="94"/>
        <v>2.3495600000000003</v>
      </c>
      <c r="E812" s="2">
        <f t="shared" si="96"/>
        <v>2.3803000000000001</v>
      </c>
      <c r="F812" s="2">
        <f t="shared" si="97"/>
        <v>2.530654999999999</v>
      </c>
      <c r="G812" s="2">
        <f t="shared" si="91"/>
        <v>2.8334600000000001</v>
      </c>
      <c r="H812" s="2">
        <f t="shared" si="95"/>
        <v>3.5790810000000008</v>
      </c>
      <c r="I812" s="2">
        <f t="array" ref="I812">SUMPRODUCT(B796:B815, (ROW(B796:B815)-ROW(B796)+1)) / (20*21/2)</f>
        <v>2.378179523809524</v>
      </c>
      <c r="J812" s="2">
        <f t="shared" si="98"/>
        <v>2.4980434342343099</v>
      </c>
      <c r="K812" s="2">
        <f t="shared" si="92"/>
        <v>2.7523990921366206</v>
      </c>
    </row>
    <row r="813" spans="1:11" ht="13.5" x14ac:dyDescent="0.25">
      <c r="A813" s="3">
        <f>TITRES_STAT!B816</f>
        <v>43490</v>
      </c>
      <c r="B813" s="5">
        <f>TITRES_STAT!D816</f>
        <v>2.2635000000000001</v>
      </c>
      <c r="C813" s="2">
        <f t="shared" si="93"/>
        <v>2.2299999999999986E-2</v>
      </c>
      <c r="D813" s="2">
        <f t="shared" si="94"/>
        <v>2.3216200000000002</v>
      </c>
      <c r="E813" s="2">
        <f t="shared" si="96"/>
        <v>2.3601800000000002</v>
      </c>
      <c r="F813" s="2">
        <f t="shared" si="97"/>
        <v>2.5197549999999991</v>
      </c>
      <c r="G813" s="2">
        <f t="shared" si="91"/>
        <v>2.8126699999999998</v>
      </c>
      <c r="H813" s="2">
        <f t="shared" si="95"/>
        <v>3.566841000000001</v>
      </c>
      <c r="I813" s="2">
        <f t="array" ref="I813">SUMPRODUCT(B797:B816, (ROW(B797:B816)-ROW(B797)+1)) / (20*21/2)</f>
        <v>2.3512428571428572</v>
      </c>
      <c r="J813" s="2">
        <f t="shared" si="98"/>
        <v>2.4757059643072328</v>
      </c>
      <c r="K813" s="2">
        <f t="shared" si="92"/>
        <v>2.7332265787194983</v>
      </c>
    </row>
    <row r="814" spans="1:11" ht="13.5" x14ac:dyDescent="0.25">
      <c r="A814" s="3">
        <f>TITRES_STAT!B817</f>
        <v>43493</v>
      </c>
      <c r="B814" s="5">
        <f>TITRES_STAT!D817</f>
        <v>2.2635000000000001</v>
      </c>
      <c r="C814" s="2">
        <f t="shared" si="93"/>
        <v>0</v>
      </c>
      <c r="D814" s="2">
        <f t="shared" si="94"/>
        <v>2.2948</v>
      </c>
      <c r="E814" s="2">
        <f t="shared" si="96"/>
        <v>2.3450899999999999</v>
      </c>
      <c r="F814" s="2">
        <f t="shared" si="97"/>
        <v>2.5013099999999993</v>
      </c>
      <c r="G814" s="2">
        <f t="shared" si="91"/>
        <v>2.7903139999999995</v>
      </c>
      <c r="H814" s="2">
        <f t="shared" si="95"/>
        <v>3.5547410000000008</v>
      </c>
      <c r="I814" s="2">
        <f t="array" ref="I814">SUMPRODUCT(B798:B817, (ROW(B798:B817)-ROW(B798)+1)) / (20*21/2)</f>
        <v>2.3368500000000005</v>
      </c>
      <c r="J814" s="2">
        <f t="shared" si="98"/>
        <v>2.455495872468449</v>
      </c>
      <c r="K814" s="2">
        <f t="shared" si="92"/>
        <v>2.7148059285736355</v>
      </c>
    </row>
    <row r="815" spans="1:11" ht="13.5" x14ac:dyDescent="0.25">
      <c r="A815" s="3">
        <f>TITRES_STAT!B818</f>
        <v>43494</v>
      </c>
      <c r="B815" s="5">
        <f>TITRES_STAT!D818</f>
        <v>2.3306</v>
      </c>
      <c r="C815" s="2">
        <f t="shared" si="93"/>
        <v>6.7099999999999937E-2</v>
      </c>
      <c r="D815" s="2">
        <f t="shared" si="94"/>
        <v>2.2814000000000005</v>
      </c>
      <c r="E815" s="2">
        <f t="shared" si="96"/>
        <v>2.3434200000000001</v>
      </c>
      <c r="F815" s="2">
        <f t="shared" si="97"/>
        <v>2.4792349999999996</v>
      </c>
      <c r="G815" s="2">
        <f t="shared" si="91"/>
        <v>2.7694119999999991</v>
      </c>
      <c r="H815" s="2">
        <f t="shared" si="95"/>
        <v>3.5429205000000006</v>
      </c>
      <c r="I815" s="2">
        <f t="array" ref="I815">SUMPRODUCT(B799:B818, (ROW(B799:B818)-ROW(B799)+1)) / (20*21/2)</f>
        <v>2.3385552380952381</v>
      </c>
      <c r="J815" s="2">
        <f t="shared" si="98"/>
        <v>2.4436010274714541</v>
      </c>
      <c r="K815" s="2">
        <f t="shared" si="92"/>
        <v>2.6997390294138852</v>
      </c>
    </row>
    <row r="816" spans="1:11" ht="13.5" x14ac:dyDescent="0.25">
      <c r="A816" s="3">
        <f>TITRES_STAT!B819</f>
        <v>43495</v>
      </c>
      <c r="B816" s="5">
        <f>TITRES_STAT!D819</f>
        <v>2.1964000000000001</v>
      </c>
      <c r="C816" s="2">
        <f t="shared" si="93"/>
        <v>-0.13419999999999987</v>
      </c>
      <c r="D816" s="2">
        <f t="shared" si="94"/>
        <v>2.2590400000000002</v>
      </c>
      <c r="E816" s="2">
        <f t="shared" si="96"/>
        <v>2.3149100000000002</v>
      </c>
      <c r="F816" s="2">
        <f t="shared" si="97"/>
        <v>2.4426249999999996</v>
      </c>
      <c r="G816" s="2">
        <f t="shared" si="91"/>
        <v>2.7463839999999995</v>
      </c>
      <c r="H816" s="2">
        <f t="shared" si="95"/>
        <v>3.5304850000000005</v>
      </c>
      <c r="I816" s="2">
        <f t="array" ref="I816">SUMPRODUCT(B800:B819, (ROW(B800:B819)-ROW(B800)+1)) / (20*21/2)</f>
        <v>2.3522909523809528</v>
      </c>
      <c r="J816" s="2">
        <f t="shared" si="98"/>
        <v>2.4200580724741725</v>
      </c>
      <c r="K816" s="2">
        <f t="shared" si="92"/>
        <v>2.6800002439466741</v>
      </c>
    </row>
    <row r="817" spans="1:11" ht="13.5" x14ac:dyDescent="0.25">
      <c r="A817" s="3">
        <f>TITRES_STAT!B820</f>
        <v>43496</v>
      </c>
      <c r="B817" s="5">
        <f>TITRES_STAT!D820</f>
        <v>2.2915000000000001</v>
      </c>
      <c r="C817" s="2">
        <f t="shared" si="93"/>
        <v>9.5099999999999962E-2</v>
      </c>
      <c r="D817" s="2">
        <f t="shared" si="94"/>
        <v>2.2691000000000003</v>
      </c>
      <c r="E817" s="2">
        <f t="shared" si="96"/>
        <v>2.3093300000000001</v>
      </c>
      <c r="F817" s="2">
        <f t="shared" si="97"/>
        <v>2.4076949999999995</v>
      </c>
      <c r="G817" s="2">
        <f t="shared" si="91"/>
        <v>2.7268240000000001</v>
      </c>
      <c r="H817" s="2">
        <f t="shared" si="95"/>
        <v>3.5195590000000014</v>
      </c>
      <c r="I817" s="2">
        <f t="array" ref="I817">SUMPRODUCT(B801:B820, (ROW(B801:B820)-ROW(B801)+1)) / (20*21/2)</f>
        <v>2.3562038095238091</v>
      </c>
      <c r="J817" s="2">
        <f t="shared" si="98"/>
        <v>2.407814446524251</v>
      </c>
      <c r="K817" s="2">
        <f t="shared" si="92"/>
        <v>2.6647649402624909</v>
      </c>
    </row>
    <row r="818" spans="1:11" ht="13.5" x14ac:dyDescent="0.25">
      <c r="A818" s="3">
        <f>TITRES_STAT!B821</f>
        <v>43497</v>
      </c>
      <c r="B818" s="5">
        <f>TITRES_STAT!D821</f>
        <v>2.4256000000000002</v>
      </c>
      <c r="C818" s="2">
        <f t="shared" si="93"/>
        <v>0.13410000000000011</v>
      </c>
      <c r="D818" s="2">
        <f t="shared" si="94"/>
        <v>2.30152</v>
      </c>
      <c r="E818" s="2">
        <f t="shared" si="96"/>
        <v>2.3115700000000001</v>
      </c>
      <c r="F818" s="2">
        <f t="shared" si="97"/>
        <v>2.387575</v>
      </c>
      <c r="G818" s="2">
        <f t="shared" ref="G818:G881" si="99">AVERAGE(B769:B818)</f>
        <v>2.7091639999999995</v>
      </c>
      <c r="H818" s="2">
        <f t="shared" si="95"/>
        <v>3.5090520000000014</v>
      </c>
      <c r="I818" s="2">
        <f t="array" ref="I818">SUMPRODUCT(B802:B821, (ROW(B802:B821)-ROW(B802)+1)) / (20*21/2)</f>
        <v>2.3614485714285718</v>
      </c>
      <c r="J818" s="2">
        <f t="shared" si="98"/>
        <v>2.4095083087600369</v>
      </c>
      <c r="K818" s="2">
        <f t="shared" si="92"/>
        <v>2.6553859229972954</v>
      </c>
    </row>
    <row r="819" spans="1:11" ht="13.5" x14ac:dyDescent="0.25">
      <c r="A819" s="3">
        <f>TITRES_STAT!B822</f>
        <v>43500</v>
      </c>
      <c r="B819" s="5">
        <f>TITRES_STAT!D822</f>
        <v>2.5318000000000001</v>
      </c>
      <c r="C819" s="2">
        <f t="shared" si="93"/>
        <v>0.10619999999999985</v>
      </c>
      <c r="D819" s="2">
        <f t="shared" si="94"/>
        <v>2.3551799999999998</v>
      </c>
      <c r="E819" s="2">
        <f t="shared" si="96"/>
        <v>2.3249900000000001</v>
      </c>
      <c r="F819" s="2">
        <f t="shared" si="97"/>
        <v>2.3789150000000001</v>
      </c>
      <c r="G819" s="2">
        <f t="shared" si="99"/>
        <v>2.6915040000000001</v>
      </c>
      <c r="H819" s="2">
        <f t="shared" si="95"/>
        <v>3.499187500000001</v>
      </c>
      <c r="I819" s="2">
        <f t="array" ref="I819">SUMPRODUCT(B803:B822, (ROW(B803:B822)-ROW(B803)+1)) / (20*21/2)</f>
        <v>2.3733233333333335</v>
      </c>
      <c r="J819" s="2">
        <f t="shared" si="98"/>
        <v>2.421155136497176</v>
      </c>
      <c r="K819" s="2">
        <f t="shared" ref="K819:K882" si="100">$K$4*B819+(1-$K$4)*K818</f>
        <v>2.6505394162130878</v>
      </c>
    </row>
    <row r="820" spans="1:11" ht="13.5" x14ac:dyDescent="0.25">
      <c r="A820" s="3">
        <f>TITRES_STAT!B823</f>
        <v>43501</v>
      </c>
      <c r="B820" s="5">
        <f>TITRES_STAT!D823</f>
        <v>2.42</v>
      </c>
      <c r="C820" s="2">
        <f t="shared" si="93"/>
        <v>-0.11180000000000012</v>
      </c>
      <c r="D820" s="2">
        <f t="shared" si="94"/>
        <v>2.3730599999999997</v>
      </c>
      <c r="E820" s="2">
        <f t="shared" si="96"/>
        <v>2.3272300000000001</v>
      </c>
      <c r="F820" s="2">
        <f t="shared" si="97"/>
        <v>2.3705299999999996</v>
      </c>
      <c r="G820" s="2">
        <f t="shared" si="99"/>
        <v>2.6739539999999993</v>
      </c>
      <c r="H820" s="2">
        <f t="shared" si="95"/>
        <v>3.4892115000000015</v>
      </c>
      <c r="I820" s="2">
        <f t="array" ref="I820">SUMPRODUCT(B804:B823, (ROW(B804:B823)-ROW(B804)+1)) / (20*21/2)</f>
        <v>2.3720176190476194</v>
      </c>
      <c r="J820" s="2">
        <f t="shared" si="98"/>
        <v>2.4210451234974446</v>
      </c>
      <c r="K820" s="2">
        <f t="shared" si="100"/>
        <v>2.6414986547929664</v>
      </c>
    </row>
    <row r="821" spans="1:11" ht="13.5" x14ac:dyDescent="0.25">
      <c r="A821" s="3">
        <f>TITRES_STAT!B824</f>
        <v>43502</v>
      </c>
      <c r="B821" s="5">
        <f>TITRES_STAT!D824</f>
        <v>2.4256000000000002</v>
      </c>
      <c r="C821" s="2">
        <f t="shared" si="93"/>
        <v>5.6000000000002714E-3</v>
      </c>
      <c r="D821" s="2">
        <f t="shared" si="94"/>
        <v>2.4188999999999998</v>
      </c>
      <c r="E821" s="2">
        <f t="shared" si="96"/>
        <v>2.3389700000000002</v>
      </c>
      <c r="F821" s="2">
        <f t="shared" si="97"/>
        <v>2.3680150000000002</v>
      </c>
      <c r="G821" s="2">
        <f t="shared" si="99"/>
        <v>2.6556219999999997</v>
      </c>
      <c r="H821" s="2">
        <f t="shared" si="95"/>
        <v>3.4795425000000013</v>
      </c>
      <c r="I821" s="2">
        <f t="array" ref="I821">SUMPRODUCT(B805:B824, (ROW(B805:B824)-ROW(B805)+1)) / (20*21/2)</f>
        <v>2.3674938095238094</v>
      </c>
      <c r="J821" s="2">
        <f t="shared" si="98"/>
        <v>2.4214789212595931</v>
      </c>
      <c r="K821" s="2">
        <f t="shared" si="100"/>
        <v>2.6330320408795171</v>
      </c>
    </row>
    <row r="822" spans="1:11" ht="13.5" x14ac:dyDescent="0.25">
      <c r="A822" s="3">
        <f>TITRES_STAT!B825</f>
        <v>43503</v>
      </c>
      <c r="B822" s="5">
        <f>TITRES_STAT!D825</f>
        <v>2.4927000000000001</v>
      </c>
      <c r="C822" s="2">
        <f t="shared" si="93"/>
        <v>6.7099999999999937E-2</v>
      </c>
      <c r="D822" s="2">
        <f t="shared" si="94"/>
        <v>2.4591400000000001</v>
      </c>
      <c r="E822" s="2">
        <f t="shared" si="96"/>
        <v>2.3641200000000002</v>
      </c>
      <c r="F822" s="2">
        <f t="shared" si="97"/>
        <v>2.3722099999999999</v>
      </c>
      <c r="G822" s="2">
        <f t="shared" si="99"/>
        <v>2.6385199999999998</v>
      </c>
      <c r="H822" s="2">
        <f t="shared" si="95"/>
        <v>3.4696505000000015</v>
      </c>
      <c r="I822" s="2">
        <f t="array" ref="I822">SUMPRODUCT(B806:B825, (ROW(B806:B825)-ROW(B806)+1)) / (20*21/2)</f>
        <v>2.3570319047619046</v>
      </c>
      <c r="J822" s="2">
        <f t="shared" si="98"/>
        <v>2.4282618811396319</v>
      </c>
      <c r="K822" s="2">
        <f t="shared" si="100"/>
        <v>2.627528823590124</v>
      </c>
    </row>
    <row r="823" spans="1:11" ht="13.5" x14ac:dyDescent="0.25">
      <c r="A823" s="3">
        <f>TITRES_STAT!B826</f>
        <v>43504</v>
      </c>
      <c r="B823" s="5">
        <f>TITRES_STAT!D826</f>
        <v>2.3584999999999998</v>
      </c>
      <c r="C823" s="2">
        <f t="shared" si="93"/>
        <v>-0.13420000000000032</v>
      </c>
      <c r="D823" s="2">
        <f t="shared" si="94"/>
        <v>2.4457200000000001</v>
      </c>
      <c r="E823" s="2">
        <f t="shared" si="96"/>
        <v>2.3736199999999998</v>
      </c>
      <c r="F823" s="2">
        <f t="shared" si="97"/>
        <v>2.3669000000000002</v>
      </c>
      <c r="G823" s="2">
        <f t="shared" si="99"/>
        <v>2.6196299999999995</v>
      </c>
      <c r="H823" s="2">
        <f t="shared" si="95"/>
        <v>3.4596185000000022</v>
      </c>
      <c r="I823" s="2">
        <f t="array" ref="I823">SUMPRODUCT(B807:B826, (ROW(B807:B826)-ROW(B807)+1)) / (20*21/2)</f>
        <v>2.3512795238095237</v>
      </c>
      <c r="J823" s="2">
        <f t="shared" si="98"/>
        <v>2.421617892459667</v>
      </c>
      <c r="K823" s="2">
        <f t="shared" si="100"/>
        <v>2.6169786736454133</v>
      </c>
    </row>
    <row r="824" spans="1:11" ht="13.5" x14ac:dyDescent="0.25">
      <c r="A824" s="3">
        <f>TITRES_STAT!B827</f>
        <v>43507</v>
      </c>
      <c r="B824" s="5">
        <f>TITRES_STAT!D827</f>
        <v>2.3193999999999999</v>
      </c>
      <c r="C824" s="2">
        <f t="shared" si="93"/>
        <v>-3.9099999999999913E-2</v>
      </c>
      <c r="D824" s="2">
        <f t="shared" si="94"/>
        <v>2.4032399999999998</v>
      </c>
      <c r="E824" s="2">
        <f t="shared" si="96"/>
        <v>2.3792099999999996</v>
      </c>
      <c r="F824" s="2">
        <f t="shared" si="97"/>
        <v>2.3621500000000002</v>
      </c>
      <c r="G824" s="2">
        <f t="shared" si="99"/>
        <v>2.5998459999999999</v>
      </c>
      <c r="H824" s="2">
        <f t="shared" si="95"/>
        <v>3.449838000000002</v>
      </c>
      <c r="I824" s="2">
        <f t="array" ref="I824">SUMPRODUCT(B808:B827, (ROW(B808:B827)-ROW(B808)+1)) / (20*21/2)</f>
        <v>2.3485390476190475</v>
      </c>
      <c r="J824" s="2">
        <f t="shared" si="98"/>
        <v>2.4118828550825562</v>
      </c>
      <c r="K824" s="2">
        <f t="shared" si="100"/>
        <v>2.6053089217377501</v>
      </c>
    </row>
    <row r="825" spans="1:11" ht="13.5" x14ac:dyDescent="0.25">
      <c r="A825" s="3">
        <f>TITRES_STAT!B828</f>
        <v>43508</v>
      </c>
      <c r="B825" s="5">
        <f>TITRES_STAT!D828</f>
        <v>2.2523</v>
      </c>
      <c r="C825" s="2">
        <f t="shared" si="93"/>
        <v>-6.7099999999999937E-2</v>
      </c>
      <c r="D825" s="2">
        <f t="shared" si="94"/>
        <v>2.3696999999999999</v>
      </c>
      <c r="E825" s="2">
        <f t="shared" si="96"/>
        <v>2.3713799999999998</v>
      </c>
      <c r="F825" s="2">
        <f t="shared" si="97"/>
        <v>2.3574000000000002</v>
      </c>
      <c r="G825" s="2">
        <f t="shared" si="99"/>
        <v>2.5806200000000001</v>
      </c>
      <c r="H825" s="2">
        <f t="shared" si="95"/>
        <v>3.4392470000000022</v>
      </c>
      <c r="I825" s="2">
        <f t="array" ref="I825">SUMPRODUCT(B809:B828, (ROW(B809:B828)-ROW(B809)+1)) / (20*21/2)</f>
        <v>2.3480647619047619</v>
      </c>
      <c r="J825" s="2">
        <f t="shared" si="98"/>
        <v>2.3966844879318363</v>
      </c>
      <c r="K825" s="2">
        <f t="shared" si="100"/>
        <v>2.5914654346107797</v>
      </c>
    </row>
    <row r="826" spans="1:11" ht="13.5" x14ac:dyDescent="0.25">
      <c r="A826" s="3">
        <f>TITRES_STAT!B829</f>
        <v>43509</v>
      </c>
      <c r="B826" s="5">
        <f>TITRES_STAT!D829</f>
        <v>2.2970000000000002</v>
      </c>
      <c r="C826" s="2">
        <f t="shared" si="93"/>
        <v>4.4700000000000184E-2</v>
      </c>
      <c r="D826" s="2">
        <f t="shared" si="94"/>
        <v>2.3439800000000002</v>
      </c>
      <c r="E826" s="2">
        <f t="shared" si="96"/>
        <v>2.3814399999999996</v>
      </c>
      <c r="F826" s="2">
        <f t="shared" si="97"/>
        <v>2.3481750000000003</v>
      </c>
      <c r="G826" s="2">
        <f t="shared" si="99"/>
        <v>2.5650820000000003</v>
      </c>
      <c r="H826" s="2">
        <f t="shared" si="95"/>
        <v>3.4277055000000023</v>
      </c>
      <c r="I826" s="2">
        <f t="array" ref="I826">SUMPRODUCT(B810:B829, (ROW(B810:B829)-ROW(B810)+1)) / (20*21/2)</f>
        <v>2.3436161904761903</v>
      </c>
      <c r="J826" s="2">
        <f t="shared" si="98"/>
        <v>2.3871907271764234</v>
      </c>
      <c r="K826" s="2">
        <f t="shared" si="100"/>
        <v>2.5799177705083962</v>
      </c>
    </row>
    <row r="827" spans="1:11" ht="13.5" x14ac:dyDescent="0.25">
      <c r="A827" s="3">
        <f>TITRES_STAT!B830</f>
        <v>43510</v>
      </c>
      <c r="B827" s="5">
        <f>TITRES_STAT!D830</f>
        <v>2.3193999999999999</v>
      </c>
      <c r="C827" s="2">
        <f t="shared" si="93"/>
        <v>2.2399999999999753E-2</v>
      </c>
      <c r="D827" s="2">
        <f t="shared" si="94"/>
        <v>2.30932</v>
      </c>
      <c r="E827" s="2">
        <f t="shared" si="96"/>
        <v>2.3842299999999996</v>
      </c>
      <c r="F827" s="2">
        <f t="shared" si="97"/>
        <v>2.3467799999999999</v>
      </c>
      <c r="G827" s="2">
        <f t="shared" si="99"/>
        <v>2.5526740000000001</v>
      </c>
      <c r="H827" s="2">
        <f t="shared" si="95"/>
        <v>3.4162760000000021</v>
      </c>
      <c r="I827" s="2">
        <f t="array" ref="I827">SUMPRODUCT(B811:B830, (ROW(B811:B830)-ROW(B811)+1)) / (20*21/2)</f>
        <v>2.3396466666666669</v>
      </c>
      <c r="J827" s="2">
        <f t="shared" si="98"/>
        <v>2.3807344674453357</v>
      </c>
      <c r="K827" s="2">
        <f t="shared" si="100"/>
        <v>2.5697013873512042</v>
      </c>
    </row>
    <row r="828" spans="1:11" ht="13.5" x14ac:dyDescent="0.25">
      <c r="A828" s="3">
        <f>TITRES_STAT!B831</f>
        <v>43511</v>
      </c>
      <c r="B828" s="5">
        <f>TITRES_STAT!D831</f>
        <v>2.3418000000000001</v>
      </c>
      <c r="C828" s="2">
        <f t="shared" si="93"/>
        <v>2.2400000000000198E-2</v>
      </c>
      <c r="D828" s="2">
        <f t="shared" si="94"/>
        <v>2.3059800000000004</v>
      </c>
      <c r="E828" s="2">
        <f t="shared" si="96"/>
        <v>2.3758499999999998</v>
      </c>
      <c r="F828" s="2">
        <f t="shared" si="97"/>
        <v>2.3437100000000002</v>
      </c>
      <c r="G828" s="2">
        <f t="shared" si="99"/>
        <v>2.5440680000000002</v>
      </c>
      <c r="H828" s="2">
        <f t="shared" si="95"/>
        <v>3.405098500000002</v>
      </c>
      <c r="I828" s="2">
        <f t="array" ref="I828">SUMPRODUCT(B812:B831, (ROW(B812:B831)-ROW(B812)+1)) / (20*21/2)</f>
        <v>2.3340323809523813</v>
      </c>
      <c r="J828" s="2">
        <f t="shared" si="98"/>
        <v>2.3770264229267322</v>
      </c>
      <c r="K828" s="2">
        <f t="shared" si="100"/>
        <v>2.5607640780433143</v>
      </c>
    </row>
    <row r="829" spans="1:11" ht="13.5" x14ac:dyDescent="0.25">
      <c r="A829" s="3">
        <f>TITRES_STAT!B832</f>
        <v>43514</v>
      </c>
      <c r="B829" s="5">
        <f>TITRES_STAT!D832</f>
        <v>2.2970000000000002</v>
      </c>
      <c r="C829" s="2">
        <f t="shared" si="93"/>
        <v>-4.4799999999999951E-2</v>
      </c>
      <c r="D829" s="2">
        <f t="shared" si="94"/>
        <v>2.3014999999999999</v>
      </c>
      <c r="E829" s="2">
        <f t="shared" si="96"/>
        <v>2.3523700000000001</v>
      </c>
      <c r="F829" s="2">
        <f t="shared" si="97"/>
        <v>2.3386799999999996</v>
      </c>
      <c r="G829" s="2">
        <f t="shared" si="99"/>
        <v>2.5342300000000004</v>
      </c>
      <c r="H829" s="2">
        <f t="shared" si="95"/>
        <v>3.3945075000000027</v>
      </c>
      <c r="I829" s="2">
        <f t="array" ref="I829">SUMPRODUCT(B813:B832, (ROW(B813:B832)-ROW(B813)+1)) / (20*21/2)</f>
        <v>2.3280442857142858</v>
      </c>
      <c r="J829" s="2">
        <f t="shared" si="98"/>
        <v>2.3694048588384717</v>
      </c>
      <c r="K829" s="2">
        <f t="shared" si="100"/>
        <v>2.5504203887082824</v>
      </c>
    </row>
    <row r="830" spans="1:11" ht="13.5" x14ac:dyDescent="0.25">
      <c r="A830" s="3">
        <f>TITRES_STAT!B833</f>
        <v>43515</v>
      </c>
      <c r="B830" s="5">
        <f>TITRES_STAT!D833</f>
        <v>2.2970000000000002</v>
      </c>
      <c r="C830" s="2">
        <f t="shared" si="93"/>
        <v>0</v>
      </c>
      <c r="D830" s="2">
        <f t="shared" si="94"/>
        <v>2.3104400000000003</v>
      </c>
      <c r="E830" s="2">
        <f t="shared" si="96"/>
        <v>2.3400699999999999</v>
      </c>
      <c r="F830" s="2">
        <f t="shared" si="97"/>
        <v>2.3336499999999996</v>
      </c>
      <c r="G830" s="2">
        <f t="shared" si="99"/>
        <v>2.5210400000000002</v>
      </c>
      <c r="H830" s="2">
        <f t="shared" si="95"/>
        <v>3.3844750000000023</v>
      </c>
      <c r="I830" s="2">
        <f t="array" ref="I830">SUMPRODUCT(B814:B833, (ROW(B814:B833)-ROW(B814)+1)) / (20*21/2)</f>
        <v>2.3134090476190474</v>
      </c>
      <c r="J830" s="2">
        <f t="shared" si="98"/>
        <v>2.3625091579967124</v>
      </c>
      <c r="K830" s="2">
        <f t="shared" si="100"/>
        <v>2.5404823342491341</v>
      </c>
    </row>
    <row r="831" spans="1:11" ht="13.5" x14ac:dyDescent="0.25">
      <c r="A831" s="3">
        <f>TITRES_STAT!B834</f>
        <v>43516</v>
      </c>
      <c r="B831" s="5">
        <f>TITRES_STAT!D834</f>
        <v>2.2747000000000002</v>
      </c>
      <c r="C831" s="2">
        <f t="shared" si="93"/>
        <v>-2.2299999999999986E-2</v>
      </c>
      <c r="D831" s="2">
        <f t="shared" si="94"/>
        <v>2.3059800000000004</v>
      </c>
      <c r="E831" s="2">
        <f t="shared" si="96"/>
        <v>2.32498</v>
      </c>
      <c r="F831" s="2">
        <f t="shared" si="97"/>
        <v>2.3319749999999995</v>
      </c>
      <c r="G831" s="2">
        <f t="shared" si="99"/>
        <v>2.5050560000000002</v>
      </c>
      <c r="H831" s="2">
        <f t="shared" si="95"/>
        <v>3.3743030000000029</v>
      </c>
      <c r="I831" s="2">
        <f t="array" ref="I831">SUMPRODUCT(B815:B834, (ROW(B815:B834)-ROW(B815)+1)) / (20*21/2)</f>
        <v>2.2991728571428571</v>
      </c>
      <c r="J831" s="2">
        <f t="shared" si="98"/>
        <v>2.3541463810446448</v>
      </c>
      <c r="K831" s="2">
        <f t="shared" si="100"/>
        <v>2.5300594976119131</v>
      </c>
    </row>
    <row r="832" spans="1:11" ht="13.5" x14ac:dyDescent="0.25">
      <c r="A832" s="3">
        <f>TITRES_STAT!B835</f>
        <v>43517</v>
      </c>
      <c r="B832" s="5">
        <f>TITRES_STAT!D835</f>
        <v>2.2690999999999999</v>
      </c>
      <c r="C832" s="2">
        <f t="shared" si="93"/>
        <v>-5.6000000000002714E-3</v>
      </c>
      <c r="D832" s="2">
        <f t="shared" si="94"/>
        <v>2.2959199999999997</v>
      </c>
      <c r="E832" s="2">
        <f t="shared" si="96"/>
        <v>2.3026200000000001</v>
      </c>
      <c r="F832" s="2">
        <f t="shared" si="97"/>
        <v>2.3333699999999995</v>
      </c>
      <c r="G832" s="2">
        <f t="shared" si="99"/>
        <v>2.4910839999999999</v>
      </c>
      <c r="H832" s="2">
        <f t="shared" si="95"/>
        <v>3.3635725000000023</v>
      </c>
      <c r="I832" s="2">
        <f t="array" ref="I832">SUMPRODUCT(B816:B835, (ROW(B816:B835)-ROW(B816)+1)) / (20*21/2)</f>
        <v>2.280011904761905</v>
      </c>
      <c r="J832" s="2">
        <f t="shared" si="98"/>
        <v>2.3460467257070596</v>
      </c>
      <c r="K832" s="2">
        <f t="shared" si="100"/>
        <v>2.5198257918232105</v>
      </c>
    </row>
    <row r="833" spans="1:11" ht="13.5" x14ac:dyDescent="0.25">
      <c r="A833" s="3">
        <f>TITRES_STAT!B836</f>
        <v>43518</v>
      </c>
      <c r="B833" s="5">
        <f>TITRES_STAT!D836</f>
        <v>2.1797</v>
      </c>
      <c r="C833" s="2">
        <f t="shared" si="93"/>
        <v>-8.9399999999999924E-2</v>
      </c>
      <c r="D833" s="2">
        <f t="shared" si="94"/>
        <v>2.2635000000000001</v>
      </c>
      <c r="E833" s="2">
        <f t="shared" si="96"/>
        <v>2.2847400000000002</v>
      </c>
      <c r="F833" s="2">
        <f t="shared" si="97"/>
        <v>2.3291799999999996</v>
      </c>
      <c r="G833" s="2">
        <f t="shared" si="99"/>
        <v>2.4755479999999999</v>
      </c>
      <c r="H833" s="2">
        <f t="shared" si="95"/>
        <v>3.3523950000000018</v>
      </c>
      <c r="I833" s="2">
        <f t="array" ref="I833">SUMPRODUCT(B817:B836, (ROW(B817:B836)-ROW(B817)+1)) / (20*21/2)</f>
        <v>2.2618357142857142</v>
      </c>
      <c r="J833" s="2">
        <f t="shared" si="98"/>
        <v>2.3302041804016254</v>
      </c>
      <c r="K833" s="2">
        <f t="shared" si="100"/>
        <v>2.5064875254772021</v>
      </c>
    </row>
    <row r="834" spans="1:11" ht="13.5" x14ac:dyDescent="0.25">
      <c r="A834" s="3">
        <f>TITRES_STAT!B837</f>
        <v>43521</v>
      </c>
      <c r="B834" s="5">
        <f>TITRES_STAT!D837</f>
        <v>2.1797</v>
      </c>
      <c r="C834" s="2">
        <f t="shared" si="93"/>
        <v>0</v>
      </c>
      <c r="D834" s="2">
        <f t="shared" si="94"/>
        <v>2.24004</v>
      </c>
      <c r="E834" s="2">
        <f t="shared" si="96"/>
        <v>2.2707700000000002</v>
      </c>
      <c r="F834" s="2">
        <f t="shared" si="97"/>
        <v>2.3249899999999992</v>
      </c>
      <c r="G834" s="2">
        <f t="shared" si="99"/>
        <v>2.460124</v>
      </c>
      <c r="H834" s="2">
        <f t="shared" si="95"/>
        <v>3.3412175000000026</v>
      </c>
      <c r="I834" s="2">
        <f t="array" ref="I834">SUMPRODUCT(B818:B837, (ROW(B818:B837)-ROW(B818)+1)) / (20*21/2)</f>
        <v>2.249862380952381</v>
      </c>
      <c r="J834" s="2">
        <f t="shared" si="98"/>
        <v>2.3158704489348039</v>
      </c>
      <c r="K834" s="2">
        <f t="shared" si="100"/>
        <v>2.4936723283996649</v>
      </c>
    </row>
    <row r="835" spans="1:11" ht="13.5" x14ac:dyDescent="0.25">
      <c r="A835" s="3">
        <f>TITRES_STAT!B838</f>
        <v>43522</v>
      </c>
      <c r="B835" s="5">
        <f>TITRES_STAT!D838</f>
        <v>2.1238000000000001</v>
      </c>
      <c r="C835" s="2">
        <f t="shared" si="93"/>
        <v>-5.5899999999999839E-2</v>
      </c>
      <c r="D835" s="2">
        <f t="shared" si="94"/>
        <v>2.2054</v>
      </c>
      <c r="E835" s="2">
        <f t="shared" si="96"/>
        <v>2.2579200000000004</v>
      </c>
      <c r="F835" s="2">
        <f t="shared" si="97"/>
        <v>2.3146499999999994</v>
      </c>
      <c r="G835" s="2">
        <f t="shared" si="99"/>
        <v>2.4434699999999996</v>
      </c>
      <c r="H835" s="2">
        <f t="shared" si="95"/>
        <v>3.3297880000000024</v>
      </c>
      <c r="I835" s="2">
        <f t="array" ref="I835">SUMPRODUCT(B819:B838, (ROW(B819:B838)-ROW(B819)+1)) / (20*21/2)</f>
        <v>2.2378614285714287</v>
      </c>
      <c r="J835" s="2">
        <f t="shared" si="98"/>
        <v>2.297578025226727</v>
      </c>
      <c r="K835" s="2">
        <f t="shared" si="100"/>
        <v>2.4791675312075214</v>
      </c>
    </row>
    <row r="836" spans="1:11" ht="13.5" x14ac:dyDescent="0.25">
      <c r="A836" s="3">
        <f>TITRES_STAT!B839</f>
        <v>43523</v>
      </c>
      <c r="B836" s="5">
        <f>TITRES_STAT!D839</f>
        <v>2.1238000000000001</v>
      </c>
      <c r="C836" s="2">
        <f t="shared" ref="C836:C899" si="101">B836-B835</f>
        <v>0</v>
      </c>
      <c r="D836" s="2">
        <f t="shared" si="94"/>
        <v>2.1752200000000004</v>
      </c>
      <c r="E836" s="2">
        <f t="shared" si="96"/>
        <v>2.2405999999999997</v>
      </c>
      <c r="F836" s="2">
        <f t="shared" si="97"/>
        <v>2.3110200000000001</v>
      </c>
      <c r="G836" s="2">
        <f t="shared" si="99"/>
        <v>2.4278219999999999</v>
      </c>
      <c r="H836" s="2">
        <f t="shared" si="95"/>
        <v>3.3183585000000022</v>
      </c>
      <c r="I836" s="2">
        <f t="array" ref="I836">SUMPRODUCT(B820:B839, (ROW(B820:B839)-ROW(B820)+1)) / (20*21/2)</f>
        <v>2.220107619047619</v>
      </c>
      <c r="J836" s="2">
        <f t="shared" si="98"/>
        <v>2.2810277371098957</v>
      </c>
      <c r="K836" s="2">
        <f t="shared" si="100"/>
        <v>2.4652315495915404</v>
      </c>
    </row>
    <row r="837" spans="1:11" ht="13.5" x14ac:dyDescent="0.25">
      <c r="A837" s="3">
        <f>TITRES_STAT!B840</f>
        <v>43524</v>
      </c>
      <c r="B837" s="5">
        <f>TITRES_STAT!D840</f>
        <v>2.1852999999999998</v>
      </c>
      <c r="C837" s="2">
        <f t="shared" si="101"/>
        <v>6.1499999999999666E-2</v>
      </c>
      <c r="D837" s="2">
        <f t="shared" si="94"/>
        <v>2.1584599999999998</v>
      </c>
      <c r="E837" s="2">
        <f t="shared" si="96"/>
        <v>2.2271900000000002</v>
      </c>
      <c r="F837" s="2">
        <f t="shared" si="97"/>
        <v>2.3057099999999999</v>
      </c>
      <c r="G837" s="2">
        <f t="shared" si="99"/>
        <v>2.4159739999999998</v>
      </c>
      <c r="H837" s="2">
        <f t="shared" si="95"/>
        <v>3.3077675000000015</v>
      </c>
      <c r="I837" s="2">
        <f t="array" ref="I837">SUMPRODUCT(B821:B840, (ROW(B821:B840)-ROW(B821)+1)) / (20*21/2)</f>
        <v>2.2033100000000001</v>
      </c>
      <c r="J837" s="2">
        <f t="shared" si="98"/>
        <v>2.2719108097660961</v>
      </c>
      <c r="K837" s="2">
        <f t="shared" si="100"/>
        <v>2.4542538417644213</v>
      </c>
    </row>
    <row r="838" spans="1:11" ht="13.5" x14ac:dyDescent="0.25">
      <c r="A838" s="3">
        <f>TITRES_STAT!B841</f>
        <v>43525</v>
      </c>
      <c r="B838" s="5">
        <f>TITRES_STAT!D841</f>
        <v>2.1797</v>
      </c>
      <c r="C838" s="2">
        <f t="shared" si="101"/>
        <v>-5.5999999999998273E-3</v>
      </c>
      <c r="D838" s="2">
        <f t="shared" ref="D838:D901" si="102">AVERAGE(B834:B838)</f>
        <v>2.1584600000000003</v>
      </c>
      <c r="E838" s="2">
        <f t="shared" si="96"/>
        <v>2.2109800000000002</v>
      </c>
      <c r="F838" s="2">
        <f t="shared" si="97"/>
        <v>2.2934149999999995</v>
      </c>
      <c r="G838" s="2">
        <f t="shared" si="99"/>
        <v>2.4055800000000001</v>
      </c>
      <c r="H838" s="2">
        <f t="shared" si="95"/>
        <v>3.2968690000000023</v>
      </c>
      <c r="I838" s="2">
        <f t="array" ref="I838">SUMPRODUCT(B822:B841, (ROW(B822:B841)-ROW(B822)+1)) / (20*21/2)</f>
        <v>2.1811419047619047</v>
      </c>
      <c r="J838" s="2">
        <f t="shared" si="98"/>
        <v>2.2631288278836106</v>
      </c>
      <c r="K838" s="2">
        <f t="shared" si="100"/>
        <v>2.4434870244403264</v>
      </c>
    </row>
    <row r="839" spans="1:11" ht="13.5" x14ac:dyDescent="0.25">
      <c r="A839" s="3">
        <f>TITRES_STAT!B842</f>
        <v>43528</v>
      </c>
      <c r="B839" s="5">
        <f>TITRES_STAT!D842</f>
        <v>2.1070000000000002</v>
      </c>
      <c r="C839" s="2">
        <f t="shared" si="101"/>
        <v>-7.2699999999999765E-2</v>
      </c>
      <c r="D839" s="2">
        <f t="shared" si="102"/>
        <v>2.14392</v>
      </c>
      <c r="E839" s="2">
        <f t="shared" si="96"/>
        <v>2.19198</v>
      </c>
      <c r="F839" s="2">
        <f t="shared" si="97"/>
        <v>2.2721749999999998</v>
      </c>
      <c r="G839" s="2">
        <f t="shared" si="99"/>
        <v>2.395184</v>
      </c>
      <c r="H839" s="2">
        <f t="shared" si="95"/>
        <v>3.2855515000000022</v>
      </c>
      <c r="I839" s="2">
        <f t="array" ref="I839">SUMPRODUCT(B823:B842, (ROW(B823:B842)-ROW(B823)+1)) / (20*21/2)</f>
        <v>2.1662138095238097</v>
      </c>
      <c r="J839" s="2">
        <f t="shared" si="98"/>
        <v>2.2482594157042191</v>
      </c>
      <c r="K839" s="2">
        <f t="shared" si="100"/>
        <v>2.4302914548544314</v>
      </c>
    </row>
    <row r="840" spans="1:11" ht="13.5" x14ac:dyDescent="0.25">
      <c r="A840" s="3">
        <f>TITRES_STAT!B843</f>
        <v>43529</v>
      </c>
      <c r="B840" s="5">
        <f>TITRES_STAT!D843</f>
        <v>2.0958000000000001</v>
      </c>
      <c r="C840" s="2">
        <f t="shared" si="101"/>
        <v>-1.1200000000000099E-2</v>
      </c>
      <c r="D840" s="2">
        <f t="shared" si="102"/>
        <v>2.1383200000000002</v>
      </c>
      <c r="E840" s="2">
        <f t="shared" si="96"/>
        <v>2.1718599999999997</v>
      </c>
      <c r="F840" s="2">
        <f t="shared" si="97"/>
        <v>2.2559649999999998</v>
      </c>
      <c r="G840" s="2">
        <f t="shared" si="99"/>
        <v>2.3866879999999995</v>
      </c>
      <c r="H840" s="2">
        <f t="shared" si="95"/>
        <v>3.2742615000000019</v>
      </c>
      <c r="I840" s="2">
        <f t="array" ref="I840">SUMPRODUCT(B824:B843, (ROW(B824:B843)-ROW(B824)+1)) / (20*21/2)</f>
        <v>2.1649599999999998</v>
      </c>
      <c r="J840" s="2">
        <f t="shared" si="98"/>
        <v>2.233739471351436</v>
      </c>
      <c r="K840" s="2">
        <f t="shared" si="100"/>
        <v>2.4171741428993556</v>
      </c>
    </row>
    <row r="841" spans="1:11" ht="13.5" x14ac:dyDescent="0.25">
      <c r="A841" s="3">
        <f>TITRES_STAT!B844</f>
        <v>43530</v>
      </c>
      <c r="B841" s="5">
        <f>TITRES_STAT!D844</f>
        <v>2.0232000000000001</v>
      </c>
      <c r="C841" s="2">
        <f t="shared" si="101"/>
        <v>-7.2599999999999998E-2</v>
      </c>
      <c r="D841" s="2">
        <f t="shared" si="102"/>
        <v>2.1182000000000003</v>
      </c>
      <c r="E841" s="2">
        <f t="shared" si="96"/>
        <v>2.1467100000000001</v>
      </c>
      <c r="F841" s="2">
        <f t="shared" si="97"/>
        <v>2.2358450000000003</v>
      </c>
      <c r="G841" s="2">
        <f t="shared" si="99"/>
        <v>2.3770759999999997</v>
      </c>
      <c r="H841" s="2">
        <f t="shared" si="95"/>
        <v>3.2629160000000019</v>
      </c>
      <c r="I841" s="2">
        <f t="array" ref="I841">SUMPRODUCT(B825:B844, (ROW(B825:B844)-ROW(B825)+1)) / (20*21/2)</f>
        <v>2.1623276190476197</v>
      </c>
      <c r="J841" s="2">
        <f t="shared" si="98"/>
        <v>2.2136880931274896</v>
      </c>
      <c r="K841" s="2">
        <f t="shared" si="100"/>
        <v>2.4017241765111459</v>
      </c>
    </row>
    <row r="842" spans="1:11" ht="13.5" x14ac:dyDescent="0.25">
      <c r="A842" s="3">
        <f>TITRES_STAT!B845</f>
        <v>43531</v>
      </c>
      <c r="B842" s="5">
        <f>TITRES_STAT!D845</f>
        <v>2.0790999999999999</v>
      </c>
      <c r="C842" s="2">
        <f t="shared" si="101"/>
        <v>5.5899999999999839E-2</v>
      </c>
      <c r="D842" s="2">
        <f t="shared" si="102"/>
        <v>2.0969600000000002</v>
      </c>
      <c r="E842" s="2">
        <f t="shared" si="96"/>
        <v>2.12771</v>
      </c>
      <c r="F842" s="2">
        <f t="shared" si="97"/>
        <v>2.2151649999999998</v>
      </c>
      <c r="G842" s="2">
        <f t="shared" si="99"/>
        <v>2.3711519999999995</v>
      </c>
      <c r="H842" s="2">
        <f t="shared" ref="H842:H905" si="103">AVERAGE(B643:B842)</f>
        <v>3.2517940000000016</v>
      </c>
      <c r="I842" s="2">
        <f t="array" ref="I842">SUMPRODUCT(B826:B845, (ROW(B826:B845)-ROW(B826)+1)) / (20*21/2)</f>
        <v>2.1592938095238097</v>
      </c>
      <c r="J842" s="2">
        <f t="shared" si="98"/>
        <v>2.2008701794963001</v>
      </c>
      <c r="K842" s="2">
        <f t="shared" si="100"/>
        <v>2.3890722480205127</v>
      </c>
    </row>
    <row r="843" spans="1:11" ht="13.5" x14ac:dyDescent="0.25">
      <c r="A843" s="3">
        <f>TITRES_STAT!B846</f>
        <v>43532</v>
      </c>
      <c r="B843" s="5">
        <f>TITRES_STAT!D846</f>
        <v>2.202</v>
      </c>
      <c r="C843" s="2">
        <f t="shared" si="101"/>
        <v>0.12290000000000001</v>
      </c>
      <c r="D843" s="2">
        <f t="shared" si="102"/>
        <v>2.1014200000000001</v>
      </c>
      <c r="E843" s="2">
        <f t="shared" si="96"/>
        <v>2.1299399999999999</v>
      </c>
      <c r="F843" s="2">
        <f t="shared" si="97"/>
        <v>2.2073399999999994</v>
      </c>
      <c r="G843" s="2">
        <f t="shared" si="99"/>
        <v>2.3655619999999997</v>
      </c>
      <c r="H843" s="2">
        <f t="shared" si="103"/>
        <v>3.241007000000002</v>
      </c>
      <c r="I843" s="2">
        <f t="array" ref="I843">SUMPRODUCT(B827:B846, (ROW(B827:B846)-ROW(B827)+1)) / (20*21/2)</f>
        <v>2.1609161904761907</v>
      </c>
      <c r="J843" s="2">
        <f t="shared" si="98"/>
        <v>2.2009777814490334</v>
      </c>
      <c r="K843" s="2">
        <f t="shared" si="100"/>
        <v>2.3817360814314732</v>
      </c>
    </row>
    <row r="844" spans="1:11" ht="13.5" x14ac:dyDescent="0.25">
      <c r="A844" s="3">
        <f>TITRES_STAT!B847</f>
        <v>43535</v>
      </c>
      <c r="B844" s="5">
        <f>TITRES_STAT!D847</f>
        <v>2.1797</v>
      </c>
      <c r="C844" s="2">
        <f t="shared" si="101"/>
        <v>-2.2299999999999986E-2</v>
      </c>
      <c r="D844" s="2">
        <f t="shared" si="102"/>
        <v>2.1159600000000003</v>
      </c>
      <c r="E844" s="2">
        <f t="shared" ref="E844:E907" si="104">AVERAGE(B835:B844)</f>
        <v>2.1299400000000004</v>
      </c>
      <c r="F844" s="2">
        <f t="shared" si="97"/>
        <v>2.2003549999999996</v>
      </c>
      <c r="G844" s="2">
        <f t="shared" si="99"/>
        <v>2.3565079999999994</v>
      </c>
      <c r="H844" s="2">
        <f t="shared" si="103"/>
        <v>3.2302205000000019</v>
      </c>
      <c r="I844" s="2">
        <f t="array" ref="I844">SUMPRODUCT(B828:B847, (ROW(B828:B847)-ROW(B828)+1)) / (20*21/2)</f>
        <v>2.1640042857142858</v>
      </c>
      <c r="J844" s="2">
        <f t="shared" si="98"/>
        <v>2.198951326072935</v>
      </c>
      <c r="K844" s="2">
        <f t="shared" si="100"/>
        <v>2.3738130978459253</v>
      </c>
    </row>
    <row r="845" spans="1:11" ht="13.5" x14ac:dyDescent="0.25">
      <c r="A845" s="3">
        <f>TITRES_STAT!B848</f>
        <v>43536</v>
      </c>
      <c r="B845" s="5">
        <f>TITRES_STAT!D848</f>
        <v>2.1684999999999999</v>
      </c>
      <c r="C845" s="2">
        <f t="shared" si="101"/>
        <v>-1.1200000000000099E-2</v>
      </c>
      <c r="D845" s="2">
        <f t="shared" si="102"/>
        <v>2.1305000000000001</v>
      </c>
      <c r="E845" s="2">
        <f t="shared" si="104"/>
        <v>2.1344099999999999</v>
      </c>
      <c r="F845" s="2">
        <f t="shared" si="97"/>
        <v>2.1961649999999997</v>
      </c>
      <c r="G845" s="2">
        <f t="shared" si="99"/>
        <v>2.3444359999999995</v>
      </c>
      <c r="H845" s="2">
        <f t="shared" si="103"/>
        <v>3.2195455000000019</v>
      </c>
      <c r="I845" s="2">
        <f t="array" ref="I845">SUMPRODUCT(B829:B848, (ROW(B829:B848)-ROW(B829)+1)) / (20*21/2)</f>
        <v>2.1664780952380953</v>
      </c>
      <c r="J845" s="2">
        <f t="shared" si="98"/>
        <v>2.1960511997802743</v>
      </c>
      <c r="K845" s="2">
        <f t="shared" si="100"/>
        <v>2.3657616038127522</v>
      </c>
    </row>
    <row r="846" spans="1:11" ht="13.5" x14ac:dyDescent="0.25">
      <c r="A846" s="3">
        <f>TITRES_STAT!B849</f>
        <v>43537</v>
      </c>
      <c r="B846" s="5">
        <f>TITRES_STAT!D849</f>
        <v>2.2132000000000001</v>
      </c>
      <c r="C846" s="2">
        <f t="shared" si="101"/>
        <v>4.4700000000000184E-2</v>
      </c>
      <c r="D846" s="2">
        <f t="shared" si="102"/>
        <v>2.1685000000000003</v>
      </c>
      <c r="E846" s="2">
        <f t="shared" si="104"/>
        <v>2.1433500000000003</v>
      </c>
      <c r="F846" s="2">
        <f t="shared" si="97"/>
        <v>2.1919749999999998</v>
      </c>
      <c r="G846" s="2">
        <f t="shared" si="99"/>
        <v>2.3301279999999993</v>
      </c>
      <c r="H846" s="2">
        <f t="shared" si="103"/>
        <v>3.2093735000000025</v>
      </c>
      <c r="I846" s="2">
        <f t="array" ref="I846">SUMPRODUCT(B830:B849, (ROW(B830:B849)-ROW(B830)+1)) / (20*21/2)</f>
        <v>2.1690309523809521</v>
      </c>
      <c r="J846" s="2">
        <f t="shared" si="98"/>
        <v>2.1976844188488198</v>
      </c>
      <c r="K846" s="2">
        <f t="shared" si="100"/>
        <v>2.3597787958200951</v>
      </c>
    </row>
    <row r="847" spans="1:11" ht="13.5" x14ac:dyDescent="0.25">
      <c r="A847" s="3">
        <f>TITRES_STAT!B850</f>
        <v>43538</v>
      </c>
      <c r="B847" s="5">
        <f>TITRES_STAT!D850</f>
        <v>2.2244000000000002</v>
      </c>
      <c r="C847" s="2">
        <f t="shared" si="101"/>
        <v>1.1200000000000099E-2</v>
      </c>
      <c r="D847" s="2">
        <f t="shared" si="102"/>
        <v>2.1975600000000002</v>
      </c>
      <c r="E847" s="2">
        <f t="shared" si="104"/>
        <v>2.1472600000000002</v>
      </c>
      <c r="F847" s="2">
        <f t="shared" si="97"/>
        <v>2.1872250000000002</v>
      </c>
      <c r="G847" s="2">
        <f t="shared" si="99"/>
        <v>2.3148139999999997</v>
      </c>
      <c r="H847" s="2">
        <f t="shared" si="103"/>
        <v>3.1993975000000021</v>
      </c>
      <c r="I847" s="2">
        <f t="array" ref="I847">SUMPRODUCT(B831:B850, (ROW(B831:B850)-ROW(B831)+1)) / (20*21/2)</f>
        <v>2.1666857142857143</v>
      </c>
      <c r="J847" s="2">
        <f t="shared" si="98"/>
        <v>2.200228759910837</v>
      </c>
      <c r="K847" s="2">
        <f t="shared" si="100"/>
        <v>2.3544698234349934</v>
      </c>
    </row>
    <row r="848" spans="1:11" ht="13.5" x14ac:dyDescent="0.25">
      <c r="A848" s="3">
        <f>TITRES_STAT!B851</f>
        <v>43539</v>
      </c>
      <c r="B848" s="5">
        <f>TITRES_STAT!D851</f>
        <v>2.2132000000000001</v>
      </c>
      <c r="C848" s="2">
        <f t="shared" si="101"/>
        <v>-1.1200000000000099E-2</v>
      </c>
      <c r="D848" s="2">
        <f t="shared" si="102"/>
        <v>2.1998000000000006</v>
      </c>
      <c r="E848" s="2">
        <f t="shared" si="104"/>
        <v>2.1506099999999999</v>
      </c>
      <c r="F848" s="2">
        <f t="shared" si="97"/>
        <v>2.1807950000000003</v>
      </c>
      <c r="G848" s="2">
        <f t="shared" si="99"/>
        <v>2.3025179999999996</v>
      </c>
      <c r="H848" s="2">
        <f t="shared" si="103"/>
        <v>3.1893095000000029</v>
      </c>
      <c r="I848" s="2">
        <f t="array" ref="I848">SUMPRODUCT(B832:B851, (ROW(B832:B851)-ROW(B832)+1)) / (20*21/2)</f>
        <v>2.1650323809523808</v>
      </c>
      <c r="J848" s="2">
        <f t="shared" si="98"/>
        <v>2.201464116109805</v>
      </c>
      <c r="K848" s="2">
        <f t="shared" si="100"/>
        <v>2.3489298303591113</v>
      </c>
    </row>
    <row r="849" spans="1:11" ht="13.5" x14ac:dyDescent="0.25">
      <c r="A849" s="3">
        <f>TITRES_STAT!B852</f>
        <v>43542</v>
      </c>
      <c r="B849" s="5">
        <f>TITRES_STAT!D852</f>
        <v>2.2075999999999998</v>
      </c>
      <c r="C849" s="2">
        <f t="shared" si="101"/>
        <v>-5.6000000000002714E-3</v>
      </c>
      <c r="D849" s="2">
        <f t="shared" si="102"/>
        <v>2.2053799999999999</v>
      </c>
      <c r="E849" s="2">
        <f t="shared" si="104"/>
        <v>2.1606700000000001</v>
      </c>
      <c r="F849" s="2">
        <f t="shared" si="97"/>
        <v>2.1763249999999998</v>
      </c>
      <c r="G849" s="2">
        <f t="shared" si="99"/>
        <v>2.2925699999999996</v>
      </c>
      <c r="H849" s="2">
        <f t="shared" si="103"/>
        <v>3.1793890000000027</v>
      </c>
      <c r="I849" s="2">
        <f t="array" ref="I849">SUMPRODUCT(B833:B852, (ROW(B833:B852)-ROW(B833)+1)) / (20*21/2)</f>
        <v>2.1634314285714282</v>
      </c>
      <c r="J849" s="2">
        <f t="shared" si="98"/>
        <v>2.2020484860041094</v>
      </c>
      <c r="K849" s="2">
        <f t="shared" si="100"/>
        <v>2.3433874840705187</v>
      </c>
    </row>
    <row r="850" spans="1:11" ht="13.5" x14ac:dyDescent="0.25">
      <c r="A850" s="3">
        <f>TITRES_STAT!B853</f>
        <v>43543</v>
      </c>
      <c r="B850" s="5">
        <f>TITRES_STAT!D853</f>
        <v>2.1516999999999999</v>
      </c>
      <c r="C850" s="2">
        <f t="shared" si="101"/>
        <v>-5.5899999999999839E-2</v>
      </c>
      <c r="D850" s="2">
        <f t="shared" si="102"/>
        <v>2.2020200000000001</v>
      </c>
      <c r="E850" s="2">
        <f t="shared" si="104"/>
        <v>2.1662599999999999</v>
      </c>
      <c r="F850" s="2">
        <f t="shared" si="97"/>
        <v>2.16906</v>
      </c>
      <c r="G850" s="2">
        <f t="shared" si="99"/>
        <v>2.2838499999999993</v>
      </c>
      <c r="H850" s="2">
        <f t="shared" si="103"/>
        <v>3.169580500000003</v>
      </c>
      <c r="I850" s="2">
        <f t="array" ref="I850">SUMPRODUCT(B834:B853, (ROW(B834:B853)-ROW(B834)+1)) / (20*21/2)</f>
        <v>2.1634828571428568</v>
      </c>
      <c r="J850" s="2">
        <f t="shared" si="98"/>
        <v>2.1972533920989559</v>
      </c>
      <c r="K850" s="2">
        <f t="shared" si="100"/>
        <v>2.3358703278324593</v>
      </c>
    </row>
    <row r="851" spans="1:11" ht="13.5" x14ac:dyDescent="0.25">
      <c r="A851" s="3">
        <f>TITRES_STAT!B854</f>
        <v>43545</v>
      </c>
      <c r="B851" s="5">
        <f>TITRES_STAT!D854</f>
        <v>2.1516999999999999</v>
      </c>
      <c r="C851" s="2">
        <f t="shared" si="101"/>
        <v>0</v>
      </c>
      <c r="D851" s="2">
        <f t="shared" si="102"/>
        <v>2.1897199999999999</v>
      </c>
      <c r="E851" s="2">
        <f t="shared" si="104"/>
        <v>2.1791100000000001</v>
      </c>
      <c r="F851" s="2">
        <f t="shared" si="97"/>
        <v>2.1629100000000001</v>
      </c>
      <c r="G851" s="2">
        <f t="shared" si="99"/>
        <v>2.2773659999999993</v>
      </c>
      <c r="H851" s="2">
        <f t="shared" si="103"/>
        <v>3.1599395000000028</v>
      </c>
      <c r="I851" s="2">
        <f t="array" ref="I851">SUMPRODUCT(B835:B854, (ROW(B835:B854)-ROW(B835)+1)) / (20*21/2)</f>
        <v>2.1615171428571429</v>
      </c>
      <c r="J851" s="2">
        <f t="shared" si="98"/>
        <v>2.1929149738038172</v>
      </c>
      <c r="K851" s="2">
        <f t="shared" si="100"/>
        <v>2.3286479620351082</v>
      </c>
    </row>
    <row r="852" spans="1:11" ht="13.5" x14ac:dyDescent="0.25">
      <c r="A852" s="3">
        <f>TITRES_STAT!B855</f>
        <v>43546</v>
      </c>
      <c r="B852" s="5">
        <f>TITRES_STAT!D855</f>
        <v>2.1461000000000001</v>
      </c>
      <c r="C852" s="2">
        <f t="shared" si="101"/>
        <v>-5.5999999999998273E-3</v>
      </c>
      <c r="D852" s="2">
        <f t="shared" si="102"/>
        <v>2.1740599999999999</v>
      </c>
      <c r="E852" s="2">
        <f t="shared" si="104"/>
        <v>2.1858099999999996</v>
      </c>
      <c r="F852" s="2">
        <f t="shared" ref="F852:F915" si="105">AVERAGE(B833:B852)</f>
        <v>2.1567599999999998</v>
      </c>
      <c r="G852" s="2">
        <f t="shared" si="99"/>
        <v>2.2721119999999995</v>
      </c>
      <c r="H852" s="2">
        <f t="shared" si="103"/>
        <v>3.1504100000000026</v>
      </c>
      <c r="I852" s="2">
        <f t="array" ref="I852">SUMPRODUCT(B836:B855, (ROW(B836:B855)-ROW(B836)+1)) / (20*21/2)</f>
        <v>2.1560309523809527</v>
      </c>
      <c r="J852" s="2">
        <f t="shared" si="98"/>
        <v>2.1884564048701201</v>
      </c>
      <c r="K852" s="2">
        <f t="shared" si="100"/>
        <v>2.3214892184258882</v>
      </c>
    </row>
    <row r="853" spans="1:11" ht="13.5" x14ac:dyDescent="0.25">
      <c r="A853" s="3">
        <f>TITRES_STAT!B856</f>
        <v>43549</v>
      </c>
      <c r="B853" s="5">
        <f>TITRES_STAT!D856</f>
        <v>2.1573000000000002</v>
      </c>
      <c r="C853" s="2">
        <f t="shared" si="101"/>
        <v>1.1200000000000099E-2</v>
      </c>
      <c r="D853" s="2">
        <f t="shared" si="102"/>
        <v>2.1628799999999999</v>
      </c>
      <c r="E853" s="2">
        <f t="shared" si="104"/>
        <v>2.1813400000000001</v>
      </c>
      <c r="F853" s="2">
        <f t="shared" si="105"/>
        <v>2.1556399999999991</v>
      </c>
      <c r="G853" s="2">
        <f t="shared" si="99"/>
        <v>2.2659639999999999</v>
      </c>
      <c r="H853" s="2">
        <f t="shared" si="103"/>
        <v>3.1405455000000022</v>
      </c>
      <c r="I853" s="2">
        <f t="array" ref="I853">SUMPRODUCT(B837:B856, (ROW(B837:B856)-ROW(B837)+1)) / (20*21/2)</f>
        <v>2.1474876190476193</v>
      </c>
      <c r="J853" s="2">
        <f t="shared" ref="J853:J916" si="106">$J$4*B853+J852*(1-$J$4)</f>
        <v>2.1854891282158229</v>
      </c>
      <c r="K853" s="2">
        <f t="shared" si="100"/>
        <v>2.3150504255464415</v>
      </c>
    </row>
    <row r="854" spans="1:11" ht="13.5" x14ac:dyDescent="0.25">
      <c r="A854" s="3">
        <f>TITRES_STAT!B857</f>
        <v>43550</v>
      </c>
      <c r="B854" s="5">
        <f>TITRES_STAT!D857</f>
        <v>2.1349999999999998</v>
      </c>
      <c r="C854" s="2">
        <f t="shared" si="101"/>
        <v>-2.2300000000000431E-2</v>
      </c>
      <c r="D854" s="2">
        <f t="shared" si="102"/>
        <v>2.1483599999999998</v>
      </c>
      <c r="E854" s="2">
        <f t="shared" si="104"/>
        <v>2.1768699999999996</v>
      </c>
      <c r="F854" s="2">
        <f t="shared" si="105"/>
        <v>2.1534049999999998</v>
      </c>
      <c r="G854" s="2">
        <f t="shared" si="99"/>
        <v>2.2603759999999999</v>
      </c>
      <c r="H854" s="2">
        <f t="shared" si="103"/>
        <v>3.1310725000000019</v>
      </c>
      <c r="I854" s="2">
        <f t="array" ref="I854">SUMPRODUCT(B838:B857, (ROW(B838:B857)-ROW(B838)+1)) / (20*21/2)</f>
        <v>2.1397704761904759</v>
      </c>
      <c r="J854" s="2">
        <f t="shared" si="106"/>
        <v>2.1806806398143159</v>
      </c>
      <c r="K854" s="2">
        <f t="shared" si="100"/>
        <v>2.3079896245446201</v>
      </c>
    </row>
    <row r="855" spans="1:11" ht="13.5" x14ac:dyDescent="0.25">
      <c r="A855" s="3">
        <f>TITRES_STAT!B858</f>
        <v>43551</v>
      </c>
      <c r="B855" s="5">
        <f>TITRES_STAT!D858</f>
        <v>2.0958000000000001</v>
      </c>
      <c r="C855" s="2">
        <f t="shared" si="101"/>
        <v>-3.919999999999968E-2</v>
      </c>
      <c r="D855" s="2">
        <f t="shared" si="102"/>
        <v>2.1371799999999999</v>
      </c>
      <c r="E855" s="2">
        <f t="shared" si="104"/>
        <v>2.1696</v>
      </c>
      <c r="F855" s="2">
        <f t="shared" si="105"/>
        <v>2.1520049999999995</v>
      </c>
      <c r="G855" s="2">
        <f t="shared" si="99"/>
        <v>2.2553460000000003</v>
      </c>
      <c r="H855" s="2">
        <f t="shared" si="103"/>
        <v>3.1213755000000027</v>
      </c>
      <c r="I855" s="2">
        <f t="array" ref="I855">SUMPRODUCT(B839:B858, (ROW(B839:B858)-ROW(B839)+1)) / (20*21/2)</f>
        <v>2.1411266666666671</v>
      </c>
      <c r="J855" s="2">
        <f t="shared" si="106"/>
        <v>2.1725967693558097</v>
      </c>
      <c r="K855" s="2">
        <f t="shared" si="100"/>
        <v>2.2996684627977722</v>
      </c>
    </row>
    <row r="856" spans="1:11" ht="13.5" x14ac:dyDescent="0.25">
      <c r="A856" s="3">
        <f>TITRES_STAT!B859</f>
        <v>43552</v>
      </c>
      <c r="B856" s="5">
        <f>TITRES_STAT!D859</f>
        <v>2.0623</v>
      </c>
      <c r="C856" s="2">
        <f t="shared" si="101"/>
        <v>-3.3500000000000085E-2</v>
      </c>
      <c r="D856" s="2">
        <f t="shared" si="102"/>
        <v>2.1193</v>
      </c>
      <c r="E856" s="2">
        <f t="shared" si="104"/>
        <v>2.1545100000000001</v>
      </c>
      <c r="F856" s="2">
        <f t="shared" si="105"/>
        <v>2.1489299999999996</v>
      </c>
      <c r="G856" s="2">
        <f t="shared" si="99"/>
        <v>2.2469619999999999</v>
      </c>
      <c r="H856" s="2">
        <f t="shared" si="103"/>
        <v>3.1120420000000024</v>
      </c>
      <c r="I856" s="2">
        <f t="array" ref="I856">SUMPRODUCT(B840:B859, (ROW(B840:B859)-ROW(B840)+1)) / (20*21/2)</f>
        <v>2.1516371428571426</v>
      </c>
      <c r="J856" s="2">
        <f t="shared" si="106"/>
        <v>2.1620923151314466</v>
      </c>
      <c r="K856" s="2">
        <f t="shared" si="100"/>
        <v>2.2903598956292321</v>
      </c>
    </row>
    <row r="857" spans="1:11" ht="13.5" x14ac:dyDescent="0.25">
      <c r="A857" s="3">
        <f>TITRES_STAT!B860</f>
        <v>43553</v>
      </c>
      <c r="B857" s="5">
        <f>TITRES_STAT!D860</f>
        <v>2.0678999999999998</v>
      </c>
      <c r="C857" s="2">
        <f t="shared" si="101"/>
        <v>5.5999999999998273E-3</v>
      </c>
      <c r="D857" s="2">
        <f t="shared" si="102"/>
        <v>2.1036600000000001</v>
      </c>
      <c r="E857" s="2">
        <f t="shared" si="104"/>
        <v>2.1388599999999998</v>
      </c>
      <c r="F857" s="2">
        <f t="shared" si="105"/>
        <v>2.1430599999999993</v>
      </c>
      <c r="G857" s="2">
        <f t="shared" si="99"/>
        <v>2.241374</v>
      </c>
      <c r="H857" s="2">
        <f t="shared" si="103"/>
        <v>3.103267500000003</v>
      </c>
      <c r="I857" s="2">
        <f t="array" ref="I857">SUMPRODUCT(B841:B860, (ROW(B841:B860)-ROW(B841)+1)) / (20*21/2)</f>
        <v>2.1710366666666663</v>
      </c>
      <c r="J857" s="2">
        <f t="shared" si="106"/>
        <v>2.1531216184522615</v>
      </c>
      <c r="K857" s="2">
        <f t="shared" si="100"/>
        <v>2.281635978153576</v>
      </c>
    </row>
    <row r="858" spans="1:11" ht="13.5" x14ac:dyDescent="0.25">
      <c r="A858" s="3">
        <f>TITRES_STAT!B861</f>
        <v>43556</v>
      </c>
      <c r="B858" s="5">
        <f>TITRES_STAT!D861</f>
        <v>2.1573000000000002</v>
      </c>
      <c r="C858" s="2">
        <f t="shared" si="101"/>
        <v>8.9400000000000368E-2</v>
      </c>
      <c r="D858" s="2">
        <f t="shared" si="102"/>
        <v>2.1036600000000001</v>
      </c>
      <c r="E858" s="2">
        <f t="shared" si="104"/>
        <v>2.1332699999999996</v>
      </c>
      <c r="F858" s="2">
        <f t="shared" si="105"/>
        <v>2.14194</v>
      </c>
      <c r="G858" s="2">
        <f t="shared" si="99"/>
        <v>2.236456</v>
      </c>
      <c r="H858" s="2">
        <f t="shared" si="103"/>
        <v>3.0947720000000025</v>
      </c>
      <c r="I858" s="2">
        <f t="array" ref="I858">SUMPRODUCT(B842:B861, (ROW(B842:B861)-ROW(B842)+1)) / (20*21/2)</f>
        <v>2.1982595238095239</v>
      </c>
      <c r="J858" s="2">
        <f t="shared" si="106"/>
        <v>2.1535195595520462</v>
      </c>
      <c r="K858" s="2">
        <f t="shared" si="100"/>
        <v>2.2767600574416713</v>
      </c>
    </row>
    <row r="859" spans="1:11" ht="13.5" x14ac:dyDescent="0.25">
      <c r="A859" s="3">
        <f>TITRES_STAT!B862</f>
        <v>43557</v>
      </c>
      <c r="B859" s="5">
        <f>TITRES_STAT!D862</f>
        <v>2.2523</v>
      </c>
      <c r="C859" s="2">
        <f t="shared" si="101"/>
        <v>9.4999999999999751E-2</v>
      </c>
      <c r="D859" s="2">
        <f t="shared" si="102"/>
        <v>2.1271200000000001</v>
      </c>
      <c r="E859" s="2">
        <f t="shared" si="104"/>
        <v>2.13774</v>
      </c>
      <c r="F859" s="2">
        <f t="shared" si="105"/>
        <v>2.1492049999999998</v>
      </c>
      <c r="G859" s="2">
        <f t="shared" si="99"/>
        <v>2.2335500000000001</v>
      </c>
      <c r="H859" s="2">
        <f t="shared" si="103"/>
        <v>3.0856620000000019</v>
      </c>
      <c r="I859" s="2">
        <f t="array" ref="I859">SUMPRODUCT(B843:B862, (ROW(B843:B862)-ROW(B843)+1)) / (20*21/2)</f>
        <v>2.214412380952381</v>
      </c>
      <c r="J859" s="2">
        <f t="shared" si="106"/>
        <v>2.1629272205470893</v>
      </c>
      <c r="K859" s="2">
        <f t="shared" si="100"/>
        <v>2.2758008395027827</v>
      </c>
    </row>
    <row r="860" spans="1:11" ht="13.5" x14ac:dyDescent="0.25">
      <c r="A860" s="3">
        <f>TITRES_STAT!B863</f>
        <v>43558</v>
      </c>
      <c r="B860" s="5">
        <f>TITRES_STAT!D863</f>
        <v>2.3529</v>
      </c>
      <c r="C860" s="2">
        <f t="shared" si="101"/>
        <v>0.10060000000000002</v>
      </c>
      <c r="D860" s="2">
        <f t="shared" si="102"/>
        <v>2.1785399999999999</v>
      </c>
      <c r="E860" s="2">
        <f t="shared" si="104"/>
        <v>2.1578600000000003</v>
      </c>
      <c r="F860" s="2">
        <f t="shared" si="105"/>
        <v>2.1620599999999994</v>
      </c>
      <c r="G860" s="2">
        <f t="shared" si="99"/>
        <v>2.232656</v>
      </c>
      <c r="H860" s="2">
        <f t="shared" si="103"/>
        <v>3.076747500000002</v>
      </c>
      <c r="I860" s="2">
        <f t="array" ref="I860">SUMPRODUCT(B844:B863, (ROW(B844:B863)-ROW(B844)+1)) / (20*21/2)</f>
        <v>2.240442380952381</v>
      </c>
      <c r="J860" s="2">
        <f t="shared" si="106"/>
        <v>2.1810198662092715</v>
      </c>
      <c r="K860" s="2">
        <f t="shared" si="100"/>
        <v>2.2788243359928697</v>
      </c>
    </row>
    <row r="861" spans="1:11" ht="13.5" x14ac:dyDescent="0.25">
      <c r="A861" s="3">
        <f>TITRES_STAT!B864</f>
        <v>43559</v>
      </c>
      <c r="B861" s="5">
        <f>TITRES_STAT!D864</f>
        <v>2.4479000000000002</v>
      </c>
      <c r="C861" s="2">
        <f t="shared" si="101"/>
        <v>9.5000000000000195E-2</v>
      </c>
      <c r="D861" s="2">
        <f t="shared" si="102"/>
        <v>2.2556600000000002</v>
      </c>
      <c r="E861" s="2">
        <f t="shared" si="104"/>
        <v>2.1874799999999999</v>
      </c>
      <c r="F861" s="2">
        <f t="shared" si="105"/>
        <v>2.1832949999999998</v>
      </c>
      <c r="G861" s="2">
        <f t="shared" si="99"/>
        <v>2.2354500000000002</v>
      </c>
      <c r="H861" s="2">
        <f t="shared" si="103"/>
        <v>3.0682800000000019</v>
      </c>
      <c r="I861" s="2">
        <f t="array" ref="I861">SUMPRODUCT(B845:B864, (ROW(B845:B864)-ROW(B845)+1)) / (20*21/2)</f>
        <v>2.2737090476190476</v>
      </c>
      <c r="J861" s="2">
        <f t="shared" si="106"/>
        <v>2.2064370218083886</v>
      </c>
      <c r="K861" s="2">
        <f t="shared" si="100"/>
        <v>2.2854547541892276</v>
      </c>
    </row>
    <row r="862" spans="1:11" ht="13.5" x14ac:dyDescent="0.25">
      <c r="A862" s="3">
        <f>TITRES_STAT!B865</f>
        <v>43560</v>
      </c>
      <c r="B862" s="5">
        <f>TITRES_STAT!D865</f>
        <v>2.3529</v>
      </c>
      <c r="C862" s="2">
        <f t="shared" si="101"/>
        <v>-9.5000000000000195E-2</v>
      </c>
      <c r="D862" s="2">
        <f t="shared" si="102"/>
        <v>2.3126600000000002</v>
      </c>
      <c r="E862" s="2">
        <f t="shared" si="104"/>
        <v>2.2081600000000003</v>
      </c>
      <c r="F862" s="2">
        <f t="shared" si="105"/>
        <v>2.1969849999999993</v>
      </c>
      <c r="G862" s="2">
        <f t="shared" si="99"/>
        <v>2.2376840000000002</v>
      </c>
      <c r="H862" s="2">
        <f t="shared" si="103"/>
        <v>3.0590580000000012</v>
      </c>
      <c r="I862" s="2">
        <f t="array" ref="I862">SUMPRODUCT(B846:B865, (ROW(B846:B865)-ROW(B846)+1)) / (20*21/2)</f>
        <v>2.3168804761904762</v>
      </c>
      <c r="J862" s="2">
        <f t="shared" si="106"/>
        <v>2.2203858768742566</v>
      </c>
      <c r="K862" s="2">
        <f t="shared" si="100"/>
        <v>2.2880996657896504</v>
      </c>
    </row>
    <row r="863" spans="1:11" ht="13.5" x14ac:dyDescent="0.25">
      <c r="A863" s="3">
        <f>TITRES_STAT!B866</f>
        <v>43563</v>
      </c>
      <c r="B863" s="5">
        <f>TITRES_STAT!D866</f>
        <v>2.4702999999999999</v>
      </c>
      <c r="C863" s="2">
        <f t="shared" si="101"/>
        <v>0.11739999999999995</v>
      </c>
      <c r="D863" s="2">
        <f t="shared" si="102"/>
        <v>2.3752599999999999</v>
      </c>
      <c r="E863" s="2">
        <f t="shared" si="104"/>
        <v>2.2394600000000002</v>
      </c>
      <c r="F863" s="2">
        <f t="shared" si="105"/>
        <v>2.2103999999999995</v>
      </c>
      <c r="G863" s="2">
        <f t="shared" si="99"/>
        <v>2.2418200000000001</v>
      </c>
      <c r="H863" s="2">
        <f t="shared" si="103"/>
        <v>3.0504790000000015</v>
      </c>
      <c r="I863" s="2">
        <f t="array" ref="I863">SUMPRODUCT(B847:B866, (ROW(B847:B866)-ROW(B847)+1)) / (20*21/2)</f>
        <v>2.3703747619047615</v>
      </c>
      <c r="J863" s="2">
        <f t="shared" si="106"/>
        <v>2.244187221933851</v>
      </c>
      <c r="K863" s="2">
        <f t="shared" si="100"/>
        <v>2.2952447769351543</v>
      </c>
    </row>
    <row r="864" spans="1:11" ht="13.5" x14ac:dyDescent="0.25">
      <c r="A864" s="3">
        <f>TITRES_STAT!B867</f>
        <v>43565</v>
      </c>
      <c r="B864" s="5">
        <f>TITRES_STAT!D867</f>
        <v>2.5596999999999999</v>
      </c>
      <c r="C864" s="2">
        <f t="shared" si="101"/>
        <v>8.9399999999999924E-2</v>
      </c>
      <c r="D864" s="2">
        <f t="shared" si="102"/>
        <v>2.4367399999999999</v>
      </c>
      <c r="E864" s="2">
        <f t="shared" si="104"/>
        <v>2.28193</v>
      </c>
      <c r="F864" s="2">
        <f t="shared" si="105"/>
        <v>2.2293999999999992</v>
      </c>
      <c r="G864" s="2">
        <f t="shared" si="99"/>
        <v>2.2477440000000004</v>
      </c>
      <c r="H864" s="2">
        <f t="shared" si="103"/>
        <v>3.0428780000000013</v>
      </c>
      <c r="I864" s="2">
        <f t="array" ref="I864">SUMPRODUCT(B848:B867, (ROW(B848:B867)-ROW(B848)+1)) / (20*21/2)</f>
        <v>2.4231280952380954</v>
      </c>
      <c r="J864" s="2">
        <f t="shared" si="106"/>
        <v>2.274236057940151</v>
      </c>
      <c r="K864" s="2">
        <f t="shared" si="100"/>
        <v>2.3056155699965211</v>
      </c>
    </row>
    <row r="865" spans="1:11" ht="13.5" x14ac:dyDescent="0.25">
      <c r="A865" s="3">
        <f>TITRES_STAT!B868</f>
        <v>43566</v>
      </c>
      <c r="B865" s="5">
        <f>TITRES_STAT!D868</f>
        <v>2.6827000000000001</v>
      </c>
      <c r="C865" s="2">
        <f t="shared" si="101"/>
        <v>0.12300000000000022</v>
      </c>
      <c r="D865" s="2">
        <f t="shared" si="102"/>
        <v>2.5026999999999999</v>
      </c>
      <c r="E865" s="2">
        <f t="shared" si="104"/>
        <v>2.3406200000000004</v>
      </c>
      <c r="F865" s="2">
        <f t="shared" si="105"/>
        <v>2.2551099999999993</v>
      </c>
      <c r="G865" s="2">
        <f t="shared" si="99"/>
        <v>2.2547860000000002</v>
      </c>
      <c r="H865" s="2">
        <f t="shared" si="103"/>
        <v>3.0358920000000005</v>
      </c>
      <c r="I865" s="2">
        <f t="array" ref="I865">SUMPRODUCT(B849:B868, (ROW(B849:B868)-ROW(B849)+1)) / (20*21/2)</f>
        <v>2.4649633333333338</v>
      </c>
      <c r="J865" s="2">
        <f t="shared" si="106"/>
        <v>2.3131373857553745</v>
      </c>
      <c r="K865" s="2">
        <f t="shared" si="100"/>
        <v>2.3204031947025401</v>
      </c>
    </row>
    <row r="866" spans="1:11" ht="13.5" x14ac:dyDescent="0.25">
      <c r="A866" s="3">
        <f>TITRES_STAT!B869</f>
        <v>43567</v>
      </c>
      <c r="B866" s="5">
        <f>TITRES_STAT!D869</f>
        <v>2.8168000000000002</v>
      </c>
      <c r="C866" s="2">
        <f t="shared" si="101"/>
        <v>0.13410000000000011</v>
      </c>
      <c r="D866" s="2">
        <f t="shared" si="102"/>
        <v>2.5764800000000001</v>
      </c>
      <c r="E866" s="2">
        <f t="shared" si="104"/>
        <v>2.4160700000000004</v>
      </c>
      <c r="F866" s="2">
        <f t="shared" si="105"/>
        <v>2.2852899999999994</v>
      </c>
      <c r="G866" s="2">
        <f t="shared" si="99"/>
        <v>2.2671940000000004</v>
      </c>
      <c r="H866" s="2">
        <f t="shared" si="103"/>
        <v>3.0295765000000001</v>
      </c>
      <c r="I866" s="2">
        <f t="array" ref="I866">SUMPRODUCT(B850:B869, (ROW(B850:B869)-ROW(B850)+1)) / (20*21/2)</f>
        <v>2.5068838095238095</v>
      </c>
      <c r="J866" s="2">
        <f t="shared" si="106"/>
        <v>2.3611052537786721</v>
      </c>
      <c r="K866" s="2">
        <f t="shared" si="100"/>
        <v>2.3398697360867544</v>
      </c>
    </row>
    <row r="867" spans="1:11" ht="13.5" x14ac:dyDescent="0.25">
      <c r="A867" s="3">
        <f>TITRES_STAT!B870</f>
        <v>43570</v>
      </c>
      <c r="B867" s="5">
        <f>TITRES_STAT!D870</f>
        <v>2.8391999999999999</v>
      </c>
      <c r="C867" s="2">
        <f t="shared" si="101"/>
        <v>2.2399999999999753E-2</v>
      </c>
      <c r="D867" s="2">
        <f t="shared" si="102"/>
        <v>2.67374</v>
      </c>
      <c r="E867" s="2">
        <f t="shared" si="104"/>
        <v>2.4932000000000003</v>
      </c>
      <c r="F867" s="2">
        <f t="shared" si="105"/>
        <v>2.3160299999999996</v>
      </c>
      <c r="G867" s="2">
        <f t="shared" si="99"/>
        <v>2.2781480000000003</v>
      </c>
      <c r="H867" s="2">
        <f t="shared" si="103"/>
        <v>3.0236524999999999</v>
      </c>
      <c r="I867" s="2">
        <f t="array" ref="I867">SUMPRODUCT(B851:B870, (ROW(B851:B870)-ROW(B851)+1)) / (20*21/2)</f>
        <v>2.5354152380952377</v>
      </c>
      <c r="J867" s="2">
        <f t="shared" si="106"/>
        <v>2.4066380867521318</v>
      </c>
      <c r="K867" s="2">
        <f t="shared" si="100"/>
        <v>2.3594513150637444</v>
      </c>
    </row>
    <row r="868" spans="1:11" ht="13.5" x14ac:dyDescent="0.25">
      <c r="A868" s="3">
        <f>TITRES_STAT!B871</f>
        <v>43571</v>
      </c>
      <c r="B868" s="5">
        <f>TITRES_STAT!D871</f>
        <v>2.7553000000000001</v>
      </c>
      <c r="C868" s="2">
        <f t="shared" si="101"/>
        <v>-8.3899999999999864E-2</v>
      </c>
      <c r="D868" s="2">
        <f t="shared" si="102"/>
        <v>2.7307399999999999</v>
      </c>
      <c r="E868" s="2">
        <f t="shared" si="104"/>
        <v>2.5529999999999999</v>
      </c>
      <c r="F868" s="2">
        <f t="shared" si="105"/>
        <v>2.3431349999999993</v>
      </c>
      <c r="G868" s="2">
        <f t="shared" si="99"/>
        <v>2.2847420000000005</v>
      </c>
      <c r="H868" s="2">
        <f t="shared" si="103"/>
        <v>3.0173090000000009</v>
      </c>
      <c r="I868" s="2">
        <f t="array" ref="I868">SUMPRODUCT(B852:B871, (ROW(B852:B871)-ROW(B852)+1)) / (20*21/2)</f>
        <v>2.5604047619047616</v>
      </c>
      <c r="J868" s="2">
        <f t="shared" si="106"/>
        <v>2.4398439832519285</v>
      </c>
      <c r="K868" s="2">
        <f t="shared" si="100"/>
        <v>2.3749747929043816</v>
      </c>
    </row>
    <row r="869" spans="1:11" ht="13.5" x14ac:dyDescent="0.25">
      <c r="A869" s="3">
        <f>TITRES_STAT!B872</f>
        <v>43572</v>
      </c>
      <c r="B869" s="5">
        <f>TITRES_STAT!D872</f>
        <v>2.7833000000000001</v>
      </c>
      <c r="C869" s="2">
        <f t="shared" si="101"/>
        <v>2.8000000000000025E-2</v>
      </c>
      <c r="D869" s="2">
        <f t="shared" si="102"/>
        <v>2.7754599999999998</v>
      </c>
      <c r="E869" s="2">
        <f t="shared" si="104"/>
        <v>2.6060999999999996</v>
      </c>
      <c r="F869" s="2">
        <f t="shared" si="105"/>
        <v>2.3719199999999998</v>
      </c>
      <c r="G869" s="2">
        <f t="shared" si="99"/>
        <v>2.2897720000000006</v>
      </c>
      <c r="H869" s="2">
        <f t="shared" si="103"/>
        <v>3.0110495000000004</v>
      </c>
      <c r="I869" s="2">
        <f t="array" ref="I869">SUMPRODUCT(B853:B872, (ROW(B853:B872)-ROW(B853)+1)) / (20*21/2)</f>
        <v>2.5718009523809524</v>
      </c>
      <c r="J869" s="2">
        <f t="shared" si="106"/>
        <v>2.4725540800850783</v>
      </c>
      <c r="K869" s="2">
        <f t="shared" si="100"/>
        <v>2.3909875461238177</v>
      </c>
    </row>
    <row r="870" spans="1:11" ht="13.5" x14ac:dyDescent="0.25">
      <c r="A870" s="3">
        <f>TITRES_STAT!B873</f>
        <v>43573</v>
      </c>
      <c r="B870" s="5">
        <f>TITRES_STAT!D873</f>
        <v>2.6715</v>
      </c>
      <c r="C870" s="2">
        <f t="shared" si="101"/>
        <v>-0.11180000000000012</v>
      </c>
      <c r="D870" s="2">
        <f t="shared" si="102"/>
        <v>2.7732200000000002</v>
      </c>
      <c r="E870" s="2">
        <f t="shared" si="104"/>
        <v>2.6379599999999996</v>
      </c>
      <c r="F870" s="2">
        <f t="shared" si="105"/>
        <v>2.39791</v>
      </c>
      <c r="G870" s="2">
        <f t="shared" si="99"/>
        <v>2.2948020000000007</v>
      </c>
      <c r="H870" s="2">
        <f t="shared" si="103"/>
        <v>3.0042870000000006</v>
      </c>
      <c r="I870" s="2">
        <f t="array" ref="I870">SUMPRODUCT(B854:B873, (ROW(B854:B873)-ROW(B854)+1)) / (20*21/2)</f>
        <v>2.5813071428571432</v>
      </c>
      <c r="J870" s="2">
        <f t="shared" si="106"/>
        <v>2.4915013105531663</v>
      </c>
      <c r="K870" s="2">
        <f t="shared" si="100"/>
        <v>2.4019880345111191</v>
      </c>
    </row>
    <row r="871" spans="1:11" ht="13.5" x14ac:dyDescent="0.25">
      <c r="A871" s="3">
        <f>TITRES_STAT!B874</f>
        <v>43574</v>
      </c>
      <c r="B871" s="5">
        <f>TITRES_STAT!D874</f>
        <v>2.6602999999999999</v>
      </c>
      <c r="C871" s="2">
        <f t="shared" si="101"/>
        <v>-1.1200000000000099E-2</v>
      </c>
      <c r="D871" s="2">
        <f t="shared" si="102"/>
        <v>2.7419199999999999</v>
      </c>
      <c r="E871" s="2">
        <f t="shared" si="104"/>
        <v>2.6591999999999998</v>
      </c>
      <c r="F871" s="2">
        <f t="shared" si="105"/>
        <v>2.4233399999999996</v>
      </c>
      <c r="G871" s="2">
        <f t="shared" si="99"/>
        <v>2.2994960000000009</v>
      </c>
      <c r="H871" s="2">
        <f t="shared" si="103"/>
        <v>2.9974685000000005</v>
      </c>
      <c r="I871" s="2">
        <f t="array" ref="I871">SUMPRODUCT(B855:B874, (ROW(B855:B874)-ROW(B855)+1)) / (20*21/2)</f>
        <v>2.5820528571428571</v>
      </c>
      <c r="J871" s="2">
        <f t="shared" si="106"/>
        <v>2.5075773762147695</v>
      </c>
      <c r="K871" s="2">
        <f t="shared" si="100"/>
        <v>2.4121179155106831</v>
      </c>
    </row>
    <row r="872" spans="1:11" ht="13.5" x14ac:dyDescent="0.25">
      <c r="A872" s="3">
        <f>TITRES_STAT!B875</f>
        <v>43577</v>
      </c>
      <c r="B872" s="5">
        <f>TITRES_STAT!D875</f>
        <v>2.5430000000000001</v>
      </c>
      <c r="C872" s="2">
        <f t="shared" si="101"/>
        <v>-0.11729999999999974</v>
      </c>
      <c r="D872" s="2">
        <f t="shared" si="102"/>
        <v>2.68268</v>
      </c>
      <c r="E872" s="2">
        <f t="shared" si="104"/>
        <v>2.67821</v>
      </c>
      <c r="F872" s="2">
        <f t="shared" si="105"/>
        <v>2.4431849999999997</v>
      </c>
      <c r="G872" s="2">
        <f t="shared" si="99"/>
        <v>2.3005020000000007</v>
      </c>
      <c r="H872" s="2">
        <f t="shared" si="103"/>
        <v>2.9903430000000011</v>
      </c>
      <c r="I872" s="2">
        <f t="array" ref="I872">SUMPRODUCT(B856:B875, (ROW(B856:B875)-ROW(B856)+1)) / (20*21/2)</f>
        <v>2.581201904761905</v>
      </c>
      <c r="J872" s="2">
        <f t="shared" si="106"/>
        <v>2.5109509594324106</v>
      </c>
      <c r="K872" s="2">
        <f t="shared" si="100"/>
        <v>2.4172505462749698</v>
      </c>
    </row>
    <row r="873" spans="1:11" ht="13.5" x14ac:dyDescent="0.25">
      <c r="A873" s="3">
        <f>TITRES_STAT!B876</f>
        <v>43578</v>
      </c>
      <c r="B873" s="5">
        <f>TITRES_STAT!D876</f>
        <v>2.5430000000000001</v>
      </c>
      <c r="C873" s="2">
        <f t="shared" si="101"/>
        <v>0</v>
      </c>
      <c r="D873" s="2">
        <f t="shared" si="102"/>
        <v>2.6402200000000002</v>
      </c>
      <c r="E873" s="2">
        <f t="shared" si="104"/>
        <v>2.6854799999999996</v>
      </c>
      <c r="F873" s="2">
        <f t="shared" si="105"/>
        <v>2.4624700000000002</v>
      </c>
      <c r="G873" s="2">
        <f t="shared" si="99"/>
        <v>2.3041920000000005</v>
      </c>
      <c r="H873" s="2">
        <f t="shared" si="103"/>
        <v>2.9830775000000016</v>
      </c>
      <c r="I873" s="2">
        <f t="array" ref="I873">SUMPRODUCT(B857:B876, (ROW(B857:B876)-ROW(B857)+1)) / (20*21/2)</f>
        <v>2.5737771428571428</v>
      </c>
      <c r="J873" s="2">
        <f t="shared" si="106"/>
        <v>2.5140032490102766</v>
      </c>
      <c r="K873" s="2">
        <f t="shared" si="100"/>
        <v>2.4221818974014413</v>
      </c>
    </row>
    <row r="874" spans="1:11" ht="13.5" x14ac:dyDescent="0.25">
      <c r="A874" s="3">
        <f>TITRES_STAT!B877</f>
        <v>43579</v>
      </c>
      <c r="B874" s="5">
        <f>TITRES_STAT!D877</f>
        <v>2.4702999999999999</v>
      </c>
      <c r="C874" s="2">
        <f t="shared" si="101"/>
        <v>-7.2700000000000209E-2</v>
      </c>
      <c r="D874" s="2">
        <f t="shared" si="102"/>
        <v>2.57762</v>
      </c>
      <c r="E874" s="2">
        <f t="shared" si="104"/>
        <v>2.6765400000000001</v>
      </c>
      <c r="F874" s="2">
        <f t="shared" si="105"/>
        <v>2.4792350000000001</v>
      </c>
      <c r="G874" s="2">
        <f t="shared" si="99"/>
        <v>2.3072100000000004</v>
      </c>
      <c r="H874" s="2">
        <f t="shared" si="103"/>
        <v>2.9753650000000018</v>
      </c>
      <c r="I874" s="2">
        <f t="array" ref="I874">SUMPRODUCT(B858:B877, (ROW(B858:B877)-ROW(B858)+1)) / (20*21/2)</f>
        <v>2.5646490476190476</v>
      </c>
      <c r="J874" s="2">
        <f t="shared" si="106"/>
        <v>2.5098410348188214</v>
      </c>
      <c r="K874" s="2">
        <f t="shared" si="100"/>
        <v>2.424068881817071</v>
      </c>
    </row>
    <row r="875" spans="1:11" ht="13.5" x14ac:dyDescent="0.25">
      <c r="A875" s="3">
        <f>TITRES_STAT!B878</f>
        <v>43580</v>
      </c>
      <c r="B875" s="5">
        <f>TITRES_STAT!D878</f>
        <v>2.4702999999999999</v>
      </c>
      <c r="C875" s="2">
        <f t="shared" si="101"/>
        <v>0</v>
      </c>
      <c r="D875" s="2">
        <f t="shared" si="102"/>
        <v>2.5373799999999997</v>
      </c>
      <c r="E875" s="2">
        <f t="shared" si="104"/>
        <v>2.6553000000000004</v>
      </c>
      <c r="F875" s="2">
        <f t="shared" si="105"/>
        <v>2.49796</v>
      </c>
      <c r="G875" s="2">
        <f t="shared" si="99"/>
        <v>2.3115700000000006</v>
      </c>
      <c r="H875" s="2">
        <f t="shared" si="103"/>
        <v>2.9681555000000013</v>
      </c>
      <c r="I875" s="2">
        <f t="array" ref="I875">SUMPRODUCT(B859:B878, (ROW(B859:B878)-ROW(B859)+1)) / (20*21/2)</f>
        <v>2.5442633333333333</v>
      </c>
      <c r="J875" s="2">
        <f t="shared" si="106"/>
        <v>2.5060752219789335</v>
      </c>
      <c r="K875" s="2">
        <f t="shared" si="100"/>
        <v>2.4258818668438527</v>
      </c>
    </row>
    <row r="876" spans="1:11" ht="13.5" x14ac:dyDescent="0.25">
      <c r="A876" s="3">
        <f>TITRES_STAT!B879</f>
        <v>43581</v>
      </c>
      <c r="B876" s="5">
        <f>TITRES_STAT!D879</f>
        <v>2.42</v>
      </c>
      <c r="C876" s="2">
        <f t="shared" si="101"/>
        <v>-5.0300000000000011E-2</v>
      </c>
      <c r="D876" s="2">
        <f t="shared" si="102"/>
        <v>2.4893200000000002</v>
      </c>
      <c r="E876" s="2">
        <f t="shared" si="104"/>
        <v>2.6156200000000007</v>
      </c>
      <c r="F876" s="2">
        <f t="shared" si="105"/>
        <v>2.5158450000000001</v>
      </c>
      <c r="G876" s="2">
        <f t="shared" si="99"/>
        <v>2.3140300000000003</v>
      </c>
      <c r="H876" s="2">
        <f t="shared" si="103"/>
        <v>2.9608900000000005</v>
      </c>
      <c r="I876" s="2">
        <f t="array" ref="I876">SUMPRODUCT(B860:B879, (ROW(B860:B879)-ROW(B860)+1)) / (20*21/2)</f>
        <v>2.5167152380952382</v>
      </c>
      <c r="J876" s="2">
        <f t="shared" si="106"/>
        <v>2.4978775817904633</v>
      </c>
      <c r="K876" s="2">
        <f t="shared" si="100"/>
        <v>2.4256512053989958</v>
      </c>
    </row>
    <row r="877" spans="1:11" ht="13.5" x14ac:dyDescent="0.25">
      <c r="A877" s="3">
        <f>TITRES_STAT!B880</f>
        <v>43584</v>
      </c>
      <c r="B877" s="5">
        <f>TITRES_STAT!D880</f>
        <v>2.42</v>
      </c>
      <c r="C877" s="2">
        <f t="shared" si="101"/>
        <v>0</v>
      </c>
      <c r="D877" s="2">
        <f t="shared" si="102"/>
        <v>2.4647200000000002</v>
      </c>
      <c r="E877" s="2">
        <f t="shared" si="104"/>
        <v>2.5737000000000001</v>
      </c>
      <c r="F877" s="2">
        <f t="shared" si="105"/>
        <v>2.5334500000000002</v>
      </c>
      <c r="G877" s="2">
        <f t="shared" si="99"/>
        <v>2.3160420000000004</v>
      </c>
      <c r="H877" s="2">
        <f t="shared" si="103"/>
        <v>2.9535405000000003</v>
      </c>
      <c r="I877" s="2">
        <f t="array" ref="I877">SUMPRODUCT(B861:B880, (ROW(B861:B880)-ROW(B861)+1)) / (20*21/2)</f>
        <v>2.4870433333333328</v>
      </c>
      <c r="J877" s="2">
        <f t="shared" si="106"/>
        <v>2.4904606692389906</v>
      </c>
      <c r="K877" s="2">
        <f t="shared" si="100"/>
        <v>2.4254295895009959</v>
      </c>
    </row>
    <row r="878" spans="1:11" ht="13.5" x14ac:dyDescent="0.25">
      <c r="A878" s="3">
        <f>TITRES_STAT!B881</f>
        <v>43585</v>
      </c>
      <c r="B878" s="5">
        <f>TITRES_STAT!D881</f>
        <v>2.3193999999999999</v>
      </c>
      <c r="C878" s="2">
        <f t="shared" si="101"/>
        <v>-0.10060000000000002</v>
      </c>
      <c r="D878" s="2">
        <f t="shared" si="102"/>
        <v>2.42</v>
      </c>
      <c r="E878" s="2">
        <f t="shared" si="104"/>
        <v>2.5301100000000005</v>
      </c>
      <c r="F878" s="2">
        <f t="shared" si="105"/>
        <v>2.5415550000000002</v>
      </c>
      <c r="G878" s="2">
        <f t="shared" si="99"/>
        <v>2.3155940000000008</v>
      </c>
      <c r="H878" s="2">
        <f t="shared" si="103"/>
        <v>2.9455765</v>
      </c>
      <c r="I878" s="2">
        <f t="array" ref="I878">SUMPRODUCT(B862:B881, (ROW(B862:B881)-ROW(B862)+1)) / (20*21/2)</f>
        <v>2.4590233333333336</v>
      </c>
      <c r="J878" s="2">
        <f t="shared" si="106"/>
        <v>2.4741691769305154</v>
      </c>
      <c r="K878" s="2">
        <f t="shared" si="100"/>
        <v>2.4212715663833095</v>
      </c>
    </row>
    <row r="879" spans="1:11" ht="13.5" x14ac:dyDescent="0.25">
      <c r="A879" s="3">
        <f>TITRES_STAT!B882</f>
        <v>43587</v>
      </c>
      <c r="B879" s="5">
        <f>TITRES_STAT!D882</f>
        <v>2.2523</v>
      </c>
      <c r="C879" s="2">
        <f t="shared" si="101"/>
        <v>-6.7099999999999937E-2</v>
      </c>
      <c r="D879" s="2">
        <f t="shared" si="102"/>
        <v>2.3763999999999998</v>
      </c>
      <c r="E879" s="2">
        <f t="shared" si="104"/>
        <v>2.4770099999999999</v>
      </c>
      <c r="F879" s="2">
        <f t="shared" si="105"/>
        <v>2.5415549999999998</v>
      </c>
      <c r="G879" s="2">
        <f t="shared" si="99"/>
        <v>2.3147000000000006</v>
      </c>
      <c r="H879" s="2">
        <f t="shared" si="103"/>
        <v>2.9367180000000008</v>
      </c>
      <c r="I879" s="2">
        <f t="array" ref="I879">SUMPRODUCT(B863:B882, (ROW(B863:B882)-ROW(B863)+1)) / (20*21/2)</f>
        <v>2.4202733333333333</v>
      </c>
      <c r="J879" s="2">
        <f t="shared" si="106"/>
        <v>2.4530387791276089</v>
      </c>
      <c r="K879" s="2">
        <f t="shared" si="100"/>
        <v>2.4146452304467094</v>
      </c>
    </row>
    <row r="880" spans="1:11" ht="13.5" x14ac:dyDescent="0.25">
      <c r="A880" s="3">
        <f>TITRES_STAT!B883</f>
        <v>43588</v>
      </c>
      <c r="B880" s="5">
        <f>TITRES_STAT!D883</f>
        <v>2.23</v>
      </c>
      <c r="C880" s="2">
        <f t="shared" si="101"/>
        <v>-2.2299999999999986E-2</v>
      </c>
      <c r="D880" s="2">
        <f t="shared" si="102"/>
        <v>2.3283399999999999</v>
      </c>
      <c r="E880" s="2">
        <f t="shared" si="104"/>
        <v>2.4328599999999998</v>
      </c>
      <c r="F880" s="2">
        <f t="shared" si="105"/>
        <v>2.5354099999999997</v>
      </c>
      <c r="G880" s="2">
        <f t="shared" si="99"/>
        <v>2.3133600000000003</v>
      </c>
      <c r="H880" s="2">
        <f t="shared" si="103"/>
        <v>2.9283070000000011</v>
      </c>
      <c r="I880" s="2">
        <f t="array" ref="I880">SUMPRODUCT(B864:B883, (ROW(B864:B883)-ROW(B864)+1)) / (20*21/2)</f>
        <v>2.3767838095238094</v>
      </c>
      <c r="J880" s="2">
        <f t="shared" si="106"/>
        <v>2.4317969906392651</v>
      </c>
      <c r="K880" s="2">
        <f t="shared" si="100"/>
        <v>2.4074042410174266</v>
      </c>
    </row>
    <row r="881" spans="1:11" ht="13.5" x14ac:dyDescent="0.25">
      <c r="A881" s="3">
        <f>TITRES_STAT!B884</f>
        <v>43591</v>
      </c>
      <c r="B881" s="5">
        <f>TITRES_STAT!D884</f>
        <v>2.2412000000000001</v>
      </c>
      <c r="C881" s="2">
        <f t="shared" si="101"/>
        <v>1.1200000000000099E-2</v>
      </c>
      <c r="D881" s="2">
        <f t="shared" si="102"/>
        <v>2.2925800000000001</v>
      </c>
      <c r="E881" s="2">
        <f t="shared" si="104"/>
        <v>2.3909499999999997</v>
      </c>
      <c r="F881" s="2">
        <f t="shared" si="105"/>
        <v>2.5250750000000002</v>
      </c>
      <c r="G881" s="2">
        <f t="shared" si="99"/>
        <v>2.3126900000000008</v>
      </c>
      <c r="H881" s="2">
        <f t="shared" si="103"/>
        <v>2.9199520000000008</v>
      </c>
      <c r="I881" s="2">
        <f t="array" ref="I881">SUMPRODUCT(B865:B884, (ROW(B865:B884)-ROW(B865)+1)) / (20*21/2)</f>
        <v>2.3411209523809524</v>
      </c>
      <c r="J881" s="2">
        <f t="shared" si="106"/>
        <v>2.4136448962926682</v>
      </c>
      <c r="K881" s="2">
        <f t="shared" si="100"/>
        <v>2.4008864276441946</v>
      </c>
    </row>
    <row r="882" spans="1:11" ht="13.5" x14ac:dyDescent="0.25">
      <c r="A882" s="3">
        <f>TITRES_STAT!B885</f>
        <v>43592</v>
      </c>
      <c r="B882" s="5">
        <f>TITRES_STAT!D885</f>
        <v>2.1181999999999999</v>
      </c>
      <c r="C882" s="2">
        <f t="shared" si="101"/>
        <v>-0.12300000000000022</v>
      </c>
      <c r="D882" s="2">
        <f t="shared" si="102"/>
        <v>2.2322199999999999</v>
      </c>
      <c r="E882" s="2">
        <f t="shared" si="104"/>
        <v>2.3484699999999998</v>
      </c>
      <c r="F882" s="2">
        <f t="shared" si="105"/>
        <v>2.5133400000000004</v>
      </c>
      <c r="G882" s="2">
        <f t="shared" ref="G882:G945" si="107">AVERAGE(B833:B882)</f>
        <v>2.3096720000000004</v>
      </c>
      <c r="H882" s="2">
        <f t="shared" si="103"/>
        <v>2.9109820000000006</v>
      </c>
      <c r="I882" s="2">
        <f t="array" ref="I882">SUMPRODUCT(B866:B885, (ROW(B866:B885)-ROW(B866)+1)) / (20*21/2)</f>
        <v>2.3075604761904756</v>
      </c>
      <c r="J882" s="2">
        <f t="shared" si="106"/>
        <v>2.3855072871219378</v>
      </c>
      <c r="K882" s="2">
        <f t="shared" si="100"/>
        <v>2.389800685383638</v>
      </c>
    </row>
    <row r="883" spans="1:11" ht="13.5" x14ac:dyDescent="0.25">
      <c r="A883" s="3">
        <f>TITRES_STAT!B886</f>
        <v>43593</v>
      </c>
      <c r="B883" s="5">
        <f>TITRES_STAT!D886</f>
        <v>2.0567000000000002</v>
      </c>
      <c r="C883" s="2">
        <f t="shared" si="101"/>
        <v>-6.1499999999999666E-2</v>
      </c>
      <c r="D883" s="2">
        <f t="shared" si="102"/>
        <v>2.1796799999999998</v>
      </c>
      <c r="E883" s="2">
        <f t="shared" si="104"/>
        <v>2.2998399999999997</v>
      </c>
      <c r="F883" s="2">
        <f t="shared" si="105"/>
        <v>2.4926599999999999</v>
      </c>
      <c r="G883" s="2">
        <f t="shared" si="107"/>
        <v>2.3072120000000003</v>
      </c>
      <c r="H883" s="2">
        <f t="shared" si="103"/>
        <v>2.9011455000000006</v>
      </c>
      <c r="I883" s="2">
        <f t="array" ref="I883">SUMPRODUCT(B867:B886, (ROW(B867:B886)-ROW(B867)+1)) / (20*21/2)</f>
        <v>2.270830952380952</v>
      </c>
      <c r="J883" s="2">
        <f t="shared" si="106"/>
        <v>2.3541923073960391</v>
      </c>
      <c r="K883" s="2">
        <f t="shared" ref="K883:K946" si="108">$K$4*B883+(1-$K$4)*K882</f>
        <v>2.3767379134078093</v>
      </c>
    </row>
    <row r="884" spans="1:11" ht="13.5" x14ac:dyDescent="0.25">
      <c r="A884" s="3">
        <f>TITRES_STAT!B887</f>
        <v>43594</v>
      </c>
      <c r="B884" s="5">
        <f>TITRES_STAT!D887</f>
        <v>2.1181999999999999</v>
      </c>
      <c r="C884" s="2">
        <f t="shared" si="101"/>
        <v>6.1499999999999666E-2</v>
      </c>
      <c r="D884" s="2">
        <f t="shared" si="102"/>
        <v>2.15286</v>
      </c>
      <c r="E884" s="2">
        <f t="shared" si="104"/>
        <v>2.2646300000000004</v>
      </c>
      <c r="F884" s="2">
        <f t="shared" si="105"/>
        <v>2.4705850000000003</v>
      </c>
      <c r="G884" s="2">
        <f t="shared" si="107"/>
        <v>2.3059820000000006</v>
      </c>
      <c r="H884" s="2">
        <f t="shared" si="103"/>
        <v>2.891896</v>
      </c>
      <c r="I884" s="2">
        <f t="array" ref="I884">SUMPRODUCT(B868:B887, (ROW(B868:B887)-ROW(B868)+1)) / (20*21/2)</f>
        <v>2.2382542857142855</v>
      </c>
      <c r="J884" s="2">
        <f t="shared" si="106"/>
        <v>2.3317168495487972</v>
      </c>
      <c r="K884" s="2">
        <f t="shared" si="108"/>
        <v>2.3665991717055426</v>
      </c>
    </row>
    <row r="885" spans="1:11" ht="13.5" x14ac:dyDescent="0.25">
      <c r="A885" s="3">
        <f>TITRES_STAT!B888</f>
        <v>43595</v>
      </c>
      <c r="B885" s="5">
        <f>TITRES_STAT!D888</f>
        <v>2.1181999999999999</v>
      </c>
      <c r="C885" s="2">
        <f t="shared" si="101"/>
        <v>0</v>
      </c>
      <c r="D885" s="2">
        <f t="shared" si="102"/>
        <v>2.1305000000000001</v>
      </c>
      <c r="E885" s="2">
        <f t="shared" si="104"/>
        <v>2.2294200000000002</v>
      </c>
      <c r="F885" s="2">
        <f t="shared" si="105"/>
        <v>2.4423600000000003</v>
      </c>
      <c r="G885" s="2">
        <f t="shared" si="107"/>
        <v>2.3058700000000005</v>
      </c>
      <c r="H885" s="2">
        <f t="shared" si="103"/>
        <v>2.8830655000000007</v>
      </c>
      <c r="I885" s="2">
        <f t="array" ref="I885">SUMPRODUCT(B869:B888, (ROW(B869:B888)-ROW(B869)+1)) / (20*21/2)</f>
        <v>2.2200247619047619</v>
      </c>
      <c r="J885" s="2">
        <f t="shared" si="106"/>
        <v>2.3113819114965306</v>
      </c>
      <c r="K885" s="2">
        <f t="shared" si="108"/>
        <v>2.3568580277170903</v>
      </c>
    </row>
    <row r="886" spans="1:11" ht="13.5" x14ac:dyDescent="0.25">
      <c r="A886" s="3">
        <f>TITRES_STAT!B889</f>
        <v>43598</v>
      </c>
      <c r="B886" s="5">
        <f>TITRES_STAT!D889</f>
        <v>2.0567000000000002</v>
      </c>
      <c r="C886" s="2">
        <f t="shared" si="101"/>
        <v>-6.1499999999999666E-2</v>
      </c>
      <c r="D886" s="2">
        <f t="shared" si="102"/>
        <v>2.0935999999999999</v>
      </c>
      <c r="E886" s="2">
        <f t="shared" si="104"/>
        <v>2.1930900000000002</v>
      </c>
      <c r="F886" s="2">
        <f t="shared" si="105"/>
        <v>2.4043550000000002</v>
      </c>
      <c r="G886" s="2">
        <f t="shared" si="107"/>
        <v>2.3045280000000008</v>
      </c>
      <c r="H886" s="2">
        <f t="shared" si="103"/>
        <v>2.8740670000000001</v>
      </c>
      <c r="I886" s="2">
        <f t="array" ref="I886">SUMPRODUCT(B870:B889, (ROW(B870:B889)-ROW(B870)+1)) / (20*21/2)</f>
        <v>2.2050961904761905</v>
      </c>
      <c r="J886" s="2">
        <f t="shared" si="106"/>
        <v>2.2871264913540039</v>
      </c>
      <c r="K886" s="2">
        <f t="shared" si="108"/>
        <v>2.3450871246693614</v>
      </c>
    </row>
    <row r="887" spans="1:11" ht="13.5" x14ac:dyDescent="0.25">
      <c r="A887" s="3">
        <f>TITRES_STAT!B890</f>
        <v>43599</v>
      </c>
      <c r="B887" s="5">
        <f>TITRES_STAT!D890</f>
        <v>2.0623</v>
      </c>
      <c r="C887" s="2">
        <f t="shared" si="101"/>
        <v>5.5999999999998273E-3</v>
      </c>
      <c r="D887" s="2">
        <f t="shared" si="102"/>
        <v>2.0824199999999999</v>
      </c>
      <c r="E887" s="2">
        <f t="shared" si="104"/>
        <v>2.1573199999999999</v>
      </c>
      <c r="F887" s="2">
        <f t="shared" si="105"/>
        <v>2.36551</v>
      </c>
      <c r="G887" s="2">
        <f t="shared" si="107"/>
        <v>2.3020680000000002</v>
      </c>
      <c r="H887" s="2">
        <f t="shared" si="103"/>
        <v>2.8650965000000008</v>
      </c>
      <c r="I887" s="2">
        <f t="array" ref="I887">SUMPRODUCT(B871:B890, (ROW(B871:B890)-ROW(B871)+1)) / (20*21/2)</f>
        <v>2.1871847619047617</v>
      </c>
      <c r="J887" s="2">
        <f t="shared" si="106"/>
        <v>2.2657144445583843</v>
      </c>
      <c r="K887" s="2">
        <f t="shared" si="108"/>
        <v>2.3339974335058571</v>
      </c>
    </row>
    <row r="888" spans="1:11" ht="13.5" x14ac:dyDescent="0.25">
      <c r="A888" s="3">
        <f>TITRES_STAT!B891</f>
        <v>43600</v>
      </c>
      <c r="B888" s="5">
        <f>TITRES_STAT!D891</f>
        <v>2.1741000000000001</v>
      </c>
      <c r="C888" s="2">
        <f t="shared" si="101"/>
        <v>0.11180000000000012</v>
      </c>
      <c r="D888" s="2">
        <f t="shared" si="102"/>
        <v>2.1058999999999997</v>
      </c>
      <c r="E888" s="2">
        <f t="shared" si="104"/>
        <v>2.1427899999999998</v>
      </c>
      <c r="F888" s="2">
        <f t="shared" si="105"/>
        <v>2.3364500000000006</v>
      </c>
      <c r="G888" s="2">
        <f t="shared" si="107"/>
        <v>2.3019560000000006</v>
      </c>
      <c r="H888" s="2">
        <f t="shared" si="103"/>
        <v>2.8566850000000006</v>
      </c>
      <c r="I888" s="2">
        <f t="array" ref="I888">SUMPRODUCT(B872:B891, (ROW(B872:B891)-ROW(B872)+1)) / (20*21/2)</f>
        <v>2.1612604761904759</v>
      </c>
      <c r="J888" s="2">
        <f t="shared" si="106"/>
        <v>2.2569892593623475</v>
      </c>
      <c r="K888" s="2">
        <f t="shared" si="108"/>
        <v>2.3277269459173922</v>
      </c>
    </row>
    <row r="889" spans="1:11" ht="13.5" x14ac:dyDescent="0.25">
      <c r="A889" s="3">
        <f>TITRES_STAT!B892</f>
        <v>43601</v>
      </c>
      <c r="B889" s="5">
        <f>TITRES_STAT!D892</f>
        <v>2.1797</v>
      </c>
      <c r="C889" s="2">
        <f t="shared" si="101"/>
        <v>5.5999999999998273E-3</v>
      </c>
      <c r="D889" s="2">
        <f t="shared" si="102"/>
        <v>2.1182000000000003</v>
      </c>
      <c r="E889" s="2">
        <f t="shared" si="104"/>
        <v>2.1355300000000002</v>
      </c>
      <c r="F889" s="2">
        <f t="shared" si="105"/>
        <v>2.30627</v>
      </c>
      <c r="G889" s="2">
        <f t="shared" si="107"/>
        <v>2.3034100000000004</v>
      </c>
      <c r="H889" s="2">
        <f t="shared" si="103"/>
        <v>2.8481060000000009</v>
      </c>
      <c r="I889" s="2">
        <f t="array" ref="I889">SUMPRODUCT(B873:B892, (ROW(B873:B892)-ROW(B873)+1)) / (20*21/2)</f>
        <v>2.1490976190476188</v>
      </c>
      <c r="J889" s="2">
        <f t="shared" si="106"/>
        <v>2.2496283775183143</v>
      </c>
      <c r="K889" s="2">
        <f t="shared" si="108"/>
        <v>2.321921967646122</v>
      </c>
    </row>
    <row r="890" spans="1:11" ht="13.5" x14ac:dyDescent="0.25">
      <c r="A890" s="3">
        <f>TITRES_STAT!B893</f>
        <v>43602</v>
      </c>
      <c r="B890" s="5">
        <f>TITRES_STAT!D893</f>
        <v>2.1181999999999999</v>
      </c>
      <c r="C890" s="2">
        <f t="shared" si="101"/>
        <v>-6.150000000000011E-2</v>
      </c>
      <c r="D890" s="2">
        <f t="shared" si="102"/>
        <v>2.1181999999999999</v>
      </c>
      <c r="E890" s="2">
        <f t="shared" si="104"/>
        <v>2.1243499999999997</v>
      </c>
      <c r="F890" s="2">
        <f t="shared" si="105"/>
        <v>2.2786049999999998</v>
      </c>
      <c r="G890" s="2">
        <f t="shared" si="107"/>
        <v>2.303858</v>
      </c>
      <c r="H890" s="2">
        <f t="shared" si="103"/>
        <v>2.8396390000000009</v>
      </c>
      <c r="I890" s="2">
        <f t="array" ref="I890">SUMPRODUCT(B874:B893, (ROW(B874:B893)-ROW(B874)+1)) / (20*21/2)</f>
        <v>2.1389576190476189</v>
      </c>
      <c r="J890" s="2">
        <f t="shared" si="106"/>
        <v>2.2371113891832368</v>
      </c>
      <c r="K890" s="2">
        <f t="shared" si="108"/>
        <v>2.3139328708756861</v>
      </c>
    </row>
    <row r="891" spans="1:11" ht="13.5" x14ac:dyDescent="0.25">
      <c r="A891" s="3">
        <f>TITRES_STAT!B894</f>
        <v>43605</v>
      </c>
      <c r="B891" s="5">
        <f>TITRES_STAT!D894</f>
        <v>2.0064000000000002</v>
      </c>
      <c r="C891" s="2">
        <f t="shared" si="101"/>
        <v>-0.11179999999999968</v>
      </c>
      <c r="D891" s="2">
        <f t="shared" si="102"/>
        <v>2.1081400000000001</v>
      </c>
      <c r="E891" s="2">
        <f t="shared" si="104"/>
        <v>2.1008699999999996</v>
      </c>
      <c r="F891" s="2">
        <f t="shared" si="105"/>
        <v>2.2459099999999999</v>
      </c>
      <c r="G891" s="2">
        <f t="shared" si="107"/>
        <v>2.3035220000000005</v>
      </c>
      <c r="H891" s="2">
        <f t="shared" si="103"/>
        <v>2.830585000000001</v>
      </c>
      <c r="I891" s="2">
        <f t="array" ref="I891">SUMPRODUCT(B875:B894, (ROW(B875:B894)-ROW(B875)+1)) / (20*21/2)</f>
        <v>2.1217928571428573</v>
      </c>
      <c r="J891" s="2">
        <f t="shared" si="106"/>
        <v>2.2151388759276904</v>
      </c>
      <c r="K891" s="2">
        <f t="shared" si="108"/>
        <v>2.3018727582923257</v>
      </c>
    </row>
    <row r="892" spans="1:11" ht="13.5" x14ac:dyDescent="0.25">
      <c r="A892" s="3">
        <f>TITRES_STAT!B895</f>
        <v>43606</v>
      </c>
      <c r="B892" s="5">
        <f>TITRES_STAT!D895</f>
        <v>2.1181999999999999</v>
      </c>
      <c r="C892" s="2">
        <f t="shared" si="101"/>
        <v>0.11179999999999968</v>
      </c>
      <c r="D892" s="2">
        <f t="shared" si="102"/>
        <v>2.1193200000000001</v>
      </c>
      <c r="E892" s="2">
        <f t="shared" si="104"/>
        <v>2.1008700000000005</v>
      </c>
      <c r="F892" s="2">
        <f t="shared" si="105"/>
        <v>2.2246700000000001</v>
      </c>
      <c r="G892" s="2">
        <f t="shared" si="107"/>
        <v>2.3043040000000001</v>
      </c>
      <c r="H892" s="2">
        <f t="shared" si="103"/>
        <v>2.8221455000000009</v>
      </c>
      <c r="I892" s="2">
        <f t="array" ref="I892">SUMPRODUCT(B876:B895, (ROW(B876:B895)-ROW(B876)+1)) / (20*21/2)</f>
        <v>2.10782380952381</v>
      </c>
      <c r="J892" s="2">
        <f t="shared" si="106"/>
        <v>2.205906602029815</v>
      </c>
      <c r="K892" s="2">
        <f t="shared" si="108"/>
        <v>2.2946699050259602</v>
      </c>
    </row>
    <row r="893" spans="1:11" ht="13.5" x14ac:dyDescent="0.25">
      <c r="A893" s="3">
        <f>TITRES_STAT!B896</f>
        <v>43607</v>
      </c>
      <c r="B893" s="5">
        <f>TITRES_STAT!D896</f>
        <v>2.1181999999999999</v>
      </c>
      <c r="C893" s="2">
        <f t="shared" si="101"/>
        <v>0</v>
      </c>
      <c r="D893" s="2">
        <f t="shared" si="102"/>
        <v>2.1081399999999997</v>
      </c>
      <c r="E893" s="2">
        <f t="shared" si="104"/>
        <v>2.1070199999999999</v>
      </c>
      <c r="F893" s="2">
        <f t="shared" si="105"/>
        <v>2.20343</v>
      </c>
      <c r="G893" s="2">
        <f t="shared" si="107"/>
        <v>2.3026280000000003</v>
      </c>
      <c r="H893" s="2">
        <f t="shared" si="103"/>
        <v>2.8141815000000001</v>
      </c>
      <c r="I893" s="2">
        <f t="array" ref="I893">SUMPRODUCT(B877:B896, (ROW(B877:B896)-ROW(B877)+1)) / (20*21/2)</f>
        <v>2.1012542857142855</v>
      </c>
      <c r="J893" s="2">
        <f t="shared" si="106"/>
        <v>2.1975535923126897</v>
      </c>
      <c r="K893" s="2">
        <f t="shared" si="108"/>
        <v>2.28774951659357</v>
      </c>
    </row>
    <row r="894" spans="1:11" ht="13.5" x14ac:dyDescent="0.25">
      <c r="A894" s="3">
        <f>TITRES_STAT!B897</f>
        <v>43608</v>
      </c>
      <c r="B894" s="5">
        <f>TITRES_STAT!D897</f>
        <v>2.0232000000000001</v>
      </c>
      <c r="C894" s="2">
        <f t="shared" si="101"/>
        <v>-9.4999999999999751E-2</v>
      </c>
      <c r="D894" s="2">
        <f t="shared" si="102"/>
        <v>2.0768399999999998</v>
      </c>
      <c r="E894" s="2">
        <f t="shared" si="104"/>
        <v>2.0975200000000003</v>
      </c>
      <c r="F894" s="2">
        <f t="shared" si="105"/>
        <v>2.1810750000000008</v>
      </c>
      <c r="G894" s="2">
        <f t="shared" si="107"/>
        <v>2.2994980000000003</v>
      </c>
      <c r="H894" s="2">
        <f t="shared" si="103"/>
        <v>2.8052949999999996</v>
      </c>
      <c r="I894" s="2">
        <f t="array" ref="I894">SUMPRODUCT(B878:B897, (ROW(B878:B897)-ROW(B878)+1)) / (20*21/2)</f>
        <v>2.0877309523809524</v>
      </c>
      <c r="J894" s="2">
        <f t="shared" si="106"/>
        <v>2.1809484882829095</v>
      </c>
      <c r="K894" s="2">
        <f t="shared" si="108"/>
        <v>2.2773750257467635</v>
      </c>
    </row>
    <row r="895" spans="1:11" ht="13.5" x14ac:dyDescent="0.25">
      <c r="A895" s="3">
        <f>TITRES_STAT!B898</f>
        <v>43609</v>
      </c>
      <c r="B895" s="5">
        <f>TITRES_STAT!D898</f>
        <v>2.0344000000000002</v>
      </c>
      <c r="C895" s="2">
        <f t="shared" si="101"/>
        <v>1.1200000000000099E-2</v>
      </c>
      <c r="D895" s="2">
        <f t="shared" si="102"/>
        <v>2.0600800000000001</v>
      </c>
      <c r="E895" s="2">
        <f t="shared" si="104"/>
        <v>2.08914</v>
      </c>
      <c r="F895" s="2">
        <f t="shared" si="105"/>
        <v>2.1592800000000003</v>
      </c>
      <c r="G895" s="2">
        <f t="shared" si="107"/>
        <v>2.2968160000000002</v>
      </c>
      <c r="H895" s="2">
        <f t="shared" si="103"/>
        <v>2.7964365000000004</v>
      </c>
      <c r="I895" s="2">
        <f t="array" ref="I895">SUMPRODUCT(B879:B898, (ROW(B879:B898)-ROW(B879)+1)) / (20*21/2)</f>
        <v>2.0772704761904759</v>
      </c>
      <c r="J895" s="2">
        <f t="shared" si="106"/>
        <v>2.1669914893988231</v>
      </c>
      <c r="K895" s="2">
        <f t="shared" si="108"/>
        <v>2.267846593364538</v>
      </c>
    </row>
    <row r="896" spans="1:11" ht="13.5" x14ac:dyDescent="0.25">
      <c r="A896" s="3">
        <f>TITRES_STAT!B899</f>
        <v>43612</v>
      </c>
      <c r="B896" s="5">
        <f>TITRES_STAT!D899</f>
        <v>2.0903</v>
      </c>
      <c r="C896" s="2">
        <f t="shared" si="101"/>
        <v>5.5899999999999839E-2</v>
      </c>
      <c r="D896" s="2">
        <f t="shared" si="102"/>
        <v>2.0768599999999999</v>
      </c>
      <c r="E896" s="2">
        <f t="shared" si="104"/>
        <v>2.0925000000000002</v>
      </c>
      <c r="F896" s="2">
        <f t="shared" si="105"/>
        <v>2.1427950000000004</v>
      </c>
      <c r="G896" s="2">
        <f t="shared" si="107"/>
        <v>2.2943580000000003</v>
      </c>
      <c r="H896" s="2">
        <f t="shared" si="103"/>
        <v>2.7878855000000002</v>
      </c>
      <c r="I896" s="2">
        <f t="array" ref="I896">SUMPRODUCT(B880:B899, (ROW(B880:B899)-ROW(B880)+1)) / (20*21/2)</f>
        <v>2.0735976190476193</v>
      </c>
      <c r="J896" s="2">
        <f t="shared" si="106"/>
        <v>2.1596875380275069</v>
      </c>
      <c r="K896" s="2">
        <f t="shared" si="108"/>
        <v>2.2608839818600464</v>
      </c>
    </row>
    <row r="897" spans="1:11" ht="13.5" x14ac:dyDescent="0.25">
      <c r="A897" s="3">
        <f>TITRES_STAT!B900</f>
        <v>43613</v>
      </c>
      <c r="B897" s="5">
        <f>TITRES_STAT!D900</f>
        <v>2.0007999999999999</v>
      </c>
      <c r="C897" s="2">
        <f t="shared" si="101"/>
        <v>-8.9500000000000135E-2</v>
      </c>
      <c r="D897" s="2">
        <f t="shared" si="102"/>
        <v>2.0533800000000002</v>
      </c>
      <c r="E897" s="2">
        <f t="shared" si="104"/>
        <v>2.0863500000000004</v>
      </c>
      <c r="F897" s="2">
        <f t="shared" si="105"/>
        <v>2.1218349999999999</v>
      </c>
      <c r="G897" s="2">
        <f t="shared" si="107"/>
        <v>2.2898860000000001</v>
      </c>
      <c r="H897" s="2">
        <f t="shared" si="103"/>
        <v>2.7789150000000014</v>
      </c>
      <c r="I897" s="2">
        <f t="array" ref="I897">SUMPRODUCT(B881:B900, (ROW(B881:B900)-ROW(B881)+1)) / (20*21/2)</f>
        <v>2.0601552380952382</v>
      </c>
      <c r="J897" s="2">
        <f t="shared" si="106"/>
        <v>2.1445553915486966</v>
      </c>
      <c r="K897" s="2">
        <f t="shared" si="108"/>
        <v>2.2506846100223976</v>
      </c>
    </row>
    <row r="898" spans="1:11" ht="13.5" x14ac:dyDescent="0.25">
      <c r="A898" s="3">
        <f>TITRES_STAT!B901</f>
        <v>43614</v>
      </c>
      <c r="B898" s="5">
        <f>TITRES_STAT!D901</f>
        <v>2.012</v>
      </c>
      <c r="C898" s="2">
        <f t="shared" si="101"/>
        <v>1.1200000000000099E-2</v>
      </c>
      <c r="D898" s="2">
        <f t="shared" si="102"/>
        <v>2.0321400000000005</v>
      </c>
      <c r="E898" s="2">
        <f t="shared" si="104"/>
        <v>2.0701399999999999</v>
      </c>
      <c r="F898" s="2">
        <f t="shared" si="105"/>
        <v>2.106465</v>
      </c>
      <c r="G898" s="2">
        <f t="shared" si="107"/>
        <v>2.2858620000000003</v>
      </c>
      <c r="H898" s="2">
        <f t="shared" si="103"/>
        <v>2.770811000000001</v>
      </c>
      <c r="I898" s="2">
        <f t="array" ref="I898">SUMPRODUCT(B882:B901, (ROW(B882:B901)-ROW(B882)+1)) / (20*21/2)</f>
        <v>2.0480171428571432</v>
      </c>
      <c r="J898" s="2">
        <f t="shared" si="106"/>
        <v>2.1319310685440587</v>
      </c>
      <c r="K898" s="2">
        <f t="shared" si="108"/>
        <v>2.2413244292372054</v>
      </c>
    </row>
    <row r="899" spans="1:11" ht="13.5" x14ac:dyDescent="0.25">
      <c r="A899" s="3">
        <f>TITRES_STAT!B902</f>
        <v>43615</v>
      </c>
      <c r="B899" s="5">
        <f>TITRES_STAT!D902</f>
        <v>2.0678999999999998</v>
      </c>
      <c r="C899" s="2">
        <f t="shared" si="101"/>
        <v>5.5899999999999839E-2</v>
      </c>
      <c r="D899" s="2">
        <f t="shared" si="102"/>
        <v>2.04108</v>
      </c>
      <c r="E899" s="2">
        <f t="shared" si="104"/>
        <v>2.0589600000000003</v>
      </c>
      <c r="F899" s="2">
        <f t="shared" si="105"/>
        <v>2.097245</v>
      </c>
      <c r="G899" s="2">
        <f t="shared" si="107"/>
        <v>2.2830680000000005</v>
      </c>
      <c r="H899" s="2">
        <f t="shared" si="103"/>
        <v>2.763433500000001</v>
      </c>
      <c r="I899" s="2">
        <f t="array" ref="I899">SUMPRODUCT(B883:B902, (ROW(B883:B902)-ROW(B883)+1)) / (20*21/2)</f>
        <v>2.0457509523809523</v>
      </c>
      <c r="J899" s="2">
        <f t="shared" si="106"/>
        <v>2.1258328715398629</v>
      </c>
      <c r="K899" s="2">
        <f t="shared" si="108"/>
        <v>2.2345234712279036</v>
      </c>
    </row>
    <row r="900" spans="1:11" ht="13.5" x14ac:dyDescent="0.25">
      <c r="A900" s="3">
        <f>TITRES_STAT!B903</f>
        <v>43616</v>
      </c>
      <c r="B900" s="5">
        <f>TITRES_STAT!D903</f>
        <v>1.9560999999999999</v>
      </c>
      <c r="C900" s="2">
        <f t="shared" ref="C900:C963" si="109">B900-B899</f>
        <v>-0.1117999999999999</v>
      </c>
      <c r="D900" s="2">
        <f t="shared" si="102"/>
        <v>2.0254199999999996</v>
      </c>
      <c r="E900" s="2">
        <f t="shared" si="104"/>
        <v>2.0427499999999994</v>
      </c>
      <c r="F900" s="2">
        <f t="shared" si="105"/>
        <v>2.0835499999999998</v>
      </c>
      <c r="G900" s="2">
        <f t="shared" si="107"/>
        <v>2.2791560000000008</v>
      </c>
      <c r="H900" s="2">
        <f t="shared" si="103"/>
        <v>2.7549105000000007</v>
      </c>
      <c r="I900" s="2">
        <f t="array" ref="I900">SUMPRODUCT(B884:B903, (ROW(B884:B903)-ROW(B884)+1)) / (20*21/2)</f>
        <v>2.0369166666666665</v>
      </c>
      <c r="J900" s="2">
        <f t="shared" si="106"/>
        <v>2.109667836155114</v>
      </c>
      <c r="K900" s="2">
        <f t="shared" si="108"/>
        <v>2.22360490372877</v>
      </c>
    </row>
    <row r="901" spans="1:11" ht="13.5" x14ac:dyDescent="0.25">
      <c r="A901" s="3">
        <f>TITRES_STAT!B904</f>
        <v>43619</v>
      </c>
      <c r="B901" s="5">
        <f>TITRES_STAT!D904</f>
        <v>1.9560999999999999</v>
      </c>
      <c r="C901" s="2">
        <f t="shared" si="109"/>
        <v>0</v>
      </c>
      <c r="D901" s="2">
        <f t="shared" si="102"/>
        <v>1.9985799999999998</v>
      </c>
      <c r="E901" s="2">
        <f t="shared" si="104"/>
        <v>2.0377199999999998</v>
      </c>
      <c r="F901" s="2">
        <f t="shared" si="105"/>
        <v>2.0692949999999999</v>
      </c>
      <c r="G901" s="2">
        <f t="shared" si="107"/>
        <v>2.2752440000000007</v>
      </c>
      <c r="H901" s="2">
        <f t="shared" si="103"/>
        <v>2.7455770000000008</v>
      </c>
      <c r="I901" s="2">
        <f t="array" ref="I901">SUMPRODUCT(B885:B904, (ROW(B885:B904)-ROW(B885)+1)) / (20*21/2)</f>
        <v>2.0220909523809523</v>
      </c>
      <c r="J901" s="2">
        <f t="shared" si="106"/>
        <v>2.0950423279498649</v>
      </c>
      <c r="K901" s="2">
        <f t="shared" si="108"/>
        <v>2.2131145153472493</v>
      </c>
    </row>
    <row r="902" spans="1:11" ht="13.5" x14ac:dyDescent="0.25">
      <c r="A902" s="3">
        <f>TITRES_STAT!B905</f>
        <v>43623</v>
      </c>
      <c r="B902" s="5">
        <f>TITRES_STAT!D905</f>
        <v>2.0455000000000001</v>
      </c>
      <c r="C902" s="2">
        <f t="shared" si="109"/>
        <v>8.9400000000000146E-2</v>
      </c>
      <c r="D902" s="2">
        <f t="shared" ref="D902:D965" si="110">AVERAGE(B898:B902)</f>
        <v>2.0075200000000004</v>
      </c>
      <c r="E902" s="2">
        <f t="shared" si="104"/>
        <v>2.0304500000000001</v>
      </c>
      <c r="F902" s="2">
        <f t="shared" si="105"/>
        <v>2.0656600000000003</v>
      </c>
      <c r="G902" s="2">
        <f t="shared" si="107"/>
        <v>2.2732320000000006</v>
      </c>
      <c r="H902" s="2">
        <f t="shared" si="103"/>
        <v>2.7364949999999997</v>
      </c>
      <c r="I902" s="2">
        <f t="array" ref="I902">SUMPRODUCT(B886:B905, (ROW(B886:B905)-ROW(B886)+1)) / (20*21/2)</f>
        <v>2.0077433333333334</v>
      </c>
      <c r="J902" s="2">
        <f t="shared" si="106"/>
        <v>2.090324011002259</v>
      </c>
      <c r="K902" s="2">
        <f t="shared" si="108"/>
        <v>2.2065413970983379</v>
      </c>
    </row>
    <row r="903" spans="1:11" ht="13.5" x14ac:dyDescent="0.25">
      <c r="A903" s="3">
        <f>TITRES_STAT!B906</f>
        <v>43626</v>
      </c>
      <c r="B903" s="5">
        <f>TITRES_STAT!D906</f>
        <v>1.9729000000000001</v>
      </c>
      <c r="C903" s="2">
        <f t="shared" si="109"/>
        <v>-7.2599999999999998E-2</v>
      </c>
      <c r="D903" s="2">
        <f t="shared" si="110"/>
        <v>1.9997</v>
      </c>
      <c r="E903" s="2">
        <f t="shared" si="104"/>
        <v>2.0159200000000004</v>
      </c>
      <c r="F903" s="2">
        <f t="shared" si="105"/>
        <v>2.0614699999999999</v>
      </c>
      <c r="G903" s="2">
        <f t="shared" si="107"/>
        <v>2.2695440000000007</v>
      </c>
      <c r="H903" s="2">
        <f t="shared" si="103"/>
        <v>2.7267984999999997</v>
      </c>
      <c r="I903" s="2">
        <f t="array" ref="I903">SUMPRODUCT(B887:B906, (ROW(B887:B906)-ROW(B887)+1)) / (20*21/2)</f>
        <v>1.9944338095238097</v>
      </c>
      <c r="J903" s="2">
        <f t="shared" si="106"/>
        <v>2.0791407718591866</v>
      </c>
      <c r="K903" s="2">
        <f t="shared" si="108"/>
        <v>2.1973789893689912</v>
      </c>
    </row>
    <row r="904" spans="1:11" ht="13.5" x14ac:dyDescent="0.25">
      <c r="A904" s="3">
        <f>TITRES_STAT!B907</f>
        <v>43627</v>
      </c>
      <c r="B904" s="5">
        <f>TITRES_STAT!D907</f>
        <v>1.9057999999999999</v>
      </c>
      <c r="C904" s="2">
        <f t="shared" si="109"/>
        <v>-6.710000000000016E-2</v>
      </c>
      <c r="D904" s="2">
        <f t="shared" si="110"/>
        <v>1.9672799999999999</v>
      </c>
      <c r="E904" s="2">
        <f t="shared" si="104"/>
        <v>2.0041799999999999</v>
      </c>
      <c r="F904" s="2">
        <f t="shared" si="105"/>
        <v>2.0508500000000001</v>
      </c>
      <c r="G904" s="2">
        <f t="shared" si="107"/>
        <v>2.2649600000000003</v>
      </c>
      <c r="H904" s="2">
        <f t="shared" si="103"/>
        <v>2.7161795</v>
      </c>
      <c r="I904" s="2">
        <f t="array" ref="I904">SUMPRODUCT(B888:B907, (ROW(B888:B907)-ROW(B888)+1)) / (20*21/2)</f>
        <v>1.9813361904761901</v>
      </c>
      <c r="J904" s="2">
        <f t="shared" si="106"/>
        <v>2.0626321269202164</v>
      </c>
      <c r="K904" s="2">
        <f t="shared" si="108"/>
        <v>2.1859445191976583</v>
      </c>
    </row>
    <row r="905" spans="1:11" ht="13.5" x14ac:dyDescent="0.25">
      <c r="A905" s="3">
        <f>TITRES_STAT!B908</f>
        <v>43628</v>
      </c>
      <c r="B905" s="5">
        <f>TITRES_STAT!D908</f>
        <v>1.9001999999999999</v>
      </c>
      <c r="C905" s="2">
        <f t="shared" si="109"/>
        <v>-5.6000000000000494E-3</v>
      </c>
      <c r="D905" s="2">
        <f t="shared" si="110"/>
        <v>1.9560999999999999</v>
      </c>
      <c r="E905" s="2">
        <f t="shared" si="104"/>
        <v>1.9907599999999994</v>
      </c>
      <c r="F905" s="2">
        <f t="shared" si="105"/>
        <v>2.0399500000000002</v>
      </c>
      <c r="G905" s="2">
        <f t="shared" si="107"/>
        <v>2.2610480000000006</v>
      </c>
      <c r="H905" s="2">
        <f t="shared" si="103"/>
        <v>2.7065945000000005</v>
      </c>
      <c r="I905" s="2">
        <f t="array" ref="I905">SUMPRODUCT(B889:B908, (ROW(B889:B908)-ROW(B889)+1)) / (20*21/2)</f>
        <v>1.9669133333333331</v>
      </c>
      <c r="J905" s="2">
        <f t="shared" si="106"/>
        <v>2.0471624005468625</v>
      </c>
      <c r="K905" s="2">
        <f t="shared" si="108"/>
        <v>2.1747388517781423</v>
      </c>
    </row>
    <row r="906" spans="1:11" ht="13.5" x14ac:dyDescent="0.25">
      <c r="A906" s="3">
        <f>TITRES_STAT!B909</f>
        <v>43629</v>
      </c>
      <c r="B906" s="5">
        <f>TITRES_STAT!D909</f>
        <v>1.9001999999999999</v>
      </c>
      <c r="C906" s="2">
        <f t="shared" si="109"/>
        <v>0</v>
      </c>
      <c r="D906" s="2">
        <f t="shared" si="110"/>
        <v>1.9449199999999998</v>
      </c>
      <c r="E906" s="2">
        <f t="shared" si="104"/>
        <v>1.9717499999999994</v>
      </c>
      <c r="F906" s="2">
        <f t="shared" si="105"/>
        <v>2.0321249999999997</v>
      </c>
      <c r="G906" s="2">
        <f t="shared" si="107"/>
        <v>2.2578060000000004</v>
      </c>
      <c r="H906" s="2">
        <f t="shared" ref="H906:H969" si="111">AVERAGE(B707:B906)</f>
        <v>2.6969815000000006</v>
      </c>
      <c r="I906" s="2">
        <f t="array" ref="I906">SUMPRODUCT(B890:B909, (ROW(B890:B909)-ROW(B890)+1)) / (20*21/2)</f>
        <v>1.9555276190476187</v>
      </c>
      <c r="J906" s="2">
        <f t="shared" si="106"/>
        <v>2.0331659814471612</v>
      </c>
      <c r="K906" s="2">
        <f t="shared" si="108"/>
        <v>2.1639726222966464</v>
      </c>
    </row>
    <row r="907" spans="1:11" ht="13.5" x14ac:dyDescent="0.25">
      <c r="A907" s="3">
        <f>TITRES_STAT!B910</f>
        <v>43630</v>
      </c>
      <c r="B907" s="5">
        <f>TITRES_STAT!D910</f>
        <v>1.8946000000000001</v>
      </c>
      <c r="C907" s="2">
        <f t="shared" si="109"/>
        <v>-5.5999999999998273E-3</v>
      </c>
      <c r="D907" s="2">
        <f t="shared" si="110"/>
        <v>1.9147400000000001</v>
      </c>
      <c r="E907" s="2">
        <f t="shared" si="104"/>
        <v>1.96113</v>
      </c>
      <c r="F907" s="2">
        <f t="shared" si="105"/>
        <v>2.0237399999999997</v>
      </c>
      <c r="G907" s="2">
        <f t="shared" si="107"/>
        <v>2.25434</v>
      </c>
      <c r="H907" s="2">
        <f t="shared" si="111"/>
        <v>2.6878995000000003</v>
      </c>
      <c r="I907" s="2">
        <f t="array" ref="I907">SUMPRODUCT(B891:B910, (ROW(B891:B910)-ROW(B891)+1)) / (20*21/2)</f>
        <v>1.9460495238095237</v>
      </c>
      <c r="J907" s="2">
        <f t="shared" si="106"/>
        <v>2.0199692213093363</v>
      </c>
      <c r="K907" s="2">
        <f t="shared" si="108"/>
        <v>2.1534089900497193</v>
      </c>
    </row>
    <row r="908" spans="1:11" ht="13.5" x14ac:dyDescent="0.25">
      <c r="A908" s="3">
        <f>TITRES_STAT!B911</f>
        <v>43633</v>
      </c>
      <c r="B908" s="5">
        <f>TITRES_STAT!D911</f>
        <v>1.8723000000000001</v>
      </c>
      <c r="C908" s="2">
        <f t="shared" si="109"/>
        <v>-2.2299999999999986E-2</v>
      </c>
      <c r="D908" s="2">
        <f t="shared" si="110"/>
        <v>1.8946199999999997</v>
      </c>
      <c r="E908" s="2">
        <f t="shared" ref="E908:E971" si="112">AVERAGE(B899:B908)</f>
        <v>1.9471599999999998</v>
      </c>
      <c r="F908" s="2">
        <f t="shared" si="105"/>
        <v>2.0086499999999998</v>
      </c>
      <c r="G908" s="2">
        <f t="shared" si="107"/>
        <v>2.24864</v>
      </c>
      <c r="H908" s="2">
        <f t="shared" si="111"/>
        <v>2.6786500000000006</v>
      </c>
      <c r="I908" s="2">
        <f t="array" ref="I908">SUMPRODUCT(B892:B911, (ROW(B892:B911)-ROW(B892)+1)) / (20*21/2)</f>
        <v>1.9381695238095236</v>
      </c>
      <c r="J908" s="2">
        <f t="shared" si="106"/>
        <v>2.0059054859465424</v>
      </c>
      <c r="K908" s="2">
        <f t="shared" si="108"/>
        <v>2.1423851080869851</v>
      </c>
    </row>
    <row r="909" spans="1:11" ht="13.5" x14ac:dyDescent="0.25">
      <c r="A909" s="3">
        <f>TITRES_STAT!B912</f>
        <v>43634</v>
      </c>
      <c r="B909" s="5">
        <f>TITRES_STAT!D912</f>
        <v>1.8891</v>
      </c>
      <c r="C909" s="2">
        <f t="shared" si="109"/>
        <v>1.6799999999999926E-2</v>
      </c>
      <c r="D909" s="2">
        <f t="shared" si="110"/>
        <v>1.8912800000000001</v>
      </c>
      <c r="E909" s="2">
        <f t="shared" si="112"/>
        <v>1.9292799999999999</v>
      </c>
      <c r="F909" s="2">
        <f t="shared" si="105"/>
        <v>1.9941199999999999</v>
      </c>
      <c r="G909" s="2">
        <f t="shared" si="107"/>
        <v>2.2413759999999998</v>
      </c>
      <c r="H909" s="2">
        <f t="shared" si="111"/>
        <v>2.6688135000000006</v>
      </c>
      <c r="I909" s="2">
        <f t="array" ref="I909">SUMPRODUCT(B893:B912, (ROW(B893:B912)-ROW(B893)+1)) / (20*21/2)</f>
        <v>1.9297380952380949</v>
      </c>
      <c r="J909" s="2">
        <f t="shared" si="106"/>
        <v>1.9947811539516336</v>
      </c>
      <c r="K909" s="2">
        <f t="shared" si="108"/>
        <v>2.1324523587502409</v>
      </c>
    </row>
    <row r="910" spans="1:11" ht="13.5" x14ac:dyDescent="0.25">
      <c r="A910" s="3">
        <f>TITRES_STAT!B913</f>
        <v>43635</v>
      </c>
      <c r="B910" s="5">
        <f>TITRES_STAT!D913</f>
        <v>1.8946000000000001</v>
      </c>
      <c r="C910" s="2">
        <f t="shared" si="109"/>
        <v>5.5000000000000604E-3</v>
      </c>
      <c r="D910" s="2">
        <f t="shared" si="110"/>
        <v>1.8901599999999998</v>
      </c>
      <c r="E910" s="2">
        <f t="shared" si="112"/>
        <v>1.92313</v>
      </c>
      <c r="F910" s="2">
        <f t="shared" si="105"/>
        <v>1.9829399999999993</v>
      </c>
      <c r="G910" s="2">
        <f t="shared" si="107"/>
        <v>2.2322099999999998</v>
      </c>
      <c r="H910" s="2">
        <f t="shared" si="111"/>
        <v>2.6595915000000008</v>
      </c>
      <c r="I910" s="2">
        <f t="array" ref="I910">SUMPRODUCT(B894:B913, (ROW(B894:B913)-ROW(B894)+1)) / (20*21/2)</f>
        <v>1.9122833333333331</v>
      </c>
      <c r="J910" s="2">
        <f t="shared" si="106"/>
        <v>1.9852400916705257</v>
      </c>
      <c r="K910" s="2">
        <f t="shared" si="108"/>
        <v>2.1231248152698394</v>
      </c>
    </row>
    <row r="911" spans="1:11" ht="13.5" x14ac:dyDescent="0.25">
      <c r="A911" s="3">
        <f>TITRES_STAT!B914</f>
        <v>43636</v>
      </c>
      <c r="B911" s="5">
        <f>TITRES_STAT!D914</f>
        <v>1.9001999999999999</v>
      </c>
      <c r="C911" s="2">
        <f t="shared" si="109"/>
        <v>5.5999999999998273E-3</v>
      </c>
      <c r="D911" s="2">
        <f t="shared" si="110"/>
        <v>1.8901600000000003</v>
      </c>
      <c r="E911" s="2">
        <f t="shared" si="112"/>
        <v>1.9175399999999996</v>
      </c>
      <c r="F911" s="2">
        <f t="shared" si="105"/>
        <v>1.9776299999999996</v>
      </c>
      <c r="G911" s="2">
        <f t="shared" si="107"/>
        <v>2.2212559999999999</v>
      </c>
      <c r="H911" s="2">
        <f t="shared" si="111"/>
        <v>2.6509285000000005</v>
      </c>
      <c r="I911" s="2">
        <f t="array" ref="I911">SUMPRODUCT(B895:B914, (ROW(B895:B914)-ROW(B895)+1)) / (20*21/2)</f>
        <v>1.9012157142857142</v>
      </c>
      <c r="J911" s="2">
        <f t="shared" si="106"/>
        <v>1.9771410353209518</v>
      </c>
      <c r="K911" s="2">
        <f t="shared" si="108"/>
        <v>2.1143826656514144</v>
      </c>
    </row>
    <row r="912" spans="1:11" ht="13.5" x14ac:dyDescent="0.25">
      <c r="A912" s="3">
        <f>TITRES_STAT!B915</f>
        <v>43637</v>
      </c>
      <c r="B912" s="5">
        <f>TITRES_STAT!D915</f>
        <v>1.8891</v>
      </c>
      <c r="C912" s="2">
        <f t="shared" si="109"/>
        <v>-1.1099999999999888E-2</v>
      </c>
      <c r="D912" s="2">
        <f t="shared" si="110"/>
        <v>1.88906</v>
      </c>
      <c r="E912" s="2">
        <f t="shared" si="112"/>
        <v>1.9018999999999999</v>
      </c>
      <c r="F912" s="2">
        <f t="shared" si="105"/>
        <v>1.9661749999999993</v>
      </c>
      <c r="G912" s="2">
        <f t="shared" si="107"/>
        <v>2.2119800000000001</v>
      </c>
      <c r="H912" s="2">
        <f t="shared" si="111"/>
        <v>2.642154000000001</v>
      </c>
      <c r="I912" s="2">
        <f t="array" ref="I912">SUMPRODUCT(B896:B915, (ROW(B896:B915)-ROW(B896)+1)) / (20*21/2)</f>
        <v>1.8974338095238095</v>
      </c>
      <c r="J912" s="2">
        <f t="shared" si="106"/>
        <v>1.9687561748141944</v>
      </c>
      <c r="K912" s="2">
        <f t="shared" si="108"/>
        <v>2.1055480513121432</v>
      </c>
    </row>
    <row r="913" spans="1:11" ht="13.5" x14ac:dyDescent="0.25">
      <c r="A913" s="3">
        <f>TITRES_STAT!B916</f>
        <v>43640</v>
      </c>
      <c r="B913" s="5">
        <f>TITRES_STAT!D916</f>
        <v>1.7828999999999999</v>
      </c>
      <c r="C913" s="2">
        <f t="shared" si="109"/>
        <v>-0.10620000000000007</v>
      </c>
      <c r="D913" s="2">
        <f t="shared" si="110"/>
        <v>1.8711800000000001</v>
      </c>
      <c r="E913" s="2">
        <f t="shared" si="112"/>
        <v>1.8829</v>
      </c>
      <c r="F913" s="2">
        <f t="shared" si="105"/>
        <v>1.9494099999999996</v>
      </c>
      <c r="G913" s="2">
        <f t="shared" si="107"/>
        <v>2.198232</v>
      </c>
      <c r="H913" s="2">
        <f t="shared" si="111"/>
        <v>2.6318705000000007</v>
      </c>
      <c r="I913" s="2">
        <f t="array" ref="I913">SUMPRODUCT(B897:B916, (ROW(B897:B916)-ROW(B897)+1)) / (20*21/2)</f>
        <v>1.8889671428571426</v>
      </c>
      <c r="J913" s="2">
        <f t="shared" si="106"/>
        <v>1.9510555867366521</v>
      </c>
      <c r="K913" s="2">
        <f t="shared" si="108"/>
        <v>2.0928951865548044</v>
      </c>
    </row>
    <row r="914" spans="1:11" ht="13.5" x14ac:dyDescent="0.25">
      <c r="A914" s="3">
        <f>TITRES_STAT!B917</f>
        <v>43641</v>
      </c>
      <c r="B914" s="5">
        <f>TITRES_STAT!D917</f>
        <v>1.8331999999999999</v>
      </c>
      <c r="C914" s="2">
        <f t="shared" si="109"/>
        <v>5.0300000000000011E-2</v>
      </c>
      <c r="D914" s="2">
        <f t="shared" si="110"/>
        <v>1.8599999999999999</v>
      </c>
      <c r="E914" s="2">
        <f t="shared" si="112"/>
        <v>1.8756400000000002</v>
      </c>
      <c r="F914" s="2">
        <f t="shared" si="105"/>
        <v>1.9399099999999998</v>
      </c>
      <c r="G914" s="2">
        <f t="shared" si="107"/>
        <v>2.1837020000000003</v>
      </c>
      <c r="H914" s="2">
        <f t="shared" si="111"/>
        <v>2.6226770000000013</v>
      </c>
      <c r="I914" s="2">
        <f t="array" ref="I914">SUMPRODUCT(B898:B917, (ROW(B898:B917)-ROW(B898)+1)) / (20*21/2)</f>
        <v>1.8784814285714284</v>
      </c>
      <c r="J914" s="2">
        <f t="shared" si="106"/>
        <v>1.9398312451426853</v>
      </c>
      <c r="K914" s="2">
        <f t="shared" si="108"/>
        <v>2.0827110615918709</v>
      </c>
    </row>
    <row r="915" spans="1:11" ht="13.5" x14ac:dyDescent="0.25">
      <c r="A915" s="3">
        <f>TITRES_STAT!B918</f>
        <v>43642</v>
      </c>
      <c r="B915" s="5">
        <f>TITRES_STAT!D918</f>
        <v>1.9001999999999999</v>
      </c>
      <c r="C915" s="2">
        <f t="shared" si="109"/>
        <v>6.6999999999999948E-2</v>
      </c>
      <c r="D915" s="2">
        <f t="shared" si="110"/>
        <v>1.8611199999999997</v>
      </c>
      <c r="E915" s="2">
        <f t="shared" si="112"/>
        <v>1.87564</v>
      </c>
      <c r="F915" s="2">
        <f t="shared" si="105"/>
        <v>1.9331999999999994</v>
      </c>
      <c r="G915" s="2">
        <f t="shared" si="107"/>
        <v>2.1680520000000003</v>
      </c>
      <c r="H915" s="2">
        <f t="shared" si="111"/>
        <v>2.614545000000001</v>
      </c>
      <c r="I915" s="2">
        <f t="array" ref="I915">SUMPRODUCT(B899:B918, (ROW(B899:B918)-ROW(B899)+1)) / (20*21/2)</f>
        <v>1.8699671428571429</v>
      </c>
      <c r="J915" s="2">
        <f t="shared" si="106"/>
        <v>1.936056840843382</v>
      </c>
      <c r="K915" s="2">
        <f t="shared" si="108"/>
        <v>2.0755537650588565</v>
      </c>
    </row>
    <row r="916" spans="1:11" ht="13.5" x14ac:dyDescent="0.25">
      <c r="A916" s="3">
        <f>TITRES_STAT!B919</f>
        <v>43643</v>
      </c>
      <c r="B916" s="5">
        <f>TITRES_STAT!D919</f>
        <v>1.8443000000000001</v>
      </c>
      <c r="C916" s="2">
        <f t="shared" si="109"/>
        <v>-5.5899999999999839E-2</v>
      </c>
      <c r="D916" s="2">
        <f t="shared" si="110"/>
        <v>1.8499399999999997</v>
      </c>
      <c r="E916" s="2">
        <f t="shared" si="112"/>
        <v>1.8700500000000002</v>
      </c>
      <c r="F916" s="2">
        <f t="shared" ref="F916:F979" si="113">AVERAGE(B897:B916)</f>
        <v>1.9208999999999992</v>
      </c>
      <c r="G916" s="2">
        <f t="shared" si="107"/>
        <v>2.1486020000000003</v>
      </c>
      <c r="H916" s="2">
        <f t="shared" si="111"/>
        <v>2.6068040000000012</v>
      </c>
      <c r="I916" s="2">
        <f t="array" ref="I916">SUMPRODUCT(B900:B919, (ROW(B900:B919)-ROW(B900)+1)) / (20*21/2)</f>
        <v>1.8634242857142858</v>
      </c>
      <c r="J916" s="2">
        <f t="shared" si="106"/>
        <v>1.9273180940963932</v>
      </c>
      <c r="K916" s="2">
        <f t="shared" si="108"/>
        <v>2.0664849899585094</v>
      </c>
    </row>
    <row r="917" spans="1:11" ht="13.5" x14ac:dyDescent="0.25">
      <c r="A917" s="3">
        <f>TITRES_STAT!B920</f>
        <v>43644</v>
      </c>
      <c r="B917" s="5">
        <f>TITRES_STAT!D920</f>
        <v>1.8108</v>
      </c>
      <c r="C917" s="2">
        <f t="shared" si="109"/>
        <v>-3.3500000000000085E-2</v>
      </c>
      <c r="D917" s="2">
        <f t="shared" si="110"/>
        <v>1.8342800000000001</v>
      </c>
      <c r="E917" s="2">
        <f t="shared" si="112"/>
        <v>1.8616699999999997</v>
      </c>
      <c r="F917" s="2">
        <f t="shared" si="113"/>
        <v>1.9113999999999998</v>
      </c>
      <c r="G917" s="2">
        <f t="shared" si="107"/>
        <v>2.128034</v>
      </c>
      <c r="H917" s="2">
        <f t="shared" si="111"/>
        <v>2.5988955000000011</v>
      </c>
      <c r="I917" s="2">
        <f t="array" ref="I917">SUMPRODUCT(B901:B920, (ROW(B901:B920)-ROW(B901)+1)) / (20*21/2)</f>
        <v>1.8590561904761904</v>
      </c>
      <c r="J917" s="2">
        <f t="shared" ref="J917:J980" si="114">$J$4*B917+J916*(1-$J$4)</f>
        <v>1.9162211327538796</v>
      </c>
      <c r="K917" s="2">
        <f t="shared" si="108"/>
        <v>2.0564581276071956</v>
      </c>
    </row>
    <row r="918" spans="1:11" ht="13.5" x14ac:dyDescent="0.25">
      <c r="A918" s="3">
        <f>TITRES_STAT!B921</f>
        <v>43647</v>
      </c>
      <c r="B918" s="5">
        <f>TITRES_STAT!D921</f>
        <v>1.8220000000000001</v>
      </c>
      <c r="C918" s="2">
        <f t="shared" si="109"/>
        <v>1.1200000000000099E-2</v>
      </c>
      <c r="D918" s="2">
        <f t="shared" si="110"/>
        <v>1.8420999999999998</v>
      </c>
      <c r="E918" s="2">
        <f t="shared" si="112"/>
        <v>1.8566399999999998</v>
      </c>
      <c r="F918" s="2">
        <f t="shared" si="113"/>
        <v>1.9018999999999999</v>
      </c>
      <c r="G918" s="2">
        <f t="shared" si="107"/>
        <v>2.1093680000000004</v>
      </c>
      <c r="H918" s="2">
        <f t="shared" si="111"/>
        <v>2.5914905000000004</v>
      </c>
      <c r="I918" s="2">
        <f t="array" ref="I918">SUMPRODUCT(B902:B921, (ROW(B902:B921)-ROW(B902)+1)) / (20*21/2)</f>
        <v>1.8504299999999998</v>
      </c>
      <c r="J918" s="2">
        <f t="shared" si="114"/>
        <v>1.9072476915392245</v>
      </c>
      <c r="K918" s="2">
        <f t="shared" si="108"/>
        <v>2.0472636912304427</v>
      </c>
    </row>
    <row r="919" spans="1:11" ht="13.5" x14ac:dyDescent="0.25">
      <c r="A919" s="3">
        <f>TITRES_STAT!B922</f>
        <v>43648</v>
      </c>
      <c r="B919" s="5">
        <f>TITRES_STAT!D922</f>
        <v>1.8331999999999999</v>
      </c>
      <c r="C919" s="2">
        <f t="shared" si="109"/>
        <v>1.1199999999999877E-2</v>
      </c>
      <c r="D919" s="2">
        <f t="shared" si="110"/>
        <v>1.8420999999999998</v>
      </c>
      <c r="E919" s="2">
        <f t="shared" si="112"/>
        <v>1.8510500000000001</v>
      </c>
      <c r="F919" s="2">
        <f t="shared" si="113"/>
        <v>1.8901650000000001</v>
      </c>
      <c r="G919" s="2">
        <f t="shared" si="107"/>
        <v>2.0903659999999999</v>
      </c>
      <c r="H919" s="2">
        <f t="shared" si="111"/>
        <v>2.5841415000000008</v>
      </c>
      <c r="I919" s="2">
        <f t="array" ref="I919">SUMPRODUCT(B903:B922, (ROW(B903:B922)-ROW(B903)+1)) / (20*21/2)</f>
        <v>1.8415185714285716</v>
      </c>
      <c r="J919" s="2">
        <f t="shared" si="114"/>
        <v>1.9001955304402507</v>
      </c>
      <c r="K919" s="2">
        <f t="shared" si="108"/>
        <v>2.0388690366723861</v>
      </c>
    </row>
    <row r="920" spans="1:11" ht="13.5" x14ac:dyDescent="0.25">
      <c r="A920" s="3">
        <f>TITRES_STAT!B923</f>
        <v>43649</v>
      </c>
      <c r="B920" s="5">
        <f>TITRES_STAT!D923</f>
        <v>1.8443000000000001</v>
      </c>
      <c r="C920" s="2">
        <f t="shared" si="109"/>
        <v>1.110000000000011E-2</v>
      </c>
      <c r="D920" s="2">
        <f t="shared" si="110"/>
        <v>1.8309200000000001</v>
      </c>
      <c r="E920" s="2">
        <f t="shared" si="112"/>
        <v>1.84602</v>
      </c>
      <c r="F920" s="2">
        <f t="shared" si="113"/>
        <v>1.8845749999999999</v>
      </c>
      <c r="G920" s="2">
        <f t="shared" si="107"/>
        <v>2.0738220000000003</v>
      </c>
      <c r="H920" s="2">
        <f t="shared" si="111"/>
        <v>2.5766240000000007</v>
      </c>
      <c r="I920" s="2">
        <f t="array" ref="I920">SUMPRODUCT(B904:B923, (ROW(B904:B923)-ROW(B904)+1)) / (20*21/2)</f>
        <v>1.8242766666666665</v>
      </c>
      <c r="J920" s="2">
        <f t="shared" si="114"/>
        <v>1.8948721465887983</v>
      </c>
      <c r="K920" s="2">
        <f t="shared" si="108"/>
        <v>2.0312388783715081</v>
      </c>
    </row>
    <row r="921" spans="1:11" ht="13.5" x14ac:dyDescent="0.25">
      <c r="A921" s="3">
        <f>TITRES_STAT!B924</f>
        <v>43650</v>
      </c>
      <c r="B921" s="5">
        <f>TITRES_STAT!D924</f>
        <v>1.794</v>
      </c>
      <c r="C921" s="2">
        <f t="shared" si="109"/>
        <v>-5.0300000000000011E-2</v>
      </c>
      <c r="D921" s="2">
        <f t="shared" si="110"/>
        <v>1.8208600000000001</v>
      </c>
      <c r="E921" s="2">
        <f t="shared" si="112"/>
        <v>1.8353999999999999</v>
      </c>
      <c r="F921" s="2">
        <f t="shared" si="113"/>
        <v>1.8764699999999994</v>
      </c>
      <c r="G921" s="2">
        <f t="shared" si="107"/>
        <v>2.0564960000000001</v>
      </c>
      <c r="H921" s="2">
        <f t="shared" si="111"/>
        <v>2.5682685000000003</v>
      </c>
      <c r="I921" s="2">
        <f t="array" ref="I921">SUMPRODUCT(B905:B924, (ROW(B905:B924)-ROW(B905)+1)) / (20*21/2)</f>
        <v>1.8084185714285714</v>
      </c>
      <c r="J921" s="2">
        <f t="shared" si="114"/>
        <v>1.8852652754851031</v>
      </c>
      <c r="K921" s="2">
        <f t="shared" si="108"/>
        <v>2.0219353929451747</v>
      </c>
    </row>
    <row r="922" spans="1:11" ht="13.5" x14ac:dyDescent="0.25">
      <c r="A922" s="3">
        <f>TITRES_STAT!B925</f>
        <v>43651</v>
      </c>
      <c r="B922" s="5">
        <f>TITRES_STAT!D925</f>
        <v>1.7828999999999999</v>
      </c>
      <c r="C922" s="2">
        <f t="shared" si="109"/>
        <v>-1.110000000000011E-2</v>
      </c>
      <c r="D922" s="2">
        <f t="shared" si="110"/>
        <v>1.81528</v>
      </c>
      <c r="E922" s="2">
        <f t="shared" si="112"/>
        <v>1.8247800000000001</v>
      </c>
      <c r="F922" s="2">
        <f t="shared" si="113"/>
        <v>1.8633399999999998</v>
      </c>
      <c r="G922" s="2">
        <f t="shared" si="107"/>
        <v>2.0412939999999997</v>
      </c>
      <c r="H922" s="2">
        <f t="shared" si="111"/>
        <v>2.5601369999999997</v>
      </c>
      <c r="I922" s="2">
        <f t="array" ref="I922">SUMPRODUCT(B906:B925, (ROW(B906:B925)-ROW(B906)+1)) / (20*21/2)</f>
        <v>1.7867009523809527</v>
      </c>
      <c r="J922" s="2">
        <f t="shared" si="114"/>
        <v>1.8755162016293789</v>
      </c>
      <c r="K922" s="2">
        <f t="shared" si="108"/>
        <v>2.0125614559669325</v>
      </c>
    </row>
    <row r="923" spans="1:11" ht="13.5" x14ac:dyDescent="0.25">
      <c r="A923" s="3">
        <f>TITRES_STAT!B926</f>
        <v>43654</v>
      </c>
      <c r="B923" s="5">
        <f>TITRES_STAT!D926</f>
        <v>1.6822999999999999</v>
      </c>
      <c r="C923" s="2">
        <f t="shared" si="109"/>
        <v>-0.10060000000000002</v>
      </c>
      <c r="D923" s="2">
        <f t="shared" si="110"/>
        <v>1.7873399999999999</v>
      </c>
      <c r="E923" s="2">
        <f t="shared" si="112"/>
        <v>1.8147200000000001</v>
      </c>
      <c r="F923" s="2">
        <f t="shared" si="113"/>
        <v>1.8488099999999998</v>
      </c>
      <c r="G923" s="2">
        <f t="shared" si="107"/>
        <v>2.0240799999999997</v>
      </c>
      <c r="H923" s="2">
        <f t="shared" si="111"/>
        <v>2.5515304999999997</v>
      </c>
      <c r="I923" s="2">
        <f t="array" ref="I923">SUMPRODUCT(B907:B926, (ROW(B907:B926)-ROW(B907)+1)) / (20*21/2)</f>
        <v>1.759976666666667</v>
      </c>
      <c r="J923" s="2">
        <f t="shared" si="114"/>
        <v>1.857114658617057</v>
      </c>
      <c r="K923" s="2">
        <f t="shared" si="108"/>
        <v>1.9996100263211705</v>
      </c>
    </row>
    <row r="924" spans="1:11" ht="13.5" x14ac:dyDescent="0.25">
      <c r="A924" s="3">
        <f>TITRES_STAT!B927</f>
        <v>43655</v>
      </c>
      <c r="B924" s="5">
        <f>TITRES_STAT!D927</f>
        <v>1.6822999999999999</v>
      </c>
      <c r="C924" s="2">
        <f t="shared" si="109"/>
        <v>0</v>
      </c>
      <c r="D924" s="2">
        <f t="shared" si="110"/>
        <v>1.7571600000000001</v>
      </c>
      <c r="E924" s="2">
        <f t="shared" si="112"/>
        <v>1.7996300000000001</v>
      </c>
      <c r="F924" s="2">
        <f t="shared" si="113"/>
        <v>1.8376350000000001</v>
      </c>
      <c r="G924" s="2">
        <f t="shared" si="107"/>
        <v>2.0083199999999999</v>
      </c>
      <c r="H924" s="2">
        <f t="shared" si="111"/>
        <v>2.5431754999999994</v>
      </c>
      <c r="I924" s="2">
        <f t="array" ref="I924">SUMPRODUCT(B908:B927, (ROW(B908:B927)-ROW(B908)+1)) / (20*21/2)</f>
        <v>1.7349557142857144</v>
      </c>
      <c r="J924" s="2">
        <f t="shared" si="114"/>
        <v>1.8404656435106705</v>
      </c>
      <c r="K924" s="2">
        <f t="shared" si="108"/>
        <v>1.9871664958772031</v>
      </c>
    </row>
    <row r="925" spans="1:11" ht="13.5" x14ac:dyDescent="0.25">
      <c r="A925" s="3">
        <f>TITRES_STAT!B928</f>
        <v>43656</v>
      </c>
      <c r="B925" s="5">
        <f>TITRES_STAT!D928</f>
        <v>1.6095999999999999</v>
      </c>
      <c r="C925" s="2">
        <f t="shared" si="109"/>
        <v>-7.2699999999999987E-2</v>
      </c>
      <c r="D925" s="2">
        <f t="shared" si="110"/>
        <v>1.7102200000000001</v>
      </c>
      <c r="E925" s="2">
        <f t="shared" si="112"/>
        <v>1.77057</v>
      </c>
      <c r="F925" s="2">
        <f t="shared" si="113"/>
        <v>1.823105</v>
      </c>
      <c r="G925" s="2">
        <f t="shared" si="107"/>
        <v>1.991106</v>
      </c>
      <c r="H925" s="2">
        <f t="shared" si="111"/>
        <v>2.5341494999999994</v>
      </c>
      <c r="I925" s="2">
        <f t="array" ref="I925">SUMPRODUCT(B909:B928, (ROW(B909:B928)-ROW(B909)+1)) / (20*21/2)</f>
        <v>1.7073542857142856</v>
      </c>
      <c r="J925" s="2">
        <f t="shared" si="114"/>
        <v>1.8184784393667972</v>
      </c>
      <c r="K925" s="2">
        <f t="shared" si="108"/>
        <v>1.9723599666271165</v>
      </c>
    </row>
    <row r="926" spans="1:11" ht="13.5" x14ac:dyDescent="0.25">
      <c r="A926" s="3">
        <f>TITRES_STAT!B929</f>
        <v>43657</v>
      </c>
      <c r="B926" s="5">
        <f>TITRES_STAT!D929</f>
        <v>1.5425</v>
      </c>
      <c r="C926" s="2">
        <f t="shared" si="109"/>
        <v>-6.7099999999999937E-2</v>
      </c>
      <c r="D926" s="2">
        <f t="shared" si="110"/>
        <v>1.6599200000000001</v>
      </c>
      <c r="E926" s="2">
        <f t="shared" si="112"/>
        <v>1.7403900000000001</v>
      </c>
      <c r="F926" s="2">
        <f t="shared" si="113"/>
        <v>1.8052200000000003</v>
      </c>
      <c r="G926" s="2">
        <f t="shared" si="107"/>
        <v>1.9735560000000001</v>
      </c>
      <c r="H926" s="2">
        <f t="shared" si="111"/>
        <v>2.5255984999999996</v>
      </c>
      <c r="I926" s="2">
        <f t="array" ref="I926">SUMPRODUCT(B910:B929, (ROW(B910:B929)-ROW(B910)+1)) / (20*21/2)</f>
        <v>1.6868599999999998</v>
      </c>
      <c r="J926" s="2">
        <f t="shared" si="114"/>
        <v>1.7921947784747212</v>
      </c>
      <c r="K926" s="2">
        <f t="shared" si="108"/>
        <v>1.9555027130338964</v>
      </c>
    </row>
    <row r="927" spans="1:11" ht="13.5" x14ac:dyDescent="0.25">
      <c r="A927" s="3">
        <f>TITRES_STAT!B930</f>
        <v>43658</v>
      </c>
      <c r="B927" s="5">
        <f>TITRES_STAT!D930</f>
        <v>1.5425</v>
      </c>
      <c r="C927" s="2">
        <f t="shared" si="109"/>
        <v>0</v>
      </c>
      <c r="D927" s="2">
        <f t="shared" si="110"/>
        <v>1.6118400000000002</v>
      </c>
      <c r="E927" s="2">
        <f t="shared" si="112"/>
        <v>1.71356</v>
      </c>
      <c r="F927" s="2">
        <f t="shared" si="113"/>
        <v>1.787615</v>
      </c>
      <c r="G927" s="2">
        <f t="shared" si="107"/>
        <v>1.9560060000000001</v>
      </c>
      <c r="H927" s="2">
        <f t="shared" si="111"/>
        <v>2.5165719999999996</v>
      </c>
      <c r="I927" s="2">
        <f t="array" ref="I927">SUMPRODUCT(B911:B930, (ROW(B911:B930)-ROW(B911)+1)) / (20*21/2)</f>
        <v>1.6679628571428573</v>
      </c>
      <c r="J927" s="2">
        <f t="shared" si="114"/>
        <v>1.7684143233818905</v>
      </c>
      <c r="K927" s="2">
        <f t="shared" si="108"/>
        <v>1.9393065282090378</v>
      </c>
    </row>
    <row r="928" spans="1:11" ht="13.5" x14ac:dyDescent="0.25">
      <c r="A928" s="3">
        <f>TITRES_STAT!B931</f>
        <v>43661</v>
      </c>
      <c r="B928" s="5">
        <f>TITRES_STAT!D931</f>
        <v>1.4978</v>
      </c>
      <c r="C928" s="2">
        <f t="shared" si="109"/>
        <v>-4.4699999999999962E-2</v>
      </c>
      <c r="D928" s="2">
        <f t="shared" si="110"/>
        <v>1.5749400000000002</v>
      </c>
      <c r="E928" s="2">
        <f t="shared" si="112"/>
        <v>1.6811400000000003</v>
      </c>
      <c r="F928" s="2">
        <f t="shared" si="113"/>
        <v>1.7688900000000001</v>
      </c>
      <c r="G928" s="2">
        <f t="shared" si="107"/>
        <v>1.9395740000000001</v>
      </c>
      <c r="H928" s="2">
        <f t="shared" si="111"/>
        <v>2.5072944999999991</v>
      </c>
      <c r="I928" s="2">
        <f t="array" ref="I928">SUMPRODUCT(B912:B931, (ROW(B912:B931)-ROW(B912)+1)) / (20*21/2)</f>
        <v>1.6443080952380951</v>
      </c>
      <c r="J928" s="2">
        <f t="shared" si="114"/>
        <v>1.7426415306788534</v>
      </c>
      <c r="K928" s="2">
        <f t="shared" si="108"/>
        <v>1.9219925467106442</v>
      </c>
    </row>
    <row r="929" spans="1:11" ht="13.5" x14ac:dyDescent="0.25">
      <c r="A929" s="3">
        <f>TITRES_STAT!B932</f>
        <v>43662</v>
      </c>
      <c r="B929" s="5">
        <f>TITRES_STAT!D932</f>
        <v>1.5537000000000001</v>
      </c>
      <c r="C929" s="2">
        <f t="shared" si="109"/>
        <v>5.5900000000000061E-2</v>
      </c>
      <c r="D929" s="2">
        <f t="shared" si="110"/>
        <v>1.5492199999999998</v>
      </c>
      <c r="E929" s="2">
        <f t="shared" si="112"/>
        <v>1.6531899999999999</v>
      </c>
      <c r="F929" s="2">
        <f t="shared" si="113"/>
        <v>1.7521200000000003</v>
      </c>
      <c r="G929" s="2">
        <f t="shared" si="107"/>
        <v>1.9256020000000005</v>
      </c>
      <c r="H929" s="2">
        <f t="shared" si="111"/>
        <v>2.4983519999999992</v>
      </c>
      <c r="I929" s="2">
        <f t="array" ref="I929">SUMPRODUCT(B913:B932, (ROW(B913:B932)-ROW(B913)+1)) / (20*21/2)</f>
        <v>1.6188890476190476</v>
      </c>
      <c r="J929" s="2">
        <f t="shared" si="114"/>
        <v>1.7246470991856293</v>
      </c>
      <c r="K929" s="2">
        <f t="shared" si="108"/>
        <v>1.9075497017415994</v>
      </c>
    </row>
    <row r="930" spans="1:11" ht="13.5" x14ac:dyDescent="0.25">
      <c r="A930" s="3">
        <f>TITRES_STAT!B933</f>
        <v>43663</v>
      </c>
      <c r="B930" s="5">
        <f>TITRES_STAT!D933</f>
        <v>1.5537000000000001</v>
      </c>
      <c r="C930" s="2">
        <f t="shared" si="109"/>
        <v>0</v>
      </c>
      <c r="D930" s="2">
        <f t="shared" si="110"/>
        <v>1.5380400000000001</v>
      </c>
      <c r="E930" s="2">
        <f t="shared" si="112"/>
        <v>1.6241299999999999</v>
      </c>
      <c r="F930" s="2">
        <f t="shared" si="113"/>
        <v>1.7350750000000006</v>
      </c>
      <c r="G930" s="2">
        <f t="shared" si="107"/>
        <v>1.9120760000000003</v>
      </c>
      <c r="H930" s="2">
        <f t="shared" si="111"/>
        <v>2.4896329999999995</v>
      </c>
      <c r="I930" s="2">
        <f t="array" ref="I930">SUMPRODUCT(B914:B933, (ROW(B914:B933)-ROW(B914)+1)) / (20*21/2)</f>
        <v>1.60303</v>
      </c>
      <c r="J930" s="2">
        <f t="shared" si="114"/>
        <v>1.7083664230727122</v>
      </c>
      <c r="K930" s="2">
        <f t="shared" si="108"/>
        <v>1.893673242849772</v>
      </c>
    </row>
    <row r="931" spans="1:11" ht="13.5" x14ac:dyDescent="0.25">
      <c r="A931" s="3">
        <f>TITRES_STAT!B934</f>
        <v>43664</v>
      </c>
      <c r="B931" s="5">
        <f>TITRES_STAT!D934</f>
        <v>1.4866999999999999</v>
      </c>
      <c r="C931" s="2">
        <f t="shared" si="109"/>
        <v>-6.7000000000000171E-2</v>
      </c>
      <c r="D931" s="2">
        <f t="shared" si="110"/>
        <v>1.52688</v>
      </c>
      <c r="E931" s="2">
        <f t="shared" si="112"/>
        <v>1.5933999999999997</v>
      </c>
      <c r="F931" s="2">
        <f t="shared" si="113"/>
        <v>1.7144000000000001</v>
      </c>
      <c r="G931" s="2">
        <f t="shared" si="107"/>
        <v>1.8969860000000003</v>
      </c>
      <c r="H931" s="2">
        <f t="shared" si="111"/>
        <v>2.4805789999999996</v>
      </c>
      <c r="I931" s="2">
        <f t="array" ref="I931">SUMPRODUCT(B915:B934, (ROW(B915:B934)-ROW(B915)+1)) / (20*21/2)</f>
        <v>1.5899857142857143</v>
      </c>
      <c r="J931" s="2">
        <f t="shared" si="114"/>
        <v>1.6872553351610255</v>
      </c>
      <c r="K931" s="2">
        <f t="shared" si="108"/>
        <v>1.8777135078360556</v>
      </c>
    </row>
    <row r="932" spans="1:11" ht="13.5" x14ac:dyDescent="0.25">
      <c r="A932" s="3">
        <f>TITRES_STAT!B935</f>
        <v>43665</v>
      </c>
      <c r="B932" s="5">
        <f>TITRES_STAT!D935</f>
        <v>1.4475</v>
      </c>
      <c r="C932" s="2">
        <f t="shared" si="109"/>
        <v>-3.9199999999999902E-2</v>
      </c>
      <c r="D932" s="2">
        <f t="shared" si="110"/>
        <v>1.5078799999999999</v>
      </c>
      <c r="E932" s="2">
        <f t="shared" si="112"/>
        <v>1.55986</v>
      </c>
      <c r="F932" s="2">
        <f t="shared" si="113"/>
        <v>1.69232</v>
      </c>
      <c r="G932" s="2">
        <f t="shared" si="107"/>
        <v>1.8835720000000002</v>
      </c>
      <c r="H932" s="2">
        <f t="shared" si="111"/>
        <v>2.4711054999999997</v>
      </c>
      <c r="I932" s="2">
        <f t="array" ref="I932">SUMPRODUCT(B916:B935, (ROW(B916:B935)-ROW(B916)+1)) / (20*21/2)</f>
        <v>1.5767352380952384</v>
      </c>
      <c r="J932" s="2">
        <f t="shared" si="114"/>
        <v>1.6644214937171184</v>
      </c>
      <c r="K932" s="2">
        <f t="shared" si="108"/>
        <v>1.8608423898817006</v>
      </c>
    </row>
    <row r="933" spans="1:11" ht="13.5" x14ac:dyDescent="0.25">
      <c r="A933" s="3">
        <f>TITRES_STAT!B936</f>
        <v>43668</v>
      </c>
      <c r="B933" s="5">
        <f>TITRES_STAT!D936</f>
        <v>1.5258</v>
      </c>
      <c r="C933" s="2">
        <f t="shared" si="109"/>
        <v>7.8300000000000036E-2</v>
      </c>
      <c r="D933" s="2">
        <f t="shared" si="110"/>
        <v>1.5134799999999999</v>
      </c>
      <c r="E933" s="2">
        <f t="shared" si="112"/>
        <v>1.5442099999999999</v>
      </c>
      <c r="F933" s="2">
        <f t="shared" si="113"/>
        <v>1.679465</v>
      </c>
      <c r="G933" s="2">
        <f t="shared" si="107"/>
        <v>1.8729540000000002</v>
      </c>
      <c r="H933" s="2">
        <f t="shared" si="111"/>
        <v>2.4623869999999997</v>
      </c>
      <c r="I933" s="2">
        <f t="array" ref="I933">SUMPRODUCT(B917:B936, (ROW(B917:B936)-ROW(B917)+1)) / (20*21/2)</f>
        <v>1.562067619047619</v>
      </c>
      <c r="J933" s="2">
        <f t="shared" si="114"/>
        <v>1.6512194466964405</v>
      </c>
      <c r="K933" s="2">
        <f t="shared" si="108"/>
        <v>1.8477034726314379</v>
      </c>
    </row>
    <row r="934" spans="1:11" ht="13.5" x14ac:dyDescent="0.25">
      <c r="A934" s="3">
        <f>TITRES_STAT!B937</f>
        <v>43669</v>
      </c>
      <c r="B934" s="5">
        <f>TITRES_STAT!D937</f>
        <v>1.5425</v>
      </c>
      <c r="C934" s="2">
        <f t="shared" si="109"/>
        <v>1.6699999999999937E-2</v>
      </c>
      <c r="D934" s="2">
        <f t="shared" si="110"/>
        <v>1.5112400000000001</v>
      </c>
      <c r="E934" s="2">
        <f t="shared" si="112"/>
        <v>1.53023</v>
      </c>
      <c r="F934" s="2">
        <f t="shared" si="113"/>
        <v>1.66493</v>
      </c>
      <c r="G934" s="2">
        <f t="shared" si="107"/>
        <v>1.8614400000000004</v>
      </c>
      <c r="H934" s="2">
        <f t="shared" si="111"/>
        <v>2.4541709999999997</v>
      </c>
      <c r="I934" s="2">
        <f t="array" ref="I934">SUMPRODUCT(B918:B937, (ROW(B918:B937)-ROW(B918)+1)) / (20*21/2)</f>
        <v>1.5522766666666667</v>
      </c>
      <c r="J934" s="2">
        <f t="shared" si="114"/>
        <v>1.6408652136777317</v>
      </c>
      <c r="K934" s="2">
        <f t="shared" si="108"/>
        <v>1.8357347089988325</v>
      </c>
    </row>
    <row r="935" spans="1:11" ht="13.5" x14ac:dyDescent="0.25">
      <c r="A935" s="3">
        <f>TITRES_STAT!B938</f>
        <v>43670</v>
      </c>
      <c r="B935" s="5">
        <f>TITRES_STAT!D938</f>
        <v>1.5258</v>
      </c>
      <c r="C935" s="2">
        <f t="shared" si="109"/>
        <v>-1.6699999999999937E-2</v>
      </c>
      <c r="D935" s="2">
        <f t="shared" si="110"/>
        <v>1.50566</v>
      </c>
      <c r="E935" s="2">
        <f t="shared" si="112"/>
        <v>1.5218500000000001</v>
      </c>
      <c r="F935" s="2">
        <f t="shared" si="113"/>
        <v>1.64621</v>
      </c>
      <c r="G935" s="2">
        <f t="shared" si="107"/>
        <v>1.8495920000000003</v>
      </c>
      <c r="H935" s="2">
        <f t="shared" si="111"/>
        <v>2.4458715</v>
      </c>
      <c r="I935" s="2">
        <f t="array" ref="I935">SUMPRODUCT(B919:B938, (ROW(B919:B938)-ROW(B919)+1)) / (20*21/2)</f>
        <v>1.5470333333333335</v>
      </c>
      <c r="J935" s="2">
        <f t="shared" si="114"/>
        <v>1.6299066218989002</v>
      </c>
      <c r="K935" s="2">
        <f t="shared" si="108"/>
        <v>1.8235804066851529</v>
      </c>
    </row>
    <row r="936" spans="1:11" ht="13.5" x14ac:dyDescent="0.25">
      <c r="A936" s="3">
        <f>TITRES_STAT!B939</f>
        <v>43672</v>
      </c>
      <c r="B936" s="5">
        <f>TITRES_STAT!D939</f>
        <v>1.4922</v>
      </c>
      <c r="C936" s="2">
        <f t="shared" si="109"/>
        <v>-3.3600000000000074E-2</v>
      </c>
      <c r="D936" s="2">
        <f t="shared" si="110"/>
        <v>1.5067600000000003</v>
      </c>
      <c r="E936" s="2">
        <f t="shared" si="112"/>
        <v>1.5168200000000003</v>
      </c>
      <c r="F936" s="2">
        <f t="shared" si="113"/>
        <v>1.6286049999999999</v>
      </c>
      <c r="G936" s="2">
        <f t="shared" si="107"/>
        <v>1.8383020000000001</v>
      </c>
      <c r="H936" s="2">
        <f t="shared" si="111"/>
        <v>2.4379909999999998</v>
      </c>
      <c r="I936" s="2">
        <f t="array" ref="I936">SUMPRODUCT(B920:B939, (ROW(B920:B939)-ROW(B920)+1)) / (20*21/2)</f>
        <v>1.5510219047619045</v>
      </c>
      <c r="J936" s="2">
        <f t="shared" si="114"/>
        <v>1.6167917055275762</v>
      </c>
      <c r="K936" s="2">
        <f t="shared" si="108"/>
        <v>1.8105850966190686</v>
      </c>
    </row>
    <row r="937" spans="1:11" ht="13.5" x14ac:dyDescent="0.25">
      <c r="A937" s="3">
        <f>TITRES_STAT!B940</f>
        <v>43675</v>
      </c>
      <c r="B937" s="5">
        <f>TITRES_STAT!D940</f>
        <v>1.5258</v>
      </c>
      <c r="C937" s="2">
        <f t="shared" si="109"/>
        <v>3.3600000000000074E-2</v>
      </c>
      <c r="D937" s="2">
        <f t="shared" si="110"/>
        <v>1.5224199999999999</v>
      </c>
      <c r="E937" s="2">
        <f t="shared" si="112"/>
        <v>1.51515</v>
      </c>
      <c r="F937" s="2">
        <f t="shared" si="113"/>
        <v>1.6143550000000002</v>
      </c>
      <c r="G937" s="2">
        <f t="shared" si="107"/>
        <v>1.8275720000000002</v>
      </c>
      <c r="H937" s="2">
        <f t="shared" si="111"/>
        <v>2.4300829999999998</v>
      </c>
      <c r="I937" s="2">
        <f t="array" ref="I937">SUMPRODUCT(B921:B940, (ROW(B921:B940)-ROW(B921)+1)) / (20*21/2)</f>
        <v>1.5649728571428574</v>
      </c>
      <c r="J937" s="2">
        <f t="shared" si="114"/>
        <v>1.6081258288106641</v>
      </c>
      <c r="K937" s="2">
        <f t="shared" si="108"/>
        <v>1.7994170536143992</v>
      </c>
    </row>
    <row r="938" spans="1:11" ht="13.5" x14ac:dyDescent="0.25">
      <c r="A938" s="3">
        <f>TITRES_STAT!B941</f>
        <v>43676</v>
      </c>
      <c r="B938" s="5">
        <f>TITRES_STAT!D941</f>
        <v>1.5592999999999999</v>
      </c>
      <c r="C938" s="2">
        <f t="shared" si="109"/>
        <v>3.3499999999999863E-2</v>
      </c>
      <c r="D938" s="2">
        <f t="shared" si="110"/>
        <v>1.52912</v>
      </c>
      <c r="E938" s="2">
        <f t="shared" si="112"/>
        <v>1.5213000000000001</v>
      </c>
      <c r="F938" s="2">
        <f t="shared" si="113"/>
        <v>1.6012200000000001</v>
      </c>
      <c r="G938" s="2">
        <f t="shared" si="107"/>
        <v>1.8152760000000001</v>
      </c>
      <c r="H938" s="2">
        <f t="shared" si="111"/>
        <v>2.4223425000000001</v>
      </c>
      <c r="I938" s="2">
        <f t="array" ref="I938">SUMPRODUCT(B922:B941, (ROW(B922:B941)-ROW(B922)+1)) / (20*21/2)</f>
        <v>1.5799528571428574</v>
      </c>
      <c r="J938" s="2">
        <f t="shared" si="114"/>
        <v>1.6034757498763152</v>
      </c>
      <c r="K938" s="2">
        <f t="shared" si="108"/>
        <v>1.7900006985706973</v>
      </c>
    </row>
    <row r="939" spans="1:11" ht="13.5" x14ac:dyDescent="0.25">
      <c r="A939" s="3">
        <f>TITRES_STAT!B942</f>
        <v>43677</v>
      </c>
      <c r="B939" s="5">
        <f>TITRES_STAT!D942</f>
        <v>1.6431</v>
      </c>
      <c r="C939" s="2">
        <f t="shared" si="109"/>
        <v>8.3800000000000097E-2</v>
      </c>
      <c r="D939" s="2">
        <f t="shared" si="110"/>
        <v>1.54924</v>
      </c>
      <c r="E939" s="2">
        <f t="shared" si="112"/>
        <v>1.5302400000000003</v>
      </c>
      <c r="F939" s="2">
        <f t="shared" si="113"/>
        <v>1.5917150000000002</v>
      </c>
      <c r="G939" s="2">
        <f t="shared" si="107"/>
        <v>1.8045440000000001</v>
      </c>
      <c r="H939" s="2">
        <f t="shared" si="111"/>
        <v>2.4152444999999996</v>
      </c>
      <c r="I939" s="2">
        <f t="array" ref="I939">SUMPRODUCT(B923:B942, (ROW(B923:B942)-ROW(B923)+1)) / (20*21/2)</f>
        <v>1.5983723809523809</v>
      </c>
      <c r="J939" s="2">
        <f t="shared" si="114"/>
        <v>1.607249487983333</v>
      </c>
      <c r="K939" s="2">
        <f t="shared" si="108"/>
        <v>1.7842398868620426</v>
      </c>
    </row>
    <row r="940" spans="1:11" ht="13.5" x14ac:dyDescent="0.25">
      <c r="A940" s="3">
        <f>TITRES_STAT!B943</f>
        <v>43678</v>
      </c>
      <c r="B940" s="5">
        <f>TITRES_STAT!D943</f>
        <v>1.7382</v>
      </c>
      <c r="C940" s="2">
        <f t="shared" si="109"/>
        <v>9.5099999999999962E-2</v>
      </c>
      <c r="D940" s="2">
        <f t="shared" si="110"/>
        <v>1.59172</v>
      </c>
      <c r="E940" s="2">
        <f t="shared" si="112"/>
        <v>1.5486900000000001</v>
      </c>
      <c r="F940" s="2">
        <f t="shared" si="113"/>
        <v>1.5864100000000001</v>
      </c>
      <c r="G940" s="2">
        <f t="shared" si="107"/>
        <v>1.7969440000000001</v>
      </c>
      <c r="H940" s="2">
        <f t="shared" si="111"/>
        <v>2.4086219999999998</v>
      </c>
      <c r="I940" s="2">
        <f t="array" ref="I940">SUMPRODUCT(B924:B943, (ROW(B924:B943)-ROW(B924)+1)) / (20*21/2)</f>
        <v>1.6146852380952383</v>
      </c>
      <c r="J940" s="2">
        <f t="shared" si="114"/>
        <v>1.6197209653182538</v>
      </c>
      <c r="K940" s="2">
        <f t="shared" si="108"/>
        <v>1.7824344011027469</v>
      </c>
    </row>
    <row r="941" spans="1:11" ht="13.5" x14ac:dyDescent="0.25">
      <c r="A941" s="3">
        <f>TITRES_STAT!B944</f>
        <v>43679</v>
      </c>
      <c r="B941" s="5">
        <f>TITRES_STAT!D944</f>
        <v>1.7437</v>
      </c>
      <c r="C941" s="2">
        <f t="shared" si="109"/>
        <v>5.5000000000000604E-3</v>
      </c>
      <c r="D941" s="2">
        <f t="shared" si="110"/>
        <v>1.6420199999999998</v>
      </c>
      <c r="E941" s="2">
        <f t="shared" si="112"/>
        <v>1.5743900000000004</v>
      </c>
      <c r="F941" s="2">
        <f t="shared" si="113"/>
        <v>1.5838950000000001</v>
      </c>
      <c r="G941" s="2">
        <f t="shared" si="107"/>
        <v>1.79169</v>
      </c>
      <c r="H941" s="2">
        <f t="shared" si="111"/>
        <v>2.4022785</v>
      </c>
      <c r="I941" s="2">
        <f t="array" ref="I941">SUMPRODUCT(B925:B944, (ROW(B925:B944)-ROW(B925)+1)) / (20*21/2)</f>
        <v>1.6247952380952377</v>
      </c>
      <c r="J941" s="2">
        <f t="shared" si="114"/>
        <v>1.6315284924308011</v>
      </c>
      <c r="K941" s="2">
        <f t="shared" si="108"/>
        <v>1.7809154049810705</v>
      </c>
    </row>
    <row r="942" spans="1:11" ht="13.5" x14ac:dyDescent="0.25">
      <c r="A942" s="3">
        <f>TITRES_STAT!B945</f>
        <v>43682</v>
      </c>
      <c r="B942" s="5">
        <f>TITRES_STAT!D945</f>
        <v>1.7773000000000001</v>
      </c>
      <c r="C942" s="2">
        <f t="shared" si="109"/>
        <v>3.3600000000000074E-2</v>
      </c>
      <c r="D942" s="2">
        <f t="shared" si="110"/>
        <v>1.69232</v>
      </c>
      <c r="E942" s="2">
        <f t="shared" si="112"/>
        <v>1.6073700000000002</v>
      </c>
      <c r="F942" s="2">
        <f t="shared" si="113"/>
        <v>1.583615</v>
      </c>
      <c r="G942" s="2">
        <f t="shared" si="107"/>
        <v>1.784872</v>
      </c>
      <c r="H942" s="2">
        <f t="shared" si="111"/>
        <v>2.3956559999999998</v>
      </c>
      <c r="I942" s="2">
        <f t="array" ref="I942">SUMPRODUCT(B926:B945, (ROW(B926:B945)-ROW(B926)+1)) / (20*21/2)</f>
        <v>1.6343285714285714</v>
      </c>
      <c r="J942" s="2">
        <f t="shared" si="114"/>
        <v>1.6454114931516772</v>
      </c>
      <c r="K942" s="2">
        <f t="shared" si="108"/>
        <v>1.7807736243935777</v>
      </c>
    </row>
    <row r="943" spans="1:11" ht="13.5" x14ac:dyDescent="0.25">
      <c r="A943" s="3">
        <f>TITRES_STAT!B946</f>
        <v>43683</v>
      </c>
      <c r="B943" s="5">
        <f>TITRES_STAT!D946</f>
        <v>1.7548999999999999</v>
      </c>
      <c r="C943" s="2">
        <f t="shared" si="109"/>
        <v>-2.2400000000000198E-2</v>
      </c>
      <c r="D943" s="2">
        <f t="shared" si="110"/>
        <v>1.7314399999999999</v>
      </c>
      <c r="E943" s="2">
        <f t="shared" si="112"/>
        <v>1.6302800000000002</v>
      </c>
      <c r="F943" s="2">
        <f t="shared" si="113"/>
        <v>1.5872449999999998</v>
      </c>
      <c r="G943" s="2">
        <f t="shared" si="107"/>
        <v>1.777606</v>
      </c>
      <c r="H943" s="2">
        <f t="shared" si="111"/>
        <v>2.3888934999999996</v>
      </c>
      <c r="I943" s="2">
        <f t="array" ref="I943">SUMPRODUCT(B927:B946, (ROW(B927:B946)-ROW(B927)+1)) / (20*21/2)</f>
        <v>1.6365652380952378</v>
      </c>
      <c r="J943" s="2">
        <f t="shared" si="114"/>
        <v>1.6558389699943747</v>
      </c>
      <c r="K943" s="2">
        <f t="shared" si="108"/>
        <v>1.7797589724565748</v>
      </c>
    </row>
    <row r="944" spans="1:11" ht="13.5" x14ac:dyDescent="0.25">
      <c r="A944" s="3">
        <f>TITRES_STAT!B947</f>
        <v>43684</v>
      </c>
      <c r="B944" s="5">
        <f>TITRES_STAT!D947</f>
        <v>1.6934</v>
      </c>
      <c r="C944" s="2">
        <f t="shared" si="109"/>
        <v>-6.1499999999999888E-2</v>
      </c>
      <c r="D944" s="2">
        <f t="shared" si="110"/>
        <v>1.7414999999999998</v>
      </c>
      <c r="E944" s="2">
        <f t="shared" si="112"/>
        <v>1.6453700000000002</v>
      </c>
      <c r="F944" s="2">
        <f t="shared" si="113"/>
        <v>1.5878000000000001</v>
      </c>
      <c r="G944" s="2">
        <f t="shared" si="107"/>
        <v>1.77101</v>
      </c>
      <c r="H944" s="2">
        <f t="shared" si="111"/>
        <v>2.3819349999999995</v>
      </c>
      <c r="I944" s="2">
        <f t="array" ref="I944">SUMPRODUCT(B928:B947, (ROW(B928:B947)-ROW(B928)+1)) / (20*21/2)</f>
        <v>1.6411128571428573</v>
      </c>
      <c r="J944" s="2">
        <f t="shared" si="114"/>
        <v>1.6594162109472914</v>
      </c>
      <c r="K944" s="2">
        <f t="shared" si="108"/>
        <v>1.7763723460857288</v>
      </c>
    </row>
    <row r="945" spans="1:11" ht="13.5" x14ac:dyDescent="0.25">
      <c r="A945" s="3">
        <f>TITRES_STAT!B948</f>
        <v>43685</v>
      </c>
      <c r="B945" s="5">
        <f>TITRES_STAT!D948</f>
        <v>1.6879</v>
      </c>
      <c r="C945" s="2">
        <f t="shared" si="109"/>
        <v>-5.5000000000000604E-3</v>
      </c>
      <c r="D945" s="2">
        <f t="shared" si="110"/>
        <v>1.7314399999999999</v>
      </c>
      <c r="E945" s="2">
        <f t="shared" si="112"/>
        <v>1.6615800000000001</v>
      </c>
      <c r="F945" s="2">
        <f t="shared" si="113"/>
        <v>1.591715</v>
      </c>
      <c r="G945" s="2">
        <f t="shared" si="107"/>
        <v>1.7640799999999999</v>
      </c>
      <c r="H945" s="2">
        <f t="shared" si="111"/>
        <v>2.3751724999999997</v>
      </c>
      <c r="I945" s="2">
        <f t="array" ref="I945">SUMPRODUCT(B929:B948, (ROW(B929:B948)-ROW(B929)+1)) / (20*21/2)</f>
        <v>1.6435909523809524</v>
      </c>
      <c r="J945" s="2">
        <f t="shared" si="114"/>
        <v>1.662128952761835</v>
      </c>
      <c r="K945" s="2">
        <f t="shared" si="108"/>
        <v>1.7729028423176609</v>
      </c>
    </row>
    <row r="946" spans="1:11" ht="13.5" x14ac:dyDescent="0.25">
      <c r="A946" s="3">
        <f>TITRES_STAT!B949</f>
        <v>43686</v>
      </c>
      <c r="B946" s="5">
        <f>TITRES_STAT!D949</f>
        <v>1.6152</v>
      </c>
      <c r="C946" s="2">
        <f t="shared" si="109"/>
        <v>-7.2699999999999987E-2</v>
      </c>
      <c r="D946" s="2">
        <f t="shared" si="110"/>
        <v>1.70574</v>
      </c>
      <c r="E946" s="2">
        <f t="shared" si="112"/>
        <v>1.67388</v>
      </c>
      <c r="F946" s="2">
        <f t="shared" si="113"/>
        <v>1.5953500000000003</v>
      </c>
      <c r="G946" s="2">
        <f t="shared" ref="G946:G1009" si="115">AVERAGE(B897:B946)</f>
        <v>1.7545779999999995</v>
      </c>
      <c r="H946" s="2">
        <f t="shared" si="111"/>
        <v>2.3680184999999994</v>
      </c>
      <c r="I946" s="2">
        <f t="array" ref="I946">SUMPRODUCT(B930:B949, (ROW(B930:B949)-ROW(B930)+1)) / (20*21/2)</f>
        <v>1.6449233333333331</v>
      </c>
      <c r="J946" s="2">
        <f t="shared" si="114"/>
        <v>1.6576595286892792</v>
      </c>
      <c r="K946" s="2">
        <f t="shared" si="108"/>
        <v>1.7667184171287331</v>
      </c>
    </row>
    <row r="947" spans="1:11" ht="13.5" x14ac:dyDescent="0.25">
      <c r="A947" s="3">
        <f>TITRES_STAT!B950</f>
        <v>43691</v>
      </c>
      <c r="B947" s="5">
        <f>TITRES_STAT!D950</f>
        <v>1.6431</v>
      </c>
      <c r="C947" s="2">
        <f t="shared" si="109"/>
        <v>2.7900000000000036E-2</v>
      </c>
      <c r="D947" s="2">
        <f t="shared" si="110"/>
        <v>1.6788999999999998</v>
      </c>
      <c r="E947" s="2">
        <f t="shared" si="112"/>
        <v>1.6856099999999998</v>
      </c>
      <c r="F947" s="2">
        <f t="shared" si="113"/>
        <v>1.6003799999999999</v>
      </c>
      <c r="G947" s="2">
        <f t="shared" si="115"/>
        <v>1.7474239999999996</v>
      </c>
      <c r="H947" s="2">
        <f t="shared" si="111"/>
        <v>2.3613954999999995</v>
      </c>
      <c r="I947" s="2">
        <f t="array" ref="I947">SUMPRODUCT(B931:B950, (ROW(B931:B950)-ROW(B931)+1)) / (20*21/2)</f>
        <v>1.6379552380952382</v>
      </c>
      <c r="J947" s="2">
        <f t="shared" si="114"/>
        <v>1.656272906909348</v>
      </c>
      <c r="K947" s="2">
        <f t="shared" ref="K947:K1010" si="116">$K$4*B947+(1-$K$4)*K946</f>
        <v>1.7618706360648613</v>
      </c>
    </row>
    <row r="948" spans="1:11" ht="13.5" x14ac:dyDescent="0.25">
      <c r="A948" s="3">
        <f>TITRES_STAT!B951</f>
        <v>43692</v>
      </c>
      <c r="B948" s="5">
        <f>TITRES_STAT!D951</f>
        <v>1.6264000000000001</v>
      </c>
      <c r="C948" s="2">
        <f t="shared" si="109"/>
        <v>-1.6699999999999937E-2</v>
      </c>
      <c r="D948" s="2">
        <f t="shared" si="110"/>
        <v>1.6532</v>
      </c>
      <c r="E948" s="2">
        <f t="shared" si="112"/>
        <v>1.6923199999999998</v>
      </c>
      <c r="F948" s="2">
        <f t="shared" si="113"/>
        <v>1.6068100000000001</v>
      </c>
      <c r="G948" s="2">
        <f t="shared" si="115"/>
        <v>1.7397119999999995</v>
      </c>
      <c r="H948" s="2">
        <f t="shared" si="111"/>
        <v>2.3546889999999996</v>
      </c>
      <c r="I948" s="2">
        <f t="array" ref="I948">SUMPRODUCT(B932:B951, (ROW(B932:B951)-ROW(B932)+1)) / (20*21/2)</f>
        <v>1.6267999999999996</v>
      </c>
      <c r="J948" s="2">
        <f t="shared" si="114"/>
        <v>1.653427868156077</v>
      </c>
      <c r="K948" s="2">
        <f t="shared" si="116"/>
        <v>1.7565580621015333</v>
      </c>
    </row>
    <row r="949" spans="1:11" ht="13.5" x14ac:dyDescent="0.25">
      <c r="A949" s="3">
        <f>TITRES_STAT!B952</f>
        <v>43693</v>
      </c>
      <c r="B949" s="5">
        <f>TITRES_STAT!D952</f>
        <v>1.6208</v>
      </c>
      <c r="C949" s="2">
        <f t="shared" si="109"/>
        <v>-5.6000000000000494E-3</v>
      </c>
      <c r="D949" s="2">
        <f t="shared" si="110"/>
        <v>1.6386800000000001</v>
      </c>
      <c r="E949" s="2">
        <f t="shared" si="112"/>
        <v>1.6900900000000001</v>
      </c>
      <c r="F949" s="2">
        <f t="shared" si="113"/>
        <v>1.6101650000000003</v>
      </c>
      <c r="G949" s="2">
        <f t="shared" si="115"/>
        <v>1.7307699999999997</v>
      </c>
      <c r="H949" s="2">
        <f t="shared" si="111"/>
        <v>2.3487929999999992</v>
      </c>
      <c r="I949" s="2">
        <f t="array" ref="I949">SUMPRODUCT(B933:B952, (ROW(B933:B952)-ROW(B933)+1)) / (20*21/2)</f>
        <v>1.6156185714285713</v>
      </c>
      <c r="J949" s="2">
        <f t="shared" si="114"/>
        <v>1.6503204521412125</v>
      </c>
      <c r="K949" s="2">
        <f t="shared" si="116"/>
        <v>1.7512342165289243</v>
      </c>
    </row>
    <row r="950" spans="1:11" ht="13.5" x14ac:dyDescent="0.25">
      <c r="A950" s="3">
        <f>TITRES_STAT!B953</f>
        <v>43696</v>
      </c>
      <c r="B950" s="5">
        <f>TITRES_STAT!D953</f>
        <v>1.5369999999999999</v>
      </c>
      <c r="C950" s="2">
        <f t="shared" si="109"/>
        <v>-8.3800000000000097E-2</v>
      </c>
      <c r="D950" s="2">
        <f t="shared" si="110"/>
        <v>1.6085</v>
      </c>
      <c r="E950" s="2">
        <f t="shared" si="112"/>
        <v>1.66997</v>
      </c>
      <c r="F950" s="2">
        <f t="shared" si="113"/>
        <v>1.6093300000000004</v>
      </c>
      <c r="G950" s="2">
        <f t="shared" si="115"/>
        <v>1.7223879999999996</v>
      </c>
      <c r="H950" s="2">
        <f t="shared" si="111"/>
        <v>2.3419469999999993</v>
      </c>
      <c r="I950" s="2">
        <f t="array" ref="I950">SUMPRODUCT(B934:B953, (ROW(B934:B953)-ROW(B934)+1)) / (20*21/2)</f>
        <v>1.6084909523809523</v>
      </c>
      <c r="J950" s="2">
        <f t="shared" si="114"/>
        <v>1.6395280281277635</v>
      </c>
      <c r="K950" s="2">
        <f t="shared" si="116"/>
        <v>1.7428328747042605</v>
      </c>
    </row>
    <row r="951" spans="1:11" ht="13.5" x14ac:dyDescent="0.25">
      <c r="A951" s="3">
        <f>TITRES_STAT!B954</f>
        <v>43697</v>
      </c>
      <c r="B951" s="5">
        <f>TITRES_STAT!D954</f>
        <v>1.4922</v>
      </c>
      <c r="C951" s="2">
        <f t="shared" si="109"/>
        <v>-4.4799999999999951E-2</v>
      </c>
      <c r="D951" s="2">
        <f t="shared" si="110"/>
        <v>1.5838999999999999</v>
      </c>
      <c r="E951" s="2">
        <f t="shared" si="112"/>
        <v>1.6448199999999999</v>
      </c>
      <c r="F951" s="2">
        <f t="shared" si="113"/>
        <v>1.6096050000000002</v>
      </c>
      <c r="G951" s="2">
        <f t="shared" si="115"/>
        <v>1.7131099999999995</v>
      </c>
      <c r="H951" s="2">
        <f t="shared" si="111"/>
        <v>2.3344574999999996</v>
      </c>
      <c r="I951" s="2">
        <f t="array" ref="I951">SUMPRODUCT(B935:B954, (ROW(B935:B954)-ROW(B935)+1)) / (20*21/2)</f>
        <v>1.6082242857142854</v>
      </c>
      <c r="J951" s="2">
        <f t="shared" si="114"/>
        <v>1.6254967873536907</v>
      </c>
      <c r="K951" s="2">
        <f t="shared" si="116"/>
        <v>1.7330041345197797</v>
      </c>
    </row>
    <row r="952" spans="1:11" ht="13.5" x14ac:dyDescent="0.25">
      <c r="A952" s="3">
        <f>TITRES_STAT!B955</f>
        <v>43698</v>
      </c>
      <c r="B952" s="5">
        <f>TITRES_STAT!D955</f>
        <v>1.4922</v>
      </c>
      <c r="C952" s="2">
        <f t="shared" si="109"/>
        <v>0</v>
      </c>
      <c r="D952" s="2">
        <f t="shared" si="110"/>
        <v>1.5537200000000002</v>
      </c>
      <c r="E952" s="2">
        <f t="shared" si="112"/>
        <v>1.6163099999999999</v>
      </c>
      <c r="F952" s="2">
        <f t="shared" si="113"/>
        <v>1.6118400000000002</v>
      </c>
      <c r="G952" s="2">
        <f t="shared" si="115"/>
        <v>1.7020439999999997</v>
      </c>
      <c r="H952" s="2">
        <f t="shared" si="111"/>
        <v>2.3260739999999998</v>
      </c>
      <c r="I952" s="2">
        <f t="array" ref="I952">SUMPRODUCT(B936:B955, (ROW(B936:B955)-ROW(B936)+1)) / (20*21/2)</f>
        <v>1.6039142857142861</v>
      </c>
      <c r="J952" s="2">
        <f t="shared" si="114"/>
        <v>1.6128018552247678</v>
      </c>
      <c r="K952" s="2">
        <f t="shared" si="116"/>
        <v>1.7235608351268472</v>
      </c>
    </row>
    <row r="953" spans="1:11" ht="13.5" x14ac:dyDescent="0.25">
      <c r="A953" s="3">
        <f>TITRES_STAT!B956</f>
        <v>43699</v>
      </c>
      <c r="B953" s="5">
        <f>TITRES_STAT!D956</f>
        <v>1.5369999999999999</v>
      </c>
      <c r="C953" s="2">
        <f t="shared" si="109"/>
        <v>4.4799999999999951E-2</v>
      </c>
      <c r="D953" s="2">
        <f t="shared" si="110"/>
        <v>1.5358400000000001</v>
      </c>
      <c r="E953" s="2">
        <f t="shared" si="112"/>
        <v>1.5945199999999999</v>
      </c>
      <c r="F953" s="2">
        <f t="shared" si="113"/>
        <v>1.6124000000000003</v>
      </c>
      <c r="G953" s="2">
        <f t="shared" si="115"/>
        <v>1.6933259999999997</v>
      </c>
      <c r="H953" s="2">
        <f t="shared" si="111"/>
        <v>2.3176069999999998</v>
      </c>
      <c r="I953" s="2">
        <f t="array" ref="I953">SUMPRODUCT(B937:B956, (ROW(B937:B956)-ROW(B937)+1)) / (20*21/2)</f>
        <v>1.5988580952380953</v>
      </c>
      <c r="J953" s="2">
        <f t="shared" si="114"/>
        <v>1.6055826309176471</v>
      </c>
      <c r="K953" s="2">
        <f t="shared" si="116"/>
        <v>1.7162447239454022</v>
      </c>
    </row>
    <row r="954" spans="1:11" ht="13.5" x14ac:dyDescent="0.25">
      <c r="A954" s="3">
        <f>TITRES_STAT!B957</f>
        <v>43700</v>
      </c>
      <c r="B954" s="5">
        <f>TITRES_STAT!D957</f>
        <v>1.6095999999999999</v>
      </c>
      <c r="C954" s="2">
        <f t="shared" si="109"/>
        <v>7.2599999999999998E-2</v>
      </c>
      <c r="D954" s="2">
        <f t="shared" si="110"/>
        <v>1.5335999999999999</v>
      </c>
      <c r="E954" s="2">
        <f t="shared" si="112"/>
        <v>1.5861399999999999</v>
      </c>
      <c r="F954" s="2">
        <f t="shared" si="113"/>
        <v>1.6157550000000001</v>
      </c>
      <c r="G954" s="2">
        <f t="shared" si="115"/>
        <v>1.6874019999999998</v>
      </c>
      <c r="H954" s="2">
        <f t="shared" si="111"/>
        <v>2.3091674999999996</v>
      </c>
      <c r="I954" s="2">
        <f t="array" ref="I954">SUMPRODUCT(B938:B957, (ROW(B938:B957)-ROW(B938)+1)) / (20*21/2)</f>
        <v>1.5934557142857142</v>
      </c>
      <c r="J954" s="2">
        <f t="shared" si="114"/>
        <v>1.6059652374969189</v>
      </c>
      <c r="K954" s="2">
        <f t="shared" si="116"/>
        <v>1.7120625779083276</v>
      </c>
    </row>
    <row r="955" spans="1:11" ht="13.5" x14ac:dyDescent="0.25">
      <c r="A955" s="3">
        <f>TITRES_STAT!B958</f>
        <v>43703</v>
      </c>
      <c r="B955" s="5">
        <f>TITRES_STAT!D958</f>
        <v>1.5705</v>
      </c>
      <c r="C955" s="2">
        <f t="shared" si="109"/>
        <v>-3.9099999999999913E-2</v>
      </c>
      <c r="D955" s="2">
        <f t="shared" si="110"/>
        <v>1.5403</v>
      </c>
      <c r="E955" s="2">
        <f t="shared" si="112"/>
        <v>1.5744</v>
      </c>
      <c r="F955" s="2">
        <f t="shared" si="113"/>
        <v>1.61799</v>
      </c>
      <c r="G955" s="2">
        <f t="shared" si="115"/>
        <v>1.6808079999999996</v>
      </c>
      <c r="H955" s="2">
        <f t="shared" si="111"/>
        <v>2.2997504999999996</v>
      </c>
      <c r="I955" s="2">
        <f t="array" ref="I955">SUMPRODUCT(B939:B958, (ROW(B939:B958)-ROW(B939)+1)) / (20*21/2)</f>
        <v>1.5921242857142857</v>
      </c>
      <c r="J955" s="2">
        <f t="shared" si="114"/>
        <v>1.6025875958305456</v>
      </c>
      <c r="K955" s="2">
        <f t="shared" si="116"/>
        <v>1.706511104264864</v>
      </c>
    </row>
    <row r="956" spans="1:11" ht="13.5" x14ac:dyDescent="0.25">
      <c r="A956" s="3">
        <f>TITRES_STAT!B959</f>
        <v>43704</v>
      </c>
      <c r="B956" s="5">
        <f>TITRES_STAT!D959</f>
        <v>1.5649</v>
      </c>
      <c r="C956" s="2">
        <f t="shared" si="109"/>
        <v>-5.6000000000000494E-3</v>
      </c>
      <c r="D956" s="2">
        <f t="shared" si="110"/>
        <v>1.55484</v>
      </c>
      <c r="E956" s="2">
        <f t="shared" si="112"/>
        <v>1.5693699999999997</v>
      </c>
      <c r="F956" s="2">
        <f t="shared" si="113"/>
        <v>1.6216249999999999</v>
      </c>
      <c r="G956" s="2">
        <f t="shared" si="115"/>
        <v>1.6741019999999995</v>
      </c>
      <c r="H956" s="2">
        <f t="shared" si="111"/>
        <v>2.2892714999999995</v>
      </c>
      <c r="I956" s="2">
        <f t="array" ref="I956">SUMPRODUCT(B940:B959, (ROW(B940:B959)-ROW(B940)+1)) / (20*21/2)</f>
        <v>1.5905533333333335</v>
      </c>
      <c r="J956" s="2">
        <f t="shared" si="114"/>
        <v>1.5989983009895412</v>
      </c>
      <c r="K956" s="2">
        <f t="shared" si="116"/>
        <v>1.7009577276270262</v>
      </c>
    </row>
    <row r="957" spans="1:11" ht="13.5" x14ac:dyDescent="0.25">
      <c r="A957" s="3">
        <f>TITRES_STAT!B960</f>
        <v>43705</v>
      </c>
      <c r="B957" s="5">
        <f>TITRES_STAT!D960</f>
        <v>1.5649</v>
      </c>
      <c r="C957" s="2">
        <f t="shared" si="109"/>
        <v>0</v>
      </c>
      <c r="D957" s="2">
        <f t="shared" si="110"/>
        <v>1.56938</v>
      </c>
      <c r="E957" s="2">
        <f t="shared" si="112"/>
        <v>1.56155</v>
      </c>
      <c r="F957" s="2">
        <f t="shared" si="113"/>
        <v>1.6235799999999998</v>
      </c>
      <c r="G957" s="2">
        <f t="shared" si="115"/>
        <v>1.6675079999999993</v>
      </c>
      <c r="H957" s="2">
        <f t="shared" si="111"/>
        <v>2.2780379999999996</v>
      </c>
      <c r="I957" s="2">
        <f t="array" ref="I957">SUMPRODUCT(B941:B960, (ROW(B941:B960)-ROW(B941)+1)) / (20*21/2)</f>
        <v>1.5848847619047617</v>
      </c>
      <c r="J957" s="2">
        <f t="shared" si="114"/>
        <v>1.5957508437524419</v>
      </c>
      <c r="K957" s="2">
        <f t="shared" si="116"/>
        <v>1.6956221304651822</v>
      </c>
    </row>
    <row r="958" spans="1:11" ht="13.5" x14ac:dyDescent="0.25">
      <c r="A958" s="3">
        <f>TITRES_STAT!B961</f>
        <v>43706</v>
      </c>
      <c r="B958" s="5">
        <f>TITRES_STAT!D961</f>
        <v>1.6095999999999999</v>
      </c>
      <c r="C958" s="2">
        <f t="shared" si="109"/>
        <v>4.4699999999999962E-2</v>
      </c>
      <c r="D958" s="2">
        <f t="shared" si="110"/>
        <v>1.5838999999999999</v>
      </c>
      <c r="E958" s="2">
        <f t="shared" si="112"/>
        <v>1.5598700000000001</v>
      </c>
      <c r="F958" s="2">
        <f t="shared" si="113"/>
        <v>1.6260949999999998</v>
      </c>
      <c r="G958" s="2">
        <f t="shared" si="115"/>
        <v>1.6622539999999992</v>
      </c>
      <c r="H958" s="2">
        <f t="shared" si="111"/>
        <v>2.2675864999999993</v>
      </c>
      <c r="I958" s="2">
        <f t="array" ref="I958">SUMPRODUCT(B942:B961, (ROW(B942:B961)-ROW(B942)+1)) / (20*21/2)</f>
        <v>1.5800414285714282</v>
      </c>
      <c r="J958" s="2">
        <f t="shared" si="114"/>
        <v>1.5970698110141142</v>
      </c>
      <c r="K958" s="2">
        <f t="shared" si="116"/>
        <v>1.6922487135841946</v>
      </c>
    </row>
    <row r="959" spans="1:11" ht="13.5" x14ac:dyDescent="0.25">
      <c r="A959" s="3">
        <f>TITRES_STAT!B962</f>
        <v>43707</v>
      </c>
      <c r="B959" s="5">
        <f>TITRES_STAT!D962</f>
        <v>1.6095999999999999</v>
      </c>
      <c r="C959" s="2">
        <f t="shared" si="109"/>
        <v>0</v>
      </c>
      <c r="D959" s="2">
        <f t="shared" si="110"/>
        <v>1.5838999999999999</v>
      </c>
      <c r="E959" s="2">
        <f t="shared" si="112"/>
        <v>1.5587499999999999</v>
      </c>
      <c r="F959" s="2">
        <f t="shared" si="113"/>
        <v>1.62442</v>
      </c>
      <c r="G959" s="2">
        <f t="shared" si="115"/>
        <v>1.6566639999999992</v>
      </c>
      <c r="H959" s="2">
        <f t="shared" si="111"/>
        <v>2.2579454999999995</v>
      </c>
      <c r="I959" s="2">
        <f t="array" ref="I959">SUMPRODUCT(B943:B962, (ROW(B943:B962)-ROW(B943)+1)) / (20*21/2)</f>
        <v>1.5696590476190475</v>
      </c>
      <c r="J959" s="2">
        <f t="shared" si="114"/>
        <v>1.5982631623461034</v>
      </c>
      <c r="K959" s="2">
        <f t="shared" si="116"/>
        <v>1.6890075875612849</v>
      </c>
    </row>
    <row r="960" spans="1:11" ht="13.5" x14ac:dyDescent="0.25">
      <c r="A960" s="3">
        <f>TITRES_STAT!B963</f>
        <v>43710</v>
      </c>
      <c r="B960" s="5">
        <f>TITRES_STAT!D963</f>
        <v>1.5649</v>
      </c>
      <c r="C960" s="2">
        <f t="shared" si="109"/>
        <v>-4.4699999999999962E-2</v>
      </c>
      <c r="D960" s="2">
        <f t="shared" si="110"/>
        <v>1.5827800000000001</v>
      </c>
      <c r="E960" s="2">
        <f t="shared" si="112"/>
        <v>1.5615400000000002</v>
      </c>
      <c r="F960" s="2">
        <f t="shared" si="113"/>
        <v>1.6157550000000001</v>
      </c>
      <c r="G960" s="2">
        <f t="shared" si="115"/>
        <v>1.6500699999999993</v>
      </c>
      <c r="H960" s="2">
        <f t="shared" si="111"/>
        <v>2.2481649999999993</v>
      </c>
      <c r="I960" s="2">
        <f t="array" ref="I960">SUMPRODUCT(B944:B963, (ROW(B944:B963)-ROW(B944)+1)) / (20*21/2)</f>
        <v>1.5622076190476188</v>
      </c>
      <c r="J960" s="2">
        <f t="shared" si="114"/>
        <v>1.5950857183131413</v>
      </c>
      <c r="K960" s="2">
        <f t="shared" si="116"/>
        <v>1.6841406233431953</v>
      </c>
    </row>
    <row r="961" spans="1:11" ht="13.5" x14ac:dyDescent="0.25">
      <c r="A961" s="3">
        <f>TITRES_STAT!B964</f>
        <v>43711</v>
      </c>
      <c r="B961" s="5">
        <f>TITRES_STAT!D964</f>
        <v>1.5649</v>
      </c>
      <c r="C961" s="2">
        <f t="shared" si="109"/>
        <v>0</v>
      </c>
      <c r="D961" s="2">
        <f t="shared" si="110"/>
        <v>1.5827800000000001</v>
      </c>
      <c r="E961" s="2">
        <f t="shared" si="112"/>
        <v>1.56881</v>
      </c>
      <c r="F961" s="2">
        <f t="shared" si="113"/>
        <v>1.6068150000000003</v>
      </c>
      <c r="G961" s="2">
        <f t="shared" si="115"/>
        <v>1.6433639999999989</v>
      </c>
      <c r="H961" s="2">
        <f t="shared" si="111"/>
        <v>2.2389154999999996</v>
      </c>
      <c r="I961" s="2">
        <f t="array" ref="I961">SUMPRODUCT(B945:B964, (ROW(B945:B964)-ROW(B945)+1)) / (20*21/2)</f>
        <v>1.5559004761904762</v>
      </c>
      <c r="J961" s="2">
        <f t="shared" si="114"/>
        <v>1.592210887997604</v>
      </c>
      <c r="K961" s="2">
        <f t="shared" si="116"/>
        <v>1.6794645204669916</v>
      </c>
    </row>
    <row r="962" spans="1:11" ht="13.5" x14ac:dyDescent="0.25">
      <c r="A962" s="3">
        <f>TITRES_STAT!B965</f>
        <v>43712</v>
      </c>
      <c r="B962" s="5">
        <f>TITRES_STAT!D965</f>
        <v>1.4978</v>
      </c>
      <c r="C962" s="2">
        <f t="shared" si="109"/>
        <v>-6.7099999999999937E-2</v>
      </c>
      <c r="D962" s="2">
        <f t="shared" si="110"/>
        <v>1.5693599999999999</v>
      </c>
      <c r="E962" s="2">
        <f t="shared" si="112"/>
        <v>1.5693699999999999</v>
      </c>
      <c r="F962" s="2">
        <f t="shared" si="113"/>
        <v>1.5928400000000003</v>
      </c>
      <c r="G962" s="2">
        <f t="shared" si="115"/>
        <v>1.6355379999999988</v>
      </c>
      <c r="H962" s="2">
        <f t="shared" si="111"/>
        <v>2.2296654999999994</v>
      </c>
      <c r="I962" s="2">
        <f t="array" ref="I962">SUMPRODUCT(B946:B965, (ROW(B946:B965)-ROW(B946)+1)) / (20*21/2)</f>
        <v>1.5552352380952381</v>
      </c>
      <c r="J962" s="2">
        <f t="shared" si="114"/>
        <v>1.5832193748549752</v>
      </c>
      <c r="K962" s="2">
        <f t="shared" si="116"/>
        <v>1.6723404216251487</v>
      </c>
    </row>
    <row r="963" spans="1:11" ht="13.5" x14ac:dyDescent="0.25">
      <c r="A963" s="3">
        <f>TITRES_STAT!B966</f>
        <v>43713</v>
      </c>
      <c r="B963" s="5">
        <f>TITRES_STAT!D966</f>
        <v>1.5145999999999999</v>
      </c>
      <c r="C963" s="2">
        <f t="shared" si="109"/>
        <v>1.6799999999999926E-2</v>
      </c>
      <c r="D963" s="2">
        <f t="shared" si="110"/>
        <v>1.55036</v>
      </c>
      <c r="E963" s="2">
        <f t="shared" si="112"/>
        <v>1.5671299999999999</v>
      </c>
      <c r="F963" s="2">
        <f t="shared" si="113"/>
        <v>1.5808250000000004</v>
      </c>
      <c r="G963" s="2">
        <f t="shared" si="115"/>
        <v>1.6301719999999988</v>
      </c>
      <c r="H963" s="2">
        <f t="shared" si="111"/>
        <v>2.2207234999999996</v>
      </c>
      <c r="I963" s="2">
        <f t="array" ref="I963">SUMPRODUCT(B947:B966, (ROW(B947:B966)-ROW(B947)+1)) / (20*21/2)</f>
        <v>1.5594128571428572</v>
      </c>
      <c r="J963" s="2">
        <f t="shared" si="114"/>
        <v>1.5766841962973583</v>
      </c>
      <c r="K963" s="2">
        <f t="shared" si="116"/>
        <v>1.666154522737888</v>
      </c>
    </row>
    <row r="964" spans="1:11" ht="13.5" x14ac:dyDescent="0.25">
      <c r="A964" s="3">
        <f>TITRES_STAT!B967</f>
        <v>43714</v>
      </c>
      <c r="B964" s="5">
        <f>TITRES_STAT!D967</f>
        <v>1.5145999999999999</v>
      </c>
      <c r="C964" s="2">
        <f t="shared" ref="C964:C1027" si="117">B964-B963</f>
        <v>0</v>
      </c>
      <c r="D964" s="2">
        <f t="shared" si="110"/>
        <v>1.5313599999999998</v>
      </c>
      <c r="E964" s="2">
        <f t="shared" si="112"/>
        <v>1.5576299999999998</v>
      </c>
      <c r="F964" s="2">
        <f t="shared" si="113"/>
        <v>1.5718850000000004</v>
      </c>
      <c r="G964" s="2">
        <f t="shared" si="115"/>
        <v>1.6237999999999988</v>
      </c>
      <c r="H964" s="2">
        <f t="shared" si="111"/>
        <v>2.2113899999999993</v>
      </c>
      <c r="I964" s="2">
        <f t="array" ref="I964">SUMPRODUCT(B948:B967, (ROW(B948:B967)-ROW(B948)+1)) / (20*21/2)</f>
        <v>1.5636171428571428</v>
      </c>
      <c r="J964" s="2">
        <f t="shared" si="114"/>
        <v>1.5707714156976098</v>
      </c>
      <c r="K964" s="2">
        <f t="shared" si="116"/>
        <v>1.6602112081207159</v>
      </c>
    </row>
    <row r="965" spans="1:11" ht="13.5" x14ac:dyDescent="0.25">
      <c r="A965" s="3">
        <f>TITRES_STAT!B968</f>
        <v>43717</v>
      </c>
      <c r="B965" s="5">
        <f>TITRES_STAT!D968</f>
        <v>1.5649</v>
      </c>
      <c r="C965" s="2">
        <f t="shared" si="117"/>
        <v>5.0300000000000011E-2</v>
      </c>
      <c r="D965" s="2">
        <f t="shared" si="110"/>
        <v>1.5313599999999998</v>
      </c>
      <c r="E965" s="2">
        <f t="shared" si="112"/>
        <v>1.55707</v>
      </c>
      <c r="F965" s="2">
        <f t="shared" si="113"/>
        <v>1.5657350000000005</v>
      </c>
      <c r="G965" s="2">
        <f t="shared" si="115"/>
        <v>1.6170939999999987</v>
      </c>
      <c r="H965" s="2">
        <f t="shared" si="111"/>
        <v>2.202335999999999</v>
      </c>
      <c r="I965" s="2">
        <f t="array" ref="I965">SUMPRODUCT(B949:B968, (ROW(B949:B968)-ROW(B949)+1)) / (20*21/2)</f>
        <v>1.5637238095238095</v>
      </c>
      <c r="J965" s="2">
        <f t="shared" si="114"/>
        <v>1.5702122332502184</v>
      </c>
      <c r="K965" s="2">
        <f t="shared" si="116"/>
        <v>1.6564735136846094</v>
      </c>
    </row>
    <row r="966" spans="1:11" ht="13.5" x14ac:dyDescent="0.25">
      <c r="A966" s="3">
        <f>TITRES_STAT!B969</f>
        <v>43718</v>
      </c>
      <c r="B966" s="5">
        <f>TITRES_STAT!D969</f>
        <v>1.6095999999999999</v>
      </c>
      <c r="C966" s="2">
        <f t="shared" si="117"/>
        <v>4.4699999999999962E-2</v>
      </c>
      <c r="D966" s="2">
        <f t="shared" ref="D966:D1029" si="118">AVERAGE(B962:B966)</f>
        <v>1.5402999999999998</v>
      </c>
      <c r="E966" s="2">
        <f t="shared" si="112"/>
        <v>1.5615399999999999</v>
      </c>
      <c r="F966" s="2">
        <f t="shared" si="113"/>
        <v>1.5654550000000005</v>
      </c>
      <c r="G966" s="2">
        <f t="shared" si="115"/>
        <v>1.6123999999999989</v>
      </c>
      <c r="H966" s="2">
        <f t="shared" si="111"/>
        <v>2.1936449999999992</v>
      </c>
      <c r="I966" s="2">
        <f t="array" ref="I966">SUMPRODUCT(B950:B969, (ROW(B950:B969)-ROW(B950)+1)) / (20*21/2)</f>
        <v>1.5641233333333333</v>
      </c>
      <c r="J966" s="2">
        <f t="shared" si="114"/>
        <v>1.57396344913115</v>
      </c>
      <c r="K966" s="2">
        <f t="shared" si="116"/>
        <v>1.6546353366773698</v>
      </c>
    </row>
    <row r="967" spans="1:11" ht="13.5" x14ac:dyDescent="0.25">
      <c r="A967" s="3">
        <f>TITRES_STAT!B970</f>
        <v>43719</v>
      </c>
      <c r="B967" s="5">
        <f>TITRES_STAT!D970</f>
        <v>1.6095999999999999</v>
      </c>
      <c r="C967" s="2">
        <f t="shared" si="117"/>
        <v>0</v>
      </c>
      <c r="D967" s="2">
        <f t="shared" si="118"/>
        <v>1.5626599999999999</v>
      </c>
      <c r="E967" s="2">
        <f t="shared" si="112"/>
        <v>1.5660099999999999</v>
      </c>
      <c r="F967" s="2">
        <f t="shared" si="113"/>
        <v>1.5637800000000006</v>
      </c>
      <c r="G967" s="2">
        <f t="shared" si="115"/>
        <v>1.6083759999999991</v>
      </c>
      <c r="H967" s="2">
        <f t="shared" si="111"/>
        <v>2.1853454999999995</v>
      </c>
      <c r="I967" s="2">
        <f t="array" ref="I967">SUMPRODUCT(B951:B970, (ROW(B951:B970)-ROW(B951)+1)) / (20*21/2)</f>
        <v>1.5647890476190476</v>
      </c>
      <c r="J967" s="2">
        <f t="shared" si="114"/>
        <v>1.5773574063567548</v>
      </c>
      <c r="K967" s="2">
        <f t="shared" si="116"/>
        <v>1.6528692450429632</v>
      </c>
    </row>
    <row r="968" spans="1:11" ht="13.5" x14ac:dyDescent="0.25">
      <c r="A968" s="3">
        <f>TITRES_STAT!B971</f>
        <v>43720</v>
      </c>
      <c r="B968" s="5">
        <f>TITRES_STAT!D971</f>
        <v>1.5649</v>
      </c>
      <c r="C968" s="2">
        <f t="shared" si="117"/>
        <v>-4.4699999999999962E-2</v>
      </c>
      <c r="D968" s="2">
        <f t="shared" si="118"/>
        <v>1.5727199999999999</v>
      </c>
      <c r="E968" s="2">
        <f t="shared" si="112"/>
        <v>1.5615399999999999</v>
      </c>
      <c r="F968" s="2">
        <f t="shared" si="113"/>
        <v>1.5607050000000007</v>
      </c>
      <c r="G968" s="2">
        <f t="shared" si="115"/>
        <v>1.6032339999999992</v>
      </c>
      <c r="H968" s="2">
        <f t="shared" si="111"/>
        <v>2.1766269999999994</v>
      </c>
      <c r="I968" s="2">
        <f t="array" ref="I968">SUMPRODUCT(B952:B971, (ROW(B952:B971)-ROW(B952)+1)) / (20*21/2)</f>
        <v>1.5653219047619047</v>
      </c>
      <c r="J968" s="2">
        <f t="shared" si="114"/>
        <v>1.5761709867037306</v>
      </c>
      <c r="K968" s="2">
        <f t="shared" si="116"/>
        <v>1.6494194707275529</v>
      </c>
    </row>
    <row r="969" spans="1:11" ht="13.5" x14ac:dyDescent="0.25">
      <c r="A969" s="3">
        <f>TITRES_STAT!B972</f>
        <v>43721</v>
      </c>
      <c r="B969" s="5">
        <f>TITRES_STAT!D972</f>
        <v>1.5649</v>
      </c>
      <c r="C969" s="2">
        <f t="shared" si="117"/>
        <v>0</v>
      </c>
      <c r="D969" s="2">
        <f t="shared" si="118"/>
        <v>1.5827800000000001</v>
      </c>
      <c r="E969" s="2">
        <f t="shared" si="112"/>
        <v>1.55707</v>
      </c>
      <c r="F969" s="2">
        <f t="shared" si="113"/>
        <v>1.5579100000000006</v>
      </c>
      <c r="G969" s="2">
        <f t="shared" si="115"/>
        <v>1.5978679999999992</v>
      </c>
      <c r="H969" s="2">
        <f t="shared" si="111"/>
        <v>2.1673774999999997</v>
      </c>
      <c r="I969" s="2">
        <f t="array" ref="I969">SUMPRODUCT(B953:B972, (ROW(B953:B972)-ROW(B953)+1)) / (20*21/2)</f>
        <v>1.5655085714285715</v>
      </c>
      <c r="J969" s="2">
        <f t="shared" si="114"/>
        <v>1.5750975593986134</v>
      </c>
      <c r="K969" s="2">
        <f t="shared" si="116"/>
        <v>1.6461049816794135</v>
      </c>
    </row>
    <row r="970" spans="1:11" ht="13.5" x14ac:dyDescent="0.25">
      <c r="A970" s="3">
        <f>TITRES_STAT!B973</f>
        <v>43724</v>
      </c>
      <c r="B970" s="5">
        <f>TITRES_STAT!D973</f>
        <v>1.5649</v>
      </c>
      <c r="C970" s="2">
        <f t="shared" si="117"/>
        <v>0</v>
      </c>
      <c r="D970" s="2">
        <f t="shared" si="118"/>
        <v>1.5827799999999999</v>
      </c>
      <c r="E970" s="2">
        <f t="shared" si="112"/>
        <v>1.55707</v>
      </c>
      <c r="F970" s="2">
        <f t="shared" si="113"/>
        <v>1.5593050000000006</v>
      </c>
      <c r="G970" s="2">
        <f t="shared" si="115"/>
        <v>1.5922799999999993</v>
      </c>
      <c r="H970" s="2">
        <f t="shared" ref="H970:H1033" si="119">AVERAGE(B771:B970)</f>
        <v>2.1587144999999999</v>
      </c>
      <c r="I970" s="2">
        <f t="array" ref="I970">SUMPRODUCT(B954:B973, (ROW(B954:B973)-ROW(B954)+1)) / (20*21/2)</f>
        <v>1.5653490476190477</v>
      </c>
      <c r="J970" s="2">
        <f t="shared" si="114"/>
        <v>1.5741263632654121</v>
      </c>
      <c r="K970" s="2">
        <f t="shared" si="116"/>
        <v>1.6429204725939464</v>
      </c>
    </row>
    <row r="971" spans="1:11" ht="13.5" x14ac:dyDescent="0.25">
      <c r="A971" s="3">
        <f>TITRES_STAT!B974</f>
        <v>43725</v>
      </c>
      <c r="B971" s="5">
        <f>TITRES_STAT!D974</f>
        <v>1.5649</v>
      </c>
      <c r="C971" s="2">
        <f t="shared" si="117"/>
        <v>0</v>
      </c>
      <c r="D971" s="2">
        <f t="shared" si="118"/>
        <v>1.5738399999999999</v>
      </c>
      <c r="E971" s="2">
        <f t="shared" si="112"/>
        <v>1.55707</v>
      </c>
      <c r="F971" s="2">
        <f t="shared" si="113"/>
        <v>1.5629400000000007</v>
      </c>
      <c r="G971" s="2">
        <f t="shared" si="115"/>
        <v>1.5876979999999994</v>
      </c>
      <c r="H971" s="2">
        <f t="shared" si="119"/>
        <v>2.1498279999999999</v>
      </c>
      <c r="I971" s="2">
        <f t="array" ref="I971">SUMPRODUCT(B955:B974, (ROW(B955:B974)-ROW(B955)+1)) / (20*21/2)</f>
        <v>1.5650566666666663</v>
      </c>
      <c r="J971" s="2">
        <f t="shared" si="114"/>
        <v>1.5732476620020395</v>
      </c>
      <c r="K971" s="2">
        <f t="shared" si="116"/>
        <v>1.6398608462177131</v>
      </c>
    </row>
    <row r="972" spans="1:11" ht="13.5" x14ac:dyDescent="0.25">
      <c r="A972" s="3">
        <f>TITRES_STAT!B975</f>
        <v>43726</v>
      </c>
      <c r="B972" s="5">
        <f>TITRES_STAT!D975</f>
        <v>1.5649</v>
      </c>
      <c r="C972" s="2">
        <f t="shared" si="117"/>
        <v>0</v>
      </c>
      <c r="D972" s="2">
        <f t="shared" si="118"/>
        <v>1.5649</v>
      </c>
      <c r="E972" s="2">
        <f t="shared" ref="E972:E1035" si="120">AVERAGE(B963:B972)</f>
        <v>1.5637799999999999</v>
      </c>
      <c r="F972" s="2">
        <f t="shared" si="113"/>
        <v>1.5665750000000007</v>
      </c>
      <c r="G972" s="2">
        <f t="shared" si="115"/>
        <v>1.583337999999999</v>
      </c>
      <c r="H972" s="2">
        <f t="shared" si="119"/>
        <v>2.1409134999999999</v>
      </c>
      <c r="I972" s="2">
        <f t="array" ref="I972">SUMPRODUCT(B956:B975, (ROW(B956:B975)-ROW(B956)+1)) / (20*21/2)</f>
        <v>1.5649771428571428</v>
      </c>
      <c r="J972" s="2">
        <f t="shared" si="114"/>
        <v>1.5724526465732738</v>
      </c>
      <c r="K972" s="2">
        <f t="shared" si="116"/>
        <v>1.6369212051895676</v>
      </c>
    </row>
    <row r="973" spans="1:11" ht="13.5" x14ac:dyDescent="0.25">
      <c r="A973" s="3">
        <f>TITRES_STAT!B976</f>
        <v>43727</v>
      </c>
      <c r="B973" s="5">
        <f>TITRES_STAT!D976</f>
        <v>1.5649</v>
      </c>
      <c r="C973" s="2">
        <f t="shared" si="117"/>
        <v>0</v>
      </c>
      <c r="D973" s="2">
        <f t="shared" si="118"/>
        <v>1.5649</v>
      </c>
      <c r="E973" s="2">
        <f t="shared" si="120"/>
        <v>1.5688099999999998</v>
      </c>
      <c r="F973" s="2">
        <f t="shared" si="113"/>
        <v>1.5679700000000005</v>
      </c>
      <c r="G973" s="2">
        <f t="shared" si="115"/>
        <v>1.580989999999999</v>
      </c>
      <c r="H973" s="2">
        <f t="shared" si="119"/>
        <v>2.1322229999999998</v>
      </c>
      <c r="I973" s="2">
        <f t="array" ref="I973">SUMPRODUCT(B957:B976, (ROW(B957:B976)-ROW(B957)+1)) / (20*21/2)</f>
        <v>1.5606671428571428</v>
      </c>
      <c r="J973" s="2">
        <f t="shared" si="114"/>
        <v>1.5717333468996286</v>
      </c>
      <c r="K973" s="2">
        <f t="shared" si="116"/>
        <v>1.6340968442017414</v>
      </c>
    </row>
    <row r="974" spans="1:11" ht="13.5" x14ac:dyDescent="0.25">
      <c r="A974" s="3">
        <f>TITRES_STAT!B977</f>
        <v>43728</v>
      </c>
      <c r="B974" s="5">
        <f>TITRES_STAT!D977</f>
        <v>1.5649</v>
      </c>
      <c r="C974" s="2">
        <f t="shared" si="117"/>
        <v>0</v>
      </c>
      <c r="D974" s="2">
        <f t="shared" si="118"/>
        <v>1.5649</v>
      </c>
      <c r="E974" s="2">
        <f t="shared" si="120"/>
        <v>1.5738399999999999</v>
      </c>
      <c r="F974" s="2">
        <f t="shared" si="113"/>
        <v>1.5657350000000005</v>
      </c>
      <c r="G974" s="2">
        <f t="shared" si="115"/>
        <v>1.5786419999999992</v>
      </c>
      <c r="H974" s="2">
        <f t="shared" si="119"/>
        <v>2.1235045000000001</v>
      </c>
      <c r="I974" s="2">
        <f t="array" ref="I974">SUMPRODUCT(B958:B977, (ROW(B958:B977)-ROW(B958)+1)) / (20*21/2)</f>
        <v>1.5560366666666665</v>
      </c>
      <c r="J974" s="2">
        <f t="shared" si="114"/>
        <v>1.5710825519568068</v>
      </c>
      <c r="K974" s="2">
        <f t="shared" si="116"/>
        <v>1.6313832424683399</v>
      </c>
    </row>
    <row r="975" spans="1:11" ht="13.5" x14ac:dyDescent="0.25">
      <c r="A975" s="3">
        <f>TITRES_STAT!B978</f>
        <v>43731</v>
      </c>
      <c r="B975" s="5">
        <f>TITRES_STAT!D978</f>
        <v>1.5649</v>
      </c>
      <c r="C975" s="2">
        <f t="shared" si="117"/>
        <v>0</v>
      </c>
      <c r="D975" s="2">
        <f t="shared" si="118"/>
        <v>1.5649</v>
      </c>
      <c r="E975" s="2">
        <f t="shared" si="120"/>
        <v>1.5738399999999999</v>
      </c>
      <c r="F975" s="2">
        <f t="shared" si="113"/>
        <v>1.5654550000000005</v>
      </c>
      <c r="G975" s="2">
        <f t="shared" si="115"/>
        <v>1.577747999999999</v>
      </c>
      <c r="H975" s="2">
        <f t="shared" si="119"/>
        <v>2.1152610000000003</v>
      </c>
      <c r="I975" s="2">
        <f t="array" ref="I975">SUMPRODUCT(B959:B978, (ROW(B959:B978)-ROW(B959)+1)) / (20*21/2)</f>
        <v>1.555902857142857</v>
      </c>
      <c r="J975" s="2">
        <f t="shared" si="114"/>
        <v>1.5704937374847299</v>
      </c>
      <c r="K975" s="2">
        <f t="shared" si="116"/>
        <v>1.6287760564891893</v>
      </c>
    </row>
    <row r="976" spans="1:11" ht="13.5" x14ac:dyDescent="0.25">
      <c r="A976" s="3">
        <f>TITRES_STAT!B979</f>
        <v>43732</v>
      </c>
      <c r="B976" s="5">
        <f>TITRES_STAT!D979</f>
        <v>1.5202</v>
      </c>
      <c r="C976" s="2">
        <f t="shared" si="117"/>
        <v>-4.4699999999999962E-2</v>
      </c>
      <c r="D976" s="2">
        <f t="shared" si="118"/>
        <v>1.55596</v>
      </c>
      <c r="E976" s="2">
        <f t="shared" si="120"/>
        <v>1.5648999999999997</v>
      </c>
      <c r="F976" s="2">
        <f t="shared" si="113"/>
        <v>1.5632200000000005</v>
      </c>
      <c r="G976" s="2">
        <f t="shared" si="115"/>
        <v>1.5773019999999991</v>
      </c>
      <c r="H976" s="2">
        <f t="shared" si="119"/>
        <v>2.1074925000000002</v>
      </c>
      <c r="I976" s="2">
        <f t="array" ref="I976">SUMPRODUCT(B960:B979, (ROW(B960:B979)-ROW(B960)+1)) / (20*21/2)</f>
        <v>1.5538847619047622</v>
      </c>
      <c r="J976" s="2">
        <f t="shared" si="114"/>
        <v>1.5657038577242794</v>
      </c>
      <c r="K976" s="2">
        <f t="shared" si="116"/>
        <v>1.624518171920986</v>
      </c>
    </row>
    <row r="977" spans="1:11" ht="13.5" x14ac:dyDescent="0.25">
      <c r="A977" s="3">
        <f>TITRES_STAT!B980</f>
        <v>43733</v>
      </c>
      <c r="B977" s="5">
        <f>TITRES_STAT!D980</f>
        <v>1.5145999999999999</v>
      </c>
      <c r="C977" s="2">
        <f t="shared" si="117"/>
        <v>-5.6000000000000494E-3</v>
      </c>
      <c r="D977" s="2">
        <f t="shared" si="118"/>
        <v>1.5459000000000001</v>
      </c>
      <c r="E977" s="2">
        <f t="shared" si="120"/>
        <v>1.5554000000000001</v>
      </c>
      <c r="F977" s="2">
        <f t="shared" si="113"/>
        <v>1.5607050000000007</v>
      </c>
      <c r="G977" s="2">
        <f t="shared" si="115"/>
        <v>1.5767439999999993</v>
      </c>
      <c r="H977" s="2">
        <f t="shared" si="119"/>
        <v>2.1003665000000002</v>
      </c>
      <c r="I977" s="2">
        <f t="array" ref="I977">SUMPRODUCT(B961:B980, (ROW(B961:B980)-ROW(B961)+1)) / (20*21/2)</f>
        <v>1.5522123809523811</v>
      </c>
      <c r="J977" s="2">
        <f t="shared" si="114"/>
        <v>1.5608368236553003</v>
      </c>
      <c r="K977" s="2">
        <f t="shared" si="116"/>
        <v>1.6202076553750651</v>
      </c>
    </row>
    <row r="978" spans="1:11" ht="13.5" x14ac:dyDescent="0.25">
      <c r="A978" s="3">
        <f>TITRES_STAT!B981</f>
        <v>43734</v>
      </c>
      <c r="B978" s="5">
        <f>TITRES_STAT!D981</f>
        <v>1.5592999999999999</v>
      </c>
      <c r="C978" s="2">
        <f t="shared" si="117"/>
        <v>4.4699999999999962E-2</v>
      </c>
      <c r="D978" s="2">
        <f t="shared" si="118"/>
        <v>1.54478</v>
      </c>
      <c r="E978" s="2">
        <f t="shared" si="120"/>
        <v>1.55484</v>
      </c>
      <c r="F978" s="2">
        <f t="shared" si="113"/>
        <v>1.5581900000000004</v>
      </c>
      <c r="G978" s="2">
        <f t="shared" si="115"/>
        <v>1.5779739999999995</v>
      </c>
      <c r="H978" s="2">
        <f t="shared" si="119"/>
        <v>2.0943025000000004</v>
      </c>
      <c r="I978" s="2">
        <f t="array" ref="I978">SUMPRODUCT(B962:B981, (ROW(B962:B981)-ROW(B962)+1)) / (20*21/2)</f>
        <v>1.5480061904761904</v>
      </c>
      <c r="J978" s="2">
        <f t="shared" si="114"/>
        <v>1.5606904594976527</v>
      </c>
      <c r="K978" s="2">
        <f t="shared" si="116"/>
        <v>1.6178191198701608</v>
      </c>
    </row>
    <row r="979" spans="1:11" ht="13.5" x14ac:dyDescent="0.25">
      <c r="A979" s="3">
        <f>TITRES_STAT!B982</f>
        <v>43735</v>
      </c>
      <c r="B979" s="5">
        <f>TITRES_STAT!D982</f>
        <v>1.5369999999999999</v>
      </c>
      <c r="C979" s="2">
        <f t="shared" si="117"/>
        <v>-2.2299999999999986E-2</v>
      </c>
      <c r="D979" s="2">
        <f t="shared" si="118"/>
        <v>1.5391999999999997</v>
      </c>
      <c r="E979" s="2">
        <f t="shared" si="120"/>
        <v>1.5520500000000002</v>
      </c>
      <c r="F979" s="2">
        <f t="shared" si="113"/>
        <v>1.5545600000000004</v>
      </c>
      <c r="G979" s="2">
        <f t="shared" si="115"/>
        <v>1.5776399999999997</v>
      </c>
      <c r="H979" s="2">
        <f t="shared" si="119"/>
        <v>2.0880430000000003</v>
      </c>
      <c r="I979" s="2">
        <f t="array" ref="I979">SUMPRODUCT(B963:B982, (ROW(B963:B982)-ROW(B963)+1)) / (20*21/2)</f>
        <v>1.5440661904761903</v>
      </c>
      <c r="J979" s="2">
        <f t="shared" si="114"/>
        <v>1.5584342252597809</v>
      </c>
      <c r="K979" s="2">
        <f t="shared" si="116"/>
        <v>1.6146497426203505</v>
      </c>
    </row>
    <row r="980" spans="1:11" ht="13.5" x14ac:dyDescent="0.25">
      <c r="A980" s="3">
        <f>TITRES_STAT!B983</f>
        <v>43738</v>
      </c>
      <c r="B980" s="5">
        <f>TITRES_STAT!D983</f>
        <v>1.5369999999999999</v>
      </c>
      <c r="C980" s="2">
        <f t="shared" si="117"/>
        <v>0</v>
      </c>
      <c r="D980" s="2">
        <f t="shared" si="118"/>
        <v>1.5336199999999998</v>
      </c>
      <c r="E980" s="2">
        <f t="shared" si="120"/>
        <v>1.5492599999999999</v>
      </c>
      <c r="F980" s="2">
        <f t="shared" ref="F980:F1043" si="121">AVERAGE(B961:B980)</f>
        <v>1.5531650000000004</v>
      </c>
      <c r="G980" s="2">
        <f t="shared" si="115"/>
        <v>1.5773060000000001</v>
      </c>
      <c r="H980" s="2">
        <f t="shared" si="119"/>
        <v>2.0809455000000003</v>
      </c>
      <c r="I980" s="2">
        <f t="array" ref="I980">SUMPRODUCT(B964:B983, (ROW(B964:B983)-ROW(B964)+1)) / (20*21/2)</f>
        <v>1.5374157142857143</v>
      </c>
      <c r="J980" s="2">
        <f t="shared" si="114"/>
        <v>1.5563928704731351</v>
      </c>
      <c r="K980" s="2">
        <f t="shared" si="116"/>
        <v>1.6116046546744545</v>
      </c>
    </row>
    <row r="981" spans="1:11" ht="13.5" x14ac:dyDescent="0.25">
      <c r="A981" s="3">
        <f>TITRES_STAT!B984</f>
        <v>43739</v>
      </c>
      <c r="B981" s="5">
        <f>TITRES_STAT!D984</f>
        <v>1.5089999999999999</v>
      </c>
      <c r="C981" s="2">
        <f t="shared" si="117"/>
        <v>-2.8000000000000025E-2</v>
      </c>
      <c r="D981" s="2">
        <f t="shared" si="118"/>
        <v>1.53138</v>
      </c>
      <c r="E981" s="2">
        <f t="shared" si="120"/>
        <v>1.5436699999999999</v>
      </c>
      <c r="F981" s="2">
        <f t="shared" si="121"/>
        <v>1.5503700000000002</v>
      </c>
      <c r="G981" s="2">
        <f t="shared" si="115"/>
        <v>1.577752</v>
      </c>
      <c r="H981" s="2">
        <f t="shared" si="119"/>
        <v>2.073121</v>
      </c>
      <c r="I981" s="2">
        <f t="array" ref="I981">SUMPRODUCT(B965:B984, (ROW(B965:B984)-ROW(B965)+1)) / (20*21/2)</f>
        <v>1.5383723809523806</v>
      </c>
      <c r="J981" s="2">
        <f t="shared" ref="J981:J1044" si="122">$J$4*B981+J980*(1-$J$4)</f>
        <v>1.5518792637614081</v>
      </c>
      <c r="K981" s="2">
        <f t="shared" si="116"/>
        <v>1.6075809427264367</v>
      </c>
    </row>
    <row r="982" spans="1:11" ht="13.5" x14ac:dyDescent="0.25">
      <c r="A982" s="3">
        <f>TITRES_STAT!B985</f>
        <v>43740</v>
      </c>
      <c r="B982" s="5">
        <f>TITRES_STAT!D985</f>
        <v>1.5089999999999999</v>
      </c>
      <c r="C982" s="2">
        <f t="shared" si="117"/>
        <v>0</v>
      </c>
      <c r="D982" s="2">
        <f t="shared" si="118"/>
        <v>1.5302600000000002</v>
      </c>
      <c r="E982" s="2">
        <f t="shared" si="120"/>
        <v>1.5380800000000001</v>
      </c>
      <c r="F982" s="2">
        <f t="shared" si="121"/>
        <v>1.5509300000000001</v>
      </c>
      <c r="G982" s="2">
        <f t="shared" si="115"/>
        <v>1.5789820000000003</v>
      </c>
      <c r="H982" s="2">
        <f t="shared" si="119"/>
        <v>2.0658275000000001</v>
      </c>
      <c r="I982" s="2">
        <f t="array" ref="I982">SUMPRODUCT(B966:B985, (ROW(B966:B985)-ROW(B966)+1)) / (20*21/2)</f>
        <v>1.539649523809524</v>
      </c>
      <c r="J982" s="2">
        <f t="shared" si="122"/>
        <v>1.5477955243555597</v>
      </c>
      <c r="K982" s="2">
        <f t="shared" si="116"/>
        <v>1.6037150234038315</v>
      </c>
    </row>
    <row r="983" spans="1:11" ht="13.5" x14ac:dyDescent="0.25">
      <c r="A983" s="3">
        <f>TITRES_STAT!B986</f>
        <v>43741</v>
      </c>
      <c r="B983" s="5">
        <f>TITRES_STAT!D986</f>
        <v>1.4811000000000001</v>
      </c>
      <c r="C983" s="2">
        <f t="shared" si="117"/>
        <v>-2.7899999999999814E-2</v>
      </c>
      <c r="D983" s="2">
        <f t="shared" si="118"/>
        <v>1.5146200000000001</v>
      </c>
      <c r="E983" s="2">
        <f t="shared" si="120"/>
        <v>1.5296999999999998</v>
      </c>
      <c r="F983" s="2">
        <f t="shared" si="121"/>
        <v>1.549255</v>
      </c>
      <c r="G983" s="2">
        <f t="shared" si="115"/>
        <v>1.5780880000000004</v>
      </c>
      <c r="H983" s="2">
        <f t="shared" si="119"/>
        <v>2.0584505000000006</v>
      </c>
      <c r="I983" s="2">
        <f t="array" ref="I983">SUMPRODUCT(B967:B986, (ROW(B967:B986)-ROW(B967)+1)) / (20*21/2)</f>
        <v>1.5409266666666666</v>
      </c>
      <c r="J983" s="2">
        <f t="shared" si="122"/>
        <v>1.5414435696550302</v>
      </c>
      <c r="K983" s="2">
        <f t="shared" si="116"/>
        <v>1.5989065911134852</v>
      </c>
    </row>
    <row r="984" spans="1:11" ht="13.5" x14ac:dyDescent="0.25">
      <c r="A984" s="3">
        <f>TITRES_STAT!B987</f>
        <v>43742</v>
      </c>
      <c r="B984" s="5">
        <f>TITRES_STAT!D987</f>
        <v>1.5592999999999999</v>
      </c>
      <c r="C984" s="2">
        <f t="shared" si="117"/>
        <v>7.8199999999999825E-2</v>
      </c>
      <c r="D984" s="2">
        <f t="shared" si="118"/>
        <v>1.51908</v>
      </c>
      <c r="E984" s="2">
        <f t="shared" si="120"/>
        <v>1.5291399999999999</v>
      </c>
      <c r="F984" s="2">
        <f t="shared" si="121"/>
        <v>1.55149</v>
      </c>
      <c r="G984" s="2">
        <f t="shared" si="115"/>
        <v>1.5784240000000005</v>
      </c>
      <c r="H984" s="2">
        <f t="shared" si="119"/>
        <v>2.0514925000000006</v>
      </c>
      <c r="I984" s="2">
        <f t="array" ref="I984">SUMPRODUCT(B968:B987, (ROW(B968:B987)-ROW(B968)+1)) / (20*21/2)</f>
        <v>1.5424166666666665</v>
      </c>
      <c r="J984" s="2">
        <f t="shared" si="122"/>
        <v>1.5431441820688367</v>
      </c>
      <c r="K984" s="2">
        <f t="shared" si="116"/>
        <v>1.5973533914619762</v>
      </c>
    </row>
    <row r="985" spans="1:11" ht="13.5" x14ac:dyDescent="0.25">
      <c r="A985" s="3">
        <f>TITRES_STAT!B988</f>
        <v>43745</v>
      </c>
      <c r="B985" s="5">
        <f>TITRES_STAT!D988</f>
        <v>1.5649</v>
      </c>
      <c r="C985" s="2">
        <f t="shared" si="117"/>
        <v>5.6000000000000494E-3</v>
      </c>
      <c r="D985" s="2">
        <f t="shared" si="118"/>
        <v>1.5246600000000001</v>
      </c>
      <c r="E985" s="2">
        <f t="shared" si="120"/>
        <v>1.5291399999999999</v>
      </c>
      <c r="F985" s="2">
        <f t="shared" si="121"/>
        <v>1.55149</v>
      </c>
      <c r="G985" s="2">
        <f t="shared" si="115"/>
        <v>1.5792060000000003</v>
      </c>
      <c r="H985" s="2">
        <f t="shared" si="119"/>
        <v>2.0445345000000006</v>
      </c>
      <c r="I985" s="2">
        <f t="array" ref="I985">SUMPRODUCT(B969:B988, (ROW(B969:B988)-ROW(B969)+1)) / (20*21/2)</f>
        <v>1.5441195238095236</v>
      </c>
      <c r="J985" s="2">
        <f t="shared" si="122"/>
        <v>1.5452161647289475</v>
      </c>
      <c r="K985" s="2">
        <f t="shared" si="116"/>
        <v>1.5960807094438596</v>
      </c>
    </row>
    <row r="986" spans="1:11" ht="13.5" x14ac:dyDescent="0.25">
      <c r="A986" s="3">
        <f>TITRES_STAT!B989</f>
        <v>43746</v>
      </c>
      <c r="B986" s="5">
        <f>TITRES_STAT!D989</f>
        <v>1.5649</v>
      </c>
      <c r="C986" s="2">
        <f t="shared" si="117"/>
        <v>0</v>
      </c>
      <c r="D986" s="2">
        <f t="shared" si="118"/>
        <v>1.5358399999999999</v>
      </c>
      <c r="E986" s="2">
        <f t="shared" si="120"/>
        <v>1.5336099999999999</v>
      </c>
      <c r="F986" s="2">
        <f t="shared" si="121"/>
        <v>1.549255</v>
      </c>
      <c r="G986" s="2">
        <f t="shared" si="115"/>
        <v>1.58066</v>
      </c>
      <c r="H986" s="2">
        <f t="shared" si="119"/>
        <v>2.0378280000000011</v>
      </c>
      <c r="I986" s="2">
        <f t="array" ref="I986">SUMPRODUCT(B970:B989, (ROW(B970:B989)-ROW(B970)+1)) / (20*21/2)</f>
        <v>1.5458223809523808</v>
      </c>
      <c r="J986" s="2">
        <f t="shared" si="122"/>
        <v>1.547090815707143</v>
      </c>
      <c r="K986" s="2">
        <f t="shared" si="116"/>
        <v>1.5948579365244926</v>
      </c>
    </row>
    <row r="987" spans="1:11" ht="13.5" x14ac:dyDescent="0.25">
      <c r="A987" s="3">
        <f>TITRES_STAT!B990</f>
        <v>43747</v>
      </c>
      <c r="B987" s="5">
        <f>TITRES_STAT!D990</f>
        <v>1.5649</v>
      </c>
      <c r="C987" s="2">
        <f t="shared" si="117"/>
        <v>0</v>
      </c>
      <c r="D987" s="2">
        <f t="shared" si="118"/>
        <v>1.5470199999999998</v>
      </c>
      <c r="E987" s="2">
        <f t="shared" si="120"/>
        <v>1.53864</v>
      </c>
      <c r="F987" s="2">
        <f t="shared" si="121"/>
        <v>1.5470200000000003</v>
      </c>
      <c r="G987" s="2">
        <f t="shared" si="115"/>
        <v>1.581442</v>
      </c>
      <c r="H987" s="2">
        <f t="shared" si="119"/>
        <v>2.0317640000000008</v>
      </c>
      <c r="I987" s="2">
        <f t="array" ref="I987">SUMPRODUCT(B971:B990, (ROW(B971:B990)-ROW(B971)+1)) / (20*21/2)</f>
        <v>1.5475252380952378</v>
      </c>
      <c r="J987" s="2">
        <f t="shared" si="122"/>
        <v>1.5487869284969389</v>
      </c>
      <c r="K987" s="2">
        <f t="shared" si="116"/>
        <v>1.5936831154843165</v>
      </c>
    </row>
    <row r="988" spans="1:11" ht="13.5" x14ac:dyDescent="0.25">
      <c r="A988" s="3">
        <f>TITRES_STAT!B991</f>
        <v>43748</v>
      </c>
      <c r="B988" s="5">
        <f>TITRES_STAT!D991</f>
        <v>1.5649</v>
      </c>
      <c r="C988" s="2">
        <f t="shared" si="117"/>
        <v>0</v>
      </c>
      <c r="D988" s="2">
        <f t="shared" si="118"/>
        <v>1.5637799999999999</v>
      </c>
      <c r="E988" s="2">
        <f t="shared" si="120"/>
        <v>1.5391999999999999</v>
      </c>
      <c r="F988" s="2">
        <f t="shared" si="121"/>
        <v>1.5470200000000003</v>
      </c>
      <c r="G988" s="2">
        <f t="shared" si="115"/>
        <v>1.5815539999999999</v>
      </c>
      <c r="H988" s="2">
        <f t="shared" si="119"/>
        <v>2.026091500000001</v>
      </c>
      <c r="I988" s="2">
        <f t="array" ref="I988">SUMPRODUCT(B972:B991, (ROW(B972:B991)-ROW(B972)+1)) / (20*21/2)</f>
        <v>1.5439042857142857</v>
      </c>
      <c r="J988" s="2">
        <f t="shared" si="122"/>
        <v>1.5503215067353255</v>
      </c>
      <c r="K988" s="2">
        <f t="shared" si="116"/>
        <v>1.5925543658574806</v>
      </c>
    </row>
    <row r="989" spans="1:11" ht="13.5" x14ac:dyDescent="0.25">
      <c r="A989" s="3">
        <f>TITRES_STAT!B992</f>
        <v>43749</v>
      </c>
      <c r="B989" s="5">
        <f>TITRES_STAT!D992</f>
        <v>1.5649</v>
      </c>
      <c r="C989" s="2">
        <f t="shared" si="117"/>
        <v>0</v>
      </c>
      <c r="D989" s="2">
        <f t="shared" si="118"/>
        <v>1.5649</v>
      </c>
      <c r="E989" s="2">
        <f t="shared" si="120"/>
        <v>1.5419899999999997</v>
      </c>
      <c r="F989" s="2">
        <f t="shared" si="121"/>
        <v>1.5470200000000005</v>
      </c>
      <c r="G989" s="2">
        <f t="shared" si="115"/>
        <v>1.5799899999999996</v>
      </c>
      <c r="H989" s="2">
        <f t="shared" si="119"/>
        <v>2.0207820000000014</v>
      </c>
      <c r="I989" s="2">
        <f t="array" ref="I989">SUMPRODUCT(B973:B992, (ROW(B973:B992)-ROW(B973)+1)) / (20*21/2)</f>
        <v>1.5405495238095237</v>
      </c>
      <c r="J989" s="2">
        <f t="shared" si="122"/>
        <v>1.5517099346652945</v>
      </c>
      <c r="K989" s="2">
        <f t="shared" si="116"/>
        <v>1.591469880921893</v>
      </c>
    </row>
    <row r="990" spans="1:11" ht="13.5" x14ac:dyDescent="0.25">
      <c r="A990" s="3">
        <f>TITRES_STAT!B993</f>
        <v>43752</v>
      </c>
      <c r="B990" s="5">
        <f>TITRES_STAT!D993</f>
        <v>1.5649</v>
      </c>
      <c r="C990" s="2">
        <f t="shared" si="117"/>
        <v>0</v>
      </c>
      <c r="D990" s="2">
        <f t="shared" si="118"/>
        <v>1.5649</v>
      </c>
      <c r="E990" s="2">
        <f t="shared" si="120"/>
        <v>1.5447799999999998</v>
      </c>
      <c r="F990" s="2">
        <f t="shared" si="121"/>
        <v>1.5470200000000005</v>
      </c>
      <c r="G990" s="2">
        <f t="shared" si="115"/>
        <v>1.5765239999999994</v>
      </c>
      <c r="H990" s="2">
        <f t="shared" si="119"/>
        <v>2.0160035000000009</v>
      </c>
      <c r="I990" s="2">
        <f t="array" ref="I990">SUMPRODUCT(B974:B993, (ROW(B974:B993)-ROW(B974)+1)) / (20*21/2)</f>
        <v>1.5332038095238096</v>
      </c>
      <c r="J990" s="2">
        <f t="shared" si="122"/>
        <v>1.5529661313638379</v>
      </c>
      <c r="K990" s="2">
        <f t="shared" si="116"/>
        <v>1.590427924807309</v>
      </c>
    </row>
    <row r="991" spans="1:11" ht="13.5" x14ac:dyDescent="0.25">
      <c r="A991" s="3">
        <f>TITRES_STAT!B994</f>
        <v>43754</v>
      </c>
      <c r="B991" s="5">
        <f>TITRES_STAT!D994</f>
        <v>1.5089999999999999</v>
      </c>
      <c r="C991" s="2">
        <f t="shared" si="117"/>
        <v>-5.5900000000000061E-2</v>
      </c>
      <c r="D991" s="2">
        <f t="shared" si="118"/>
        <v>1.5537199999999998</v>
      </c>
      <c r="E991" s="2">
        <f t="shared" si="120"/>
        <v>1.5447799999999998</v>
      </c>
      <c r="F991" s="2">
        <f t="shared" si="121"/>
        <v>1.5442250000000004</v>
      </c>
      <c r="G991" s="2">
        <f t="shared" si="115"/>
        <v>1.5718299999999996</v>
      </c>
      <c r="H991" s="2">
        <f t="shared" si="119"/>
        <v>2.0110295000000011</v>
      </c>
      <c r="I991" s="2">
        <f t="array" ref="I991">SUMPRODUCT(B975:B994, (ROW(B975:B994)-ROW(B975)+1)) / (20*21/2)</f>
        <v>1.5300609523809523</v>
      </c>
      <c r="J991" s="2">
        <f t="shared" si="122"/>
        <v>1.548778880757758</v>
      </c>
      <c r="K991" s="2">
        <f t="shared" si="116"/>
        <v>1.5872346728540814</v>
      </c>
    </row>
    <row r="992" spans="1:11" ht="13.5" x14ac:dyDescent="0.25">
      <c r="A992" s="3">
        <f>TITRES_STAT!B995</f>
        <v>43755</v>
      </c>
      <c r="B992" s="5">
        <f>TITRES_STAT!D995</f>
        <v>1.5089999999999999</v>
      </c>
      <c r="C992" s="2">
        <f t="shared" si="117"/>
        <v>0</v>
      </c>
      <c r="D992" s="2">
        <f t="shared" si="118"/>
        <v>1.54254</v>
      </c>
      <c r="E992" s="2">
        <f t="shared" si="120"/>
        <v>1.5447799999999998</v>
      </c>
      <c r="F992" s="2">
        <f t="shared" si="121"/>
        <v>1.5414300000000005</v>
      </c>
      <c r="G992" s="2">
        <f t="shared" si="115"/>
        <v>1.5664639999999996</v>
      </c>
      <c r="H992" s="2">
        <f t="shared" si="119"/>
        <v>2.0066980000000014</v>
      </c>
      <c r="I992" s="2">
        <f t="array" ref="I992">SUMPRODUCT(B976:B995, (ROW(B976:B995)-ROW(B976)+1)) / (20*21/2)</f>
        <v>1.5250871428571429</v>
      </c>
      <c r="J992" s="2">
        <f t="shared" si="122"/>
        <v>1.5449904159236858</v>
      </c>
      <c r="K992" s="2">
        <f t="shared" si="116"/>
        <v>1.5841666464676469</v>
      </c>
    </row>
    <row r="993" spans="1:11" ht="13.5" x14ac:dyDescent="0.25">
      <c r="A993" s="3">
        <f>TITRES_STAT!B996</f>
        <v>43756</v>
      </c>
      <c r="B993" s="5">
        <f>TITRES_STAT!D996</f>
        <v>1.4642999999999999</v>
      </c>
      <c r="C993" s="2">
        <f t="shared" si="117"/>
        <v>-4.4699999999999962E-2</v>
      </c>
      <c r="D993" s="2">
        <f t="shared" si="118"/>
        <v>1.5224199999999999</v>
      </c>
      <c r="E993" s="2">
        <f t="shared" si="120"/>
        <v>1.5430999999999999</v>
      </c>
      <c r="F993" s="2">
        <f t="shared" si="121"/>
        <v>1.5364000000000004</v>
      </c>
      <c r="G993" s="2">
        <f t="shared" si="115"/>
        <v>1.5606519999999997</v>
      </c>
      <c r="H993" s="2">
        <f t="shared" si="119"/>
        <v>2.0016120000000011</v>
      </c>
      <c r="I993" s="2">
        <f t="array" ref="I993">SUMPRODUCT(B977:B996, (ROW(B977:B996)-ROW(B977)+1)) / (20*21/2)</f>
        <v>1.5189123809523808</v>
      </c>
      <c r="J993" s="2">
        <f t="shared" si="122"/>
        <v>1.5373056144071442</v>
      </c>
      <c r="K993" s="2">
        <f t="shared" si="116"/>
        <v>1.5794659936649942</v>
      </c>
    </row>
    <row r="994" spans="1:11" ht="13.5" x14ac:dyDescent="0.25">
      <c r="A994" s="3">
        <f>TITRES_STAT!B997</f>
        <v>43759</v>
      </c>
      <c r="B994" s="5">
        <f>TITRES_STAT!D997</f>
        <v>1.5034000000000001</v>
      </c>
      <c r="C994" s="2">
        <f t="shared" si="117"/>
        <v>3.9100000000000135E-2</v>
      </c>
      <c r="D994" s="2">
        <f t="shared" si="118"/>
        <v>1.5101200000000001</v>
      </c>
      <c r="E994" s="2">
        <f t="shared" si="120"/>
        <v>1.5375099999999999</v>
      </c>
      <c r="F994" s="2">
        <f t="shared" si="121"/>
        <v>1.5333250000000005</v>
      </c>
      <c r="G994" s="2">
        <f t="shared" si="115"/>
        <v>1.5568519999999999</v>
      </c>
      <c r="H994" s="2">
        <f t="shared" si="119"/>
        <v>1.9959670000000014</v>
      </c>
      <c r="I994" s="2">
        <f t="array" ref="I994">SUMPRODUCT(B978:B997, (ROW(B978:B997)-ROW(B978)+1)) / (20*21/2)</f>
        <v>1.5119371428571431</v>
      </c>
      <c r="J994" s="2">
        <f t="shared" si="122"/>
        <v>1.5340765082731305</v>
      </c>
      <c r="K994" s="2">
        <f t="shared" si="116"/>
        <v>1.5764830135212691</v>
      </c>
    </row>
    <row r="995" spans="1:11" ht="13.5" x14ac:dyDescent="0.25">
      <c r="A995" s="3">
        <f>TITRES_STAT!B998</f>
        <v>43760</v>
      </c>
      <c r="B995" s="5">
        <f>TITRES_STAT!D998</f>
        <v>1.4811000000000001</v>
      </c>
      <c r="C995" s="2">
        <f t="shared" si="117"/>
        <v>-2.2299999999999986E-2</v>
      </c>
      <c r="D995" s="2">
        <f t="shared" si="118"/>
        <v>1.4933599999999998</v>
      </c>
      <c r="E995" s="2">
        <f t="shared" si="120"/>
        <v>1.5291299999999999</v>
      </c>
      <c r="F995" s="2">
        <f t="shared" si="121"/>
        <v>1.5291350000000006</v>
      </c>
      <c r="G995" s="2">
        <f t="shared" si="115"/>
        <v>1.552716</v>
      </c>
      <c r="H995" s="2">
        <f t="shared" si="119"/>
        <v>1.9895120000000015</v>
      </c>
      <c r="I995" s="2">
        <f t="array" ref="I995">SUMPRODUCT(B979:B998, (ROW(B979:B998)-ROW(B979)+1)) / (20*21/2)</f>
        <v>1.5052547619047618</v>
      </c>
      <c r="J995" s="2">
        <f t="shared" si="122"/>
        <v>1.5290311265328322</v>
      </c>
      <c r="K995" s="2">
        <f t="shared" si="116"/>
        <v>1.5727425031871016</v>
      </c>
    </row>
    <row r="996" spans="1:11" ht="13.5" x14ac:dyDescent="0.25">
      <c r="A996" s="3">
        <f>TITRES_STAT!B999</f>
        <v>43761</v>
      </c>
      <c r="B996" s="5">
        <f>TITRES_STAT!D999</f>
        <v>1.4642999999999999</v>
      </c>
      <c r="C996" s="2">
        <f t="shared" si="117"/>
        <v>-1.6800000000000148E-2</v>
      </c>
      <c r="D996" s="2">
        <f t="shared" si="118"/>
        <v>1.4844200000000001</v>
      </c>
      <c r="E996" s="2">
        <f t="shared" si="120"/>
        <v>1.5190699999999999</v>
      </c>
      <c r="F996" s="2">
        <f t="shared" si="121"/>
        <v>1.5263400000000005</v>
      </c>
      <c r="G996" s="2">
        <f t="shared" si="115"/>
        <v>1.549698</v>
      </c>
      <c r="H996" s="2">
        <f t="shared" si="119"/>
        <v>1.9821905000000015</v>
      </c>
      <c r="I996" s="2">
        <f t="array" ref="I996">SUMPRODUCT(B980:B999, (ROW(B980:B999)-ROW(B980)+1)) / (20*21/2)</f>
        <v>1.5017447619047619</v>
      </c>
      <c r="J996" s="2">
        <f t="shared" si="122"/>
        <v>1.5228662573392291</v>
      </c>
      <c r="K996" s="2">
        <f t="shared" si="116"/>
        <v>1.5684898560032936</v>
      </c>
    </row>
    <row r="997" spans="1:11" ht="13.5" x14ac:dyDescent="0.25">
      <c r="A997" s="3">
        <f>TITRES_STAT!B1000</f>
        <v>43762</v>
      </c>
      <c r="B997" s="5">
        <f>TITRES_STAT!D1000</f>
        <v>1.4531000000000001</v>
      </c>
      <c r="C997" s="2">
        <f t="shared" si="117"/>
        <v>-1.1199999999999877E-2</v>
      </c>
      <c r="D997" s="2">
        <f t="shared" si="118"/>
        <v>1.4732400000000001</v>
      </c>
      <c r="E997" s="2">
        <f t="shared" si="120"/>
        <v>1.5078899999999997</v>
      </c>
      <c r="F997" s="2">
        <f t="shared" si="121"/>
        <v>1.5232650000000003</v>
      </c>
      <c r="G997" s="2">
        <f t="shared" si="115"/>
        <v>1.5458980000000002</v>
      </c>
      <c r="H997" s="2">
        <f t="shared" si="119"/>
        <v>1.9745055000000016</v>
      </c>
      <c r="I997" s="2">
        <f t="array" ref="I997">SUMPRODUCT(B981:B1000, (ROW(B981:B1000)-ROW(B981)+1)) / (20*21/2)</f>
        <v>1.498500952380952</v>
      </c>
      <c r="J997" s="2">
        <f t="shared" si="122"/>
        <v>1.5162218518783501</v>
      </c>
      <c r="K997" s="2">
        <f t="shared" si="116"/>
        <v>1.5639647636110077</v>
      </c>
    </row>
    <row r="998" spans="1:11" ht="13.5" x14ac:dyDescent="0.25">
      <c r="A998" s="3">
        <f>TITRES_STAT!B1001</f>
        <v>43763</v>
      </c>
      <c r="B998" s="5">
        <f>TITRES_STAT!D1001</f>
        <v>1.4531000000000001</v>
      </c>
      <c r="C998" s="2">
        <f t="shared" si="117"/>
        <v>0</v>
      </c>
      <c r="D998" s="2">
        <f t="shared" si="118"/>
        <v>1.4710000000000001</v>
      </c>
      <c r="E998" s="2">
        <f t="shared" si="120"/>
        <v>1.4967099999999998</v>
      </c>
      <c r="F998" s="2">
        <f t="shared" si="121"/>
        <v>1.5179550000000002</v>
      </c>
      <c r="G998" s="2">
        <f t="shared" si="115"/>
        <v>1.5424320000000007</v>
      </c>
      <c r="H998" s="2">
        <f t="shared" si="119"/>
        <v>1.9676310000000017</v>
      </c>
      <c r="I998" s="2">
        <f t="array" ref="I998">SUMPRODUCT(B982:B1001, (ROW(B982:B1001)-ROW(B982)+1)) / (20*21/2)</f>
        <v>1.4976471428571425</v>
      </c>
      <c r="J998" s="2">
        <f t="shared" si="122"/>
        <v>1.5102102469375549</v>
      </c>
      <c r="K998" s="2">
        <f t="shared" si="116"/>
        <v>1.5596171258223408</v>
      </c>
    </row>
    <row r="999" spans="1:11" ht="13.5" x14ac:dyDescent="0.25">
      <c r="A999" s="3">
        <f>TITRES_STAT!B1002</f>
        <v>43766</v>
      </c>
      <c r="B999" s="5">
        <f>TITRES_STAT!D1002</f>
        <v>1.4811000000000001</v>
      </c>
      <c r="C999" s="2">
        <f t="shared" si="117"/>
        <v>2.8000000000000025E-2</v>
      </c>
      <c r="D999" s="2">
        <f t="shared" si="118"/>
        <v>1.4665400000000002</v>
      </c>
      <c r="E999" s="2">
        <f t="shared" si="120"/>
        <v>1.4883299999999999</v>
      </c>
      <c r="F999" s="2">
        <f t="shared" si="121"/>
        <v>1.5151600000000003</v>
      </c>
      <c r="G999" s="2">
        <f t="shared" si="115"/>
        <v>1.5396380000000005</v>
      </c>
      <c r="H999" s="2">
        <f t="shared" si="119"/>
        <v>1.9615115000000023</v>
      </c>
      <c r="I999" s="2">
        <f t="array" ref="I999">SUMPRODUCT(B983:B1002, (ROW(B983:B1002)-ROW(B983)+1)) / (20*21/2)</f>
        <v>1.4962866666666668</v>
      </c>
      <c r="J999" s="2">
        <f t="shared" si="122"/>
        <v>1.5074378424673116</v>
      </c>
      <c r="K999" s="2">
        <f t="shared" si="116"/>
        <v>1.5565380228489156</v>
      </c>
    </row>
    <row r="1000" spans="1:11" ht="13.5" x14ac:dyDescent="0.25">
      <c r="A1000" s="3">
        <f>TITRES_STAT!B1003</f>
        <v>43767</v>
      </c>
      <c r="B1000" s="5">
        <f>TITRES_STAT!D1003</f>
        <v>1.4811000000000001</v>
      </c>
      <c r="C1000" s="2">
        <f t="shared" si="117"/>
        <v>0</v>
      </c>
      <c r="D1000" s="2">
        <f t="shared" si="118"/>
        <v>1.4665399999999997</v>
      </c>
      <c r="E1000" s="2">
        <f t="shared" si="120"/>
        <v>1.4799499999999999</v>
      </c>
      <c r="F1000" s="2">
        <f t="shared" si="121"/>
        <v>1.5123650000000002</v>
      </c>
      <c r="G1000" s="2">
        <f t="shared" si="115"/>
        <v>1.5385200000000003</v>
      </c>
      <c r="H1000" s="2">
        <f t="shared" si="119"/>
        <v>1.9559785000000025</v>
      </c>
      <c r="I1000" s="2">
        <f t="array" ref="I1000">SUMPRODUCT(B984:B1003, (ROW(B984:B1003)-ROW(B984)+1)) / (20*21/2)</f>
        <v>1.4949795238095238</v>
      </c>
      <c r="J1000" s="2">
        <f t="shared" si="122"/>
        <v>1.5049294765180437</v>
      </c>
      <c r="K1000" s="2">
        <f t="shared" si="116"/>
        <v>1.5535796690117032</v>
      </c>
    </row>
    <row r="1001" spans="1:11" ht="13.5" x14ac:dyDescent="0.25">
      <c r="A1001" s="3">
        <f>TITRES_STAT!B1004</f>
        <v>43768</v>
      </c>
      <c r="B1001" s="5">
        <f>TITRES_STAT!D1004</f>
        <v>1.5034000000000001</v>
      </c>
      <c r="C1001" s="2">
        <f t="shared" si="117"/>
        <v>2.2299999999999986E-2</v>
      </c>
      <c r="D1001" s="2">
        <f t="shared" si="118"/>
        <v>1.4743599999999999</v>
      </c>
      <c r="E1001" s="2">
        <f t="shared" si="120"/>
        <v>1.4793899999999998</v>
      </c>
      <c r="F1001" s="2">
        <f t="shared" si="121"/>
        <v>1.5120850000000001</v>
      </c>
      <c r="G1001" s="2">
        <f t="shared" si="115"/>
        <v>1.5387440000000003</v>
      </c>
      <c r="H1001" s="2">
        <f t="shared" si="119"/>
        <v>1.9511160000000027</v>
      </c>
      <c r="I1001" s="2">
        <f t="array" ref="I1001">SUMPRODUCT(B985:B1004, (ROW(B985:B1004)-ROW(B985)+1)) / (20*21/2)</f>
        <v>1.4935928571428572</v>
      </c>
      <c r="J1001" s="2">
        <f t="shared" si="122"/>
        <v>1.5047838120877539</v>
      </c>
      <c r="K1001" s="2">
        <f t="shared" si="116"/>
        <v>1.5516118388543816</v>
      </c>
    </row>
    <row r="1002" spans="1:11" ht="13.5" x14ac:dyDescent="0.25">
      <c r="A1002" s="3">
        <f>TITRES_STAT!B1005</f>
        <v>43769</v>
      </c>
      <c r="B1002" s="5">
        <f>TITRES_STAT!D1005</f>
        <v>1.4978</v>
      </c>
      <c r="C1002" s="2">
        <f t="shared" si="117"/>
        <v>-5.6000000000000494E-3</v>
      </c>
      <c r="D1002" s="2">
        <f t="shared" si="118"/>
        <v>1.4833000000000001</v>
      </c>
      <c r="E1002" s="2">
        <f t="shared" si="120"/>
        <v>1.47827</v>
      </c>
      <c r="F1002" s="2">
        <f t="shared" si="121"/>
        <v>1.5115250000000002</v>
      </c>
      <c r="G1002" s="2">
        <f t="shared" si="115"/>
        <v>1.5388560000000007</v>
      </c>
      <c r="H1002" s="2">
        <f t="shared" si="119"/>
        <v>1.9465610000000027</v>
      </c>
      <c r="I1002" s="2">
        <f t="array" ref="I1002">SUMPRODUCT(B986:B1005, (ROW(B986:B1005)-ROW(B986)+1)) / (20*21/2)</f>
        <v>1.486118095238095</v>
      </c>
      <c r="J1002" s="2">
        <f t="shared" si="122"/>
        <v>1.5041186871270156</v>
      </c>
      <c r="K1002" s="2">
        <f t="shared" si="116"/>
        <v>1.5495015706640136</v>
      </c>
    </row>
    <row r="1003" spans="1:11" ht="13.5" x14ac:dyDescent="0.25">
      <c r="A1003" s="3">
        <f>TITRES_STAT!B1006</f>
        <v>43770</v>
      </c>
      <c r="B1003" s="5">
        <f>TITRES_STAT!D1006</f>
        <v>1.4978</v>
      </c>
      <c r="C1003" s="2">
        <f t="shared" si="117"/>
        <v>0</v>
      </c>
      <c r="D1003" s="2">
        <f t="shared" si="118"/>
        <v>1.49224</v>
      </c>
      <c r="E1003" s="2">
        <f t="shared" si="120"/>
        <v>1.4816199999999999</v>
      </c>
      <c r="F1003" s="2">
        <f t="shared" si="121"/>
        <v>1.5123600000000004</v>
      </c>
      <c r="G1003" s="2">
        <f t="shared" si="115"/>
        <v>1.5380720000000005</v>
      </c>
      <c r="H1003" s="2">
        <f t="shared" si="119"/>
        <v>1.9417265000000028</v>
      </c>
      <c r="I1003" s="2">
        <f t="array" ref="I1003">SUMPRODUCT(B987:B1006, (ROW(B987:B1006)-ROW(B987)+1)) / (20*21/2)</f>
        <v>1.4728914285714287</v>
      </c>
      <c r="J1003" s="2">
        <f t="shared" si="122"/>
        <v>1.5035169074006332</v>
      </c>
      <c r="K1003" s="2">
        <f t="shared" si="116"/>
        <v>1.5474740580889541</v>
      </c>
    </row>
    <row r="1004" spans="1:11" ht="13.5" x14ac:dyDescent="0.25">
      <c r="A1004" s="3">
        <f>TITRES_STAT!B1007</f>
        <v>43773</v>
      </c>
      <c r="B1004" s="5">
        <f>TITRES_STAT!D1007</f>
        <v>1.4978</v>
      </c>
      <c r="C1004" s="2">
        <f t="shared" si="117"/>
        <v>0</v>
      </c>
      <c r="D1004" s="2">
        <f t="shared" si="118"/>
        <v>1.4955799999999999</v>
      </c>
      <c r="E1004" s="2">
        <f t="shared" si="120"/>
        <v>1.4810599999999998</v>
      </c>
      <c r="F1004" s="2">
        <f t="shared" si="121"/>
        <v>1.5092850000000004</v>
      </c>
      <c r="G1004" s="2">
        <f t="shared" si="115"/>
        <v>1.5358360000000004</v>
      </c>
      <c r="H1004" s="2">
        <f t="shared" si="119"/>
        <v>1.9371435000000028</v>
      </c>
      <c r="I1004" s="2">
        <f t="array" ref="I1004">SUMPRODUCT(B988:B1007, (ROW(B988:B1007)-ROW(B988)+1)) / (20*21/2)</f>
        <v>1.460622857142857</v>
      </c>
      <c r="J1004" s="2">
        <f t="shared" si="122"/>
        <v>1.5029724400291444</v>
      </c>
      <c r="K1004" s="2">
        <f t="shared" si="116"/>
        <v>1.5455260558109558</v>
      </c>
    </row>
    <row r="1005" spans="1:11" ht="13.5" x14ac:dyDescent="0.25">
      <c r="A1005" s="3">
        <f>TITRES_STAT!B1008</f>
        <v>43774</v>
      </c>
      <c r="B1005" s="5">
        <f>TITRES_STAT!D1008</f>
        <v>1.4308000000000001</v>
      </c>
      <c r="C1005" s="2">
        <f t="shared" si="117"/>
        <v>-6.6999999999999948E-2</v>
      </c>
      <c r="D1005" s="2">
        <f t="shared" si="118"/>
        <v>1.48552</v>
      </c>
      <c r="E1005" s="2">
        <f t="shared" si="120"/>
        <v>1.4760299999999997</v>
      </c>
      <c r="F1005" s="2">
        <f t="shared" si="121"/>
        <v>1.5025800000000002</v>
      </c>
      <c r="G1005" s="2">
        <f t="shared" si="115"/>
        <v>1.5330420000000005</v>
      </c>
      <c r="H1005" s="2">
        <f t="shared" si="119"/>
        <v>1.9325610000000031</v>
      </c>
      <c r="I1005" s="2">
        <f t="array" ref="I1005">SUMPRODUCT(B989:B1008, (ROW(B989:B1008)-ROW(B989)+1)) / (20*21/2)</f>
        <v>1.4525028571428571</v>
      </c>
      <c r="J1005" s="2">
        <f t="shared" si="122"/>
        <v>1.4960988743120831</v>
      </c>
      <c r="K1005" s="2">
        <f t="shared" si="116"/>
        <v>1.5410269947987616</v>
      </c>
    </row>
    <row r="1006" spans="1:11" ht="13.5" x14ac:dyDescent="0.25">
      <c r="A1006" s="3">
        <f>TITRES_STAT!B1009</f>
        <v>43775</v>
      </c>
      <c r="B1006" s="5">
        <f>TITRES_STAT!D1009</f>
        <v>1.3636999999999999</v>
      </c>
      <c r="C1006" s="2">
        <f t="shared" si="117"/>
        <v>-6.710000000000016E-2</v>
      </c>
      <c r="D1006" s="2">
        <f t="shared" si="118"/>
        <v>1.4575800000000001</v>
      </c>
      <c r="E1006" s="2">
        <f t="shared" si="120"/>
        <v>1.46597</v>
      </c>
      <c r="F1006" s="2">
        <f t="shared" si="121"/>
        <v>1.4925200000000003</v>
      </c>
      <c r="G1006" s="2">
        <f t="shared" si="115"/>
        <v>1.529018</v>
      </c>
      <c r="H1006" s="2">
        <f t="shared" si="119"/>
        <v>1.9269720000000032</v>
      </c>
      <c r="I1006" s="2">
        <f t="array" ref="I1006">SUMPRODUCT(B990:B1009, (ROW(B990:B1009)-ROW(B990)+1)) / (20*21/2)</f>
        <v>1.4451814285714286</v>
      </c>
      <c r="J1006" s="2">
        <f t="shared" si="122"/>
        <v>1.4834894577109323</v>
      </c>
      <c r="K1006" s="2">
        <f t="shared" si="116"/>
        <v>1.5340729950027316</v>
      </c>
    </row>
    <row r="1007" spans="1:11" ht="13.5" x14ac:dyDescent="0.25">
      <c r="A1007" s="3">
        <f>TITRES_STAT!B1010</f>
        <v>43776</v>
      </c>
      <c r="B1007" s="5">
        <f>TITRES_STAT!D1010</f>
        <v>1.3636999999999999</v>
      </c>
      <c r="C1007" s="2">
        <f t="shared" si="117"/>
        <v>0</v>
      </c>
      <c r="D1007" s="2">
        <f t="shared" si="118"/>
        <v>1.4307599999999998</v>
      </c>
      <c r="E1007" s="2">
        <f t="shared" si="120"/>
        <v>1.45703</v>
      </c>
      <c r="F1007" s="2">
        <f t="shared" si="121"/>
        <v>1.4824600000000003</v>
      </c>
      <c r="G1007" s="2">
        <f t="shared" si="115"/>
        <v>1.5249940000000002</v>
      </c>
      <c r="H1007" s="2">
        <f t="shared" si="119"/>
        <v>1.922054000000003</v>
      </c>
      <c r="I1007" s="2">
        <f t="array" ref="I1007">SUMPRODUCT(B991:B1010, (ROW(B991:B1010)-ROW(B991)+1)) / (20*21/2)</f>
        <v>1.4386585714285713</v>
      </c>
      <c r="J1007" s="2">
        <f t="shared" si="122"/>
        <v>1.4720809379289388</v>
      </c>
      <c r="K1007" s="2">
        <f t="shared" si="116"/>
        <v>1.5273917010810558</v>
      </c>
    </row>
    <row r="1008" spans="1:11" ht="13.5" x14ac:dyDescent="0.25">
      <c r="A1008" s="3">
        <f>TITRES_STAT!B1011</f>
        <v>43777</v>
      </c>
      <c r="B1008" s="5">
        <f>TITRES_STAT!D1011</f>
        <v>1.3972</v>
      </c>
      <c r="C1008" s="2">
        <f t="shared" si="117"/>
        <v>3.3500000000000085E-2</v>
      </c>
      <c r="D1008" s="2">
        <f t="shared" si="118"/>
        <v>1.4106399999999999</v>
      </c>
      <c r="E1008" s="2">
        <f t="shared" si="120"/>
        <v>1.4514399999999998</v>
      </c>
      <c r="F1008" s="2">
        <f t="shared" si="121"/>
        <v>1.4740750000000005</v>
      </c>
      <c r="G1008" s="2">
        <f t="shared" si="115"/>
        <v>1.5207459999999999</v>
      </c>
      <c r="H1008" s="2">
        <f t="shared" si="119"/>
        <v>1.9170240000000029</v>
      </c>
      <c r="I1008" s="2">
        <f t="array" ref="I1008">SUMPRODUCT(B992:B1011, (ROW(B992:B1011)-ROW(B992)+1)) / (20*21/2)</f>
        <v>1.4340009523809523</v>
      </c>
      <c r="J1008" s="2">
        <f t="shared" si="122"/>
        <v>1.4649494200309445</v>
      </c>
      <c r="K1008" s="2">
        <f t="shared" si="116"/>
        <v>1.5222861441759166</v>
      </c>
    </row>
    <row r="1009" spans="1:11" ht="13.5" x14ac:dyDescent="0.25">
      <c r="A1009" s="3">
        <f>TITRES_STAT!B1012</f>
        <v>43780</v>
      </c>
      <c r="B1009" s="5">
        <f>TITRES_STAT!D1012</f>
        <v>1.3972</v>
      </c>
      <c r="C1009" s="2">
        <f t="shared" si="117"/>
        <v>0</v>
      </c>
      <c r="D1009" s="2">
        <f t="shared" si="118"/>
        <v>1.39052</v>
      </c>
      <c r="E1009" s="2">
        <f t="shared" si="120"/>
        <v>1.4430499999999999</v>
      </c>
      <c r="F1009" s="2">
        <f t="shared" si="121"/>
        <v>1.4656900000000006</v>
      </c>
      <c r="G1009" s="2">
        <f t="shared" si="115"/>
        <v>1.5164979999999999</v>
      </c>
      <c r="H1009" s="2">
        <f t="shared" si="119"/>
        <v>1.912022000000003</v>
      </c>
      <c r="I1009" s="2">
        <f t="array" ref="I1009">SUMPRODUCT(B993:B1012, (ROW(B993:B1012)-ROW(B993)+1)) / (20*21/2)</f>
        <v>1.4324890476190477</v>
      </c>
      <c r="J1009" s="2">
        <f t="shared" si="122"/>
        <v>1.4584970943137117</v>
      </c>
      <c r="K1009" s="2">
        <f t="shared" si="116"/>
        <v>1.5173808051886259</v>
      </c>
    </row>
    <row r="1010" spans="1:11" ht="13.5" x14ac:dyDescent="0.25">
      <c r="A1010" s="3">
        <f>TITRES_STAT!B1013</f>
        <v>43781</v>
      </c>
      <c r="B1010" s="5">
        <f>TITRES_STAT!D1013</f>
        <v>1.3972</v>
      </c>
      <c r="C1010" s="2">
        <f t="shared" si="117"/>
        <v>0</v>
      </c>
      <c r="D1010" s="2">
        <f t="shared" si="118"/>
        <v>1.3837999999999999</v>
      </c>
      <c r="E1010" s="2">
        <f t="shared" si="120"/>
        <v>1.4346599999999998</v>
      </c>
      <c r="F1010" s="2">
        <f t="shared" si="121"/>
        <v>1.4573050000000005</v>
      </c>
      <c r="G1010" s="2">
        <f t="shared" ref="G1010:G1073" si="123">AVERAGE(B961:B1010)</f>
        <v>1.5131439999999998</v>
      </c>
      <c r="H1010" s="2">
        <f t="shared" si="119"/>
        <v>1.9070200000000028</v>
      </c>
      <c r="I1010" s="2">
        <f t="array" ref="I1010">SUMPRODUCT(B994:B1013, (ROW(B994:B1013)-ROW(B994)+1)) / (20*21/2)</f>
        <v>1.4313228571428573</v>
      </c>
      <c r="J1010" s="2">
        <f t="shared" si="122"/>
        <v>1.452659275807644</v>
      </c>
      <c r="K1010" s="2">
        <f t="shared" si="116"/>
        <v>1.5126678324361309</v>
      </c>
    </row>
    <row r="1011" spans="1:11" ht="13.5" x14ac:dyDescent="0.25">
      <c r="A1011" s="3">
        <f>TITRES_STAT!B1014</f>
        <v>43782</v>
      </c>
      <c r="B1011" s="5">
        <f>TITRES_STAT!D1014</f>
        <v>1.4084000000000001</v>
      </c>
      <c r="C1011" s="2">
        <f t="shared" si="117"/>
        <v>1.1200000000000099E-2</v>
      </c>
      <c r="D1011" s="2">
        <f t="shared" si="118"/>
        <v>1.3927400000000001</v>
      </c>
      <c r="E1011" s="2">
        <f t="shared" si="120"/>
        <v>1.42516</v>
      </c>
      <c r="F1011" s="2">
        <f t="shared" si="121"/>
        <v>1.4522750000000006</v>
      </c>
      <c r="G1011" s="2">
        <f t="shared" si="123"/>
        <v>1.510014</v>
      </c>
      <c r="H1011" s="2">
        <f t="shared" si="119"/>
        <v>1.9025210000000028</v>
      </c>
      <c r="I1011" s="2">
        <f t="array" ref="I1011">SUMPRODUCT(B995:B1014, (ROW(B995:B1014)-ROW(B995)+1)) / (20*21/2)</f>
        <v>1.4302895238095237</v>
      </c>
      <c r="J1011" s="2">
        <f t="shared" si="122"/>
        <v>1.4484441066831066</v>
      </c>
      <c r="K1011" s="2">
        <f t="shared" ref="K1011:K1074" si="124">$K$4*B1011+(1-$K$4)*K1010</f>
        <v>1.5085788978307926</v>
      </c>
    </row>
    <row r="1012" spans="1:11" ht="13.5" x14ac:dyDescent="0.25">
      <c r="A1012" s="3">
        <f>TITRES_STAT!B1015</f>
        <v>43783</v>
      </c>
      <c r="B1012" s="5">
        <f>TITRES_STAT!D1015</f>
        <v>1.4363999999999999</v>
      </c>
      <c r="C1012" s="2">
        <f t="shared" si="117"/>
        <v>2.7999999999999803E-2</v>
      </c>
      <c r="D1012" s="2">
        <f t="shared" si="118"/>
        <v>1.4072800000000001</v>
      </c>
      <c r="E1012" s="2">
        <f t="shared" si="120"/>
        <v>1.4190200000000002</v>
      </c>
      <c r="F1012" s="2">
        <f t="shared" si="121"/>
        <v>1.4486450000000004</v>
      </c>
      <c r="G1012" s="2">
        <f t="shared" si="123"/>
        <v>1.508786</v>
      </c>
      <c r="H1012" s="2">
        <f t="shared" si="119"/>
        <v>1.898497000000003</v>
      </c>
      <c r="I1012" s="2">
        <f t="array" ref="I1012">SUMPRODUCT(B996:B1015, (ROW(B996:B1015)-ROW(B996)+1)) / (20*21/2)</f>
        <v>1.4258419047619049</v>
      </c>
      <c r="J1012" s="2">
        <f t="shared" si="122"/>
        <v>1.4472970489037631</v>
      </c>
      <c r="K1012" s="2">
        <f t="shared" si="124"/>
        <v>1.5057483528178204</v>
      </c>
    </row>
    <row r="1013" spans="1:11" ht="13.5" x14ac:dyDescent="0.25">
      <c r="A1013" s="3">
        <f>TITRES_STAT!B1016</f>
        <v>43784</v>
      </c>
      <c r="B1013" s="5">
        <f>TITRES_STAT!D1016</f>
        <v>1.4363999999999999</v>
      </c>
      <c r="C1013" s="2">
        <f t="shared" si="117"/>
        <v>0</v>
      </c>
      <c r="D1013" s="2">
        <f t="shared" si="118"/>
        <v>1.4151199999999999</v>
      </c>
      <c r="E1013" s="2">
        <f t="shared" si="120"/>
        <v>1.4128799999999999</v>
      </c>
      <c r="F1013" s="2">
        <f t="shared" si="121"/>
        <v>1.4472500000000004</v>
      </c>
      <c r="G1013" s="2">
        <f t="shared" si="123"/>
        <v>1.5072219999999998</v>
      </c>
      <c r="H1013" s="2">
        <f t="shared" si="119"/>
        <v>1.8943615000000029</v>
      </c>
      <c r="I1013" s="2">
        <f t="array" ref="I1013">SUMPRODUCT(B997:B1016, (ROW(B997:B1016)-ROW(B997)+1)) / (20*21/2)</f>
        <v>1.4212604761904761</v>
      </c>
      <c r="J1013" s="2">
        <f t="shared" si="122"/>
        <v>1.4462592347224523</v>
      </c>
      <c r="K1013" s="2">
        <f t="shared" si="124"/>
        <v>1.5030288095700628</v>
      </c>
    </row>
    <row r="1014" spans="1:11" ht="13.5" x14ac:dyDescent="0.25">
      <c r="A1014" s="3">
        <f>TITRES_STAT!B1017</f>
        <v>43787</v>
      </c>
      <c r="B1014" s="5">
        <f>TITRES_STAT!D1017</f>
        <v>1.4363999999999999</v>
      </c>
      <c r="C1014" s="2">
        <f t="shared" si="117"/>
        <v>0</v>
      </c>
      <c r="D1014" s="2">
        <f t="shared" si="118"/>
        <v>1.42296</v>
      </c>
      <c r="E1014" s="2">
        <f t="shared" si="120"/>
        <v>1.4067399999999999</v>
      </c>
      <c r="F1014" s="2">
        <f t="shared" si="121"/>
        <v>1.4439000000000002</v>
      </c>
      <c r="G1014" s="2">
        <f t="shared" si="123"/>
        <v>1.5056579999999999</v>
      </c>
      <c r="H1014" s="2">
        <f t="shared" si="119"/>
        <v>1.8902260000000026</v>
      </c>
      <c r="I1014" s="2">
        <f t="array" ref="I1014">SUMPRODUCT(B998:B1017, (ROW(B998:B1017)-ROW(B998)+1)) / (20*21/2)</f>
        <v>1.413834761904762</v>
      </c>
      <c r="J1014" s="2">
        <f t="shared" si="122"/>
        <v>1.4453202599869808</v>
      </c>
      <c r="K1014" s="2">
        <f t="shared" si="124"/>
        <v>1.5004159150771192</v>
      </c>
    </row>
    <row r="1015" spans="1:11" ht="13.5" x14ac:dyDescent="0.25">
      <c r="A1015" s="3">
        <f>TITRES_STAT!B1018</f>
        <v>43788</v>
      </c>
      <c r="B1015" s="5">
        <f>TITRES_STAT!D1018</f>
        <v>1.3972</v>
      </c>
      <c r="C1015" s="2">
        <f t="shared" si="117"/>
        <v>-3.9199999999999902E-2</v>
      </c>
      <c r="D1015" s="2">
        <f t="shared" si="118"/>
        <v>1.42296</v>
      </c>
      <c r="E1015" s="2">
        <f t="shared" si="120"/>
        <v>1.4033799999999998</v>
      </c>
      <c r="F1015" s="2">
        <f t="shared" si="121"/>
        <v>1.4397050000000002</v>
      </c>
      <c r="G1015" s="2">
        <f t="shared" si="123"/>
        <v>1.5023040000000003</v>
      </c>
      <c r="H1015" s="2">
        <f t="shared" si="119"/>
        <v>1.8855590000000024</v>
      </c>
      <c r="I1015" s="2">
        <f t="array" ref="I1015">SUMPRODUCT(B999:B1018, (ROW(B999:B1018)-ROW(B999)+1)) / (20*21/2)</f>
        <v>1.4004709523809522</v>
      </c>
      <c r="J1015" s="2">
        <f t="shared" si="122"/>
        <v>1.4407373780834587</v>
      </c>
      <c r="K1015" s="2">
        <f t="shared" si="124"/>
        <v>1.4963682321329186</v>
      </c>
    </row>
    <row r="1016" spans="1:11" ht="13.5" x14ac:dyDescent="0.25">
      <c r="A1016" s="3">
        <f>TITRES_STAT!B1019</f>
        <v>43789</v>
      </c>
      <c r="B1016" s="5">
        <f>TITRES_STAT!D1019</f>
        <v>1.3915999999999999</v>
      </c>
      <c r="C1016" s="2">
        <f t="shared" si="117"/>
        <v>-5.6000000000000494E-3</v>
      </c>
      <c r="D1016" s="2">
        <f t="shared" si="118"/>
        <v>1.4195999999999998</v>
      </c>
      <c r="E1016" s="2">
        <f t="shared" si="120"/>
        <v>1.4061699999999999</v>
      </c>
      <c r="F1016" s="2">
        <f t="shared" si="121"/>
        <v>1.4360700000000002</v>
      </c>
      <c r="G1016" s="2">
        <f t="shared" si="123"/>
        <v>1.4979440000000002</v>
      </c>
      <c r="H1016" s="2">
        <f t="shared" si="119"/>
        <v>1.8815350000000024</v>
      </c>
      <c r="I1016" s="2">
        <f t="array" ref="I1016">SUMPRODUCT(B1000:B1019, (ROW(B1000:B1019)-ROW(B1000)+1)) / (20*21/2)</f>
        <v>1.3814980952380953</v>
      </c>
      <c r="J1016" s="2">
        <f t="shared" si="122"/>
        <v>1.4360576277897961</v>
      </c>
      <c r="K1016" s="2">
        <f t="shared" si="124"/>
        <v>1.4922596740100591</v>
      </c>
    </row>
    <row r="1017" spans="1:11" ht="13.5" x14ac:dyDescent="0.25">
      <c r="A1017" s="3">
        <f>TITRES_STAT!B1020</f>
        <v>43790</v>
      </c>
      <c r="B1017" s="5">
        <f>TITRES_STAT!D1020</f>
        <v>1.3581000000000001</v>
      </c>
      <c r="C1017" s="2">
        <f t="shared" si="117"/>
        <v>-3.3499999999999863E-2</v>
      </c>
      <c r="D1017" s="2">
        <f t="shared" si="118"/>
        <v>1.40394</v>
      </c>
      <c r="E1017" s="2">
        <f t="shared" si="120"/>
        <v>1.4056099999999998</v>
      </c>
      <c r="F1017" s="2">
        <f t="shared" si="121"/>
        <v>1.4313199999999999</v>
      </c>
      <c r="G1017" s="2">
        <f t="shared" si="123"/>
        <v>1.4929140000000001</v>
      </c>
      <c r="H1017" s="2">
        <f t="shared" si="119"/>
        <v>1.876868000000002</v>
      </c>
      <c r="I1017" s="2">
        <f t="array" ref="I1017">SUMPRODUCT(B1001:B1020, (ROW(B1001:B1020)-ROW(B1001)+1)) / (20*21/2)</f>
        <v>1.3696066666666669</v>
      </c>
      <c r="J1017" s="2">
        <f t="shared" si="122"/>
        <v>1.4286330918098156</v>
      </c>
      <c r="K1017" s="2">
        <f t="shared" si="124"/>
        <v>1.4869985103233903</v>
      </c>
    </row>
    <row r="1018" spans="1:11" ht="13.5" x14ac:dyDescent="0.25">
      <c r="A1018" s="3">
        <f>TITRES_STAT!B1021</f>
        <v>43791</v>
      </c>
      <c r="B1018" s="5">
        <f>TITRES_STAT!D1021</f>
        <v>1.2909999999999999</v>
      </c>
      <c r="C1018" s="2">
        <f t="shared" si="117"/>
        <v>-6.710000000000016E-2</v>
      </c>
      <c r="D1018" s="2">
        <f t="shared" si="118"/>
        <v>1.37486</v>
      </c>
      <c r="E1018" s="2">
        <f t="shared" si="120"/>
        <v>1.3949900000000002</v>
      </c>
      <c r="F1018" s="2">
        <f t="shared" si="121"/>
        <v>1.4232149999999999</v>
      </c>
      <c r="G1018" s="2">
        <f t="shared" si="123"/>
        <v>1.4874359999999998</v>
      </c>
      <c r="H1018" s="2">
        <f t="shared" si="119"/>
        <v>1.8711950000000022</v>
      </c>
      <c r="I1018" s="2">
        <f t="array" ref="I1018">SUMPRODUCT(B1002:B1021, (ROW(B1002:B1021)-ROW(B1002)+1)) / (20*21/2)</f>
        <v>1.3613038095238097</v>
      </c>
      <c r="J1018" s="2">
        <f t="shared" si="122"/>
        <v>1.4155251783041187</v>
      </c>
      <c r="K1018" s="2">
        <f t="shared" si="124"/>
        <v>1.4793122942322769</v>
      </c>
    </row>
    <row r="1019" spans="1:11" ht="13.5" x14ac:dyDescent="0.25">
      <c r="A1019" s="3">
        <f>TITRES_STAT!B1022</f>
        <v>43794</v>
      </c>
      <c r="B1019" s="5">
        <f>TITRES_STAT!D1022</f>
        <v>1.224</v>
      </c>
      <c r="C1019" s="2">
        <f t="shared" si="117"/>
        <v>-6.6999999999999948E-2</v>
      </c>
      <c r="D1019" s="2">
        <f t="shared" si="118"/>
        <v>1.3323800000000001</v>
      </c>
      <c r="E1019" s="2">
        <f t="shared" si="120"/>
        <v>1.3776700000000002</v>
      </c>
      <c r="F1019" s="2">
        <f t="shared" si="121"/>
        <v>1.4103599999999998</v>
      </c>
      <c r="G1019" s="2">
        <f t="shared" si="123"/>
        <v>1.480618</v>
      </c>
      <c r="H1019" s="2">
        <f t="shared" si="119"/>
        <v>1.8646560000000019</v>
      </c>
      <c r="I1019" s="2">
        <f t="array" ref="I1019">SUMPRODUCT(B1003:B1022, (ROW(B1003:B1022)-ROW(B1003)+1)) / (20*21/2)</f>
        <v>1.3539057142857143</v>
      </c>
      <c r="J1019" s="2">
        <f t="shared" si="122"/>
        <v>1.397284685132298</v>
      </c>
      <c r="K1019" s="2">
        <f t="shared" si="124"/>
        <v>1.4693000473996387</v>
      </c>
    </row>
    <row r="1020" spans="1:11" ht="13.5" x14ac:dyDescent="0.25">
      <c r="A1020" s="3">
        <f>TITRES_STAT!B1023</f>
        <v>43795</v>
      </c>
      <c r="B1020" s="5">
        <f>TITRES_STAT!D1023</f>
        <v>1.2855000000000001</v>
      </c>
      <c r="C1020" s="2">
        <f t="shared" si="117"/>
        <v>6.150000000000011E-2</v>
      </c>
      <c r="D1020" s="2">
        <f t="shared" si="118"/>
        <v>1.3100399999999999</v>
      </c>
      <c r="E1020" s="2">
        <f t="shared" si="120"/>
        <v>1.3665</v>
      </c>
      <c r="F1020" s="2">
        <f t="shared" si="121"/>
        <v>1.4005799999999999</v>
      </c>
      <c r="G1020" s="2">
        <f t="shared" si="123"/>
        <v>1.4750299999999998</v>
      </c>
      <c r="H1020" s="2">
        <f t="shared" si="119"/>
        <v>1.8589835000000019</v>
      </c>
      <c r="I1020" s="2">
        <f t="array" ref="I1020">SUMPRODUCT(B1004:B1023, (ROW(B1004:B1023)-ROW(B1004)+1)) / (20*21/2)</f>
        <v>1.3420619047619047</v>
      </c>
      <c r="J1020" s="2">
        <f t="shared" si="122"/>
        <v>1.3866385246435076</v>
      </c>
      <c r="K1020" s="2">
        <f t="shared" si="124"/>
        <v>1.4620922024035745</v>
      </c>
    </row>
    <row r="1021" spans="1:11" ht="13.5" x14ac:dyDescent="0.25">
      <c r="A1021" s="3">
        <f>TITRES_STAT!B1024</f>
        <v>43796</v>
      </c>
      <c r="B1021" s="5">
        <f>TITRES_STAT!D1024</f>
        <v>1.3133999999999999</v>
      </c>
      <c r="C1021" s="2">
        <f t="shared" si="117"/>
        <v>2.7899999999999814E-2</v>
      </c>
      <c r="D1021" s="2">
        <f t="shared" si="118"/>
        <v>1.2944</v>
      </c>
      <c r="E1021" s="2">
        <f t="shared" si="120"/>
        <v>1.357</v>
      </c>
      <c r="F1021" s="2">
        <f t="shared" si="121"/>
        <v>1.3910800000000001</v>
      </c>
      <c r="G1021" s="2">
        <f t="shared" si="123"/>
        <v>1.4699999999999998</v>
      </c>
      <c r="H1021" s="2">
        <f t="shared" si="119"/>
        <v>1.853422500000002</v>
      </c>
      <c r="I1021" s="2">
        <f t="array" ref="I1021">SUMPRODUCT(B1005:B1024, (ROW(B1005:B1024)-ROW(B1005)+1)) / (20*21/2)</f>
        <v>1.3361528571428571</v>
      </c>
      <c r="J1021" s="2">
        <f t="shared" si="122"/>
        <v>1.3796634270584116</v>
      </c>
      <c r="K1021" s="2">
        <f t="shared" si="124"/>
        <v>1.45626113564265</v>
      </c>
    </row>
    <row r="1022" spans="1:11" ht="13.5" x14ac:dyDescent="0.25">
      <c r="A1022" s="3">
        <f>TITRES_STAT!B1025</f>
        <v>43797</v>
      </c>
      <c r="B1022" s="5">
        <f>TITRES_STAT!D1025</f>
        <v>1.3133999999999999</v>
      </c>
      <c r="C1022" s="2">
        <f t="shared" si="117"/>
        <v>0</v>
      </c>
      <c r="D1022" s="2">
        <f t="shared" si="118"/>
        <v>1.2854599999999998</v>
      </c>
      <c r="E1022" s="2">
        <f t="shared" si="120"/>
        <v>1.3447</v>
      </c>
      <c r="F1022" s="2">
        <f t="shared" si="121"/>
        <v>1.3818600000000001</v>
      </c>
      <c r="G1022" s="2">
        <f t="shared" si="123"/>
        <v>1.4649699999999997</v>
      </c>
      <c r="H1022" s="2">
        <f t="shared" si="119"/>
        <v>1.8475260000000018</v>
      </c>
      <c r="I1022" s="2">
        <f t="array" ref="I1022">SUMPRODUCT(B1006:B1025, (ROW(B1006:B1025)-ROW(B1006)+1)) / (20*21/2)</f>
        <v>1.3295485714285713</v>
      </c>
      <c r="J1022" s="2">
        <f t="shared" si="122"/>
        <v>1.37335262448142</v>
      </c>
      <c r="K1022" s="2">
        <f t="shared" si="124"/>
        <v>1.4506587381664675</v>
      </c>
    </row>
    <row r="1023" spans="1:11" ht="13.5" x14ac:dyDescent="0.25">
      <c r="A1023" s="3">
        <f>TITRES_STAT!B1026</f>
        <v>43798</v>
      </c>
      <c r="B1023" s="5">
        <f>TITRES_STAT!D1026</f>
        <v>1.2575000000000001</v>
      </c>
      <c r="C1023" s="2">
        <f t="shared" si="117"/>
        <v>-5.5899999999999839E-2</v>
      </c>
      <c r="D1023" s="2">
        <f t="shared" si="118"/>
        <v>1.2787599999999999</v>
      </c>
      <c r="E1023" s="2">
        <f t="shared" si="120"/>
        <v>1.32681</v>
      </c>
      <c r="F1023" s="2">
        <f t="shared" si="121"/>
        <v>1.3698450000000002</v>
      </c>
      <c r="G1023" s="2">
        <f t="shared" si="123"/>
        <v>1.4588219999999996</v>
      </c>
      <c r="H1023" s="2">
        <f t="shared" si="119"/>
        <v>1.8420210000000017</v>
      </c>
      <c r="I1023" s="2">
        <f t="array" ref="I1023">SUMPRODUCT(B1007:B1026, (ROW(B1007:B1026)-ROW(B1007)+1)) / (20*21/2)</f>
        <v>1.3241433333333332</v>
      </c>
      <c r="J1023" s="2">
        <f t="shared" si="122"/>
        <v>1.3623190411974753</v>
      </c>
      <c r="K1023" s="2">
        <f t="shared" si="124"/>
        <v>1.4430838856893511</v>
      </c>
    </row>
    <row r="1024" spans="1:11" ht="13.5" x14ac:dyDescent="0.25">
      <c r="A1024" s="3">
        <f>TITRES_STAT!B1027</f>
        <v>43801</v>
      </c>
      <c r="B1024" s="5">
        <f>TITRES_STAT!D1027</f>
        <v>1.3078000000000001</v>
      </c>
      <c r="C1024" s="2">
        <f t="shared" si="117"/>
        <v>5.0300000000000011E-2</v>
      </c>
      <c r="D1024" s="2">
        <f t="shared" si="118"/>
        <v>1.2955200000000002</v>
      </c>
      <c r="E1024" s="2">
        <f t="shared" si="120"/>
        <v>1.3139500000000002</v>
      </c>
      <c r="F1024" s="2">
        <f t="shared" si="121"/>
        <v>1.3603450000000001</v>
      </c>
      <c r="G1024" s="2">
        <f t="shared" si="123"/>
        <v>1.4536799999999996</v>
      </c>
      <c r="H1024" s="2">
        <f t="shared" si="119"/>
        <v>1.8369630000000021</v>
      </c>
      <c r="I1024" s="2">
        <f t="array" ref="I1024">SUMPRODUCT(B1008:B1027, (ROW(B1008:B1027)-ROW(B1008)+1)) / (20*21/2)</f>
        <v>1.3169338095238097</v>
      </c>
      <c r="J1024" s="2">
        <f t="shared" si="122"/>
        <v>1.3571267515596206</v>
      </c>
      <c r="K1024" s="2">
        <f t="shared" si="124"/>
        <v>1.4377786352701609</v>
      </c>
    </row>
    <row r="1025" spans="1:11" ht="13.5" x14ac:dyDescent="0.25">
      <c r="A1025" s="3">
        <f>TITRES_STAT!B1028</f>
        <v>43802</v>
      </c>
      <c r="B1025" s="5">
        <f>TITRES_STAT!D1028</f>
        <v>1.2909999999999999</v>
      </c>
      <c r="C1025" s="2">
        <f t="shared" si="117"/>
        <v>-1.6800000000000148E-2</v>
      </c>
      <c r="D1025" s="2">
        <f t="shared" si="118"/>
        <v>1.2966200000000001</v>
      </c>
      <c r="E1025" s="2">
        <f t="shared" si="120"/>
        <v>1.3033300000000001</v>
      </c>
      <c r="F1025" s="2">
        <f t="shared" si="121"/>
        <v>1.3533550000000001</v>
      </c>
      <c r="G1025" s="2">
        <f t="shared" si="123"/>
        <v>1.4482019999999993</v>
      </c>
      <c r="H1025" s="2">
        <f t="shared" si="119"/>
        <v>1.8321565000000022</v>
      </c>
      <c r="I1025" s="2">
        <f t="array" ref="I1025">SUMPRODUCT(B1009:B1028, (ROW(B1009:B1028)-ROW(B1009)+1)) / (20*21/2)</f>
        <v>1.3128071428571428</v>
      </c>
      <c r="J1025" s="2">
        <f t="shared" si="122"/>
        <v>1.3508289656967996</v>
      </c>
      <c r="K1025" s="2">
        <f t="shared" si="124"/>
        <v>1.4320226103576057</v>
      </c>
    </row>
    <row r="1026" spans="1:11" ht="13.5" x14ac:dyDescent="0.25">
      <c r="A1026" s="3">
        <f>TITRES_STAT!B1029</f>
        <v>43803</v>
      </c>
      <c r="B1026" s="5">
        <f>TITRES_STAT!D1029</f>
        <v>1.2966</v>
      </c>
      <c r="C1026" s="2">
        <f t="shared" si="117"/>
        <v>5.6000000000000494E-3</v>
      </c>
      <c r="D1026" s="2">
        <f t="shared" si="118"/>
        <v>1.2932600000000001</v>
      </c>
      <c r="E1026" s="2">
        <f t="shared" si="120"/>
        <v>1.29383</v>
      </c>
      <c r="F1026" s="2">
        <f t="shared" si="121"/>
        <v>1.35</v>
      </c>
      <c r="G1026" s="2">
        <f t="shared" si="123"/>
        <v>1.4437299999999993</v>
      </c>
      <c r="H1026" s="2">
        <f t="shared" si="119"/>
        <v>1.827154500000002</v>
      </c>
      <c r="I1026" s="2">
        <f t="array" ref="I1026">SUMPRODUCT(B1010:B1029, (ROW(B1010:B1029)-ROW(B1010)+1)) / (20*21/2)</f>
        <v>1.3091328571428571</v>
      </c>
      <c r="J1026" s="2">
        <f t="shared" si="122"/>
        <v>1.3456643022971042</v>
      </c>
      <c r="K1026" s="2">
        <f t="shared" si="124"/>
        <v>1.4267119197553468</v>
      </c>
    </row>
    <row r="1027" spans="1:11" ht="13.5" x14ac:dyDescent="0.25">
      <c r="A1027" s="3">
        <f>TITRES_STAT!B1030</f>
        <v>43804</v>
      </c>
      <c r="B1027" s="5">
        <f>TITRES_STAT!D1030</f>
        <v>1.2743</v>
      </c>
      <c r="C1027" s="2">
        <f t="shared" si="117"/>
        <v>-2.2299999999999986E-2</v>
      </c>
      <c r="D1027" s="2">
        <f t="shared" si="118"/>
        <v>1.2854399999999999</v>
      </c>
      <c r="E1027" s="2">
        <f t="shared" si="120"/>
        <v>1.28545</v>
      </c>
      <c r="F1027" s="2">
        <f t="shared" si="121"/>
        <v>1.3455300000000001</v>
      </c>
      <c r="G1027" s="2">
        <f t="shared" si="123"/>
        <v>1.4389239999999992</v>
      </c>
      <c r="H1027" s="2">
        <f t="shared" si="119"/>
        <v>1.8219290000000017</v>
      </c>
      <c r="I1027" s="2">
        <f t="array" ref="I1027">SUMPRODUCT(B1011:B1030, (ROW(B1011:B1030)-ROW(B1011)+1)) / (20*21/2)</f>
        <v>1.305377619047619</v>
      </c>
      <c r="J1027" s="2">
        <f t="shared" si="122"/>
        <v>1.3388677020783324</v>
      </c>
      <c r="K1027" s="2">
        <f t="shared" si="124"/>
        <v>1.4207349817257255</v>
      </c>
    </row>
    <row r="1028" spans="1:11" ht="13.5" x14ac:dyDescent="0.25">
      <c r="A1028" s="3">
        <f>TITRES_STAT!B1031</f>
        <v>43805</v>
      </c>
      <c r="B1028" s="5">
        <f>TITRES_STAT!D1031</f>
        <v>1.3022</v>
      </c>
      <c r="C1028" s="2">
        <f t="shared" ref="C1028:C1091" si="125">B1028-B1027</f>
        <v>2.7900000000000036E-2</v>
      </c>
      <c r="D1028" s="2">
        <f t="shared" si="118"/>
        <v>1.2943799999999999</v>
      </c>
      <c r="E1028" s="2">
        <f t="shared" si="120"/>
        <v>1.28657</v>
      </c>
      <c r="F1028" s="2">
        <f t="shared" si="121"/>
        <v>1.3407800000000003</v>
      </c>
      <c r="G1028" s="2">
        <f t="shared" si="123"/>
        <v>1.4337819999999994</v>
      </c>
      <c r="H1028" s="2">
        <f t="shared" si="119"/>
        <v>1.8167310000000023</v>
      </c>
      <c r="I1028" s="2">
        <f t="array" ref="I1028">SUMPRODUCT(B1012:B1031, (ROW(B1012:B1031)-ROW(B1012)+1)) / (20*21/2)</f>
        <v>1.3021014285714285</v>
      </c>
      <c r="J1028" s="2">
        <f t="shared" si="122"/>
        <v>1.3353755399756342</v>
      </c>
      <c r="K1028" s="2">
        <f t="shared" si="124"/>
        <v>1.4160865510698146</v>
      </c>
    </row>
    <row r="1029" spans="1:11" ht="13.5" x14ac:dyDescent="0.25">
      <c r="A1029" s="3">
        <f>TITRES_STAT!B1032</f>
        <v>43808</v>
      </c>
      <c r="B1029" s="5">
        <f>TITRES_STAT!D1032</f>
        <v>1.3022</v>
      </c>
      <c r="C1029" s="2">
        <f t="shared" si="125"/>
        <v>0</v>
      </c>
      <c r="D1029" s="2">
        <f t="shared" si="118"/>
        <v>1.2932600000000001</v>
      </c>
      <c r="E1029" s="2">
        <f t="shared" si="120"/>
        <v>1.2943899999999999</v>
      </c>
      <c r="F1029" s="2">
        <f t="shared" si="121"/>
        <v>1.3360300000000003</v>
      </c>
      <c r="G1029" s="2">
        <f t="shared" si="123"/>
        <v>1.4290859999999994</v>
      </c>
      <c r="H1029" s="2">
        <f t="shared" si="119"/>
        <v>1.8117570000000021</v>
      </c>
      <c r="I1029" s="2">
        <f t="array" ref="I1029">SUMPRODUCT(B1013:B1032, (ROW(B1013:B1032)-ROW(B1013)+1)) / (20*21/2)</f>
        <v>1.2993576190476193</v>
      </c>
      <c r="J1029" s="2">
        <f t="shared" si="122"/>
        <v>1.3322159647398595</v>
      </c>
      <c r="K1029" s="2">
        <f t="shared" si="124"/>
        <v>1.4116204118121749</v>
      </c>
    </row>
    <row r="1030" spans="1:11" ht="13.5" x14ac:dyDescent="0.25">
      <c r="A1030" s="3">
        <f>TITRES_STAT!B1033</f>
        <v>43809</v>
      </c>
      <c r="B1030" s="5">
        <f>TITRES_STAT!D1033</f>
        <v>1.2966</v>
      </c>
      <c r="C1030" s="2">
        <f t="shared" si="125"/>
        <v>-5.6000000000000494E-3</v>
      </c>
      <c r="D1030" s="2">
        <f t="shared" ref="D1030:D1093" si="126">AVERAGE(B1026:B1030)</f>
        <v>1.2943799999999999</v>
      </c>
      <c r="E1030" s="2">
        <f t="shared" si="120"/>
        <v>1.2955000000000001</v>
      </c>
      <c r="F1030" s="2">
        <f t="shared" si="121"/>
        <v>1.3310000000000002</v>
      </c>
      <c r="G1030" s="2">
        <f t="shared" si="123"/>
        <v>1.4242779999999993</v>
      </c>
      <c r="H1030" s="2">
        <f t="shared" si="119"/>
        <v>1.8067550000000019</v>
      </c>
      <c r="I1030" s="2">
        <f t="array" ref="I1030">SUMPRODUCT(B1014:B1033, (ROW(B1014:B1033)-ROW(B1014)+1)) / (20*21/2)</f>
        <v>1.2940890476190474</v>
      </c>
      <c r="J1030" s="2">
        <f t="shared" si="122"/>
        <v>1.3288239680979681</v>
      </c>
      <c r="K1030" s="2">
        <f t="shared" si="124"/>
        <v>1.4071098074273838</v>
      </c>
    </row>
    <row r="1031" spans="1:11" ht="13.5" x14ac:dyDescent="0.25">
      <c r="A1031" s="3">
        <f>TITRES_STAT!B1034</f>
        <v>43810</v>
      </c>
      <c r="B1031" s="5">
        <f>TITRES_STAT!D1034</f>
        <v>1.2966</v>
      </c>
      <c r="C1031" s="2">
        <f t="shared" si="125"/>
        <v>0</v>
      </c>
      <c r="D1031" s="2">
        <f t="shared" si="126"/>
        <v>1.2943799999999999</v>
      </c>
      <c r="E1031" s="2">
        <f t="shared" si="120"/>
        <v>1.2938199999999997</v>
      </c>
      <c r="F1031" s="2">
        <f t="shared" si="121"/>
        <v>1.3254100000000002</v>
      </c>
      <c r="G1031" s="2">
        <f t="shared" si="123"/>
        <v>1.4200299999999997</v>
      </c>
      <c r="H1031" s="2">
        <f t="shared" si="119"/>
        <v>1.801864500000002</v>
      </c>
      <c r="I1031" s="2">
        <f t="array" ref="I1031">SUMPRODUCT(B1015:B1034, (ROW(B1015:B1034)-ROW(B1015)+1)) / (20*21/2)</f>
        <v>1.2917790476190476</v>
      </c>
      <c r="J1031" s="2">
        <f t="shared" si="122"/>
        <v>1.3257550187553044</v>
      </c>
      <c r="K1031" s="2">
        <f t="shared" si="124"/>
        <v>1.4027760894890551</v>
      </c>
    </row>
    <row r="1032" spans="1:11" ht="13.5" x14ac:dyDescent="0.25">
      <c r="A1032" s="3">
        <f>TITRES_STAT!B1035</f>
        <v>43811</v>
      </c>
      <c r="B1032" s="5">
        <f>TITRES_STAT!D1035</f>
        <v>1.2966</v>
      </c>
      <c r="C1032" s="2">
        <f t="shared" si="125"/>
        <v>0</v>
      </c>
      <c r="D1032" s="2">
        <f t="shared" si="126"/>
        <v>1.2988399999999998</v>
      </c>
      <c r="E1032" s="2">
        <f t="shared" si="120"/>
        <v>1.2921400000000001</v>
      </c>
      <c r="F1032" s="2">
        <f t="shared" si="121"/>
        <v>1.3184200000000001</v>
      </c>
      <c r="G1032" s="2">
        <f t="shared" si="123"/>
        <v>1.4157819999999994</v>
      </c>
      <c r="H1032" s="2">
        <f t="shared" si="119"/>
        <v>1.797002000000002</v>
      </c>
      <c r="I1032" s="2">
        <f t="array" ref="I1032">SUMPRODUCT(B1016:B1035, (ROW(B1016:B1035)-ROW(B1016)+1)) / (20*21/2)</f>
        <v>1.2901876190476191</v>
      </c>
      <c r="J1032" s="2">
        <f t="shared" si="122"/>
        <v>1.3229783503024182</v>
      </c>
      <c r="K1032" s="2">
        <f t="shared" si="124"/>
        <v>1.3986123212737982</v>
      </c>
    </row>
    <row r="1033" spans="1:11" ht="13.5" x14ac:dyDescent="0.25">
      <c r="A1033" s="3">
        <f>TITRES_STAT!B1036</f>
        <v>43812</v>
      </c>
      <c r="B1033" s="5">
        <f>TITRES_STAT!D1036</f>
        <v>1.2630999999999999</v>
      </c>
      <c r="C1033" s="2">
        <f t="shared" si="125"/>
        <v>-3.3500000000000085E-2</v>
      </c>
      <c r="D1033" s="2">
        <f t="shared" si="126"/>
        <v>1.2910199999999998</v>
      </c>
      <c r="E1033" s="2">
        <f t="shared" si="120"/>
        <v>1.2927</v>
      </c>
      <c r="F1033" s="2">
        <f t="shared" si="121"/>
        <v>1.3097550000000004</v>
      </c>
      <c r="G1033" s="2">
        <f t="shared" si="123"/>
        <v>1.4114219999999995</v>
      </c>
      <c r="H1033" s="2">
        <f t="shared" si="119"/>
        <v>1.7924190000000022</v>
      </c>
      <c r="I1033" s="2">
        <f t="array" ref="I1033">SUMPRODUCT(B1017:B1036, (ROW(B1017:B1036)-ROW(B1017)+1)) / (20*21/2)</f>
        <v>1.2891280952380952</v>
      </c>
      <c r="J1033" s="2">
        <f t="shared" si="122"/>
        <v>1.3172756502736163</v>
      </c>
      <c r="K1033" s="2">
        <f t="shared" si="124"/>
        <v>1.3932981125963946</v>
      </c>
    </row>
    <row r="1034" spans="1:11" ht="13.5" x14ac:dyDescent="0.25">
      <c r="A1034" s="3">
        <f>TITRES_STAT!B1037</f>
        <v>43815</v>
      </c>
      <c r="B1034" s="5">
        <f>TITRES_STAT!D1037</f>
        <v>1.2855000000000001</v>
      </c>
      <c r="C1034" s="2">
        <f t="shared" si="125"/>
        <v>2.2400000000000198E-2</v>
      </c>
      <c r="D1034" s="2">
        <f t="shared" si="126"/>
        <v>1.2876799999999999</v>
      </c>
      <c r="E1034" s="2">
        <f t="shared" si="120"/>
        <v>1.29047</v>
      </c>
      <c r="F1034" s="2">
        <f t="shared" si="121"/>
        <v>1.3022100000000001</v>
      </c>
      <c r="G1034" s="2">
        <f t="shared" si="123"/>
        <v>1.4059459999999995</v>
      </c>
      <c r="H1034" s="2">
        <f t="shared" ref="H1034:H1097" si="127">AVERAGE(B835:B1034)</f>
        <v>1.7879480000000023</v>
      </c>
      <c r="I1034" s="2">
        <f t="array" ref="I1034">SUMPRODUCT(B1018:B1037, (ROW(B1018:B1037)-ROW(B1018)+1)) / (20*21/2)</f>
        <v>1.2949547619047621</v>
      </c>
      <c r="J1034" s="2">
        <f t="shared" si="122"/>
        <v>1.314249397866605</v>
      </c>
      <c r="K1034" s="2">
        <f t="shared" si="124"/>
        <v>1.3890707356318301</v>
      </c>
    </row>
    <row r="1035" spans="1:11" ht="13.5" x14ac:dyDescent="0.25">
      <c r="A1035" s="3">
        <f>TITRES_STAT!B1038</f>
        <v>43816</v>
      </c>
      <c r="B1035" s="5">
        <f>TITRES_STAT!D1038</f>
        <v>1.2855000000000001</v>
      </c>
      <c r="C1035" s="2">
        <f t="shared" si="125"/>
        <v>0</v>
      </c>
      <c r="D1035" s="2">
        <f t="shared" si="126"/>
        <v>1.28546</v>
      </c>
      <c r="E1035" s="2">
        <f t="shared" si="120"/>
        <v>1.28992</v>
      </c>
      <c r="F1035" s="2">
        <f t="shared" si="121"/>
        <v>1.2966250000000001</v>
      </c>
      <c r="G1035" s="2">
        <f t="shared" si="123"/>
        <v>1.4003579999999993</v>
      </c>
      <c r="H1035" s="2">
        <f t="shared" si="127"/>
        <v>1.783756500000002</v>
      </c>
      <c r="I1035" s="2">
        <f t="array" ref="I1035">SUMPRODUCT(B1019:B1038, (ROW(B1019:B1038)-ROW(B1019)+1)) / (20*21/2)</f>
        <v>1.3082652380952382</v>
      </c>
      <c r="J1035" s="2">
        <f t="shared" si="122"/>
        <v>1.3115113599745474</v>
      </c>
      <c r="K1035" s="2">
        <f t="shared" si="124"/>
        <v>1.3850091381560721</v>
      </c>
    </row>
    <row r="1036" spans="1:11" ht="13.5" x14ac:dyDescent="0.25">
      <c r="A1036" s="3">
        <f>TITRES_STAT!B1039</f>
        <v>43817</v>
      </c>
      <c r="B1036" s="5">
        <f>TITRES_STAT!D1039</f>
        <v>1.2855000000000001</v>
      </c>
      <c r="C1036" s="2">
        <f t="shared" si="125"/>
        <v>0</v>
      </c>
      <c r="D1036" s="2">
        <f t="shared" si="126"/>
        <v>1.2832399999999999</v>
      </c>
      <c r="E1036" s="2">
        <f t="shared" ref="E1036:E1099" si="128">AVERAGE(B1027:B1036)</f>
        <v>1.2888100000000002</v>
      </c>
      <c r="F1036" s="2">
        <f t="shared" si="121"/>
        <v>1.2913200000000002</v>
      </c>
      <c r="G1036" s="2">
        <f t="shared" si="123"/>
        <v>1.3947699999999994</v>
      </c>
      <c r="H1036" s="2">
        <f t="shared" si="127"/>
        <v>1.7795650000000023</v>
      </c>
      <c r="I1036" s="2">
        <f t="array" ref="I1036">SUMPRODUCT(B1020:B1039, (ROW(B1020:B1039)-ROW(B1020)+1)) / (20*21/2)</f>
        <v>1.3283576190476192</v>
      </c>
      <c r="J1036" s="2">
        <f t="shared" si="122"/>
        <v>1.3090340875960189</v>
      </c>
      <c r="K1036" s="2">
        <f t="shared" si="124"/>
        <v>1.3811068190126967</v>
      </c>
    </row>
    <row r="1037" spans="1:11" ht="13.5" x14ac:dyDescent="0.25">
      <c r="A1037" s="3">
        <f>TITRES_STAT!B1040</f>
        <v>43818</v>
      </c>
      <c r="B1037" s="5">
        <f>TITRES_STAT!D1040</f>
        <v>1.3525</v>
      </c>
      <c r="C1037" s="2">
        <f t="shared" si="125"/>
        <v>6.6999999999999948E-2</v>
      </c>
      <c r="D1037" s="2">
        <f t="shared" si="126"/>
        <v>1.2944200000000001</v>
      </c>
      <c r="E1037" s="2">
        <f t="shared" si="128"/>
        <v>1.2966299999999999</v>
      </c>
      <c r="F1037" s="2">
        <f t="shared" si="121"/>
        <v>1.2910400000000002</v>
      </c>
      <c r="G1037" s="2">
        <f t="shared" si="123"/>
        <v>1.3905219999999998</v>
      </c>
      <c r="H1037" s="2">
        <f t="shared" si="127"/>
        <v>1.7754010000000022</v>
      </c>
      <c r="I1037" s="2">
        <f t="array" ref="I1037">SUMPRODUCT(B1021:B1040, (ROW(B1021:B1040)-ROW(B1021)+1)) / (20*21/2)</f>
        <v>1.3470928571428571</v>
      </c>
      <c r="J1037" s="2">
        <f t="shared" si="122"/>
        <v>1.3131736983011599</v>
      </c>
      <c r="K1037" s="2">
        <f t="shared" si="124"/>
        <v>1.3799849829729831</v>
      </c>
    </row>
    <row r="1038" spans="1:11" ht="13.5" x14ac:dyDescent="0.25">
      <c r="A1038" s="3">
        <f>TITRES_STAT!B1041</f>
        <v>43819</v>
      </c>
      <c r="B1038" s="5">
        <f>TITRES_STAT!D1041</f>
        <v>1.4308000000000001</v>
      </c>
      <c r="C1038" s="2">
        <f t="shared" si="125"/>
        <v>7.8300000000000036E-2</v>
      </c>
      <c r="D1038" s="2">
        <f t="shared" si="126"/>
        <v>1.3279600000000003</v>
      </c>
      <c r="E1038" s="2">
        <f t="shared" si="128"/>
        <v>1.30949</v>
      </c>
      <c r="F1038" s="2">
        <f t="shared" si="121"/>
        <v>1.29803</v>
      </c>
      <c r="G1038" s="2">
        <f t="shared" si="123"/>
        <v>1.38784</v>
      </c>
      <c r="H1038" s="2">
        <f t="shared" si="127"/>
        <v>1.771656500000002</v>
      </c>
      <c r="I1038" s="2">
        <f t="array" ref="I1038">SUMPRODUCT(B1022:B1041, (ROW(B1022:B1041)-ROW(B1022)+1)) / (20*21/2)</f>
        <v>1.3732780952380954</v>
      </c>
      <c r="J1038" s="2">
        <f t="shared" si="122"/>
        <v>1.3243762032248592</v>
      </c>
      <c r="K1038" s="2">
        <f t="shared" si="124"/>
        <v>1.3819777287387485</v>
      </c>
    </row>
    <row r="1039" spans="1:11" ht="13.5" x14ac:dyDescent="0.25">
      <c r="A1039" s="3">
        <f>TITRES_STAT!B1042</f>
        <v>43822</v>
      </c>
      <c r="B1039" s="5">
        <f>TITRES_STAT!D1042</f>
        <v>1.5089999999999999</v>
      </c>
      <c r="C1039" s="2">
        <f t="shared" si="125"/>
        <v>7.8199999999999825E-2</v>
      </c>
      <c r="D1039" s="2">
        <f t="shared" si="126"/>
        <v>1.3726600000000002</v>
      </c>
      <c r="E1039" s="2">
        <f t="shared" si="128"/>
        <v>1.3301699999999999</v>
      </c>
      <c r="F1039" s="2">
        <f t="shared" si="121"/>
        <v>1.3122799999999999</v>
      </c>
      <c r="G1039" s="2">
        <f t="shared" si="123"/>
        <v>1.386722</v>
      </c>
      <c r="H1039" s="2">
        <f t="shared" si="127"/>
        <v>1.7686665000000019</v>
      </c>
      <c r="I1039" s="2">
        <f t="array" ref="I1039">SUMPRODUCT(B1023:B1042, (ROW(B1023:B1042)-ROW(B1023)+1)) / (20*21/2)</f>
        <v>1.3975728571428572</v>
      </c>
      <c r="J1039" s="2">
        <f t="shared" si="122"/>
        <v>1.3419594219653488</v>
      </c>
      <c r="K1039" s="2">
        <f t="shared" si="124"/>
        <v>1.3869589942784055</v>
      </c>
    </row>
    <row r="1040" spans="1:11" ht="13.5" x14ac:dyDescent="0.25">
      <c r="A1040" s="3">
        <f>TITRES_STAT!B1043</f>
        <v>43823</v>
      </c>
      <c r="B1040" s="5">
        <f>TITRES_STAT!D1043</f>
        <v>1.5089999999999999</v>
      </c>
      <c r="C1040" s="2">
        <f t="shared" si="125"/>
        <v>0</v>
      </c>
      <c r="D1040" s="2">
        <f t="shared" si="126"/>
        <v>1.41736</v>
      </c>
      <c r="E1040" s="2">
        <f t="shared" si="128"/>
        <v>1.35141</v>
      </c>
      <c r="F1040" s="2">
        <f t="shared" si="121"/>
        <v>1.3234549999999998</v>
      </c>
      <c r="G1040" s="2">
        <f t="shared" si="123"/>
        <v>1.3856039999999998</v>
      </c>
      <c r="H1040" s="2">
        <f t="shared" si="127"/>
        <v>1.7657325000000017</v>
      </c>
      <c r="I1040" s="2">
        <f t="array" ref="I1040">SUMPRODUCT(B1024:B1043, (ROW(B1024:B1043)-ROW(B1024)+1)) / (20*21/2)</f>
        <v>1.4232038095238095</v>
      </c>
      <c r="J1040" s="2">
        <f t="shared" si="122"/>
        <v>1.3578680484448393</v>
      </c>
      <c r="K1040" s="2">
        <f t="shared" si="124"/>
        <v>1.3917449160714093</v>
      </c>
    </row>
    <row r="1041" spans="1:11" ht="13.5" x14ac:dyDescent="0.25">
      <c r="A1041" s="3">
        <f>TITRES_STAT!B1044</f>
        <v>43824</v>
      </c>
      <c r="B1041" s="5">
        <f>TITRES_STAT!D1044</f>
        <v>1.5984</v>
      </c>
      <c r="C1041" s="2">
        <f t="shared" si="125"/>
        <v>8.9400000000000146E-2</v>
      </c>
      <c r="D1041" s="2">
        <f t="shared" si="126"/>
        <v>1.4799399999999998</v>
      </c>
      <c r="E1041" s="2">
        <f t="shared" si="128"/>
        <v>1.3815900000000001</v>
      </c>
      <c r="F1041" s="2">
        <f t="shared" si="121"/>
        <v>1.3377049999999999</v>
      </c>
      <c r="G1041" s="2">
        <f t="shared" si="123"/>
        <v>1.3873919999999995</v>
      </c>
      <c r="H1041" s="2">
        <f t="shared" si="127"/>
        <v>1.7636085000000015</v>
      </c>
      <c r="I1041" s="2">
        <f t="array" ref="I1041">SUMPRODUCT(B1025:B1044, (ROW(B1025:B1044)-ROW(B1025)+1)) / (20*21/2)</f>
        <v>1.4444380952380953</v>
      </c>
      <c r="J1041" s="2">
        <f t="shared" si="122"/>
        <v>1.3807758533548546</v>
      </c>
      <c r="K1041" s="2">
        <f t="shared" si="124"/>
        <v>1.3998490370097854</v>
      </c>
    </row>
    <row r="1042" spans="1:11" ht="13.5" x14ac:dyDescent="0.25">
      <c r="A1042" s="3">
        <f>TITRES_STAT!B1045</f>
        <v>43825</v>
      </c>
      <c r="B1042" s="5">
        <f>TITRES_STAT!D1045</f>
        <v>1.5928</v>
      </c>
      <c r="C1042" s="2">
        <f t="shared" si="125"/>
        <v>-5.6000000000000494E-3</v>
      </c>
      <c r="D1042" s="2">
        <f t="shared" si="126"/>
        <v>1.528</v>
      </c>
      <c r="E1042" s="2">
        <f t="shared" si="128"/>
        <v>1.4112100000000001</v>
      </c>
      <c r="F1042" s="2">
        <f t="shared" si="121"/>
        <v>1.3516750000000002</v>
      </c>
      <c r="G1042" s="2">
        <f t="shared" si="123"/>
        <v>1.3890679999999995</v>
      </c>
      <c r="H1042" s="2">
        <f t="shared" si="127"/>
        <v>1.7611770000000013</v>
      </c>
      <c r="I1042" s="2">
        <f t="array" ref="I1042">SUMPRODUCT(B1026:B1045, (ROW(B1026:B1045)-ROW(B1026)+1)) / (20*21/2)</f>
        <v>1.459524761904762</v>
      </c>
      <c r="J1042" s="2">
        <f t="shared" si="122"/>
        <v>1.400968629225821</v>
      </c>
      <c r="K1042" s="2">
        <f t="shared" si="124"/>
        <v>1.4074157414407742</v>
      </c>
    </row>
    <row r="1043" spans="1:11" ht="13.5" x14ac:dyDescent="0.25">
      <c r="A1043" s="3">
        <f>TITRES_STAT!B1046</f>
        <v>43826</v>
      </c>
      <c r="B1043" s="5">
        <f>TITRES_STAT!D1046</f>
        <v>1.6208</v>
      </c>
      <c r="C1043" s="2">
        <f t="shared" si="125"/>
        <v>2.8000000000000025E-2</v>
      </c>
      <c r="D1043" s="2">
        <f t="shared" si="126"/>
        <v>1.5659999999999998</v>
      </c>
      <c r="E1043" s="2">
        <f t="shared" si="128"/>
        <v>1.4469800000000004</v>
      </c>
      <c r="F1043" s="2">
        <f t="shared" si="121"/>
        <v>1.3698400000000002</v>
      </c>
      <c r="G1043" s="2">
        <f t="shared" si="123"/>
        <v>1.3921979999999996</v>
      </c>
      <c r="H1043" s="2">
        <f t="shared" si="127"/>
        <v>1.7582710000000012</v>
      </c>
      <c r="I1043" s="2">
        <f t="array" ref="I1043">SUMPRODUCT(B1027:B1046, (ROW(B1027:B1046)-ROW(B1027)+1)) / (20*21/2)</f>
        <v>1.4691566666666667</v>
      </c>
      <c r="J1043" s="2">
        <f t="shared" si="122"/>
        <v>1.4219049502519332</v>
      </c>
      <c r="K1043" s="2">
        <f t="shared" si="124"/>
        <v>1.4157837515803517</v>
      </c>
    </row>
    <row r="1044" spans="1:11" ht="13.5" x14ac:dyDescent="0.25">
      <c r="A1044" s="3">
        <f>TITRES_STAT!B1047</f>
        <v>43829</v>
      </c>
      <c r="B1044" s="5">
        <f>TITRES_STAT!D1047</f>
        <v>1.5928</v>
      </c>
      <c r="C1044" s="2">
        <f t="shared" si="125"/>
        <v>-2.8000000000000025E-2</v>
      </c>
      <c r="D1044" s="2">
        <f t="shared" si="126"/>
        <v>1.5827599999999999</v>
      </c>
      <c r="E1044" s="2">
        <f t="shared" si="128"/>
        <v>1.4777100000000001</v>
      </c>
      <c r="F1044" s="2">
        <f t="shared" ref="F1044:F1107" si="129">AVERAGE(B1025:B1044)</f>
        <v>1.3840900000000003</v>
      </c>
      <c r="G1044" s="2">
        <f t="shared" si="123"/>
        <v>1.3939859999999995</v>
      </c>
      <c r="H1044" s="2">
        <f t="shared" si="127"/>
        <v>1.7553365000000014</v>
      </c>
      <c r="I1044" s="2">
        <f t="array" ref="I1044">SUMPRODUCT(B1028:B1047, (ROW(B1028:B1047)-ROW(B1028)+1)) / (20*21/2)</f>
        <v>1.4714495238095238</v>
      </c>
      <c r="J1044" s="2">
        <f t="shared" si="122"/>
        <v>1.4381806692755585</v>
      </c>
      <c r="K1044" s="2">
        <f t="shared" si="124"/>
        <v>1.4227255652438675</v>
      </c>
    </row>
    <row r="1045" spans="1:11" ht="13.5" x14ac:dyDescent="0.25">
      <c r="A1045" s="3">
        <f>TITRES_STAT!B1048</f>
        <v>43830</v>
      </c>
      <c r="B1045" s="5">
        <f>TITRES_STAT!D1048</f>
        <v>1.5425</v>
      </c>
      <c r="C1045" s="2">
        <f t="shared" si="125"/>
        <v>-5.0300000000000011E-2</v>
      </c>
      <c r="D1045" s="2">
        <f t="shared" si="126"/>
        <v>1.5894600000000001</v>
      </c>
      <c r="E1045" s="2">
        <f t="shared" si="128"/>
        <v>1.5034100000000001</v>
      </c>
      <c r="F1045" s="2">
        <f t="shared" si="129"/>
        <v>1.3966650000000003</v>
      </c>
      <c r="G1045" s="2">
        <f t="shared" si="123"/>
        <v>1.3952139999999997</v>
      </c>
      <c r="H1045" s="2">
        <f t="shared" si="127"/>
        <v>1.7522065000000016</v>
      </c>
      <c r="I1045" s="2">
        <f t="array" ref="I1045">SUMPRODUCT(B1029:B1048, (ROW(B1029:B1048)-ROW(B1029)+1)) / (20*21/2)</f>
        <v>1.4671400000000001</v>
      </c>
      <c r="J1045" s="2">
        <f t="shared" ref="J1045:J1108" si="130">$J$4*B1045+J1044*(1-$J$4)</f>
        <v>1.4481158436302672</v>
      </c>
      <c r="K1045" s="2">
        <f t="shared" si="124"/>
        <v>1.4274226019009708</v>
      </c>
    </row>
    <row r="1046" spans="1:11" ht="13.5" x14ac:dyDescent="0.25">
      <c r="A1046" s="3">
        <f>TITRES_STAT!B1049</f>
        <v>43832</v>
      </c>
      <c r="B1046" s="5">
        <f>TITRES_STAT!D1049</f>
        <v>1.4978</v>
      </c>
      <c r="C1046" s="2">
        <f t="shared" si="125"/>
        <v>-4.4699999999999962E-2</v>
      </c>
      <c r="D1046" s="2">
        <f t="shared" si="126"/>
        <v>1.56934</v>
      </c>
      <c r="E1046" s="2">
        <f t="shared" si="128"/>
        <v>1.52464</v>
      </c>
      <c r="F1046" s="2">
        <f t="shared" si="129"/>
        <v>1.4067250000000002</v>
      </c>
      <c r="G1046" s="2">
        <f t="shared" si="123"/>
        <v>1.3958839999999995</v>
      </c>
      <c r="H1046" s="2">
        <f t="shared" si="127"/>
        <v>1.7486295000000016</v>
      </c>
      <c r="I1046" s="2">
        <f t="array" ref="I1046">SUMPRODUCT(B1030:B1049, (ROW(B1030:B1049)-ROW(B1030)+1)) / (20*21/2)</f>
        <v>1.4683680952380953</v>
      </c>
      <c r="J1046" s="2">
        <f t="shared" si="130"/>
        <v>1.4528476680464324</v>
      </c>
      <c r="K1046" s="2">
        <f t="shared" si="124"/>
        <v>1.4301824998656385</v>
      </c>
    </row>
    <row r="1047" spans="1:11" ht="13.5" x14ac:dyDescent="0.25">
      <c r="A1047" s="3">
        <f>TITRES_STAT!B1050</f>
        <v>43833</v>
      </c>
      <c r="B1047" s="5">
        <f>TITRES_STAT!D1050</f>
        <v>1.4308000000000001</v>
      </c>
      <c r="C1047" s="2">
        <f t="shared" si="125"/>
        <v>-6.6999999999999948E-2</v>
      </c>
      <c r="D1047" s="2">
        <f t="shared" si="126"/>
        <v>1.53694</v>
      </c>
      <c r="E1047" s="2">
        <f t="shared" si="128"/>
        <v>1.53247</v>
      </c>
      <c r="F1047" s="2">
        <f t="shared" si="129"/>
        <v>1.4145500000000002</v>
      </c>
      <c r="G1047" s="2">
        <f t="shared" si="123"/>
        <v>1.3954379999999997</v>
      </c>
      <c r="H1047" s="2">
        <f t="shared" si="127"/>
        <v>1.7446615000000014</v>
      </c>
      <c r="I1047" s="2">
        <f t="array" ref="I1047">SUMPRODUCT(B1031:B1050, (ROW(B1031:B1050)-ROW(B1031)+1)) / (20*21/2)</f>
        <v>1.4764314285714284</v>
      </c>
      <c r="J1047" s="2">
        <f t="shared" si="130"/>
        <v>1.4507478901372484</v>
      </c>
      <c r="K1047" s="2">
        <f t="shared" si="124"/>
        <v>1.430206715557182</v>
      </c>
    </row>
    <row r="1048" spans="1:11" ht="13.5" x14ac:dyDescent="0.25">
      <c r="A1048" s="3">
        <f>TITRES_STAT!B1051</f>
        <v>43836</v>
      </c>
      <c r="B1048" s="5">
        <f>TITRES_STAT!D1051</f>
        <v>1.3693</v>
      </c>
      <c r="C1048" s="2">
        <f t="shared" si="125"/>
        <v>-6.150000000000011E-2</v>
      </c>
      <c r="D1048" s="2">
        <f t="shared" si="126"/>
        <v>1.48664</v>
      </c>
      <c r="E1048" s="2">
        <f t="shared" si="128"/>
        <v>1.5263199999999997</v>
      </c>
      <c r="F1048" s="2">
        <f t="shared" si="129"/>
        <v>1.4179050000000002</v>
      </c>
      <c r="G1048" s="2">
        <f t="shared" si="123"/>
        <v>1.3937619999999995</v>
      </c>
      <c r="H1048" s="2">
        <f t="shared" si="127"/>
        <v>1.7404420000000009</v>
      </c>
      <c r="I1048" s="2">
        <f t="array" ref="I1048">SUMPRODUCT(B1032:B1051, (ROW(B1032:B1051)-ROW(B1032)+1)) / (20*21/2)</f>
        <v>1.4914642857142857</v>
      </c>
      <c r="J1048" s="2">
        <f t="shared" si="130"/>
        <v>1.4429909482194152</v>
      </c>
      <c r="K1048" s="2">
        <f t="shared" si="124"/>
        <v>1.4278182169078808</v>
      </c>
    </row>
    <row r="1049" spans="1:11" ht="13.5" x14ac:dyDescent="0.25">
      <c r="A1049" s="3">
        <f>TITRES_STAT!B1052</f>
        <v>43837</v>
      </c>
      <c r="B1049" s="5">
        <f>TITRES_STAT!D1052</f>
        <v>1.4308000000000001</v>
      </c>
      <c r="C1049" s="2">
        <f t="shared" si="125"/>
        <v>6.150000000000011E-2</v>
      </c>
      <c r="D1049" s="2">
        <f t="shared" si="126"/>
        <v>1.45424</v>
      </c>
      <c r="E1049" s="2">
        <f t="shared" si="128"/>
        <v>1.5185</v>
      </c>
      <c r="F1049" s="2">
        <f t="shared" si="129"/>
        <v>1.4243350000000001</v>
      </c>
      <c r="G1049" s="2">
        <f t="shared" si="123"/>
        <v>1.3927559999999994</v>
      </c>
      <c r="H1049" s="2">
        <f t="shared" si="127"/>
        <v>1.7365580000000009</v>
      </c>
      <c r="I1049" s="2">
        <f t="array" ref="I1049">SUMPRODUCT(B1033:B1052, (ROW(B1033:B1052)-ROW(B1033)+1)) / (20*21/2)</f>
        <v>1.5130771428571428</v>
      </c>
      <c r="J1049" s="2">
        <f t="shared" si="130"/>
        <v>1.441829905531852</v>
      </c>
      <c r="K1049" s="2">
        <f t="shared" si="124"/>
        <v>1.42793514957816</v>
      </c>
    </row>
    <row r="1050" spans="1:11" ht="13.5" x14ac:dyDescent="0.25">
      <c r="A1050" s="3">
        <f>TITRES_STAT!B1053</f>
        <v>43838</v>
      </c>
      <c r="B1050" s="5">
        <f>TITRES_STAT!D1053</f>
        <v>1.5089999999999999</v>
      </c>
      <c r="C1050" s="2">
        <f t="shared" si="125"/>
        <v>7.8199999999999825E-2</v>
      </c>
      <c r="D1050" s="2">
        <f t="shared" si="126"/>
        <v>1.44754</v>
      </c>
      <c r="E1050" s="2">
        <f t="shared" si="128"/>
        <v>1.5185</v>
      </c>
      <c r="F1050" s="2">
        <f t="shared" si="129"/>
        <v>1.4349550000000002</v>
      </c>
      <c r="G1050" s="2">
        <f t="shared" si="123"/>
        <v>1.3933139999999995</v>
      </c>
      <c r="H1050" s="2">
        <f t="shared" si="127"/>
        <v>1.733344500000001</v>
      </c>
      <c r="I1050" s="2">
        <f t="array" ref="I1050">SUMPRODUCT(B1034:B1053, (ROW(B1034:B1053)-ROW(B1034)+1)) / (20*21/2)</f>
        <v>1.5376704761904765</v>
      </c>
      <c r="J1050" s="2">
        <f t="shared" si="130"/>
        <v>1.4482270573859612</v>
      </c>
      <c r="K1050" s="2">
        <f t="shared" si="124"/>
        <v>1.4311141633201931</v>
      </c>
    </row>
    <row r="1051" spans="1:11" ht="13.5" x14ac:dyDescent="0.25">
      <c r="A1051" s="3">
        <f>TITRES_STAT!B1054</f>
        <v>43839</v>
      </c>
      <c r="B1051" s="5">
        <f>TITRES_STAT!D1054</f>
        <v>1.5928</v>
      </c>
      <c r="C1051" s="2">
        <f t="shared" si="125"/>
        <v>8.3800000000000097E-2</v>
      </c>
      <c r="D1051" s="2">
        <f t="shared" si="126"/>
        <v>1.4665400000000002</v>
      </c>
      <c r="E1051" s="2">
        <f t="shared" si="128"/>
        <v>1.5179399999999998</v>
      </c>
      <c r="F1051" s="2">
        <f t="shared" si="129"/>
        <v>1.4497650000000004</v>
      </c>
      <c r="G1051" s="2">
        <f t="shared" si="123"/>
        <v>1.3951019999999994</v>
      </c>
      <c r="H1051" s="2">
        <f t="shared" si="127"/>
        <v>1.7305500000000007</v>
      </c>
      <c r="I1051" s="2">
        <f t="array" ref="I1051">SUMPRODUCT(B1035:B1054, (ROW(B1035:B1054)-ROW(B1035)+1)) / (20*21/2)</f>
        <v>1.5531309523809522</v>
      </c>
      <c r="J1051" s="2">
        <f t="shared" si="130"/>
        <v>1.4619959090634889</v>
      </c>
      <c r="K1051" s="2">
        <f t="shared" si="124"/>
        <v>1.4374547843664602</v>
      </c>
    </row>
    <row r="1052" spans="1:11" ht="13.5" x14ac:dyDescent="0.25">
      <c r="A1052" s="3">
        <f>TITRES_STAT!B1055</f>
        <v>43840</v>
      </c>
      <c r="B1052" s="5">
        <f>TITRES_STAT!D1055</f>
        <v>1.6767000000000001</v>
      </c>
      <c r="C1052" s="2">
        <f t="shared" si="125"/>
        <v>8.3900000000000086E-2</v>
      </c>
      <c r="D1052" s="2">
        <f t="shared" si="126"/>
        <v>1.51572</v>
      </c>
      <c r="E1052" s="2">
        <f t="shared" si="128"/>
        <v>1.52633</v>
      </c>
      <c r="F1052" s="2">
        <f t="shared" si="129"/>
        <v>1.4687700000000004</v>
      </c>
      <c r="G1052" s="2">
        <f t="shared" si="123"/>
        <v>1.3986799999999995</v>
      </c>
      <c r="H1052" s="2">
        <f t="shared" si="127"/>
        <v>1.7282030000000004</v>
      </c>
      <c r="I1052" s="2">
        <f t="array" ref="I1052">SUMPRODUCT(B1036:B1055, (ROW(B1036:B1055)-ROW(B1036)+1)) / (20*21/2)</f>
        <v>1.5663019047619047</v>
      </c>
      <c r="J1052" s="2">
        <f t="shared" si="130"/>
        <v>1.4824439177241089</v>
      </c>
      <c r="K1052" s="2">
        <f t="shared" si="124"/>
        <v>1.4468369496854225</v>
      </c>
    </row>
    <row r="1053" spans="1:11" ht="13.5" x14ac:dyDescent="0.25">
      <c r="A1053" s="3">
        <f>TITRES_STAT!B1056</f>
        <v>43843</v>
      </c>
      <c r="B1053" s="5">
        <f>TITRES_STAT!D1056</f>
        <v>1.7270000000000001</v>
      </c>
      <c r="C1053" s="2">
        <f t="shared" si="125"/>
        <v>5.0300000000000011E-2</v>
      </c>
      <c r="D1053" s="2">
        <f t="shared" si="126"/>
        <v>1.5872600000000001</v>
      </c>
      <c r="E1053" s="2">
        <f t="shared" si="128"/>
        <v>1.5369500000000003</v>
      </c>
      <c r="F1053" s="2">
        <f t="shared" si="129"/>
        <v>1.4919650000000004</v>
      </c>
      <c r="G1053" s="2">
        <f t="shared" si="123"/>
        <v>1.4032639999999994</v>
      </c>
      <c r="H1053" s="2">
        <f t="shared" si="127"/>
        <v>1.7260514999999998</v>
      </c>
      <c r="I1053" s="2">
        <f t="array" ref="I1053">SUMPRODUCT(B1037:B1056, (ROW(B1037:B1056)-ROW(B1037)+1)) / (20*21/2)</f>
        <v>1.5750861904761906</v>
      </c>
      <c r="J1053" s="2">
        <f t="shared" si="130"/>
        <v>1.5057349731789555</v>
      </c>
      <c r="K1053" s="2">
        <f t="shared" si="124"/>
        <v>1.4578237359722688</v>
      </c>
    </row>
    <row r="1054" spans="1:11" ht="13.5" x14ac:dyDescent="0.25">
      <c r="A1054" s="3">
        <f>TITRES_STAT!B1057</f>
        <v>43845</v>
      </c>
      <c r="B1054" s="5">
        <f>TITRES_STAT!D1057</f>
        <v>1.6543000000000001</v>
      </c>
      <c r="C1054" s="2">
        <f t="shared" si="125"/>
        <v>-7.2699999999999987E-2</v>
      </c>
      <c r="D1054" s="2">
        <f t="shared" si="126"/>
        <v>1.6319600000000001</v>
      </c>
      <c r="E1054" s="2">
        <f t="shared" si="128"/>
        <v>1.5431000000000001</v>
      </c>
      <c r="F1054" s="2">
        <f t="shared" si="129"/>
        <v>1.5104050000000002</v>
      </c>
      <c r="G1054" s="2">
        <f t="shared" si="123"/>
        <v>1.4063939999999997</v>
      </c>
      <c r="H1054" s="2">
        <f t="shared" si="127"/>
        <v>1.7236479999999994</v>
      </c>
      <c r="I1054" s="2">
        <f t="array" ref="I1054">SUMPRODUCT(B1038:B1057, (ROW(B1038:B1057)-ROW(B1038)+1)) / (20*21/2)</f>
        <v>1.5817404761904759</v>
      </c>
      <c r="J1054" s="2">
        <f t="shared" si="130"/>
        <v>1.5198840233523883</v>
      </c>
      <c r="K1054" s="2">
        <f t="shared" si="124"/>
        <v>1.4655286875027682</v>
      </c>
    </row>
    <row r="1055" spans="1:11" ht="13.5" x14ac:dyDescent="0.25">
      <c r="A1055" s="3">
        <f>TITRES_STAT!B1058</f>
        <v>43846</v>
      </c>
      <c r="B1055" s="5">
        <f>TITRES_STAT!D1058</f>
        <v>1.6487000000000001</v>
      </c>
      <c r="C1055" s="2">
        <f t="shared" si="125"/>
        <v>-5.6000000000000494E-3</v>
      </c>
      <c r="D1055" s="2">
        <f t="shared" si="126"/>
        <v>1.6598999999999999</v>
      </c>
      <c r="E1055" s="2">
        <f t="shared" si="128"/>
        <v>1.55372</v>
      </c>
      <c r="F1055" s="2">
        <f t="shared" si="129"/>
        <v>1.5285650000000004</v>
      </c>
      <c r="G1055" s="2">
        <f t="shared" si="123"/>
        <v>1.410752</v>
      </c>
      <c r="H1055" s="2">
        <f t="shared" si="127"/>
        <v>1.7214124999999996</v>
      </c>
      <c r="I1055" s="2">
        <f t="array" ref="I1055">SUMPRODUCT(B1039:B1058, (ROW(B1039:B1058)-ROW(B1039)+1)) / (20*21/2)</f>
        <v>1.5871438095238095</v>
      </c>
      <c r="J1055" s="2">
        <f t="shared" si="130"/>
        <v>1.5321522116045418</v>
      </c>
      <c r="K1055" s="2">
        <f t="shared" si="124"/>
        <v>1.4727118762281499</v>
      </c>
    </row>
    <row r="1056" spans="1:11" ht="13.5" x14ac:dyDescent="0.25">
      <c r="A1056" s="3">
        <f>TITRES_STAT!B1059</f>
        <v>43847</v>
      </c>
      <c r="B1056" s="5">
        <f>TITRES_STAT!D1059</f>
        <v>1.6208</v>
      </c>
      <c r="C1056" s="2">
        <f t="shared" si="125"/>
        <v>-2.7900000000000036E-2</v>
      </c>
      <c r="D1056" s="2">
        <f t="shared" si="126"/>
        <v>1.6655000000000002</v>
      </c>
      <c r="E1056" s="2">
        <f t="shared" si="128"/>
        <v>1.5660200000000004</v>
      </c>
      <c r="F1056" s="2">
        <f t="shared" si="129"/>
        <v>1.5453300000000001</v>
      </c>
      <c r="G1056" s="2">
        <f t="shared" si="123"/>
        <v>1.4158939999999998</v>
      </c>
      <c r="H1056" s="2">
        <f t="shared" si="127"/>
        <v>1.7192049999999992</v>
      </c>
      <c r="I1056" s="2">
        <f t="array" ref="I1056">SUMPRODUCT(B1040:B1059, (ROW(B1040:B1059)-ROW(B1040)+1)) / (20*21/2)</f>
        <v>1.5879452380952381</v>
      </c>
      <c r="J1056" s="2">
        <f t="shared" si="130"/>
        <v>1.540594858118395</v>
      </c>
      <c r="K1056" s="2">
        <f t="shared" si="124"/>
        <v>1.4785192536309677</v>
      </c>
    </row>
    <row r="1057" spans="1:11" ht="13.5" x14ac:dyDescent="0.25">
      <c r="A1057" s="3">
        <f>TITRES_STAT!B1060</f>
        <v>43850</v>
      </c>
      <c r="B1057" s="5">
        <f>TITRES_STAT!D1060</f>
        <v>1.6152</v>
      </c>
      <c r="C1057" s="2">
        <f t="shared" si="125"/>
        <v>-5.6000000000000494E-3</v>
      </c>
      <c r="D1057" s="2">
        <f t="shared" si="126"/>
        <v>1.6532</v>
      </c>
      <c r="E1057" s="2">
        <f t="shared" si="128"/>
        <v>1.5844600000000002</v>
      </c>
      <c r="F1057" s="2">
        <f t="shared" si="129"/>
        <v>1.5584650000000002</v>
      </c>
      <c r="G1057" s="2">
        <f t="shared" si="123"/>
        <v>1.4209240000000001</v>
      </c>
      <c r="H1057" s="2">
        <f t="shared" si="127"/>
        <v>1.7169414999999992</v>
      </c>
      <c r="I1057" s="2">
        <f t="array" ref="I1057">SUMPRODUCT(B1041:B1060, (ROW(B1041:B1060)-ROW(B1041)+1)) / (20*21/2)</f>
        <v>1.5926842857142858</v>
      </c>
      <c r="J1057" s="2">
        <f t="shared" si="130"/>
        <v>1.5477001097261669</v>
      </c>
      <c r="K1057" s="2">
        <f t="shared" si="124"/>
        <v>1.4838792829003415</v>
      </c>
    </row>
    <row r="1058" spans="1:11" ht="13.5" x14ac:dyDescent="0.25">
      <c r="A1058" s="3">
        <f>TITRES_STAT!B1061</f>
        <v>43851</v>
      </c>
      <c r="B1058" s="5">
        <f>TITRES_STAT!D1061</f>
        <v>1.6152</v>
      </c>
      <c r="C1058" s="2">
        <f t="shared" si="125"/>
        <v>0</v>
      </c>
      <c r="D1058" s="2">
        <f t="shared" si="126"/>
        <v>1.6308399999999998</v>
      </c>
      <c r="E1058" s="2">
        <f t="shared" si="128"/>
        <v>1.6090500000000003</v>
      </c>
      <c r="F1058" s="2">
        <f t="shared" si="129"/>
        <v>1.5676850000000002</v>
      </c>
      <c r="G1058" s="2">
        <f t="shared" si="123"/>
        <v>1.425284</v>
      </c>
      <c r="H1058" s="2">
        <f t="shared" si="127"/>
        <v>1.7142309999999994</v>
      </c>
      <c r="I1058" s="2">
        <f t="array" ref="I1058">SUMPRODUCT(B1042:B1061, (ROW(B1042:B1061)-ROW(B1042)+1)) / (20*21/2)</f>
        <v>1.6022147619047622</v>
      </c>
      <c r="J1058" s="2">
        <f t="shared" si="130"/>
        <v>1.5541286707046271</v>
      </c>
      <c r="K1058" s="2">
        <f t="shared" si="124"/>
        <v>1.4890291149434653</v>
      </c>
    </row>
    <row r="1059" spans="1:11" ht="13.5" x14ac:dyDescent="0.25">
      <c r="A1059" s="3">
        <f>TITRES_STAT!B1062</f>
        <v>43852</v>
      </c>
      <c r="B1059" s="5">
        <f>TITRES_STAT!D1062</f>
        <v>1.5761000000000001</v>
      </c>
      <c r="C1059" s="2">
        <f t="shared" si="125"/>
        <v>-3.9099999999999913E-2</v>
      </c>
      <c r="D1059" s="2">
        <f t="shared" si="126"/>
        <v>1.6151999999999997</v>
      </c>
      <c r="E1059" s="2">
        <f t="shared" si="128"/>
        <v>1.62358</v>
      </c>
      <c r="F1059" s="2">
        <f t="shared" si="129"/>
        <v>1.5710400000000002</v>
      </c>
      <c r="G1059" s="2">
        <f t="shared" si="123"/>
        <v>1.4288619999999996</v>
      </c>
      <c r="H1059" s="2">
        <f t="shared" si="127"/>
        <v>1.7108499999999993</v>
      </c>
      <c r="I1059" s="2">
        <f t="array" ref="I1059">SUMPRODUCT(B1043:B1062, (ROW(B1043:B1062)-ROW(B1043)+1)) / (20*21/2)</f>
        <v>1.606581904761905</v>
      </c>
      <c r="J1059" s="2">
        <f t="shared" si="130"/>
        <v>1.5562211782565674</v>
      </c>
      <c r="K1059" s="2">
        <f t="shared" si="124"/>
        <v>1.4924436594554864</v>
      </c>
    </row>
    <row r="1060" spans="1:11" ht="13.5" x14ac:dyDescent="0.25">
      <c r="A1060" s="3">
        <f>TITRES_STAT!B1063</f>
        <v>43853</v>
      </c>
      <c r="B1060" s="5">
        <f>TITRES_STAT!D1063</f>
        <v>1.6208</v>
      </c>
      <c r="C1060" s="2">
        <f t="shared" si="125"/>
        <v>4.4699999999999962E-2</v>
      </c>
      <c r="D1060" s="2">
        <f t="shared" si="126"/>
        <v>1.6096200000000001</v>
      </c>
      <c r="E1060" s="2">
        <f t="shared" si="128"/>
        <v>1.63476</v>
      </c>
      <c r="F1060" s="2">
        <f t="shared" si="129"/>
        <v>1.5766300000000002</v>
      </c>
      <c r="G1060" s="2">
        <f t="shared" si="123"/>
        <v>1.4333339999999994</v>
      </c>
      <c r="H1060" s="2">
        <f t="shared" si="127"/>
        <v>1.707189499999999</v>
      </c>
      <c r="I1060" s="2">
        <f t="array" ref="I1060">SUMPRODUCT(B1044:B1063, (ROW(B1044:B1063)-ROW(B1044)+1)) / (20*21/2)</f>
        <v>1.6022747619047619</v>
      </c>
      <c r="J1060" s="2">
        <f t="shared" si="130"/>
        <v>1.5623715422321323</v>
      </c>
      <c r="K1060" s="2">
        <f t="shared" si="124"/>
        <v>1.4974772414376243</v>
      </c>
    </row>
    <row r="1061" spans="1:11" ht="13.5" x14ac:dyDescent="0.25">
      <c r="A1061" s="3">
        <f>TITRES_STAT!B1064</f>
        <v>43854</v>
      </c>
      <c r="B1061" s="5">
        <f>TITRES_STAT!D1064</f>
        <v>1.6767000000000001</v>
      </c>
      <c r="C1061" s="2">
        <f t="shared" si="125"/>
        <v>5.5900000000000061E-2</v>
      </c>
      <c r="D1061" s="2">
        <f t="shared" si="126"/>
        <v>1.6207999999999998</v>
      </c>
      <c r="E1061" s="2">
        <f t="shared" si="128"/>
        <v>1.6431499999999999</v>
      </c>
      <c r="F1061" s="2">
        <f t="shared" si="129"/>
        <v>1.5805450000000001</v>
      </c>
      <c r="G1061" s="2">
        <f t="shared" si="123"/>
        <v>1.4386999999999994</v>
      </c>
      <c r="H1061" s="2">
        <f t="shared" si="127"/>
        <v>1.7033334999999992</v>
      </c>
      <c r="I1061" s="2">
        <f t="array" ref="I1061">SUMPRODUCT(B1045:B1064, (ROW(B1045:B1064)-ROW(B1045)+1)) / (20*21/2)</f>
        <v>1.5983666666666665</v>
      </c>
      <c r="J1061" s="2">
        <f t="shared" si="130"/>
        <v>1.5732599667814529</v>
      </c>
      <c r="K1061" s="2">
        <f t="shared" si="124"/>
        <v>1.5045055849106586</v>
      </c>
    </row>
    <row r="1062" spans="1:11" ht="13.5" x14ac:dyDescent="0.25">
      <c r="A1062" s="3">
        <f>TITRES_STAT!B1065</f>
        <v>43857</v>
      </c>
      <c r="B1062" s="5">
        <f>TITRES_STAT!D1065</f>
        <v>1.6264000000000001</v>
      </c>
      <c r="C1062" s="2">
        <f t="shared" si="125"/>
        <v>-5.0300000000000011E-2</v>
      </c>
      <c r="D1062" s="2">
        <f t="shared" si="126"/>
        <v>1.62304</v>
      </c>
      <c r="E1062" s="2">
        <f t="shared" si="128"/>
        <v>1.63812</v>
      </c>
      <c r="F1062" s="2">
        <f t="shared" si="129"/>
        <v>1.582225</v>
      </c>
      <c r="G1062" s="2">
        <f t="shared" si="123"/>
        <v>1.4424999999999997</v>
      </c>
      <c r="H1062" s="2">
        <f t="shared" si="127"/>
        <v>1.6997009999999992</v>
      </c>
      <c r="I1062" s="2">
        <f t="array" ref="I1062">SUMPRODUCT(B1046:B1065, (ROW(B1046:B1065)-ROW(B1046)+1)) / (20*21/2)</f>
        <v>1.5947242857142858</v>
      </c>
      <c r="J1062" s="2">
        <f t="shared" si="130"/>
        <v>1.5783209223260766</v>
      </c>
      <c r="K1062" s="2">
        <f t="shared" si="124"/>
        <v>1.509285758051417</v>
      </c>
    </row>
    <row r="1063" spans="1:11" ht="13.5" x14ac:dyDescent="0.25">
      <c r="A1063" s="3">
        <f>TITRES_STAT!B1066</f>
        <v>43858</v>
      </c>
      <c r="B1063" s="5">
        <f>TITRES_STAT!D1066</f>
        <v>1.5369999999999999</v>
      </c>
      <c r="C1063" s="2">
        <f t="shared" si="125"/>
        <v>-8.9400000000000146E-2</v>
      </c>
      <c r="D1063" s="2">
        <f t="shared" si="126"/>
        <v>1.6074000000000002</v>
      </c>
      <c r="E1063" s="2">
        <f t="shared" si="128"/>
        <v>1.6191199999999999</v>
      </c>
      <c r="F1063" s="2">
        <f t="shared" si="129"/>
        <v>1.5780350000000003</v>
      </c>
      <c r="G1063" s="2">
        <f t="shared" si="123"/>
        <v>1.4445119999999998</v>
      </c>
      <c r="H1063" s="2">
        <f t="shared" si="127"/>
        <v>1.6950344999999993</v>
      </c>
      <c r="I1063" s="2">
        <f t="array" ref="I1063">SUMPRODUCT(B1047:B1066, (ROW(B1047:B1066)-ROW(B1047)+1)) / (20*21/2)</f>
        <v>1.5937652380952381</v>
      </c>
      <c r="J1063" s="2">
        <f t="shared" si="130"/>
        <v>1.5743855963902598</v>
      </c>
      <c r="K1063" s="2">
        <f t="shared" si="124"/>
        <v>1.5103725910690085</v>
      </c>
    </row>
    <row r="1064" spans="1:11" ht="13.5" x14ac:dyDescent="0.25">
      <c r="A1064" s="3">
        <f>TITRES_STAT!B1067</f>
        <v>43859</v>
      </c>
      <c r="B1064" s="5">
        <f>TITRES_STAT!D1067</f>
        <v>1.5369999999999999</v>
      </c>
      <c r="C1064" s="2">
        <f t="shared" si="125"/>
        <v>0</v>
      </c>
      <c r="D1064" s="2">
        <f t="shared" si="126"/>
        <v>1.59958</v>
      </c>
      <c r="E1064" s="2">
        <f t="shared" si="128"/>
        <v>1.6073899999999999</v>
      </c>
      <c r="F1064" s="2">
        <f t="shared" si="129"/>
        <v>1.5752450000000002</v>
      </c>
      <c r="G1064" s="2">
        <f t="shared" si="123"/>
        <v>1.4465239999999999</v>
      </c>
      <c r="H1064" s="2">
        <f t="shared" si="127"/>
        <v>1.6899209999999991</v>
      </c>
      <c r="I1064" s="2">
        <f t="array" ref="I1064">SUMPRODUCT(B1048:B1067, (ROW(B1048:B1067)-ROW(B1048)+1)) / (20*21/2)</f>
        <v>1.5860961904761901</v>
      </c>
      <c r="J1064" s="2">
        <f t="shared" si="130"/>
        <v>1.570825063400711</v>
      </c>
      <c r="K1064" s="2">
        <f t="shared" si="124"/>
        <v>1.5114168031839492</v>
      </c>
    </row>
    <row r="1065" spans="1:11" ht="13.5" x14ac:dyDescent="0.25">
      <c r="A1065" s="3">
        <f>TITRES_STAT!B1068</f>
        <v>43860</v>
      </c>
      <c r="B1065" s="5">
        <f>TITRES_STAT!D1068</f>
        <v>1.5369999999999999</v>
      </c>
      <c r="C1065" s="2">
        <f t="shared" si="125"/>
        <v>0</v>
      </c>
      <c r="D1065" s="2">
        <f t="shared" si="126"/>
        <v>1.5828199999999999</v>
      </c>
      <c r="E1065" s="2">
        <f t="shared" si="128"/>
        <v>1.59622</v>
      </c>
      <c r="F1065" s="2">
        <f t="shared" si="129"/>
        <v>1.57497</v>
      </c>
      <c r="G1065" s="2">
        <f t="shared" si="123"/>
        <v>1.4493199999999999</v>
      </c>
      <c r="H1065" s="2">
        <f t="shared" si="127"/>
        <v>1.6841924999999991</v>
      </c>
      <c r="I1065" s="2">
        <f t="array" ref="I1065">SUMPRODUCT(B1049:B1068, (ROW(B1049:B1068)-ROW(B1049)+1)) / (20*21/2)</f>
        <v>1.5749176190476188</v>
      </c>
      <c r="J1065" s="2">
        <f t="shared" si="130"/>
        <v>1.5676036287911195</v>
      </c>
      <c r="K1065" s="2">
        <f t="shared" si="124"/>
        <v>1.5124200658041864</v>
      </c>
    </row>
    <row r="1066" spans="1:11" ht="13.5" x14ac:dyDescent="0.25">
      <c r="A1066" s="3">
        <f>TITRES_STAT!B1069</f>
        <v>43861</v>
      </c>
      <c r="B1066" s="5">
        <f>TITRES_STAT!D1069</f>
        <v>1.5649</v>
      </c>
      <c r="C1066" s="2">
        <f t="shared" si="125"/>
        <v>2.7900000000000036E-2</v>
      </c>
      <c r="D1066" s="2">
        <f t="shared" si="126"/>
        <v>1.56046</v>
      </c>
      <c r="E1066" s="2">
        <f t="shared" si="128"/>
        <v>1.5906299999999995</v>
      </c>
      <c r="F1066" s="2">
        <f t="shared" si="129"/>
        <v>1.5783250000000002</v>
      </c>
      <c r="G1066" s="2">
        <f t="shared" si="123"/>
        <v>1.4527860000000001</v>
      </c>
      <c r="H1066" s="2">
        <f t="shared" si="127"/>
        <v>1.6779329999999997</v>
      </c>
      <c r="I1066" s="2">
        <f t="array" ref="I1066">SUMPRODUCT(B1050:B1069, (ROW(B1050:B1069)-ROW(B1050)+1)) / (20*21/2)</f>
        <v>1.5595628571428573</v>
      </c>
      <c r="J1066" s="2">
        <f t="shared" si="130"/>
        <v>1.5673461403348223</v>
      </c>
      <c r="K1066" s="2">
        <f t="shared" si="124"/>
        <v>1.5144781024393164</v>
      </c>
    </row>
    <row r="1067" spans="1:11" ht="13.5" x14ac:dyDescent="0.25">
      <c r="A1067" s="3">
        <f>TITRES_STAT!B1070</f>
        <v>43864</v>
      </c>
      <c r="B1067" s="5">
        <f>TITRES_STAT!D1070</f>
        <v>1.4978</v>
      </c>
      <c r="C1067" s="2">
        <f t="shared" si="125"/>
        <v>-6.7099999999999937E-2</v>
      </c>
      <c r="D1067" s="2">
        <f t="shared" si="126"/>
        <v>1.5347399999999998</v>
      </c>
      <c r="E1067" s="2">
        <f t="shared" si="128"/>
        <v>1.5788899999999999</v>
      </c>
      <c r="F1067" s="2">
        <f t="shared" si="129"/>
        <v>1.5816750000000002</v>
      </c>
      <c r="G1067" s="2">
        <f t="shared" si="123"/>
        <v>1.4555799999999999</v>
      </c>
      <c r="H1067" s="2">
        <f t="shared" si="127"/>
        <v>1.6712259999999994</v>
      </c>
      <c r="I1067" s="2">
        <f t="array" ref="I1067">SUMPRODUCT(B1051:B1070, (ROW(B1051:B1070)-ROW(B1051)+1)) / (20*21/2)</f>
        <v>1.5479585714285715</v>
      </c>
      <c r="J1067" s="2">
        <f t="shared" si="130"/>
        <v>1.5607226983981728</v>
      </c>
      <c r="K1067" s="2">
        <f t="shared" si="124"/>
        <v>1.5138240592064018</v>
      </c>
    </row>
    <row r="1068" spans="1:11" ht="13.5" x14ac:dyDescent="0.25">
      <c r="A1068" s="3">
        <f>TITRES_STAT!B1071</f>
        <v>43865</v>
      </c>
      <c r="B1068" s="5">
        <f>TITRES_STAT!D1071</f>
        <v>1.4642999999999999</v>
      </c>
      <c r="C1068" s="2">
        <f t="shared" si="125"/>
        <v>-3.3500000000000085E-2</v>
      </c>
      <c r="D1068" s="2">
        <f t="shared" si="126"/>
        <v>1.5201999999999998</v>
      </c>
      <c r="E1068" s="2">
        <f t="shared" si="128"/>
        <v>1.5638000000000001</v>
      </c>
      <c r="F1068" s="2">
        <f t="shared" si="129"/>
        <v>1.5864250000000002</v>
      </c>
      <c r="G1068" s="2">
        <f t="shared" si="123"/>
        <v>1.4590459999999996</v>
      </c>
      <c r="H1068" s="2">
        <f t="shared" si="127"/>
        <v>1.6647709999999996</v>
      </c>
      <c r="I1068" s="2">
        <f t="array" ref="I1068">SUMPRODUCT(B1052:B1071, (ROW(B1052:B1071)-ROW(B1052)+1)) / (20*21/2)</f>
        <v>1.5365671428571428</v>
      </c>
      <c r="J1068" s="2">
        <f t="shared" si="130"/>
        <v>1.5515395842650133</v>
      </c>
      <c r="K1068" s="2">
        <f t="shared" si="124"/>
        <v>1.5118819392375233</v>
      </c>
    </row>
    <row r="1069" spans="1:11" ht="13.5" x14ac:dyDescent="0.25">
      <c r="A1069" s="3">
        <f>TITRES_STAT!B1072</f>
        <v>43866</v>
      </c>
      <c r="B1069" s="5">
        <f>TITRES_STAT!D1072</f>
        <v>1.4252</v>
      </c>
      <c r="C1069" s="2">
        <f t="shared" si="125"/>
        <v>-3.9099999999999913E-2</v>
      </c>
      <c r="D1069" s="2">
        <f t="shared" si="126"/>
        <v>1.4978399999999998</v>
      </c>
      <c r="E1069" s="2">
        <f t="shared" si="128"/>
        <v>1.54871</v>
      </c>
      <c r="F1069" s="2">
        <f t="shared" si="129"/>
        <v>1.5861450000000001</v>
      </c>
      <c r="G1069" s="2">
        <f t="shared" si="123"/>
        <v>1.4630699999999996</v>
      </c>
      <c r="H1069" s="2">
        <f t="shared" si="127"/>
        <v>1.6579804999999996</v>
      </c>
      <c r="I1069" s="2">
        <f t="array" ref="I1069">SUMPRODUCT(B1053:B1072, (ROW(B1053:B1072)-ROW(B1053)+1)) / (20*21/2)</f>
        <v>1.5257876190476189</v>
      </c>
      <c r="J1069" s="2">
        <f t="shared" si="130"/>
        <v>1.5395072429064405</v>
      </c>
      <c r="K1069" s="2">
        <f t="shared" si="124"/>
        <v>1.5084826475027184</v>
      </c>
    </row>
    <row r="1070" spans="1:11" ht="13.5" x14ac:dyDescent="0.25">
      <c r="A1070" s="3">
        <f>TITRES_STAT!B1073</f>
        <v>43867</v>
      </c>
      <c r="B1070" s="5">
        <f>TITRES_STAT!D1073</f>
        <v>1.4642999999999999</v>
      </c>
      <c r="C1070" s="2">
        <f t="shared" si="125"/>
        <v>3.9099999999999913E-2</v>
      </c>
      <c r="D1070" s="2">
        <f t="shared" si="126"/>
        <v>1.4833000000000001</v>
      </c>
      <c r="E1070" s="2">
        <f t="shared" si="128"/>
        <v>1.5330599999999999</v>
      </c>
      <c r="F1070" s="2">
        <f t="shared" si="129"/>
        <v>1.5839100000000002</v>
      </c>
      <c r="G1070" s="2">
        <f t="shared" si="123"/>
        <v>1.4666459999999995</v>
      </c>
      <c r="H1070" s="2">
        <f t="shared" si="127"/>
        <v>1.6519444999999997</v>
      </c>
      <c r="I1070" s="2">
        <f t="array" ref="I1070">SUMPRODUCT(B1054:B1073, (ROW(B1054:B1073)-ROW(B1054)+1)) / (20*21/2)</f>
        <v>1.5197433333333332</v>
      </c>
      <c r="J1070" s="2">
        <f t="shared" si="130"/>
        <v>1.5323446483439223</v>
      </c>
      <c r="K1070" s="2">
        <f t="shared" si="124"/>
        <v>1.5067499946594745</v>
      </c>
    </row>
    <row r="1071" spans="1:11" ht="13.5" x14ac:dyDescent="0.25">
      <c r="A1071" s="3">
        <f>TITRES_STAT!B1074</f>
        <v>43868</v>
      </c>
      <c r="B1071" s="5">
        <f>TITRES_STAT!D1074</f>
        <v>1.4642999999999999</v>
      </c>
      <c r="C1071" s="2">
        <f t="shared" si="125"/>
        <v>0</v>
      </c>
      <c r="D1071" s="2">
        <f t="shared" si="126"/>
        <v>1.4631799999999999</v>
      </c>
      <c r="E1071" s="2">
        <f t="shared" si="128"/>
        <v>1.5118199999999999</v>
      </c>
      <c r="F1071" s="2">
        <f t="shared" si="129"/>
        <v>1.5774850000000002</v>
      </c>
      <c r="G1071" s="2">
        <f t="shared" si="123"/>
        <v>1.469663999999999</v>
      </c>
      <c r="H1071" s="2">
        <f t="shared" si="127"/>
        <v>1.6459644999999994</v>
      </c>
      <c r="I1071" s="2">
        <f t="array" ref="I1071">SUMPRODUCT(B1055:B1074, (ROW(B1055:B1074)-ROW(B1055)+1)) / (20*21/2)</f>
        <v>1.5206209523809524</v>
      </c>
      <c r="J1071" s="2">
        <f t="shared" si="130"/>
        <v>1.5258642056445009</v>
      </c>
      <c r="K1071" s="2">
        <f t="shared" si="124"/>
        <v>1.5050852889865538</v>
      </c>
    </row>
    <row r="1072" spans="1:11" ht="13.5" x14ac:dyDescent="0.25">
      <c r="A1072" s="3">
        <f>TITRES_STAT!B1075</f>
        <v>43871</v>
      </c>
      <c r="B1072" s="5">
        <f>TITRES_STAT!D1075</f>
        <v>1.4642999999999999</v>
      </c>
      <c r="C1072" s="2">
        <f t="shared" si="125"/>
        <v>0</v>
      </c>
      <c r="D1072" s="2">
        <f t="shared" si="126"/>
        <v>1.4564799999999998</v>
      </c>
      <c r="E1072" s="2">
        <f t="shared" si="128"/>
        <v>1.4956099999999999</v>
      </c>
      <c r="F1072" s="2">
        <f t="shared" si="129"/>
        <v>1.5668650000000004</v>
      </c>
      <c r="G1072" s="2">
        <f t="shared" si="123"/>
        <v>1.4726819999999992</v>
      </c>
      <c r="H1072" s="2">
        <f t="shared" si="127"/>
        <v>1.6405709999999993</v>
      </c>
      <c r="I1072" s="2">
        <f t="array" ref="I1072">SUMPRODUCT(B1056:B1075, (ROW(B1056:B1075)-ROW(B1056)+1)) / (20*21/2)</f>
        <v>1.5240576190476187</v>
      </c>
      <c r="J1072" s="2">
        <f t="shared" si="130"/>
        <v>1.5200009479640721</v>
      </c>
      <c r="K1072" s="2">
        <f t="shared" si="124"/>
        <v>1.503485865889042</v>
      </c>
    </row>
    <row r="1073" spans="1:11" ht="13.5" x14ac:dyDescent="0.25">
      <c r="A1073" s="3">
        <f>TITRES_STAT!B1076</f>
        <v>43872</v>
      </c>
      <c r="B1073" s="5">
        <f>TITRES_STAT!D1076</f>
        <v>1.5034000000000001</v>
      </c>
      <c r="C1073" s="2">
        <f t="shared" si="125"/>
        <v>3.9100000000000135E-2</v>
      </c>
      <c r="D1073" s="2">
        <f t="shared" si="126"/>
        <v>1.4642999999999999</v>
      </c>
      <c r="E1073" s="2">
        <f t="shared" si="128"/>
        <v>1.4922499999999999</v>
      </c>
      <c r="F1073" s="2">
        <f t="shared" si="129"/>
        <v>1.5556850000000002</v>
      </c>
      <c r="G1073" s="2">
        <f t="shared" si="123"/>
        <v>1.4775999999999994</v>
      </c>
      <c r="H1073" s="2">
        <f t="shared" si="127"/>
        <v>1.6353729999999993</v>
      </c>
      <c r="I1073" s="2">
        <f t="array" ref="I1073">SUMPRODUCT(B1057:B1076, (ROW(B1057:B1076)-ROW(B1057)+1)) / (20*21/2)</f>
        <v>1.5277866666666666</v>
      </c>
      <c r="J1073" s="2">
        <f t="shared" si="130"/>
        <v>1.5184199053008272</v>
      </c>
      <c r="K1073" s="2">
        <f t="shared" si="124"/>
        <v>1.5034824985992756</v>
      </c>
    </row>
    <row r="1074" spans="1:11" ht="13.5" x14ac:dyDescent="0.25">
      <c r="A1074" s="3">
        <f>TITRES_STAT!B1077</f>
        <v>43873</v>
      </c>
      <c r="B1074" s="5">
        <f>TITRES_STAT!D1077</f>
        <v>1.5649</v>
      </c>
      <c r="C1074" s="2">
        <f t="shared" si="125"/>
        <v>6.1499999999999888E-2</v>
      </c>
      <c r="D1074" s="2">
        <f t="shared" si="126"/>
        <v>1.49224</v>
      </c>
      <c r="E1074" s="2">
        <f t="shared" si="128"/>
        <v>1.4950399999999999</v>
      </c>
      <c r="F1074" s="2">
        <f t="shared" si="129"/>
        <v>1.5512150000000005</v>
      </c>
      <c r="G1074" s="2">
        <f t="shared" ref="G1074:G1137" si="131">AVERAGE(B1025:B1074)</f>
        <v>1.4827419999999996</v>
      </c>
      <c r="H1074" s="2">
        <f t="shared" si="127"/>
        <v>1.6308459999999996</v>
      </c>
      <c r="I1074" s="2">
        <f t="array" ref="I1074">SUMPRODUCT(B1058:B1077, (ROW(B1058:B1077)-ROW(B1058)+1)) / (20*21/2)</f>
        <v>1.5316752380952376</v>
      </c>
      <c r="J1074" s="2">
        <f t="shared" si="130"/>
        <v>1.5228465809864626</v>
      </c>
      <c r="K1074" s="2">
        <f t="shared" si="124"/>
        <v>1.5058910280659707</v>
      </c>
    </row>
    <row r="1075" spans="1:11" ht="13.5" x14ac:dyDescent="0.25">
      <c r="A1075" s="3">
        <f>TITRES_STAT!B1078</f>
        <v>43874</v>
      </c>
      <c r="B1075" s="5">
        <f>TITRES_STAT!D1078</f>
        <v>1.5872999999999999</v>
      </c>
      <c r="C1075" s="2">
        <f t="shared" si="125"/>
        <v>2.2399999999999975E-2</v>
      </c>
      <c r="D1075" s="2">
        <f t="shared" si="126"/>
        <v>1.51684</v>
      </c>
      <c r="E1075" s="2">
        <f t="shared" si="128"/>
        <v>1.5000700000000002</v>
      </c>
      <c r="F1075" s="2">
        <f t="shared" si="129"/>
        <v>1.5481450000000003</v>
      </c>
      <c r="G1075" s="2">
        <f t="shared" si="131"/>
        <v>1.4886679999999992</v>
      </c>
      <c r="H1075" s="2">
        <f t="shared" si="127"/>
        <v>1.6264309999999997</v>
      </c>
      <c r="I1075" s="2">
        <f t="array" ref="I1075">SUMPRODUCT(B1059:B1078, (ROW(B1059:B1078)-ROW(B1059)+1)) / (20*21/2)</f>
        <v>1.5293061904761904</v>
      </c>
      <c r="J1075" s="2">
        <f t="shared" si="130"/>
        <v>1.5289850018448947</v>
      </c>
      <c r="K1075" s="2">
        <f t="shared" ref="K1075:K1138" si="132">$K$4*B1075+(1-$K$4)*K1074</f>
        <v>1.5090835367692659</v>
      </c>
    </row>
    <row r="1076" spans="1:11" ht="13.5" x14ac:dyDescent="0.25">
      <c r="A1076" s="3">
        <f>TITRES_STAT!B1079</f>
        <v>43875</v>
      </c>
      <c r="B1076" s="5">
        <f>TITRES_STAT!D1079</f>
        <v>1.5872999999999999</v>
      </c>
      <c r="C1076" s="2">
        <f t="shared" si="125"/>
        <v>0</v>
      </c>
      <c r="D1076" s="2">
        <f t="shared" si="126"/>
        <v>1.5414399999999999</v>
      </c>
      <c r="E1076" s="2">
        <f t="shared" si="128"/>
        <v>1.50231</v>
      </c>
      <c r="F1076" s="2">
        <f t="shared" si="129"/>
        <v>1.54647</v>
      </c>
      <c r="G1076" s="2">
        <f t="shared" si="131"/>
        <v>1.4944819999999992</v>
      </c>
      <c r="H1076" s="2">
        <f t="shared" si="127"/>
        <v>1.6222674999999995</v>
      </c>
      <c r="I1076" s="2">
        <f t="array" ref="I1076">SUMPRODUCT(B1060:B1079, (ROW(B1060:B1079)-ROW(B1060)+1)) / (20*21/2)</f>
        <v>1.5252561904761903</v>
      </c>
      <c r="J1076" s="2">
        <f t="shared" si="130"/>
        <v>1.5345388111929998</v>
      </c>
      <c r="K1076" s="2">
        <f t="shared" si="132"/>
        <v>1.5121508490528239</v>
      </c>
    </row>
    <row r="1077" spans="1:11" ht="13.5" x14ac:dyDescent="0.25">
      <c r="A1077" s="3">
        <f>TITRES_STAT!B1080</f>
        <v>43878</v>
      </c>
      <c r="B1077" s="5">
        <f>TITRES_STAT!D1080</f>
        <v>1.5872999999999999</v>
      </c>
      <c r="C1077" s="2">
        <f t="shared" si="125"/>
        <v>0</v>
      </c>
      <c r="D1077" s="2">
        <f t="shared" si="126"/>
        <v>1.5660399999999999</v>
      </c>
      <c r="E1077" s="2">
        <f t="shared" si="128"/>
        <v>1.5112599999999996</v>
      </c>
      <c r="F1077" s="2">
        <f t="shared" si="129"/>
        <v>1.5450750000000002</v>
      </c>
      <c r="G1077" s="2">
        <f t="shared" si="131"/>
        <v>1.5007419999999994</v>
      </c>
      <c r="H1077" s="2">
        <f t="shared" si="127"/>
        <v>1.6181039999999998</v>
      </c>
      <c r="I1077" s="2">
        <f t="array" ref="I1077">SUMPRODUCT(B1061:B1080, (ROW(B1061:B1080)-ROW(B1061)+1)) / (20*21/2)</f>
        <v>1.5173219047619049</v>
      </c>
      <c r="J1077" s="2">
        <f t="shared" si="130"/>
        <v>1.539563686317476</v>
      </c>
      <c r="K1077" s="2">
        <f t="shared" si="132"/>
        <v>1.5150978745801642</v>
      </c>
    </row>
    <row r="1078" spans="1:11" ht="13.5" x14ac:dyDescent="0.25">
      <c r="A1078" s="3">
        <f>TITRES_STAT!B1081</f>
        <v>43879</v>
      </c>
      <c r="B1078" s="5">
        <f>TITRES_STAT!D1081</f>
        <v>1.5202</v>
      </c>
      <c r="C1078" s="2">
        <f t="shared" si="125"/>
        <v>-6.7099999999999937E-2</v>
      </c>
      <c r="D1078" s="2">
        <f t="shared" si="126"/>
        <v>1.5693999999999999</v>
      </c>
      <c r="E1078" s="2">
        <f t="shared" si="128"/>
        <v>1.5168499999999998</v>
      </c>
      <c r="F1078" s="2">
        <f t="shared" si="129"/>
        <v>1.5403249999999999</v>
      </c>
      <c r="G1078" s="2">
        <f t="shared" si="131"/>
        <v>1.5051019999999995</v>
      </c>
      <c r="H1078" s="2">
        <f t="shared" si="127"/>
        <v>1.6141079999999997</v>
      </c>
      <c r="I1078" s="2">
        <f t="array" ref="I1078">SUMPRODUCT(B1062:B1081, (ROW(B1062:B1081)-ROW(B1062)+1)) / (20*21/2)</f>
        <v>1.5139100000000001</v>
      </c>
      <c r="J1078" s="2">
        <f t="shared" si="130"/>
        <v>1.5377195257158116</v>
      </c>
      <c r="K1078" s="2">
        <f t="shared" si="132"/>
        <v>1.5152979579299617</v>
      </c>
    </row>
    <row r="1079" spans="1:11" ht="13.5" x14ac:dyDescent="0.25">
      <c r="A1079" s="3">
        <f>TITRES_STAT!B1082</f>
        <v>43880</v>
      </c>
      <c r="B1079" s="5">
        <f>TITRES_STAT!D1082</f>
        <v>1.4978</v>
      </c>
      <c r="C1079" s="2">
        <f t="shared" si="125"/>
        <v>-2.2399999999999975E-2</v>
      </c>
      <c r="D1079" s="2">
        <f t="shared" si="126"/>
        <v>1.5559799999999999</v>
      </c>
      <c r="E1079" s="2">
        <f t="shared" si="128"/>
        <v>1.5241099999999999</v>
      </c>
      <c r="F1079" s="2">
        <f t="shared" si="129"/>
        <v>1.5364100000000001</v>
      </c>
      <c r="G1079" s="2">
        <f t="shared" si="131"/>
        <v>1.5090139999999996</v>
      </c>
      <c r="H1079" s="2">
        <f t="shared" si="127"/>
        <v>1.6103354999999997</v>
      </c>
      <c r="I1079" s="2">
        <f t="array" ref="I1079">SUMPRODUCT(B1063:B1082, (ROW(B1063:B1082)-ROW(B1063)+1)) / (20*21/2)</f>
        <v>1.5113766666666668</v>
      </c>
      <c r="J1079" s="2">
        <f t="shared" si="130"/>
        <v>1.5339176661238296</v>
      </c>
      <c r="K1079" s="2">
        <f t="shared" si="132"/>
        <v>1.5146117635013356</v>
      </c>
    </row>
    <row r="1080" spans="1:11" ht="13.5" x14ac:dyDescent="0.25">
      <c r="A1080" s="3">
        <f>TITRES_STAT!B1083</f>
        <v>43881</v>
      </c>
      <c r="B1080" s="5">
        <f>TITRES_STAT!D1083</f>
        <v>1.4531000000000001</v>
      </c>
      <c r="C1080" s="2">
        <f t="shared" si="125"/>
        <v>-4.4699999999999962E-2</v>
      </c>
      <c r="D1080" s="2">
        <f t="shared" si="126"/>
        <v>1.5291399999999999</v>
      </c>
      <c r="E1080" s="2">
        <f t="shared" si="128"/>
        <v>1.5229900000000001</v>
      </c>
      <c r="F1080" s="2">
        <f t="shared" si="129"/>
        <v>1.528025</v>
      </c>
      <c r="G1080" s="2">
        <f t="shared" si="131"/>
        <v>1.5121440000000002</v>
      </c>
      <c r="H1080" s="2">
        <f t="shared" si="127"/>
        <v>1.6064509999999999</v>
      </c>
      <c r="I1080" s="2">
        <f t="array" ref="I1080">SUMPRODUCT(B1064:B1083, (ROW(B1064:B1083)-ROW(B1064)+1)) / (20*21/2)</f>
        <v>1.5094823809523807</v>
      </c>
      <c r="J1080" s="2">
        <f t="shared" si="130"/>
        <v>1.5262207455406078</v>
      </c>
      <c r="K1080" s="2">
        <f t="shared" si="132"/>
        <v>1.5121995374816755</v>
      </c>
    </row>
    <row r="1081" spans="1:11" ht="13.5" x14ac:dyDescent="0.25">
      <c r="A1081" s="3">
        <f>TITRES_STAT!B1084</f>
        <v>43882</v>
      </c>
      <c r="B1081" s="5">
        <f>TITRES_STAT!D1084</f>
        <v>1.4922</v>
      </c>
      <c r="C1081" s="2">
        <f t="shared" si="125"/>
        <v>3.9099999999999913E-2</v>
      </c>
      <c r="D1081" s="2">
        <f t="shared" si="126"/>
        <v>1.5101199999999999</v>
      </c>
      <c r="E1081" s="2">
        <f t="shared" si="128"/>
        <v>1.5257799999999999</v>
      </c>
      <c r="F1081" s="2">
        <f t="shared" si="129"/>
        <v>1.5187999999999999</v>
      </c>
      <c r="G1081" s="2">
        <f t="shared" si="131"/>
        <v>1.5160560000000001</v>
      </c>
      <c r="H1081" s="2">
        <f t="shared" si="127"/>
        <v>1.6027059999999997</v>
      </c>
      <c r="I1081" s="2">
        <f t="array" ref="I1081">SUMPRODUCT(B1065:B1084, (ROW(B1065:B1084)-ROW(B1065)+1)) / (20*21/2)</f>
        <v>1.5078014285714287</v>
      </c>
      <c r="J1081" s="2">
        <f t="shared" si="130"/>
        <v>1.5229806745367402</v>
      </c>
      <c r="K1081" s="2">
        <f t="shared" si="132"/>
        <v>1.5114152418941589</v>
      </c>
    </row>
    <row r="1082" spans="1:11" ht="13.5" x14ac:dyDescent="0.25">
      <c r="A1082" s="3">
        <f>TITRES_STAT!B1085</f>
        <v>43885</v>
      </c>
      <c r="B1082" s="5">
        <f>TITRES_STAT!D1085</f>
        <v>1.4922</v>
      </c>
      <c r="C1082" s="2">
        <f t="shared" si="125"/>
        <v>0</v>
      </c>
      <c r="D1082" s="2">
        <f t="shared" si="126"/>
        <v>1.4911000000000001</v>
      </c>
      <c r="E1082" s="2">
        <f t="shared" si="128"/>
        <v>1.5285700000000002</v>
      </c>
      <c r="F1082" s="2">
        <f t="shared" si="129"/>
        <v>1.5120899999999999</v>
      </c>
      <c r="G1082" s="2">
        <f t="shared" si="131"/>
        <v>1.519968</v>
      </c>
      <c r="H1082" s="2">
        <f t="shared" si="127"/>
        <v>1.5995759999999997</v>
      </c>
      <c r="I1082" s="2">
        <f t="array" ref="I1082">SUMPRODUCT(B1066:B1085, (ROW(B1066:B1085)-ROW(B1066)+1)) / (20*21/2)</f>
        <v>1.5020766666666669</v>
      </c>
      <c r="J1082" s="2">
        <f t="shared" si="130"/>
        <v>1.5200491817237174</v>
      </c>
      <c r="K1082" s="2">
        <f t="shared" si="132"/>
        <v>1.5106617029963487</v>
      </c>
    </row>
    <row r="1083" spans="1:11" ht="13.5" x14ac:dyDescent="0.25">
      <c r="A1083" s="3">
        <f>TITRES_STAT!B1086</f>
        <v>43886</v>
      </c>
      <c r="B1083" s="5">
        <f>TITRES_STAT!D1086</f>
        <v>1.4922</v>
      </c>
      <c r="C1083" s="2">
        <f t="shared" si="125"/>
        <v>0</v>
      </c>
      <c r="D1083" s="2">
        <f t="shared" si="126"/>
        <v>1.4855</v>
      </c>
      <c r="E1083" s="2">
        <f t="shared" si="128"/>
        <v>1.52745</v>
      </c>
      <c r="F1083" s="2">
        <f t="shared" si="129"/>
        <v>1.5098499999999999</v>
      </c>
      <c r="G1083" s="2">
        <f t="shared" si="131"/>
        <v>1.5245500000000001</v>
      </c>
      <c r="H1083" s="2">
        <f t="shared" si="127"/>
        <v>1.5967534999999997</v>
      </c>
      <c r="I1083" s="2">
        <f t="array" ref="I1083">SUMPRODUCT(B1067:B1086, (ROW(B1067:B1086)-ROW(B1067)+1)) / (20*21/2)</f>
        <v>1.4925209523809524</v>
      </c>
      <c r="J1083" s="2">
        <f t="shared" si="130"/>
        <v>1.5173968787024108</v>
      </c>
      <c r="K1083" s="2">
        <f t="shared" si="132"/>
        <v>1.5099377146435509</v>
      </c>
    </row>
    <row r="1084" spans="1:11" ht="13.5" x14ac:dyDescent="0.25">
      <c r="A1084" s="3">
        <f>TITRES_STAT!B1087</f>
        <v>43887</v>
      </c>
      <c r="B1084" s="5">
        <f>TITRES_STAT!D1087</f>
        <v>1.4922</v>
      </c>
      <c r="C1084" s="2">
        <f t="shared" si="125"/>
        <v>0</v>
      </c>
      <c r="D1084" s="2">
        <f t="shared" si="126"/>
        <v>1.4843800000000003</v>
      </c>
      <c r="E1084" s="2">
        <f t="shared" si="128"/>
        <v>1.5201800000000003</v>
      </c>
      <c r="F1084" s="2">
        <f t="shared" si="129"/>
        <v>1.5076100000000001</v>
      </c>
      <c r="G1084" s="2">
        <f t="shared" si="131"/>
        <v>1.5286840000000002</v>
      </c>
      <c r="H1084" s="2">
        <f t="shared" si="127"/>
        <v>1.5936234999999999</v>
      </c>
      <c r="I1084" s="2">
        <f t="array" ref="I1084">SUMPRODUCT(B1068:B1087, (ROW(B1068:B1087)-ROW(B1068)+1)) / (20*21/2)</f>
        <v>1.4874609523809528</v>
      </c>
      <c r="J1084" s="2">
        <f t="shared" si="130"/>
        <v>1.5149971759688479</v>
      </c>
      <c r="K1084" s="2">
        <f t="shared" si="132"/>
        <v>1.5092421179908626</v>
      </c>
    </row>
    <row r="1085" spans="1:11" ht="13.5" x14ac:dyDescent="0.25">
      <c r="A1085" s="3">
        <f>TITRES_STAT!B1088</f>
        <v>43888</v>
      </c>
      <c r="B1085" s="5">
        <f>TITRES_STAT!D1088</f>
        <v>1.4475</v>
      </c>
      <c r="C1085" s="2">
        <f t="shared" si="125"/>
        <v>-4.4699999999999962E-2</v>
      </c>
      <c r="D1085" s="2">
        <f t="shared" si="126"/>
        <v>1.48326</v>
      </c>
      <c r="E1085" s="2">
        <f t="shared" si="128"/>
        <v>1.5062000000000002</v>
      </c>
      <c r="F1085" s="2">
        <f t="shared" si="129"/>
        <v>1.5031350000000001</v>
      </c>
      <c r="G1085" s="2">
        <f t="shared" si="131"/>
        <v>1.5319240000000003</v>
      </c>
      <c r="H1085" s="2">
        <f t="shared" si="127"/>
        <v>1.5902699999999999</v>
      </c>
      <c r="I1085" s="2">
        <f t="array" ref="I1085">SUMPRODUCT(B1069:B1088, (ROW(B1069:B1088)-ROW(B1069)+1)) / (20*21/2)</f>
        <v>1.4858671428571428</v>
      </c>
      <c r="J1085" s="2">
        <f t="shared" si="130"/>
        <v>1.5085688734956244</v>
      </c>
      <c r="K1085" s="2">
        <f t="shared" si="132"/>
        <v>1.506820858461809</v>
      </c>
    </row>
    <row r="1086" spans="1:11" ht="13.5" x14ac:dyDescent="0.25">
      <c r="A1086" s="3">
        <f>TITRES_STAT!B1089</f>
        <v>43889</v>
      </c>
      <c r="B1086" s="5">
        <f>TITRES_STAT!D1089</f>
        <v>1.4028</v>
      </c>
      <c r="C1086" s="2">
        <f t="shared" si="125"/>
        <v>-4.4699999999999962E-2</v>
      </c>
      <c r="D1086" s="2">
        <f t="shared" si="126"/>
        <v>1.4653799999999999</v>
      </c>
      <c r="E1086" s="2">
        <f t="shared" si="128"/>
        <v>1.4877500000000001</v>
      </c>
      <c r="F1086" s="2">
        <f t="shared" si="129"/>
        <v>1.4950300000000001</v>
      </c>
      <c r="G1086" s="2">
        <f t="shared" si="131"/>
        <v>1.5342699999999996</v>
      </c>
      <c r="H1086" s="2">
        <f t="shared" si="127"/>
        <v>1.5870005</v>
      </c>
      <c r="I1086" s="2">
        <f t="array" ref="I1086">SUMPRODUCT(B1070:B1089, (ROW(B1070:B1089)-ROW(B1070)+1)) / (20*21/2)</f>
        <v>1.4842199999999999</v>
      </c>
      <c r="J1086" s="2">
        <f t="shared" si="130"/>
        <v>1.4984956474484221</v>
      </c>
      <c r="K1086" s="2">
        <f t="shared" si="132"/>
        <v>1.5027416091103656</v>
      </c>
    </row>
    <row r="1087" spans="1:11" ht="13.5" x14ac:dyDescent="0.25">
      <c r="A1087" s="3">
        <f>TITRES_STAT!B1090</f>
        <v>43892</v>
      </c>
      <c r="B1087" s="5">
        <f>TITRES_STAT!D1090</f>
        <v>1.4419</v>
      </c>
      <c r="C1087" s="2">
        <f t="shared" si="125"/>
        <v>3.9099999999999913E-2</v>
      </c>
      <c r="D1087" s="2">
        <f t="shared" si="126"/>
        <v>1.4553199999999999</v>
      </c>
      <c r="E1087" s="2">
        <f t="shared" si="128"/>
        <v>1.4732100000000004</v>
      </c>
      <c r="F1087" s="2">
        <f t="shared" si="129"/>
        <v>1.492235</v>
      </c>
      <c r="G1087" s="2">
        <f t="shared" si="131"/>
        <v>1.5360579999999999</v>
      </c>
      <c r="H1087" s="2">
        <f t="shared" si="127"/>
        <v>1.5838984999999999</v>
      </c>
      <c r="I1087" s="2">
        <f t="array" ref="I1087">SUMPRODUCT(B1071:B1090, (ROW(B1071:B1090)-ROW(B1071)+1)) / (20*21/2)</f>
        <v>1.4786095238095238</v>
      </c>
      <c r="J1087" s="2">
        <f t="shared" si="130"/>
        <v>1.4931055857866675</v>
      </c>
      <c r="K1087" s="2">
        <f t="shared" si="132"/>
        <v>1.5003556636550572</v>
      </c>
    </row>
    <row r="1088" spans="1:11" ht="13.5" x14ac:dyDescent="0.25">
      <c r="A1088" s="3">
        <f>TITRES_STAT!B1091</f>
        <v>43893</v>
      </c>
      <c r="B1088" s="5">
        <f>TITRES_STAT!D1091</f>
        <v>1.4755</v>
      </c>
      <c r="C1088" s="2">
        <f t="shared" si="125"/>
        <v>3.3600000000000074E-2</v>
      </c>
      <c r="D1088" s="2">
        <f t="shared" si="126"/>
        <v>1.45198</v>
      </c>
      <c r="E1088" s="2">
        <f t="shared" si="128"/>
        <v>1.4687399999999999</v>
      </c>
      <c r="F1088" s="2">
        <f t="shared" si="129"/>
        <v>1.4927950000000001</v>
      </c>
      <c r="G1088" s="2">
        <f t="shared" si="131"/>
        <v>1.5369519999999997</v>
      </c>
      <c r="H1088" s="2">
        <f t="shared" si="127"/>
        <v>1.5804054999999999</v>
      </c>
      <c r="I1088" s="2">
        <f t="array" ref="I1088">SUMPRODUCT(B1072:B1091, (ROW(B1072:B1091)-ROW(B1072)+1)) / (20*21/2)</f>
        <v>1.4693985714285713</v>
      </c>
      <c r="J1088" s="2">
        <f t="shared" si="130"/>
        <v>1.4914288633307944</v>
      </c>
      <c r="K1088" s="2">
        <f t="shared" si="132"/>
        <v>1.4993809317470157</v>
      </c>
    </row>
    <row r="1089" spans="1:11" ht="13.5" x14ac:dyDescent="0.25">
      <c r="A1089" s="3">
        <f>TITRES_STAT!B1092</f>
        <v>43894</v>
      </c>
      <c r="B1089" s="5">
        <f>TITRES_STAT!D1092</f>
        <v>1.4755</v>
      </c>
      <c r="C1089" s="2">
        <f t="shared" si="125"/>
        <v>0</v>
      </c>
      <c r="D1089" s="2">
        <f t="shared" si="126"/>
        <v>1.4486399999999999</v>
      </c>
      <c r="E1089" s="2">
        <f t="shared" si="128"/>
        <v>1.4665100000000002</v>
      </c>
      <c r="F1089" s="2">
        <f t="shared" si="129"/>
        <v>1.4953100000000001</v>
      </c>
      <c r="G1089" s="2">
        <f t="shared" si="131"/>
        <v>1.5362819999999997</v>
      </c>
      <c r="H1089" s="2">
        <f t="shared" si="127"/>
        <v>1.5768844999999998</v>
      </c>
      <c r="I1089" s="2">
        <f t="array" ref="I1089">SUMPRODUCT(B1073:B1092, (ROW(B1073:B1092)-ROW(B1073)+1)) / (20*21/2)</f>
        <v>1.4567833333333331</v>
      </c>
      <c r="J1089" s="2">
        <f t="shared" si="130"/>
        <v>1.4899118287278617</v>
      </c>
      <c r="K1089" s="2">
        <f t="shared" si="132"/>
        <v>1.4984444246196817</v>
      </c>
    </row>
    <row r="1090" spans="1:11" ht="13.5" x14ac:dyDescent="0.25">
      <c r="A1090" s="3">
        <f>TITRES_STAT!B1093</f>
        <v>43895</v>
      </c>
      <c r="B1090" s="5">
        <f>TITRES_STAT!D1093</f>
        <v>1.4363999999999999</v>
      </c>
      <c r="C1090" s="2">
        <f t="shared" si="125"/>
        <v>-3.9100000000000135E-2</v>
      </c>
      <c r="D1090" s="2">
        <f t="shared" si="126"/>
        <v>1.44642</v>
      </c>
      <c r="E1090" s="2">
        <f t="shared" si="128"/>
        <v>1.4648399999999999</v>
      </c>
      <c r="F1090" s="2">
        <f t="shared" si="129"/>
        <v>1.4939150000000001</v>
      </c>
      <c r="G1090" s="2">
        <f t="shared" si="131"/>
        <v>1.5348299999999997</v>
      </c>
      <c r="H1090" s="2">
        <f t="shared" si="127"/>
        <v>1.5734754999999998</v>
      </c>
      <c r="I1090" s="2">
        <f t="array" ref="I1090">SUMPRODUCT(B1074:B1093, (ROW(B1074:B1093)-ROW(B1074)+1)) / (20*21/2)</f>
        <v>1.4446738095238096</v>
      </c>
      <c r="J1090" s="2">
        <f t="shared" si="130"/>
        <v>1.484815464087113</v>
      </c>
      <c r="K1090" s="2">
        <f t="shared" si="132"/>
        <v>1.496011309928714</v>
      </c>
    </row>
    <row r="1091" spans="1:11" ht="13.5" x14ac:dyDescent="0.25">
      <c r="A1091" s="3">
        <f>TITRES_STAT!B1094</f>
        <v>43896</v>
      </c>
      <c r="B1091" s="5">
        <f>TITRES_STAT!D1094</f>
        <v>1.3972</v>
      </c>
      <c r="C1091" s="2">
        <f t="shared" si="125"/>
        <v>-3.9199999999999902E-2</v>
      </c>
      <c r="D1091" s="2">
        <f t="shared" si="126"/>
        <v>1.4453</v>
      </c>
      <c r="E1091" s="2">
        <f t="shared" si="128"/>
        <v>1.4553399999999999</v>
      </c>
      <c r="F1091" s="2">
        <f t="shared" si="129"/>
        <v>1.4905600000000001</v>
      </c>
      <c r="G1091" s="2">
        <f t="shared" si="131"/>
        <v>1.5308059999999997</v>
      </c>
      <c r="H1091" s="2">
        <f t="shared" si="127"/>
        <v>1.5704294999999999</v>
      </c>
      <c r="I1091" s="2">
        <f t="array" ref="I1091">SUMPRODUCT(B1075:B1094, (ROW(B1075:B1094)-ROW(B1075)+1)) / (20*21/2)</f>
        <v>1.4332561904761905</v>
      </c>
      <c r="J1091" s="2">
        <f t="shared" si="130"/>
        <v>1.4764711341740546</v>
      </c>
      <c r="K1091" s="2">
        <f t="shared" si="132"/>
        <v>1.4921363565981762</v>
      </c>
    </row>
    <row r="1092" spans="1:11" ht="13.5" x14ac:dyDescent="0.25">
      <c r="A1092" s="3">
        <f>TITRES_STAT!B1095</f>
        <v>43899</v>
      </c>
      <c r="B1092" s="5">
        <f>TITRES_STAT!D1095</f>
        <v>1.3581000000000001</v>
      </c>
      <c r="C1092" s="2">
        <f t="shared" ref="C1092:C1155" si="133">B1092-B1091</f>
        <v>-3.9099999999999913E-2</v>
      </c>
      <c r="D1092" s="2">
        <f t="shared" si="126"/>
        <v>1.4285399999999999</v>
      </c>
      <c r="E1092" s="2">
        <f t="shared" si="128"/>
        <v>1.4419300000000002</v>
      </c>
      <c r="F1092" s="2">
        <f t="shared" si="129"/>
        <v>1.4852500000000002</v>
      </c>
      <c r="G1092" s="2">
        <f t="shared" si="131"/>
        <v>1.5261119999999997</v>
      </c>
      <c r="H1092" s="2">
        <f t="shared" si="127"/>
        <v>1.566629</v>
      </c>
      <c r="I1092" s="2">
        <f t="array" ref="I1092">SUMPRODUCT(B1076:B1095, (ROW(B1076:B1095)-ROW(B1076)+1)) / (20*21/2)</f>
        <v>1.4190995238095239</v>
      </c>
      <c r="J1092" s="2">
        <f t="shared" si="130"/>
        <v>1.4651976928241448</v>
      </c>
      <c r="K1092" s="2">
        <f t="shared" si="132"/>
        <v>1.4868800288884438</v>
      </c>
    </row>
    <row r="1093" spans="1:11" ht="13.5" x14ac:dyDescent="0.25">
      <c r="A1093" s="3">
        <f>TITRES_STAT!B1096</f>
        <v>43900</v>
      </c>
      <c r="B1093" s="5">
        <f>TITRES_STAT!D1096</f>
        <v>1.3581000000000001</v>
      </c>
      <c r="C1093" s="2">
        <f t="shared" si="133"/>
        <v>0</v>
      </c>
      <c r="D1093" s="2">
        <f t="shared" si="126"/>
        <v>1.4050600000000002</v>
      </c>
      <c r="E1093" s="2">
        <f t="shared" si="128"/>
        <v>1.4285200000000002</v>
      </c>
      <c r="F1093" s="2">
        <f t="shared" si="129"/>
        <v>1.4779850000000001</v>
      </c>
      <c r="G1093" s="2">
        <f t="shared" si="131"/>
        <v>1.5208579999999996</v>
      </c>
      <c r="H1093" s="2">
        <f t="shared" si="127"/>
        <v>1.5628285</v>
      </c>
      <c r="I1093" s="2">
        <f t="array" ref="I1093">SUMPRODUCT(B1077:B1096, (ROW(B1077:B1096)-ROW(B1077)+1)) / (20*21/2)</f>
        <v>1.4008966666666669</v>
      </c>
      <c r="J1093" s="2">
        <f t="shared" si="130"/>
        <v>1.4549979125551786</v>
      </c>
      <c r="K1093" s="2">
        <f t="shared" si="132"/>
        <v>1.4818298316771323</v>
      </c>
    </row>
    <row r="1094" spans="1:11" ht="13.5" x14ac:dyDescent="0.25">
      <c r="A1094" s="3">
        <f>TITRES_STAT!B1097</f>
        <v>43901</v>
      </c>
      <c r="B1094" s="5">
        <f>TITRES_STAT!D1097</f>
        <v>1.3581000000000001</v>
      </c>
      <c r="C1094" s="2">
        <f t="shared" si="133"/>
        <v>0</v>
      </c>
      <c r="D1094" s="2">
        <f t="shared" ref="D1094:D1157" si="134">AVERAGE(B1090:B1094)</f>
        <v>1.38158</v>
      </c>
      <c r="E1094" s="2">
        <f t="shared" si="128"/>
        <v>1.4151100000000001</v>
      </c>
      <c r="F1094" s="2">
        <f t="shared" si="129"/>
        <v>1.4676450000000003</v>
      </c>
      <c r="G1094" s="2">
        <f t="shared" si="131"/>
        <v>1.5161639999999994</v>
      </c>
      <c r="H1094" s="2">
        <f t="shared" si="127"/>
        <v>1.5595030000000001</v>
      </c>
      <c r="I1094" s="2">
        <f t="array" ref="I1094">SUMPRODUCT(B1078:B1097, (ROW(B1078:B1097)-ROW(B1078)+1)) / (20*21/2)</f>
        <v>1.3773138095238096</v>
      </c>
      <c r="J1094" s="2">
        <f t="shared" si="130"/>
        <v>1.4457695399308759</v>
      </c>
      <c r="K1094" s="2">
        <f t="shared" si="132"/>
        <v>1.4769776814152842</v>
      </c>
    </row>
    <row r="1095" spans="1:11" ht="13.5" x14ac:dyDescent="0.25">
      <c r="A1095" s="3">
        <f>TITRES_STAT!B1098</f>
        <v>43902</v>
      </c>
      <c r="B1095" s="5">
        <f>TITRES_STAT!D1098</f>
        <v>1.319</v>
      </c>
      <c r="C1095" s="2">
        <f t="shared" si="133"/>
        <v>-3.9100000000000135E-2</v>
      </c>
      <c r="D1095" s="2">
        <f t="shared" si="134"/>
        <v>1.3581000000000001</v>
      </c>
      <c r="E1095" s="2">
        <f t="shared" si="128"/>
        <v>1.4022600000000001</v>
      </c>
      <c r="F1095" s="2">
        <f t="shared" si="129"/>
        <v>1.4542300000000001</v>
      </c>
      <c r="G1095" s="2">
        <f t="shared" si="131"/>
        <v>1.5116939999999994</v>
      </c>
      <c r="H1095" s="2">
        <f t="shared" si="127"/>
        <v>1.5559259999999997</v>
      </c>
      <c r="I1095" s="2">
        <f t="array" ref="I1095">SUMPRODUCT(B1079:B1098, (ROW(B1079:B1098)-ROW(B1079)+1)) / (20*21/2)</f>
        <v>1.3508304761904761</v>
      </c>
      <c r="J1095" s="2">
        <f t="shared" si="130"/>
        <v>1.4336962504136495</v>
      </c>
      <c r="K1095" s="2">
        <f t="shared" si="132"/>
        <v>1.4707824782225281</v>
      </c>
    </row>
    <row r="1096" spans="1:11" ht="13.5" x14ac:dyDescent="0.25">
      <c r="A1096" s="3">
        <f>TITRES_STAT!B1099</f>
        <v>43903</v>
      </c>
      <c r="B1096" s="5">
        <f>TITRES_STAT!D1099</f>
        <v>1.2630999999999999</v>
      </c>
      <c r="C1096" s="2">
        <f t="shared" si="133"/>
        <v>-5.5900000000000061E-2</v>
      </c>
      <c r="D1096" s="2">
        <f t="shared" si="134"/>
        <v>1.33128</v>
      </c>
      <c r="E1096" s="2">
        <f t="shared" si="128"/>
        <v>1.38829</v>
      </c>
      <c r="F1096" s="2">
        <f t="shared" si="129"/>
        <v>1.4380200000000003</v>
      </c>
      <c r="G1096" s="2">
        <f t="shared" si="131"/>
        <v>1.5069999999999992</v>
      </c>
      <c r="H1096" s="2">
        <f t="shared" si="127"/>
        <v>1.5517899999999998</v>
      </c>
      <c r="I1096" s="2">
        <f t="array" ref="I1096">SUMPRODUCT(B1080:B1099, (ROW(B1080:B1099)-ROW(B1080)+1)) / (20*21/2)</f>
        <v>1.3240333333333332</v>
      </c>
      <c r="J1096" s="2">
        <f t="shared" si="130"/>
        <v>1.4174489884694923</v>
      </c>
      <c r="K1096" s="2">
        <f t="shared" si="132"/>
        <v>1.4626380673118409</v>
      </c>
    </row>
    <row r="1097" spans="1:11" ht="13.5" x14ac:dyDescent="0.25">
      <c r="A1097" s="3">
        <f>TITRES_STAT!B1100</f>
        <v>43906</v>
      </c>
      <c r="B1097" s="5">
        <f>TITRES_STAT!D1100</f>
        <v>1.1903999999999999</v>
      </c>
      <c r="C1097" s="2">
        <f t="shared" si="133"/>
        <v>-7.2699999999999987E-2</v>
      </c>
      <c r="D1097" s="2">
        <f t="shared" si="134"/>
        <v>1.2977399999999999</v>
      </c>
      <c r="E1097" s="2">
        <f t="shared" si="128"/>
        <v>1.36314</v>
      </c>
      <c r="F1097" s="2">
        <f t="shared" si="129"/>
        <v>1.4181750000000002</v>
      </c>
      <c r="G1097" s="2">
        <f t="shared" si="131"/>
        <v>1.5021919999999991</v>
      </c>
      <c r="H1097" s="2">
        <f t="shared" si="127"/>
        <v>1.5477379999999998</v>
      </c>
      <c r="I1097" s="2">
        <f t="array" ref="I1097">SUMPRODUCT(B1081:B1100, (ROW(B1081:B1100)-ROW(B1081)+1)) / (20*21/2)</f>
        <v>1.2958457142857145</v>
      </c>
      <c r="J1097" s="2">
        <f t="shared" si="130"/>
        <v>1.3958252752819216</v>
      </c>
      <c r="K1097" s="2">
        <f t="shared" si="132"/>
        <v>1.4519620646721607</v>
      </c>
    </row>
    <row r="1098" spans="1:11" ht="13.5" x14ac:dyDescent="0.25">
      <c r="A1098" s="3">
        <f>TITRES_STAT!B1101</f>
        <v>43907</v>
      </c>
      <c r="B1098" s="5">
        <f>TITRES_STAT!D1101</f>
        <v>1.1400999999999999</v>
      </c>
      <c r="C1098" s="2">
        <f t="shared" si="133"/>
        <v>-5.0300000000000011E-2</v>
      </c>
      <c r="D1098" s="2">
        <f t="shared" si="134"/>
        <v>1.25414</v>
      </c>
      <c r="E1098" s="2">
        <f t="shared" si="128"/>
        <v>1.3296000000000001</v>
      </c>
      <c r="F1098" s="2">
        <f t="shared" si="129"/>
        <v>1.3991700000000002</v>
      </c>
      <c r="G1098" s="2">
        <f t="shared" si="131"/>
        <v>1.4976079999999989</v>
      </c>
      <c r="H1098" s="2">
        <f t="shared" ref="H1098:H1161" si="135">AVERAGE(B899:B1098)</f>
        <v>1.5433785</v>
      </c>
      <c r="I1098" s="2">
        <f t="array" ref="I1098">SUMPRODUCT(B1082:B1101, (ROW(B1082:B1101)-ROW(B1082)+1)) / (20*21/2)</f>
        <v>1.2667576190476189</v>
      </c>
      <c r="J1098" s="2">
        <f t="shared" si="130"/>
        <v>1.3714704871598338</v>
      </c>
      <c r="K1098" s="2">
        <f t="shared" si="132"/>
        <v>1.4397321797830562</v>
      </c>
    </row>
    <row r="1099" spans="1:11" ht="13.5" x14ac:dyDescent="0.25">
      <c r="A1099" s="3">
        <f>TITRES_STAT!B1102</f>
        <v>43908</v>
      </c>
      <c r="B1099" s="5">
        <f>TITRES_STAT!D1102</f>
        <v>1.1177999999999999</v>
      </c>
      <c r="C1099" s="2">
        <f t="shared" si="133"/>
        <v>-2.2299999999999986E-2</v>
      </c>
      <c r="D1099" s="2">
        <f t="shared" si="134"/>
        <v>1.2060799999999998</v>
      </c>
      <c r="E1099" s="2">
        <f t="shared" si="128"/>
        <v>1.2938300000000003</v>
      </c>
      <c r="F1099" s="2">
        <f t="shared" si="129"/>
        <v>1.3801700000000001</v>
      </c>
      <c r="G1099" s="2">
        <f t="shared" si="131"/>
        <v>1.4913479999999992</v>
      </c>
      <c r="H1099" s="2">
        <f t="shared" si="135"/>
        <v>1.5386280000000001</v>
      </c>
      <c r="I1099" s="2">
        <f t="array" ref="I1099">SUMPRODUCT(B1083:B1102, (ROW(B1083:B1102)-ROW(B1083)+1)) / (20*21/2)</f>
        <v>1.2424023809523812</v>
      </c>
      <c r="J1099" s="2">
        <f t="shared" si="130"/>
        <v>1.3473113931446115</v>
      </c>
      <c r="K1099" s="2">
        <f t="shared" si="132"/>
        <v>1.4271073884190149</v>
      </c>
    </row>
    <row r="1100" spans="1:11" ht="13.5" x14ac:dyDescent="0.25">
      <c r="A1100" s="3">
        <f>TITRES_STAT!B1103</f>
        <v>43909</v>
      </c>
      <c r="B1100" s="5">
        <f>TITRES_STAT!D1103</f>
        <v>1.0842000000000001</v>
      </c>
      <c r="C1100" s="2">
        <f t="shared" si="133"/>
        <v>-3.3599999999999852E-2</v>
      </c>
      <c r="D1100" s="2">
        <f t="shared" si="134"/>
        <v>1.1591199999999999</v>
      </c>
      <c r="E1100" s="2">
        <f t="shared" ref="E1100:E1163" si="136">AVERAGE(B1091:B1100)</f>
        <v>1.2586100000000002</v>
      </c>
      <c r="F1100" s="2">
        <f t="shared" si="129"/>
        <v>1.3617250000000001</v>
      </c>
      <c r="G1100" s="2">
        <f t="shared" si="131"/>
        <v>1.4828519999999992</v>
      </c>
      <c r="H1100" s="2">
        <f t="shared" si="135"/>
        <v>1.5342685000000003</v>
      </c>
      <c r="I1100" s="2">
        <f t="array" ref="I1100">SUMPRODUCT(B1084:B1103, (ROW(B1084:B1103)-ROW(B1084)+1)) / (20*21/2)</f>
        <v>1.217332857142857</v>
      </c>
      <c r="J1100" s="2">
        <f t="shared" si="130"/>
        <v>1.3222531652260772</v>
      </c>
      <c r="K1100" s="2">
        <f t="shared" si="132"/>
        <v>1.4136600398535633</v>
      </c>
    </row>
    <row r="1101" spans="1:11" ht="13.5" x14ac:dyDescent="0.25">
      <c r="A1101" s="3">
        <f>TITRES_STAT!B1104</f>
        <v>43913</v>
      </c>
      <c r="B1101" s="5">
        <f>TITRES_STAT!D1104</f>
        <v>1.0563</v>
      </c>
      <c r="C1101" s="2">
        <f t="shared" si="133"/>
        <v>-2.7900000000000036E-2</v>
      </c>
      <c r="D1101" s="2">
        <f t="shared" si="134"/>
        <v>1.1177600000000001</v>
      </c>
      <c r="E1101" s="2">
        <f t="shared" si="136"/>
        <v>1.2245200000000001</v>
      </c>
      <c r="F1101" s="2">
        <f t="shared" si="129"/>
        <v>1.3399299999999998</v>
      </c>
      <c r="G1101" s="2">
        <f t="shared" si="131"/>
        <v>1.472121999999999</v>
      </c>
      <c r="H1101" s="2">
        <f t="shared" si="135"/>
        <v>1.5297695000000004</v>
      </c>
      <c r="I1101" s="2">
        <f t="array" ref="I1101">SUMPRODUCT(B1085:B1104, (ROW(B1085:B1104)-ROW(B1085)+1)) / (20*21/2)</f>
        <v>1.1969961904761905</v>
      </c>
      <c r="J1101" s="2">
        <f t="shared" si="130"/>
        <v>1.2969242923474031</v>
      </c>
      <c r="K1101" s="2">
        <f t="shared" si="132"/>
        <v>1.3996459206436196</v>
      </c>
    </row>
    <row r="1102" spans="1:11" ht="13.5" x14ac:dyDescent="0.25">
      <c r="A1102" s="3">
        <f>TITRES_STAT!B1105</f>
        <v>43914</v>
      </c>
      <c r="B1102" s="5">
        <f>TITRES_STAT!D1105</f>
        <v>1.0842000000000001</v>
      </c>
      <c r="C1102" s="2">
        <f t="shared" si="133"/>
        <v>2.7900000000000036E-2</v>
      </c>
      <c r="D1102" s="2">
        <f t="shared" si="134"/>
        <v>1.0965199999999999</v>
      </c>
      <c r="E1102" s="2">
        <f t="shared" si="136"/>
        <v>1.19713</v>
      </c>
      <c r="F1102" s="2">
        <f t="shared" si="129"/>
        <v>1.3195299999999999</v>
      </c>
      <c r="G1102" s="2">
        <f t="shared" si="131"/>
        <v>1.4602719999999991</v>
      </c>
      <c r="H1102" s="2">
        <f t="shared" si="135"/>
        <v>1.5249630000000005</v>
      </c>
      <c r="I1102" s="2">
        <f t="array" ref="I1102">SUMPRODUCT(B1086:B1105, (ROW(B1086:B1105)-ROW(B1086)+1)) / (20*21/2)</f>
        <v>1.1812690476190475</v>
      </c>
      <c r="J1102" s="2">
        <f t="shared" si="130"/>
        <v>1.2766648359333648</v>
      </c>
      <c r="K1102" s="2">
        <f t="shared" si="132"/>
        <v>1.3872754923830855</v>
      </c>
    </row>
    <row r="1103" spans="1:11" ht="13.5" x14ac:dyDescent="0.25">
      <c r="A1103" s="3">
        <f>TITRES_STAT!B1106</f>
        <v>43915</v>
      </c>
      <c r="B1103" s="5">
        <f>TITRES_STAT!D1106</f>
        <v>1.0563</v>
      </c>
      <c r="C1103" s="2">
        <f t="shared" si="133"/>
        <v>-2.7900000000000036E-2</v>
      </c>
      <c r="D1103" s="2">
        <f t="shared" si="134"/>
        <v>1.0797600000000001</v>
      </c>
      <c r="E1103" s="2">
        <f t="shared" si="136"/>
        <v>1.1669499999999999</v>
      </c>
      <c r="F1103" s="2">
        <f t="shared" si="129"/>
        <v>1.2977350000000001</v>
      </c>
      <c r="G1103" s="2">
        <f t="shared" si="131"/>
        <v>1.4468579999999991</v>
      </c>
      <c r="H1103" s="2">
        <f t="shared" si="135"/>
        <v>1.5203800000000007</v>
      </c>
      <c r="I1103" s="2">
        <f t="array" ref="I1103">SUMPRODUCT(B1087:B1106, (ROW(B1087:B1106)-ROW(B1087)+1)) / (20*21/2)</f>
        <v>1.1682052380952381</v>
      </c>
      <c r="J1103" s="2">
        <f t="shared" si="130"/>
        <v>1.2556777087016158</v>
      </c>
      <c r="K1103" s="2">
        <f t="shared" si="132"/>
        <v>1.374296061309239</v>
      </c>
    </row>
    <row r="1104" spans="1:11" ht="13.5" x14ac:dyDescent="0.25">
      <c r="A1104" s="3">
        <f>TITRES_STAT!B1107</f>
        <v>43916</v>
      </c>
      <c r="B1104" s="5">
        <f>TITRES_STAT!D1107</f>
        <v>1.0842000000000001</v>
      </c>
      <c r="C1104" s="2">
        <f t="shared" si="133"/>
        <v>2.7900000000000036E-2</v>
      </c>
      <c r="D1104" s="2">
        <f t="shared" si="134"/>
        <v>1.0730400000000002</v>
      </c>
      <c r="E1104" s="2">
        <f t="shared" si="136"/>
        <v>1.1395599999999999</v>
      </c>
      <c r="F1104" s="2">
        <f t="shared" si="129"/>
        <v>1.2773350000000001</v>
      </c>
      <c r="G1104" s="2">
        <f t="shared" si="131"/>
        <v>1.4354559999999992</v>
      </c>
      <c r="H1104" s="2">
        <f t="shared" si="135"/>
        <v>1.516272000000001</v>
      </c>
      <c r="I1104" s="2">
        <f t="array" ref="I1104">SUMPRODUCT(B1088:B1107, (ROW(B1088:B1107)-ROW(B1088)+1)) / (20*21/2)</f>
        <v>1.1596623809523809</v>
      </c>
      <c r="J1104" s="2">
        <f t="shared" si="130"/>
        <v>1.2393464983490809</v>
      </c>
      <c r="K1104" s="2">
        <f t="shared" si="132"/>
        <v>1.362919745179465</v>
      </c>
    </row>
    <row r="1105" spans="1:11" ht="13.5" x14ac:dyDescent="0.25">
      <c r="A1105" s="3">
        <f>TITRES_STAT!B1108</f>
        <v>43917</v>
      </c>
      <c r="B1105" s="5">
        <f>TITRES_STAT!D1108</f>
        <v>1.1122000000000001</v>
      </c>
      <c r="C1105" s="2">
        <f t="shared" si="133"/>
        <v>2.8000000000000025E-2</v>
      </c>
      <c r="D1105" s="2">
        <f t="shared" si="134"/>
        <v>1.07864</v>
      </c>
      <c r="E1105" s="2">
        <f t="shared" si="136"/>
        <v>1.1188799999999999</v>
      </c>
      <c r="F1105" s="2">
        <f t="shared" si="129"/>
        <v>1.26057</v>
      </c>
      <c r="G1105" s="2">
        <f t="shared" si="131"/>
        <v>1.424725999999999</v>
      </c>
      <c r="H1105" s="2">
        <f t="shared" si="135"/>
        <v>1.5123320000000009</v>
      </c>
      <c r="I1105" s="2">
        <f t="array" ref="I1105">SUMPRODUCT(B1089:B1108, (ROW(B1089:B1108)-ROW(B1089)+1)) / (20*21/2)</f>
        <v>1.1556671428571428</v>
      </c>
      <c r="J1105" s="2">
        <f t="shared" si="130"/>
        <v>1.2272373080301209</v>
      </c>
      <c r="K1105" s="2">
        <f t="shared" si="132"/>
        <v>1.3530875983096822</v>
      </c>
    </row>
    <row r="1106" spans="1:11" ht="13.5" x14ac:dyDescent="0.25">
      <c r="A1106" s="3">
        <f>TITRES_STAT!B1109</f>
        <v>43920</v>
      </c>
      <c r="B1106" s="5">
        <f>TITRES_STAT!D1109</f>
        <v>1.1234</v>
      </c>
      <c r="C1106" s="2">
        <f t="shared" si="133"/>
        <v>1.1199999999999877E-2</v>
      </c>
      <c r="D1106" s="2">
        <f t="shared" si="134"/>
        <v>1.09206</v>
      </c>
      <c r="E1106" s="2">
        <f t="shared" si="136"/>
        <v>1.1049100000000001</v>
      </c>
      <c r="F1106" s="2">
        <f t="shared" si="129"/>
        <v>1.2465999999999999</v>
      </c>
      <c r="G1106" s="2">
        <f t="shared" si="131"/>
        <v>1.4147779999999992</v>
      </c>
      <c r="H1106" s="2">
        <f t="shared" si="135"/>
        <v>1.5084480000000013</v>
      </c>
      <c r="I1106" s="2">
        <f t="array" ref="I1106">SUMPRODUCT(B1090:B1109, (ROW(B1090:B1109)-ROW(B1090)+1)) / (20*21/2)</f>
        <v>1.1546295238095239</v>
      </c>
      <c r="J1106" s="2">
        <f t="shared" si="130"/>
        <v>1.2173480405986807</v>
      </c>
      <c r="K1106" s="2">
        <f t="shared" si="132"/>
        <v>1.344080241513224</v>
      </c>
    </row>
    <row r="1107" spans="1:11" ht="13.5" x14ac:dyDescent="0.25">
      <c r="A1107" s="3">
        <f>TITRES_STAT!B1110</f>
        <v>43921</v>
      </c>
      <c r="B1107" s="5">
        <f>TITRES_STAT!D1110</f>
        <v>1.1569</v>
      </c>
      <c r="C1107" s="2">
        <f t="shared" si="133"/>
        <v>3.3500000000000085E-2</v>
      </c>
      <c r="D1107" s="2">
        <f t="shared" si="134"/>
        <v>1.1066</v>
      </c>
      <c r="E1107" s="2">
        <f t="shared" si="136"/>
        <v>1.1015600000000001</v>
      </c>
      <c r="F1107" s="2">
        <f t="shared" si="129"/>
        <v>1.2323500000000001</v>
      </c>
      <c r="G1107" s="2">
        <f t="shared" si="131"/>
        <v>1.4056119999999992</v>
      </c>
      <c r="H1107" s="2">
        <f t="shared" si="135"/>
        <v>1.5047595000000014</v>
      </c>
      <c r="I1107" s="2">
        <f t="array" ref="I1107">SUMPRODUCT(B1091:B1110, (ROW(B1091:B1110)-ROW(B1091)+1)) / (20*21/2)</f>
        <v>1.1516790476190475</v>
      </c>
      <c r="J1107" s="2">
        <f t="shared" si="130"/>
        <v>1.2115910843511872</v>
      </c>
      <c r="K1107" s="2">
        <f t="shared" si="132"/>
        <v>1.3367398398852544</v>
      </c>
    </row>
    <row r="1108" spans="1:11" ht="13.5" x14ac:dyDescent="0.25">
      <c r="A1108" s="3">
        <f>TITRES_STAT!B1111</f>
        <v>43922</v>
      </c>
      <c r="B1108" s="5">
        <f>TITRES_STAT!D1111</f>
        <v>1.1903999999999999</v>
      </c>
      <c r="C1108" s="2">
        <f t="shared" si="133"/>
        <v>3.3499999999999863E-2</v>
      </c>
      <c r="D1108" s="2">
        <f t="shared" si="134"/>
        <v>1.1334199999999999</v>
      </c>
      <c r="E1108" s="2">
        <f t="shared" si="136"/>
        <v>1.1065900000000002</v>
      </c>
      <c r="F1108" s="2">
        <f t="shared" ref="F1108:F1171" si="137">AVERAGE(B1089:B1108)</f>
        <v>1.2180950000000001</v>
      </c>
      <c r="G1108" s="2">
        <f t="shared" si="131"/>
        <v>1.3971159999999991</v>
      </c>
      <c r="H1108" s="2">
        <f t="shared" si="135"/>
        <v>1.5013500000000011</v>
      </c>
      <c r="I1108" s="2">
        <f t="array" ref="I1108">SUMPRODUCT(B1092:B1111, (ROW(B1092:B1111)-ROW(B1092)+1)) / (20*21/2)</f>
        <v>1.1521033333333333</v>
      </c>
      <c r="J1108" s="2">
        <f t="shared" si="130"/>
        <v>1.2095728858415502</v>
      </c>
      <c r="K1108" s="2">
        <f t="shared" si="132"/>
        <v>1.3310010226348521</v>
      </c>
    </row>
    <row r="1109" spans="1:11" ht="13.5" x14ac:dyDescent="0.25">
      <c r="A1109" s="3">
        <f>TITRES_STAT!B1112</f>
        <v>43923</v>
      </c>
      <c r="B1109" s="5">
        <f>TITRES_STAT!D1112</f>
        <v>1.2072000000000001</v>
      </c>
      <c r="C1109" s="2">
        <f t="shared" si="133"/>
        <v>1.6800000000000148E-2</v>
      </c>
      <c r="D1109" s="2">
        <f t="shared" si="134"/>
        <v>1.15802</v>
      </c>
      <c r="E1109" s="2">
        <f t="shared" si="136"/>
        <v>1.1155300000000001</v>
      </c>
      <c r="F1109" s="2">
        <f t="shared" si="137"/>
        <v>1.2046800000000002</v>
      </c>
      <c r="G1109" s="2">
        <f t="shared" si="131"/>
        <v>1.3897379999999995</v>
      </c>
      <c r="H1109" s="2">
        <f t="shared" si="135"/>
        <v>1.4979405000000008</v>
      </c>
      <c r="I1109" s="2">
        <f t="array" ref="I1109">SUMPRODUCT(B1093:B1112, (ROW(B1093:B1112)-ROW(B1093)+1)) / (20*21/2)</f>
        <v>1.1556190476190475</v>
      </c>
      <c r="J1109" s="2">
        <f t="shared" ref="J1109:J1172" si="138">$J$4*B1109+J1108*(1-$J$4)</f>
        <v>1.2093468967137835</v>
      </c>
      <c r="K1109" s="2">
        <f t="shared" si="132"/>
        <v>1.3261460805707403</v>
      </c>
    </row>
    <row r="1110" spans="1:11" ht="13.5" x14ac:dyDescent="0.25">
      <c r="A1110" s="3">
        <f>TITRES_STAT!B1113</f>
        <v>43924</v>
      </c>
      <c r="B1110" s="5">
        <f>TITRES_STAT!D1113</f>
        <v>1.1737</v>
      </c>
      <c r="C1110" s="2">
        <f t="shared" si="133"/>
        <v>-3.3500000000000085E-2</v>
      </c>
      <c r="D1110" s="2">
        <f t="shared" si="134"/>
        <v>1.17032</v>
      </c>
      <c r="E1110" s="2">
        <f t="shared" si="136"/>
        <v>1.1244800000000001</v>
      </c>
      <c r="F1110" s="2">
        <f t="shared" si="137"/>
        <v>1.1915450000000001</v>
      </c>
      <c r="G1110" s="2">
        <f t="shared" si="131"/>
        <v>1.3807959999999995</v>
      </c>
      <c r="H1110" s="2">
        <f t="shared" si="135"/>
        <v>1.4943360000000008</v>
      </c>
      <c r="I1110" s="2">
        <f t="array" ref="I1110">SUMPRODUCT(B1094:B1113, (ROW(B1094:B1113)-ROW(B1094)+1)) / (20*21/2)</f>
        <v>1.1619238095238096</v>
      </c>
      <c r="J1110" s="2">
        <f t="shared" si="138"/>
        <v>1.2059519541696135</v>
      </c>
      <c r="K1110" s="2">
        <f t="shared" si="132"/>
        <v>1.3201678029012995</v>
      </c>
    </row>
    <row r="1111" spans="1:11" ht="13.5" x14ac:dyDescent="0.25">
      <c r="A1111" s="3">
        <f>TITRES_STAT!B1114</f>
        <v>43927</v>
      </c>
      <c r="B1111" s="5">
        <f>TITRES_STAT!D1114</f>
        <v>1.196</v>
      </c>
      <c r="C1111" s="2">
        <f t="shared" si="133"/>
        <v>2.2299999999999986E-2</v>
      </c>
      <c r="D1111" s="2">
        <f t="shared" si="134"/>
        <v>1.1848399999999999</v>
      </c>
      <c r="E1111" s="2">
        <f t="shared" si="136"/>
        <v>1.1384500000000002</v>
      </c>
      <c r="F1111" s="2">
        <f t="shared" si="137"/>
        <v>1.1814850000000001</v>
      </c>
      <c r="G1111" s="2">
        <f t="shared" si="131"/>
        <v>1.3711819999999997</v>
      </c>
      <c r="H1111" s="2">
        <f t="shared" si="135"/>
        <v>1.4908150000000009</v>
      </c>
      <c r="I1111" s="2">
        <f t="array" ref="I1111">SUMPRODUCT(B1095:B1114, (ROW(B1095:B1114)-ROW(B1095)+1)) / (20*21/2)</f>
        <v>1.1714542857142856</v>
      </c>
      <c r="J1111" s="2">
        <f t="shared" si="138"/>
        <v>1.2050041490106027</v>
      </c>
      <c r="K1111" s="2">
        <f t="shared" si="132"/>
        <v>1.3152984772973271</v>
      </c>
    </row>
    <row r="1112" spans="1:11" ht="13.5" x14ac:dyDescent="0.25">
      <c r="A1112" s="3">
        <f>TITRES_STAT!B1115</f>
        <v>43928</v>
      </c>
      <c r="B1112" s="5">
        <f>TITRES_STAT!D1115</f>
        <v>1.2183999999999999</v>
      </c>
      <c r="C1112" s="2">
        <f t="shared" si="133"/>
        <v>2.2399999999999975E-2</v>
      </c>
      <c r="D1112" s="2">
        <f t="shared" si="134"/>
        <v>1.1971399999999999</v>
      </c>
      <c r="E1112" s="2">
        <f t="shared" si="136"/>
        <v>1.1518699999999999</v>
      </c>
      <c r="F1112" s="2">
        <f t="shared" si="137"/>
        <v>1.1744999999999999</v>
      </c>
      <c r="G1112" s="2">
        <f t="shared" si="131"/>
        <v>1.3630219999999997</v>
      </c>
      <c r="H1112" s="2">
        <f t="shared" si="135"/>
        <v>1.4874615000000009</v>
      </c>
      <c r="I1112" s="2">
        <f t="array" ref="I1112">SUMPRODUCT(B1096:B1115, (ROW(B1096:B1115)-ROW(B1096)+1)) / (20*21/2)</f>
        <v>1.1846009523809524</v>
      </c>
      <c r="J1112" s="2">
        <f t="shared" si="138"/>
        <v>1.2062799443429264</v>
      </c>
      <c r="K1112" s="2">
        <f t="shared" si="132"/>
        <v>1.3114985370111574</v>
      </c>
    </row>
    <row r="1113" spans="1:11" ht="13.5" x14ac:dyDescent="0.25">
      <c r="A1113" s="3">
        <f>TITRES_STAT!B1116</f>
        <v>43929</v>
      </c>
      <c r="B1113" s="5">
        <f>TITRES_STAT!D1116</f>
        <v>1.2406999999999999</v>
      </c>
      <c r="C1113" s="2">
        <f t="shared" si="133"/>
        <v>2.2299999999999986E-2</v>
      </c>
      <c r="D1113" s="2">
        <f t="shared" si="134"/>
        <v>1.2071999999999998</v>
      </c>
      <c r="E1113" s="2">
        <f t="shared" si="136"/>
        <v>1.17031</v>
      </c>
      <c r="F1113" s="2">
        <f t="shared" si="137"/>
        <v>1.1686299999999998</v>
      </c>
      <c r="G1113" s="2">
        <f t="shared" si="131"/>
        <v>1.3570959999999999</v>
      </c>
      <c r="H1113" s="2">
        <f t="shared" si="135"/>
        <v>1.4847505000000008</v>
      </c>
      <c r="I1113" s="2">
        <f t="array" ref="I1113">SUMPRODUCT(B1097:B1116, (ROW(B1097:B1116)-ROW(B1097)+1)) / (20*21/2)</f>
        <v>1.196237142857143</v>
      </c>
      <c r="J1113" s="2">
        <f t="shared" si="138"/>
        <v>1.2095580448816952</v>
      </c>
      <c r="K1113" s="2">
        <f t="shared" si="132"/>
        <v>1.3087221237950335</v>
      </c>
    </row>
    <row r="1114" spans="1:11" ht="13.5" x14ac:dyDescent="0.25">
      <c r="A1114" s="3">
        <f>TITRES_STAT!B1117</f>
        <v>43934</v>
      </c>
      <c r="B1114" s="5">
        <f>TITRES_STAT!D1117</f>
        <v>1.2686999999999999</v>
      </c>
      <c r="C1114" s="2">
        <f t="shared" si="133"/>
        <v>2.8000000000000025E-2</v>
      </c>
      <c r="D1114" s="2">
        <f t="shared" si="134"/>
        <v>1.2194999999999998</v>
      </c>
      <c r="E1114" s="2">
        <f t="shared" si="136"/>
        <v>1.1887599999999998</v>
      </c>
      <c r="F1114" s="2">
        <f t="shared" si="137"/>
        <v>1.1641599999999999</v>
      </c>
      <c r="G1114" s="2">
        <f t="shared" si="131"/>
        <v>1.3517299999999997</v>
      </c>
      <c r="H1114" s="2">
        <f t="shared" si="135"/>
        <v>1.4819280000000006</v>
      </c>
      <c r="I1114" s="2">
        <f t="array" ref="I1114">SUMPRODUCT(B1098:B1117, (ROW(B1098:B1117)-ROW(B1098)+1)) / (20*21/2)</f>
        <v>1.2077666666666669</v>
      </c>
      <c r="J1114" s="2">
        <f t="shared" si="138"/>
        <v>1.2151906120358196</v>
      </c>
      <c r="K1114" s="2">
        <f t="shared" si="132"/>
        <v>1.3071526287442479</v>
      </c>
    </row>
    <row r="1115" spans="1:11" ht="13.5" x14ac:dyDescent="0.25">
      <c r="A1115" s="3">
        <f>TITRES_STAT!B1118</f>
        <v>43935</v>
      </c>
      <c r="B1115" s="5">
        <f>TITRES_STAT!D1118</f>
        <v>1.3022</v>
      </c>
      <c r="C1115" s="2">
        <f t="shared" si="133"/>
        <v>3.3500000000000085E-2</v>
      </c>
      <c r="D1115" s="2">
        <f t="shared" si="134"/>
        <v>1.2452000000000001</v>
      </c>
      <c r="E1115" s="2">
        <f t="shared" si="136"/>
        <v>1.2077599999999999</v>
      </c>
      <c r="F1115" s="2">
        <f t="shared" si="137"/>
        <v>1.1633199999999999</v>
      </c>
      <c r="G1115" s="2">
        <f t="shared" si="131"/>
        <v>1.3470339999999998</v>
      </c>
      <c r="H1115" s="2">
        <f t="shared" si="135"/>
        <v>1.4789380000000005</v>
      </c>
      <c r="I1115" s="2">
        <f t="array" ref="I1115">SUMPRODUCT(B1099:B1118, (ROW(B1099:B1118)-ROW(B1099)+1)) / (20*21/2)</f>
        <v>1.2209671428571429</v>
      </c>
      <c r="J1115" s="2">
        <f t="shared" si="138"/>
        <v>1.2234772204133606</v>
      </c>
      <c r="K1115" s="2">
        <f t="shared" si="132"/>
        <v>1.3069584080091794</v>
      </c>
    </row>
    <row r="1116" spans="1:11" ht="13.5" x14ac:dyDescent="0.25">
      <c r="A1116" s="3">
        <f>TITRES_STAT!B1119</f>
        <v>43936</v>
      </c>
      <c r="B1116" s="5">
        <f>TITRES_STAT!D1119</f>
        <v>1.2855000000000001</v>
      </c>
      <c r="C1116" s="2">
        <f t="shared" si="133"/>
        <v>-1.6699999999999937E-2</v>
      </c>
      <c r="D1116" s="2">
        <f t="shared" si="134"/>
        <v>1.2630999999999999</v>
      </c>
      <c r="E1116" s="2">
        <f t="shared" si="136"/>
        <v>1.22397</v>
      </c>
      <c r="F1116" s="2">
        <f t="shared" si="137"/>
        <v>1.1644399999999999</v>
      </c>
      <c r="G1116" s="2">
        <f t="shared" si="131"/>
        <v>1.3414459999999997</v>
      </c>
      <c r="H1116" s="2">
        <f t="shared" si="135"/>
        <v>1.4761440000000006</v>
      </c>
      <c r="I1116" s="2">
        <f t="array" ref="I1116">SUMPRODUCT(B1100:B1119, (ROW(B1100:B1119)-ROW(B1100)+1)) / (20*21/2)</f>
        <v>1.2355023809523811</v>
      </c>
      <c r="J1116" s="2">
        <f t="shared" si="138"/>
        <v>1.2293841518025643</v>
      </c>
      <c r="K1116" s="2">
        <f t="shared" si="132"/>
        <v>1.306116901812741</v>
      </c>
    </row>
    <row r="1117" spans="1:11" ht="13.5" x14ac:dyDescent="0.25">
      <c r="A1117" s="3">
        <f>TITRES_STAT!B1120</f>
        <v>43937</v>
      </c>
      <c r="B1117" s="5">
        <f>TITRES_STAT!D1120</f>
        <v>1.2855000000000001</v>
      </c>
      <c r="C1117" s="2">
        <f t="shared" si="133"/>
        <v>0</v>
      </c>
      <c r="D1117" s="2">
        <f t="shared" si="134"/>
        <v>1.2765200000000001</v>
      </c>
      <c r="E1117" s="2">
        <f t="shared" si="136"/>
        <v>1.2368300000000001</v>
      </c>
      <c r="F1117" s="2">
        <f t="shared" si="137"/>
        <v>1.1691949999999998</v>
      </c>
      <c r="G1117" s="2">
        <f t="shared" si="131"/>
        <v>1.3371999999999999</v>
      </c>
      <c r="H1117" s="2">
        <f t="shared" si="135"/>
        <v>1.4735175000000007</v>
      </c>
      <c r="I1117" s="2">
        <f t="array" ref="I1117">SUMPRODUCT(B1101:B1120, (ROW(B1101:B1120)-ROW(B1101)+1)) / (20*21/2)</f>
        <v>1.2527500000000003</v>
      </c>
      <c r="J1117" s="2">
        <f t="shared" si="138"/>
        <v>1.234728518297558</v>
      </c>
      <c r="K1117" s="2">
        <f t="shared" si="132"/>
        <v>1.3053083958593001</v>
      </c>
    </row>
    <row r="1118" spans="1:11" ht="13.5" x14ac:dyDescent="0.25">
      <c r="A1118" s="3">
        <f>TITRES_STAT!B1121</f>
        <v>43938</v>
      </c>
      <c r="B1118" s="5">
        <f>TITRES_STAT!D1121</f>
        <v>1.3078000000000001</v>
      </c>
      <c r="C1118" s="2">
        <f t="shared" si="133"/>
        <v>2.2299999999999986E-2</v>
      </c>
      <c r="D1118" s="2">
        <f t="shared" si="134"/>
        <v>1.2899400000000001</v>
      </c>
      <c r="E1118" s="2">
        <f t="shared" si="136"/>
        <v>1.2485700000000002</v>
      </c>
      <c r="F1118" s="2">
        <f t="shared" si="137"/>
        <v>1.1775799999999998</v>
      </c>
      <c r="G1118" s="2">
        <f t="shared" si="131"/>
        <v>1.3340700000000001</v>
      </c>
      <c r="H1118" s="2">
        <f t="shared" si="135"/>
        <v>1.4709465000000006</v>
      </c>
      <c r="I1118" s="2">
        <f t="array" ref="I1118">SUMPRODUCT(B1102:B1121, (ROW(B1102:B1121)-ROW(B1102)+1)) / (20*21/2)</f>
        <v>1.2723638095238097</v>
      </c>
      <c r="J1118" s="2">
        <f t="shared" si="138"/>
        <v>1.2416877070311239</v>
      </c>
      <c r="K1118" s="2">
        <f t="shared" si="132"/>
        <v>1.3054061058256021</v>
      </c>
    </row>
    <row r="1119" spans="1:11" ht="13.5" x14ac:dyDescent="0.25">
      <c r="A1119" s="3">
        <f>TITRES_STAT!B1122</f>
        <v>43941</v>
      </c>
      <c r="B1119" s="5">
        <f>TITRES_STAT!D1122</f>
        <v>1.3302</v>
      </c>
      <c r="C1119" s="2">
        <f t="shared" si="133"/>
        <v>2.2399999999999975E-2</v>
      </c>
      <c r="D1119" s="2">
        <f t="shared" si="134"/>
        <v>1.3022400000000001</v>
      </c>
      <c r="E1119" s="2">
        <f t="shared" si="136"/>
        <v>1.2608700000000002</v>
      </c>
      <c r="F1119" s="2">
        <f t="shared" si="137"/>
        <v>1.1881999999999999</v>
      </c>
      <c r="G1119" s="2">
        <f t="shared" si="131"/>
        <v>1.3321700000000001</v>
      </c>
      <c r="H1119" s="2">
        <f t="shared" si="135"/>
        <v>1.4684315000000006</v>
      </c>
      <c r="I1119" s="2">
        <f t="array" ref="I1119">SUMPRODUCT(B1103:B1122, (ROW(B1103:B1122)-ROW(B1103)+1)) / (20*21/2)</f>
        <v>1.294024761904762</v>
      </c>
      <c r="J1119" s="2">
        <f t="shared" si="138"/>
        <v>1.250117449218636</v>
      </c>
      <c r="K1119" s="2">
        <f t="shared" si="132"/>
        <v>1.3063784154010687</v>
      </c>
    </row>
    <row r="1120" spans="1:11" ht="13.5" x14ac:dyDescent="0.25">
      <c r="A1120" s="3">
        <f>TITRES_STAT!B1123</f>
        <v>43942</v>
      </c>
      <c r="B1120" s="5">
        <f>TITRES_STAT!D1123</f>
        <v>1.3693</v>
      </c>
      <c r="C1120" s="2">
        <f t="shared" si="133"/>
        <v>3.9099999999999913E-2</v>
      </c>
      <c r="D1120" s="2">
        <f t="shared" si="134"/>
        <v>1.3156599999999998</v>
      </c>
      <c r="E1120" s="2">
        <f t="shared" si="136"/>
        <v>1.2804300000000002</v>
      </c>
      <c r="F1120" s="2">
        <f t="shared" si="137"/>
        <v>1.2024550000000001</v>
      </c>
      <c r="G1120" s="2">
        <f t="shared" si="131"/>
        <v>1.3302699999999998</v>
      </c>
      <c r="H1120" s="2">
        <f t="shared" si="135"/>
        <v>1.4660565000000008</v>
      </c>
      <c r="I1120" s="2">
        <f t="array" ref="I1120">SUMPRODUCT(B1104:B1123, (ROW(B1104:B1123)-ROW(B1104)+1)) / (20*21/2)</f>
        <v>1.3171557142857142</v>
      </c>
      <c r="J1120" s="2">
        <f t="shared" si="138"/>
        <v>1.2614681683406705</v>
      </c>
      <c r="K1120" s="2">
        <f t="shared" si="132"/>
        <v>1.3088459285225955</v>
      </c>
    </row>
    <row r="1121" spans="1:11" ht="13.5" x14ac:dyDescent="0.25">
      <c r="A1121" s="3">
        <f>TITRES_STAT!B1124</f>
        <v>43943</v>
      </c>
      <c r="B1121" s="5">
        <f>TITRES_STAT!D1124</f>
        <v>1.4084000000000001</v>
      </c>
      <c r="C1121" s="2">
        <f t="shared" si="133"/>
        <v>3.9100000000000135E-2</v>
      </c>
      <c r="D1121" s="2">
        <f t="shared" si="134"/>
        <v>1.3402400000000001</v>
      </c>
      <c r="E1121" s="2">
        <f t="shared" si="136"/>
        <v>1.3016700000000001</v>
      </c>
      <c r="F1121" s="2">
        <f t="shared" si="137"/>
        <v>1.2200599999999999</v>
      </c>
      <c r="G1121" s="2">
        <f t="shared" si="131"/>
        <v>1.3291519999999999</v>
      </c>
      <c r="H1121" s="2">
        <f t="shared" si="135"/>
        <v>1.4641285000000008</v>
      </c>
      <c r="I1121" s="2">
        <f t="array" ref="I1121">SUMPRODUCT(B1105:B1124, (ROW(B1105:B1124)-ROW(B1105)+1)) / (20*21/2)</f>
        <v>1.3345304761904764</v>
      </c>
      <c r="J1121" s="2">
        <f t="shared" si="138"/>
        <v>1.2754616761177497</v>
      </c>
      <c r="K1121" s="2">
        <f t="shared" si="132"/>
        <v>1.3127500097570037</v>
      </c>
    </row>
    <row r="1122" spans="1:11" ht="13.5" x14ac:dyDescent="0.25">
      <c r="A1122" s="3">
        <f>TITRES_STAT!B1125</f>
        <v>43944</v>
      </c>
      <c r="B1122" s="5">
        <f>TITRES_STAT!D1125</f>
        <v>1.4475</v>
      </c>
      <c r="C1122" s="2">
        <f t="shared" si="133"/>
        <v>3.9099999999999913E-2</v>
      </c>
      <c r="D1122" s="2">
        <f t="shared" si="134"/>
        <v>1.3726400000000001</v>
      </c>
      <c r="E1122" s="2">
        <f t="shared" si="136"/>
        <v>1.3245800000000001</v>
      </c>
      <c r="F1122" s="2">
        <f t="shared" si="137"/>
        <v>1.2382249999999999</v>
      </c>
      <c r="G1122" s="2">
        <f t="shared" si="131"/>
        <v>1.3288160000000002</v>
      </c>
      <c r="H1122" s="2">
        <f t="shared" si="135"/>
        <v>1.4624515000000005</v>
      </c>
      <c r="I1122" s="2">
        <f t="array" ref="I1122">SUMPRODUCT(B1106:B1125, (ROW(B1106:B1125)-ROW(B1106)+1)) / (20*21/2)</f>
        <v>1.3534019047619048</v>
      </c>
      <c r="J1122" s="2">
        <f t="shared" si="138"/>
        <v>1.2918462783922497</v>
      </c>
      <c r="K1122" s="2">
        <f t="shared" si="132"/>
        <v>1.3180343230998663</v>
      </c>
    </row>
    <row r="1123" spans="1:11" ht="13.5" x14ac:dyDescent="0.25">
      <c r="A1123" s="3">
        <f>TITRES_STAT!B1126</f>
        <v>43945</v>
      </c>
      <c r="B1123" s="5">
        <f>TITRES_STAT!D1126</f>
        <v>1.4811000000000001</v>
      </c>
      <c r="C1123" s="2">
        <f t="shared" si="133"/>
        <v>3.3600000000000074E-2</v>
      </c>
      <c r="D1123" s="2">
        <f t="shared" si="134"/>
        <v>1.4073</v>
      </c>
      <c r="E1123" s="2">
        <f t="shared" si="136"/>
        <v>1.3486199999999999</v>
      </c>
      <c r="F1123" s="2">
        <f t="shared" si="137"/>
        <v>1.2594650000000001</v>
      </c>
      <c r="G1123" s="2">
        <f t="shared" si="131"/>
        <v>1.3283699999999998</v>
      </c>
      <c r="H1123" s="2">
        <f t="shared" si="135"/>
        <v>1.4614455000000008</v>
      </c>
      <c r="I1123" s="2">
        <f t="array" ref="I1123">SUMPRODUCT(B1107:B1126, (ROW(B1107:B1126)-ROW(B1107)+1)) / (20*21/2)</f>
        <v>1.3726671428571426</v>
      </c>
      <c r="J1123" s="2">
        <f t="shared" si="138"/>
        <v>1.3098704423548926</v>
      </c>
      <c r="K1123" s="2">
        <f t="shared" si="132"/>
        <v>1.3244290555273226</v>
      </c>
    </row>
    <row r="1124" spans="1:11" ht="13.5" x14ac:dyDescent="0.25">
      <c r="A1124" s="3">
        <f>TITRES_STAT!B1127</f>
        <v>43948</v>
      </c>
      <c r="B1124" s="5">
        <f>TITRES_STAT!D1127</f>
        <v>1.4419</v>
      </c>
      <c r="C1124" s="2">
        <f t="shared" si="133"/>
        <v>-3.9200000000000124E-2</v>
      </c>
      <c r="D1124" s="2">
        <f t="shared" si="134"/>
        <v>1.4296400000000002</v>
      </c>
      <c r="E1124" s="2">
        <f t="shared" si="136"/>
        <v>1.3659399999999999</v>
      </c>
      <c r="F1124" s="2">
        <f t="shared" si="137"/>
        <v>1.2773500000000002</v>
      </c>
      <c r="G1124" s="2">
        <f t="shared" si="131"/>
        <v>1.3259100000000001</v>
      </c>
      <c r="H1124" s="2">
        <f t="shared" si="135"/>
        <v>1.4602435000000009</v>
      </c>
      <c r="I1124" s="2">
        <f t="array" ref="I1124">SUMPRODUCT(B1108:B1127, (ROW(B1108:B1127)-ROW(B1108)+1)) / (20*21/2)</f>
        <v>1.3944066666666666</v>
      </c>
      <c r="J1124" s="2">
        <f t="shared" si="138"/>
        <v>1.3224446859401411</v>
      </c>
      <c r="K1124" s="2">
        <f t="shared" si="132"/>
        <v>1.3290357592321336</v>
      </c>
    </row>
    <row r="1125" spans="1:11" ht="13.5" x14ac:dyDescent="0.25">
      <c r="A1125" s="3">
        <f>TITRES_STAT!B1128</f>
        <v>43949</v>
      </c>
      <c r="B1125" s="5">
        <f>TITRES_STAT!D1128</f>
        <v>1.4755</v>
      </c>
      <c r="C1125" s="2">
        <f t="shared" si="133"/>
        <v>3.3600000000000074E-2</v>
      </c>
      <c r="D1125" s="2">
        <f t="shared" si="134"/>
        <v>1.4508800000000002</v>
      </c>
      <c r="E1125" s="2">
        <f t="shared" si="136"/>
        <v>1.38327</v>
      </c>
      <c r="F1125" s="2">
        <f t="shared" si="137"/>
        <v>1.2955150000000004</v>
      </c>
      <c r="G1125" s="2">
        <f t="shared" si="131"/>
        <v>1.323674</v>
      </c>
      <c r="H1125" s="2">
        <f t="shared" si="135"/>
        <v>1.4595730000000009</v>
      </c>
      <c r="I1125" s="2">
        <f t="array" ref="I1125">SUMPRODUCT(B1109:B1128, (ROW(B1109:B1128)-ROW(B1109)+1)) / (20*21/2)</f>
        <v>1.4185766666666666</v>
      </c>
      <c r="J1125" s="2">
        <f t="shared" si="138"/>
        <v>1.3370213825172705</v>
      </c>
      <c r="K1125" s="2">
        <f t="shared" si="132"/>
        <v>1.3347794549485203</v>
      </c>
    </row>
    <row r="1126" spans="1:11" ht="13.5" x14ac:dyDescent="0.25">
      <c r="A1126" s="3">
        <f>TITRES_STAT!B1129</f>
        <v>43950</v>
      </c>
      <c r="B1126" s="5">
        <f>TITRES_STAT!D1129</f>
        <v>1.4978</v>
      </c>
      <c r="C1126" s="2">
        <f t="shared" si="133"/>
        <v>2.2299999999999986E-2</v>
      </c>
      <c r="D1126" s="2">
        <f t="shared" si="134"/>
        <v>1.4687600000000001</v>
      </c>
      <c r="E1126" s="2">
        <f t="shared" si="136"/>
        <v>1.4045000000000001</v>
      </c>
      <c r="F1126" s="2">
        <f t="shared" si="137"/>
        <v>1.3142350000000005</v>
      </c>
      <c r="G1126" s="2">
        <f t="shared" si="131"/>
        <v>1.3218840000000001</v>
      </c>
      <c r="H1126" s="2">
        <f t="shared" si="135"/>
        <v>1.4593495000000007</v>
      </c>
      <c r="I1126" s="2">
        <f t="array" ref="I1126">SUMPRODUCT(B1110:B1129, (ROW(B1110:B1129)-ROW(B1110)+1)) / (20*21/2)</f>
        <v>1.4440471428571431</v>
      </c>
      <c r="J1126" s="2">
        <f t="shared" si="138"/>
        <v>1.3523336318013401</v>
      </c>
      <c r="K1126" s="2">
        <f t="shared" si="132"/>
        <v>1.3411724174995587</v>
      </c>
    </row>
    <row r="1127" spans="1:11" ht="13.5" x14ac:dyDescent="0.25">
      <c r="A1127" s="3">
        <f>TITRES_STAT!B1130</f>
        <v>43951</v>
      </c>
      <c r="B1127" s="5">
        <f>TITRES_STAT!D1130</f>
        <v>1.5425</v>
      </c>
      <c r="C1127" s="2">
        <f t="shared" si="133"/>
        <v>4.4699999999999962E-2</v>
      </c>
      <c r="D1127" s="2">
        <f t="shared" si="134"/>
        <v>1.4877600000000002</v>
      </c>
      <c r="E1127" s="2">
        <f t="shared" si="136"/>
        <v>1.4302000000000001</v>
      </c>
      <c r="F1127" s="2">
        <f t="shared" si="137"/>
        <v>1.3335150000000004</v>
      </c>
      <c r="G1127" s="2">
        <f t="shared" si="131"/>
        <v>1.3209879999999998</v>
      </c>
      <c r="H1127" s="2">
        <f t="shared" si="135"/>
        <v>1.459349500000001</v>
      </c>
      <c r="I1127" s="2">
        <f t="array" ref="I1127">SUMPRODUCT(B1111:B1130, (ROW(B1111:B1130)-ROW(B1111)+1)) / (20*21/2)</f>
        <v>1.4632909523809525</v>
      </c>
      <c r="J1127" s="2">
        <f t="shared" si="138"/>
        <v>1.3704447144869267</v>
      </c>
      <c r="K1127" s="2">
        <f t="shared" si="132"/>
        <v>1.3490676168133016</v>
      </c>
    </row>
    <row r="1128" spans="1:11" ht="13.5" x14ac:dyDescent="0.25">
      <c r="A1128" s="3">
        <f>TITRES_STAT!B1131</f>
        <v>43955</v>
      </c>
      <c r="B1128" s="5">
        <f>TITRES_STAT!D1131</f>
        <v>1.5872999999999999</v>
      </c>
      <c r="C1128" s="2">
        <f t="shared" si="133"/>
        <v>4.4799999999999951E-2</v>
      </c>
      <c r="D1128" s="2">
        <f t="shared" si="134"/>
        <v>1.5089999999999999</v>
      </c>
      <c r="E1128" s="2">
        <f t="shared" si="136"/>
        <v>1.4581500000000003</v>
      </c>
      <c r="F1128" s="2">
        <f t="shared" si="137"/>
        <v>1.3533600000000003</v>
      </c>
      <c r="G1128" s="2">
        <f t="shared" si="131"/>
        <v>1.3223299999999998</v>
      </c>
      <c r="H1128" s="2">
        <f t="shared" si="135"/>
        <v>1.4597970000000009</v>
      </c>
      <c r="I1128" s="2">
        <f t="array" ref="I1128">SUMPRODUCT(B1112:B1131, (ROW(B1112:B1131)-ROW(B1112)+1)) / (20*21/2)</f>
        <v>1.4806185714285716</v>
      </c>
      <c r="J1128" s="2">
        <f t="shared" si="138"/>
        <v>1.3910975988215051</v>
      </c>
      <c r="K1128" s="2">
        <f t="shared" si="132"/>
        <v>1.3584100632127798</v>
      </c>
    </row>
    <row r="1129" spans="1:11" ht="13.5" x14ac:dyDescent="0.25">
      <c r="A1129" s="3">
        <f>TITRES_STAT!B1132</f>
        <v>43956</v>
      </c>
      <c r="B1129" s="5">
        <f>TITRES_STAT!D1132</f>
        <v>1.6208</v>
      </c>
      <c r="C1129" s="2">
        <f t="shared" si="133"/>
        <v>3.3500000000000085E-2</v>
      </c>
      <c r="D1129" s="2">
        <f t="shared" si="134"/>
        <v>1.54478</v>
      </c>
      <c r="E1129" s="2">
        <f t="shared" si="136"/>
        <v>1.4872099999999999</v>
      </c>
      <c r="F1129" s="2">
        <f t="shared" si="137"/>
        <v>1.3740400000000004</v>
      </c>
      <c r="G1129" s="2">
        <f t="shared" si="131"/>
        <v>1.3247899999999995</v>
      </c>
      <c r="H1129" s="2">
        <f t="shared" si="135"/>
        <v>1.4601325000000009</v>
      </c>
      <c r="I1129" s="2">
        <f t="array" ref="I1129">SUMPRODUCT(B1113:B1132, (ROW(B1113:B1132)-ROW(B1113)+1)) / (20*21/2)</f>
        <v>1.4961361904761905</v>
      </c>
      <c r="J1129" s="2">
        <f t="shared" si="138"/>
        <v>1.4129740179813617</v>
      </c>
      <c r="K1129" s="2">
        <f t="shared" si="132"/>
        <v>1.368699864655416</v>
      </c>
    </row>
    <row r="1130" spans="1:11" ht="13.5" x14ac:dyDescent="0.25">
      <c r="A1130" s="3">
        <f>TITRES_STAT!B1133</f>
        <v>43957</v>
      </c>
      <c r="B1130" s="5">
        <f>TITRES_STAT!D1133</f>
        <v>1.5761000000000001</v>
      </c>
      <c r="C1130" s="2">
        <f t="shared" si="133"/>
        <v>-4.4699999999999962E-2</v>
      </c>
      <c r="D1130" s="2">
        <f t="shared" si="134"/>
        <v>1.5649000000000002</v>
      </c>
      <c r="E1130" s="2">
        <f t="shared" si="136"/>
        <v>1.5078900000000002</v>
      </c>
      <c r="F1130" s="2">
        <f t="shared" si="137"/>
        <v>1.3941600000000001</v>
      </c>
      <c r="G1130" s="2">
        <f t="shared" si="131"/>
        <v>1.3272499999999994</v>
      </c>
      <c r="H1130" s="2">
        <f t="shared" si="135"/>
        <v>1.4602445000000008</v>
      </c>
      <c r="I1130" s="2">
        <f t="array" ref="I1130">SUMPRODUCT(B1114:B1133, (ROW(B1114:B1133)-ROW(B1114)+1)) / (20*21/2)</f>
        <v>1.5099504761904761</v>
      </c>
      <c r="J1130" s="2">
        <f t="shared" si="138"/>
        <v>1.4285098257926607</v>
      </c>
      <c r="K1130" s="2">
        <f t="shared" si="132"/>
        <v>1.3768332032963801</v>
      </c>
    </row>
    <row r="1131" spans="1:11" ht="13.5" x14ac:dyDescent="0.25">
      <c r="A1131" s="3">
        <f>TITRES_STAT!B1134</f>
        <v>43958</v>
      </c>
      <c r="B1131" s="5">
        <f>TITRES_STAT!D1134</f>
        <v>1.5761000000000001</v>
      </c>
      <c r="C1131" s="2">
        <f t="shared" si="133"/>
        <v>0</v>
      </c>
      <c r="D1131" s="2">
        <f t="shared" si="134"/>
        <v>1.5805600000000002</v>
      </c>
      <c r="E1131" s="2">
        <f t="shared" si="136"/>
        <v>1.5246600000000001</v>
      </c>
      <c r="F1131" s="2">
        <f t="shared" si="137"/>
        <v>1.413165</v>
      </c>
      <c r="G1131" s="2">
        <f t="shared" si="131"/>
        <v>1.3289279999999994</v>
      </c>
      <c r="H1131" s="2">
        <f t="shared" si="135"/>
        <v>1.4606915000000009</v>
      </c>
      <c r="I1131" s="2">
        <f t="array" ref="I1131">SUMPRODUCT(B1115:B1134, (ROW(B1115:B1134)-ROW(B1115)+1)) / (20*21/2)</f>
        <v>1.5179104761904763</v>
      </c>
      <c r="J1131" s="2">
        <f t="shared" si="138"/>
        <v>1.4425660328600265</v>
      </c>
      <c r="K1131" s="2">
        <f t="shared" si="132"/>
        <v>1.3846475874808357</v>
      </c>
    </row>
    <row r="1132" spans="1:11" ht="13.5" x14ac:dyDescent="0.25">
      <c r="A1132" s="3">
        <f>TITRES_STAT!B1135</f>
        <v>43959</v>
      </c>
      <c r="B1132" s="5">
        <f>TITRES_STAT!D1135</f>
        <v>1.5761000000000001</v>
      </c>
      <c r="C1132" s="2">
        <f t="shared" si="133"/>
        <v>0</v>
      </c>
      <c r="D1132" s="2">
        <f t="shared" si="134"/>
        <v>1.5872800000000002</v>
      </c>
      <c r="E1132" s="2">
        <f t="shared" si="136"/>
        <v>1.53752</v>
      </c>
      <c r="F1132" s="2">
        <f t="shared" si="137"/>
        <v>1.4310500000000002</v>
      </c>
      <c r="G1132" s="2">
        <f t="shared" si="131"/>
        <v>1.3306059999999993</v>
      </c>
      <c r="H1132" s="2">
        <f t="shared" si="135"/>
        <v>1.4613345000000009</v>
      </c>
      <c r="I1132" s="2">
        <f t="array" ref="I1132">SUMPRODUCT(B1116:B1135, (ROW(B1116:B1135)-ROW(B1116)+1)) / (20*21/2)</f>
        <v>1.5203623809523812</v>
      </c>
      <c r="J1132" s="2">
        <f t="shared" si="138"/>
        <v>1.4552835535400241</v>
      </c>
      <c r="K1132" s="2">
        <f t="shared" si="132"/>
        <v>1.3921555252266853</v>
      </c>
    </row>
    <row r="1133" spans="1:11" ht="13.5" x14ac:dyDescent="0.25">
      <c r="A1133" s="3">
        <f>TITRES_STAT!B1136</f>
        <v>43962</v>
      </c>
      <c r="B1133" s="5">
        <f>TITRES_STAT!D1136</f>
        <v>1.5761000000000001</v>
      </c>
      <c r="C1133" s="2">
        <f t="shared" si="133"/>
        <v>0</v>
      </c>
      <c r="D1133" s="2">
        <f t="shared" si="134"/>
        <v>1.5850400000000002</v>
      </c>
      <c r="E1133" s="2">
        <f t="shared" si="136"/>
        <v>1.5470200000000001</v>
      </c>
      <c r="F1133" s="2">
        <f t="shared" si="137"/>
        <v>1.4478200000000001</v>
      </c>
      <c r="G1133" s="2">
        <f t="shared" si="131"/>
        <v>1.3322839999999994</v>
      </c>
      <c r="H1133" s="2">
        <f t="shared" si="135"/>
        <v>1.4615860000000009</v>
      </c>
      <c r="I1133" s="2">
        <f t="array" ref="I1133">SUMPRODUCT(B1117:B1136, (ROW(B1117:B1136)-ROW(B1117)+1)) / (20*21/2)</f>
        <v>1.5182023809523808</v>
      </c>
      <c r="J1133" s="2">
        <f t="shared" si="138"/>
        <v>1.4667898817743077</v>
      </c>
      <c r="K1133" s="2">
        <f t="shared" si="132"/>
        <v>1.399369034041325</v>
      </c>
    </row>
    <row r="1134" spans="1:11" ht="13.5" x14ac:dyDescent="0.25">
      <c r="A1134" s="3">
        <f>TITRES_STAT!B1137</f>
        <v>43963</v>
      </c>
      <c r="B1134" s="5">
        <f>TITRES_STAT!D1137</f>
        <v>1.5314000000000001</v>
      </c>
      <c r="C1134" s="2">
        <f t="shared" si="133"/>
        <v>-4.4699999999999962E-2</v>
      </c>
      <c r="D1134" s="2">
        <f t="shared" si="134"/>
        <v>1.5671600000000001</v>
      </c>
      <c r="E1134" s="2">
        <f t="shared" si="136"/>
        <v>1.5559700000000001</v>
      </c>
      <c r="F1134" s="2">
        <f t="shared" si="137"/>
        <v>1.460955</v>
      </c>
      <c r="G1134" s="2">
        <f t="shared" si="131"/>
        <v>1.3330679999999995</v>
      </c>
      <c r="H1134" s="2">
        <f t="shared" si="135"/>
        <v>1.461530500000001</v>
      </c>
      <c r="I1134" s="2">
        <f t="array" ref="I1134">SUMPRODUCT(B1118:B1137, (ROW(B1118:B1137)-ROW(B1118)+1)) / (20*21/2)</f>
        <v>1.511547142857143</v>
      </c>
      <c r="J1134" s="2">
        <f t="shared" si="138"/>
        <v>1.4729432263672306</v>
      </c>
      <c r="K1134" s="2">
        <f t="shared" si="132"/>
        <v>1.4045467189808809</v>
      </c>
    </row>
    <row r="1135" spans="1:11" ht="13.5" x14ac:dyDescent="0.25">
      <c r="A1135" s="3">
        <f>TITRES_STAT!B1138</f>
        <v>43964</v>
      </c>
      <c r="B1135" s="5">
        <f>TITRES_STAT!D1138</f>
        <v>1.4866999999999999</v>
      </c>
      <c r="C1135" s="2">
        <f t="shared" si="133"/>
        <v>-4.4700000000000184E-2</v>
      </c>
      <c r="D1135" s="2">
        <f t="shared" si="134"/>
        <v>1.54928</v>
      </c>
      <c r="E1135" s="2">
        <f t="shared" si="136"/>
        <v>1.5570900000000001</v>
      </c>
      <c r="F1135" s="2">
        <f t="shared" si="137"/>
        <v>1.47018</v>
      </c>
      <c r="G1135" s="2">
        <f t="shared" si="131"/>
        <v>1.3338519999999994</v>
      </c>
      <c r="H1135" s="2">
        <f t="shared" si="135"/>
        <v>1.4613350000000012</v>
      </c>
      <c r="I1135" s="2">
        <f t="array" ref="I1135">SUMPRODUCT(B1119:B1138, (ROW(B1119:B1138)-ROW(B1119)+1)) / (20*21/2)</f>
        <v>1.5032400000000001</v>
      </c>
      <c r="J1135" s="2">
        <f t="shared" si="138"/>
        <v>1.4742533952846373</v>
      </c>
      <c r="K1135" s="2">
        <f t="shared" si="132"/>
        <v>1.4077684162757484</v>
      </c>
    </row>
    <row r="1136" spans="1:11" ht="13.5" x14ac:dyDescent="0.25">
      <c r="A1136" s="3">
        <f>TITRES_STAT!B1139</f>
        <v>43965</v>
      </c>
      <c r="B1136" s="5">
        <f>TITRES_STAT!D1139</f>
        <v>1.4475</v>
      </c>
      <c r="C1136" s="2">
        <f t="shared" si="133"/>
        <v>-3.9199999999999902E-2</v>
      </c>
      <c r="D1136" s="2">
        <f t="shared" si="134"/>
        <v>1.52356</v>
      </c>
      <c r="E1136" s="2">
        <f t="shared" si="136"/>
        <v>1.55206</v>
      </c>
      <c r="F1136" s="2">
        <f t="shared" si="137"/>
        <v>1.4782800000000003</v>
      </c>
      <c r="G1136" s="2">
        <f t="shared" si="131"/>
        <v>1.3347459999999995</v>
      </c>
      <c r="H1136" s="2">
        <f t="shared" si="135"/>
        <v>1.461111500000001</v>
      </c>
      <c r="I1136" s="2">
        <f t="array" ref="I1136">SUMPRODUCT(B1120:B1139, (ROW(B1120:B1139)-ROW(B1120)+1)) / (20*21/2)</f>
        <v>1.494507142857143</v>
      </c>
      <c r="J1136" s="2">
        <f t="shared" si="138"/>
        <v>1.4717054528765767</v>
      </c>
      <c r="K1136" s="2">
        <f t="shared" si="132"/>
        <v>1.4093265175982683</v>
      </c>
    </row>
    <row r="1137" spans="1:11" ht="13.5" x14ac:dyDescent="0.25">
      <c r="A1137" s="3">
        <f>TITRES_STAT!B1140</f>
        <v>43966</v>
      </c>
      <c r="B1137" s="5">
        <f>TITRES_STAT!D1140</f>
        <v>1.4084000000000001</v>
      </c>
      <c r="C1137" s="2">
        <f t="shared" si="133"/>
        <v>-3.9099999999999913E-2</v>
      </c>
      <c r="D1137" s="2">
        <f t="shared" si="134"/>
        <v>1.4900199999999999</v>
      </c>
      <c r="E1137" s="2">
        <f t="shared" si="136"/>
        <v>1.5386500000000001</v>
      </c>
      <c r="F1137" s="2">
        <f t="shared" si="137"/>
        <v>1.4844250000000003</v>
      </c>
      <c r="G1137" s="2">
        <f t="shared" si="131"/>
        <v>1.3340759999999994</v>
      </c>
      <c r="H1137" s="2">
        <f t="shared" si="135"/>
        <v>1.4605245000000009</v>
      </c>
      <c r="I1137" s="2">
        <f t="array" ref="I1137">SUMPRODUCT(B1121:B1140, (ROW(B1121:B1140)-ROW(B1121)+1)) / (20*21/2)</f>
        <v>1.4891885714285718</v>
      </c>
      <c r="J1137" s="2">
        <f t="shared" si="138"/>
        <v>1.4656763621264264</v>
      </c>
      <c r="K1137" s="2">
        <f t="shared" si="132"/>
        <v>1.4092901835748068</v>
      </c>
    </row>
    <row r="1138" spans="1:11" ht="13.5" x14ac:dyDescent="0.25">
      <c r="A1138" s="3">
        <f>TITRES_STAT!B1141</f>
        <v>43969</v>
      </c>
      <c r="B1138" s="5">
        <f>TITRES_STAT!D1141</f>
        <v>1.3972</v>
      </c>
      <c r="C1138" s="2">
        <f t="shared" si="133"/>
        <v>-1.1200000000000099E-2</v>
      </c>
      <c r="D1138" s="2">
        <f t="shared" si="134"/>
        <v>1.45424</v>
      </c>
      <c r="E1138" s="2">
        <f t="shared" si="136"/>
        <v>1.5196400000000001</v>
      </c>
      <c r="F1138" s="2">
        <f t="shared" si="137"/>
        <v>1.4888950000000003</v>
      </c>
      <c r="G1138" s="2">
        <f t="shared" ref="G1138:G1201" si="139">AVERAGE(B1089:B1138)</f>
        <v>1.3325099999999992</v>
      </c>
      <c r="H1138" s="2">
        <f t="shared" si="135"/>
        <v>1.4597140000000008</v>
      </c>
      <c r="I1138" s="2">
        <f t="array" ref="I1138">SUMPRODUCT(B1122:B1141, (ROW(B1122:B1141)-ROW(B1122)+1)) / (20*21/2)</f>
        <v>1.4872742857142855</v>
      </c>
      <c r="J1138" s="2">
        <f t="shared" si="138"/>
        <v>1.4591548038286715</v>
      </c>
      <c r="K1138" s="2">
        <f t="shared" si="132"/>
        <v>1.4088160587287362</v>
      </c>
    </row>
    <row r="1139" spans="1:11" ht="13.5" x14ac:dyDescent="0.25">
      <c r="A1139" s="3">
        <f>TITRES_STAT!B1142</f>
        <v>43970</v>
      </c>
      <c r="B1139" s="5">
        <f>TITRES_STAT!D1142</f>
        <v>1.3972</v>
      </c>
      <c r="C1139" s="2">
        <f t="shared" si="133"/>
        <v>0</v>
      </c>
      <c r="D1139" s="2">
        <f t="shared" si="134"/>
        <v>1.4274</v>
      </c>
      <c r="E1139" s="2">
        <f t="shared" si="136"/>
        <v>1.4972800000000002</v>
      </c>
      <c r="F1139" s="2">
        <f t="shared" si="137"/>
        <v>1.4922450000000003</v>
      </c>
      <c r="G1139" s="2">
        <f t="shared" si="139"/>
        <v>1.3309439999999995</v>
      </c>
      <c r="H1139" s="2">
        <f t="shared" si="135"/>
        <v>1.4584845000000004</v>
      </c>
      <c r="I1139" s="2">
        <f t="array" ref="I1139">SUMPRODUCT(B1123:B1142, (ROW(B1123:B1142)-ROW(B1123)+1)) / (20*21/2)</f>
        <v>1.4813166666666666</v>
      </c>
      <c r="J1139" s="2">
        <f t="shared" si="138"/>
        <v>1.4532543463211789</v>
      </c>
      <c r="K1139" s="2">
        <f t="shared" ref="K1139:K1202" si="140">$K$4*B1139+(1-$K$4)*K1138</f>
        <v>1.4083605270138839</v>
      </c>
    </row>
    <row r="1140" spans="1:11" ht="13.5" x14ac:dyDescent="0.25">
      <c r="A1140" s="3">
        <f>TITRES_STAT!B1143</f>
        <v>43971</v>
      </c>
      <c r="B1140" s="5">
        <f>TITRES_STAT!D1143</f>
        <v>1.4363999999999999</v>
      </c>
      <c r="C1140" s="2">
        <f t="shared" si="133"/>
        <v>3.9199999999999902E-2</v>
      </c>
      <c r="D1140" s="2">
        <f t="shared" si="134"/>
        <v>1.4173399999999998</v>
      </c>
      <c r="E1140" s="2">
        <f t="shared" si="136"/>
        <v>1.4833100000000001</v>
      </c>
      <c r="F1140" s="2">
        <f t="shared" si="137"/>
        <v>1.4956000000000003</v>
      </c>
      <c r="G1140" s="2">
        <f t="shared" si="139"/>
        <v>1.3309439999999995</v>
      </c>
      <c r="H1140" s="2">
        <f t="shared" si="135"/>
        <v>1.4569755000000004</v>
      </c>
      <c r="I1140" s="2">
        <f t="array" ref="I1140">SUMPRODUCT(B1124:B1143, (ROW(B1124:B1143)-ROW(B1124)+1)) / (20*21/2)</f>
        <v>1.4786023809523809</v>
      </c>
      <c r="J1140" s="2">
        <f t="shared" si="138"/>
        <v>1.4516491704810666</v>
      </c>
      <c r="K1140" s="2">
        <f t="shared" si="140"/>
        <v>1.4094601141898102</v>
      </c>
    </row>
    <row r="1141" spans="1:11" ht="13.5" x14ac:dyDescent="0.25">
      <c r="A1141" s="3">
        <f>TITRES_STAT!B1144</f>
        <v>43972</v>
      </c>
      <c r="B1141" s="5">
        <f>TITRES_STAT!D1144</f>
        <v>1.4755</v>
      </c>
      <c r="C1141" s="2">
        <f t="shared" si="133"/>
        <v>3.9100000000000135E-2</v>
      </c>
      <c r="D1141" s="2">
        <f t="shared" si="134"/>
        <v>1.4229400000000001</v>
      </c>
      <c r="E1141" s="2">
        <f t="shared" si="136"/>
        <v>1.4732499999999997</v>
      </c>
      <c r="F1141" s="2">
        <f t="shared" si="137"/>
        <v>1.4989550000000003</v>
      </c>
      <c r="G1141" s="2">
        <f t="shared" si="139"/>
        <v>1.3325099999999992</v>
      </c>
      <c r="H1141" s="2">
        <f t="shared" si="135"/>
        <v>1.4556345000000004</v>
      </c>
      <c r="I1141" s="2">
        <f t="array" ref="I1141">SUMPRODUCT(B1125:B1144, (ROW(B1125:B1144)-ROW(B1125)+1)) / (20*21/2)</f>
        <v>1.4722176190476191</v>
      </c>
      <c r="J1141" s="2">
        <f t="shared" si="138"/>
        <v>1.4539206780542984</v>
      </c>
      <c r="K1141" s="2">
        <f t="shared" si="140"/>
        <v>1.4120499136333471</v>
      </c>
    </row>
    <row r="1142" spans="1:11" ht="13.5" x14ac:dyDescent="0.25">
      <c r="A1142" s="3">
        <f>TITRES_STAT!B1145</f>
        <v>43973</v>
      </c>
      <c r="B1142" s="5">
        <f>TITRES_STAT!D1145</f>
        <v>1.4363999999999999</v>
      </c>
      <c r="C1142" s="2">
        <f t="shared" si="133"/>
        <v>-3.9100000000000135E-2</v>
      </c>
      <c r="D1142" s="2">
        <f t="shared" si="134"/>
        <v>1.4285400000000001</v>
      </c>
      <c r="E1142" s="2">
        <f t="shared" si="136"/>
        <v>1.4592800000000001</v>
      </c>
      <c r="F1142" s="2">
        <f t="shared" si="137"/>
        <v>1.4984000000000002</v>
      </c>
      <c r="G1142" s="2">
        <f t="shared" si="139"/>
        <v>1.3340759999999994</v>
      </c>
      <c r="H1142" s="2">
        <f t="shared" si="135"/>
        <v>1.4539300000000006</v>
      </c>
      <c r="I1142" s="2">
        <f t="array" ref="I1142">SUMPRODUCT(B1126:B1145, (ROW(B1126:B1145)-ROW(B1126)+1)) / (20*21/2)</f>
        <v>1.4626857142857146</v>
      </c>
      <c r="J1142" s="2">
        <f t="shared" si="138"/>
        <v>1.4522520420491272</v>
      </c>
      <c r="K1142" s="2">
        <f t="shared" si="140"/>
        <v>1.4130048189810591</v>
      </c>
    </row>
    <row r="1143" spans="1:11" ht="13.5" x14ac:dyDescent="0.25">
      <c r="A1143" s="3">
        <f>TITRES_STAT!B1146</f>
        <v>43977</v>
      </c>
      <c r="B1143" s="5">
        <f>TITRES_STAT!D1146</f>
        <v>1.4699</v>
      </c>
      <c r="C1143" s="2">
        <f t="shared" si="133"/>
        <v>3.3500000000000085E-2</v>
      </c>
      <c r="D1143" s="2">
        <f t="shared" si="134"/>
        <v>1.4430799999999999</v>
      </c>
      <c r="E1143" s="2">
        <f t="shared" si="136"/>
        <v>1.4486599999999998</v>
      </c>
      <c r="F1143" s="2">
        <f t="shared" si="137"/>
        <v>1.4978400000000001</v>
      </c>
      <c r="G1143" s="2">
        <f t="shared" si="139"/>
        <v>1.3363119999999993</v>
      </c>
      <c r="H1143" s="2">
        <f t="shared" si="135"/>
        <v>1.4525050000000004</v>
      </c>
      <c r="I1143" s="2">
        <f t="array" ref="I1143">SUMPRODUCT(B1127:B1146, (ROW(B1127:B1146)-ROW(B1127)+1)) / (20*21/2)</f>
        <v>1.4498028571428572</v>
      </c>
      <c r="J1143" s="2">
        <f t="shared" si="138"/>
        <v>1.4539327999492104</v>
      </c>
      <c r="K1143" s="2">
        <f t="shared" si="140"/>
        <v>1.4152360025504294</v>
      </c>
    </row>
    <row r="1144" spans="1:11" ht="13.5" x14ac:dyDescent="0.25">
      <c r="A1144" s="3">
        <f>TITRES_STAT!B1147</f>
        <v>43978</v>
      </c>
      <c r="B1144" s="5">
        <f>TITRES_STAT!D1147</f>
        <v>1.4308000000000001</v>
      </c>
      <c r="C1144" s="2">
        <f t="shared" si="133"/>
        <v>-3.9099999999999913E-2</v>
      </c>
      <c r="D1144" s="2">
        <f t="shared" si="134"/>
        <v>1.4498000000000002</v>
      </c>
      <c r="E1144" s="2">
        <f t="shared" si="136"/>
        <v>1.4385999999999997</v>
      </c>
      <c r="F1144" s="2">
        <f t="shared" si="137"/>
        <v>1.4972850000000002</v>
      </c>
      <c r="G1144" s="2">
        <f t="shared" si="139"/>
        <v>1.3377659999999991</v>
      </c>
      <c r="H1144" s="2">
        <f t="shared" si="135"/>
        <v>1.4511920000000003</v>
      </c>
      <c r="I1144" s="2">
        <f t="array" ref="I1144">SUMPRODUCT(B1128:B1147, (ROW(B1128:B1147)-ROW(B1128)+1)) / (20*21/2)</f>
        <v>1.4370519047619048</v>
      </c>
      <c r="J1144" s="2">
        <f t="shared" si="138"/>
        <v>1.4517296761445238</v>
      </c>
      <c r="K1144" s="2">
        <f t="shared" si="140"/>
        <v>1.415846355391589</v>
      </c>
    </row>
    <row r="1145" spans="1:11" ht="13.5" x14ac:dyDescent="0.25">
      <c r="A1145" s="3">
        <f>TITRES_STAT!B1148</f>
        <v>43979</v>
      </c>
      <c r="B1145" s="5">
        <f>TITRES_STAT!D1148</f>
        <v>1.3972</v>
      </c>
      <c r="C1145" s="2">
        <f t="shared" si="133"/>
        <v>-3.3600000000000074E-2</v>
      </c>
      <c r="D1145" s="2">
        <f t="shared" si="134"/>
        <v>1.4419599999999999</v>
      </c>
      <c r="E1145" s="2">
        <f t="shared" si="136"/>
        <v>1.4296499999999999</v>
      </c>
      <c r="F1145" s="2">
        <f t="shared" si="137"/>
        <v>1.4933700000000003</v>
      </c>
      <c r="G1145" s="2">
        <f t="shared" si="139"/>
        <v>1.339329999999999</v>
      </c>
      <c r="H1145" s="2">
        <f t="shared" si="135"/>
        <v>1.4497385000000003</v>
      </c>
      <c r="I1145" s="2">
        <f t="array" ref="I1145">SUMPRODUCT(B1129:B1148, (ROW(B1129:B1148)-ROW(B1129)+1)) / (20*21/2)</f>
        <v>1.4257390476190475</v>
      </c>
      <c r="J1145" s="2">
        <f t="shared" si="138"/>
        <v>1.4465363736545691</v>
      </c>
      <c r="K1145" s="2">
        <f t="shared" si="140"/>
        <v>1.4151151257683896</v>
      </c>
    </row>
    <row r="1146" spans="1:11" ht="13.5" x14ac:dyDescent="0.25">
      <c r="A1146" s="3">
        <f>TITRES_STAT!B1149</f>
        <v>43980</v>
      </c>
      <c r="B1146" s="5">
        <f>TITRES_STAT!D1149</f>
        <v>1.3581000000000001</v>
      </c>
      <c r="C1146" s="2">
        <f t="shared" si="133"/>
        <v>-3.9099999999999913E-2</v>
      </c>
      <c r="D1146" s="2">
        <f t="shared" si="134"/>
        <v>1.41848</v>
      </c>
      <c r="E1146" s="2">
        <f t="shared" si="136"/>
        <v>1.4207100000000001</v>
      </c>
      <c r="F1146" s="2">
        <f t="shared" si="137"/>
        <v>1.4863850000000001</v>
      </c>
      <c r="G1146" s="2">
        <f t="shared" si="139"/>
        <v>1.341229999999999</v>
      </c>
      <c r="H1146" s="2">
        <f t="shared" si="135"/>
        <v>1.448453</v>
      </c>
      <c r="I1146" s="2">
        <f t="array" ref="I1146">SUMPRODUCT(B1130:B1149, (ROW(B1130:B1149)-ROW(B1130)+1)) / (20*21/2)</f>
        <v>1.4192414285714285</v>
      </c>
      <c r="J1146" s="2">
        <f t="shared" si="138"/>
        <v>1.4381138618779437</v>
      </c>
      <c r="K1146" s="2">
        <f t="shared" si="140"/>
        <v>1.4128792384833548</v>
      </c>
    </row>
    <row r="1147" spans="1:11" ht="13.5" x14ac:dyDescent="0.25">
      <c r="A1147" s="3">
        <f>TITRES_STAT!B1150</f>
        <v>43983</v>
      </c>
      <c r="B1147" s="5">
        <f>TITRES_STAT!D1150</f>
        <v>1.3525</v>
      </c>
      <c r="C1147" s="2">
        <f t="shared" si="133"/>
        <v>-5.6000000000000494E-3</v>
      </c>
      <c r="D1147" s="2">
        <f t="shared" si="134"/>
        <v>1.4017000000000002</v>
      </c>
      <c r="E1147" s="2">
        <f t="shared" si="136"/>
        <v>1.4151199999999999</v>
      </c>
      <c r="F1147" s="2">
        <f t="shared" si="137"/>
        <v>1.476885</v>
      </c>
      <c r="G1147" s="2">
        <f t="shared" si="139"/>
        <v>1.3444719999999992</v>
      </c>
      <c r="H1147" s="2">
        <f t="shared" si="135"/>
        <v>1.4470000000000001</v>
      </c>
      <c r="I1147" s="2">
        <f t="array" ref="I1147">SUMPRODUCT(B1131:B1150, (ROW(B1131:B1150)-ROW(B1131)+1)) / (20*21/2)</f>
        <v>1.4175419047619049</v>
      </c>
      <c r="J1147" s="2">
        <f t="shared" si="138"/>
        <v>1.429960160746711</v>
      </c>
      <c r="K1147" s="2">
        <f t="shared" si="140"/>
        <v>1.4105114252094977</v>
      </c>
    </row>
    <row r="1148" spans="1:11" ht="13.5" x14ac:dyDescent="0.25">
      <c r="A1148" s="3">
        <f>TITRES_STAT!B1151</f>
        <v>43984</v>
      </c>
      <c r="B1148" s="5">
        <f>TITRES_STAT!D1151</f>
        <v>1.3581000000000001</v>
      </c>
      <c r="C1148" s="2">
        <f t="shared" si="133"/>
        <v>5.6000000000000494E-3</v>
      </c>
      <c r="D1148" s="2">
        <f t="shared" si="134"/>
        <v>1.3793400000000002</v>
      </c>
      <c r="E1148" s="2">
        <f t="shared" si="136"/>
        <v>1.4112100000000001</v>
      </c>
      <c r="F1148" s="2">
        <f t="shared" si="137"/>
        <v>1.4654250000000002</v>
      </c>
      <c r="G1148" s="2">
        <f t="shared" si="139"/>
        <v>1.3488319999999994</v>
      </c>
      <c r="H1148" s="2">
        <f t="shared" si="135"/>
        <v>1.4456585000000002</v>
      </c>
      <c r="I1148" s="2">
        <f t="array" ref="I1148">SUMPRODUCT(B1132:B1151, (ROW(B1132:B1151)-ROW(B1132)+1)) / (20*21/2)</f>
        <v>1.4202314285714286</v>
      </c>
      <c r="J1148" s="2">
        <f t="shared" si="138"/>
        <v>1.4231163359136909</v>
      </c>
      <c r="K1148" s="2">
        <f t="shared" si="140"/>
        <v>1.4084560752012822</v>
      </c>
    </row>
    <row r="1149" spans="1:11" ht="13.5" x14ac:dyDescent="0.25">
      <c r="A1149" s="3">
        <f>TITRES_STAT!B1152</f>
        <v>43985</v>
      </c>
      <c r="B1149" s="5">
        <f>TITRES_STAT!D1152</f>
        <v>1.3972</v>
      </c>
      <c r="C1149" s="2">
        <f t="shared" si="133"/>
        <v>3.9099999999999913E-2</v>
      </c>
      <c r="D1149" s="2">
        <f t="shared" si="134"/>
        <v>1.37262</v>
      </c>
      <c r="E1149" s="2">
        <f t="shared" si="136"/>
        <v>1.4112100000000001</v>
      </c>
      <c r="F1149" s="2">
        <f t="shared" si="137"/>
        <v>1.4542450000000002</v>
      </c>
      <c r="G1149" s="2">
        <f t="shared" si="139"/>
        <v>1.3544199999999993</v>
      </c>
      <c r="H1149" s="2">
        <f t="shared" si="135"/>
        <v>1.4445405</v>
      </c>
      <c r="I1149" s="2">
        <f t="array" ref="I1149">SUMPRODUCT(B1133:B1152, (ROW(B1133:B1152)-ROW(B1133)+1)) / (20*21/2)</f>
        <v>1.4292571428571428</v>
      </c>
      <c r="J1149" s="2">
        <f t="shared" si="138"/>
        <v>1.4206481134457203</v>
      </c>
      <c r="K1149" s="2">
        <f t="shared" si="140"/>
        <v>1.4080146604875066</v>
      </c>
    </row>
    <row r="1150" spans="1:11" ht="13.5" x14ac:dyDescent="0.25">
      <c r="A1150" s="3">
        <f>TITRES_STAT!B1153</f>
        <v>43986</v>
      </c>
      <c r="B1150" s="5">
        <f>TITRES_STAT!D1153</f>
        <v>1.4363999999999999</v>
      </c>
      <c r="C1150" s="2">
        <f t="shared" si="133"/>
        <v>3.9199999999999902E-2</v>
      </c>
      <c r="D1150" s="2">
        <f t="shared" si="134"/>
        <v>1.38046</v>
      </c>
      <c r="E1150" s="2">
        <f t="shared" si="136"/>
        <v>1.4112100000000001</v>
      </c>
      <c r="F1150" s="2">
        <f t="shared" si="137"/>
        <v>1.4472600000000002</v>
      </c>
      <c r="G1150" s="2">
        <f t="shared" si="139"/>
        <v>1.3614639999999993</v>
      </c>
      <c r="H1150" s="2">
        <f t="shared" si="135"/>
        <v>1.4440374999999996</v>
      </c>
      <c r="I1150" s="2">
        <f t="array" ref="I1150">SUMPRODUCT(B1134:B1153, (ROW(B1134:B1153)-ROW(B1134)+1)) / (20*21/2)</f>
        <v>1.44485</v>
      </c>
      <c r="J1150" s="2">
        <f t="shared" si="138"/>
        <v>1.4221482931175564</v>
      </c>
      <c r="K1150" s="2">
        <f t="shared" si="140"/>
        <v>1.4091278110566241</v>
      </c>
    </row>
    <row r="1151" spans="1:11" ht="13.5" x14ac:dyDescent="0.25">
      <c r="A1151" s="3">
        <f>TITRES_STAT!B1154</f>
        <v>43987</v>
      </c>
      <c r="B1151" s="5">
        <f>TITRES_STAT!D1154</f>
        <v>1.4755</v>
      </c>
      <c r="C1151" s="2">
        <f t="shared" si="133"/>
        <v>3.9100000000000135E-2</v>
      </c>
      <c r="D1151" s="2">
        <f t="shared" si="134"/>
        <v>1.40394</v>
      </c>
      <c r="E1151" s="2">
        <f t="shared" si="136"/>
        <v>1.4112100000000001</v>
      </c>
      <c r="F1151" s="2">
        <f t="shared" si="137"/>
        <v>1.4422299999999999</v>
      </c>
      <c r="G1151" s="2">
        <f t="shared" si="139"/>
        <v>1.3698479999999995</v>
      </c>
      <c r="H1151" s="2">
        <f t="shared" si="135"/>
        <v>1.443954</v>
      </c>
      <c r="I1151" s="2">
        <f t="array" ref="I1151">SUMPRODUCT(B1135:B1154, (ROW(B1135:B1154)-ROW(B1135)+1)) / (20*21/2)</f>
        <v>1.4667004761904763</v>
      </c>
      <c r="J1151" s="2">
        <f t="shared" si="138"/>
        <v>1.4272294080587415</v>
      </c>
      <c r="K1151" s="2">
        <f t="shared" si="140"/>
        <v>1.41173064199558</v>
      </c>
    </row>
    <row r="1152" spans="1:11" ht="13.5" x14ac:dyDescent="0.25">
      <c r="A1152" s="3">
        <f>TITRES_STAT!B1155</f>
        <v>43990</v>
      </c>
      <c r="B1152" s="5">
        <f>TITRES_STAT!D1155</f>
        <v>1.5369999999999999</v>
      </c>
      <c r="C1152" s="2">
        <f t="shared" si="133"/>
        <v>6.1499999999999888E-2</v>
      </c>
      <c r="D1152" s="2">
        <f t="shared" si="134"/>
        <v>1.4408400000000001</v>
      </c>
      <c r="E1152" s="2">
        <f t="shared" si="136"/>
        <v>1.4212699999999998</v>
      </c>
      <c r="F1152" s="2">
        <f t="shared" si="137"/>
        <v>1.4402750000000002</v>
      </c>
      <c r="G1152" s="2">
        <f t="shared" si="139"/>
        <v>1.3789039999999997</v>
      </c>
      <c r="H1152" s="2">
        <f t="shared" si="135"/>
        <v>1.4441780000000002</v>
      </c>
      <c r="I1152" s="2">
        <f t="array" ref="I1152">SUMPRODUCT(B1136:B1155, (ROW(B1136:B1155)-ROW(B1136)+1)) / (20*21/2)</f>
        <v>1.4948000000000001</v>
      </c>
      <c r="J1152" s="2">
        <f t="shared" si="138"/>
        <v>1.437683750148385</v>
      </c>
      <c r="K1152" s="2">
        <f t="shared" si="140"/>
        <v>1.4166431658388905</v>
      </c>
    </row>
    <row r="1153" spans="1:11" ht="13.5" x14ac:dyDescent="0.25">
      <c r="A1153" s="3">
        <f>TITRES_STAT!B1156</f>
        <v>43991</v>
      </c>
      <c r="B1153" s="5">
        <f>TITRES_STAT!D1156</f>
        <v>1.6040000000000001</v>
      </c>
      <c r="C1153" s="2">
        <f t="shared" si="133"/>
        <v>6.7000000000000171E-2</v>
      </c>
      <c r="D1153" s="2">
        <f t="shared" si="134"/>
        <v>1.4900199999999999</v>
      </c>
      <c r="E1153" s="2">
        <f t="shared" si="136"/>
        <v>1.4346799999999997</v>
      </c>
      <c r="F1153" s="2">
        <f t="shared" si="137"/>
        <v>1.4416699999999998</v>
      </c>
      <c r="G1153" s="2">
        <f t="shared" si="139"/>
        <v>1.3898579999999996</v>
      </c>
      <c r="H1153" s="2">
        <f t="shared" si="135"/>
        <v>1.4445129999999999</v>
      </c>
      <c r="I1153" s="2">
        <f t="array" ref="I1153">SUMPRODUCT(B1137:B1156, (ROW(B1137:B1156)-ROW(B1137)+1)) / (20*21/2)</f>
        <v>1.5291328571428571</v>
      </c>
      <c r="J1153" s="2">
        <f t="shared" si="138"/>
        <v>1.453523392991396</v>
      </c>
      <c r="K1153" s="2">
        <f t="shared" si="140"/>
        <v>1.4239904926687379</v>
      </c>
    </row>
    <row r="1154" spans="1:11" ht="13.5" x14ac:dyDescent="0.25">
      <c r="A1154" s="3">
        <f>TITRES_STAT!B1157</f>
        <v>43992</v>
      </c>
      <c r="B1154" s="5">
        <f>TITRES_STAT!D1157</f>
        <v>1.6711</v>
      </c>
      <c r="C1154" s="2">
        <f t="shared" si="133"/>
        <v>6.7099999999999937E-2</v>
      </c>
      <c r="D1154" s="2">
        <f t="shared" si="134"/>
        <v>1.5448</v>
      </c>
      <c r="E1154" s="2">
        <f t="shared" si="136"/>
        <v>1.45871</v>
      </c>
      <c r="F1154" s="2">
        <f t="shared" si="137"/>
        <v>1.4486549999999998</v>
      </c>
      <c r="G1154" s="2">
        <f t="shared" si="139"/>
        <v>1.4015959999999996</v>
      </c>
      <c r="H1154" s="2">
        <f t="shared" si="135"/>
        <v>1.4448205000000001</v>
      </c>
      <c r="I1154" s="2">
        <f t="array" ref="I1154">SUMPRODUCT(B1138:B1157, (ROW(B1138:B1157)-ROW(B1138)+1)) / (20*21/2)</f>
        <v>1.5685966666666666</v>
      </c>
      <c r="J1154" s="2">
        <f t="shared" si="138"/>
        <v>1.4742449746112631</v>
      </c>
      <c r="K1154" s="2">
        <f t="shared" si="140"/>
        <v>1.4336810615836892</v>
      </c>
    </row>
    <row r="1155" spans="1:11" ht="13.5" x14ac:dyDescent="0.25">
      <c r="A1155" s="3">
        <f>TITRES_STAT!B1158</f>
        <v>43993</v>
      </c>
      <c r="B1155" s="5">
        <f>TITRES_STAT!D1158</f>
        <v>1.7437</v>
      </c>
      <c r="C1155" s="2">
        <f t="shared" si="133"/>
        <v>7.2599999999999998E-2</v>
      </c>
      <c r="D1155" s="2">
        <f t="shared" si="134"/>
        <v>1.60626</v>
      </c>
      <c r="E1155" s="2">
        <f t="shared" si="136"/>
        <v>1.4933599999999998</v>
      </c>
      <c r="F1155" s="2">
        <f t="shared" si="137"/>
        <v>1.4615049999999998</v>
      </c>
      <c r="G1155" s="2">
        <f t="shared" si="139"/>
        <v>1.4142259999999995</v>
      </c>
      <c r="H1155" s="2">
        <f t="shared" si="135"/>
        <v>1.4456864999999999</v>
      </c>
      <c r="I1155" s="2">
        <f t="array" ref="I1155">SUMPRODUCT(B1139:B1158, (ROW(B1139:B1158)-ROW(B1139)+1)) / (20*21/2)</f>
        <v>1.614269047619048</v>
      </c>
      <c r="J1155" s="2">
        <f t="shared" si="138"/>
        <v>1.4999073579816189</v>
      </c>
      <c r="K1155" s="2">
        <f t="shared" si="140"/>
        <v>1.4458386670117798</v>
      </c>
    </row>
    <row r="1156" spans="1:11" ht="13.5" x14ac:dyDescent="0.25">
      <c r="A1156" s="3">
        <f>TITRES_STAT!B1159</f>
        <v>43994</v>
      </c>
      <c r="B1156" s="5">
        <f>TITRES_STAT!D1159</f>
        <v>1.8220000000000001</v>
      </c>
      <c r="C1156" s="2">
        <f t="shared" ref="C1156:C1219" si="141">B1156-B1155</f>
        <v>7.8300000000000036E-2</v>
      </c>
      <c r="D1156" s="2">
        <f t="shared" si="134"/>
        <v>1.6755600000000002</v>
      </c>
      <c r="E1156" s="2">
        <f t="shared" si="136"/>
        <v>1.5397499999999997</v>
      </c>
      <c r="F1156" s="2">
        <f t="shared" si="137"/>
        <v>1.4802299999999999</v>
      </c>
      <c r="G1156" s="2">
        <f t="shared" si="139"/>
        <v>1.4281979999999996</v>
      </c>
      <c r="H1156" s="2">
        <f t="shared" si="135"/>
        <v>1.4469719999999997</v>
      </c>
      <c r="I1156" s="2">
        <f t="array" ref="I1156">SUMPRODUCT(B1140:B1159, (ROW(B1140:B1159)-ROW(B1140)+1)) / (20*21/2)</f>
        <v>1.6683180952380954</v>
      </c>
      <c r="J1156" s="2">
        <f t="shared" si="138"/>
        <v>1.5305828476976551</v>
      </c>
      <c r="K1156" s="2">
        <f t="shared" si="140"/>
        <v>1.4605900918348471</v>
      </c>
    </row>
    <row r="1157" spans="1:11" ht="13.5" x14ac:dyDescent="0.25">
      <c r="A1157" s="3">
        <f>TITRES_STAT!B1160</f>
        <v>43997</v>
      </c>
      <c r="B1157" s="5">
        <f>TITRES_STAT!D1160</f>
        <v>1.8946000000000001</v>
      </c>
      <c r="C1157" s="2">
        <f t="shared" si="141"/>
        <v>7.2599999999999998E-2</v>
      </c>
      <c r="D1157" s="2">
        <f t="shared" si="134"/>
        <v>1.74708</v>
      </c>
      <c r="E1157" s="2">
        <f t="shared" si="136"/>
        <v>1.5939599999999998</v>
      </c>
      <c r="F1157" s="2">
        <f t="shared" si="137"/>
        <v>1.50454</v>
      </c>
      <c r="G1157" s="2">
        <f t="shared" si="139"/>
        <v>1.4429519999999996</v>
      </c>
      <c r="H1157" s="2">
        <f t="shared" si="135"/>
        <v>1.4486205000000001</v>
      </c>
      <c r="I1157" s="2">
        <f t="array" ref="I1157">SUMPRODUCT(B1141:B1160, (ROW(B1141:B1160)-ROW(B1141)+1)) / (20*21/2)</f>
        <v>1.7163566666666665</v>
      </c>
      <c r="J1157" s="2">
        <f t="shared" si="138"/>
        <v>1.565251147916926</v>
      </c>
      <c r="K1157" s="2">
        <f t="shared" si="140"/>
        <v>1.4776100882334806</v>
      </c>
    </row>
    <row r="1158" spans="1:11" ht="13.5" x14ac:dyDescent="0.25">
      <c r="A1158" s="3">
        <f>TITRES_STAT!B1161</f>
        <v>43998</v>
      </c>
      <c r="B1158" s="5">
        <f>TITRES_STAT!D1161</f>
        <v>1.9841</v>
      </c>
      <c r="C1158" s="2">
        <f t="shared" si="141"/>
        <v>8.9499999999999913E-2</v>
      </c>
      <c r="D1158" s="2">
        <f t="shared" ref="D1158:D1221" si="142">AVERAGE(B1154:B1158)</f>
        <v>1.8231000000000002</v>
      </c>
      <c r="E1158" s="2">
        <f t="shared" si="136"/>
        <v>1.6565600000000003</v>
      </c>
      <c r="F1158" s="2">
        <f t="shared" si="137"/>
        <v>1.5338850000000002</v>
      </c>
      <c r="G1158" s="2">
        <f t="shared" si="139"/>
        <v>1.4588259999999997</v>
      </c>
      <c r="H1158" s="2">
        <f t="shared" si="135"/>
        <v>1.4504930000000003</v>
      </c>
      <c r="I1158" s="2">
        <f t="array" ref="I1158">SUMPRODUCT(B1142:B1161, (ROW(B1142:B1161)-ROW(B1142)+1)) / (20*21/2)</f>
        <v>1.752847142857143</v>
      </c>
      <c r="J1158" s="2">
        <f t="shared" si="138"/>
        <v>1.6051415147819805</v>
      </c>
      <c r="K1158" s="2">
        <f t="shared" si="140"/>
        <v>1.4974724377145205</v>
      </c>
    </row>
    <row r="1159" spans="1:11" ht="13.5" x14ac:dyDescent="0.25">
      <c r="A1159" s="3">
        <f>TITRES_STAT!B1162</f>
        <v>43999</v>
      </c>
      <c r="B1159" s="5">
        <f>TITRES_STAT!D1162</f>
        <v>2.1013999999999999</v>
      </c>
      <c r="C1159" s="2">
        <f t="shared" si="141"/>
        <v>0.11729999999999996</v>
      </c>
      <c r="D1159" s="2">
        <f t="shared" si="142"/>
        <v>1.90916</v>
      </c>
      <c r="E1159" s="2">
        <f t="shared" si="136"/>
        <v>1.72698</v>
      </c>
      <c r="F1159" s="2">
        <f t="shared" si="137"/>
        <v>1.5690950000000001</v>
      </c>
      <c r="G1159" s="2">
        <f t="shared" si="139"/>
        <v>1.4767099999999997</v>
      </c>
      <c r="H1159" s="2">
        <f t="shared" si="135"/>
        <v>1.4529520000000002</v>
      </c>
      <c r="I1159" s="2">
        <f t="array" ref="I1159">SUMPRODUCT(B1143:B1162, (ROW(B1143:B1162)-ROW(B1143)+1)) / (20*21/2)</f>
        <v>1.7757347619047621</v>
      </c>
      <c r="J1159" s="2">
        <f t="shared" si="138"/>
        <v>1.6524042276598871</v>
      </c>
      <c r="K1159" s="2">
        <f t="shared" si="140"/>
        <v>1.5211558715296374</v>
      </c>
    </row>
    <row r="1160" spans="1:11" ht="13.5" x14ac:dyDescent="0.25">
      <c r="A1160" s="3">
        <f>TITRES_STAT!B1163</f>
        <v>44000</v>
      </c>
      <c r="B1160" s="5">
        <f>TITRES_STAT!D1163</f>
        <v>2.0735000000000001</v>
      </c>
      <c r="C1160" s="2">
        <f t="shared" si="141"/>
        <v>-2.7899999999999814E-2</v>
      </c>
      <c r="D1160" s="2">
        <f t="shared" si="142"/>
        <v>1.97512</v>
      </c>
      <c r="E1160" s="2">
        <f t="shared" si="136"/>
        <v>1.7906900000000001</v>
      </c>
      <c r="F1160" s="2">
        <f t="shared" si="137"/>
        <v>1.6009500000000003</v>
      </c>
      <c r="G1160" s="2">
        <f t="shared" si="139"/>
        <v>1.4947059999999994</v>
      </c>
      <c r="H1160" s="2">
        <f t="shared" si="135"/>
        <v>1.4554950000000004</v>
      </c>
      <c r="I1160" s="2">
        <f t="array" ref="I1160">SUMPRODUCT(B1144:B1163, (ROW(B1144:B1163)-ROW(B1144)+1)) / (20*21/2)</f>
        <v>1.7997638095238098</v>
      </c>
      <c r="J1160" s="2">
        <f t="shared" si="138"/>
        <v>1.6925085869303742</v>
      </c>
      <c r="K1160" s="2">
        <f t="shared" si="140"/>
        <v>1.5428164255872987</v>
      </c>
    </row>
    <row r="1161" spans="1:11" ht="13.5" x14ac:dyDescent="0.25">
      <c r="A1161" s="3">
        <f>TITRES_STAT!B1164</f>
        <v>44001</v>
      </c>
      <c r="B1161" s="5">
        <f>TITRES_STAT!D1164</f>
        <v>1.9841</v>
      </c>
      <c r="C1161" s="2">
        <f t="shared" si="141"/>
        <v>-8.9400000000000146E-2</v>
      </c>
      <c r="D1161" s="2">
        <f t="shared" si="142"/>
        <v>2.0075399999999997</v>
      </c>
      <c r="E1161" s="2">
        <f t="shared" si="136"/>
        <v>1.8415500000000002</v>
      </c>
      <c r="F1161" s="2">
        <f t="shared" si="137"/>
        <v>1.6263799999999999</v>
      </c>
      <c r="G1161" s="2">
        <f t="shared" si="139"/>
        <v>1.5104679999999993</v>
      </c>
      <c r="H1161" s="2">
        <f t="shared" si="135"/>
        <v>1.4575910000000005</v>
      </c>
      <c r="I1161" s="2">
        <f t="array" ref="I1161">SUMPRODUCT(B1145:B1164, (ROW(B1145:B1164)-ROW(B1145)+1)) / (20*21/2)</f>
        <v>1.8265342857142854</v>
      </c>
      <c r="J1161" s="2">
        <f t="shared" si="138"/>
        <v>1.7202791976989098</v>
      </c>
      <c r="K1161" s="2">
        <f t="shared" si="140"/>
        <v>1.5601216637995614</v>
      </c>
    </row>
    <row r="1162" spans="1:11" ht="13.5" x14ac:dyDescent="0.25">
      <c r="A1162" s="3">
        <f>TITRES_STAT!B1165</f>
        <v>44004</v>
      </c>
      <c r="B1162" s="5">
        <f>TITRES_STAT!D1165</f>
        <v>1.8667</v>
      </c>
      <c r="C1162" s="2">
        <f t="shared" si="141"/>
        <v>-0.11739999999999995</v>
      </c>
      <c r="D1162" s="2">
        <f t="shared" si="142"/>
        <v>2.00196</v>
      </c>
      <c r="E1162" s="2">
        <f t="shared" si="136"/>
        <v>1.8745200000000004</v>
      </c>
      <c r="F1162" s="2">
        <f t="shared" si="137"/>
        <v>1.6478950000000001</v>
      </c>
      <c r="G1162" s="2">
        <f t="shared" si="139"/>
        <v>1.5234339999999991</v>
      </c>
      <c r="H1162" s="2">
        <f t="shared" ref="H1162:H1225" si="143">AVERAGE(B963:B1162)</f>
        <v>1.4594355000000006</v>
      </c>
      <c r="I1162" s="2">
        <f t="array" ref="I1162">SUMPRODUCT(B1146:B1165, (ROW(B1146:B1165)-ROW(B1146)+1)) / (20*21/2)</f>
        <v>1.8502966666666667</v>
      </c>
      <c r="J1162" s="2">
        <f t="shared" si="138"/>
        <v>1.7342240360132994</v>
      </c>
      <c r="K1162" s="2">
        <f t="shared" si="140"/>
        <v>1.5721443436505591</v>
      </c>
    </row>
    <row r="1163" spans="1:11" ht="13.5" x14ac:dyDescent="0.25">
      <c r="A1163" s="3">
        <f>TITRES_STAT!B1166</f>
        <v>44005</v>
      </c>
      <c r="B1163" s="5">
        <f>TITRES_STAT!D1166</f>
        <v>1.9001999999999999</v>
      </c>
      <c r="C1163" s="2">
        <f t="shared" si="141"/>
        <v>3.3499999999999863E-2</v>
      </c>
      <c r="D1163" s="2">
        <f t="shared" si="142"/>
        <v>1.9851800000000002</v>
      </c>
      <c r="E1163" s="2">
        <f t="shared" si="136"/>
        <v>1.9041400000000004</v>
      </c>
      <c r="F1163" s="2">
        <f t="shared" si="137"/>
        <v>1.6694099999999998</v>
      </c>
      <c r="G1163" s="2">
        <f t="shared" si="139"/>
        <v>1.5366239999999993</v>
      </c>
      <c r="H1163" s="2">
        <f t="shared" si="143"/>
        <v>1.4613635000000003</v>
      </c>
      <c r="I1163" s="2">
        <f t="array" ref="I1163">SUMPRODUCT(B1147:B1166, (ROW(B1147:B1166)-ROW(B1147)+1)) / (20*21/2)</f>
        <v>1.8661366666666663</v>
      </c>
      <c r="J1163" s="2">
        <f t="shared" si="138"/>
        <v>1.7500312706786996</v>
      </c>
      <c r="K1163" s="2">
        <f t="shared" si="140"/>
        <v>1.5850092713505373</v>
      </c>
    </row>
    <row r="1164" spans="1:11" ht="13.5" x14ac:dyDescent="0.25">
      <c r="A1164" s="3">
        <f>TITRES_STAT!B1167</f>
        <v>44006</v>
      </c>
      <c r="B1164" s="5">
        <f>TITRES_STAT!D1167</f>
        <v>1.9504999999999999</v>
      </c>
      <c r="C1164" s="2">
        <f t="shared" si="141"/>
        <v>5.0300000000000011E-2</v>
      </c>
      <c r="D1164" s="2">
        <f t="shared" si="142"/>
        <v>1.9549999999999996</v>
      </c>
      <c r="E1164" s="2">
        <f t="shared" ref="E1164:E1227" si="144">AVERAGE(B1155:B1164)</f>
        <v>1.9320799999999998</v>
      </c>
      <c r="F1164" s="2">
        <f t="shared" si="137"/>
        <v>1.695395</v>
      </c>
      <c r="G1164" s="2">
        <f t="shared" si="139"/>
        <v>1.5502599999999995</v>
      </c>
      <c r="H1164" s="2">
        <f t="shared" si="143"/>
        <v>1.463543</v>
      </c>
      <c r="I1164" s="2">
        <f t="array" ref="I1164">SUMPRODUCT(B1148:B1167, (ROW(B1148:B1167)-ROW(B1148)+1)) / (20*21/2)</f>
        <v>1.889552857142857</v>
      </c>
      <c r="J1164" s="2">
        <f t="shared" si="138"/>
        <v>1.7691235306140616</v>
      </c>
      <c r="K1164" s="2">
        <f t="shared" si="140"/>
        <v>1.5993422411014966</v>
      </c>
    </row>
    <row r="1165" spans="1:11" ht="13.5" x14ac:dyDescent="0.25">
      <c r="A1165" s="3">
        <f>TITRES_STAT!B1168</f>
        <v>44007</v>
      </c>
      <c r="B1165" s="5">
        <f>TITRES_STAT!D1168</f>
        <v>1.9449000000000001</v>
      </c>
      <c r="C1165" s="2">
        <f t="shared" si="141"/>
        <v>-5.5999999999998273E-3</v>
      </c>
      <c r="D1165" s="2">
        <f t="shared" si="142"/>
        <v>1.9292799999999999</v>
      </c>
      <c r="E1165" s="2">
        <f t="shared" si="144"/>
        <v>1.9522000000000002</v>
      </c>
      <c r="F1165" s="2">
        <f t="shared" si="137"/>
        <v>1.7227799999999998</v>
      </c>
      <c r="G1165" s="2">
        <f t="shared" si="139"/>
        <v>1.5631139999999997</v>
      </c>
      <c r="H1165" s="2">
        <f t="shared" si="143"/>
        <v>1.4654430000000003</v>
      </c>
      <c r="I1165" s="2">
        <f t="array" ref="I1165">SUMPRODUCT(B1149:B1168, (ROW(B1149:B1168)-ROW(B1149)+1)) / (20*21/2)</f>
        <v>1.9152323809523812</v>
      </c>
      <c r="J1165" s="2">
        <f t="shared" si="138"/>
        <v>1.7858641467460559</v>
      </c>
      <c r="K1165" s="2">
        <f t="shared" si="140"/>
        <v>1.612893525764183</v>
      </c>
    </row>
    <row r="1166" spans="1:11" ht="13.5" x14ac:dyDescent="0.25">
      <c r="A1166" s="3">
        <f>TITRES_STAT!B1169</f>
        <v>44008</v>
      </c>
      <c r="B1166" s="5">
        <f>TITRES_STAT!D1169</f>
        <v>1.8891</v>
      </c>
      <c r="C1166" s="2">
        <f t="shared" si="141"/>
        <v>-5.5800000000000072E-2</v>
      </c>
      <c r="D1166" s="2">
        <f t="shared" si="142"/>
        <v>1.9102800000000002</v>
      </c>
      <c r="E1166" s="2">
        <f t="shared" si="144"/>
        <v>1.9589099999999999</v>
      </c>
      <c r="F1166" s="2">
        <f t="shared" si="137"/>
        <v>1.7493299999999998</v>
      </c>
      <c r="G1166" s="2">
        <f t="shared" si="139"/>
        <v>1.5751859999999995</v>
      </c>
      <c r="H1166" s="2">
        <f t="shared" si="143"/>
        <v>1.4668405000000002</v>
      </c>
      <c r="I1166" s="2">
        <f t="array" ref="I1166">SUMPRODUCT(B1150:B1169, (ROW(B1150:B1169)-ROW(B1150)+1)) / (20*21/2)</f>
        <v>1.942935714285714</v>
      </c>
      <c r="J1166" s="2">
        <f t="shared" si="138"/>
        <v>1.795696132770241</v>
      </c>
      <c r="K1166" s="2">
        <f t="shared" si="140"/>
        <v>1.6237251522048033</v>
      </c>
    </row>
    <row r="1167" spans="1:11" ht="13.5" x14ac:dyDescent="0.25">
      <c r="A1167" s="3">
        <f>TITRES_STAT!B1170</f>
        <v>44011</v>
      </c>
      <c r="B1167" s="5">
        <f>TITRES_STAT!D1170</f>
        <v>1.9952000000000001</v>
      </c>
      <c r="C1167" s="2">
        <f t="shared" si="141"/>
        <v>0.10610000000000008</v>
      </c>
      <c r="D1167" s="2">
        <f t="shared" si="142"/>
        <v>1.93598</v>
      </c>
      <c r="E1167" s="2">
        <f t="shared" si="144"/>
        <v>1.9689700000000001</v>
      </c>
      <c r="F1167" s="2">
        <f t="shared" si="137"/>
        <v>1.7814650000000001</v>
      </c>
      <c r="G1167" s="2">
        <f t="shared" si="139"/>
        <v>1.5893799999999996</v>
      </c>
      <c r="H1167" s="2">
        <f t="shared" si="143"/>
        <v>1.4687685000000004</v>
      </c>
      <c r="I1167" s="2">
        <f t="array" ref="I1167">SUMPRODUCT(B1151:B1170, (ROW(B1151:B1170)-ROW(B1151)+1)) / (20*21/2)</f>
        <v>1.9688590476190475</v>
      </c>
      <c r="J1167" s="2">
        <f t="shared" si="138"/>
        <v>1.8146965010778371</v>
      </c>
      <c r="K1167" s="2">
        <f t="shared" si="140"/>
        <v>1.638292793294811</v>
      </c>
    </row>
    <row r="1168" spans="1:11" ht="13.5" x14ac:dyDescent="0.25">
      <c r="A1168" s="3">
        <f>TITRES_STAT!B1171</f>
        <v>44012</v>
      </c>
      <c r="B1168" s="5">
        <f>TITRES_STAT!D1171</f>
        <v>2.0510999999999999</v>
      </c>
      <c r="C1168" s="2">
        <f t="shared" si="141"/>
        <v>5.5899999999999839E-2</v>
      </c>
      <c r="D1168" s="2">
        <f t="shared" si="142"/>
        <v>1.9661599999999999</v>
      </c>
      <c r="E1168" s="2">
        <f t="shared" si="144"/>
        <v>1.9756700000000003</v>
      </c>
      <c r="F1168" s="2">
        <f t="shared" si="137"/>
        <v>1.8161149999999999</v>
      </c>
      <c r="G1168" s="2">
        <f t="shared" si="139"/>
        <v>1.6042459999999996</v>
      </c>
      <c r="H1168" s="2">
        <f t="shared" si="143"/>
        <v>1.4711995000000004</v>
      </c>
      <c r="I1168" s="2">
        <f t="array" ref="I1168">SUMPRODUCT(B1152:B1171, (ROW(B1152:B1171)-ROW(B1152)+1)) / (20*21/2)</f>
        <v>1.9909757142857138</v>
      </c>
      <c r="J1168" s="2">
        <f t="shared" si="138"/>
        <v>1.837211120022805</v>
      </c>
      <c r="K1168" s="2">
        <f t="shared" si="140"/>
        <v>1.6544813112048185</v>
      </c>
    </row>
    <row r="1169" spans="1:11" ht="13.5" x14ac:dyDescent="0.25">
      <c r="A1169" s="3">
        <f>TITRES_STAT!B1172</f>
        <v>44013</v>
      </c>
      <c r="B1169" s="5">
        <f>TITRES_STAT!D1172</f>
        <v>2.1070000000000002</v>
      </c>
      <c r="C1169" s="2">
        <f t="shared" si="141"/>
        <v>5.5900000000000283E-2</v>
      </c>
      <c r="D1169" s="2">
        <f t="shared" si="142"/>
        <v>1.9974600000000002</v>
      </c>
      <c r="E1169" s="2">
        <f t="shared" si="144"/>
        <v>1.9762299999999997</v>
      </c>
      <c r="F1169" s="2">
        <f t="shared" si="137"/>
        <v>1.8516049999999999</v>
      </c>
      <c r="G1169" s="2">
        <f t="shared" si="139"/>
        <v>1.6197819999999998</v>
      </c>
      <c r="H1169" s="2">
        <f t="shared" si="143"/>
        <v>1.4739100000000007</v>
      </c>
      <c r="I1169" s="2">
        <f t="array" ref="I1169">SUMPRODUCT(B1153:B1172, (ROW(B1153:B1172)-ROW(B1153)+1)) / (20*21/2)</f>
        <v>2.0100319047619051</v>
      </c>
      <c r="J1169" s="2">
        <f t="shared" si="138"/>
        <v>1.8629052990682522</v>
      </c>
      <c r="K1169" s="2">
        <f t="shared" si="140"/>
        <v>1.6722271421379629</v>
      </c>
    </row>
    <row r="1170" spans="1:11" ht="13.5" x14ac:dyDescent="0.25">
      <c r="A1170" s="3">
        <f>TITRES_STAT!B1173</f>
        <v>44014</v>
      </c>
      <c r="B1170" s="5">
        <f>TITRES_STAT!D1173</f>
        <v>2.1238000000000001</v>
      </c>
      <c r="C1170" s="2">
        <f t="shared" si="141"/>
        <v>1.6799999999999926E-2</v>
      </c>
      <c r="D1170" s="2">
        <f t="shared" si="142"/>
        <v>2.0332400000000002</v>
      </c>
      <c r="E1170" s="2">
        <f t="shared" si="144"/>
        <v>1.98126</v>
      </c>
      <c r="F1170" s="2">
        <f t="shared" si="137"/>
        <v>1.8859750000000002</v>
      </c>
      <c r="G1170" s="2">
        <f t="shared" si="139"/>
        <v>1.6348720000000001</v>
      </c>
      <c r="H1170" s="2">
        <f t="shared" si="143"/>
        <v>1.476704500000001</v>
      </c>
      <c r="I1170" s="2">
        <f t="array" ref="I1170">SUMPRODUCT(B1154:B1173, (ROW(B1154:B1173)-ROW(B1154)+1)) / (20*21/2)</f>
        <v>2.0215299999999998</v>
      </c>
      <c r="J1170" s="2">
        <f t="shared" si="138"/>
        <v>1.8877524134427044</v>
      </c>
      <c r="K1170" s="2">
        <f t="shared" si="140"/>
        <v>1.6899358816619645</v>
      </c>
    </row>
    <row r="1171" spans="1:11" ht="13.5" x14ac:dyDescent="0.25">
      <c r="A1171" s="3">
        <f>TITRES_STAT!B1174</f>
        <v>44015</v>
      </c>
      <c r="B1171" s="5">
        <f>TITRES_STAT!D1174</f>
        <v>2.1181999999999999</v>
      </c>
      <c r="C1171" s="2">
        <f t="shared" si="141"/>
        <v>-5.6000000000002714E-3</v>
      </c>
      <c r="D1171" s="2">
        <f t="shared" si="142"/>
        <v>2.0790600000000001</v>
      </c>
      <c r="E1171" s="2">
        <f t="shared" si="144"/>
        <v>1.9946699999999999</v>
      </c>
      <c r="F1171" s="2">
        <f t="shared" si="137"/>
        <v>1.91811</v>
      </c>
      <c r="G1171" s="2">
        <f t="shared" si="139"/>
        <v>1.649068</v>
      </c>
      <c r="H1171" s="2">
        <f t="shared" si="143"/>
        <v>1.4794710000000009</v>
      </c>
      <c r="I1171" s="2">
        <f t="array" ref="I1171">SUMPRODUCT(B1155:B1174, (ROW(B1155:B1174)-ROW(B1155)+1)) / (20*21/2)</f>
        <v>2.025495238095238</v>
      </c>
      <c r="J1171" s="2">
        <f t="shared" si="138"/>
        <v>1.9096998026386374</v>
      </c>
      <c r="K1171" s="2">
        <f t="shared" si="140"/>
        <v>1.7067305529693384</v>
      </c>
    </row>
    <row r="1172" spans="1:11" ht="13.5" x14ac:dyDescent="0.25">
      <c r="A1172" s="3">
        <f>TITRES_STAT!B1175</f>
        <v>44018</v>
      </c>
      <c r="B1172" s="5">
        <f>TITRES_STAT!D1175</f>
        <v>2.1181999999999999</v>
      </c>
      <c r="C1172" s="2">
        <f t="shared" si="141"/>
        <v>0</v>
      </c>
      <c r="D1172" s="2">
        <f t="shared" si="142"/>
        <v>2.1036600000000001</v>
      </c>
      <c r="E1172" s="2">
        <f t="shared" si="144"/>
        <v>2.0198200000000002</v>
      </c>
      <c r="F1172" s="2">
        <f t="shared" ref="F1172:F1235" si="145">AVERAGE(B1153:B1172)</f>
        <v>1.9471700000000003</v>
      </c>
      <c r="G1172" s="2">
        <f t="shared" si="139"/>
        <v>1.6624820000000002</v>
      </c>
      <c r="H1172" s="2">
        <f t="shared" si="143"/>
        <v>1.4822375000000008</v>
      </c>
      <c r="I1172" s="2">
        <f t="array" ref="I1172">SUMPRODUCT(B1156:B1175, (ROW(B1156:B1175)-ROW(B1156)+1)) / (20*21/2)</f>
        <v>2.033160952380952</v>
      </c>
      <c r="J1172" s="2">
        <f t="shared" si="138"/>
        <v>1.9295569642921004</v>
      </c>
      <c r="K1172" s="2">
        <f t="shared" si="140"/>
        <v>1.7228666097156389</v>
      </c>
    </row>
    <row r="1173" spans="1:11" ht="13.5" x14ac:dyDescent="0.25">
      <c r="A1173" s="3">
        <f>TITRES_STAT!B1176</f>
        <v>44019</v>
      </c>
      <c r="B1173" s="5">
        <f>TITRES_STAT!D1176</f>
        <v>2.0678999999999998</v>
      </c>
      <c r="C1173" s="2">
        <f t="shared" si="141"/>
        <v>-5.0300000000000011E-2</v>
      </c>
      <c r="D1173" s="2">
        <f t="shared" si="142"/>
        <v>2.1070199999999999</v>
      </c>
      <c r="E1173" s="2">
        <f t="shared" si="144"/>
        <v>2.0365900000000003</v>
      </c>
      <c r="F1173" s="2">
        <f t="shared" si="145"/>
        <v>1.9703650000000004</v>
      </c>
      <c r="G1173" s="2">
        <f t="shared" si="139"/>
        <v>1.674218</v>
      </c>
      <c r="H1173" s="2">
        <f t="shared" si="143"/>
        <v>1.484752500000001</v>
      </c>
      <c r="I1173" s="2">
        <f t="array" ref="I1173">SUMPRODUCT(B1157:B1176, (ROW(B1157:B1176)-ROW(B1157)+1)) / (20*21/2)</f>
        <v>2.0392828571428572</v>
      </c>
      <c r="J1173" s="2">
        <f t="shared" ref="J1173:J1236" si="146">$J$4*B1173+J1172*(1-$J$4)</f>
        <v>1.9427324915023765</v>
      </c>
      <c r="K1173" s="2">
        <f t="shared" si="140"/>
        <v>1.7363973309032608</v>
      </c>
    </row>
    <row r="1174" spans="1:11" ht="13.5" x14ac:dyDescent="0.25">
      <c r="A1174" s="3">
        <f>TITRES_STAT!B1177</f>
        <v>44020</v>
      </c>
      <c r="B1174" s="5">
        <f>TITRES_STAT!D1177</f>
        <v>2.012</v>
      </c>
      <c r="C1174" s="2">
        <f t="shared" si="141"/>
        <v>-5.5899999999999839E-2</v>
      </c>
      <c r="D1174" s="2">
        <f t="shared" si="142"/>
        <v>2.0880200000000002</v>
      </c>
      <c r="E1174" s="2">
        <f t="shared" si="144"/>
        <v>2.0427399999999998</v>
      </c>
      <c r="F1174" s="2">
        <f t="shared" si="145"/>
        <v>1.9874099999999999</v>
      </c>
      <c r="G1174" s="2">
        <f t="shared" si="139"/>
        <v>1.6856199999999999</v>
      </c>
      <c r="H1174" s="2">
        <f t="shared" si="143"/>
        <v>1.4869880000000011</v>
      </c>
      <c r="I1174" s="2">
        <f t="array" ref="I1174">SUMPRODUCT(B1158:B1177, (ROW(B1158:B1177)-ROW(B1158)+1)) / (20*21/2)</f>
        <v>2.0431671428571425</v>
      </c>
      <c r="J1174" s="2">
        <f t="shared" si="146"/>
        <v>1.9493293970735788</v>
      </c>
      <c r="K1174" s="2">
        <f t="shared" si="140"/>
        <v>1.7472052787109762</v>
      </c>
    </row>
    <row r="1175" spans="1:11" ht="13.5" x14ac:dyDescent="0.25">
      <c r="A1175" s="3">
        <f>TITRES_STAT!B1178</f>
        <v>44021</v>
      </c>
      <c r="B1175" s="5">
        <f>TITRES_STAT!D1178</f>
        <v>2.0678999999999998</v>
      </c>
      <c r="C1175" s="2">
        <f t="shared" si="141"/>
        <v>5.5899999999999839E-2</v>
      </c>
      <c r="D1175" s="2">
        <f t="shared" si="142"/>
        <v>2.0768399999999998</v>
      </c>
      <c r="E1175" s="2">
        <f t="shared" si="144"/>
        <v>2.0550400000000004</v>
      </c>
      <c r="F1175" s="2">
        <f t="shared" si="145"/>
        <v>2.0036200000000002</v>
      </c>
      <c r="G1175" s="2">
        <f t="shared" si="139"/>
        <v>1.6974679999999998</v>
      </c>
      <c r="H1175" s="2">
        <f t="shared" si="143"/>
        <v>1.4895030000000011</v>
      </c>
      <c r="I1175" s="2">
        <f t="array" ref="I1175">SUMPRODUCT(B1159:B1178, (ROW(B1159:B1178)-ROW(B1159)+1)) / (20*21/2)</f>
        <v>2.0510699999999997</v>
      </c>
      <c r="J1175" s="2">
        <f t="shared" si="146"/>
        <v>1.9606218354475236</v>
      </c>
      <c r="K1175" s="2">
        <f t="shared" si="140"/>
        <v>1.759781542290938</v>
      </c>
    </row>
    <row r="1176" spans="1:11" ht="13.5" x14ac:dyDescent="0.25">
      <c r="A1176" s="3">
        <f>TITRES_STAT!B1179</f>
        <v>44022</v>
      </c>
      <c r="B1176" s="5">
        <f>TITRES_STAT!D1179</f>
        <v>2.0678999999999998</v>
      </c>
      <c r="C1176" s="2">
        <f t="shared" si="141"/>
        <v>0</v>
      </c>
      <c r="D1176" s="2">
        <f t="shared" si="142"/>
        <v>2.0667800000000001</v>
      </c>
      <c r="E1176" s="2">
        <f t="shared" si="144"/>
        <v>2.0729199999999999</v>
      </c>
      <c r="F1176" s="2">
        <f t="shared" si="145"/>
        <v>2.0159150000000001</v>
      </c>
      <c r="G1176" s="2">
        <f t="shared" si="139"/>
        <v>1.7088699999999994</v>
      </c>
      <c r="H1176" s="2">
        <f t="shared" si="143"/>
        <v>1.4922415000000013</v>
      </c>
      <c r="I1176" s="2">
        <f t="array" ref="I1176">SUMPRODUCT(B1160:B1179, (ROW(B1160:B1179)-ROW(B1160)+1)) / (20*21/2)</f>
        <v>2.0546638095238094</v>
      </c>
      <c r="J1176" s="2">
        <f t="shared" si="146"/>
        <v>1.9708388035001403</v>
      </c>
      <c r="K1176" s="2">
        <f t="shared" si="140"/>
        <v>1.7718646190638423</v>
      </c>
    </row>
    <row r="1177" spans="1:11" ht="13.5" x14ac:dyDescent="0.25">
      <c r="A1177" s="3">
        <f>TITRES_STAT!B1180</f>
        <v>44025</v>
      </c>
      <c r="B1177" s="5">
        <f>TITRES_STAT!D1180</f>
        <v>2.0567000000000002</v>
      </c>
      <c r="C1177" s="2">
        <f t="shared" si="141"/>
        <v>-1.1199999999999655E-2</v>
      </c>
      <c r="D1177" s="2">
        <f t="shared" si="142"/>
        <v>2.0544800000000003</v>
      </c>
      <c r="E1177" s="2">
        <f t="shared" si="144"/>
        <v>2.0790700000000002</v>
      </c>
      <c r="F1177" s="2">
        <f t="shared" si="145"/>
        <v>2.0240200000000002</v>
      </c>
      <c r="G1177" s="2">
        <f t="shared" si="139"/>
        <v>1.7191539999999998</v>
      </c>
      <c r="H1177" s="2">
        <f t="shared" si="143"/>
        <v>1.4949520000000009</v>
      </c>
      <c r="I1177" s="2">
        <f t="array" ref="I1177">SUMPRODUCT(B1161:B1180, (ROW(B1161:B1180)-ROW(B1161)+1)) / (20*21/2)</f>
        <v>2.0530933333333334</v>
      </c>
      <c r="J1177" s="2">
        <f t="shared" si="146"/>
        <v>1.9790160603096507</v>
      </c>
      <c r="K1177" s="2">
        <f t="shared" si="140"/>
        <v>1.7830346340025152</v>
      </c>
    </row>
    <row r="1178" spans="1:11" ht="13.5" x14ac:dyDescent="0.25">
      <c r="A1178" s="3">
        <f>TITRES_STAT!B1181</f>
        <v>44026</v>
      </c>
      <c r="B1178" s="5">
        <f>TITRES_STAT!D1181</f>
        <v>2.1070000000000002</v>
      </c>
      <c r="C1178" s="2">
        <f t="shared" si="141"/>
        <v>5.0300000000000011E-2</v>
      </c>
      <c r="D1178" s="2">
        <f t="shared" si="142"/>
        <v>2.0622999999999996</v>
      </c>
      <c r="E1178" s="2">
        <f t="shared" si="144"/>
        <v>2.08466</v>
      </c>
      <c r="F1178" s="2">
        <f t="shared" si="145"/>
        <v>2.0301650000000002</v>
      </c>
      <c r="G1178" s="2">
        <f t="shared" si="139"/>
        <v>1.7295479999999999</v>
      </c>
      <c r="H1178" s="2">
        <f t="shared" si="143"/>
        <v>1.4976905000000011</v>
      </c>
      <c r="I1178" s="2">
        <f t="array" ref="I1178">SUMPRODUCT(B1162:B1181, (ROW(B1162:B1181)-ROW(B1162)+1)) / (20*21/2)</f>
        <v>2.046491904761905</v>
      </c>
      <c r="J1178" s="2">
        <f t="shared" si="146"/>
        <v>1.991205006946827</v>
      </c>
      <c r="K1178" s="2">
        <f t="shared" si="140"/>
        <v>1.7957391581592794</v>
      </c>
    </row>
    <row r="1179" spans="1:11" ht="13.5" x14ac:dyDescent="0.25">
      <c r="A1179" s="3">
        <f>TITRES_STAT!B1182</f>
        <v>44027</v>
      </c>
      <c r="B1179" s="5">
        <f>TITRES_STAT!D1182</f>
        <v>2.0678999999999998</v>
      </c>
      <c r="C1179" s="2">
        <f t="shared" si="141"/>
        <v>-3.9100000000000357E-2</v>
      </c>
      <c r="D1179" s="2">
        <f t="shared" si="142"/>
        <v>2.07348</v>
      </c>
      <c r="E1179" s="2">
        <f t="shared" si="144"/>
        <v>2.0807499999999997</v>
      </c>
      <c r="F1179" s="2">
        <f t="shared" si="145"/>
        <v>2.0284900000000001</v>
      </c>
      <c r="G1179" s="2">
        <f t="shared" si="139"/>
        <v>1.7384899999999996</v>
      </c>
      <c r="H1179" s="2">
        <f t="shared" si="143"/>
        <v>1.5003450000000009</v>
      </c>
      <c r="I1179" s="2">
        <f t="array" ref="I1179">SUMPRODUCT(B1163:B1182, (ROW(B1163:B1182)-ROW(B1163)+1)) / (20*21/2)</f>
        <v>2.0347</v>
      </c>
      <c r="J1179" s="2">
        <f t="shared" si="146"/>
        <v>1.99850929199951</v>
      </c>
      <c r="K1179" s="2">
        <f t="shared" si="140"/>
        <v>1.8064121323491116</v>
      </c>
    </row>
    <row r="1180" spans="1:11" ht="13.5" x14ac:dyDescent="0.25">
      <c r="A1180" s="3">
        <f>TITRES_STAT!B1183</f>
        <v>44028</v>
      </c>
      <c r="B1180" s="5">
        <f>TITRES_STAT!D1183</f>
        <v>2.012</v>
      </c>
      <c r="C1180" s="2">
        <f t="shared" si="141"/>
        <v>-5.5899999999999839E-2</v>
      </c>
      <c r="D1180" s="2">
        <f t="shared" si="142"/>
        <v>2.0623</v>
      </c>
      <c r="E1180" s="2">
        <f t="shared" si="144"/>
        <v>2.0695700000000001</v>
      </c>
      <c r="F1180" s="2">
        <f t="shared" si="145"/>
        <v>2.0254150000000002</v>
      </c>
      <c r="G1180" s="2">
        <f t="shared" si="139"/>
        <v>1.7472079999999997</v>
      </c>
      <c r="H1180" s="2">
        <f t="shared" si="143"/>
        <v>1.5027200000000007</v>
      </c>
      <c r="I1180" s="2">
        <f t="array" ref="I1180">SUMPRODUCT(B1164:B1183, (ROW(B1164:B1183)-ROW(B1164)+1)) / (20*21/2)</f>
        <v>2.0174247619047621</v>
      </c>
      <c r="J1180" s="2">
        <f t="shared" si="146"/>
        <v>1.99979412133289</v>
      </c>
      <c r="K1180" s="2">
        <f t="shared" si="140"/>
        <v>1.8144744016687544</v>
      </c>
    </row>
    <row r="1181" spans="1:11" ht="13.5" x14ac:dyDescent="0.25">
      <c r="A1181" s="3">
        <f>TITRES_STAT!B1184</f>
        <v>44029</v>
      </c>
      <c r="B1181" s="5">
        <f>TITRES_STAT!D1184</f>
        <v>1.9560999999999999</v>
      </c>
      <c r="C1181" s="2">
        <f t="shared" si="141"/>
        <v>-5.5900000000000061E-2</v>
      </c>
      <c r="D1181" s="2">
        <f t="shared" si="142"/>
        <v>2.0399400000000001</v>
      </c>
      <c r="E1181" s="2">
        <f t="shared" si="144"/>
        <v>2.0533600000000001</v>
      </c>
      <c r="F1181" s="2">
        <f t="shared" si="145"/>
        <v>2.0240150000000003</v>
      </c>
      <c r="G1181" s="2">
        <f t="shared" si="139"/>
        <v>1.7548079999999997</v>
      </c>
      <c r="H1181" s="2">
        <f t="shared" si="143"/>
        <v>1.504955500000001</v>
      </c>
      <c r="I1181" s="2">
        <f t="array" ref="I1181">SUMPRODUCT(B1165:B1184, (ROW(B1165:B1184)-ROW(B1165)+1)) / (20*21/2)</f>
        <v>2.0025490476190471</v>
      </c>
      <c r="J1181" s="2">
        <f t="shared" si="146"/>
        <v>1.9956327764440434</v>
      </c>
      <c r="K1181" s="2">
        <f t="shared" si="140"/>
        <v>1.8200283467013523</v>
      </c>
    </row>
    <row r="1182" spans="1:11" ht="13.5" x14ac:dyDescent="0.25">
      <c r="A1182" s="3">
        <f>TITRES_STAT!B1185</f>
        <v>44032</v>
      </c>
      <c r="B1182" s="5">
        <f>TITRES_STAT!D1185</f>
        <v>1.9001999999999999</v>
      </c>
      <c r="C1182" s="2">
        <f t="shared" si="141"/>
        <v>-5.5900000000000061E-2</v>
      </c>
      <c r="D1182" s="2">
        <f t="shared" si="142"/>
        <v>2.0086399999999998</v>
      </c>
      <c r="E1182" s="2">
        <f t="shared" si="144"/>
        <v>2.0315599999999998</v>
      </c>
      <c r="F1182" s="2">
        <f t="shared" si="145"/>
        <v>2.02569</v>
      </c>
      <c r="G1182" s="2">
        <f t="shared" si="139"/>
        <v>1.7612899999999996</v>
      </c>
      <c r="H1182" s="2">
        <f t="shared" si="143"/>
        <v>1.5069115000000008</v>
      </c>
      <c r="I1182" s="2">
        <f t="array" ref="I1182">SUMPRODUCT(B1166:B1185, (ROW(B1166:B1185)-ROW(B1166)+1)) / (20*21/2)</f>
        <v>1.9933961904761908</v>
      </c>
      <c r="J1182" s="2">
        <f t="shared" si="146"/>
        <v>1.9865439405922296</v>
      </c>
      <c r="K1182" s="2">
        <f t="shared" si="140"/>
        <v>1.823172333105221</v>
      </c>
    </row>
    <row r="1183" spans="1:11" ht="13.5" x14ac:dyDescent="0.25">
      <c r="A1183" s="3">
        <f>TITRES_STAT!B1186</f>
        <v>44033</v>
      </c>
      <c r="B1183" s="5">
        <f>TITRES_STAT!D1186</f>
        <v>1.8443000000000001</v>
      </c>
      <c r="C1183" s="2">
        <f t="shared" si="141"/>
        <v>-5.5899999999999839E-2</v>
      </c>
      <c r="D1183" s="2">
        <f t="shared" si="142"/>
        <v>1.9560999999999999</v>
      </c>
      <c r="E1183" s="2">
        <f t="shared" si="144"/>
        <v>2.0092000000000003</v>
      </c>
      <c r="F1183" s="2">
        <f t="shared" si="145"/>
        <v>2.0228950000000001</v>
      </c>
      <c r="G1183" s="2">
        <f t="shared" si="139"/>
        <v>1.7666539999999995</v>
      </c>
      <c r="H1183" s="2">
        <f t="shared" si="143"/>
        <v>1.5087275000000004</v>
      </c>
      <c r="I1183" s="2">
        <f t="array" ref="I1183">SUMPRODUCT(B1167:B1186, (ROW(B1167:B1186)-ROW(B1167)+1)) / (20*21/2)</f>
        <v>1.9928638095238094</v>
      </c>
      <c r="J1183" s="2">
        <f t="shared" si="146"/>
        <v>1.9729968986310649</v>
      </c>
      <c r="K1183" s="2">
        <f t="shared" si="140"/>
        <v>1.824000869061879</v>
      </c>
    </row>
    <row r="1184" spans="1:11" ht="13.5" x14ac:dyDescent="0.25">
      <c r="A1184" s="3">
        <f>TITRES_STAT!B1187</f>
        <v>44034</v>
      </c>
      <c r="B1184" s="5">
        <f>TITRES_STAT!D1187</f>
        <v>1.8667</v>
      </c>
      <c r="C1184" s="2">
        <f t="shared" si="141"/>
        <v>2.2399999999999975E-2</v>
      </c>
      <c r="D1184" s="2">
        <f t="shared" si="142"/>
        <v>1.9158599999999999</v>
      </c>
      <c r="E1184" s="2">
        <f t="shared" si="144"/>
        <v>1.9946700000000004</v>
      </c>
      <c r="F1184" s="2">
        <f t="shared" si="145"/>
        <v>2.0187049999999997</v>
      </c>
      <c r="G1184" s="2">
        <f t="shared" si="139"/>
        <v>1.7733599999999994</v>
      </c>
      <c r="H1184" s="2">
        <f t="shared" si="143"/>
        <v>1.5102645000000003</v>
      </c>
      <c r="I1184" s="2">
        <f t="array" ref="I1184">SUMPRODUCT(B1168:B1187, (ROW(B1168:B1187)-ROW(B1168)+1)) / (20*21/2)</f>
        <v>1.9917461904761908</v>
      </c>
      <c r="J1184" s="2">
        <f t="shared" si="146"/>
        <v>1.9628733844757253</v>
      </c>
      <c r="K1184" s="2">
        <f t="shared" si="140"/>
        <v>1.8256753447849428</v>
      </c>
    </row>
    <row r="1185" spans="1:11" ht="13.5" x14ac:dyDescent="0.25">
      <c r="A1185" s="3">
        <f>TITRES_STAT!B1188</f>
        <v>44035</v>
      </c>
      <c r="B1185" s="5">
        <f>TITRES_STAT!D1188</f>
        <v>1.9226000000000001</v>
      </c>
      <c r="C1185" s="2">
        <f t="shared" si="141"/>
        <v>5.5900000000000061E-2</v>
      </c>
      <c r="D1185" s="2">
        <f t="shared" si="142"/>
        <v>1.8979799999999998</v>
      </c>
      <c r="E1185" s="2">
        <f t="shared" si="144"/>
        <v>1.98014</v>
      </c>
      <c r="F1185" s="2">
        <f t="shared" si="145"/>
        <v>2.0175900000000002</v>
      </c>
      <c r="G1185" s="2">
        <f t="shared" si="139"/>
        <v>1.7820779999999996</v>
      </c>
      <c r="H1185" s="2">
        <f t="shared" si="143"/>
        <v>1.5120530000000005</v>
      </c>
      <c r="I1185" s="2">
        <f t="array" ref="I1185">SUMPRODUCT(B1169:B1188, (ROW(B1169:B1188)-ROW(B1169)+1)) / (20*21/2)</f>
        <v>1.9958723809523808</v>
      </c>
      <c r="J1185" s="2">
        <f t="shared" si="146"/>
        <v>1.9590378240494657</v>
      </c>
      <c r="K1185" s="2">
        <f t="shared" si="140"/>
        <v>1.8294763116561215</v>
      </c>
    </row>
    <row r="1186" spans="1:11" ht="13.5" x14ac:dyDescent="0.25">
      <c r="A1186" s="3">
        <f>TITRES_STAT!B1189</f>
        <v>44036</v>
      </c>
      <c r="B1186" s="5">
        <f>TITRES_STAT!D1189</f>
        <v>2.012</v>
      </c>
      <c r="C1186" s="2">
        <f t="shared" si="141"/>
        <v>8.9399999999999924E-2</v>
      </c>
      <c r="D1186" s="2">
        <f t="shared" si="142"/>
        <v>1.90916</v>
      </c>
      <c r="E1186" s="2">
        <f t="shared" si="144"/>
        <v>1.97455</v>
      </c>
      <c r="F1186" s="2">
        <f t="shared" si="145"/>
        <v>2.0237349999999998</v>
      </c>
      <c r="G1186" s="2">
        <f t="shared" si="139"/>
        <v>1.7933679999999999</v>
      </c>
      <c r="H1186" s="2">
        <f t="shared" si="143"/>
        <v>1.5142885000000006</v>
      </c>
      <c r="I1186" s="2">
        <f t="array" ref="I1186">SUMPRODUCT(B1170:B1189, (ROW(B1170:B1189)-ROW(B1170)+1)) / (20*21/2)</f>
        <v>1.9999185714285712</v>
      </c>
      <c r="J1186" s="2">
        <f t="shared" si="146"/>
        <v>1.9640818408066594</v>
      </c>
      <c r="K1186" s="2">
        <f t="shared" si="140"/>
        <v>1.8366341033558815</v>
      </c>
    </row>
    <row r="1187" spans="1:11" ht="13.5" x14ac:dyDescent="0.25">
      <c r="A1187" s="3">
        <f>TITRES_STAT!B1190</f>
        <v>44039</v>
      </c>
      <c r="B1187" s="5">
        <f>TITRES_STAT!D1190</f>
        <v>2.012</v>
      </c>
      <c r="C1187" s="2">
        <f t="shared" si="141"/>
        <v>0</v>
      </c>
      <c r="D1187" s="2">
        <f t="shared" si="142"/>
        <v>1.9315200000000001</v>
      </c>
      <c r="E1187" s="2">
        <f t="shared" si="144"/>
        <v>1.9700800000000001</v>
      </c>
      <c r="F1187" s="2">
        <f t="shared" si="145"/>
        <v>2.024575</v>
      </c>
      <c r="G1187" s="2">
        <f t="shared" si="139"/>
        <v>1.8054399999999999</v>
      </c>
      <c r="H1187" s="2">
        <f t="shared" si="143"/>
        <v>1.5165240000000009</v>
      </c>
      <c r="I1187" s="2">
        <f t="array" ref="I1187">SUMPRODUCT(B1171:B1190, (ROW(B1171:B1190)-ROW(B1171)+1)) / (20*21/2)</f>
        <v>2.0041509523809524</v>
      </c>
      <c r="J1187" s="2">
        <f t="shared" si="146"/>
        <v>1.9686454750155489</v>
      </c>
      <c r="K1187" s="2">
        <f t="shared" si="140"/>
        <v>1.8435111973419254</v>
      </c>
    </row>
    <row r="1188" spans="1:11" ht="13.5" x14ac:dyDescent="0.25">
      <c r="A1188" s="3">
        <f>TITRES_STAT!B1191</f>
        <v>44040</v>
      </c>
      <c r="B1188" s="5">
        <f>TITRES_STAT!D1191</f>
        <v>2.0678999999999998</v>
      </c>
      <c r="C1188" s="2">
        <f t="shared" si="141"/>
        <v>5.5899999999999839E-2</v>
      </c>
      <c r="D1188" s="2">
        <f t="shared" si="142"/>
        <v>1.97624</v>
      </c>
      <c r="E1188" s="2">
        <f t="shared" si="144"/>
        <v>1.9661700000000004</v>
      </c>
      <c r="F1188" s="2">
        <f t="shared" si="145"/>
        <v>2.0254149999999997</v>
      </c>
      <c r="G1188" s="2">
        <f t="shared" si="139"/>
        <v>1.8188539999999997</v>
      </c>
      <c r="H1188" s="2">
        <f t="shared" si="143"/>
        <v>1.5190390000000007</v>
      </c>
      <c r="I1188" s="2">
        <f t="array" ref="I1188">SUMPRODUCT(B1172:B1191, (ROW(B1172:B1191)-ROW(B1172)+1)) / (20*21/2)</f>
        <v>2.0081161904761902</v>
      </c>
      <c r="J1188" s="2">
        <f t="shared" si="146"/>
        <v>1.9780982869188299</v>
      </c>
      <c r="K1188" s="2">
        <f t="shared" si="140"/>
        <v>1.8523107582304772</v>
      </c>
    </row>
    <row r="1189" spans="1:11" ht="13.5" x14ac:dyDescent="0.25">
      <c r="A1189" s="3">
        <f>TITRES_STAT!B1192</f>
        <v>44041</v>
      </c>
      <c r="B1189" s="5">
        <f>TITRES_STAT!D1192</f>
        <v>2.0678999999999998</v>
      </c>
      <c r="C1189" s="2">
        <f t="shared" si="141"/>
        <v>0</v>
      </c>
      <c r="D1189" s="2">
        <f t="shared" si="142"/>
        <v>2.0164800000000001</v>
      </c>
      <c r="E1189" s="2">
        <f t="shared" si="144"/>
        <v>1.9661700000000004</v>
      </c>
      <c r="F1189" s="2">
        <f t="shared" si="145"/>
        <v>2.02346</v>
      </c>
      <c r="G1189" s="2">
        <f t="shared" si="139"/>
        <v>1.832268</v>
      </c>
      <c r="H1189" s="2">
        <f t="shared" si="143"/>
        <v>1.521554000000001</v>
      </c>
      <c r="I1189" s="2">
        <f t="array" ref="I1189">SUMPRODUCT(B1173:B1192, (ROW(B1173:B1192)-ROW(B1173)+1)) / (20*21/2)</f>
        <v>2.0064904761904758</v>
      </c>
      <c r="J1189" s="2">
        <f t="shared" si="146"/>
        <v>1.9866508310217985</v>
      </c>
      <c r="K1189" s="2">
        <f t="shared" si="140"/>
        <v>1.8607652382998703</v>
      </c>
    </row>
    <row r="1190" spans="1:11" ht="13.5" x14ac:dyDescent="0.25">
      <c r="A1190" s="3">
        <f>TITRES_STAT!B1193</f>
        <v>44042</v>
      </c>
      <c r="B1190" s="5">
        <f>TITRES_STAT!D1193</f>
        <v>2.0678999999999998</v>
      </c>
      <c r="C1190" s="2">
        <f t="shared" si="141"/>
        <v>0</v>
      </c>
      <c r="D1190" s="2">
        <f t="shared" si="142"/>
        <v>2.0455399999999999</v>
      </c>
      <c r="E1190" s="2">
        <f t="shared" si="144"/>
        <v>1.9717599999999997</v>
      </c>
      <c r="F1190" s="2">
        <f t="shared" si="145"/>
        <v>2.0206650000000002</v>
      </c>
      <c r="G1190" s="2">
        <f t="shared" si="139"/>
        <v>1.8448979999999997</v>
      </c>
      <c r="H1190" s="2">
        <f t="shared" si="143"/>
        <v>1.524069000000001</v>
      </c>
      <c r="I1190" s="2">
        <f t="array" ref="I1190">SUMPRODUCT(B1174:B1193, (ROW(B1174:B1193)-ROW(B1174)+1)) / (20*21/2)</f>
        <v>2.0054238095238093</v>
      </c>
      <c r="J1190" s="2">
        <f t="shared" si="146"/>
        <v>1.9943888471149605</v>
      </c>
      <c r="K1190" s="2">
        <f t="shared" si="140"/>
        <v>1.8688881701312479</v>
      </c>
    </row>
    <row r="1191" spans="1:11" ht="13.5" x14ac:dyDescent="0.25">
      <c r="A1191" s="3">
        <f>TITRES_STAT!B1194</f>
        <v>44046</v>
      </c>
      <c r="B1191" s="5">
        <f>TITRES_STAT!D1194</f>
        <v>2.0623</v>
      </c>
      <c r="C1191" s="2">
        <f t="shared" si="141"/>
        <v>-5.5999999999998273E-3</v>
      </c>
      <c r="D1191" s="2">
        <f t="shared" si="142"/>
        <v>2.0556000000000001</v>
      </c>
      <c r="E1191" s="2">
        <f t="shared" si="144"/>
        <v>1.9823799999999998</v>
      </c>
      <c r="F1191" s="2">
        <f t="shared" si="145"/>
        <v>2.0178700000000003</v>
      </c>
      <c r="G1191" s="2">
        <f t="shared" si="139"/>
        <v>1.8566339999999997</v>
      </c>
      <c r="H1191" s="2">
        <f t="shared" si="143"/>
        <v>1.5268355000000009</v>
      </c>
      <c r="I1191" s="2">
        <f t="array" ref="I1191">SUMPRODUCT(B1175:B1194, (ROW(B1175:B1194)-ROW(B1175)+1)) / (20*21/2)</f>
        <v>1.9993528571428574</v>
      </c>
      <c r="J1191" s="2">
        <f t="shared" si="146"/>
        <v>2.000856575961155</v>
      </c>
      <c r="K1191" s="2">
        <f t="shared" si="140"/>
        <v>1.8764729477731599</v>
      </c>
    </row>
    <row r="1192" spans="1:11" ht="13.5" x14ac:dyDescent="0.25">
      <c r="A1192" s="3">
        <f>TITRES_STAT!B1195</f>
        <v>44047</v>
      </c>
      <c r="B1192" s="5">
        <f>TITRES_STAT!D1195</f>
        <v>2.0007999999999999</v>
      </c>
      <c r="C1192" s="2">
        <f t="shared" si="141"/>
        <v>-6.150000000000011E-2</v>
      </c>
      <c r="D1192" s="2">
        <f t="shared" si="142"/>
        <v>2.0533600000000001</v>
      </c>
      <c r="E1192" s="2">
        <f t="shared" si="144"/>
        <v>1.9924399999999998</v>
      </c>
      <c r="F1192" s="2">
        <f t="shared" si="145"/>
        <v>2.012</v>
      </c>
      <c r="G1192" s="2">
        <f t="shared" si="139"/>
        <v>1.8679219999999994</v>
      </c>
      <c r="H1192" s="2">
        <f t="shared" si="143"/>
        <v>1.5292945000000009</v>
      </c>
      <c r="I1192" s="2">
        <f t="array" ref="I1192">SUMPRODUCT(B1176:B1195, (ROW(B1176:B1195)-ROW(B1176)+1)) / (20*21/2)</f>
        <v>1.9962680952380956</v>
      </c>
      <c r="J1192" s="2">
        <f t="shared" si="146"/>
        <v>2.0008511877743782</v>
      </c>
      <c r="K1192" s="2">
        <f t="shared" si="140"/>
        <v>1.8813485184487224</v>
      </c>
    </row>
    <row r="1193" spans="1:11" ht="13.5" x14ac:dyDescent="0.25">
      <c r="A1193" s="3">
        <f>TITRES_STAT!B1196</f>
        <v>44048</v>
      </c>
      <c r="B1193" s="5">
        <f>TITRES_STAT!D1196</f>
        <v>2.0007999999999999</v>
      </c>
      <c r="C1193" s="2">
        <f t="shared" si="141"/>
        <v>0</v>
      </c>
      <c r="D1193" s="2">
        <f t="shared" si="142"/>
        <v>2.0399400000000001</v>
      </c>
      <c r="E1193" s="2">
        <f t="shared" si="144"/>
        <v>2.0080900000000002</v>
      </c>
      <c r="F1193" s="2">
        <f t="shared" si="145"/>
        <v>2.0086450000000005</v>
      </c>
      <c r="G1193" s="2">
        <f t="shared" si="139"/>
        <v>1.8785399999999997</v>
      </c>
      <c r="H1193" s="2">
        <f t="shared" si="143"/>
        <v>1.5319770000000008</v>
      </c>
      <c r="I1193" s="2">
        <f t="array" ref="I1193">SUMPRODUCT(B1177:B1196, (ROW(B1177:B1196)-ROW(B1177)+1)) / (20*21/2)</f>
        <v>1.9947023809523807</v>
      </c>
      <c r="J1193" s="2">
        <f t="shared" si="146"/>
        <v>2.000846312748247</v>
      </c>
      <c r="K1193" s="2">
        <f t="shared" si="140"/>
        <v>1.8860328902742629</v>
      </c>
    </row>
    <row r="1194" spans="1:11" ht="13.5" x14ac:dyDescent="0.25">
      <c r="A1194" s="3">
        <f>TITRES_STAT!B1197</f>
        <v>44049</v>
      </c>
      <c r="B1194" s="5">
        <f>TITRES_STAT!D1197</f>
        <v>1.9449000000000001</v>
      </c>
      <c r="C1194" s="2">
        <f t="shared" si="141"/>
        <v>-5.5899999999999839E-2</v>
      </c>
      <c r="D1194" s="2">
        <f t="shared" si="142"/>
        <v>2.0153400000000001</v>
      </c>
      <c r="E1194" s="2">
        <f t="shared" si="144"/>
        <v>2.0159099999999999</v>
      </c>
      <c r="F1194" s="2">
        <f t="shared" si="145"/>
        <v>2.00529</v>
      </c>
      <c r="G1194" s="2">
        <f t="shared" si="139"/>
        <v>1.8888219999999996</v>
      </c>
      <c r="H1194" s="2">
        <f t="shared" si="143"/>
        <v>1.534184500000001</v>
      </c>
      <c r="I1194" s="2">
        <f t="array" ref="I1194">SUMPRODUCT(B1178:B1197, (ROW(B1178:B1197)-ROW(B1178)+1)) / (20*21/2)</f>
        <v>1.9951261904761908</v>
      </c>
      <c r="J1194" s="2">
        <f t="shared" si="146"/>
        <v>1.9955180924865092</v>
      </c>
      <c r="K1194" s="2">
        <f t="shared" si="140"/>
        <v>1.8883414043811546</v>
      </c>
    </row>
    <row r="1195" spans="1:11" ht="13.5" x14ac:dyDescent="0.25">
      <c r="A1195" s="3">
        <f>TITRES_STAT!B1198</f>
        <v>44050</v>
      </c>
      <c r="B1195" s="5">
        <f>TITRES_STAT!D1198</f>
        <v>1.9729000000000001</v>
      </c>
      <c r="C1195" s="2">
        <f t="shared" si="141"/>
        <v>2.8000000000000025E-2</v>
      </c>
      <c r="D1195" s="2">
        <f t="shared" si="142"/>
        <v>1.99634</v>
      </c>
      <c r="E1195" s="2">
        <f t="shared" si="144"/>
        <v>2.0209400000000004</v>
      </c>
      <c r="F1195" s="2">
        <f t="shared" si="145"/>
        <v>2.00054</v>
      </c>
      <c r="G1195" s="2">
        <f t="shared" si="139"/>
        <v>1.9003359999999996</v>
      </c>
      <c r="H1195" s="2">
        <f t="shared" si="143"/>
        <v>1.5366435000000007</v>
      </c>
      <c r="I1195" s="2">
        <f t="array" ref="I1195">SUMPRODUCT(B1179:B1198, (ROW(B1179:B1198)-ROW(B1179)+1)) / (20*21/2)</f>
        <v>1.9958161904761906</v>
      </c>
      <c r="J1195" s="2">
        <f t="shared" si="146"/>
        <v>1.993363988440175</v>
      </c>
      <c r="K1195" s="2">
        <f t="shared" si="140"/>
        <v>1.8916574277387563</v>
      </c>
    </row>
    <row r="1196" spans="1:11" ht="13.5" x14ac:dyDescent="0.25">
      <c r="A1196" s="3">
        <f>TITRES_STAT!B1199</f>
        <v>44053</v>
      </c>
      <c r="B1196" s="5">
        <f>TITRES_STAT!D1199</f>
        <v>1.9841</v>
      </c>
      <c r="C1196" s="2">
        <f t="shared" si="141"/>
        <v>1.1199999999999877E-2</v>
      </c>
      <c r="D1196" s="2">
        <f t="shared" si="142"/>
        <v>1.9807000000000001</v>
      </c>
      <c r="E1196" s="2">
        <f t="shared" si="144"/>
        <v>2.0181499999999999</v>
      </c>
      <c r="F1196" s="2">
        <f t="shared" si="145"/>
        <v>1.9963500000000001</v>
      </c>
      <c r="G1196" s="2">
        <f t="shared" si="139"/>
        <v>1.9128559999999997</v>
      </c>
      <c r="H1196" s="2">
        <f t="shared" si="143"/>
        <v>1.5392425000000005</v>
      </c>
      <c r="I1196" s="2">
        <f t="array" ref="I1196">SUMPRODUCT(B1180:B1199, (ROW(B1180:B1199)-ROW(B1180)+1)) / (20*21/2)</f>
        <v>1.9916880952380951</v>
      </c>
      <c r="J1196" s="2">
        <f t="shared" si="146"/>
        <v>1.992481703826825</v>
      </c>
      <c r="K1196" s="2">
        <f t="shared" si="140"/>
        <v>1.8952826266509619</v>
      </c>
    </row>
    <row r="1197" spans="1:11" ht="13.5" x14ac:dyDescent="0.25">
      <c r="A1197" s="3">
        <f>TITRES_STAT!B1200</f>
        <v>44054</v>
      </c>
      <c r="B1197" s="5">
        <f>TITRES_STAT!D1200</f>
        <v>2.0007999999999999</v>
      </c>
      <c r="C1197" s="2">
        <f t="shared" si="141"/>
        <v>1.6699999999999937E-2</v>
      </c>
      <c r="D1197" s="2">
        <f t="shared" si="142"/>
        <v>1.9806999999999999</v>
      </c>
      <c r="E1197" s="2">
        <f t="shared" si="144"/>
        <v>2.0170300000000005</v>
      </c>
      <c r="F1197" s="2">
        <f t="shared" si="145"/>
        <v>1.993555</v>
      </c>
      <c r="G1197" s="2">
        <f t="shared" si="139"/>
        <v>1.9258219999999997</v>
      </c>
      <c r="H1197" s="2">
        <f t="shared" si="143"/>
        <v>1.5419810000000009</v>
      </c>
      <c r="I1197" s="2">
        <f t="array" ref="I1197">SUMPRODUCT(B1181:B1200, (ROW(B1181:B1200)-ROW(B1181)+1)) / (20*21/2)</f>
        <v>1.9934695238095239</v>
      </c>
      <c r="J1197" s="2">
        <f t="shared" si="146"/>
        <v>1.9932739225099847</v>
      </c>
      <c r="K1197" s="2">
        <f t="shared" si="140"/>
        <v>1.8994205628607284</v>
      </c>
    </row>
    <row r="1198" spans="1:11" ht="13.5" x14ac:dyDescent="0.25">
      <c r="A1198" s="3">
        <f>TITRES_STAT!B1201</f>
        <v>44055</v>
      </c>
      <c r="B1198" s="5">
        <f>TITRES_STAT!D1201</f>
        <v>2.0007999999999999</v>
      </c>
      <c r="C1198" s="2">
        <f t="shared" si="141"/>
        <v>0</v>
      </c>
      <c r="D1198" s="2">
        <f t="shared" si="142"/>
        <v>1.9807000000000001</v>
      </c>
      <c r="E1198" s="2">
        <f t="shared" si="144"/>
        <v>2.0103200000000001</v>
      </c>
      <c r="F1198" s="2">
        <f t="shared" si="145"/>
        <v>1.9882449999999998</v>
      </c>
      <c r="G1198" s="2">
        <f t="shared" si="139"/>
        <v>1.9386759999999996</v>
      </c>
      <c r="H1198" s="2">
        <f t="shared" si="143"/>
        <v>1.5447195000000011</v>
      </c>
      <c r="I1198" s="2">
        <f t="array" ref="I1198">SUMPRODUCT(B1182:B1201, (ROW(B1182:B1201)-ROW(B1182)+1)) / (20*21/2)</f>
        <v>1.995304285714286</v>
      </c>
      <c r="J1198" s="2">
        <f t="shared" si="146"/>
        <v>1.9939906917947481</v>
      </c>
      <c r="K1198" s="2">
        <f t="shared" si="140"/>
        <v>1.9033962270622686</v>
      </c>
    </row>
    <row r="1199" spans="1:11" ht="13.5" x14ac:dyDescent="0.25">
      <c r="A1199" s="3">
        <f>TITRES_STAT!B1202</f>
        <v>44057</v>
      </c>
      <c r="B1199" s="5">
        <f>TITRES_STAT!D1202</f>
        <v>1.9449000000000001</v>
      </c>
      <c r="C1199" s="2">
        <f t="shared" si="141"/>
        <v>-5.5899999999999839E-2</v>
      </c>
      <c r="D1199" s="2">
        <f t="shared" si="142"/>
        <v>1.9806999999999999</v>
      </c>
      <c r="E1199" s="2">
        <f t="shared" si="144"/>
        <v>1.9980199999999999</v>
      </c>
      <c r="F1199" s="2">
        <f t="shared" si="145"/>
        <v>1.9820949999999997</v>
      </c>
      <c r="G1199" s="2">
        <f t="shared" si="139"/>
        <v>1.9496299999999998</v>
      </c>
      <c r="H1199" s="2">
        <f t="shared" si="143"/>
        <v>1.5470385000000011</v>
      </c>
      <c r="I1199" s="2">
        <f t="array" ref="I1199">SUMPRODUCT(B1183:B1202, (ROW(B1183:B1202)-ROW(B1183)+1)) / (20*21/2)</f>
        <v>1.9942690476190479</v>
      </c>
      <c r="J1199" s="2">
        <f t="shared" si="146"/>
        <v>1.989315387814296</v>
      </c>
      <c r="K1199" s="2">
        <f t="shared" si="140"/>
        <v>1.9050238260010033</v>
      </c>
    </row>
    <row r="1200" spans="1:11" ht="13.5" x14ac:dyDescent="0.25">
      <c r="A1200" s="3">
        <f>TITRES_STAT!B1203</f>
        <v>44060</v>
      </c>
      <c r="B1200" s="5">
        <f>TITRES_STAT!D1203</f>
        <v>2.0007999999999999</v>
      </c>
      <c r="C1200" s="2">
        <f t="shared" si="141"/>
        <v>5.5899999999999839E-2</v>
      </c>
      <c r="D1200" s="2">
        <f t="shared" si="142"/>
        <v>1.98628</v>
      </c>
      <c r="E1200" s="2">
        <f t="shared" si="144"/>
        <v>1.9913099999999999</v>
      </c>
      <c r="F1200" s="2">
        <f t="shared" si="145"/>
        <v>1.9815349999999996</v>
      </c>
      <c r="G1200" s="2">
        <f t="shared" si="139"/>
        <v>1.9609179999999995</v>
      </c>
      <c r="H1200" s="2">
        <f t="shared" si="143"/>
        <v>1.549637000000001</v>
      </c>
      <c r="I1200" s="2">
        <f t="array" ref="I1200">SUMPRODUCT(B1184:B1203, (ROW(B1184:B1203)-ROW(B1184)+1)) / (20*21/2)</f>
        <v>1.9827733333333328</v>
      </c>
      <c r="J1200" s="2">
        <f t="shared" si="146"/>
        <v>1.9904091604034106</v>
      </c>
      <c r="K1200" s="2">
        <f t="shared" si="140"/>
        <v>1.9087797543931209</v>
      </c>
    </row>
    <row r="1201" spans="1:11" ht="13.5" x14ac:dyDescent="0.25">
      <c r="A1201" s="3">
        <f>TITRES_STAT!B1204</f>
        <v>44061</v>
      </c>
      <c r="B1201" s="5">
        <f>TITRES_STAT!D1204</f>
        <v>2.0007999999999999</v>
      </c>
      <c r="C1201" s="2">
        <f t="shared" si="141"/>
        <v>0</v>
      </c>
      <c r="D1201" s="2">
        <f t="shared" si="142"/>
        <v>1.9896199999999999</v>
      </c>
      <c r="E1201" s="2">
        <f t="shared" si="144"/>
        <v>1.9851599999999998</v>
      </c>
      <c r="F1201" s="2">
        <f t="shared" si="145"/>
        <v>1.9837699999999994</v>
      </c>
      <c r="G1201" s="2">
        <f t="shared" si="139"/>
        <v>1.9714239999999996</v>
      </c>
      <c r="H1201" s="2">
        <f t="shared" si="143"/>
        <v>1.5521240000000012</v>
      </c>
      <c r="I1201" s="2">
        <f t="array" ref="I1201">SUMPRODUCT(B1185:B1204, (ROW(B1185:B1204)-ROW(B1185)+1)) / (20*21/2)</f>
        <v>1.9743614285714286</v>
      </c>
      <c r="J1201" s="2">
        <f t="shared" si="146"/>
        <v>1.9913987641745146</v>
      </c>
      <c r="K1201" s="2">
        <f t="shared" si="140"/>
        <v>1.9123883914757438</v>
      </c>
    </row>
    <row r="1202" spans="1:11" ht="13.5" x14ac:dyDescent="0.25">
      <c r="A1202" s="3">
        <f>TITRES_STAT!B1205</f>
        <v>44062</v>
      </c>
      <c r="B1202" s="5">
        <f>TITRES_STAT!D1205</f>
        <v>1.9729000000000001</v>
      </c>
      <c r="C1202" s="2">
        <f t="shared" si="141"/>
        <v>-2.7899999999999814E-2</v>
      </c>
      <c r="D1202" s="2">
        <f t="shared" si="142"/>
        <v>1.9840400000000002</v>
      </c>
      <c r="E1202" s="2">
        <f t="shared" si="144"/>
        <v>1.98237</v>
      </c>
      <c r="F1202" s="2">
        <f t="shared" si="145"/>
        <v>1.9874049999999996</v>
      </c>
      <c r="G1202" s="2">
        <f t="shared" ref="G1202:G1265" si="147">AVERAGE(B1153:B1202)</f>
        <v>1.9801419999999994</v>
      </c>
      <c r="H1202" s="2">
        <f t="shared" si="143"/>
        <v>1.5544995000000013</v>
      </c>
      <c r="I1202" s="2">
        <f t="array" ref="I1202">SUMPRODUCT(B1186:B1205, (ROW(B1186:B1205)-ROW(B1186)+1)) / (20*21/2)</f>
        <v>1.9657900000000004</v>
      </c>
      <c r="J1202" s="2">
        <f t="shared" si="146"/>
        <v>1.9896369771102751</v>
      </c>
      <c r="K1202" s="2">
        <f t="shared" si="140"/>
        <v>1.914761395731597</v>
      </c>
    </row>
    <row r="1203" spans="1:11" ht="13.5" x14ac:dyDescent="0.25">
      <c r="A1203" s="3">
        <f>TITRES_STAT!B1206</f>
        <v>44064</v>
      </c>
      <c r="B1203" s="5">
        <f>TITRES_STAT!D1206</f>
        <v>1.8667</v>
      </c>
      <c r="C1203" s="2">
        <f t="shared" si="141"/>
        <v>-0.10620000000000007</v>
      </c>
      <c r="D1203" s="2">
        <f t="shared" si="142"/>
        <v>1.9572200000000002</v>
      </c>
      <c r="E1203" s="2">
        <f t="shared" si="144"/>
        <v>1.9689600000000003</v>
      </c>
      <c r="F1203" s="2">
        <f t="shared" si="145"/>
        <v>1.9885250000000003</v>
      </c>
      <c r="G1203" s="2">
        <f t="shared" si="147"/>
        <v>1.9853959999999993</v>
      </c>
      <c r="H1203" s="2">
        <f t="shared" si="143"/>
        <v>1.5563440000000011</v>
      </c>
      <c r="I1203" s="2">
        <f t="array" ref="I1203">SUMPRODUCT(B1187:B1206, (ROW(B1187:B1206)-ROW(B1187)+1)) / (20*21/2)</f>
        <v>1.9626490476190479</v>
      </c>
      <c r="J1203" s="2">
        <f t="shared" si="146"/>
        <v>1.9779286935759632</v>
      </c>
      <c r="K1203" s="2">
        <f t="shared" ref="K1203:K1266" si="148">$K$4*B1203+(1-$K$4)*K1202</f>
        <v>1.9128766351146718</v>
      </c>
    </row>
    <row r="1204" spans="1:11" ht="13.5" x14ac:dyDescent="0.25">
      <c r="A1204" s="3">
        <f>TITRES_STAT!B1207</f>
        <v>44067</v>
      </c>
      <c r="B1204" s="5">
        <f>TITRES_STAT!D1207</f>
        <v>1.9001999999999999</v>
      </c>
      <c r="C1204" s="2">
        <f t="shared" si="141"/>
        <v>3.3499999999999863E-2</v>
      </c>
      <c r="D1204" s="2">
        <f t="shared" si="142"/>
        <v>1.9482799999999998</v>
      </c>
      <c r="E1204" s="2">
        <f t="shared" si="144"/>
        <v>1.9644900000000001</v>
      </c>
      <c r="F1204" s="2">
        <f t="shared" si="145"/>
        <v>1.9902000000000002</v>
      </c>
      <c r="G1204" s="2">
        <f t="shared" si="147"/>
        <v>1.9899779999999989</v>
      </c>
      <c r="H1204" s="2">
        <f t="shared" si="143"/>
        <v>1.5583560000000007</v>
      </c>
      <c r="I1204" s="2">
        <f t="array" ref="I1204">SUMPRODUCT(B1188:B1207, (ROW(B1188:B1207)-ROW(B1188)+1)) / (20*21/2)</f>
        <v>1.9640314285714289</v>
      </c>
      <c r="J1204" s="2">
        <f t="shared" si="146"/>
        <v>1.970525960854443</v>
      </c>
      <c r="K1204" s="2">
        <f t="shared" si="148"/>
        <v>1.9123795121689984</v>
      </c>
    </row>
    <row r="1205" spans="1:11" ht="13.5" x14ac:dyDescent="0.25">
      <c r="A1205" s="3">
        <f>TITRES_STAT!B1208</f>
        <v>44068</v>
      </c>
      <c r="B1205" s="5">
        <f>TITRES_STAT!D1208</f>
        <v>1.9001999999999999</v>
      </c>
      <c r="C1205" s="2">
        <f t="shared" si="141"/>
        <v>0</v>
      </c>
      <c r="D1205" s="2">
        <f t="shared" si="142"/>
        <v>1.9281599999999997</v>
      </c>
      <c r="E1205" s="2">
        <f t="shared" si="144"/>
        <v>1.9572200000000002</v>
      </c>
      <c r="F1205" s="2">
        <f t="shared" si="145"/>
        <v>1.9890800000000002</v>
      </c>
      <c r="G1205" s="2">
        <f t="shared" si="147"/>
        <v>1.9931079999999992</v>
      </c>
      <c r="H1205" s="2">
        <f t="shared" si="143"/>
        <v>1.5607030000000008</v>
      </c>
      <c r="I1205" s="2">
        <f t="array" ref="I1205">SUMPRODUCT(B1189:B1208, (ROW(B1189:B1208)-ROW(B1189)+1)) / (20*21/2)</f>
        <v>1.9654671428571429</v>
      </c>
      <c r="J1205" s="2">
        <f t="shared" si="146"/>
        <v>1.9638282502968769</v>
      </c>
      <c r="K1205" s="2">
        <f t="shared" si="148"/>
        <v>1.9119018842408024</v>
      </c>
    </row>
    <row r="1206" spans="1:11" ht="13.5" x14ac:dyDescent="0.25">
      <c r="A1206" s="3">
        <f>TITRES_STAT!B1209</f>
        <v>44069</v>
      </c>
      <c r="B1206" s="5">
        <f>TITRES_STAT!D1209</f>
        <v>1.9560999999999999</v>
      </c>
      <c r="C1206" s="2">
        <f t="shared" si="141"/>
        <v>5.5900000000000061E-2</v>
      </c>
      <c r="D1206" s="2">
        <f t="shared" si="142"/>
        <v>1.9192199999999999</v>
      </c>
      <c r="E1206" s="2">
        <f t="shared" si="144"/>
        <v>1.9544199999999996</v>
      </c>
      <c r="F1206" s="2">
        <f t="shared" si="145"/>
        <v>1.9862849999999999</v>
      </c>
      <c r="G1206" s="2">
        <f t="shared" si="147"/>
        <v>1.9957899999999993</v>
      </c>
      <c r="H1206" s="2">
        <f t="shared" si="143"/>
        <v>1.563665000000001</v>
      </c>
      <c r="I1206" s="2">
        <f t="array" ref="I1206">SUMPRODUCT(B1190:B1209, (ROW(B1190:B1209)-ROW(B1190)+1)) / (20*21/2)</f>
        <v>1.9666890476190477</v>
      </c>
      <c r="J1206" s="2">
        <f t="shared" si="146"/>
        <v>1.9630922264590791</v>
      </c>
      <c r="K1206" s="2">
        <f t="shared" si="148"/>
        <v>1.9136351436823396</v>
      </c>
    </row>
    <row r="1207" spans="1:11" ht="13.5" x14ac:dyDescent="0.25">
      <c r="A1207" s="3">
        <f>TITRES_STAT!B1210</f>
        <v>44070</v>
      </c>
      <c r="B1207" s="5">
        <f>TITRES_STAT!D1210</f>
        <v>2.0007999999999999</v>
      </c>
      <c r="C1207" s="2">
        <f t="shared" si="141"/>
        <v>4.4699999999999962E-2</v>
      </c>
      <c r="D1207" s="2">
        <f t="shared" si="142"/>
        <v>1.9247999999999998</v>
      </c>
      <c r="E1207" s="2">
        <f t="shared" si="144"/>
        <v>1.9544200000000003</v>
      </c>
      <c r="F1207" s="2">
        <f t="shared" si="145"/>
        <v>1.985725</v>
      </c>
      <c r="G1207" s="2">
        <f t="shared" si="147"/>
        <v>1.9979139999999995</v>
      </c>
      <c r="H1207" s="2">
        <f t="shared" si="143"/>
        <v>1.566850500000001</v>
      </c>
      <c r="I1207" s="2">
        <f t="array" ref="I1207">SUMPRODUCT(B1191:B1210, (ROW(B1191:B1210)-ROW(B1191)+1)) / (20*21/2)</f>
        <v>1.9682571428571429</v>
      </c>
      <c r="J1207" s="2">
        <f t="shared" si="146"/>
        <v>1.9666834429867859</v>
      </c>
      <c r="K1207" s="2">
        <f t="shared" si="148"/>
        <v>1.9170533733418558</v>
      </c>
    </row>
    <row r="1208" spans="1:11" ht="13.5" x14ac:dyDescent="0.25">
      <c r="A1208" s="3">
        <f>TITRES_STAT!B1211</f>
        <v>44071</v>
      </c>
      <c r="B1208" s="5">
        <f>TITRES_STAT!D1211</f>
        <v>2.0007999999999999</v>
      </c>
      <c r="C1208" s="2">
        <f t="shared" si="141"/>
        <v>0</v>
      </c>
      <c r="D1208" s="2">
        <f t="shared" si="142"/>
        <v>1.9516199999999997</v>
      </c>
      <c r="E1208" s="2">
        <f t="shared" si="144"/>
        <v>1.9544199999999996</v>
      </c>
      <c r="F1208" s="2">
        <f t="shared" si="145"/>
        <v>1.98237</v>
      </c>
      <c r="G1208" s="2">
        <f t="shared" si="147"/>
        <v>1.9982479999999996</v>
      </c>
      <c r="H1208" s="2">
        <f t="shared" si="143"/>
        <v>1.569868500000001</v>
      </c>
      <c r="I1208" s="2">
        <f t="array" ref="I1208">SUMPRODUCT(B1192:B1211, (ROW(B1192:B1211)-ROW(B1192)+1)) / (20*21/2)</f>
        <v>1.9701714285714282</v>
      </c>
      <c r="J1208" s="2">
        <f t="shared" si="146"/>
        <v>1.9699326388928065</v>
      </c>
      <c r="K1208" s="2">
        <f t="shared" si="148"/>
        <v>1.9203375547794301</v>
      </c>
    </row>
    <row r="1209" spans="1:11" ht="13.5" x14ac:dyDescent="0.25">
      <c r="A1209" s="3">
        <f>TITRES_STAT!B1212</f>
        <v>44074</v>
      </c>
      <c r="B1209" s="5">
        <f>TITRES_STAT!D1212</f>
        <v>1.9952000000000001</v>
      </c>
      <c r="C1209" s="2">
        <f t="shared" si="141"/>
        <v>-5.5999999999998273E-3</v>
      </c>
      <c r="D1209" s="2">
        <f t="shared" si="142"/>
        <v>1.9706199999999998</v>
      </c>
      <c r="E1209" s="2">
        <f t="shared" si="144"/>
        <v>1.9594499999999999</v>
      </c>
      <c r="F1209" s="2">
        <f t="shared" si="145"/>
        <v>1.9787349999999997</v>
      </c>
      <c r="G1209" s="2">
        <f t="shared" si="147"/>
        <v>1.9961239999999996</v>
      </c>
      <c r="H1209" s="2">
        <f t="shared" si="143"/>
        <v>1.572858500000001</v>
      </c>
      <c r="I1209" s="2">
        <f t="array" ref="I1209">SUMPRODUCT(B1193:B1212, (ROW(B1193:B1212)-ROW(B1193)+1)) / (20*21/2)</f>
        <v>1.9724052380952379</v>
      </c>
      <c r="J1209" s="2">
        <f t="shared" si="146"/>
        <v>1.9723390542363486</v>
      </c>
      <c r="K1209" s="2">
        <f t="shared" si="148"/>
        <v>1.9232733369449426</v>
      </c>
    </row>
    <row r="1210" spans="1:11" ht="13.5" x14ac:dyDescent="0.25">
      <c r="A1210" s="3">
        <f>TITRES_STAT!B1213</f>
        <v>44075</v>
      </c>
      <c r="B1210" s="5">
        <f>TITRES_STAT!D1213</f>
        <v>1.9952000000000001</v>
      </c>
      <c r="C1210" s="2">
        <f t="shared" si="141"/>
        <v>0</v>
      </c>
      <c r="D1210" s="2">
        <f t="shared" si="142"/>
        <v>1.9896199999999999</v>
      </c>
      <c r="E1210" s="2">
        <f t="shared" si="144"/>
        <v>1.9588899999999998</v>
      </c>
      <c r="F1210" s="2">
        <f t="shared" si="145"/>
        <v>1.9750999999999994</v>
      </c>
      <c r="G1210" s="2">
        <f t="shared" si="147"/>
        <v>1.9945579999999998</v>
      </c>
      <c r="H1210" s="2">
        <f t="shared" si="143"/>
        <v>1.5758485000000011</v>
      </c>
      <c r="I1210" s="2">
        <f t="array" ref="I1210">SUMPRODUCT(B1194:B1213, (ROW(B1194:B1213)-ROW(B1194)+1)) / (20*21/2)</f>
        <v>1.9693514285714284</v>
      </c>
      <c r="J1210" s="2">
        <f t="shared" si="146"/>
        <v>1.9745162871662201</v>
      </c>
      <c r="K1210" s="2">
        <f t="shared" si="148"/>
        <v>1.9260939903980823</v>
      </c>
    </row>
    <row r="1211" spans="1:11" ht="13.5" x14ac:dyDescent="0.25">
      <c r="A1211" s="3">
        <f>TITRES_STAT!B1214</f>
        <v>44076</v>
      </c>
      <c r="B1211" s="5">
        <f>TITRES_STAT!D1214</f>
        <v>1.9952000000000001</v>
      </c>
      <c r="C1211" s="2">
        <f t="shared" si="141"/>
        <v>0</v>
      </c>
      <c r="D1211" s="2">
        <f t="shared" si="142"/>
        <v>1.9974400000000003</v>
      </c>
      <c r="E1211" s="2">
        <f t="shared" si="144"/>
        <v>1.9583300000000001</v>
      </c>
      <c r="F1211" s="2">
        <f t="shared" si="145"/>
        <v>1.9717449999999992</v>
      </c>
      <c r="G1211" s="2">
        <f t="shared" si="147"/>
        <v>1.9947799999999998</v>
      </c>
      <c r="H1211" s="2">
        <f t="shared" si="143"/>
        <v>1.5787825000000013</v>
      </c>
      <c r="I1211" s="2">
        <f t="array" ref="I1211">SUMPRODUCT(B1195:B1214, (ROW(B1195:B1214)-ROW(B1195)+1)) / (20*21/2)</f>
        <v>1.9655233333333335</v>
      </c>
      <c r="J1211" s="2">
        <f t="shared" si="146"/>
        <v>1.9764861645789609</v>
      </c>
      <c r="K1211" s="2">
        <f t="shared" si="148"/>
        <v>1.9288040299903144</v>
      </c>
    </row>
    <row r="1212" spans="1:11" ht="13.5" x14ac:dyDescent="0.25">
      <c r="A1212" s="3">
        <f>TITRES_STAT!B1215</f>
        <v>44077</v>
      </c>
      <c r="B1212" s="5">
        <f>TITRES_STAT!D1215</f>
        <v>1.9952000000000001</v>
      </c>
      <c r="C1212" s="2">
        <f t="shared" si="141"/>
        <v>0</v>
      </c>
      <c r="D1212" s="2">
        <f t="shared" si="142"/>
        <v>1.9963200000000001</v>
      </c>
      <c r="E1212" s="2">
        <f t="shared" si="144"/>
        <v>1.9605599999999999</v>
      </c>
      <c r="F1212" s="2">
        <f t="shared" si="145"/>
        <v>1.9714649999999991</v>
      </c>
      <c r="G1212" s="2">
        <f t="shared" si="147"/>
        <v>1.9973499999999995</v>
      </c>
      <c r="H1212" s="2">
        <f t="shared" si="143"/>
        <v>1.5815765000000011</v>
      </c>
      <c r="I1212" s="2">
        <f t="array" ref="I1212">SUMPRODUCT(B1196:B1215, (ROW(B1196:B1215)-ROW(B1196)+1)) / (20*21/2)</f>
        <v>1.9601747619047623</v>
      </c>
      <c r="J1212" s="2">
        <f t="shared" si="146"/>
        <v>1.9782684346190598</v>
      </c>
      <c r="K1212" s="2">
        <f t="shared" si="148"/>
        <v>1.9314077935201062</v>
      </c>
    </row>
    <row r="1213" spans="1:11" ht="13.5" x14ac:dyDescent="0.25">
      <c r="A1213" s="3">
        <f>TITRES_STAT!B1216</f>
        <v>44078</v>
      </c>
      <c r="B1213" s="5">
        <f>TITRES_STAT!D1216</f>
        <v>1.9394</v>
      </c>
      <c r="C1213" s="2">
        <f t="shared" si="141"/>
        <v>-5.5800000000000072E-2</v>
      </c>
      <c r="D1213" s="2">
        <f t="shared" si="142"/>
        <v>1.9840400000000002</v>
      </c>
      <c r="E1213" s="2">
        <f t="shared" si="144"/>
        <v>1.96783</v>
      </c>
      <c r="F1213" s="2">
        <f t="shared" si="145"/>
        <v>1.9683949999999997</v>
      </c>
      <c r="G1213" s="2">
        <f t="shared" si="147"/>
        <v>1.9981339999999996</v>
      </c>
      <c r="H1213" s="2">
        <f t="shared" si="143"/>
        <v>1.5840915000000013</v>
      </c>
      <c r="I1213" s="2">
        <f t="array" ref="I1213">SUMPRODUCT(B1197:B1216, (ROW(B1197:B1216)-ROW(B1197)+1)) / (20*21/2)</f>
        <v>1.9561857142857144</v>
      </c>
      <c r="J1213" s="2">
        <f t="shared" si="146"/>
        <v>1.9745666789410541</v>
      </c>
      <c r="K1213" s="2">
        <f t="shared" si="148"/>
        <v>1.9317212133820629</v>
      </c>
    </row>
    <row r="1214" spans="1:11" ht="13.5" x14ac:dyDescent="0.25">
      <c r="A1214" s="3">
        <f>TITRES_STAT!B1217</f>
        <v>44081</v>
      </c>
      <c r="B1214" s="5">
        <f>TITRES_STAT!D1217</f>
        <v>1.9281999999999999</v>
      </c>
      <c r="C1214" s="2">
        <f t="shared" si="141"/>
        <v>-1.1200000000000099E-2</v>
      </c>
      <c r="D1214" s="2">
        <f t="shared" si="142"/>
        <v>1.9706399999999999</v>
      </c>
      <c r="E1214" s="2">
        <f t="shared" si="144"/>
        <v>1.9706300000000003</v>
      </c>
      <c r="F1214" s="2">
        <f t="shared" si="145"/>
        <v>1.9675599999999993</v>
      </c>
      <c r="G1214" s="2">
        <f t="shared" si="147"/>
        <v>1.9976879999999997</v>
      </c>
      <c r="H1214" s="2">
        <f t="shared" si="143"/>
        <v>1.5865505000000013</v>
      </c>
      <c r="I1214" s="2">
        <f t="array" ref="I1214">SUMPRODUCT(B1198:B1217, (ROW(B1198:B1217)-ROW(B1198)+1)) / (20*21/2)</f>
        <v>1.9418419047619047</v>
      </c>
      <c r="J1214" s="2">
        <f t="shared" si="146"/>
        <v>1.9701508047561918</v>
      </c>
      <c r="K1214" s="2">
        <f t="shared" si="148"/>
        <v>1.9315831265827665</v>
      </c>
    </row>
    <row r="1215" spans="1:11" ht="13.5" x14ac:dyDescent="0.25">
      <c r="A1215" s="3">
        <f>TITRES_STAT!B1218</f>
        <v>44082</v>
      </c>
      <c r="B1215" s="5">
        <f>TITRES_STAT!D1218</f>
        <v>1.9114</v>
      </c>
      <c r="C1215" s="2">
        <f t="shared" si="141"/>
        <v>-1.6799999999999926E-2</v>
      </c>
      <c r="D1215" s="2">
        <f t="shared" si="142"/>
        <v>1.9538800000000003</v>
      </c>
      <c r="E1215" s="2">
        <f t="shared" si="144"/>
        <v>1.9717500000000001</v>
      </c>
      <c r="F1215" s="2">
        <f t="shared" si="145"/>
        <v>1.9644849999999998</v>
      </c>
      <c r="G1215" s="2">
        <f t="shared" si="147"/>
        <v>1.997018</v>
      </c>
      <c r="H1215" s="2">
        <f t="shared" si="143"/>
        <v>1.5891215000000012</v>
      </c>
      <c r="I1215" s="2">
        <f t="array" ref="I1215">SUMPRODUCT(B1199:B1218, (ROW(B1199:B1218)-ROW(B1199)+1)) / (20*21/2)</f>
        <v>1.9241457142857143</v>
      </c>
      <c r="J1215" s="2">
        <f t="shared" si="146"/>
        <v>1.9645554900175068</v>
      </c>
      <c r="K1215" s="2">
        <f t="shared" si="148"/>
        <v>1.9307916314226581</v>
      </c>
    </row>
    <row r="1216" spans="1:11" ht="13.5" x14ac:dyDescent="0.25">
      <c r="A1216" s="3">
        <f>TITRES_STAT!B1219</f>
        <v>44083</v>
      </c>
      <c r="B1216" s="5">
        <f>TITRES_STAT!D1219</f>
        <v>1.9226000000000001</v>
      </c>
      <c r="C1216" s="2">
        <f t="shared" si="141"/>
        <v>1.1200000000000099E-2</v>
      </c>
      <c r="D1216" s="2">
        <f t="shared" si="142"/>
        <v>1.93936</v>
      </c>
      <c r="E1216" s="2">
        <f t="shared" si="144"/>
        <v>1.9684000000000001</v>
      </c>
      <c r="F1216" s="2">
        <f t="shared" si="145"/>
        <v>1.9614099999999997</v>
      </c>
      <c r="G1216" s="2">
        <f t="shared" si="147"/>
        <v>1.9976879999999997</v>
      </c>
      <c r="H1216" s="2">
        <f t="shared" si="143"/>
        <v>1.5917765000000015</v>
      </c>
      <c r="I1216" s="2">
        <f t="array" ref="I1216">SUMPRODUCT(B1200:B1219, (ROW(B1200:B1219)-ROW(B1200)+1)) / (20*21/2)</f>
        <v>1.9049100000000001</v>
      </c>
      <c r="J1216" s="2">
        <f t="shared" si="146"/>
        <v>1.9605597290634587</v>
      </c>
      <c r="K1216" s="2">
        <f t="shared" si="148"/>
        <v>1.9304703909747107</v>
      </c>
    </row>
    <row r="1217" spans="1:11" ht="13.5" x14ac:dyDescent="0.25">
      <c r="A1217" s="3">
        <f>TITRES_STAT!B1220</f>
        <v>44084</v>
      </c>
      <c r="B1217" s="5">
        <f>TITRES_STAT!D1220</f>
        <v>1.8108</v>
      </c>
      <c r="C1217" s="2">
        <f t="shared" si="141"/>
        <v>-0.11180000000000012</v>
      </c>
      <c r="D1217" s="2">
        <f t="shared" si="142"/>
        <v>1.9024799999999999</v>
      </c>
      <c r="E1217" s="2">
        <f t="shared" si="144"/>
        <v>1.9494</v>
      </c>
      <c r="F1217" s="2">
        <f t="shared" si="145"/>
        <v>1.9519100000000003</v>
      </c>
      <c r="G1217" s="2">
        <f t="shared" si="147"/>
        <v>1.9939999999999998</v>
      </c>
      <c r="H1217" s="2">
        <f t="shared" si="143"/>
        <v>1.594040000000001</v>
      </c>
      <c r="I1217" s="2">
        <f t="array" ref="I1217">SUMPRODUCT(B1201:B1220, (ROW(B1201:B1220)-ROW(B1201)+1)) / (20*21/2)</f>
        <v>1.8813347619047618</v>
      </c>
      <c r="J1217" s="2">
        <f t="shared" si="146"/>
        <v>1.9462968977240818</v>
      </c>
      <c r="K1217" s="2">
        <f t="shared" si="148"/>
        <v>1.9257774344658987</v>
      </c>
    </row>
    <row r="1218" spans="1:11" ht="13.5" x14ac:dyDescent="0.25">
      <c r="A1218" s="3">
        <f>TITRES_STAT!B1221</f>
        <v>44085</v>
      </c>
      <c r="B1218" s="5">
        <f>TITRES_STAT!D1221</f>
        <v>1.7661</v>
      </c>
      <c r="C1218" s="2">
        <f t="shared" si="141"/>
        <v>-4.4699999999999962E-2</v>
      </c>
      <c r="D1218" s="2">
        <f t="shared" si="142"/>
        <v>1.86782</v>
      </c>
      <c r="E1218" s="2">
        <f t="shared" si="144"/>
        <v>1.9259300000000004</v>
      </c>
      <c r="F1218" s="2">
        <f t="shared" si="145"/>
        <v>1.940175</v>
      </c>
      <c r="G1218" s="2">
        <f t="shared" si="147"/>
        <v>1.9882999999999995</v>
      </c>
      <c r="H1218" s="2">
        <f t="shared" si="143"/>
        <v>1.5964155000000009</v>
      </c>
      <c r="I1218" s="2">
        <f t="array" ref="I1218">SUMPRODUCT(B1202:B1221, (ROW(B1202:B1221)-ROW(B1202)+1)) / (20*21/2)</f>
        <v>1.858209523809524</v>
      </c>
      <c r="J1218" s="2">
        <f t="shared" si="146"/>
        <v>1.9291352884170263</v>
      </c>
      <c r="K1218" s="2">
        <f t="shared" si="148"/>
        <v>1.9195155742907655</v>
      </c>
    </row>
    <row r="1219" spans="1:11" ht="13.5" x14ac:dyDescent="0.25">
      <c r="A1219" s="3">
        <f>TITRES_STAT!B1222</f>
        <v>44088</v>
      </c>
      <c r="B1219" s="5">
        <f>TITRES_STAT!D1222</f>
        <v>1.7382</v>
      </c>
      <c r="C1219" s="2">
        <f t="shared" si="141"/>
        <v>-2.7900000000000036E-2</v>
      </c>
      <c r="D1219" s="2">
        <f t="shared" si="142"/>
        <v>1.8298200000000002</v>
      </c>
      <c r="E1219" s="2">
        <f t="shared" si="144"/>
        <v>1.9002300000000001</v>
      </c>
      <c r="F1219" s="2">
        <f t="shared" si="145"/>
        <v>1.92984</v>
      </c>
      <c r="G1219" s="2">
        <f t="shared" si="147"/>
        <v>1.9809239999999997</v>
      </c>
      <c r="H1219" s="2">
        <f t="shared" si="143"/>
        <v>1.598986500000001</v>
      </c>
      <c r="I1219" s="2">
        <f t="array" ref="I1219">SUMPRODUCT(B1203:B1222, (ROW(B1203:B1222)-ROW(B1203)+1)) / (20*21/2)</f>
        <v>1.8318638095238098</v>
      </c>
      <c r="J1219" s="2">
        <f t="shared" si="146"/>
        <v>1.9109509752344525</v>
      </c>
      <c r="K1219" s="2">
        <f t="shared" si="148"/>
        <v>1.9124051596126963</v>
      </c>
    </row>
    <row r="1220" spans="1:11" ht="13.5" x14ac:dyDescent="0.25">
      <c r="A1220" s="3">
        <f>TITRES_STAT!B1223</f>
        <v>44089</v>
      </c>
      <c r="B1220" s="5">
        <f>TITRES_STAT!D1223</f>
        <v>1.6822999999999999</v>
      </c>
      <c r="C1220" s="2">
        <f t="shared" ref="C1220:C1283" si="149">B1220-B1219</f>
        <v>-5.5900000000000061E-2</v>
      </c>
      <c r="D1220" s="2">
        <f t="shared" si="142"/>
        <v>1.784</v>
      </c>
      <c r="E1220" s="2">
        <f t="shared" si="144"/>
        <v>1.8689400000000003</v>
      </c>
      <c r="F1220" s="2">
        <f t="shared" si="145"/>
        <v>1.9139149999999998</v>
      </c>
      <c r="G1220" s="2">
        <f t="shared" si="147"/>
        <v>1.9720939999999996</v>
      </c>
      <c r="H1220" s="2">
        <f t="shared" si="143"/>
        <v>1.6009705000000007</v>
      </c>
      <c r="I1220" s="2">
        <f t="array" ref="I1220">SUMPRODUCT(B1204:B1223, (ROW(B1204:B1223)-ROW(B1204)+1)) / (20*21/2)</f>
        <v>1.8077280952380954</v>
      </c>
      <c r="J1220" s="2">
        <f t="shared" si="146"/>
        <v>1.8891746918787904</v>
      </c>
      <c r="K1220" s="2">
        <f t="shared" si="148"/>
        <v>1.9033814278631789</v>
      </c>
    </row>
    <row r="1221" spans="1:11" ht="13.5" x14ac:dyDescent="0.25">
      <c r="A1221" s="3">
        <f>TITRES_STAT!B1224</f>
        <v>44090</v>
      </c>
      <c r="B1221" s="5">
        <f>TITRES_STAT!D1224</f>
        <v>1.6711</v>
      </c>
      <c r="C1221" s="2">
        <f t="shared" si="149"/>
        <v>-1.1199999999999877E-2</v>
      </c>
      <c r="D1221" s="2">
        <f t="shared" si="142"/>
        <v>1.7337</v>
      </c>
      <c r="E1221" s="2">
        <f t="shared" si="144"/>
        <v>1.8365300000000002</v>
      </c>
      <c r="F1221" s="2">
        <f t="shared" si="145"/>
        <v>1.8974299999999999</v>
      </c>
      <c r="G1221" s="2">
        <f t="shared" si="147"/>
        <v>1.9631519999999998</v>
      </c>
      <c r="H1221" s="2">
        <f t="shared" si="143"/>
        <v>1.6027590000000009</v>
      </c>
      <c r="I1221" s="2">
        <f t="array" ref="I1221">SUMPRODUCT(B1205:B1224, (ROW(B1205:B1224)-ROW(B1205)+1)) / (20*21/2)</f>
        <v>1.78207</v>
      </c>
      <c r="J1221" s="2">
        <f t="shared" si="146"/>
        <v>1.86840567360462</v>
      </c>
      <c r="K1221" s="2">
        <f t="shared" si="148"/>
        <v>1.8942723522607015</v>
      </c>
    </row>
    <row r="1222" spans="1:11" ht="13.5" x14ac:dyDescent="0.25">
      <c r="A1222" s="3">
        <f>TITRES_STAT!B1225</f>
        <v>44091</v>
      </c>
      <c r="B1222" s="5">
        <f>TITRES_STAT!D1225</f>
        <v>1.6208</v>
      </c>
      <c r="C1222" s="2">
        <f t="shared" si="149"/>
        <v>-5.0300000000000011E-2</v>
      </c>
      <c r="D1222" s="2">
        <f t="shared" ref="D1222:D1285" si="150">AVERAGE(B1218:B1222)</f>
        <v>1.6957</v>
      </c>
      <c r="E1222" s="2">
        <f t="shared" si="144"/>
        <v>1.7990900000000001</v>
      </c>
      <c r="F1222" s="2">
        <f t="shared" si="145"/>
        <v>1.8798250000000003</v>
      </c>
      <c r="G1222" s="2">
        <f t="shared" si="147"/>
        <v>1.9532039999999997</v>
      </c>
      <c r="H1222" s="2">
        <f t="shared" si="143"/>
        <v>1.6042960000000008</v>
      </c>
      <c r="I1222" s="2">
        <f t="array" ref="I1222">SUMPRODUCT(B1206:B1225, (ROW(B1206:B1225)-ROW(B1206)+1)) / (20*21/2)</f>
        <v>1.7578490476190476</v>
      </c>
      <c r="J1222" s="2">
        <f t="shared" si="146"/>
        <v>1.8448241808803705</v>
      </c>
      <c r="K1222" s="2">
        <f t="shared" si="148"/>
        <v>1.8835479462896938</v>
      </c>
    </row>
    <row r="1223" spans="1:11" ht="13.5" x14ac:dyDescent="0.25">
      <c r="A1223" s="3">
        <f>TITRES_STAT!B1226</f>
        <v>44092</v>
      </c>
      <c r="B1223" s="5">
        <f>TITRES_STAT!D1226</f>
        <v>1.6264000000000001</v>
      </c>
      <c r="C1223" s="2">
        <f t="shared" si="149"/>
        <v>5.6000000000000494E-3</v>
      </c>
      <c r="D1223" s="2">
        <f t="shared" si="150"/>
        <v>1.6677599999999999</v>
      </c>
      <c r="E1223" s="2">
        <f t="shared" si="144"/>
        <v>1.7677900000000002</v>
      </c>
      <c r="F1223" s="2">
        <f t="shared" si="145"/>
        <v>1.86781</v>
      </c>
      <c r="G1223" s="2">
        <f t="shared" si="147"/>
        <v>1.944374</v>
      </c>
      <c r="H1223" s="2">
        <f t="shared" si="143"/>
        <v>1.6061405000000009</v>
      </c>
      <c r="I1223" s="2">
        <f t="array" ref="I1223">SUMPRODUCT(B1207:B1226, (ROW(B1207:B1226)-ROW(B1207)+1)) / (20*21/2)</f>
        <v>1.7371985714285714</v>
      </c>
      <c r="J1223" s="2">
        <f t="shared" si="146"/>
        <v>1.8240218779393826</v>
      </c>
      <c r="K1223" s="2">
        <f t="shared" si="148"/>
        <v>1.8734637131018628</v>
      </c>
    </row>
    <row r="1224" spans="1:11" ht="13.5" x14ac:dyDescent="0.25">
      <c r="A1224" s="3">
        <f>TITRES_STAT!B1227</f>
        <v>44095</v>
      </c>
      <c r="B1224" s="5">
        <f>TITRES_STAT!D1227</f>
        <v>1.5984</v>
      </c>
      <c r="C1224" s="2">
        <f t="shared" si="149"/>
        <v>-2.8000000000000025E-2</v>
      </c>
      <c r="D1224" s="2">
        <f t="shared" si="150"/>
        <v>1.6397999999999999</v>
      </c>
      <c r="E1224" s="2">
        <f t="shared" si="144"/>
        <v>1.7348100000000002</v>
      </c>
      <c r="F1224" s="2">
        <f t="shared" si="145"/>
        <v>1.8527200000000001</v>
      </c>
      <c r="G1224" s="2">
        <f t="shared" si="147"/>
        <v>1.936102</v>
      </c>
      <c r="H1224" s="2">
        <f t="shared" si="143"/>
        <v>1.607593500000001</v>
      </c>
      <c r="I1224" s="2">
        <f t="array" ref="I1224">SUMPRODUCT(B1208:B1227, (ROW(B1208:B1227)-ROW(B1208)+1)) / (20*21/2)</f>
        <v>1.716011428571429</v>
      </c>
      <c r="J1224" s="2">
        <f t="shared" si="146"/>
        <v>1.8025340800403937</v>
      </c>
      <c r="K1224" s="2">
        <f t="shared" si="148"/>
        <v>1.8626769008233584</v>
      </c>
    </row>
    <row r="1225" spans="1:11" ht="13.5" x14ac:dyDescent="0.25">
      <c r="A1225" s="3">
        <f>TITRES_STAT!B1228</f>
        <v>44096</v>
      </c>
      <c r="B1225" s="5">
        <f>TITRES_STAT!D1228</f>
        <v>1.5984</v>
      </c>
      <c r="C1225" s="2">
        <f t="shared" si="149"/>
        <v>0</v>
      </c>
      <c r="D1225" s="2">
        <f t="shared" si="150"/>
        <v>1.6230199999999999</v>
      </c>
      <c r="E1225" s="2">
        <f t="shared" si="144"/>
        <v>1.7035100000000001</v>
      </c>
      <c r="F1225" s="2">
        <f t="shared" si="145"/>
        <v>1.8376299999999997</v>
      </c>
      <c r="G1225" s="2">
        <f t="shared" si="147"/>
        <v>1.9267119999999998</v>
      </c>
      <c r="H1225" s="2">
        <f t="shared" si="143"/>
        <v>1.6091305000000011</v>
      </c>
      <c r="I1225" s="2">
        <f t="array" ref="I1225">SUMPRODUCT(B1209:B1228, (ROW(B1209:B1228)-ROW(B1209)+1)) / (20*21/2)</f>
        <v>1.6946166666666667</v>
      </c>
      <c r="J1225" s="2">
        <f t="shared" si="146"/>
        <v>1.7830927390841658</v>
      </c>
      <c r="K1225" s="2">
        <f t="shared" si="148"/>
        <v>1.8523131007910698</v>
      </c>
    </row>
    <row r="1226" spans="1:11" ht="13.5" x14ac:dyDescent="0.25">
      <c r="A1226" s="3">
        <f>TITRES_STAT!B1229</f>
        <v>44097</v>
      </c>
      <c r="B1226" s="5">
        <f>TITRES_STAT!D1229</f>
        <v>1.6208</v>
      </c>
      <c r="C1226" s="2">
        <f t="shared" si="149"/>
        <v>2.2399999999999975E-2</v>
      </c>
      <c r="D1226" s="2">
        <f t="shared" si="150"/>
        <v>1.6129599999999999</v>
      </c>
      <c r="E1226" s="2">
        <f t="shared" si="144"/>
        <v>1.67333</v>
      </c>
      <c r="F1226" s="2">
        <f t="shared" si="145"/>
        <v>1.8208650000000002</v>
      </c>
      <c r="G1226" s="2">
        <f t="shared" si="147"/>
        <v>1.91777</v>
      </c>
      <c r="H1226" s="2">
        <f t="shared" ref="H1226:H1289" si="151">AVERAGE(B1027:B1226)</f>
        <v>1.610751500000001</v>
      </c>
      <c r="I1226" s="2">
        <f t="array" ref="I1226">SUMPRODUCT(B1210:B1229, (ROW(B1210:B1229)-ROW(B1210)+1)) / (20*21/2)</f>
        <v>1.6725776190476191</v>
      </c>
      <c r="J1226" s="2">
        <f t="shared" si="146"/>
        <v>1.7676362877428167</v>
      </c>
      <c r="K1226" s="2">
        <f t="shared" si="148"/>
        <v>1.8432341556620084</v>
      </c>
    </row>
    <row r="1227" spans="1:11" ht="13.5" x14ac:dyDescent="0.25">
      <c r="A1227" s="3">
        <f>TITRES_STAT!B1230</f>
        <v>44098</v>
      </c>
      <c r="B1227" s="5">
        <f>TITRES_STAT!D1230</f>
        <v>1.5984</v>
      </c>
      <c r="C1227" s="2">
        <f t="shared" si="149"/>
        <v>-2.2399999999999975E-2</v>
      </c>
      <c r="D1227" s="2">
        <f t="shared" si="150"/>
        <v>1.6084800000000001</v>
      </c>
      <c r="E1227" s="2">
        <f t="shared" si="144"/>
        <v>1.6520900000000001</v>
      </c>
      <c r="F1227" s="2">
        <f t="shared" si="145"/>
        <v>1.8007450000000003</v>
      </c>
      <c r="G1227" s="2">
        <f t="shared" si="147"/>
        <v>1.9086039999999997</v>
      </c>
      <c r="H1227" s="2">
        <f t="shared" si="151"/>
        <v>1.6123720000000012</v>
      </c>
      <c r="I1227" s="2">
        <f t="array" ref="I1227">SUMPRODUCT(B1211:B1230, (ROW(B1211:B1230)-ROW(B1211)+1)) / (20*21/2)</f>
        <v>1.6462866666666669</v>
      </c>
      <c r="J1227" s="2">
        <f t="shared" si="146"/>
        <v>1.7515185460530245</v>
      </c>
      <c r="K1227" s="2">
        <f t="shared" si="148"/>
        <v>1.8336328162242825</v>
      </c>
    </row>
    <row r="1228" spans="1:11" ht="13.5" x14ac:dyDescent="0.25">
      <c r="A1228" s="3">
        <f>TITRES_STAT!B1231</f>
        <v>44099</v>
      </c>
      <c r="B1228" s="5">
        <f>TITRES_STAT!D1231</f>
        <v>1.5761000000000001</v>
      </c>
      <c r="C1228" s="2">
        <f t="shared" si="149"/>
        <v>-2.2299999999999986E-2</v>
      </c>
      <c r="D1228" s="2">
        <f t="shared" si="150"/>
        <v>1.5984200000000002</v>
      </c>
      <c r="E1228" s="2">
        <f t="shared" ref="E1228:E1291" si="152">AVERAGE(B1219:B1228)</f>
        <v>1.6330899999999997</v>
      </c>
      <c r="F1228" s="2">
        <f t="shared" si="145"/>
        <v>1.7795100000000001</v>
      </c>
      <c r="G1228" s="2">
        <f t="shared" si="147"/>
        <v>1.8979859999999997</v>
      </c>
      <c r="H1228" s="2">
        <f t="shared" si="151"/>
        <v>1.6137415000000011</v>
      </c>
      <c r="I1228" s="2">
        <f t="array" ref="I1228">SUMPRODUCT(B1212:B1231, (ROW(B1212:B1231)-ROW(B1212)+1)) / (20*21/2)</f>
        <v>1.6229771428571427</v>
      </c>
      <c r="J1228" s="2">
        <f t="shared" si="146"/>
        <v>1.7348120178574984</v>
      </c>
      <c r="K1228" s="2">
        <f t="shared" si="148"/>
        <v>1.8235334900978402</v>
      </c>
    </row>
    <row r="1229" spans="1:11" ht="13.5" x14ac:dyDescent="0.25">
      <c r="A1229" s="3">
        <f>TITRES_STAT!B1232</f>
        <v>44102</v>
      </c>
      <c r="B1229" s="5">
        <f>TITRES_STAT!D1232</f>
        <v>1.5481</v>
      </c>
      <c r="C1229" s="2">
        <f t="shared" si="149"/>
        <v>-2.8000000000000025E-2</v>
      </c>
      <c r="D1229" s="2">
        <f t="shared" si="150"/>
        <v>1.58836</v>
      </c>
      <c r="E1229" s="2">
        <f t="shared" si="152"/>
        <v>1.61408</v>
      </c>
      <c r="F1229" s="2">
        <f t="shared" si="145"/>
        <v>1.7571549999999998</v>
      </c>
      <c r="G1229" s="2">
        <f t="shared" si="147"/>
        <v>1.8875899999999999</v>
      </c>
      <c r="H1229" s="2">
        <f t="shared" si="151"/>
        <v>1.614971000000001</v>
      </c>
      <c r="I1229" s="2">
        <f t="array" ref="I1229">SUMPRODUCT(B1213:B1232, (ROW(B1213:B1232)-ROW(B1213)+1)) / (20*21/2)</f>
        <v>1.6042128571428571</v>
      </c>
      <c r="J1229" s="2">
        <f t="shared" si="146"/>
        <v>1.717029920918689</v>
      </c>
      <c r="K1229" s="2">
        <f t="shared" si="148"/>
        <v>1.8127321767606699</v>
      </c>
    </row>
    <row r="1230" spans="1:11" ht="13.5" x14ac:dyDescent="0.25">
      <c r="A1230" s="3">
        <f>TITRES_STAT!B1233</f>
        <v>44103</v>
      </c>
      <c r="B1230" s="5">
        <f>TITRES_STAT!D1233</f>
        <v>1.4811000000000001</v>
      </c>
      <c r="C1230" s="2">
        <f t="shared" si="149"/>
        <v>-6.6999999999999948E-2</v>
      </c>
      <c r="D1230" s="2">
        <f t="shared" si="150"/>
        <v>1.5649000000000002</v>
      </c>
      <c r="E1230" s="2">
        <f t="shared" si="152"/>
        <v>1.59396</v>
      </c>
      <c r="F1230" s="2">
        <f t="shared" si="145"/>
        <v>1.7314500000000002</v>
      </c>
      <c r="G1230" s="2">
        <f t="shared" si="147"/>
        <v>1.8769719999999994</v>
      </c>
      <c r="H1230" s="2">
        <f t="shared" si="151"/>
        <v>1.6158935000000008</v>
      </c>
      <c r="I1230" s="2">
        <f t="array" ref="I1230">SUMPRODUCT(B1214:B1233, (ROW(B1214:B1233)-ROW(B1214)+1)) / (20*21/2)</f>
        <v>1.5877638095238096</v>
      </c>
      <c r="J1230" s="2">
        <f t="shared" si="146"/>
        <v>1.6945604046407186</v>
      </c>
      <c r="K1230" s="2">
        <f t="shared" si="148"/>
        <v>1.7997269933582907</v>
      </c>
    </row>
    <row r="1231" spans="1:11" ht="13.5" x14ac:dyDescent="0.25">
      <c r="A1231" s="3">
        <f>TITRES_STAT!B1234</f>
        <v>44104</v>
      </c>
      <c r="B1231" s="5">
        <f>TITRES_STAT!D1234</f>
        <v>1.4866999999999999</v>
      </c>
      <c r="C1231" s="2">
        <f t="shared" si="149"/>
        <v>5.5999999999998273E-3</v>
      </c>
      <c r="D1231" s="2">
        <f t="shared" si="150"/>
        <v>1.5380799999999999</v>
      </c>
      <c r="E1231" s="2">
        <f t="shared" si="152"/>
        <v>1.5755199999999998</v>
      </c>
      <c r="F1231" s="2">
        <f t="shared" si="145"/>
        <v>1.7060250000000003</v>
      </c>
      <c r="G1231" s="2">
        <f t="shared" si="147"/>
        <v>1.8675839999999995</v>
      </c>
      <c r="H1231" s="2">
        <f t="shared" si="151"/>
        <v>1.6168440000000011</v>
      </c>
      <c r="I1231" s="2">
        <f t="array" ref="I1231">SUMPRODUCT(B1215:B1234, (ROW(B1215:B1234)-ROW(B1215)+1)) / (20*21/2)</f>
        <v>1.581345238095238</v>
      </c>
      <c r="J1231" s="2">
        <f t="shared" si="146"/>
        <v>1.6747641756273168</v>
      </c>
      <c r="K1231" s="2">
        <f t="shared" si="148"/>
        <v>1.7874514249912989</v>
      </c>
    </row>
    <row r="1232" spans="1:11" ht="13.5" x14ac:dyDescent="0.25">
      <c r="A1232" s="3">
        <f>TITRES_STAT!B1235</f>
        <v>44105</v>
      </c>
      <c r="B1232" s="5">
        <f>TITRES_STAT!D1235</f>
        <v>1.5089999999999999</v>
      </c>
      <c r="C1232" s="2">
        <f t="shared" si="149"/>
        <v>2.2299999999999986E-2</v>
      </c>
      <c r="D1232" s="2">
        <f t="shared" si="150"/>
        <v>1.5201999999999998</v>
      </c>
      <c r="E1232" s="2">
        <f t="shared" si="152"/>
        <v>1.5643400000000001</v>
      </c>
      <c r="F1232" s="2">
        <f t="shared" si="145"/>
        <v>1.6817150000000005</v>
      </c>
      <c r="G1232" s="2">
        <f t="shared" si="147"/>
        <v>1.8597599999999994</v>
      </c>
      <c r="H1232" s="2">
        <f t="shared" si="151"/>
        <v>1.617906000000001</v>
      </c>
      <c r="I1232" s="2">
        <f t="array" ref="I1232">SUMPRODUCT(B1216:B1235, (ROW(B1216:B1235)-ROW(B1216)+1)) / (20*21/2)</f>
        <v>1.583447619047619</v>
      </c>
      <c r="J1232" s="2">
        <f t="shared" si="146"/>
        <v>1.6589771112818581</v>
      </c>
      <c r="K1232" s="2">
        <f t="shared" si="148"/>
        <v>1.7765317612661502</v>
      </c>
    </row>
    <row r="1233" spans="1:11" ht="13.5" x14ac:dyDescent="0.25">
      <c r="A1233" s="3">
        <f>TITRES_STAT!B1236</f>
        <v>44106</v>
      </c>
      <c r="B1233" s="5">
        <f>TITRES_STAT!D1236</f>
        <v>1.5089999999999999</v>
      </c>
      <c r="C1233" s="2">
        <f t="shared" si="149"/>
        <v>0</v>
      </c>
      <c r="D1233" s="2">
        <f t="shared" si="150"/>
        <v>1.5067800000000002</v>
      </c>
      <c r="E1233" s="2">
        <f t="shared" si="152"/>
        <v>1.5526</v>
      </c>
      <c r="F1233" s="2">
        <f t="shared" si="145"/>
        <v>1.6601950000000003</v>
      </c>
      <c r="G1233" s="2">
        <f t="shared" si="147"/>
        <v>1.8530539999999995</v>
      </c>
      <c r="H1233" s="2">
        <f t="shared" si="151"/>
        <v>1.6191355000000009</v>
      </c>
      <c r="I1233" s="2">
        <f t="array" ref="I1233">SUMPRODUCT(B1217:B1236, (ROW(B1217:B1236)-ROW(B1217)+1)) / (20*21/2)</f>
        <v>1.5797971428571427</v>
      </c>
      <c r="J1233" s="2">
        <f t="shared" si="146"/>
        <v>1.644693576874062</v>
      </c>
      <c r="K1233" s="2">
        <f t="shared" si="148"/>
        <v>1.76604031964787</v>
      </c>
    </row>
    <row r="1234" spans="1:11" ht="13.5" x14ac:dyDescent="0.25">
      <c r="A1234" s="3">
        <f>TITRES_STAT!B1237</f>
        <v>44109</v>
      </c>
      <c r="B1234" s="5">
        <f>TITRES_STAT!D1237</f>
        <v>1.5928</v>
      </c>
      <c r="C1234" s="2">
        <f t="shared" si="149"/>
        <v>8.3800000000000097E-2</v>
      </c>
      <c r="D1234" s="2">
        <f t="shared" si="150"/>
        <v>1.51572</v>
      </c>
      <c r="E1234" s="2">
        <f t="shared" si="152"/>
        <v>1.5520400000000003</v>
      </c>
      <c r="F1234" s="2">
        <f t="shared" si="145"/>
        <v>1.6434250000000001</v>
      </c>
      <c r="G1234" s="2">
        <f t="shared" si="147"/>
        <v>1.8475759999999994</v>
      </c>
      <c r="H1234" s="2">
        <f t="shared" si="151"/>
        <v>1.6206720000000012</v>
      </c>
      <c r="I1234" s="2">
        <f t="array" ref="I1234">SUMPRODUCT(B1218:B1237, (ROW(B1218:B1237)-ROW(B1218)+1)) / (20*21/2)</f>
        <v>1.57666</v>
      </c>
      <c r="J1234" s="2">
        <f t="shared" si="146"/>
        <v>1.6397513314574848</v>
      </c>
      <c r="K1234" s="2">
        <f t="shared" si="148"/>
        <v>1.7592465816224634</v>
      </c>
    </row>
    <row r="1235" spans="1:11" ht="13.5" x14ac:dyDescent="0.25">
      <c r="A1235" s="3">
        <f>TITRES_STAT!B1238</f>
        <v>44110</v>
      </c>
      <c r="B1235" s="5">
        <f>TITRES_STAT!D1238</f>
        <v>1.6655</v>
      </c>
      <c r="C1235" s="2">
        <f t="shared" si="149"/>
        <v>7.2699999999999987E-2</v>
      </c>
      <c r="D1235" s="2">
        <f t="shared" si="150"/>
        <v>1.5526</v>
      </c>
      <c r="E1235" s="2">
        <f t="shared" si="152"/>
        <v>1.5587500000000001</v>
      </c>
      <c r="F1235" s="2">
        <f t="shared" si="145"/>
        <v>1.6311300000000002</v>
      </c>
      <c r="G1235" s="2">
        <f t="shared" si="147"/>
        <v>1.8424339999999995</v>
      </c>
      <c r="H1235" s="2">
        <f t="shared" si="151"/>
        <v>1.6225720000000012</v>
      </c>
      <c r="I1235" s="2">
        <f t="array" ref="I1235">SUMPRODUCT(B1219:B1238, (ROW(B1219:B1238)-ROW(B1219)+1)) / (20*21/2)</f>
        <v>1.5698233333333331</v>
      </c>
      <c r="J1235" s="2">
        <f t="shared" si="146"/>
        <v>1.6422035856043911</v>
      </c>
      <c r="K1235" s="2">
        <f t="shared" si="148"/>
        <v>1.7555702450882491</v>
      </c>
    </row>
    <row r="1236" spans="1:11" ht="13.5" x14ac:dyDescent="0.25">
      <c r="A1236" s="3">
        <f>TITRES_STAT!B1239</f>
        <v>44111</v>
      </c>
      <c r="B1236" s="5">
        <f>TITRES_STAT!D1239</f>
        <v>1.5928</v>
      </c>
      <c r="C1236" s="2">
        <f t="shared" si="149"/>
        <v>-7.2699999999999987E-2</v>
      </c>
      <c r="D1236" s="2">
        <f t="shared" si="150"/>
        <v>1.57382</v>
      </c>
      <c r="E1236" s="2">
        <f t="shared" si="152"/>
        <v>1.5559499999999999</v>
      </c>
      <c r="F1236" s="2">
        <f t="shared" ref="F1236:F1299" si="153">AVERAGE(B1217:B1236)</f>
        <v>1.6146400000000003</v>
      </c>
      <c r="G1236" s="2">
        <f t="shared" si="147"/>
        <v>1.8340499999999995</v>
      </c>
      <c r="H1236" s="2">
        <f t="shared" si="151"/>
        <v>1.6241085000000011</v>
      </c>
      <c r="I1236" s="2">
        <f t="array" ref="I1236">SUMPRODUCT(B1220:B1239, (ROW(B1220:B1239)-ROW(B1220)+1)) / (20*21/2)</f>
        <v>1.5694280952380952</v>
      </c>
      <c r="J1236" s="2">
        <f t="shared" si="146"/>
        <v>1.6374984822134966</v>
      </c>
      <c r="K1236" s="2">
        <f t="shared" si="148"/>
        <v>1.7491870982220434</v>
      </c>
    </row>
    <row r="1237" spans="1:11" ht="13.5" x14ac:dyDescent="0.25">
      <c r="A1237" s="3">
        <f>TITRES_STAT!B1240</f>
        <v>44112</v>
      </c>
      <c r="B1237" s="5">
        <f>TITRES_STAT!D1240</f>
        <v>1.5817000000000001</v>
      </c>
      <c r="C1237" s="2">
        <f t="shared" si="149"/>
        <v>-1.1099999999999888E-2</v>
      </c>
      <c r="D1237" s="2">
        <f t="shared" si="150"/>
        <v>1.5883599999999998</v>
      </c>
      <c r="E1237" s="2">
        <f t="shared" si="152"/>
        <v>1.5542799999999999</v>
      </c>
      <c r="F1237" s="2">
        <f t="shared" si="153"/>
        <v>1.6031850000000003</v>
      </c>
      <c r="G1237" s="2">
        <f t="shared" si="147"/>
        <v>1.8254439999999994</v>
      </c>
      <c r="H1237" s="2">
        <f t="shared" si="151"/>
        <v>1.6252545000000009</v>
      </c>
      <c r="I1237" s="2">
        <f t="array" ref="I1237">SUMPRODUCT(B1221:B1240, (ROW(B1221:B1240)-ROW(B1221)+1)) / (20*21/2)</f>
        <v>1.5702752380952383</v>
      </c>
      <c r="J1237" s="2">
        <f t="shared" ref="J1237:J1300" si="154">$J$4*B1237+J1236*(1-$J$4)</f>
        <v>1.6321843410503065</v>
      </c>
      <c r="K1237" s="2">
        <f t="shared" si="148"/>
        <v>1.7426189767231399</v>
      </c>
    </row>
    <row r="1238" spans="1:11" ht="13.5" x14ac:dyDescent="0.25">
      <c r="A1238" s="3">
        <f>TITRES_STAT!B1241</f>
        <v>44113</v>
      </c>
      <c r="B1238" s="5">
        <f>TITRES_STAT!D1241</f>
        <v>1.5314000000000001</v>
      </c>
      <c r="C1238" s="2">
        <f t="shared" si="149"/>
        <v>-5.0300000000000011E-2</v>
      </c>
      <c r="D1238" s="2">
        <f t="shared" si="150"/>
        <v>1.59284</v>
      </c>
      <c r="E1238" s="2">
        <f t="shared" si="152"/>
        <v>1.5498100000000001</v>
      </c>
      <c r="F1238" s="2">
        <f t="shared" si="153"/>
        <v>1.5914500000000003</v>
      </c>
      <c r="G1238" s="2">
        <f t="shared" si="147"/>
        <v>1.8147139999999995</v>
      </c>
      <c r="H1238" s="2">
        <f t="shared" si="151"/>
        <v>1.6257575000000011</v>
      </c>
      <c r="I1238" s="2">
        <f t="array" ref="I1238">SUMPRODUCT(B1222:B1241, (ROW(B1222:B1241)-ROW(B1222)+1)) / (20*21/2)</f>
        <v>1.5651676190476191</v>
      </c>
      <c r="J1238" s="2">
        <f t="shared" si="154"/>
        <v>1.6225858323788487</v>
      </c>
      <c r="K1238" s="2">
        <f t="shared" si="148"/>
        <v>1.7343358795967423</v>
      </c>
    </row>
    <row r="1239" spans="1:11" ht="13.5" x14ac:dyDescent="0.25">
      <c r="A1239" s="3">
        <f>TITRES_STAT!B1242</f>
        <v>44116</v>
      </c>
      <c r="B1239" s="5">
        <f>TITRES_STAT!D1242</f>
        <v>1.5872999999999999</v>
      </c>
      <c r="C1239" s="2">
        <f t="shared" si="149"/>
        <v>5.5899999999999839E-2</v>
      </c>
      <c r="D1239" s="2">
        <f t="shared" si="150"/>
        <v>1.5917399999999999</v>
      </c>
      <c r="E1239" s="2">
        <f t="shared" si="152"/>
        <v>1.5537299999999998</v>
      </c>
      <c r="F1239" s="2">
        <f t="shared" si="153"/>
        <v>1.5839050000000001</v>
      </c>
      <c r="G1239" s="2">
        <f t="shared" si="147"/>
        <v>1.8051019999999993</v>
      </c>
      <c r="H1239" s="2">
        <f t="shared" si="151"/>
        <v>1.626149000000001</v>
      </c>
      <c r="I1239" s="2">
        <f t="array" ref="I1239">SUMPRODUCT(B1223:B1242, (ROW(B1223:B1242)-ROW(B1223)+1)) / (20*21/2)</f>
        <v>1.5650090476190479</v>
      </c>
      <c r="J1239" s="2">
        <f t="shared" si="154"/>
        <v>1.6192252769141964</v>
      </c>
      <c r="K1239" s="2">
        <f t="shared" si="148"/>
        <v>1.7285697666713797</v>
      </c>
    </row>
    <row r="1240" spans="1:11" ht="13.5" x14ac:dyDescent="0.25">
      <c r="A1240" s="3">
        <f>TITRES_STAT!B1243</f>
        <v>44117</v>
      </c>
      <c r="B1240" s="5">
        <f>TITRES_STAT!D1243</f>
        <v>1.5928</v>
      </c>
      <c r="C1240" s="2">
        <f t="shared" si="149"/>
        <v>5.5000000000000604E-3</v>
      </c>
      <c r="D1240" s="2">
        <f t="shared" si="150"/>
        <v>1.5771999999999999</v>
      </c>
      <c r="E1240" s="2">
        <f t="shared" si="152"/>
        <v>1.5649000000000002</v>
      </c>
      <c r="F1240" s="2">
        <f t="shared" si="153"/>
        <v>1.5794300000000003</v>
      </c>
      <c r="G1240" s="2">
        <f t="shared" si="147"/>
        <v>1.7955999999999994</v>
      </c>
      <c r="H1240" s="2">
        <f t="shared" si="151"/>
        <v>1.6265680000000009</v>
      </c>
      <c r="I1240" s="2">
        <f t="array" ref="I1240">SUMPRODUCT(B1224:B1243, (ROW(B1224:B1243)-ROW(B1224)+1)) / (20*21/2)</f>
        <v>1.5672138095238095</v>
      </c>
      <c r="J1240" s="2">
        <f t="shared" si="154"/>
        <v>1.616708583874749</v>
      </c>
      <c r="K1240" s="2">
        <f t="shared" si="148"/>
        <v>1.7232454620960316</v>
      </c>
    </row>
    <row r="1241" spans="1:11" ht="13.5" x14ac:dyDescent="0.25">
      <c r="A1241" s="3">
        <f>TITRES_STAT!B1244</f>
        <v>44118</v>
      </c>
      <c r="B1241" s="5">
        <f>TITRES_STAT!D1244</f>
        <v>1.5258</v>
      </c>
      <c r="C1241" s="2">
        <f t="shared" si="149"/>
        <v>-6.6999999999999948E-2</v>
      </c>
      <c r="D1241" s="2">
        <f t="shared" si="150"/>
        <v>1.5638000000000001</v>
      </c>
      <c r="E1241" s="2">
        <f t="shared" si="152"/>
        <v>1.5688099999999998</v>
      </c>
      <c r="F1241" s="2">
        <f t="shared" si="153"/>
        <v>1.5721650000000003</v>
      </c>
      <c r="G1241" s="2">
        <f t="shared" si="147"/>
        <v>1.7848699999999993</v>
      </c>
      <c r="H1241" s="2">
        <f t="shared" si="151"/>
        <v>1.626205000000001</v>
      </c>
      <c r="I1241" s="2">
        <f t="array" ref="I1241">SUMPRODUCT(B1225:B1244, (ROW(B1225:B1244)-ROW(B1225)+1)) / (20*21/2)</f>
        <v>1.5690547619047617</v>
      </c>
      <c r="J1241" s="2">
        <f t="shared" si="154"/>
        <v>1.6080506235057253</v>
      </c>
      <c r="K1241" s="2">
        <f t="shared" si="148"/>
        <v>1.7155025027981479</v>
      </c>
    </row>
    <row r="1242" spans="1:11" ht="13.5" x14ac:dyDescent="0.25">
      <c r="A1242" s="3">
        <f>TITRES_STAT!B1245</f>
        <v>44120</v>
      </c>
      <c r="B1242" s="5">
        <f>TITRES_STAT!D1245</f>
        <v>1.5705</v>
      </c>
      <c r="C1242" s="2">
        <f t="shared" si="149"/>
        <v>4.4699999999999962E-2</v>
      </c>
      <c r="D1242" s="2">
        <f t="shared" si="150"/>
        <v>1.5615600000000001</v>
      </c>
      <c r="E1242" s="2">
        <f t="shared" si="152"/>
        <v>1.5749599999999997</v>
      </c>
      <c r="F1242" s="2">
        <f t="shared" si="153"/>
        <v>1.5696500000000002</v>
      </c>
      <c r="G1242" s="2">
        <f t="shared" si="147"/>
        <v>1.7762639999999994</v>
      </c>
      <c r="H1242" s="2">
        <f t="shared" si="151"/>
        <v>1.626093500000001</v>
      </c>
      <c r="I1242" s="2">
        <f t="array" ref="I1242">SUMPRODUCT(B1226:B1245, (ROW(B1226:B1245)-ROW(B1226)+1)) / (20*21/2)</f>
        <v>1.5704152380952383</v>
      </c>
      <c r="J1242" s="2">
        <f t="shared" si="154"/>
        <v>1.6044743736480371</v>
      </c>
      <c r="K1242" s="2">
        <f t="shared" si="148"/>
        <v>1.709816130139397</v>
      </c>
    </row>
    <row r="1243" spans="1:11" ht="13.5" x14ac:dyDescent="0.25">
      <c r="A1243" s="3">
        <f>TITRES_STAT!B1246</f>
        <v>44123</v>
      </c>
      <c r="B1243" s="5">
        <f>TITRES_STAT!D1246</f>
        <v>1.5928</v>
      </c>
      <c r="C1243" s="2">
        <f t="shared" si="149"/>
        <v>2.2299999999999986E-2</v>
      </c>
      <c r="D1243" s="2">
        <f t="shared" si="150"/>
        <v>1.5738399999999999</v>
      </c>
      <c r="E1243" s="2">
        <f t="shared" si="152"/>
        <v>1.5833400000000002</v>
      </c>
      <c r="F1243" s="2">
        <f t="shared" si="153"/>
        <v>1.5679700000000003</v>
      </c>
      <c r="G1243" s="2">
        <f t="shared" si="147"/>
        <v>1.7681039999999997</v>
      </c>
      <c r="H1243" s="2">
        <f t="shared" si="151"/>
        <v>1.6259535000000012</v>
      </c>
      <c r="I1243" s="2">
        <f t="array" ref="I1243">SUMPRODUCT(B1227:B1246, (ROW(B1227:B1246)-ROW(B1227)+1)) / (20*21/2)</f>
        <v>1.5654647619047617</v>
      </c>
      <c r="J1243" s="2">
        <f t="shared" si="154"/>
        <v>1.6033625285387003</v>
      </c>
      <c r="K1243" s="2">
        <f t="shared" si="148"/>
        <v>1.7052272622907934</v>
      </c>
    </row>
    <row r="1244" spans="1:11" ht="13.5" x14ac:dyDescent="0.25">
      <c r="A1244" s="3">
        <f>TITRES_STAT!B1247</f>
        <v>44124</v>
      </c>
      <c r="B1244" s="5">
        <f>TITRES_STAT!D1247</f>
        <v>1.5872999999999999</v>
      </c>
      <c r="C1244" s="2">
        <f t="shared" si="149"/>
        <v>-5.5000000000000604E-3</v>
      </c>
      <c r="D1244" s="2">
        <f t="shared" si="150"/>
        <v>1.5738400000000001</v>
      </c>
      <c r="E1244" s="2">
        <f t="shared" si="152"/>
        <v>1.5827899999999999</v>
      </c>
      <c r="F1244" s="2">
        <f t="shared" si="153"/>
        <v>1.5674150000000002</v>
      </c>
      <c r="G1244" s="2">
        <f t="shared" si="147"/>
        <v>1.7609519999999992</v>
      </c>
      <c r="H1244" s="2">
        <f t="shared" si="151"/>
        <v>1.6259260000000015</v>
      </c>
      <c r="I1244" s="2">
        <f t="array" ref="I1244">SUMPRODUCT(B1228:B1247, (ROW(B1228:B1247)-ROW(B1228)+1)) / (20*21/2)</f>
        <v>1.5610199999999999</v>
      </c>
      <c r="J1244" s="2">
        <f t="shared" si="154"/>
        <v>1.6018327639159669</v>
      </c>
      <c r="K1244" s="2">
        <f t="shared" si="148"/>
        <v>1.7006026637695857</v>
      </c>
    </row>
    <row r="1245" spans="1:11" ht="13.5" x14ac:dyDescent="0.25">
      <c r="A1245" s="3">
        <f>TITRES_STAT!B1248</f>
        <v>44125</v>
      </c>
      <c r="B1245" s="5">
        <f>TITRES_STAT!D1248</f>
        <v>1.5817000000000001</v>
      </c>
      <c r="C1245" s="2">
        <f t="shared" si="149"/>
        <v>-5.5999999999998273E-3</v>
      </c>
      <c r="D1245" s="2">
        <f t="shared" si="150"/>
        <v>1.57162</v>
      </c>
      <c r="E1245" s="2">
        <f t="shared" si="152"/>
        <v>1.5744099999999999</v>
      </c>
      <c r="F1245" s="2">
        <f t="shared" si="153"/>
        <v>1.5665800000000001</v>
      </c>
      <c r="G1245" s="2">
        <f t="shared" si="147"/>
        <v>1.7531279999999996</v>
      </c>
      <c r="H1245" s="2">
        <f t="shared" si="151"/>
        <v>1.6261220000000014</v>
      </c>
      <c r="I1245" s="2">
        <f t="array" ref="I1245">SUMPRODUCT(B1229:B1248, (ROW(B1229:B1248)-ROW(B1229)+1)) / (20*21/2)</f>
        <v>1.5633647619047619</v>
      </c>
      <c r="J1245" s="2">
        <f t="shared" si="154"/>
        <v>1.599915357828732</v>
      </c>
      <c r="K1245" s="2">
        <f t="shared" si="148"/>
        <v>1.6959398142099942</v>
      </c>
    </row>
    <row r="1246" spans="1:11" ht="13.5" x14ac:dyDescent="0.25">
      <c r="A1246" s="3">
        <f>TITRES_STAT!B1249</f>
        <v>44126</v>
      </c>
      <c r="B1246" s="5">
        <f>TITRES_STAT!D1249</f>
        <v>1.5145999999999999</v>
      </c>
      <c r="C1246" s="2">
        <f t="shared" si="149"/>
        <v>-6.710000000000016E-2</v>
      </c>
      <c r="D1246" s="2">
        <f t="shared" si="150"/>
        <v>1.56938</v>
      </c>
      <c r="E1246" s="2">
        <f t="shared" si="152"/>
        <v>1.5665900000000001</v>
      </c>
      <c r="F1246" s="2">
        <f t="shared" si="153"/>
        <v>1.5612700000000002</v>
      </c>
      <c r="G1246" s="2">
        <f t="shared" si="147"/>
        <v>1.7437379999999993</v>
      </c>
      <c r="H1246" s="2">
        <f t="shared" si="151"/>
        <v>1.6262060000000016</v>
      </c>
      <c r="I1246" s="2">
        <f t="array" ref="I1246">SUMPRODUCT(B1230:B1249, (ROW(B1230:B1249)-ROW(B1230)+1)) / (20*21/2)</f>
        <v>1.5592923809523809</v>
      </c>
      <c r="J1246" s="2">
        <f t="shared" si="154"/>
        <v>1.591790085654567</v>
      </c>
      <c r="K1246" s="2">
        <f t="shared" si="148"/>
        <v>1.6888284489468572</v>
      </c>
    </row>
    <row r="1247" spans="1:11" ht="13.5" x14ac:dyDescent="0.25">
      <c r="A1247" s="3">
        <f>TITRES_STAT!B1250</f>
        <v>44127</v>
      </c>
      <c r="B1247" s="5">
        <f>TITRES_STAT!D1250</f>
        <v>1.5145999999999999</v>
      </c>
      <c r="C1247" s="2">
        <f t="shared" si="149"/>
        <v>0</v>
      </c>
      <c r="D1247" s="2">
        <f t="shared" si="150"/>
        <v>1.5581999999999998</v>
      </c>
      <c r="E1247" s="2">
        <f t="shared" si="152"/>
        <v>1.5598799999999999</v>
      </c>
      <c r="F1247" s="2">
        <f t="shared" si="153"/>
        <v>1.5570800000000002</v>
      </c>
      <c r="G1247" s="2">
        <f t="shared" si="147"/>
        <v>1.7340139999999993</v>
      </c>
      <c r="H1247" s="2">
        <f t="shared" si="151"/>
        <v>1.6266250000000013</v>
      </c>
      <c r="I1247" s="2">
        <f t="array" ref="I1247">SUMPRODUCT(B1231:B1250, (ROW(B1231:B1250)-ROW(B1231)+1)) / (20*21/2)</f>
        <v>1.5553795238095236</v>
      </c>
      <c r="J1247" s="2">
        <f t="shared" si="154"/>
        <v>1.5844386489255606</v>
      </c>
      <c r="K1247" s="2">
        <f t="shared" si="148"/>
        <v>1.681995960752863</v>
      </c>
    </row>
    <row r="1248" spans="1:11" ht="13.5" x14ac:dyDescent="0.25">
      <c r="A1248" s="3">
        <f>TITRES_STAT!B1251</f>
        <v>44130</v>
      </c>
      <c r="B1248" s="5">
        <f>TITRES_STAT!D1251</f>
        <v>1.5817000000000001</v>
      </c>
      <c r="C1248" s="2">
        <f t="shared" si="149"/>
        <v>6.710000000000016E-2</v>
      </c>
      <c r="D1248" s="2">
        <f t="shared" si="150"/>
        <v>1.5559799999999999</v>
      </c>
      <c r="E1248" s="2">
        <f t="shared" si="152"/>
        <v>1.5649099999999998</v>
      </c>
      <c r="F1248" s="2">
        <f t="shared" si="153"/>
        <v>1.5573600000000003</v>
      </c>
      <c r="G1248" s="2">
        <f t="shared" si="147"/>
        <v>1.7256319999999994</v>
      </c>
      <c r="H1248" s="2">
        <f t="shared" si="151"/>
        <v>1.6276870000000014</v>
      </c>
      <c r="I1248" s="2">
        <f t="array" ref="I1248">SUMPRODUCT(B1232:B1251, (ROW(B1232:B1251)-ROW(B1232)+1)) / (20*21/2)</f>
        <v>1.550240476190476</v>
      </c>
      <c r="J1248" s="2">
        <f t="shared" si="154"/>
        <v>1.5841778252183645</v>
      </c>
      <c r="K1248" s="2">
        <f t="shared" si="148"/>
        <v>1.6780627858213781</v>
      </c>
    </row>
    <row r="1249" spans="1:11" ht="13.5" x14ac:dyDescent="0.25">
      <c r="A1249" s="3">
        <f>TITRES_STAT!B1252</f>
        <v>44131</v>
      </c>
      <c r="B1249" s="5">
        <f>TITRES_STAT!D1252</f>
        <v>1.5145999999999999</v>
      </c>
      <c r="C1249" s="2">
        <f t="shared" si="149"/>
        <v>-6.710000000000016E-2</v>
      </c>
      <c r="D1249" s="2">
        <f t="shared" si="150"/>
        <v>1.5414400000000001</v>
      </c>
      <c r="E1249" s="2">
        <f t="shared" si="152"/>
        <v>1.5576399999999999</v>
      </c>
      <c r="F1249" s="2">
        <f t="shared" si="153"/>
        <v>1.5556850000000002</v>
      </c>
      <c r="G1249" s="2">
        <f t="shared" si="147"/>
        <v>1.7170259999999997</v>
      </c>
      <c r="H1249" s="2">
        <f t="shared" si="151"/>
        <v>1.6281060000000012</v>
      </c>
      <c r="I1249" s="2">
        <f t="array" ref="I1249">SUMPRODUCT(B1233:B1252, (ROW(B1233:B1252)-ROW(B1233)+1)) / (20*21/2)</f>
        <v>1.5412980952380952</v>
      </c>
      <c r="J1249" s="2">
        <f t="shared" si="154"/>
        <v>1.5775513656737583</v>
      </c>
      <c r="K1249" s="2">
        <f t="shared" si="148"/>
        <v>1.6716524804950497</v>
      </c>
    </row>
    <row r="1250" spans="1:11" ht="13.5" x14ac:dyDescent="0.25">
      <c r="A1250" s="3">
        <f>TITRES_STAT!B1253</f>
        <v>44132</v>
      </c>
      <c r="B1250" s="5">
        <f>TITRES_STAT!D1253</f>
        <v>1.5145999999999999</v>
      </c>
      <c r="C1250" s="2">
        <f t="shared" si="149"/>
        <v>0</v>
      </c>
      <c r="D1250" s="2">
        <f t="shared" si="150"/>
        <v>1.5280199999999999</v>
      </c>
      <c r="E1250" s="2">
        <f t="shared" si="152"/>
        <v>1.54982</v>
      </c>
      <c r="F1250" s="2">
        <f t="shared" si="153"/>
        <v>1.5573600000000005</v>
      </c>
      <c r="G1250" s="2">
        <f t="shared" si="147"/>
        <v>1.7073019999999997</v>
      </c>
      <c r="H1250" s="2">
        <f t="shared" si="151"/>
        <v>1.6281340000000009</v>
      </c>
      <c r="I1250" s="2">
        <f t="array" ref="I1250">SUMPRODUCT(B1234:B1253, (ROW(B1234:B1253)-ROW(B1234)+1)) / (20*21/2)</f>
        <v>1.5405495238095237</v>
      </c>
      <c r="J1250" s="2">
        <f t="shared" si="154"/>
        <v>1.5715559975143527</v>
      </c>
      <c r="K1250" s="2">
        <f t="shared" si="148"/>
        <v>1.6654935596913223</v>
      </c>
    </row>
    <row r="1251" spans="1:11" ht="13.5" x14ac:dyDescent="0.25">
      <c r="A1251" s="3">
        <f>TITRES_STAT!B1254</f>
        <v>44134</v>
      </c>
      <c r="B1251" s="5">
        <f>TITRES_STAT!D1254</f>
        <v>1.5034000000000001</v>
      </c>
      <c r="C1251" s="2">
        <f t="shared" si="149"/>
        <v>-1.1199999999999877E-2</v>
      </c>
      <c r="D1251" s="2">
        <f t="shared" si="150"/>
        <v>1.5257799999999999</v>
      </c>
      <c r="E1251" s="2">
        <f t="shared" si="152"/>
        <v>1.54758</v>
      </c>
      <c r="F1251" s="2">
        <f t="shared" si="153"/>
        <v>1.5581950000000002</v>
      </c>
      <c r="G1251" s="2">
        <f t="shared" si="147"/>
        <v>1.6973539999999994</v>
      </c>
      <c r="H1251" s="2">
        <f t="shared" si="151"/>
        <v>1.6276870000000008</v>
      </c>
      <c r="I1251" s="2">
        <f t="array" ref="I1251">SUMPRODUCT(B1235:B1254, (ROW(B1235:B1254)-ROW(B1235)+1)) / (20*21/2)</f>
        <v>1.5465385714285713</v>
      </c>
      <c r="J1251" s="2">
        <f t="shared" si="154"/>
        <v>1.5650649501320335</v>
      </c>
      <c r="K1251" s="2">
        <f t="shared" si="148"/>
        <v>1.6591369495073489</v>
      </c>
    </row>
    <row r="1252" spans="1:11" ht="13.5" x14ac:dyDescent="0.25">
      <c r="A1252" s="3">
        <f>TITRES_STAT!B1255</f>
        <v>44137</v>
      </c>
      <c r="B1252" s="5">
        <f>TITRES_STAT!D1255</f>
        <v>1.4642999999999999</v>
      </c>
      <c r="C1252" s="2">
        <f t="shared" si="149"/>
        <v>-3.9100000000000135E-2</v>
      </c>
      <c r="D1252" s="2">
        <f t="shared" si="150"/>
        <v>1.51572</v>
      </c>
      <c r="E1252" s="2">
        <f t="shared" si="152"/>
        <v>1.5369600000000001</v>
      </c>
      <c r="F1252" s="2">
        <f t="shared" si="153"/>
        <v>1.5559600000000002</v>
      </c>
      <c r="G1252" s="2">
        <f t="shared" si="147"/>
        <v>1.6871819999999993</v>
      </c>
      <c r="H1252" s="2">
        <f t="shared" si="151"/>
        <v>1.6266250000000009</v>
      </c>
      <c r="I1252" s="2">
        <f t="array" ref="I1252">SUMPRODUCT(B1236:B1255, (ROW(B1236:B1255)-ROW(B1236)+1)) / (20*21/2)</f>
        <v>1.5523942857142858</v>
      </c>
      <c r="J1252" s="2">
        <f t="shared" si="154"/>
        <v>1.5554682882146968</v>
      </c>
      <c r="K1252" s="2">
        <f t="shared" si="148"/>
        <v>1.6514962848207861</v>
      </c>
    </row>
    <row r="1253" spans="1:11" ht="13.5" x14ac:dyDescent="0.25">
      <c r="A1253" s="3">
        <f>TITRES_STAT!B1256</f>
        <v>44138</v>
      </c>
      <c r="B1253" s="5">
        <f>TITRES_STAT!D1256</f>
        <v>1.5481</v>
      </c>
      <c r="C1253" s="2">
        <f t="shared" si="149"/>
        <v>8.3800000000000097E-2</v>
      </c>
      <c r="D1253" s="2">
        <f t="shared" si="150"/>
        <v>1.5089999999999999</v>
      </c>
      <c r="E1253" s="2">
        <f t="shared" si="152"/>
        <v>1.5324899999999999</v>
      </c>
      <c r="F1253" s="2">
        <f t="shared" si="153"/>
        <v>1.5579150000000006</v>
      </c>
      <c r="G1253" s="2">
        <f t="shared" si="147"/>
        <v>1.6808099999999997</v>
      </c>
      <c r="H1253" s="2">
        <f t="shared" si="151"/>
        <v>1.6257305000000009</v>
      </c>
      <c r="I1253" s="2">
        <f t="array" ref="I1253">SUMPRODUCT(B1237:B1256, (ROW(B1237:B1256)-ROW(B1237)+1)) / (20*21/2)</f>
        <v>1.5643200000000004</v>
      </c>
      <c r="J1253" s="2">
        <f t="shared" si="154"/>
        <v>1.5547665464799638</v>
      </c>
      <c r="K1253" s="2">
        <f t="shared" si="148"/>
        <v>1.6474415285533044</v>
      </c>
    </row>
    <row r="1254" spans="1:11" ht="13.5" x14ac:dyDescent="0.25">
      <c r="A1254" s="3">
        <f>TITRES_STAT!B1257</f>
        <v>44139</v>
      </c>
      <c r="B1254" s="5">
        <f>TITRES_STAT!D1257</f>
        <v>1.6208</v>
      </c>
      <c r="C1254" s="2">
        <f t="shared" si="149"/>
        <v>7.2699999999999987E-2</v>
      </c>
      <c r="D1254" s="2">
        <f t="shared" si="150"/>
        <v>1.5302399999999998</v>
      </c>
      <c r="E1254" s="2">
        <f t="shared" si="152"/>
        <v>1.5358399999999999</v>
      </c>
      <c r="F1254" s="2">
        <f t="shared" si="153"/>
        <v>1.5593150000000005</v>
      </c>
      <c r="G1254" s="2">
        <f t="shared" si="147"/>
        <v>1.6752219999999993</v>
      </c>
      <c r="H1254" s="2">
        <f t="shared" si="151"/>
        <v>1.6255630000000008</v>
      </c>
      <c r="I1254" s="2">
        <f t="array" ref="I1254">SUMPRODUCT(B1238:B1257, (ROW(B1238:B1257)-ROW(B1238)+1)) / (20*21/2)</f>
        <v>1.5806099999999998</v>
      </c>
      <c r="J1254" s="2">
        <f t="shared" si="154"/>
        <v>1.5610554468152054</v>
      </c>
      <c r="K1254" s="2">
        <f t="shared" si="148"/>
        <v>1.6463967627276848</v>
      </c>
    </row>
    <row r="1255" spans="1:11" ht="13.5" x14ac:dyDescent="0.25">
      <c r="A1255" s="3">
        <f>TITRES_STAT!B1258</f>
        <v>44140</v>
      </c>
      <c r="B1255" s="5">
        <f>TITRES_STAT!D1258</f>
        <v>1.6208</v>
      </c>
      <c r="C1255" s="2">
        <f t="shared" si="149"/>
        <v>0</v>
      </c>
      <c r="D1255" s="2">
        <f t="shared" si="150"/>
        <v>1.55148</v>
      </c>
      <c r="E1255" s="2">
        <f t="shared" si="152"/>
        <v>1.5397499999999997</v>
      </c>
      <c r="F1255" s="2">
        <f t="shared" si="153"/>
        <v>1.5570800000000002</v>
      </c>
      <c r="G1255" s="2">
        <f t="shared" si="147"/>
        <v>1.6696339999999994</v>
      </c>
      <c r="H1255" s="2">
        <f t="shared" si="151"/>
        <v>1.6254235000000006</v>
      </c>
      <c r="I1255" s="2">
        <f t="array" ref="I1255">SUMPRODUCT(B1239:B1258, (ROW(B1239:B1258)-ROW(B1239)+1)) / (20*21/2)</f>
        <v>1.5961814285714284</v>
      </c>
      <c r="J1255" s="2">
        <f t="shared" si="154"/>
        <v>1.5667454042613762</v>
      </c>
      <c r="K1255" s="2">
        <f t="shared" si="148"/>
        <v>1.645392968110913</v>
      </c>
    </row>
    <row r="1256" spans="1:11" ht="13.5" x14ac:dyDescent="0.25">
      <c r="A1256" s="3">
        <f>TITRES_STAT!B1259</f>
        <v>44141</v>
      </c>
      <c r="B1256" s="5">
        <f>TITRES_STAT!D1259</f>
        <v>1.6822999999999999</v>
      </c>
      <c r="C1256" s="2">
        <f t="shared" si="149"/>
        <v>6.1499999999999888E-2</v>
      </c>
      <c r="D1256" s="2">
        <f t="shared" si="150"/>
        <v>1.5872600000000001</v>
      </c>
      <c r="E1256" s="2">
        <f t="shared" si="152"/>
        <v>1.5565199999999999</v>
      </c>
      <c r="F1256" s="2">
        <f t="shared" si="153"/>
        <v>1.5615550000000005</v>
      </c>
      <c r="G1256" s="2">
        <f t="shared" si="147"/>
        <v>1.6641579999999996</v>
      </c>
      <c r="H1256" s="2">
        <f t="shared" si="151"/>
        <v>1.6257310000000007</v>
      </c>
      <c r="I1256" s="2">
        <f t="array" ref="I1256">SUMPRODUCT(B1240:B1259, (ROW(B1240:B1259)-ROW(B1240)+1)) / (20*21/2)</f>
        <v>1.6060042857142858</v>
      </c>
      <c r="J1256" s="2">
        <f t="shared" si="154"/>
        <v>1.5777506038555309</v>
      </c>
      <c r="K1256" s="2">
        <f t="shared" si="148"/>
        <v>1.6468403026947989</v>
      </c>
    </row>
    <row r="1257" spans="1:11" ht="13.5" x14ac:dyDescent="0.25">
      <c r="A1257" s="3">
        <f>TITRES_STAT!B1260</f>
        <v>44144</v>
      </c>
      <c r="B1257" s="5">
        <f>TITRES_STAT!D1260</f>
        <v>1.7325999999999999</v>
      </c>
      <c r="C1257" s="2">
        <f t="shared" si="149"/>
        <v>5.0300000000000011E-2</v>
      </c>
      <c r="D1257" s="2">
        <f t="shared" si="150"/>
        <v>1.6409199999999999</v>
      </c>
      <c r="E1257" s="2">
        <f t="shared" si="152"/>
        <v>1.5783199999999997</v>
      </c>
      <c r="F1257" s="2">
        <f t="shared" si="153"/>
        <v>1.5691000000000002</v>
      </c>
      <c r="G1257" s="2">
        <f t="shared" si="147"/>
        <v>1.6587939999999997</v>
      </c>
      <c r="H1257" s="2">
        <f t="shared" si="151"/>
        <v>1.6263180000000006</v>
      </c>
      <c r="I1257" s="2">
        <f t="array" ref="I1257">SUMPRODUCT(B1241:B1260, (ROW(B1241:B1260)-ROW(B1241)+1)) / (20*21/2)</f>
        <v>1.6201652380952383</v>
      </c>
      <c r="J1257" s="2">
        <f t="shared" si="154"/>
        <v>1.5924981653930994</v>
      </c>
      <c r="K1257" s="2">
        <f t="shared" si="148"/>
        <v>1.6502034280793167</v>
      </c>
    </row>
    <row r="1258" spans="1:11" ht="13.5" x14ac:dyDescent="0.25">
      <c r="A1258" s="3">
        <f>TITRES_STAT!B1261</f>
        <v>44145</v>
      </c>
      <c r="B1258" s="5">
        <f>TITRES_STAT!D1261</f>
        <v>1.7325999999999999</v>
      </c>
      <c r="C1258" s="2">
        <f t="shared" si="149"/>
        <v>0</v>
      </c>
      <c r="D1258" s="2">
        <f t="shared" si="150"/>
        <v>1.6778199999999999</v>
      </c>
      <c r="E1258" s="2">
        <f t="shared" si="152"/>
        <v>1.59341</v>
      </c>
      <c r="F1258" s="2">
        <f t="shared" si="153"/>
        <v>1.5791600000000003</v>
      </c>
      <c r="G1258" s="2">
        <f t="shared" si="147"/>
        <v>1.65343</v>
      </c>
      <c r="H1258" s="2">
        <f t="shared" si="151"/>
        <v>1.6269050000000005</v>
      </c>
      <c r="I1258" s="2">
        <f t="array" ref="I1258">SUMPRODUCT(B1242:B1261, (ROW(B1242:B1261)-ROW(B1242)+1)) / (20*21/2)</f>
        <v>1.6336604761904763</v>
      </c>
      <c r="J1258" s="2">
        <f t="shared" si="154"/>
        <v>1.6058411972604232</v>
      </c>
      <c r="K1258" s="2">
        <f t="shared" si="148"/>
        <v>1.6534346661938535</v>
      </c>
    </row>
    <row r="1259" spans="1:11" ht="13.5" x14ac:dyDescent="0.25">
      <c r="A1259" s="3">
        <f>TITRES_STAT!B1262</f>
        <v>44146</v>
      </c>
      <c r="B1259" s="5">
        <f>TITRES_STAT!D1262</f>
        <v>1.6822999999999999</v>
      </c>
      <c r="C1259" s="2">
        <f t="shared" si="149"/>
        <v>-5.0300000000000011E-2</v>
      </c>
      <c r="D1259" s="2">
        <f t="shared" si="150"/>
        <v>1.6901199999999998</v>
      </c>
      <c r="E1259" s="2">
        <f t="shared" si="152"/>
        <v>1.6101799999999997</v>
      </c>
      <c r="F1259" s="2">
        <f t="shared" si="153"/>
        <v>1.5839100000000004</v>
      </c>
      <c r="G1259" s="2">
        <f t="shared" si="147"/>
        <v>1.6471719999999999</v>
      </c>
      <c r="H1259" s="2">
        <f t="shared" si="151"/>
        <v>1.6274360000000008</v>
      </c>
      <c r="I1259" s="2">
        <f t="array" ref="I1259">SUMPRODUCT(B1243:B1262, (ROW(B1243:B1262)-ROW(B1243)+1)) / (20*21/2)</f>
        <v>1.6546852380952382</v>
      </c>
      <c r="J1259" s="2">
        <f t="shared" si="154"/>
        <v>1.6131229879975257</v>
      </c>
      <c r="K1259" s="2">
        <f t="shared" si="148"/>
        <v>1.6545666400686045</v>
      </c>
    </row>
    <row r="1260" spans="1:11" ht="13.5" x14ac:dyDescent="0.25">
      <c r="A1260" s="3">
        <f>TITRES_STAT!B1263</f>
        <v>44147</v>
      </c>
      <c r="B1260" s="5">
        <f>TITRES_STAT!D1263</f>
        <v>1.7325999999999999</v>
      </c>
      <c r="C1260" s="2">
        <f t="shared" si="149"/>
        <v>5.0300000000000011E-2</v>
      </c>
      <c r="D1260" s="2">
        <f t="shared" si="150"/>
        <v>1.71248</v>
      </c>
      <c r="E1260" s="2">
        <f t="shared" si="152"/>
        <v>1.63198</v>
      </c>
      <c r="F1260" s="2">
        <f t="shared" si="153"/>
        <v>1.5909000000000004</v>
      </c>
      <c r="G1260" s="2">
        <f t="shared" si="147"/>
        <v>1.64192</v>
      </c>
      <c r="H1260" s="2">
        <f t="shared" si="151"/>
        <v>1.6279950000000005</v>
      </c>
      <c r="I1260" s="2">
        <f t="array" ref="I1260">SUMPRODUCT(B1244:B1263, (ROW(B1244:B1263)-ROW(B1244)+1)) / (20*21/2)</f>
        <v>1.6766361904761906</v>
      </c>
      <c r="J1260" s="2">
        <f t="shared" si="154"/>
        <v>1.6245017510453803</v>
      </c>
      <c r="K1260" s="2">
        <f t="shared" si="148"/>
        <v>1.6576267718306201</v>
      </c>
    </row>
    <row r="1261" spans="1:11" ht="13.5" x14ac:dyDescent="0.25">
      <c r="A1261" s="3">
        <f>TITRES_STAT!B1264</f>
        <v>44148</v>
      </c>
      <c r="B1261" s="5">
        <f>TITRES_STAT!D1264</f>
        <v>1.7325999999999999</v>
      </c>
      <c r="C1261" s="2">
        <f t="shared" si="149"/>
        <v>0</v>
      </c>
      <c r="D1261" s="2">
        <f t="shared" si="150"/>
        <v>1.72254</v>
      </c>
      <c r="E1261" s="2">
        <f t="shared" si="152"/>
        <v>1.6549</v>
      </c>
      <c r="F1261" s="2">
        <f t="shared" si="153"/>
        <v>1.6012400000000002</v>
      </c>
      <c r="G1261" s="2">
        <f t="shared" si="147"/>
        <v>1.6366680000000002</v>
      </c>
      <c r="H1261" s="2">
        <f t="shared" si="151"/>
        <v>1.6282745000000005</v>
      </c>
      <c r="I1261" s="2">
        <f t="array" ref="I1261">SUMPRODUCT(B1245:B1264, (ROW(B1245:B1264)-ROW(B1245)+1)) / (20*21/2)</f>
        <v>1.6920752380952377</v>
      </c>
      <c r="J1261" s="2">
        <f t="shared" si="154"/>
        <v>1.6347968223743916</v>
      </c>
      <c r="K1261" s="2">
        <f t="shared" si="148"/>
        <v>1.660566898425498</v>
      </c>
    </row>
    <row r="1262" spans="1:11" ht="13.5" x14ac:dyDescent="0.25">
      <c r="A1262" s="3">
        <f>TITRES_STAT!B1265</f>
        <v>44151</v>
      </c>
      <c r="B1262" s="5">
        <f>TITRES_STAT!D1265</f>
        <v>1.8220000000000001</v>
      </c>
      <c r="C1262" s="2">
        <f t="shared" si="149"/>
        <v>8.9400000000000146E-2</v>
      </c>
      <c r="D1262" s="2">
        <f t="shared" si="150"/>
        <v>1.7404199999999999</v>
      </c>
      <c r="E1262" s="2">
        <f t="shared" si="152"/>
        <v>1.6906699999999997</v>
      </c>
      <c r="F1262" s="2">
        <f t="shared" si="153"/>
        <v>1.6138150000000002</v>
      </c>
      <c r="G1262" s="2">
        <f t="shared" si="147"/>
        <v>1.6332040000000003</v>
      </c>
      <c r="H1262" s="2">
        <f t="shared" si="151"/>
        <v>1.6292525000000007</v>
      </c>
      <c r="I1262" s="2">
        <f t="array" ref="I1262">SUMPRODUCT(B1246:B1265, (ROW(B1246:B1265)-ROW(B1246)+1)) / (20*21/2)</f>
        <v>1.7017657142857141</v>
      </c>
      <c r="J1262" s="2">
        <f t="shared" si="154"/>
        <v>1.6526256964339732</v>
      </c>
      <c r="K1262" s="2">
        <f t="shared" si="148"/>
        <v>1.6668976082911646</v>
      </c>
    </row>
    <row r="1263" spans="1:11" ht="13.5" x14ac:dyDescent="0.25">
      <c r="A1263" s="3">
        <f>TITRES_STAT!B1266</f>
        <v>44152</v>
      </c>
      <c r="B1263" s="5">
        <f>TITRES_STAT!D1266</f>
        <v>1.8443000000000001</v>
      </c>
      <c r="C1263" s="2">
        <f t="shared" si="149"/>
        <v>2.2299999999999986E-2</v>
      </c>
      <c r="D1263" s="2">
        <f t="shared" si="150"/>
        <v>1.7627600000000001</v>
      </c>
      <c r="E1263" s="2">
        <f t="shared" si="152"/>
        <v>1.7202899999999999</v>
      </c>
      <c r="F1263" s="2">
        <f t="shared" si="153"/>
        <v>1.6263900000000002</v>
      </c>
      <c r="G1263" s="2">
        <f t="shared" si="147"/>
        <v>1.6313020000000003</v>
      </c>
      <c r="H1263" s="2">
        <f t="shared" si="151"/>
        <v>1.6307890000000007</v>
      </c>
      <c r="I1263" s="2">
        <f t="array" ref="I1263">SUMPRODUCT(B1247:B1266, (ROW(B1247:B1266)-ROW(B1247)+1)) / (20*21/2)</f>
        <v>1.7181585714285716</v>
      </c>
      <c r="J1263" s="2">
        <f t="shared" si="154"/>
        <v>1.6708803920116899</v>
      </c>
      <c r="K1263" s="2">
        <f t="shared" si="148"/>
        <v>1.6738545648287659</v>
      </c>
    </row>
    <row r="1264" spans="1:11" ht="13.5" x14ac:dyDescent="0.25">
      <c r="A1264" s="3">
        <f>TITRES_STAT!B1267</f>
        <v>44153</v>
      </c>
      <c r="B1264" s="5">
        <f>TITRES_STAT!D1267</f>
        <v>1.7885</v>
      </c>
      <c r="C1264" s="2">
        <f t="shared" si="149"/>
        <v>-5.5800000000000072E-2</v>
      </c>
      <c r="D1264" s="2">
        <f t="shared" si="150"/>
        <v>1.7840000000000003</v>
      </c>
      <c r="E1264" s="2">
        <f t="shared" si="152"/>
        <v>1.73706</v>
      </c>
      <c r="F1264" s="2">
        <f t="shared" si="153"/>
        <v>1.6364500000000004</v>
      </c>
      <c r="G1264" s="2">
        <f t="shared" si="147"/>
        <v>1.6285080000000003</v>
      </c>
      <c r="H1264" s="2">
        <f t="shared" si="151"/>
        <v>1.6320465000000004</v>
      </c>
      <c r="I1264" s="2">
        <f t="array" ref="I1264">SUMPRODUCT(B1248:B1267, (ROW(B1248:B1267)-ROW(B1248)+1)) / (20*21/2)</f>
        <v>1.7325809523809526</v>
      </c>
      <c r="J1264" s="2">
        <f t="shared" si="154"/>
        <v>1.682082259439148</v>
      </c>
      <c r="K1264" s="2">
        <f t="shared" si="148"/>
        <v>1.6783504642472458</v>
      </c>
    </row>
    <row r="1265" spans="1:11" ht="13.5" x14ac:dyDescent="0.25">
      <c r="A1265" s="3">
        <f>TITRES_STAT!B1268</f>
        <v>44154</v>
      </c>
      <c r="B1265" s="5">
        <f>TITRES_STAT!D1268</f>
        <v>1.7382</v>
      </c>
      <c r="C1265" s="2">
        <f t="shared" si="149"/>
        <v>-5.0300000000000011E-2</v>
      </c>
      <c r="D1265" s="2">
        <f t="shared" si="150"/>
        <v>1.7851199999999998</v>
      </c>
      <c r="E1265" s="2">
        <f t="shared" si="152"/>
        <v>1.7487999999999999</v>
      </c>
      <c r="F1265" s="2">
        <f t="shared" si="153"/>
        <v>1.6442750000000004</v>
      </c>
      <c r="G1265" s="2">
        <f t="shared" si="147"/>
        <v>1.6250440000000006</v>
      </c>
      <c r="H1265" s="2">
        <f t="shared" si="151"/>
        <v>1.6330525000000007</v>
      </c>
      <c r="I1265" s="2">
        <f t="array" ref="I1265">SUMPRODUCT(B1249:B1268, (ROW(B1249:B1268)-ROW(B1249)+1)) / (20*21/2)</f>
        <v>1.6742690476190476</v>
      </c>
      <c r="J1265" s="2">
        <f t="shared" si="154"/>
        <v>1.6874268061592292</v>
      </c>
      <c r="K1265" s="2">
        <f t="shared" si="148"/>
        <v>1.6806975048650008</v>
      </c>
    </row>
    <row r="1266" spans="1:11" ht="13.5" x14ac:dyDescent="0.25">
      <c r="A1266" s="3">
        <f>TITRES_STAT!B1269</f>
        <v>44155</v>
      </c>
      <c r="B1266" s="5">
        <f>TITRES_STAT!D1269</f>
        <v>1.8164</v>
      </c>
      <c r="C1266" s="2">
        <f t="shared" si="149"/>
        <v>7.8200000000000047E-2</v>
      </c>
      <c r="D1266" s="2">
        <f t="shared" si="150"/>
        <v>1.8018800000000001</v>
      </c>
      <c r="E1266" s="2">
        <f t="shared" si="152"/>
        <v>1.7622100000000001</v>
      </c>
      <c r="F1266" s="2">
        <f t="shared" si="153"/>
        <v>1.659365</v>
      </c>
      <c r="G1266" s="2">
        <f t="shared" ref="G1266:G1329" si="155">AVERAGE(B1217:B1266)</f>
        <v>1.6229200000000006</v>
      </c>
      <c r="H1266" s="2">
        <f t="shared" si="151"/>
        <v>1.6343100000000004</v>
      </c>
      <c r="I1266" s="2">
        <f t="array" ref="I1266">SUMPRODUCT(B1250:B1269, (ROW(B1250:B1269)-ROW(B1250)+1)) / (20*21/2)</f>
        <v>1.6964038095238099</v>
      </c>
      <c r="J1266" s="2">
        <f t="shared" si="154"/>
        <v>1.6997099674773979</v>
      </c>
      <c r="K1266" s="2">
        <f t="shared" si="148"/>
        <v>1.6860191713408832</v>
      </c>
    </row>
    <row r="1267" spans="1:11" ht="13.5" x14ac:dyDescent="0.25">
      <c r="A1267" s="3">
        <f>TITRES_STAT!B1270</f>
        <v>44158</v>
      </c>
      <c r="B1267" s="5">
        <f>TITRES_STAT!D1270</f>
        <v>1.8108</v>
      </c>
      <c r="C1267" s="2">
        <f t="shared" si="149"/>
        <v>-5.6000000000000494E-3</v>
      </c>
      <c r="D1267" s="2">
        <f t="shared" si="150"/>
        <v>1.7996400000000001</v>
      </c>
      <c r="E1267" s="2">
        <f t="shared" si="152"/>
        <v>1.7700299999999998</v>
      </c>
      <c r="F1267" s="2">
        <f t="shared" si="153"/>
        <v>1.674175</v>
      </c>
      <c r="G1267" s="2">
        <f t="shared" si="155"/>
        <v>1.6229200000000004</v>
      </c>
      <c r="H1267" s="2">
        <f t="shared" si="151"/>
        <v>1.6358750000000004</v>
      </c>
      <c r="I1267" s="2">
        <f t="array" ref="I1267">SUMPRODUCT(B1251:B1270, (ROW(B1251:B1270)-ROW(B1251)+1)) / (20*21/2)</f>
        <v>1.7167957142857142</v>
      </c>
      <c r="J1267" s="2">
        <f t="shared" si="154"/>
        <v>1.7102899705747885</v>
      </c>
      <c r="K1267" s="2">
        <f t="shared" ref="K1267:K1330" si="156">$K$4*B1267+(1-$K$4)*K1266</f>
        <v>1.6909125371706526</v>
      </c>
    </row>
    <row r="1268" spans="1:11" ht="13.5" x14ac:dyDescent="0.25">
      <c r="A1268" s="3">
        <f>TITRES_STAT!B1271</f>
        <v>44159</v>
      </c>
      <c r="B1268" s="5">
        <f>TITRES_STAT!D1271</f>
        <v>1.0619000000000001</v>
      </c>
      <c r="C1268" s="2">
        <f t="shared" si="149"/>
        <v>-0.7488999999999999</v>
      </c>
      <c r="D1268" s="2">
        <f t="shared" si="150"/>
        <v>1.64316</v>
      </c>
      <c r="E1268" s="2">
        <f t="shared" si="152"/>
        <v>1.7029599999999998</v>
      </c>
      <c r="F1268" s="2">
        <f t="shared" si="153"/>
        <v>1.6481850000000002</v>
      </c>
      <c r="G1268" s="2">
        <f t="shared" si="155"/>
        <v>1.6088360000000004</v>
      </c>
      <c r="H1268" s="2">
        <f t="shared" si="151"/>
        <v>1.6338630000000001</v>
      </c>
      <c r="I1268" s="2">
        <f t="array" ref="I1268">SUMPRODUCT(B1252:B1271, (ROW(B1252:B1271)-ROW(B1252)+1)) / (20*21/2)</f>
        <v>1.7316542857142854</v>
      </c>
      <c r="J1268" s="2">
        <f t="shared" si="154"/>
        <v>1.648538544805761</v>
      </c>
      <c r="K1268" s="2">
        <f t="shared" si="156"/>
        <v>1.6662453788502349</v>
      </c>
    </row>
    <row r="1269" spans="1:11" ht="13.5" x14ac:dyDescent="0.25">
      <c r="A1269" s="3">
        <f>TITRES_STAT!B1272</f>
        <v>44160</v>
      </c>
      <c r="B1269" s="5">
        <f>TITRES_STAT!D1272</f>
        <v>1.8806</v>
      </c>
      <c r="C1269" s="2">
        <f t="shared" si="149"/>
        <v>0.81869999999999998</v>
      </c>
      <c r="D1269" s="2">
        <f t="shared" si="150"/>
        <v>1.6615799999999996</v>
      </c>
      <c r="E1269" s="2">
        <f t="shared" si="152"/>
        <v>1.7227900000000003</v>
      </c>
      <c r="F1269" s="2">
        <f t="shared" si="153"/>
        <v>1.6664850000000002</v>
      </c>
      <c r="G1269" s="2">
        <f t="shared" si="155"/>
        <v>1.6116840000000001</v>
      </c>
      <c r="H1269" s="2">
        <f t="shared" si="151"/>
        <v>1.6361400000000001</v>
      </c>
      <c r="I1269" s="2">
        <f t="array" ref="I1269">SUMPRODUCT(B1253:B1272, (ROW(B1253:B1272)-ROW(B1253)+1)) / (20*21/2)</f>
        <v>1.7496395238095237</v>
      </c>
      <c r="J1269" s="2">
        <f t="shared" si="154"/>
        <v>1.6706396357766409</v>
      </c>
      <c r="K1269" s="2">
        <f t="shared" si="156"/>
        <v>1.6746514424247356</v>
      </c>
    </row>
    <row r="1270" spans="1:11" ht="13.5" x14ac:dyDescent="0.25">
      <c r="A1270" s="3">
        <f>TITRES_STAT!B1273</f>
        <v>44161</v>
      </c>
      <c r="B1270" s="5">
        <f>TITRES_STAT!D1273</f>
        <v>1.8806</v>
      </c>
      <c r="C1270" s="2">
        <f t="shared" si="149"/>
        <v>0</v>
      </c>
      <c r="D1270" s="2">
        <f t="shared" si="150"/>
        <v>1.6900600000000001</v>
      </c>
      <c r="E1270" s="2">
        <f t="shared" si="152"/>
        <v>1.7375899999999997</v>
      </c>
      <c r="F1270" s="2">
        <f t="shared" si="153"/>
        <v>1.6847850000000002</v>
      </c>
      <c r="G1270" s="2">
        <f t="shared" si="155"/>
        <v>1.6156500000000003</v>
      </c>
      <c r="H1270" s="2">
        <f t="shared" si="151"/>
        <v>1.6382215000000002</v>
      </c>
      <c r="I1270" s="2">
        <f t="array" ref="I1270">SUMPRODUCT(B1254:B1273, (ROW(B1254:B1273)-ROW(B1254)+1)) / (20*21/2)</f>
        <v>1.77317619047619</v>
      </c>
      <c r="J1270" s="2">
        <f t="shared" si="154"/>
        <v>1.6906358609407703</v>
      </c>
      <c r="K1270" s="2">
        <f t="shared" si="156"/>
        <v>1.6827278564472952</v>
      </c>
    </row>
    <row r="1271" spans="1:11" ht="13.5" x14ac:dyDescent="0.25">
      <c r="A1271" s="3">
        <f>TITRES_STAT!B1274</f>
        <v>44162</v>
      </c>
      <c r="B1271" s="5">
        <f>TITRES_STAT!D1274</f>
        <v>1.8408</v>
      </c>
      <c r="C1271" s="2">
        <f t="shared" si="149"/>
        <v>-3.9800000000000058E-2</v>
      </c>
      <c r="D1271" s="2">
        <f t="shared" si="150"/>
        <v>1.6949400000000001</v>
      </c>
      <c r="E1271" s="2">
        <f t="shared" si="152"/>
        <v>1.7484100000000002</v>
      </c>
      <c r="F1271" s="2">
        <f t="shared" si="153"/>
        <v>1.7016550000000001</v>
      </c>
      <c r="G1271" s="2">
        <f t="shared" si="155"/>
        <v>1.6190440000000001</v>
      </c>
      <c r="H1271" s="2">
        <f t="shared" si="151"/>
        <v>1.640104</v>
      </c>
      <c r="I1271" s="2">
        <f t="array" ref="I1271">SUMPRODUCT(B1255:B1274, (ROW(B1255:B1274)-ROW(B1255)+1)) / (20*21/2)</f>
        <v>1.7994461904761903</v>
      </c>
      <c r="J1271" s="2">
        <f t="shared" si="154"/>
        <v>1.7049372075178399</v>
      </c>
      <c r="K1271" s="2">
        <f t="shared" si="156"/>
        <v>1.6889267640375973</v>
      </c>
    </row>
    <row r="1272" spans="1:11" ht="13.5" x14ac:dyDescent="0.25">
      <c r="A1272" s="3">
        <f>TITRES_STAT!B1275</f>
        <v>44165</v>
      </c>
      <c r="B1272" s="5">
        <f>TITRES_STAT!D1275</f>
        <v>1.8905000000000001</v>
      </c>
      <c r="C1272" s="2">
        <f t="shared" si="149"/>
        <v>4.9700000000000077E-2</v>
      </c>
      <c r="D1272" s="2">
        <f t="shared" si="150"/>
        <v>1.71088</v>
      </c>
      <c r="E1272" s="2">
        <f t="shared" si="152"/>
        <v>1.7552599999999998</v>
      </c>
      <c r="F1272" s="2">
        <f t="shared" si="153"/>
        <v>1.7229650000000003</v>
      </c>
      <c r="G1272" s="2">
        <f t="shared" si="155"/>
        <v>1.624438</v>
      </c>
      <c r="H1272" s="2">
        <f t="shared" si="151"/>
        <v>1.6422350000000001</v>
      </c>
      <c r="I1272" s="2">
        <f t="array" ref="I1272">SUMPRODUCT(B1256:B1275, (ROW(B1256:B1275)-ROW(B1256)+1)) / (20*21/2)</f>
        <v>1.8351871428571429</v>
      </c>
      <c r="J1272" s="2">
        <f t="shared" si="154"/>
        <v>1.7226098544209028</v>
      </c>
      <c r="K1272" s="2">
        <f t="shared" si="156"/>
        <v>1.6968315968204366</v>
      </c>
    </row>
    <row r="1273" spans="1:11" ht="13.5" x14ac:dyDescent="0.25">
      <c r="A1273" s="3">
        <f>TITRES_STAT!B1276</f>
        <v>44166</v>
      </c>
      <c r="B1273" s="5">
        <f>TITRES_STAT!D1276</f>
        <v>1.9701</v>
      </c>
      <c r="C1273" s="2">
        <f t="shared" si="149"/>
        <v>7.9599999999999893E-2</v>
      </c>
      <c r="D1273" s="2">
        <f t="shared" si="150"/>
        <v>1.89252</v>
      </c>
      <c r="E1273" s="2">
        <f t="shared" si="152"/>
        <v>1.7678399999999996</v>
      </c>
      <c r="F1273" s="2">
        <f t="shared" si="153"/>
        <v>1.7440650000000004</v>
      </c>
      <c r="G1273" s="2">
        <f t="shared" si="155"/>
        <v>1.6313120000000003</v>
      </c>
      <c r="H1273" s="2">
        <f t="shared" si="151"/>
        <v>1.6445684999999997</v>
      </c>
      <c r="I1273" s="2">
        <f t="array" ref="I1273">SUMPRODUCT(B1257:B1276, (ROW(B1257:B1276)-ROW(B1257)+1)) / (20*21/2)</f>
        <v>1.8798304761904763</v>
      </c>
      <c r="J1273" s="2">
        <f t="shared" si="154"/>
        <v>1.7461803444760549</v>
      </c>
      <c r="K1273" s="2">
        <f t="shared" si="156"/>
        <v>1.7075480047882627</v>
      </c>
    </row>
    <row r="1274" spans="1:11" ht="13.5" x14ac:dyDescent="0.25">
      <c r="A1274" s="3">
        <f>TITRES_STAT!B1277</f>
        <v>44167</v>
      </c>
      <c r="B1274" s="5">
        <f>TITRES_STAT!D1277</f>
        <v>2.0198999999999998</v>
      </c>
      <c r="C1274" s="2">
        <f t="shared" si="149"/>
        <v>4.9799999999999844E-2</v>
      </c>
      <c r="D1274" s="2">
        <f t="shared" si="150"/>
        <v>1.9203800000000002</v>
      </c>
      <c r="E1274" s="2">
        <f t="shared" si="152"/>
        <v>1.7909799999999998</v>
      </c>
      <c r="F1274" s="2">
        <f t="shared" si="153"/>
        <v>1.7640200000000004</v>
      </c>
      <c r="G1274" s="2">
        <f t="shared" si="155"/>
        <v>1.6397420000000005</v>
      </c>
      <c r="H1274" s="2">
        <f t="shared" si="151"/>
        <v>1.6468434999999999</v>
      </c>
      <c r="I1274" s="2">
        <f t="array" ref="I1274">SUMPRODUCT(B1258:B1277, (ROW(B1258:B1277)-ROW(B1258)+1)) / (20*21/2)</f>
        <v>1.9160433333333335</v>
      </c>
      <c r="J1274" s="2">
        <f t="shared" si="154"/>
        <v>1.772248883097383</v>
      </c>
      <c r="K1274" s="2">
        <f t="shared" si="156"/>
        <v>1.7197971026397034</v>
      </c>
    </row>
    <row r="1275" spans="1:11" ht="13.5" x14ac:dyDescent="0.25">
      <c r="A1275" s="3">
        <f>TITRES_STAT!B1278</f>
        <v>44168</v>
      </c>
      <c r="B1275" s="5">
        <f>TITRES_STAT!D1278</f>
        <v>2.1393</v>
      </c>
      <c r="C1275" s="2">
        <f t="shared" si="149"/>
        <v>0.11940000000000017</v>
      </c>
      <c r="D1275" s="2">
        <f t="shared" si="150"/>
        <v>1.9721199999999999</v>
      </c>
      <c r="E1275" s="2">
        <f t="shared" si="152"/>
        <v>1.8310899999999997</v>
      </c>
      <c r="F1275" s="2">
        <f t="shared" si="153"/>
        <v>1.7899450000000001</v>
      </c>
      <c r="G1275" s="2">
        <f t="shared" si="155"/>
        <v>1.65056</v>
      </c>
      <c r="H1275" s="2">
        <f t="shared" si="151"/>
        <v>1.6496034999999998</v>
      </c>
      <c r="I1275" s="2">
        <f t="array" ref="I1275">SUMPRODUCT(B1259:B1278, (ROW(B1259:B1278)-ROW(B1259)+1)) / (20*21/2)</f>
        <v>1.9377114285714288</v>
      </c>
      <c r="J1275" s="2">
        <f t="shared" si="154"/>
        <v>1.8072061323262039</v>
      </c>
      <c r="K1275" s="2">
        <f t="shared" si="156"/>
        <v>1.7362481966538328</v>
      </c>
    </row>
    <row r="1276" spans="1:11" ht="13.5" x14ac:dyDescent="0.25">
      <c r="A1276" s="3">
        <f>TITRES_STAT!B1279</f>
        <v>44169</v>
      </c>
      <c r="B1276" s="5">
        <f>TITRES_STAT!D1279</f>
        <v>2.2587000000000002</v>
      </c>
      <c r="C1276" s="2">
        <f t="shared" si="149"/>
        <v>0.11940000000000017</v>
      </c>
      <c r="D1276" s="2">
        <f t="shared" si="150"/>
        <v>2.0557000000000003</v>
      </c>
      <c r="E1276" s="2">
        <f t="shared" si="152"/>
        <v>1.8753199999999999</v>
      </c>
      <c r="F1276" s="2">
        <f t="shared" si="153"/>
        <v>1.8187650000000002</v>
      </c>
      <c r="G1276" s="2">
        <f t="shared" si="155"/>
        <v>1.6633180000000001</v>
      </c>
      <c r="H1276" s="2">
        <f t="shared" si="151"/>
        <v>1.6529604999999998</v>
      </c>
      <c r="I1276" s="2">
        <f t="array" ref="I1276">SUMPRODUCT(B1260:B1279, (ROW(B1260:B1279)-ROW(B1260)+1)) / (20*21/2)</f>
        <v>1.9464033333333335</v>
      </c>
      <c r="J1276" s="2">
        <f t="shared" si="154"/>
        <v>1.8502055482951369</v>
      </c>
      <c r="K1276" s="2">
        <f t="shared" si="156"/>
        <v>1.756736502667408</v>
      </c>
    </row>
    <row r="1277" spans="1:11" ht="13.5" x14ac:dyDescent="0.25">
      <c r="A1277" s="3">
        <f>TITRES_STAT!B1280</f>
        <v>44172</v>
      </c>
      <c r="B1277" s="5">
        <f>TITRES_STAT!D1280</f>
        <v>2.1989999999999998</v>
      </c>
      <c r="C1277" s="2">
        <f t="shared" si="149"/>
        <v>-5.9700000000000308E-2</v>
      </c>
      <c r="D1277" s="2">
        <f t="shared" si="150"/>
        <v>2.1173999999999999</v>
      </c>
      <c r="E1277" s="2">
        <f t="shared" si="152"/>
        <v>1.9141399999999997</v>
      </c>
      <c r="F1277" s="2">
        <f t="shared" si="153"/>
        <v>1.8420849999999998</v>
      </c>
      <c r="G1277" s="2">
        <f t="shared" si="155"/>
        <v>1.6753300000000002</v>
      </c>
      <c r="H1277" s="2">
        <f t="shared" si="151"/>
        <v>1.6560189999999995</v>
      </c>
      <c r="I1277" s="2">
        <f t="array" ref="I1277">SUMPRODUCT(B1261:B1280, (ROW(B1261:B1280)-ROW(B1261)+1)) / (20*21/2)</f>
        <v>1.9642480952380952</v>
      </c>
      <c r="J1277" s="2">
        <f t="shared" si="154"/>
        <v>1.8834240675051239</v>
      </c>
      <c r="K1277" s="2">
        <f t="shared" si="156"/>
        <v>1.7740801692294703</v>
      </c>
    </row>
    <row r="1278" spans="1:11" ht="13.5" x14ac:dyDescent="0.25">
      <c r="A1278" s="3">
        <f>TITRES_STAT!B1281</f>
        <v>44173</v>
      </c>
      <c r="B1278" s="5">
        <f>TITRES_STAT!D1281</f>
        <v>2.0695999999999999</v>
      </c>
      <c r="C1278" s="2">
        <f t="shared" si="149"/>
        <v>-0.12939999999999996</v>
      </c>
      <c r="D1278" s="2">
        <f t="shared" si="150"/>
        <v>2.1373000000000002</v>
      </c>
      <c r="E1278" s="2">
        <f t="shared" si="152"/>
        <v>2.0149100000000004</v>
      </c>
      <c r="F1278" s="2">
        <f t="shared" si="153"/>
        <v>1.858935</v>
      </c>
      <c r="G1278" s="2">
        <f t="shared" si="155"/>
        <v>1.6852</v>
      </c>
      <c r="H1278" s="2">
        <f t="shared" si="151"/>
        <v>1.6587659999999991</v>
      </c>
      <c r="I1278" s="2">
        <f t="array" ref="I1278">SUMPRODUCT(B1262:B1281, (ROW(B1262:B1281)-ROW(B1262)+1)) / (20*21/2)</f>
        <v>1.973897142857143</v>
      </c>
      <c r="J1278" s="2">
        <f t="shared" si="154"/>
        <v>1.9011551086951122</v>
      </c>
      <c r="K1278" s="2">
        <f t="shared" si="156"/>
        <v>1.7856691822008637</v>
      </c>
    </row>
    <row r="1279" spans="1:11" ht="13.5" x14ac:dyDescent="0.25">
      <c r="A1279" s="3">
        <f>TITRES_STAT!B1282</f>
        <v>44174</v>
      </c>
      <c r="B1279" s="5">
        <f>TITRES_STAT!D1282</f>
        <v>1.9501999999999999</v>
      </c>
      <c r="C1279" s="2">
        <f t="shared" si="149"/>
        <v>-0.11939999999999995</v>
      </c>
      <c r="D1279" s="2">
        <f t="shared" si="150"/>
        <v>2.1233599999999999</v>
      </c>
      <c r="E1279" s="2">
        <f t="shared" si="152"/>
        <v>2.0218700000000003</v>
      </c>
      <c r="F1279" s="2">
        <f t="shared" si="153"/>
        <v>1.8723300000000003</v>
      </c>
      <c r="G1279" s="2">
        <f t="shared" si="155"/>
        <v>1.6932419999999999</v>
      </c>
      <c r="H1279" s="2">
        <f t="shared" si="151"/>
        <v>1.6610279999999991</v>
      </c>
      <c r="I1279" s="2">
        <f t="array" ref="I1279">SUMPRODUCT(B1263:B1282, (ROW(B1263:B1282)-ROW(B1263)+1)) / (20*21/2)</f>
        <v>1.9823204761904762</v>
      </c>
      <c r="J1279" s="2">
        <f t="shared" si="154"/>
        <v>1.9058260507241491</v>
      </c>
      <c r="K1279" s="2">
        <f t="shared" si="156"/>
        <v>1.7921213711341633</v>
      </c>
    </row>
    <row r="1280" spans="1:11" ht="13.5" x14ac:dyDescent="0.25">
      <c r="A1280" s="3">
        <f>TITRES_STAT!B1283</f>
        <v>44175</v>
      </c>
      <c r="B1280" s="5">
        <f>TITRES_STAT!D1283</f>
        <v>2.0596999999999999</v>
      </c>
      <c r="C1280" s="2">
        <f t="shared" si="149"/>
        <v>0.10949999999999993</v>
      </c>
      <c r="D1280" s="2">
        <f t="shared" si="150"/>
        <v>2.10744</v>
      </c>
      <c r="E1280" s="2">
        <f t="shared" si="152"/>
        <v>2.0397799999999995</v>
      </c>
      <c r="F1280" s="2">
        <f t="shared" si="153"/>
        <v>1.8886849999999999</v>
      </c>
      <c r="G1280" s="2">
        <f t="shared" si="155"/>
        <v>1.7048140000000001</v>
      </c>
      <c r="H1280" s="2">
        <f t="shared" si="151"/>
        <v>1.6640609999999993</v>
      </c>
      <c r="I1280" s="2">
        <f t="array" ref="I1280">SUMPRODUCT(B1264:B1283, (ROW(B1264:B1283)-ROW(B1264)+1)) / (20*21/2)</f>
        <v>1.984258095238095</v>
      </c>
      <c r="J1280" s="2">
        <f t="shared" si="154"/>
        <v>1.9204807125599443</v>
      </c>
      <c r="K1280" s="2">
        <f t="shared" si="156"/>
        <v>1.8026146506975294</v>
      </c>
    </row>
    <row r="1281" spans="1:11" ht="13.5" x14ac:dyDescent="0.25">
      <c r="A1281" s="3">
        <f>TITRES_STAT!B1284</f>
        <v>44176</v>
      </c>
      <c r="B1281" s="5">
        <f>TITRES_STAT!D1284</f>
        <v>1.99</v>
      </c>
      <c r="C1281" s="2">
        <f t="shared" si="149"/>
        <v>-6.9699999999999873E-2</v>
      </c>
      <c r="D1281" s="2">
        <f t="shared" si="150"/>
        <v>2.0537000000000001</v>
      </c>
      <c r="E1281" s="2">
        <f t="shared" si="152"/>
        <v>2.0546999999999995</v>
      </c>
      <c r="F1281" s="2">
        <f t="shared" si="153"/>
        <v>1.9015550000000001</v>
      </c>
      <c r="G1281" s="2">
        <f t="shared" si="155"/>
        <v>1.7148800000000002</v>
      </c>
      <c r="H1281" s="2">
        <f t="shared" si="151"/>
        <v>1.6665499999999995</v>
      </c>
      <c r="I1281" s="2">
        <f t="array" ref="I1281">SUMPRODUCT(B1265:B1284, (ROW(B1265:B1284)-ROW(B1265)+1)) / (20*21/2)</f>
        <v>1.983890952380952</v>
      </c>
      <c r="J1281" s="2">
        <f t="shared" si="154"/>
        <v>1.9271015970780447</v>
      </c>
      <c r="K1281" s="2">
        <f t="shared" si="156"/>
        <v>1.8099630957682147</v>
      </c>
    </row>
    <row r="1282" spans="1:11" ht="13.5" x14ac:dyDescent="0.25">
      <c r="A1282" s="3">
        <f>TITRES_STAT!B1285</f>
        <v>44179</v>
      </c>
      <c r="B1282" s="5">
        <f>TITRES_STAT!D1285</f>
        <v>1.99</v>
      </c>
      <c r="C1282" s="2">
        <f t="shared" si="149"/>
        <v>0</v>
      </c>
      <c r="D1282" s="2">
        <f t="shared" si="150"/>
        <v>2.0118999999999998</v>
      </c>
      <c r="E1282" s="2">
        <f t="shared" si="152"/>
        <v>2.0646499999999994</v>
      </c>
      <c r="F1282" s="2">
        <f t="shared" si="153"/>
        <v>1.9099550000000001</v>
      </c>
      <c r="G1282" s="2">
        <f t="shared" si="155"/>
        <v>1.7244999999999999</v>
      </c>
      <c r="H1282" s="2">
        <f t="shared" si="151"/>
        <v>1.6690389999999993</v>
      </c>
      <c r="I1282" s="2">
        <f t="array" ref="I1282">SUMPRODUCT(B1266:B1285, (ROW(B1266:B1285)-ROW(B1266)+1)) / (20*21/2)</f>
        <v>1.9924195238095235</v>
      </c>
      <c r="J1282" s="2">
        <f t="shared" si="154"/>
        <v>1.9330919211658499</v>
      </c>
      <c r="K1282" s="2">
        <f t="shared" si="156"/>
        <v>1.8170233665224025</v>
      </c>
    </row>
    <row r="1283" spans="1:11" ht="13.5" x14ac:dyDescent="0.25">
      <c r="A1283" s="3">
        <f>TITRES_STAT!B1286</f>
        <v>44180</v>
      </c>
      <c r="B1283" s="5">
        <f>TITRES_STAT!D1286</f>
        <v>1.9302999999999999</v>
      </c>
      <c r="C1283" s="2">
        <f t="shared" si="149"/>
        <v>-5.9700000000000086E-2</v>
      </c>
      <c r="D1283" s="2">
        <f t="shared" si="150"/>
        <v>1.9840400000000002</v>
      </c>
      <c r="E1283" s="2">
        <f t="shared" si="152"/>
        <v>2.0606699999999996</v>
      </c>
      <c r="F1283" s="2">
        <f t="shared" si="153"/>
        <v>1.9142550000000003</v>
      </c>
      <c r="G1283" s="2">
        <f t="shared" si="155"/>
        <v>1.7329260000000002</v>
      </c>
      <c r="H1283" s="2">
        <f t="shared" si="151"/>
        <v>1.6712294999999993</v>
      </c>
      <c r="I1283" s="2">
        <f t="array" ref="I1283">SUMPRODUCT(B1267:B1286, (ROW(B1267:B1286)-ROW(B1267)+1)) / (20*21/2)</f>
        <v>1.9892352380952381</v>
      </c>
      <c r="J1283" s="2">
        <f t="shared" si="154"/>
        <v>1.9328260239119595</v>
      </c>
      <c r="K1283" s="2">
        <f t="shared" si="156"/>
        <v>1.8214655874430927</v>
      </c>
    </row>
    <row r="1284" spans="1:11" ht="13.5" x14ac:dyDescent="0.25">
      <c r="A1284" s="3">
        <f>TITRES_STAT!B1287</f>
        <v>44181</v>
      </c>
      <c r="B1284" s="5">
        <f>TITRES_STAT!D1287</f>
        <v>1.9104000000000001</v>
      </c>
      <c r="C1284" s="2">
        <f t="shared" ref="C1284:C1347" si="157">B1284-B1283</f>
        <v>-1.9899999999999807E-2</v>
      </c>
      <c r="D1284" s="2">
        <f t="shared" si="150"/>
        <v>1.9760800000000001</v>
      </c>
      <c r="E1284" s="2">
        <f t="shared" si="152"/>
        <v>2.0497199999999998</v>
      </c>
      <c r="F1284" s="2">
        <f t="shared" si="153"/>
        <v>1.9203500000000002</v>
      </c>
      <c r="G1284" s="2">
        <f t="shared" si="155"/>
        <v>1.7392779999999999</v>
      </c>
      <c r="H1284" s="2">
        <f t="shared" si="151"/>
        <v>1.6733204999999989</v>
      </c>
      <c r="I1284" s="2">
        <f t="array" ref="I1284">SUMPRODUCT(B1268:B1287, (ROW(B1268:B1287)-ROW(B1268)+1)) / (20*21/2)</f>
        <v>1.9818600000000004</v>
      </c>
      <c r="J1284" s="2">
        <f t="shared" si="154"/>
        <v>1.9306902121108205</v>
      </c>
      <c r="K1284" s="2">
        <f t="shared" si="156"/>
        <v>1.8249532114649323</v>
      </c>
    </row>
    <row r="1285" spans="1:11" ht="13.5" x14ac:dyDescent="0.25">
      <c r="A1285" s="3">
        <f>TITRES_STAT!B1288</f>
        <v>44182</v>
      </c>
      <c r="B1285" s="5">
        <f>TITRES_STAT!D1288</f>
        <v>2.0099</v>
      </c>
      <c r="C1285" s="2">
        <f t="shared" si="157"/>
        <v>9.9499999999999922E-2</v>
      </c>
      <c r="D1285" s="2">
        <f t="shared" si="150"/>
        <v>1.9661200000000001</v>
      </c>
      <c r="E1285" s="2">
        <f t="shared" si="152"/>
        <v>2.0367800000000003</v>
      </c>
      <c r="F1285" s="2">
        <f t="shared" si="153"/>
        <v>1.9339350000000004</v>
      </c>
      <c r="G1285" s="2">
        <f t="shared" si="155"/>
        <v>1.7461659999999997</v>
      </c>
      <c r="H1285" s="2">
        <f t="shared" si="151"/>
        <v>1.6761324999999991</v>
      </c>
      <c r="I1285" s="2">
        <f t="array" ref="I1285">SUMPRODUCT(B1269:B1288, (ROW(B1269:B1288)-ROW(B1269)+1)) / (20*21/2)</f>
        <v>1.977085238095238</v>
      </c>
      <c r="J1285" s="2">
        <f t="shared" si="154"/>
        <v>1.9382340014335995</v>
      </c>
      <c r="K1285" s="2">
        <f t="shared" si="156"/>
        <v>1.8322060267016018</v>
      </c>
    </row>
    <row r="1286" spans="1:11" ht="13.5" x14ac:dyDescent="0.25">
      <c r="A1286" s="3">
        <f>TITRES_STAT!B1289</f>
        <v>44183</v>
      </c>
      <c r="B1286" s="5">
        <f>TITRES_STAT!D1289</f>
        <v>1.9005000000000001</v>
      </c>
      <c r="C1286" s="2">
        <f t="shared" si="157"/>
        <v>-0.10939999999999994</v>
      </c>
      <c r="D1286" s="2">
        <f t="shared" ref="D1286:D1349" si="158">AVERAGE(B1282:B1286)</f>
        <v>1.9482199999999998</v>
      </c>
      <c r="E1286" s="2">
        <f t="shared" si="152"/>
        <v>2.0009600000000001</v>
      </c>
      <c r="F1286" s="2">
        <f t="shared" si="153"/>
        <v>1.93814</v>
      </c>
      <c r="G1286" s="2">
        <f t="shared" si="155"/>
        <v>1.7523200000000001</v>
      </c>
      <c r="H1286" s="2">
        <f t="shared" si="151"/>
        <v>1.6786209999999995</v>
      </c>
      <c r="I1286" s="2">
        <f t="array" ref="I1286">SUMPRODUCT(B1270:B1289, (ROW(B1270:B1289)-ROW(B1270)+1)) / (20*21/2)</f>
        <v>1.968364761904762</v>
      </c>
      <c r="J1286" s="2">
        <f t="shared" si="154"/>
        <v>1.9346402870113519</v>
      </c>
      <c r="K1286" s="2">
        <f t="shared" si="156"/>
        <v>1.8348842217329118</v>
      </c>
    </row>
    <row r="1287" spans="1:11" ht="13.5" x14ac:dyDescent="0.25">
      <c r="A1287" s="3">
        <f>TITRES_STAT!B1290</f>
        <v>44186</v>
      </c>
      <c r="B1287" s="5">
        <f>TITRES_STAT!D1290</f>
        <v>1.8607</v>
      </c>
      <c r="C1287" s="2">
        <f t="shared" si="157"/>
        <v>-3.9800000000000058E-2</v>
      </c>
      <c r="D1287" s="2">
        <f t="shared" si="158"/>
        <v>1.9223600000000001</v>
      </c>
      <c r="E1287" s="2">
        <f t="shared" si="152"/>
        <v>1.9671299999999998</v>
      </c>
      <c r="F1287" s="2">
        <f t="shared" si="153"/>
        <v>1.9406349999999999</v>
      </c>
      <c r="G1287" s="2">
        <f t="shared" si="155"/>
        <v>1.7578999999999996</v>
      </c>
      <c r="H1287" s="2">
        <f t="shared" si="151"/>
        <v>1.6807149999999993</v>
      </c>
      <c r="I1287" s="2">
        <f t="array" ref="I1287">SUMPRODUCT(B1271:B1290, (ROW(B1271:B1290)-ROW(B1271)+1)) / (20*21/2)</f>
        <v>1.9671780952380948</v>
      </c>
      <c r="J1287" s="2">
        <f t="shared" si="154"/>
        <v>1.9275983549150326</v>
      </c>
      <c r="K1287" s="2">
        <f t="shared" si="156"/>
        <v>1.8358966051943664</v>
      </c>
    </row>
    <row r="1288" spans="1:11" ht="13.5" x14ac:dyDescent="0.25">
      <c r="A1288" s="3">
        <f>TITRES_STAT!B1291</f>
        <v>44187</v>
      </c>
      <c r="B1288" s="5">
        <f>TITRES_STAT!D1291</f>
        <v>1.8905000000000001</v>
      </c>
      <c r="C1288" s="2">
        <f t="shared" si="157"/>
        <v>2.9800000000000049E-2</v>
      </c>
      <c r="D1288" s="2">
        <f t="shared" si="158"/>
        <v>1.9143999999999999</v>
      </c>
      <c r="E1288" s="2">
        <f t="shared" si="152"/>
        <v>1.94922</v>
      </c>
      <c r="F1288" s="2">
        <f t="shared" si="153"/>
        <v>1.982065</v>
      </c>
      <c r="G1288" s="2">
        <f t="shared" si="155"/>
        <v>1.7650819999999996</v>
      </c>
      <c r="H1288" s="2">
        <f t="shared" si="151"/>
        <v>1.6827899999999991</v>
      </c>
      <c r="I1288" s="2">
        <f t="array" ref="I1288">SUMPRODUCT(B1272:B1291, (ROW(B1272:B1291)-ROW(B1272)+1)) / (20*21/2)</f>
        <v>1.9608319047619049</v>
      </c>
      <c r="J1288" s="2">
        <f t="shared" si="154"/>
        <v>1.924065178256458</v>
      </c>
      <c r="K1288" s="2">
        <f t="shared" si="156"/>
        <v>1.8380379147945873</v>
      </c>
    </row>
    <row r="1289" spans="1:11" ht="13.5" x14ac:dyDescent="0.25">
      <c r="A1289" s="3">
        <f>TITRES_STAT!B1292</f>
        <v>44188</v>
      </c>
      <c r="B1289" s="5">
        <f>TITRES_STAT!D1292</f>
        <v>1.8905000000000001</v>
      </c>
      <c r="C1289" s="2">
        <f t="shared" si="157"/>
        <v>0</v>
      </c>
      <c r="D1289" s="2">
        <f t="shared" si="158"/>
        <v>1.9104200000000002</v>
      </c>
      <c r="E1289" s="2">
        <f t="shared" si="152"/>
        <v>1.9432500000000001</v>
      </c>
      <c r="F1289" s="2">
        <f t="shared" si="153"/>
        <v>1.9825600000000001</v>
      </c>
      <c r="G1289" s="2">
        <f t="shared" si="155"/>
        <v>1.7711459999999999</v>
      </c>
      <c r="H1289" s="2">
        <f t="shared" si="151"/>
        <v>1.6848649999999989</v>
      </c>
      <c r="I1289" s="2">
        <f t="array" ref="I1289">SUMPRODUCT(B1273:B1292, (ROW(B1273:B1292)-ROW(B1273)+1)) / (20*21/2)</f>
        <v>1.9474685714285715</v>
      </c>
      <c r="J1289" s="2">
        <f t="shared" si="154"/>
        <v>1.9208684946129857</v>
      </c>
      <c r="K1289" s="2">
        <f t="shared" si="156"/>
        <v>1.8400952514693094</v>
      </c>
    </row>
    <row r="1290" spans="1:11" ht="13.5" x14ac:dyDescent="0.25">
      <c r="A1290" s="3">
        <f>TITRES_STAT!B1293</f>
        <v>44189</v>
      </c>
      <c r="B1290" s="5">
        <f>TITRES_STAT!D1293</f>
        <v>1.9701</v>
      </c>
      <c r="C1290" s="2">
        <f t="shared" si="157"/>
        <v>7.9599999999999893E-2</v>
      </c>
      <c r="D1290" s="2">
        <f t="shared" si="158"/>
        <v>1.90246</v>
      </c>
      <c r="E1290" s="2">
        <f t="shared" si="152"/>
        <v>1.9342900000000001</v>
      </c>
      <c r="F1290" s="2">
        <f t="shared" si="153"/>
        <v>1.9870350000000001</v>
      </c>
      <c r="G1290" s="2">
        <f t="shared" si="155"/>
        <v>1.7786920000000002</v>
      </c>
      <c r="H1290" s="2">
        <f t="shared" ref="H1290:H1353" si="159">AVERAGE(B1091:B1290)</f>
        <v>1.6875334999999989</v>
      </c>
      <c r="I1290" s="2">
        <f t="array" ref="I1290">SUMPRODUCT(B1274:B1293, (ROW(B1274:B1293)-ROW(B1274)+1)) / (20*21/2)</f>
        <v>1.9437709523809523</v>
      </c>
      <c r="J1290" s="2">
        <f t="shared" si="154"/>
        <v>1.925557209411749</v>
      </c>
      <c r="K1290" s="2">
        <f t="shared" si="156"/>
        <v>1.8451934769018856</v>
      </c>
    </row>
    <row r="1291" spans="1:11" ht="13.5" x14ac:dyDescent="0.25">
      <c r="A1291" s="3">
        <f>TITRES_STAT!B1294</f>
        <v>44190</v>
      </c>
      <c r="B1291" s="5">
        <f>TITRES_STAT!D1294</f>
        <v>1.9204000000000001</v>
      </c>
      <c r="C1291" s="2">
        <f t="shared" si="157"/>
        <v>-4.9699999999999855E-2</v>
      </c>
      <c r="D1291" s="2">
        <f t="shared" si="158"/>
        <v>1.9064400000000004</v>
      </c>
      <c r="E1291" s="2">
        <f t="shared" si="152"/>
        <v>1.92733</v>
      </c>
      <c r="F1291" s="2">
        <f t="shared" si="153"/>
        <v>1.9910150000000002</v>
      </c>
      <c r="G1291" s="2">
        <f t="shared" si="155"/>
        <v>1.7865839999999999</v>
      </c>
      <c r="H1291" s="2">
        <f t="shared" si="159"/>
        <v>1.6901494999999989</v>
      </c>
      <c r="I1291" s="2">
        <f t="array" ref="I1291">SUMPRODUCT(B1275:B1294, (ROW(B1275:B1294)-ROW(B1275)+1)) / (20*21/2)</f>
        <v>1.93733</v>
      </c>
      <c r="J1291" s="2">
        <f t="shared" si="154"/>
        <v>1.92506604661063</v>
      </c>
      <c r="K1291" s="2">
        <f t="shared" si="156"/>
        <v>1.848142752317498</v>
      </c>
    </row>
    <row r="1292" spans="1:11" ht="13.5" x14ac:dyDescent="0.25">
      <c r="A1292" s="3">
        <f>TITRES_STAT!B1295</f>
        <v>44193</v>
      </c>
      <c r="B1292" s="5">
        <f>TITRES_STAT!D1295</f>
        <v>1.8507</v>
      </c>
      <c r="C1292" s="2">
        <f t="shared" si="157"/>
        <v>-6.9700000000000095E-2</v>
      </c>
      <c r="D1292" s="2">
        <f t="shared" si="158"/>
        <v>1.9044399999999999</v>
      </c>
      <c r="E1292" s="2">
        <f t="shared" ref="E1292:E1355" si="160">AVERAGE(B1283:B1292)</f>
        <v>1.9134</v>
      </c>
      <c r="F1292" s="2">
        <f t="shared" si="153"/>
        <v>1.9890250000000005</v>
      </c>
      <c r="G1292" s="2">
        <f t="shared" si="155"/>
        <v>1.7921880000000001</v>
      </c>
      <c r="H1292" s="2">
        <f t="shared" si="159"/>
        <v>1.692612499999999</v>
      </c>
      <c r="I1292" s="2">
        <f t="array" ref="I1292">SUMPRODUCT(B1276:B1295, (ROW(B1276:B1295)-ROW(B1276)+1)) / (20*21/2)</f>
        <v>1.9379914285714286</v>
      </c>
      <c r="J1292" s="2">
        <f t="shared" si="154"/>
        <v>1.9179835659810462</v>
      </c>
      <c r="K1292" s="2">
        <f t="shared" si="156"/>
        <v>1.8482430365403413</v>
      </c>
    </row>
    <row r="1293" spans="1:11" ht="13.5" x14ac:dyDescent="0.25">
      <c r="A1293" s="3">
        <f>TITRES_STAT!B1296</f>
        <v>44194</v>
      </c>
      <c r="B1293" s="5">
        <f>TITRES_STAT!D1296</f>
        <v>1.9501999999999999</v>
      </c>
      <c r="C1293" s="2">
        <f t="shared" si="157"/>
        <v>9.9499999999999922E-2</v>
      </c>
      <c r="D1293" s="2">
        <f t="shared" si="158"/>
        <v>1.9163799999999998</v>
      </c>
      <c r="E1293" s="2">
        <f t="shared" si="160"/>
        <v>1.9153899999999999</v>
      </c>
      <c r="F1293" s="2">
        <f t="shared" si="153"/>
        <v>1.9880300000000002</v>
      </c>
      <c r="G1293" s="2">
        <f t="shared" si="155"/>
        <v>1.799336</v>
      </c>
      <c r="H1293" s="2">
        <f t="shared" si="159"/>
        <v>1.6955729999999989</v>
      </c>
      <c r="I1293" s="2">
        <f t="array" ref="I1293">SUMPRODUCT(B1277:B1296, (ROW(B1277:B1296)-ROW(B1277)+1)) / (20*21/2)</f>
        <v>1.9384209523809524</v>
      </c>
      <c r="J1293" s="2">
        <f t="shared" si="154"/>
        <v>1.9210517977923751</v>
      </c>
      <c r="K1293" s="2">
        <f t="shared" si="156"/>
        <v>1.8522413488328771</v>
      </c>
    </row>
    <row r="1294" spans="1:11" ht="13.5" x14ac:dyDescent="0.25">
      <c r="A1294" s="3">
        <f>TITRES_STAT!B1297</f>
        <v>44195</v>
      </c>
      <c r="B1294" s="5">
        <f>TITRES_STAT!D1297</f>
        <v>1.9204000000000001</v>
      </c>
      <c r="C1294" s="2">
        <f t="shared" si="157"/>
        <v>-2.9799999999999827E-2</v>
      </c>
      <c r="D1294" s="2">
        <f t="shared" si="158"/>
        <v>1.9223600000000001</v>
      </c>
      <c r="E1294" s="2">
        <f t="shared" si="160"/>
        <v>1.9163900000000003</v>
      </c>
      <c r="F1294" s="2">
        <f t="shared" si="153"/>
        <v>1.9830550000000002</v>
      </c>
      <c r="G1294" s="2">
        <f t="shared" si="155"/>
        <v>1.8059980000000002</v>
      </c>
      <c r="H1294" s="2">
        <f t="shared" si="159"/>
        <v>1.6983844999999989</v>
      </c>
      <c r="I1294" s="2">
        <f t="array" ref="I1294">SUMPRODUCT(B1278:B1297, (ROW(B1278:B1297)-ROW(B1278)+1)) / (20*21/2)</f>
        <v>1.9354342857142857</v>
      </c>
      <c r="J1294" s="2">
        <f t="shared" si="154"/>
        <v>1.9209897218121488</v>
      </c>
      <c r="K1294" s="2">
        <f t="shared" si="156"/>
        <v>1.8549142371139409</v>
      </c>
    </row>
    <row r="1295" spans="1:11" ht="13.5" x14ac:dyDescent="0.25">
      <c r="A1295" s="3">
        <f>TITRES_STAT!B1298</f>
        <v>44196</v>
      </c>
      <c r="B1295" s="5">
        <f>TITRES_STAT!D1298</f>
        <v>1.99</v>
      </c>
      <c r="C1295" s="2">
        <f t="shared" si="157"/>
        <v>6.9599999999999884E-2</v>
      </c>
      <c r="D1295" s="2">
        <f t="shared" si="158"/>
        <v>1.9263400000000002</v>
      </c>
      <c r="E1295" s="2">
        <f t="shared" si="160"/>
        <v>1.9143999999999999</v>
      </c>
      <c r="F1295" s="2">
        <f t="shared" si="153"/>
        <v>1.9755900000000004</v>
      </c>
      <c r="G1295" s="2">
        <f t="shared" si="155"/>
        <v>1.8141640000000001</v>
      </c>
      <c r="H1295" s="2">
        <f t="shared" si="159"/>
        <v>1.7017394999999991</v>
      </c>
      <c r="I1295" s="2">
        <f t="array" ref="I1295">SUMPRODUCT(B1279:B1298, (ROW(B1279:B1298)-ROW(B1279)+1)) / (20*21/2)</f>
        <v>1.9261461904761905</v>
      </c>
      <c r="J1295" s="2">
        <f t="shared" si="154"/>
        <v>1.9275621292586107</v>
      </c>
      <c r="K1295" s="2">
        <f t="shared" si="156"/>
        <v>1.8602117180114335</v>
      </c>
    </row>
    <row r="1296" spans="1:11" ht="13.5" x14ac:dyDescent="0.25">
      <c r="A1296" s="3">
        <f>TITRES_STAT!B1299</f>
        <v>44200</v>
      </c>
      <c r="B1296" s="5">
        <f>TITRES_STAT!D1299</f>
        <v>1.9801</v>
      </c>
      <c r="C1296" s="2">
        <f t="shared" si="157"/>
        <v>-9.9000000000000199E-3</v>
      </c>
      <c r="D1296" s="2">
        <f t="shared" si="158"/>
        <v>1.93828</v>
      </c>
      <c r="E1296" s="2">
        <f t="shared" si="160"/>
        <v>1.9223600000000001</v>
      </c>
      <c r="F1296" s="2">
        <f t="shared" si="153"/>
        <v>1.9616600000000002</v>
      </c>
      <c r="G1296" s="2">
        <f t="shared" si="155"/>
        <v>1.823474</v>
      </c>
      <c r="H1296" s="2">
        <f t="shared" si="159"/>
        <v>1.705324499999999</v>
      </c>
      <c r="I1296" s="2">
        <f t="array" ref="I1296">SUMPRODUCT(B1280:B1299, (ROW(B1280:B1299)-ROW(B1280)+1)) / (20*21/2)</f>
        <v>1.9150623809523808</v>
      </c>
      <c r="J1296" s="2">
        <f t="shared" si="154"/>
        <v>1.9325657359958859</v>
      </c>
      <c r="K1296" s="2">
        <f t="shared" si="156"/>
        <v>1.864913219265887</v>
      </c>
    </row>
    <row r="1297" spans="1:11" ht="13.5" x14ac:dyDescent="0.25">
      <c r="A1297" s="3">
        <f>TITRES_STAT!B1300</f>
        <v>44201</v>
      </c>
      <c r="B1297" s="5">
        <f>TITRES_STAT!D1300</f>
        <v>1.9302999999999999</v>
      </c>
      <c r="C1297" s="2">
        <f t="shared" si="157"/>
        <v>-4.9800000000000066E-2</v>
      </c>
      <c r="D1297" s="2">
        <f t="shared" si="158"/>
        <v>1.9542000000000002</v>
      </c>
      <c r="E1297" s="2">
        <f t="shared" si="160"/>
        <v>1.9293199999999999</v>
      </c>
      <c r="F1297" s="2">
        <f t="shared" si="153"/>
        <v>1.9482250000000001</v>
      </c>
      <c r="G1297" s="2">
        <f t="shared" si="155"/>
        <v>1.831788</v>
      </c>
      <c r="H1297" s="2">
        <f t="shared" si="159"/>
        <v>1.7090239999999992</v>
      </c>
      <c r="I1297" s="2">
        <f t="array" ref="I1297">SUMPRODUCT(B1281:B1300, (ROW(B1281:B1300)-ROW(B1281)+1)) / (20*21/2)</f>
        <v>1.9064895238095239</v>
      </c>
      <c r="J1297" s="2">
        <f t="shared" si="154"/>
        <v>1.9323499516153253</v>
      </c>
      <c r="K1297" s="2">
        <f t="shared" si="156"/>
        <v>1.8674774067456563</v>
      </c>
    </row>
    <row r="1298" spans="1:11" ht="13.5" x14ac:dyDescent="0.25">
      <c r="A1298" s="3">
        <f>TITRES_STAT!B1301</f>
        <v>44202</v>
      </c>
      <c r="B1298" s="5">
        <f>TITRES_STAT!D1301</f>
        <v>1.8507</v>
      </c>
      <c r="C1298" s="2">
        <f t="shared" si="157"/>
        <v>-7.9599999999999893E-2</v>
      </c>
      <c r="D1298" s="2">
        <f t="shared" si="158"/>
        <v>1.9342999999999999</v>
      </c>
      <c r="E1298" s="2">
        <f t="shared" si="160"/>
        <v>1.9253399999999998</v>
      </c>
      <c r="F1298" s="2">
        <f t="shared" si="153"/>
        <v>1.9372800000000001</v>
      </c>
      <c r="G1298" s="2">
        <f t="shared" si="155"/>
        <v>1.8371680000000001</v>
      </c>
      <c r="H1298" s="2">
        <f t="shared" si="159"/>
        <v>1.7125769999999991</v>
      </c>
      <c r="I1298" s="2">
        <f t="array" ref="I1298">SUMPRODUCT(B1282:B1301, (ROW(B1282:B1301)-ROW(B1282)+1)) / (20*21/2)</f>
        <v>1.9027495238095242</v>
      </c>
      <c r="J1298" s="2">
        <f t="shared" si="154"/>
        <v>1.9245737657471991</v>
      </c>
      <c r="K1298" s="2">
        <f t="shared" si="156"/>
        <v>1.8668194692262188</v>
      </c>
    </row>
    <row r="1299" spans="1:11" ht="13.5" x14ac:dyDescent="0.25">
      <c r="A1299" s="3">
        <f>TITRES_STAT!B1302</f>
        <v>44203</v>
      </c>
      <c r="B1299" s="5">
        <f>TITRES_STAT!D1302</f>
        <v>1.8209</v>
      </c>
      <c r="C1299" s="2">
        <f t="shared" si="157"/>
        <v>-2.9800000000000049E-2</v>
      </c>
      <c r="D1299" s="2">
        <f t="shared" si="158"/>
        <v>1.9143999999999999</v>
      </c>
      <c r="E1299" s="2">
        <f t="shared" si="160"/>
        <v>1.9183799999999998</v>
      </c>
      <c r="F1299" s="2">
        <f t="shared" si="153"/>
        <v>1.9308150000000002</v>
      </c>
      <c r="G1299" s="2">
        <f t="shared" si="155"/>
        <v>1.843294</v>
      </c>
      <c r="H1299" s="2">
        <f t="shared" si="159"/>
        <v>1.7160924999999994</v>
      </c>
      <c r="I1299" s="2">
        <f t="array" ref="I1299">SUMPRODUCT(B1283:B1302, (ROW(B1283:B1302)-ROW(B1283)+1)) / (20*21/2)</f>
        <v>1.8957400000000002</v>
      </c>
      <c r="J1299" s="2">
        <f t="shared" si="154"/>
        <v>1.9147000737712754</v>
      </c>
      <c r="K1299" s="2">
        <f t="shared" si="156"/>
        <v>1.8650187057271514</v>
      </c>
    </row>
    <row r="1300" spans="1:11" ht="13.5" x14ac:dyDescent="0.25">
      <c r="A1300" s="3">
        <f>TITRES_STAT!B1303</f>
        <v>44204</v>
      </c>
      <c r="B1300" s="5">
        <f>TITRES_STAT!D1303</f>
        <v>1.8408</v>
      </c>
      <c r="C1300" s="2">
        <f t="shared" si="157"/>
        <v>1.9900000000000029E-2</v>
      </c>
      <c r="D1300" s="2">
        <f t="shared" si="158"/>
        <v>1.88456</v>
      </c>
      <c r="E1300" s="2">
        <f t="shared" si="160"/>
        <v>1.9054500000000005</v>
      </c>
      <c r="F1300" s="2">
        <f t="shared" ref="F1300:F1363" si="161">AVERAGE(B1281:B1300)</f>
        <v>1.9198700000000002</v>
      </c>
      <c r="G1300" s="2">
        <f t="shared" si="155"/>
        <v>1.8498180000000002</v>
      </c>
      <c r="H1300" s="2">
        <f t="shared" si="159"/>
        <v>1.7198754999999994</v>
      </c>
      <c r="I1300" s="2">
        <f t="array" ref="I1300">SUMPRODUCT(B1284:B1303, (ROW(B1284:B1303)-ROW(B1284)+1)) / (20*21/2)</f>
        <v>1.8894409523809523</v>
      </c>
      <c r="J1300" s="2">
        <f t="shared" si="154"/>
        <v>1.9076619715073444</v>
      </c>
      <c r="K1300" s="2">
        <f t="shared" si="156"/>
        <v>1.8640689525613809</v>
      </c>
    </row>
    <row r="1301" spans="1:11" ht="13.5" x14ac:dyDescent="0.25">
      <c r="A1301" s="3">
        <f>TITRES_STAT!B1304</f>
        <v>44207</v>
      </c>
      <c r="B1301" s="5">
        <f>TITRES_STAT!D1304</f>
        <v>1.8806</v>
      </c>
      <c r="C1301" s="2">
        <f t="shared" si="157"/>
        <v>3.9800000000000058E-2</v>
      </c>
      <c r="D1301" s="2">
        <f t="shared" si="158"/>
        <v>1.86466</v>
      </c>
      <c r="E1301" s="2">
        <f t="shared" si="160"/>
        <v>1.9014700000000002</v>
      </c>
      <c r="F1301" s="2">
        <f t="shared" si="161"/>
        <v>1.9144000000000001</v>
      </c>
      <c r="G1301" s="2">
        <f t="shared" si="155"/>
        <v>1.8573620000000002</v>
      </c>
      <c r="H1301" s="2">
        <f t="shared" si="159"/>
        <v>1.7239969999999998</v>
      </c>
      <c r="I1301" s="2">
        <f t="array" ref="I1301">SUMPRODUCT(B1285:B1304, (ROW(B1285:B1304)-ROW(B1285)+1)) / (20*21/2)</f>
        <v>1.8788252380952379</v>
      </c>
      <c r="J1301" s="2">
        <f t="shared" ref="J1301:J1364" si="162">$J$4*B1301+J1300*(1-$J$4)</f>
        <v>1.9050846408875972</v>
      </c>
      <c r="K1301" s="2">
        <f t="shared" si="156"/>
        <v>1.864717228931523</v>
      </c>
    </row>
    <row r="1302" spans="1:11" ht="13.5" x14ac:dyDescent="0.25">
      <c r="A1302" s="3">
        <f>TITRES_STAT!B1305</f>
        <v>44208</v>
      </c>
      <c r="B1302" s="5">
        <f>TITRES_STAT!D1305</f>
        <v>1.8408</v>
      </c>
      <c r="C1302" s="2">
        <f t="shared" si="157"/>
        <v>-3.9800000000000058E-2</v>
      </c>
      <c r="D1302" s="2">
        <f t="shared" si="158"/>
        <v>1.8467600000000002</v>
      </c>
      <c r="E1302" s="2">
        <f t="shared" si="160"/>
        <v>1.9004800000000004</v>
      </c>
      <c r="F1302" s="2">
        <f t="shared" si="161"/>
        <v>1.9069400000000001</v>
      </c>
      <c r="G1302" s="2">
        <f t="shared" si="155"/>
        <v>1.8648920000000004</v>
      </c>
      <c r="H1302" s="2">
        <f t="shared" si="159"/>
        <v>1.7277799999999999</v>
      </c>
      <c r="I1302" s="2">
        <f t="array" ref="I1302">SUMPRODUCT(B1286:B1305, (ROW(B1286:B1305)-ROW(B1286)+1)) / (20*21/2)</f>
        <v>1.8630923809523812</v>
      </c>
      <c r="J1302" s="2">
        <f t="shared" si="162"/>
        <v>1.8989622941363975</v>
      </c>
      <c r="K1302" s="2">
        <f t="shared" si="156"/>
        <v>1.8637792983851889</v>
      </c>
    </row>
    <row r="1303" spans="1:11" ht="13.5" x14ac:dyDescent="0.25">
      <c r="A1303" s="3">
        <f>TITRES_STAT!B1306</f>
        <v>44209</v>
      </c>
      <c r="B1303" s="5">
        <f>TITRES_STAT!D1306</f>
        <v>1.8408</v>
      </c>
      <c r="C1303" s="2">
        <f t="shared" si="157"/>
        <v>0</v>
      </c>
      <c r="D1303" s="2">
        <f t="shared" si="158"/>
        <v>1.8447800000000001</v>
      </c>
      <c r="E1303" s="2">
        <f t="shared" si="160"/>
        <v>1.8895400000000002</v>
      </c>
      <c r="F1303" s="2">
        <f t="shared" si="161"/>
        <v>1.9024650000000001</v>
      </c>
      <c r="G1303" s="2">
        <f t="shared" si="155"/>
        <v>1.8707460000000002</v>
      </c>
      <c r="H1303" s="2">
        <f t="shared" si="159"/>
        <v>1.7317024999999999</v>
      </c>
      <c r="I1303" s="2">
        <f t="array" ref="I1303">SUMPRODUCT(B1287:B1306, (ROW(B1287:B1306)-ROW(B1287)+1)) / (20*21/2)</f>
        <v>1.8534290476190478</v>
      </c>
      <c r="J1303" s="2">
        <f t="shared" si="162"/>
        <v>1.8934230280281692</v>
      </c>
      <c r="K1303" s="2">
        <f t="shared" si="156"/>
        <v>1.8628781494289071</v>
      </c>
    </row>
    <row r="1304" spans="1:11" ht="13.5" x14ac:dyDescent="0.25">
      <c r="A1304" s="3">
        <f>TITRES_STAT!B1307</f>
        <v>44211</v>
      </c>
      <c r="B1304" s="5">
        <f>TITRES_STAT!D1307</f>
        <v>1.7909999999999999</v>
      </c>
      <c r="C1304" s="2">
        <f t="shared" si="157"/>
        <v>-4.9800000000000066E-2</v>
      </c>
      <c r="D1304" s="2">
        <f t="shared" si="158"/>
        <v>1.8387999999999998</v>
      </c>
      <c r="E1304" s="2">
        <f t="shared" si="160"/>
        <v>1.8765999999999998</v>
      </c>
      <c r="F1304" s="2">
        <f t="shared" si="161"/>
        <v>1.8964950000000003</v>
      </c>
      <c r="G1304" s="2">
        <f t="shared" si="155"/>
        <v>1.8741500000000002</v>
      </c>
      <c r="H1304" s="2">
        <f t="shared" si="159"/>
        <v>1.7352364999999998</v>
      </c>
      <c r="I1304" s="2">
        <f t="array" ref="I1304">SUMPRODUCT(B1288:B1307, (ROW(B1288:B1307)-ROW(B1288)+1)) / (20*21/2)</f>
        <v>1.8443342857142857</v>
      </c>
      <c r="J1304" s="2">
        <f t="shared" si="162"/>
        <v>1.8836684539302484</v>
      </c>
      <c r="K1304" s="2">
        <f t="shared" si="156"/>
        <v>1.8600593984709106</v>
      </c>
    </row>
    <row r="1305" spans="1:11" ht="13.5" x14ac:dyDescent="0.25">
      <c r="A1305" s="3">
        <f>TITRES_STAT!B1308</f>
        <v>44214</v>
      </c>
      <c r="B1305" s="5">
        <f>TITRES_STAT!D1308</f>
        <v>1.7313000000000001</v>
      </c>
      <c r="C1305" s="2">
        <f t="shared" si="157"/>
        <v>-5.9699999999999864E-2</v>
      </c>
      <c r="D1305" s="2">
        <f t="shared" si="158"/>
        <v>1.8168999999999997</v>
      </c>
      <c r="E1305" s="2">
        <f t="shared" si="160"/>
        <v>1.85073</v>
      </c>
      <c r="F1305" s="2">
        <f t="shared" si="161"/>
        <v>1.882565</v>
      </c>
      <c r="G1305" s="2">
        <f t="shared" si="155"/>
        <v>1.8763600000000002</v>
      </c>
      <c r="H1305" s="2">
        <f t="shared" si="159"/>
        <v>1.7383319999999998</v>
      </c>
      <c r="I1305" s="2">
        <f t="array" ref="I1305">SUMPRODUCT(B1289:B1308, (ROW(B1289:B1308)-ROW(B1289)+1)) / (20*21/2)</f>
        <v>1.8337233333333331</v>
      </c>
      <c r="J1305" s="2">
        <f t="shared" si="162"/>
        <v>1.8691571726035581</v>
      </c>
      <c r="K1305" s="2">
        <f t="shared" si="156"/>
        <v>1.8550100102955809</v>
      </c>
    </row>
    <row r="1306" spans="1:11" ht="13.5" x14ac:dyDescent="0.25">
      <c r="A1306" s="3">
        <f>TITRES_STAT!B1309</f>
        <v>44215</v>
      </c>
      <c r="B1306" s="5">
        <f>TITRES_STAT!D1309</f>
        <v>1.7810999999999999</v>
      </c>
      <c r="C1306" s="2">
        <f t="shared" si="157"/>
        <v>4.9799999999999844E-2</v>
      </c>
      <c r="D1306" s="2">
        <f t="shared" si="158"/>
        <v>1.7969999999999999</v>
      </c>
      <c r="E1306" s="2">
        <f t="shared" si="160"/>
        <v>1.83083</v>
      </c>
      <c r="F1306" s="2">
        <f t="shared" si="161"/>
        <v>1.876595</v>
      </c>
      <c r="G1306" s="2">
        <f t="shared" si="155"/>
        <v>1.8783360000000002</v>
      </c>
      <c r="H1306" s="2">
        <f t="shared" si="159"/>
        <v>1.7416204999999996</v>
      </c>
      <c r="I1306" s="2">
        <f t="array" ref="I1306">SUMPRODUCT(B1290:B1309, (ROW(B1290:B1309)-ROW(B1290)+1)) / (20*21/2)</f>
        <v>1.8227757142857144</v>
      </c>
      <c r="J1306" s="2">
        <f t="shared" si="162"/>
        <v>1.8607707752127431</v>
      </c>
      <c r="K1306" s="2">
        <f t="shared" si="156"/>
        <v>1.8521115785192837</v>
      </c>
    </row>
    <row r="1307" spans="1:11" ht="13.5" x14ac:dyDescent="0.25">
      <c r="A1307" s="3">
        <f>TITRES_STAT!B1310</f>
        <v>44216</v>
      </c>
      <c r="B1307" s="5">
        <f>TITRES_STAT!D1310</f>
        <v>1.7810999999999999</v>
      </c>
      <c r="C1307" s="2">
        <f t="shared" si="157"/>
        <v>0</v>
      </c>
      <c r="D1307" s="2">
        <f t="shared" si="158"/>
        <v>1.7850600000000001</v>
      </c>
      <c r="E1307" s="2">
        <f t="shared" si="160"/>
        <v>1.8159099999999999</v>
      </c>
      <c r="F1307" s="2">
        <f t="shared" si="161"/>
        <v>1.8726150000000001</v>
      </c>
      <c r="G1307" s="2">
        <f t="shared" si="155"/>
        <v>1.8793059999999999</v>
      </c>
      <c r="H1307" s="2">
        <f t="shared" si="159"/>
        <v>1.7447414999999995</v>
      </c>
      <c r="I1307" s="2">
        <f t="array" ref="I1307">SUMPRODUCT(B1291:B1310, (ROW(B1291:B1310)-ROW(B1291)+1)) / (20*21/2)</f>
        <v>1.8124914285714289</v>
      </c>
      <c r="J1307" s="2">
        <f t="shared" si="162"/>
        <v>1.853183082335339</v>
      </c>
      <c r="K1307" s="2">
        <f t="shared" si="156"/>
        <v>1.8493268107342138</v>
      </c>
    </row>
    <row r="1308" spans="1:11" ht="13.5" x14ac:dyDescent="0.25">
      <c r="A1308" s="3">
        <f>TITRES_STAT!B1311</f>
        <v>44217</v>
      </c>
      <c r="B1308" s="5">
        <f>TITRES_STAT!D1311</f>
        <v>1.7612000000000001</v>
      </c>
      <c r="C1308" s="2">
        <f t="shared" si="157"/>
        <v>-1.9899999999999807E-2</v>
      </c>
      <c r="D1308" s="2">
        <f t="shared" si="158"/>
        <v>1.7691400000000002</v>
      </c>
      <c r="E1308" s="2">
        <f t="shared" si="160"/>
        <v>1.8069600000000001</v>
      </c>
      <c r="F1308" s="2">
        <f t="shared" si="161"/>
        <v>1.8661500000000006</v>
      </c>
      <c r="G1308" s="2">
        <f t="shared" si="155"/>
        <v>1.8798780000000002</v>
      </c>
      <c r="H1308" s="2">
        <f t="shared" si="159"/>
        <v>1.7475954999999994</v>
      </c>
      <c r="I1308" s="2">
        <f t="array" ref="I1308">SUMPRODUCT(B1292:B1311, (ROW(B1292:B1311)-ROW(B1292)+1)) / (20*21/2)</f>
        <v>1.8051447619047616</v>
      </c>
      <c r="J1308" s="2">
        <f t="shared" si="162"/>
        <v>1.8444227887795923</v>
      </c>
      <c r="K1308" s="2">
        <f t="shared" si="156"/>
        <v>1.8458708573720877</v>
      </c>
    </row>
    <row r="1309" spans="1:11" ht="13.5" x14ac:dyDescent="0.25">
      <c r="A1309" s="3">
        <f>TITRES_STAT!B1312</f>
        <v>44218</v>
      </c>
      <c r="B1309" s="5">
        <f>TITRES_STAT!D1312</f>
        <v>1.7512000000000001</v>
      </c>
      <c r="C1309" s="2">
        <f t="shared" si="157"/>
        <v>-1.0000000000000009E-2</v>
      </c>
      <c r="D1309" s="2">
        <f t="shared" si="158"/>
        <v>1.7611800000000002</v>
      </c>
      <c r="E1309" s="2">
        <f t="shared" si="160"/>
        <v>1.79999</v>
      </c>
      <c r="F1309" s="2">
        <f t="shared" si="161"/>
        <v>1.8591850000000001</v>
      </c>
      <c r="G1309" s="2">
        <f t="shared" si="155"/>
        <v>1.8812560000000003</v>
      </c>
      <c r="H1309" s="2">
        <f t="shared" si="159"/>
        <v>1.7503154999999992</v>
      </c>
      <c r="I1309" s="2">
        <f t="array" ref="I1309">SUMPRODUCT(B1293:B1312, (ROW(B1293:B1312)-ROW(B1293)+1)) / (20*21/2)</f>
        <v>1.7985090476190473</v>
      </c>
      <c r="J1309" s="2">
        <f t="shared" si="162"/>
        <v>1.8355444279434407</v>
      </c>
      <c r="K1309" s="2">
        <f t="shared" si="156"/>
        <v>1.8421582747300451</v>
      </c>
    </row>
    <row r="1310" spans="1:11" ht="13.5" x14ac:dyDescent="0.25">
      <c r="A1310" s="3">
        <f>TITRES_STAT!B1313</f>
        <v>44221</v>
      </c>
      <c r="B1310" s="5">
        <f>TITRES_STAT!D1313</f>
        <v>1.7512000000000001</v>
      </c>
      <c r="C1310" s="2">
        <f t="shared" si="157"/>
        <v>0</v>
      </c>
      <c r="D1310" s="2">
        <f t="shared" si="158"/>
        <v>1.7651599999999998</v>
      </c>
      <c r="E1310" s="2">
        <f t="shared" si="160"/>
        <v>1.7910299999999999</v>
      </c>
      <c r="F1310" s="2">
        <f t="shared" si="161"/>
        <v>1.8482400000000001</v>
      </c>
      <c r="G1310" s="2">
        <f t="shared" si="155"/>
        <v>1.8816280000000001</v>
      </c>
      <c r="H1310" s="2">
        <f t="shared" si="159"/>
        <v>1.7532029999999992</v>
      </c>
      <c r="I1310" s="2">
        <f t="array" ref="I1310">SUMPRODUCT(B1294:B1313, (ROW(B1294:B1313)-ROW(B1294)+1)) / (20*21/2)</f>
        <v>1.7922523809523807</v>
      </c>
      <c r="J1310" s="2">
        <f t="shared" si="162"/>
        <v>1.8275116252821608</v>
      </c>
      <c r="K1310" s="2">
        <f t="shared" si="156"/>
        <v>1.8385912835641611</v>
      </c>
    </row>
    <row r="1311" spans="1:11" ht="13.5" x14ac:dyDescent="0.25">
      <c r="A1311" s="3">
        <f>TITRES_STAT!B1314</f>
        <v>44222</v>
      </c>
      <c r="B1311" s="5">
        <f>TITRES_STAT!D1314</f>
        <v>1.7710999999999999</v>
      </c>
      <c r="C1311" s="2">
        <f t="shared" si="157"/>
        <v>1.9899999999999807E-2</v>
      </c>
      <c r="D1311" s="2">
        <f t="shared" si="158"/>
        <v>1.7631599999999998</v>
      </c>
      <c r="E1311" s="2">
        <f t="shared" si="160"/>
        <v>1.7800800000000003</v>
      </c>
      <c r="F1311" s="2">
        <f t="shared" si="161"/>
        <v>1.8407749999999996</v>
      </c>
      <c r="G1311" s="2">
        <f t="shared" si="155"/>
        <v>1.8823980000000002</v>
      </c>
      <c r="H1311" s="2">
        <f t="shared" si="159"/>
        <v>1.7560784999999992</v>
      </c>
      <c r="I1311" s="2">
        <f t="array" ref="I1311">SUMPRODUCT(B1295:B1314, (ROW(B1295:B1314)-ROW(B1295)+1)) / (20*21/2)</f>
        <v>1.7868485714285716</v>
      </c>
      <c r="J1311" s="2">
        <f t="shared" si="162"/>
        <v>1.8221390895410026</v>
      </c>
      <c r="K1311" s="2">
        <f t="shared" si="156"/>
        <v>1.8359445665616452</v>
      </c>
    </row>
    <row r="1312" spans="1:11" ht="13.5" x14ac:dyDescent="0.25">
      <c r="A1312" s="3">
        <f>TITRES_STAT!B1315</f>
        <v>44223</v>
      </c>
      <c r="B1312" s="5">
        <f>TITRES_STAT!D1315</f>
        <v>1.7710999999999999</v>
      </c>
      <c r="C1312" s="2">
        <f t="shared" si="157"/>
        <v>0</v>
      </c>
      <c r="D1312" s="2">
        <f t="shared" si="158"/>
        <v>1.7611599999999998</v>
      </c>
      <c r="E1312" s="2">
        <f t="shared" si="160"/>
        <v>1.7731100000000002</v>
      </c>
      <c r="F1312" s="2">
        <f t="shared" si="161"/>
        <v>1.8367949999999997</v>
      </c>
      <c r="G1312" s="2">
        <f t="shared" si="155"/>
        <v>1.8813800000000007</v>
      </c>
      <c r="H1312" s="2">
        <f t="shared" si="159"/>
        <v>1.7588419999999991</v>
      </c>
      <c r="I1312" s="2">
        <f t="array" ref="I1312">SUMPRODUCT(B1296:B1315, (ROW(B1296:B1315)-ROW(B1296)+1)) / (20*21/2)</f>
        <v>1.7859461904761902</v>
      </c>
      <c r="J1312" s="2">
        <f t="shared" si="162"/>
        <v>1.8172782238704308</v>
      </c>
      <c r="K1312" s="2">
        <f t="shared" si="156"/>
        <v>1.8334016423827573</v>
      </c>
    </row>
    <row r="1313" spans="1:11" ht="13.5" x14ac:dyDescent="0.25">
      <c r="A1313" s="3">
        <f>TITRES_STAT!B1316</f>
        <v>44224</v>
      </c>
      <c r="B1313" s="5">
        <f>TITRES_STAT!D1316</f>
        <v>1.7710999999999999</v>
      </c>
      <c r="C1313" s="2">
        <f t="shared" si="157"/>
        <v>0</v>
      </c>
      <c r="D1313" s="2">
        <f t="shared" si="158"/>
        <v>1.7631399999999999</v>
      </c>
      <c r="E1313" s="2">
        <f t="shared" si="160"/>
        <v>1.7661400000000005</v>
      </c>
      <c r="F1313" s="2">
        <f t="shared" si="161"/>
        <v>1.8278399999999997</v>
      </c>
      <c r="G1313" s="2">
        <f t="shared" si="155"/>
        <v>1.8799160000000006</v>
      </c>
      <c r="H1313" s="2">
        <f t="shared" si="159"/>
        <v>1.761493999999999</v>
      </c>
      <c r="I1313" s="2">
        <f t="array" ref="I1313">SUMPRODUCT(B1297:B1316, (ROW(B1297:B1316)-ROW(B1297)+1)) / (20*21/2)</f>
        <v>1.7868490476190477</v>
      </c>
      <c r="J1313" s="2">
        <f t="shared" si="162"/>
        <v>1.8128802977875327</v>
      </c>
      <c r="K1313" s="2">
        <f t="shared" si="156"/>
        <v>1.8309584407206885</v>
      </c>
    </row>
    <row r="1314" spans="1:11" ht="13.5" x14ac:dyDescent="0.25">
      <c r="A1314" s="3">
        <f>TITRES_STAT!B1317</f>
        <v>44225</v>
      </c>
      <c r="B1314" s="5">
        <f>TITRES_STAT!D1317</f>
        <v>1.7710999999999999</v>
      </c>
      <c r="C1314" s="2">
        <f t="shared" si="157"/>
        <v>0</v>
      </c>
      <c r="D1314" s="2">
        <f t="shared" si="158"/>
        <v>1.7671199999999998</v>
      </c>
      <c r="E1314" s="2">
        <f t="shared" si="160"/>
        <v>1.7641500000000003</v>
      </c>
      <c r="F1314" s="2">
        <f t="shared" si="161"/>
        <v>1.8203749999999996</v>
      </c>
      <c r="G1314" s="2">
        <f t="shared" si="155"/>
        <v>1.8795680000000008</v>
      </c>
      <c r="H1314" s="2">
        <f t="shared" si="159"/>
        <v>1.7640059999999989</v>
      </c>
      <c r="I1314" s="2">
        <f t="array" ref="I1314">SUMPRODUCT(B1298:B1317, (ROW(B1298:B1317)-ROW(B1298)+1)) / (20*21/2)</f>
        <v>1.7837671428571429</v>
      </c>
      <c r="J1314" s="2">
        <f t="shared" si="162"/>
        <v>1.8089012218077676</v>
      </c>
      <c r="K1314" s="2">
        <f t="shared" si="156"/>
        <v>1.8286110508885047</v>
      </c>
    </row>
    <row r="1315" spans="1:11" ht="13.5" x14ac:dyDescent="0.25">
      <c r="A1315" s="3">
        <f>TITRES_STAT!B1318</f>
        <v>44228</v>
      </c>
      <c r="B1315" s="5">
        <f>TITRES_STAT!D1318</f>
        <v>1.8109</v>
      </c>
      <c r="C1315" s="2">
        <f t="shared" si="157"/>
        <v>3.9800000000000058E-2</v>
      </c>
      <c r="D1315" s="2">
        <f t="shared" si="158"/>
        <v>1.7790599999999999</v>
      </c>
      <c r="E1315" s="2">
        <f t="shared" si="160"/>
        <v>1.7721100000000001</v>
      </c>
      <c r="F1315" s="2">
        <f t="shared" si="161"/>
        <v>1.8114199999999996</v>
      </c>
      <c r="G1315" s="2">
        <f t="shared" si="155"/>
        <v>1.8810220000000009</v>
      </c>
      <c r="H1315" s="2">
        <f t="shared" si="159"/>
        <v>1.7665494999999991</v>
      </c>
      <c r="I1315" s="2">
        <f t="array" ref="I1315">SUMPRODUCT(B1299:B1318, (ROW(B1299:B1318)-ROW(B1299)+1)) / (20*21/2)</f>
        <v>1.7814433333333335</v>
      </c>
      <c r="J1315" s="2">
        <f t="shared" si="162"/>
        <v>1.8090915816355992</v>
      </c>
      <c r="K1315" s="2">
        <f t="shared" si="156"/>
        <v>1.8279164998732693</v>
      </c>
    </row>
    <row r="1316" spans="1:11" ht="13.5" x14ac:dyDescent="0.25">
      <c r="A1316" s="3">
        <f>TITRES_STAT!B1319</f>
        <v>44229</v>
      </c>
      <c r="B1316" s="5">
        <f>TITRES_STAT!D1319</f>
        <v>1.8209</v>
      </c>
      <c r="C1316" s="2">
        <f t="shared" si="157"/>
        <v>1.0000000000000009E-2</v>
      </c>
      <c r="D1316" s="2">
        <f t="shared" si="158"/>
        <v>1.7890200000000001</v>
      </c>
      <c r="E1316" s="2">
        <f t="shared" si="160"/>
        <v>1.7760899999999999</v>
      </c>
      <c r="F1316" s="2">
        <f t="shared" si="161"/>
        <v>1.8034599999999998</v>
      </c>
      <c r="G1316" s="2">
        <f t="shared" si="155"/>
        <v>1.8811120000000006</v>
      </c>
      <c r="H1316" s="2">
        <f t="shared" si="159"/>
        <v>1.7692264999999991</v>
      </c>
      <c r="I1316" s="2">
        <f t="array" ref="I1316">SUMPRODUCT(B1300:B1319, (ROW(B1300:B1319)-ROW(B1300)+1)) / (20*21/2)</f>
        <v>1.7719176190476189</v>
      </c>
      <c r="J1316" s="2">
        <f t="shared" si="162"/>
        <v>1.8102161929083993</v>
      </c>
      <c r="K1316" s="2">
        <f t="shared" si="156"/>
        <v>1.8276413430154941</v>
      </c>
    </row>
    <row r="1317" spans="1:11" ht="13.5" x14ac:dyDescent="0.25">
      <c r="A1317" s="3">
        <f>TITRES_STAT!B1320</f>
        <v>44230</v>
      </c>
      <c r="B1317" s="5">
        <f>TITRES_STAT!D1320</f>
        <v>1.7710999999999999</v>
      </c>
      <c r="C1317" s="2">
        <f t="shared" si="157"/>
        <v>-4.9800000000000066E-2</v>
      </c>
      <c r="D1317" s="2">
        <f t="shared" si="158"/>
        <v>1.7890200000000001</v>
      </c>
      <c r="E1317" s="2">
        <f t="shared" si="160"/>
        <v>1.7750900000000001</v>
      </c>
      <c r="F1317" s="2">
        <f t="shared" si="161"/>
        <v>1.7954999999999999</v>
      </c>
      <c r="G1317" s="2">
        <f t="shared" si="155"/>
        <v>1.8803180000000006</v>
      </c>
      <c r="H1317" s="2">
        <f t="shared" si="159"/>
        <v>1.7716544999999988</v>
      </c>
      <c r="I1317" s="2">
        <f t="array" ref="I1317">SUMPRODUCT(B1301:B1320, (ROW(B1301:B1320)-ROW(B1301)+1)) / (20*21/2)</f>
        <v>1.7696461904761907</v>
      </c>
      <c r="J1317" s="2">
        <f t="shared" si="162"/>
        <v>1.8064908412028373</v>
      </c>
      <c r="K1317" s="2">
        <f t="shared" si="156"/>
        <v>1.8254240354462592</v>
      </c>
    </row>
    <row r="1318" spans="1:11" ht="13.5" x14ac:dyDescent="0.25">
      <c r="A1318" s="3">
        <f>TITRES_STAT!B1321</f>
        <v>44231</v>
      </c>
      <c r="B1318" s="5">
        <f>TITRES_STAT!D1321</f>
        <v>1.7710999999999999</v>
      </c>
      <c r="C1318" s="2">
        <f t="shared" si="157"/>
        <v>0</v>
      </c>
      <c r="D1318" s="2">
        <f t="shared" si="158"/>
        <v>1.7890200000000001</v>
      </c>
      <c r="E1318" s="2">
        <f t="shared" si="160"/>
        <v>1.7760799999999999</v>
      </c>
      <c r="F1318" s="2">
        <f t="shared" si="161"/>
        <v>1.7915199999999998</v>
      </c>
      <c r="G1318" s="2">
        <f t="shared" si="155"/>
        <v>1.8945020000000008</v>
      </c>
      <c r="H1318" s="2">
        <f t="shared" si="159"/>
        <v>1.7739709999999991</v>
      </c>
      <c r="I1318" s="2">
        <f t="array" ref="I1318">SUMPRODUCT(B1302:B1321, (ROW(B1302:B1321)-ROW(B1302)+1)) / (20*21/2)</f>
        <v>1.7639633333333335</v>
      </c>
      <c r="J1318" s="2">
        <f t="shared" si="162"/>
        <v>1.8031202848978052</v>
      </c>
      <c r="K1318" s="2">
        <f t="shared" si="156"/>
        <v>1.8232936811150335</v>
      </c>
    </row>
    <row r="1319" spans="1:11" ht="13.5" x14ac:dyDescent="0.25">
      <c r="A1319" s="3">
        <f>TITRES_STAT!B1322</f>
        <v>44232</v>
      </c>
      <c r="B1319" s="5">
        <f>TITRES_STAT!D1322</f>
        <v>1.6915</v>
      </c>
      <c r="C1319" s="2">
        <f t="shared" si="157"/>
        <v>-7.9599999999999893E-2</v>
      </c>
      <c r="D1319" s="2">
        <f t="shared" si="158"/>
        <v>1.7730999999999999</v>
      </c>
      <c r="E1319" s="2">
        <f t="shared" si="160"/>
        <v>1.7701100000000001</v>
      </c>
      <c r="F1319" s="2">
        <f t="shared" si="161"/>
        <v>1.7850499999999996</v>
      </c>
      <c r="G1319" s="2">
        <f t="shared" si="155"/>
        <v>1.8907200000000008</v>
      </c>
      <c r="H1319" s="2">
        <f t="shared" si="159"/>
        <v>1.7757774999999993</v>
      </c>
      <c r="I1319" s="2">
        <f t="array" ref="I1319">SUMPRODUCT(B1303:B1322, (ROW(B1303:B1322)-ROW(B1303)+1)) / (20*21/2)</f>
        <v>1.7685147619047616</v>
      </c>
      <c r="J1319" s="2">
        <f t="shared" si="162"/>
        <v>1.7924897815742047</v>
      </c>
      <c r="K1319" s="2">
        <f t="shared" si="156"/>
        <v>1.8181253014634637</v>
      </c>
    </row>
    <row r="1320" spans="1:11" ht="13.5" x14ac:dyDescent="0.25">
      <c r="A1320" s="3">
        <f>TITRES_STAT!B1323</f>
        <v>44235</v>
      </c>
      <c r="B1320" s="5">
        <f>TITRES_STAT!D1323</f>
        <v>1.7612000000000001</v>
      </c>
      <c r="C1320" s="2">
        <f t="shared" si="157"/>
        <v>6.9700000000000095E-2</v>
      </c>
      <c r="D1320" s="2">
        <f t="shared" si="158"/>
        <v>1.7631599999999998</v>
      </c>
      <c r="E1320" s="2">
        <f t="shared" si="160"/>
        <v>1.7711099999999997</v>
      </c>
      <c r="F1320" s="2">
        <f t="shared" si="161"/>
        <v>1.7810700000000002</v>
      </c>
      <c r="G1320" s="2">
        <f t="shared" si="155"/>
        <v>1.888332000000001</v>
      </c>
      <c r="H1320" s="2">
        <f t="shared" si="159"/>
        <v>1.777736999999999</v>
      </c>
      <c r="I1320" s="2">
        <f t="array" ref="I1320">SUMPRODUCT(B1304:B1323, (ROW(B1304:B1323)-ROW(B1304)+1)) / (20*21/2)</f>
        <v>1.7703133333333334</v>
      </c>
      <c r="J1320" s="2">
        <f t="shared" si="162"/>
        <v>1.7895098023766614</v>
      </c>
      <c r="K1320" s="2">
        <f t="shared" si="156"/>
        <v>1.8158929367001906</v>
      </c>
    </row>
    <row r="1321" spans="1:11" ht="13.5" x14ac:dyDescent="0.25">
      <c r="A1321" s="3">
        <f>TITRES_STAT!B1324</f>
        <v>44236</v>
      </c>
      <c r="B1321" s="5">
        <f>TITRES_STAT!D1324</f>
        <v>1.7214</v>
      </c>
      <c r="C1321" s="2">
        <f t="shared" si="157"/>
        <v>-3.9800000000000058E-2</v>
      </c>
      <c r="D1321" s="2">
        <f t="shared" si="158"/>
        <v>1.74326</v>
      </c>
      <c r="E1321" s="2">
        <f t="shared" si="160"/>
        <v>1.76614</v>
      </c>
      <c r="F1321" s="2">
        <f t="shared" si="161"/>
        <v>1.7731100000000004</v>
      </c>
      <c r="G1321" s="2">
        <f t="shared" si="155"/>
        <v>1.885944000000001</v>
      </c>
      <c r="H1321" s="2">
        <f t="shared" si="159"/>
        <v>1.7793019999999993</v>
      </c>
      <c r="I1321" s="2">
        <f t="array" ref="I1321">SUMPRODUCT(B1305:B1324, (ROW(B1305:B1324)-ROW(B1305)+1)) / (20*21/2)</f>
        <v>1.7723490476190478</v>
      </c>
      <c r="J1321" s="2">
        <f t="shared" si="162"/>
        <v>1.7830231545312651</v>
      </c>
      <c r="K1321" s="2">
        <f t="shared" si="156"/>
        <v>1.8121873313393988</v>
      </c>
    </row>
    <row r="1322" spans="1:11" ht="13.5" x14ac:dyDescent="0.25">
      <c r="A1322" s="3">
        <f>TITRES_STAT!B1325</f>
        <v>44237</v>
      </c>
      <c r="B1322" s="5">
        <f>TITRES_STAT!D1325</f>
        <v>1.8209</v>
      </c>
      <c r="C1322" s="2">
        <f t="shared" si="157"/>
        <v>9.9499999999999922E-2</v>
      </c>
      <c r="D1322" s="2">
        <f t="shared" si="158"/>
        <v>1.7532200000000002</v>
      </c>
      <c r="E1322" s="2">
        <f t="shared" si="160"/>
        <v>1.7711199999999998</v>
      </c>
      <c r="F1322" s="2">
        <f t="shared" si="161"/>
        <v>1.7721150000000006</v>
      </c>
      <c r="G1322" s="2">
        <f t="shared" si="155"/>
        <v>1.8845520000000007</v>
      </c>
      <c r="H1322" s="2">
        <f t="shared" si="159"/>
        <v>1.7811689999999993</v>
      </c>
      <c r="I1322" s="2">
        <f t="array" ref="I1322">SUMPRODUCT(B1306:B1325, (ROW(B1306:B1325)-ROW(B1306)+1)) / (20*21/2)</f>
        <v>1.7743847619047621</v>
      </c>
      <c r="J1322" s="2">
        <f t="shared" si="162"/>
        <v>1.786630473147335</v>
      </c>
      <c r="K1322" s="2">
        <f t="shared" si="156"/>
        <v>1.8125290046202067</v>
      </c>
    </row>
    <row r="1323" spans="1:11" ht="13.5" x14ac:dyDescent="0.25">
      <c r="A1323" s="3">
        <f>TITRES_STAT!B1326</f>
        <v>44238</v>
      </c>
      <c r="B1323" s="5">
        <f>TITRES_STAT!D1326</f>
        <v>1.7909999999999999</v>
      </c>
      <c r="C1323" s="2">
        <f t="shared" si="157"/>
        <v>-2.9900000000000038E-2</v>
      </c>
      <c r="D1323" s="2">
        <f t="shared" si="158"/>
        <v>1.7571999999999999</v>
      </c>
      <c r="E1323" s="2">
        <f t="shared" si="160"/>
        <v>1.7731099999999997</v>
      </c>
      <c r="F1323" s="2">
        <f t="shared" si="161"/>
        <v>1.769625</v>
      </c>
      <c r="G1323" s="2">
        <f t="shared" si="155"/>
        <v>1.8809700000000007</v>
      </c>
      <c r="H1323" s="2">
        <f t="shared" si="159"/>
        <v>1.7827184999999988</v>
      </c>
      <c r="I1323" s="2">
        <f t="array" ref="I1323">SUMPRODUCT(B1307:B1326, (ROW(B1307:B1326)-ROW(B1307)+1)) / (20*21/2)</f>
        <v>1.7742409523809524</v>
      </c>
      <c r="J1323" s="2">
        <f t="shared" si="162"/>
        <v>1.7870466185618745</v>
      </c>
      <c r="K1323" s="2">
        <f t="shared" si="156"/>
        <v>1.8116847299292183</v>
      </c>
    </row>
    <row r="1324" spans="1:11" ht="13.5" x14ac:dyDescent="0.25">
      <c r="A1324" s="3">
        <f>TITRES_STAT!B1327</f>
        <v>44239</v>
      </c>
      <c r="B1324" s="5">
        <f>TITRES_STAT!D1327</f>
        <v>1.7909999999999999</v>
      </c>
      <c r="C1324" s="2">
        <f t="shared" si="157"/>
        <v>0</v>
      </c>
      <c r="D1324" s="2">
        <f t="shared" si="158"/>
        <v>1.7771000000000001</v>
      </c>
      <c r="E1324" s="2">
        <f t="shared" si="160"/>
        <v>1.7750999999999997</v>
      </c>
      <c r="F1324" s="2">
        <f t="shared" si="161"/>
        <v>1.769625</v>
      </c>
      <c r="G1324" s="2">
        <f t="shared" si="155"/>
        <v>1.8763920000000007</v>
      </c>
      <c r="H1324" s="2">
        <f t="shared" si="159"/>
        <v>1.7844639999999987</v>
      </c>
      <c r="I1324" s="2">
        <f t="array" ref="I1324">SUMPRODUCT(B1308:B1327, (ROW(B1308:B1327)-ROW(B1308)+1)) / (20*21/2)</f>
        <v>1.7722495238095237</v>
      </c>
      <c r="J1324" s="2">
        <f t="shared" si="162"/>
        <v>1.7874231310797912</v>
      </c>
      <c r="K1324" s="2">
        <f t="shared" si="156"/>
        <v>1.8108735640496409</v>
      </c>
    </row>
    <row r="1325" spans="1:11" ht="13.5" x14ac:dyDescent="0.25">
      <c r="A1325" s="3">
        <f>TITRES_STAT!B1328</f>
        <v>44242</v>
      </c>
      <c r="B1325" s="5">
        <f>TITRES_STAT!D1328</f>
        <v>1.7909999999999999</v>
      </c>
      <c r="C1325" s="2">
        <f t="shared" si="157"/>
        <v>0</v>
      </c>
      <c r="D1325" s="2">
        <f t="shared" si="158"/>
        <v>1.7830600000000001</v>
      </c>
      <c r="E1325" s="2">
        <f t="shared" si="160"/>
        <v>1.7731099999999997</v>
      </c>
      <c r="F1325" s="2">
        <f t="shared" si="161"/>
        <v>1.7726099999999998</v>
      </c>
      <c r="G1325" s="2">
        <f t="shared" si="155"/>
        <v>1.8694260000000009</v>
      </c>
      <c r="H1325" s="2">
        <f t="shared" si="159"/>
        <v>1.7860414999999989</v>
      </c>
      <c r="I1325" s="2">
        <f t="array" ref="I1325">SUMPRODUCT(B1309:B1328, (ROW(B1309:B1328)-ROW(B1309)+1)) / (20*21/2)</f>
        <v>1.7685052380952377</v>
      </c>
      <c r="J1325" s="2">
        <f t="shared" si="162"/>
        <v>1.7877637852626682</v>
      </c>
      <c r="K1325" s="2">
        <f t="shared" si="156"/>
        <v>1.8100942085967138</v>
      </c>
    </row>
    <row r="1326" spans="1:11" ht="13.5" x14ac:dyDescent="0.25">
      <c r="A1326" s="3">
        <f>TITRES_STAT!B1329</f>
        <v>44243</v>
      </c>
      <c r="B1326" s="5">
        <f>TITRES_STAT!D1329</f>
        <v>1.7710999999999999</v>
      </c>
      <c r="C1326" s="2">
        <f t="shared" si="157"/>
        <v>-1.9900000000000029E-2</v>
      </c>
      <c r="D1326" s="2">
        <f t="shared" si="158"/>
        <v>1.7929999999999999</v>
      </c>
      <c r="E1326" s="2">
        <f t="shared" si="160"/>
        <v>1.76813</v>
      </c>
      <c r="F1326" s="2">
        <f t="shared" si="161"/>
        <v>1.7721099999999996</v>
      </c>
      <c r="G1326" s="2">
        <f t="shared" si="155"/>
        <v>1.8596740000000009</v>
      </c>
      <c r="H1326" s="2">
        <f t="shared" si="159"/>
        <v>1.787407999999999</v>
      </c>
      <c r="I1326" s="2">
        <f t="array" ref="I1326">SUMPRODUCT(B1310:B1329, (ROW(B1310:B1329)-ROW(B1310)+1)) / (20*21/2)</f>
        <v>1.7686938095238096</v>
      </c>
      <c r="J1326" s="2">
        <f t="shared" si="162"/>
        <v>1.7861767580947949</v>
      </c>
      <c r="K1326" s="2">
        <f t="shared" si="156"/>
        <v>1.8085650239458624</v>
      </c>
    </row>
    <row r="1327" spans="1:11" ht="13.5" x14ac:dyDescent="0.25">
      <c r="A1327" s="3">
        <f>TITRES_STAT!B1330</f>
        <v>44244</v>
      </c>
      <c r="B1327" s="5">
        <f>TITRES_STAT!D1330</f>
        <v>1.7512000000000001</v>
      </c>
      <c r="C1327" s="2">
        <f t="shared" si="157"/>
        <v>-1.9899999999999807E-2</v>
      </c>
      <c r="D1327" s="2">
        <f t="shared" si="158"/>
        <v>1.7790599999999999</v>
      </c>
      <c r="E1327" s="2">
        <f t="shared" si="160"/>
        <v>1.7661400000000005</v>
      </c>
      <c r="F1327" s="2">
        <f t="shared" si="161"/>
        <v>1.770615</v>
      </c>
      <c r="G1327" s="2">
        <f t="shared" si="155"/>
        <v>1.8507180000000005</v>
      </c>
      <c r="H1327" s="2">
        <f t="shared" si="159"/>
        <v>1.7884514999999988</v>
      </c>
      <c r="I1327" s="2">
        <f t="array" ref="I1327">SUMPRODUCT(B1311:B1330, (ROW(B1311:B1330)-ROW(B1311)+1)) / (20*21/2)</f>
        <v>1.7687876190476193</v>
      </c>
      <c r="J1327" s="2">
        <f t="shared" si="162"/>
        <v>1.7828456382762432</v>
      </c>
      <c r="K1327" s="2">
        <f t="shared" si="156"/>
        <v>1.8063154151636718</v>
      </c>
    </row>
    <row r="1328" spans="1:11" ht="13.5" x14ac:dyDescent="0.25">
      <c r="A1328" s="3">
        <f>TITRES_STAT!B1331</f>
        <v>44245</v>
      </c>
      <c r="B1328" s="5">
        <f>TITRES_STAT!D1331</f>
        <v>1.7313000000000001</v>
      </c>
      <c r="C1328" s="2">
        <f t="shared" si="157"/>
        <v>-1.9900000000000029E-2</v>
      </c>
      <c r="D1328" s="2">
        <f t="shared" si="158"/>
        <v>1.7671199999999998</v>
      </c>
      <c r="E1328" s="2">
        <f t="shared" si="160"/>
        <v>1.7621600000000002</v>
      </c>
      <c r="F1328" s="2">
        <f t="shared" si="161"/>
        <v>1.7691199999999998</v>
      </c>
      <c r="G1328" s="2">
        <f t="shared" si="155"/>
        <v>1.8439520000000003</v>
      </c>
      <c r="H1328" s="2">
        <f t="shared" si="159"/>
        <v>1.7891714999999988</v>
      </c>
      <c r="I1328" s="2">
        <f t="array" ref="I1328">SUMPRODUCT(B1312:B1331, (ROW(B1312:B1331)-ROW(B1312)+1)) / (20*21/2)</f>
        <v>1.7687866666666667</v>
      </c>
      <c r="J1328" s="2">
        <f t="shared" si="162"/>
        <v>1.777936529868982</v>
      </c>
      <c r="K1328" s="2">
        <f t="shared" si="156"/>
        <v>1.8033736341768611</v>
      </c>
    </row>
    <row r="1329" spans="1:11" ht="13.5" x14ac:dyDescent="0.25">
      <c r="A1329" s="3">
        <f>TITRES_STAT!B1332</f>
        <v>44246</v>
      </c>
      <c r="B1329" s="5">
        <f>TITRES_STAT!D1332</f>
        <v>1.7710999999999999</v>
      </c>
      <c r="C1329" s="2">
        <f t="shared" si="157"/>
        <v>3.9799999999999836E-2</v>
      </c>
      <c r="D1329" s="2">
        <f t="shared" si="158"/>
        <v>1.7631399999999999</v>
      </c>
      <c r="E1329" s="2">
        <f t="shared" si="160"/>
        <v>1.7701200000000004</v>
      </c>
      <c r="F1329" s="2">
        <f t="shared" si="161"/>
        <v>1.7701149999999999</v>
      </c>
      <c r="G1329" s="2">
        <f t="shared" si="155"/>
        <v>1.8403700000000001</v>
      </c>
      <c r="H1329" s="2">
        <f t="shared" si="159"/>
        <v>1.7899229999999988</v>
      </c>
      <c r="I1329" s="2">
        <f t="array" ref="I1329">SUMPRODUCT(B1313:B1332, (ROW(B1313:B1332)-ROW(B1313)+1)) / (20*21/2)</f>
        <v>1.768785714285714</v>
      </c>
      <c r="J1329" s="2">
        <f t="shared" si="162"/>
        <v>1.7772854317862217</v>
      </c>
      <c r="K1329" s="2">
        <f t="shared" si="156"/>
        <v>1.8021080014640432</v>
      </c>
    </row>
    <row r="1330" spans="1:11" ht="13.5" x14ac:dyDescent="0.25">
      <c r="A1330" s="3">
        <f>TITRES_STAT!B1333</f>
        <v>44249</v>
      </c>
      <c r="B1330" s="5">
        <f>TITRES_STAT!D1333</f>
        <v>1.7710999999999999</v>
      </c>
      <c r="C1330" s="2">
        <f t="shared" si="157"/>
        <v>0</v>
      </c>
      <c r="D1330" s="2">
        <f t="shared" si="158"/>
        <v>1.7591600000000001</v>
      </c>
      <c r="E1330" s="2">
        <f t="shared" si="160"/>
        <v>1.7711100000000002</v>
      </c>
      <c r="F1330" s="2">
        <f t="shared" si="161"/>
        <v>1.7711099999999997</v>
      </c>
      <c r="G1330" s="2">
        <f t="shared" ref="G1330:G1393" si="163">AVERAGE(B1281:B1330)</f>
        <v>1.834598</v>
      </c>
      <c r="H1330" s="2">
        <f t="shared" si="159"/>
        <v>1.7908979999999988</v>
      </c>
      <c r="I1330" s="2">
        <f t="array" ref="I1330">SUMPRODUCT(B1314:B1333, (ROW(B1314:B1333)-ROW(B1314)+1)) / (20*21/2)</f>
        <v>1.7687847619047619</v>
      </c>
      <c r="J1330" s="2">
        <f t="shared" si="162"/>
        <v>1.7766963430446767</v>
      </c>
      <c r="K1330" s="2">
        <f t="shared" si="156"/>
        <v>1.8008920014066299</v>
      </c>
    </row>
    <row r="1331" spans="1:11" ht="13.5" x14ac:dyDescent="0.25">
      <c r="A1331" s="3">
        <f>TITRES_STAT!B1334</f>
        <v>44250</v>
      </c>
      <c r="B1331" s="5">
        <f>TITRES_STAT!D1334</f>
        <v>1.7710999999999999</v>
      </c>
      <c r="C1331" s="2">
        <f t="shared" si="157"/>
        <v>0</v>
      </c>
      <c r="D1331" s="2">
        <f t="shared" si="158"/>
        <v>1.7591600000000001</v>
      </c>
      <c r="E1331" s="2">
        <f t="shared" si="160"/>
        <v>1.7760800000000003</v>
      </c>
      <c r="F1331" s="2">
        <f t="shared" si="161"/>
        <v>1.7711100000000002</v>
      </c>
      <c r="G1331" s="2">
        <f t="shared" si="163"/>
        <v>1.8302200000000002</v>
      </c>
      <c r="H1331" s="2">
        <f t="shared" si="159"/>
        <v>1.7918729999999985</v>
      </c>
      <c r="I1331" s="2">
        <f t="array" ref="I1331">SUMPRODUCT(B1315:B1334, (ROW(B1315:B1334)-ROW(B1315)+1)) / (20*21/2)</f>
        <v>1.7687838095238091</v>
      </c>
      <c r="J1331" s="2">
        <f t="shared" si="162"/>
        <v>1.7761633579928027</v>
      </c>
      <c r="K1331" s="2">
        <f t="shared" ref="K1331:K1394" si="164">$K$4*B1331+(1-$K$4)*K1330</f>
        <v>1.7997236876259779</v>
      </c>
    </row>
    <row r="1332" spans="1:11" ht="13.5" x14ac:dyDescent="0.25">
      <c r="A1332" s="3">
        <f>TITRES_STAT!B1335</f>
        <v>44251</v>
      </c>
      <c r="B1332" s="5">
        <f>TITRES_STAT!D1335</f>
        <v>1.7710999999999999</v>
      </c>
      <c r="C1332" s="2">
        <f t="shared" si="157"/>
        <v>0</v>
      </c>
      <c r="D1332" s="2">
        <f t="shared" si="158"/>
        <v>1.7631399999999999</v>
      </c>
      <c r="E1332" s="2">
        <f t="shared" si="160"/>
        <v>1.7711000000000001</v>
      </c>
      <c r="F1332" s="2">
        <f t="shared" si="161"/>
        <v>1.7711099999999997</v>
      </c>
      <c r="G1332" s="2">
        <f t="shared" si="163"/>
        <v>1.8258420000000002</v>
      </c>
      <c r="H1332" s="2">
        <f t="shared" si="159"/>
        <v>1.7928479999999984</v>
      </c>
      <c r="I1332" s="2">
        <f t="array" ref="I1332">SUMPRODUCT(B1316:B1335, (ROW(B1316:B1335)-ROW(B1316)+1)) / (20*21/2)</f>
        <v>1.768782857142857</v>
      </c>
      <c r="J1332" s="2">
        <f t="shared" si="162"/>
        <v>1.7756811334220595</v>
      </c>
      <c r="K1332" s="2">
        <f t="shared" si="164"/>
        <v>1.798601190072018</v>
      </c>
    </row>
    <row r="1333" spans="1:11" ht="13.5" x14ac:dyDescent="0.25">
      <c r="A1333" s="3">
        <f>TITRES_STAT!B1336</f>
        <v>44252</v>
      </c>
      <c r="B1333" s="5">
        <f>TITRES_STAT!D1336</f>
        <v>1.7710999999999999</v>
      </c>
      <c r="C1333" s="2">
        <f t="shared" si="157"/>
        <v>0</v>
      </c>
      <c r="D1333" s="2">
        <f t="shared" si="158"/>
        <v>1.7710999999999999</v>
      </c>
      <c r="E1333" s="2">
        <f t="shared" si="160"/>
        <v>1.7691100000000002</v>
      </c>
      <c r="F1333" s="2">
        <f t="shared" si="161"/>
        <v>1.7711099999999997</v>
      </c>
      <c r="G1333" s="2">
        <f t="shared" si="163"/>
        <v>1.8226580000000001</v>
      </c>
      <c r="H1333" s="2">
        <f t="shared" si="159"/>
        <v>1.7938229999999984</v>
      </c>
      <c r="I1333" s="2">
        <f t="array" ref="I1333">SUMPRODUCT(B1317:B1336, (ROW(B1317:B1336)-ROW(B1317)+1)) / (20*21/2)</f>
        <v>1.7689714285714282</v>
      </c>
      <c r="J1333" s="2">
        <f t="shared" si="162"/>
        <v>1.7752448350009109</v>
      </c>
      <c r="K1333" s="2">
        <f t="shared" si="164"/>
        <v>1.7975227120299782</v>
      </c>
    </row>
    <row r="1334" spans="1:11" ht="13.5" x14ac:dyDescent="0.25">
      <c r="A1334" s="3">
        <f>TITRES_STAT!B1337</f>
        <v>44253</v>
      </c>
      <c r="B1334" s="5">
        <f>TITRES_STAT!D1337</f>
        <v>1.7710999999999999</v>
      </c>
      <c r="C1334" s="2">
        <f t="shared" si="157"/>
        <v>0</v>
      </c>
      <c r="D1334" s="2">
        <f t="shared" si="158"/>
        <v>1.7710999999999999</v>
      </c>
      <c r="E1334" s="2">
        <f t="shared" si="160"/>
        <v>1.7671200000000002</v>
      </c>
      <c r="F1334" s="2">
        <f t="shared" si="161"/>
        <v>1.7711099999999997</v>
      </c>
      <c r="G1334" s="2">
        <f t="shared" si="163"/>
        <v>1.8198719999999999</v>
      </c>
      <c r="H1334" s="2">
        <f t="shared" si="159"/>
        <v>1.7950214999999983</v>
      </c>
      <c r="I1334" s="2">
        <f t="array" ref="I1334">SUMPRODUCT(B1318:B1337, (ROW(B1318:B1337)-ROW(B1318)+1)) / (20*21/2)</f>
        <v>1.7684542857142855</v>
      </c>
      <c r="J1334" s="2">
        <f t="shared" si="162"/>
        <v>1.774850088810348</v>
      </c>
      <c r="K1334" s="2">
        <f t="shared" si="164"/>
        <v>1.796486527244489</v>
      </c>
    </row>
    <row r="1335" spans="1:11" ht="13.5" x14ac:dyDescent="0.25">
      <c r="A1335" s="3">
        <f>TITRES_STAT!B1338</f>
        <v>44256</v>
      </c>
      <c r="B1335" s="5">
        <f>TITRES_STAT!D1338</f>
        <v>1.7710999999999999</v>
      </c>
      <c r="C1335" s="2">
        <f t="shared" si="157"/>
        <v>0</v>
      </c>
      <c r="D1335" s="2">
        <f t="shared" si="158"/>
        <v>1.7710999999999999</v>
      </c>
      <c r="E1335" s="2">
        <f t="shared" si="160"/>
        <v>1.7651300000000003</v>
      </c>
      <c r="F1335" s="2">
        <f t="shared" si="161"/>
        <v>1.7691199999999998</v>
      </c>
      <c r="G1335" s="2">
        <f t="shared" si="163"/>
        <v>1.815096</v>
      </c>
      <c r="H1335" s="2">
        <f t="shared" si="159"/>
        <v>1.7964434999999985</v>
      </c>
      <c r="I1335" s="2">
        <f t="array" ref="I1335">SUMPRODUCT(B1319:B1338, (ROW(B1319:B1338)-ROW(B1319)+1)) / (20*21/2)</f>
        <v>1.7689271428571427</v>
      </c>
      <c r="J1335" s="2">
        <f t="shared" si="162"/>
        <v>1.7744929374950766</v>
      </c>
      <c r="K1335" s="2">
        <f t="shared" si="164"/>
        <v>1.79549097715647</v>
      </c>
    </row>
    <row r="1336" spans="1:11" ht="13.5" x14ac:dyDescent="0.25">
      <c r="A1336" s="3">
        <f>TITRES_STAT!B1339</f>
        <v>44257</v>
      </c>
      <c r="B1336" s="5">
        <f>TITRES_STAT!D1339</f>
        <v>1.7710999999999999</v>
      </c>
      <c r="C1336" s="2">
        <f t="shared" si="157"/>
        <v>0</v>
      </c>
      <c r="D1336" s="2">
        <f t="shared" si="158"/>
        <v>1.7710999999999999</v>
      </c>
      <c r="E1336" s="2">
        <f t="shared" si="160"/>
        <v>1.7651300000000003</v>
      </c>
      <c r="F1336" s="2">
        <f t="shared" si="161"/>
        <v>1.7666299999999999</v>
      </c>
      <c r="G1336" s="2">
        <f t="shared" si="163"/>
        <v>1.812508</v>
      </c>
      <c r="H1336" s="2">
        <f t="shared" si="159"/>
        <v>1.7980614999999984</v>
      </c>
      <c r="I1336" s="2">
        <f t="array" ref="I1336">SUMPRODUCT(B1320:B1339, (ROW(B1320:B1339)-ROW(B1320)+1)) / (20*21/2)</f>
        <v>1.7646666666666666</v>
      </c>
      <c r="J1336" s="2">
        <f t="shared" si="162"/>
        <v>1.7741698005907836</v>
      </c>
      <c r="K1336" s="2">
        <f t="shared" si="164"/>
        <v>1.7945344682483733</v>
      </c>
    </row>
    <row r="1337" spans="1:11" ht="13.5" x14ac:dyDescent="0.25">
      <c r="A1337" s="3">
        <f>TITRES_STAT!B1340</f>
        <v>44258</v>
      </c>
      <c r="B1337" s="5">
        <f>TITRES_STAT!D1340</f>
        <v>1.7612000000000001</v>
      </c>
      <c r="C1337" s="2">
        <f t="shared" si="157"/>
        <v>-9.8999999999997979E-3</v>
      </c>
      <c r="D1337" s="2">
        <f t="shared" si="158"/>
        <v>1.7691199999999998</v>
      </c>
      <c r="E1337" s="2">
        <f t="shared" si="160"/>
        <v>1.76613</v>
      </c>
      <c r="F1337" s="2">
        <f t="shared" si="161"/>
        <v>1.7661350000000007</v>
      </c>
      <c r="G1337" s="2">
        <f t="shared" si="163"/>
        <v>1.8105180000000005</v>
      </c>
      <c r="H1337" s="2">
        <f t="shared" si="159"/>
        <v>1.7998254999999981</v>
      </c>
      <c r="I1337" s="2">
        <f t="array" ref="I1337">SUMPRODUCT(B1321:B1340, (ROW(B1321:B1340)-ROW(B1321)+1)) / (20*21/2)</f>
        <v>1.7602638095238095</v>
      </c>
      <c r="J1337" s="2">
        <f t="shared" si="162"/>
        <v>1.7729345814868993</v>
      </c>
      <c r="K1337" s="2">
        <f t="shared" si="164"/>
        <v>1.7932272341994175</v>
      </c>
    </row>
    <row r="1338" spans="1:11" ht="13.5" x14ac:dyDescent="0.25">
      <c r="A1338" s="3">
        <f>TITRES_STAT!B1341</f>
        <v>44259</v>
      </c>
      <c r="B1338" s="5">
        <f>TITRES_STAT!D1341</f>
        <v>1.7710999999999999</v>
      </c>
      <c r="C1338" s="2">
        <f t="shared" si="157"/>
        <v>9.8999999999997979E-3</v>
      </c>
      <c r="D1338" s="2">
        <f t="shared" si="158"/>
        <v>1.7691200000000002</v>
      </c>
      <c r="E1338" s="2">
        <f t="shared" si="160"/>
        <v>1.7701100000000001</v>
      </c>
      <c r="F1338" s="2">
        <f t="shared" si="161"/>
        <v>1.7661350000000002</v>
      </c>
      <c r="G1338" s="2">
        <f t="shared" si="163"/>
        <v>1.8081300000000007</v>
      </c>
      <c r="H1338" s="2">
        <f t="shared" si="159"/>
        <v>1.801694999999998</v>
      </c>
      <c r="I1338" s="2">
        <f t="array" ref="I1338">SUMPRODUCT(B1322:B1341, (ROW(B1322:B1341)-ROW(B1322)+1)) / (20*21/2)</f>
        <v>1.7655266666666667</v>
      </c>
      <c r="J1338" s="2">
        <f t="shared" si="162"/>
        <v>1.7727598594405278</v>
      </c>
      <c r="K1338" s="2">
        <f t="shared" si="164"/>
        <v>1.7923594995249308</v>
      </c>
    </row>
    <row r="1339" spans="1:11" ht="13.5" x14ac:dyDescent="0.25">
      <c r="A1339" s="3">
        <f>TITRES_STAT!B1342</f>
        <v>44260</v>
      </c>
      <c r="B1339" s="5">
        <f>TITRES_STAT!D1342</f>
        <v>1.7214</v>
      </c>
      <c r="C1339" s="2">
        <f t="shared" si="157"/>
        <v>-4.9699999999999855E-2</v>
      </c>
      <c r="D1339" s="2">
        <f t="shared" si="158"/>
        <v>1.75918</v>
      </c>
      <c r="E1339" s="2">
        <f t="shared" si="160"/>
        <v>1.7651400000000002</v>
      </c>
      <c r="F1339" s="2">
        <f t="shared" si="161"/>
        <v>1.7676300000000005</v>
      </c>
      <c r="G1339" s="2">
        <f t="shared" si="163"/>
        <v>1.8047480000000005</v>
      </c>
      <c r="H1339" s="2">
        <f t="shared" si="159"/>
        <v>1.8033159999999984</v>
      </c>
      <c r="I1339" s="2">
        <f t="array" ref="I1339">SUMPRODUCT(B1323:B1342, (ROW(B1323:B1342)-ROW(B1323)+1)) / (20*21/2)</f>
        <v>1.7741061904761908</v>
      </c>
      <c r="J1339" s="2">
        <f t="shared" si="162"/>
        <v>1.7678684442557158</v>
      </c>
      <c r="K1339" s="2">
        <f t="shared" si="164"/>
        <v>1.7895767740533648</v>
      </c>
    </row>
    <row r="1340" spans="1:11" ht="13.5" x14ac:dyDescent="0.25">
      <c r="A1340" s="3">
        <f>TITRES_STAT!B1343</f>
        <v>44263</v>
      </c>
      <c r="B1340" s="5">
        <f>TITRES_STAT!D1343</f>
        <v>1.7214</v>
      </c>
      <c r="C1340" s="2">
        <f t="shared" si="157"/>
        <v>0</v>
      </c>
      <c r="D1340" s="2">
        <f t="shared" si="158"/>
        <v>1.7492399999999999</v>
      </c>
      <c r="E1340" s="2">
        <f t="shared" si="160"/>
        <v>1.76017</v>
      </c>
      <c r="F1340" s="2">
        <f t="shared" si="161"/>
        <v>1.7656400000000005</v>
      </c>
      <c r="G1340" s="2">
        <f t="shared" si="163"/>
        <v>1.7997740000000004</v>
      </c>
      <c r="H1340" s="2">
        <f t="shared" si="159"/>
        <v>1.8047409999999986</v>
      </c>
      <c r="I1340" s="2">
        <f t="array" ref="I1340">SUMPRODUCT(B1324:B1343, (ROW(B1324:B1343)-ROW(B1324)+1)) / (20*21/2)</f>
        <v>1.7758580952380953</v>
      </c>
      <c r="J1340" s="2">
        <f t="shared" si="162"/>
        <v>1.7634428781361238</v>
      </c>
      <c r="K1340" s="2">
        <f t="shared" si="164"/>
        <v>1.7869031750708799</v>
      </c>
    </row>
    <row r="1341" spans="1:11" ht="13.5" x14ac:dyDescent="0.25">
      <c r="A1341" s="3">
        <f>TITRES_STAT!B1344</f>
        <v>44264</v>
      </c>
      <c r="B1341" s="5">
        <f>TITRES_STAT!D1344</f>
        <v>1.8209</v>
      </c>
      <c r="C1341" s="2">
        <f t="shared" si="157"/>
        <v>9.9499999999999922E-2</v>
      </c>
      <c r="D1341" s="2">
        <f t="shared" si="158"/>
        <v>1.7591999999999999</v>
      </c>
      <c r="E1341" s="2">
        <f t="shared" si="160"/>
        <v>1.7651499999999998</v>
      </c>
      <c r="F1341" s="2">
        <f t="shared" si="161"/>
        <v>1.7706150000000005</v>
      </c>
      <c r="G1341" s="2">
        <f t="shared" si="163"/>
        <v>1.7977840000000003</v>
      </c>
      <c r="H1341" s="2">
        <f t="shared" si="159"/>
        <v>1.8064679999999984</v>
      </c>
      <c r="I1341" s="2">
        <f t="array" ref="I1341">SUMPRODUCT(B1325:B1344, (ROW(B1325:B1344)-ROW(B1325)+1)) / (20*21/2)</f>
        <v>1.7776099999999999</v>
      </c>
      <c r="J1341" s="2">
        <f t="shared" si="162"/>
        <v>1.7689149849803025</v>
      </c>
      <c r="K1341" s="2">
        <f t="shared" si="164"/>
        <v>1.7882363838916298</v>
      </c>
    </row>
    <row r="1342" spans="1:11" ht="13.5" x14ac:dyDescent="0.25">
      <c r="A1342" s="3">
        <f>TITRES_STAT!B1345</f>
        <v>44265</v>
      </c>
      <c r="B1342" s="5">
        <f>TITRES_STAT!D1345</f>
        <v>1.8607</v>
      </c>
      <c r="C1342" s="2">
        <f t="shared" si="157"/>
        <v>3.9800000000000058E-2</v>
      </c>
      <c r="D1342" s="2">
        <f t="shared" si="158"/>
        <v>1.7791000000000001</v>
      </c>
      <c r="E1342" s="2">
        <f t="shared" si="160"/>
        <v>1.7741099999999999</v>
      </c>
      <c r="F1342" s="2">
        <f t="shared" si="161"/>
        <v>1.772605</v>
      </c>
      <c r="G1342" s="2">
        <f t="shared" si="163"/>
        <v>1.7979840000000002</v>
      </c>
      <c r="H1342" s="2">
        <f t="shared" si="159"/>
        <v>1.8085894999999983</v>
      </c>
      <c r="I1342" s="2">
        <f t="array" ref="I1342">SUMPRODUCT(B1326:B1345, (ROW(B1326:B1345)-ROW(B1326)+1)) / (20*21/2)</f>
        <v>1.7765238095238094</v>
      </c>
      <c r="J1342" s="2">
        <f t="shared" si="162"/>
        <v>1.7776564149821783</v>
      </c>
      <c r="K1342" s="2">
        <f t="shared" si="164"/>
        <v>1.7910780943272522</v>
      </c>
    </row>
    <row r="1343" spans="1:11" ht="13.5" x14ac:dyDescent="0.25">
      <c r="A1343" s="3">
        <f>TITRES_STAT!B1346</f>
        <v>44266</v>
      </c>
      <c r="B1343" s="5">
        <f>TITRES_STAT!D1346</f>
        <v>1.7909999999999999</v>
      </c>
      <c r="C1343" s="2">
        <f t="shared" si="157"/>
        <v>-6.9700000000000095E-2</v>
      </c>
      <c r="D1343" s="2">
        <f t="shared" si="158"/>
        <v>1.78308</v>
      </c>
      <c r="E1343" s="2">
        <f t="shared" si="160"/>
        <v>1.7761</v>
      </c>
      <c r="F1343" s="2">
        <f t="shared" si="161"/>
        <v>1.772605</v>
      </c>
      <c r="G1343" s="2">
        <f t="shared" si="163"/>
        <v>1.7948</v>
      </c>
      <c r="H1343" s="2">
        <f t="shared" si="159"/>
        <v>1.8101949999999982</v>
      </c>
      <c r="I1343" s="2">
        <f t="array" ref="I1343">SUMPRODUCT(B1327:B1346, (ROW(B1327:B1346)-ROW(B1327)+1)) / (20*21/2)</f>
        <v>1.7736842857142858</v>
      </c>
      <c r="J1343" s="2">
        <f t="shared" si="162"/>
        <v>1.7789272326029233</v>
      </c>
      <c r="K1343" s="2">
        <f t="shared" si="164"/>
        <v>1.7910750318046147</v>
      </c>
    </row>
    <row r="1344" spans="1:11" ht="13.5" x14ac:dyDescent="0.25">
      <c r="A1344" s="3">
        <f>TITRES_STAT!B1347</f>
        <v>44267</v>
      </c>
      <c r="B1344" s="5">
        <f>TITRES_STAT!D1347</f>
        <v>1.7909999999999999</v>
      </c>
      <c r="C1344" s="2">
        <f t="shared" si="157"/>
        <v>0</v>
      </c>
      <c r="D1344" s="2">
        <f t="shared" si="158"/>
        <v>1.7970000000000002</v>
      </c>
      <c r="E1344" s="2">
        <f t="shared" si="160"/>
        <v>1.7780899999999999</v>
      </c>
      <c r="F1344" s="2">
        <f t="shared" si="161"/>
        <v>1.7726049999999998</v>
      </c>
      <c r="G1344" s="2">
        <f t="shared" si="163"/>
        <v>1.7922119999999999</v>
      </c>
      <c r="H1344" s="2">
        <f t="shared" si="159"/>
        <v>1.8119959999999979</v>
      </c>
      <c r="I1344" s="2">
        <f t="array" ref="I1344">SUMPRODUCT(B1328:B1347, (ROW(B1328:B1347)-ROW(B1328)+1)) / (20*21/2)</f>
        <v>1.7643485714285716</v>
      </c>
      <c r="J1344" s="2">
        <f t="shared" si="162"/>
        <v>1.7800770199740734</v>
      </c>
      <c r="K1344" s="2">
        <f t="shared" si="164"/>
        <v>1.7910720893809042</v>
      </c>
    </row>
    <row r="1345" spans="1:11" ht="13.5" x14ac:dyDescent="0.25">
      <c r="A1345" s="3">
        <f>TITRES_STAT!B1348</f>
        <v>44270</v>
      </c>
      <c r="B1345" s="5">
        <f>TITRES_STAT!D1348</f>
        <v>1.7612000000000001</v>
      </c>
      <c r="C1345" s="2">
        <f t="shared" si="157"/>
        <v>-2.9799999999999827E-2</v>
      </c>
      <c r="D1345" s="2">
        <f t="shared" si="158"/>
        <v>1.8049600000000001</v>
      </c>
      <c r="E1345" s="2">
        <f t="shared" si="160"/>
        <v>1.7770999999999997</v>
      </c>
      <c r="F1345" s="2">
        <f t="shared" si="161"/>
        <v>1.7711150000000004</v>
      </c>
      <c r="G1345" s="2">
        <f t="shared" si="163"/>
        <v>1.7876359999999998</v>
      </c>
      <c r="H1345" s="2">
        <f t="shared" si="159"/>
        <v>1.8138159999999979</v>
      </c>
      <c r="I1345" s="2">
        <f t="array" ref="I1345">SUMPRODUCT(B1329:B1348, (ROW(B1329:B1348)-ROW(B1329)+1)) / (20*21/2)</f>
        <v>1.7620300000000004</v>
      </c>
      <c r="J1345" s="2">
        <f t="shared" si="162"/>
        <v>1.7782792085479711</v>
      </c>
      <c r="K1345" s="2">
        <f t="shared" si="164"/>
        <v>1.7899006348953785</v>
      </c>
    </row>
    <row r="1346" spans="1:11" ht="13.5" x14ac:dyDescent="0.25">
      <c r="A1346" s="3">
        <f>TITRES_STAT!B1349</f>
        <v>44271</v>
      </c>
      <c r="B1346" s="5">
        <f>TITRES_STAT!D1349</f>
        <v>1.7413000000000001</v>
      </c>
      <c r="C1346" s="2">
        <f t="shared" si="157"/>
        <v>-1.9900000000000029E-2</v>
      </c>
      <c r="D1346" s="2">
        <f t="shared" si="158"/>
        <v>1.7890400000000004</v>
      </c>
      <c r="E1346" s="2">
        <f t="shared" si="160"/>
        <v>1.7741199999999999</v>
      </c>
      <c r="F1346" s="2">
        <f t="shared" si="161"/>
        <v>1.7696250000000002</v>
      </c>
      <c r="G1346" s="2">
        <f t="shared" si="163"/>
        <v>1.7828599999999994</v>
      </c>
      <c r="H1346" s="2">
        <f t="shared" si="159"/>
        <v>1.8157319999999979</v>
      </c>
      <c r="I1346" s="2">
        <f t="array" ref="I1346">SUMPRODUCT(B1330:B1349, (ROW(B1330:B1349)-ROW(B1330)+1)) / (20*21/2)</f>
        <v>1.7577685714285713</v>
      </c>
      <c r="J1346" s="2">
        <f t="shared" si="162"/>
        <v>1.77475737916245</v>
      </c>
      <c r="K1346" s="2">
        <f t="shared" si="164"/>
        <v>1.7879947276445793</v>
      </c>
    </row>
    <row r="1347" spans="1:11" ht="13.5" x14ac:dyDescent="0.25">
      <c r="A1347" s="3">
        <f>TITRES_STAT!B1350</f>
        <v>44272</v>
      </c>
      <c r="B1347" s="5">
        <f>TITRES_STAT!D1350</f>
        <v>1.6716</v>
      </c>
      <c r="C1347" s="2">
        <f t="shared" si="157"/>
        <v>-6.9700000000000095E-2</v>
      </c>
      <c r="D1347" s="2">
        <f t="shared" si="158"/>
        <v>1.75122</v>
      </c>
      <c r="E1347" s="2">
        <f t="shared" si="160"/>
        <v>1.7651600000000003</v>
      </c>
      <c r="F1347" s="2">
        <f t="shared" si="161"/>
        <v>1.7656449999999999</v>
      </c>
      <c r="G1347" s="2">
        <f t="shared" si="163"/>
        <v>1.7776859999999994</v>
      </c>
      <c r="H1347" s="2">
        <f t="shared" si="159"/>
        <v>1.8173274999999982</v>
      </c>
      <c r="I1347" s="2">
        <f t="array" ref="I1347">SUMPRODUCT(B1331:B1350, (ROW(B1331:B1350)-ROW(B1331)+1)) / (20*21/2)</f>
        <v>1.7584771428571431</v>
      </c>
      <c r="J1347" s="2">
        <f t="shared" si="162"/>
        <v>1.7649328668612643</v>
      </c>
      <c r="K1347" s="2">
        <f t="shared" si="164"/>
        <v>1.7834302285212627</v>
      </c>
    </row>
    <row r="1348" spans="1:11" ht="13.5" x14ac:dyDescent="0.25">
      <c r="A1348" s="3">
        <f>TITRES_STAT!B1351</f>
        <v>44273</v>
      </c>
      <c r="B1348" s="5">
        <f>TITRES_STAT!D1351</f>
        <v>1.7413000000000001</v>
      </c>
      <c r="C1348" s="2">
        <f t="shared" ref="C1348:C1411" si="165">B1348-B1347</f>
        <v>6.9700000000000095E-2</v>
      </c>
      <c r="D1348" s="2">
        <f t="shared" si="158"/>
        <v>1.7412800000000002</v>
      </c>
      <c r="E1348" s="2">
        <f t="shared" si="160"/>
        <v>1.7621800000000001</v>
      </c>
      <c r="F1348" s="2">
        <f t="shared" si="161"/>
        <v>1.7661449999999999</v>
      </c>
      <c r="G1348" s="2">
        <f t="shared" si="163"/>
        <v>1.7754979999999991</v>
      </c>
      <c r="H1348" s="2">
        <f t="shared" si="159"/>
        <v>1.8192434999999982</v>
      </c>
      <c r="I1348" s="2">
        <f t="array" ref="I1348">SUMPRODUCT(B1332:B1351, (ROW(B1332:B1351)-ROW(B1332)+1)) / (20*21/2)</f>
        <v>1.7506619047619045</v>
      </c>
      <c r="J1348" s="2">
        <f t="shared" si="162"/>
        <v>1.7626821176363818</v>
      </c>
      <c r="K1348" s="2">
        <f t="shared" si="164"/>
        <v>1.7817780626968993</v>
      </c>
    </row>
    <row r="1349" spans="1:11" ht="13.5" x14ac:dyDescent="0.25">
      <c r="A1349" s="3">
        <f>TITRES_STAT!B1352</f>
        <v>44274</v>
      </c>
      <c r="B1349" s="5">
        <f>TITRES_STAT!D1352</f>
        <v>1.7214</v>
      </c>
      <c r="C1349" s="2">
        <f t="shared" si="165"/>
        <v>-1.9900000000000029E-2</v>
      </c>
      <c r="D1349" s="2">
        <f t="shared" si="158"/>
        <v>1.7273600000000002</v>
      </c>
      <c r="E1349" s="2">
        <f t="shared" si="160"/>
        <v>1.7621800000000003</v>
      </c>
      <c r="F1349" s="2">
        <f t="shared" si="161"/>
        <v>1.7636600000000002</v>
      </c>
      <c r="G1349" s="2">
        <f t="shared" si="163"/>
        <v>1.773507999999999</v>
      </c>
      <c r="H1349" s="2">
        <f t="shared" si="159"/>
        <v>1.8208644999999983</v>
      </c>
      <c r="I1349" s="2">
        <f t="array" ref="I1349">SUMPRODUCT(B1333:B1352, (ROW(B1333:B1352)-ROW(B1333)+1)) / (20*21/2)</f>
        <v>1.7470633333333332</v>
      </c>
      <c r="J1349" s="2">
        <f t="shared" si="162"/>
        <v>1.7587504873852979</v>
      </c>
      <c r="K1349" s="2">
        <f t="shared" si="164"/>
        <v>1.779410295532315</v>
      </c>
    </row>
    <row r="1350" spans="1:11" ht="13.5" x14ac:dyDescent="0.25">
      <c r="A1350" s="3">
        <f>TITRES_STAT!B1353</f>
        <v>44277</v>
      </c>
      <c r="B1350" s="5">
        <f>TITRES_STAT!D1353</f>
        <v>1.7710999999999999</v>
      </c>
      <c r="C1350" s="2">
        <f t="shared" si="165"/>
        <v>4.9699999999999855E-2</v>
      </c>
      <c r="D1350" s="2">
        <f t="shared" ref="D1350:D1413" si="166">AVERAGE(B1346:B1350)</f>
        <v>1.7293400000000001</v>
      </c>
      <c r="E1350" s="2">
        <f t="shared" si="160"/>
        <v>1.7671500000000002</v>
      </c>
      <c r="F1350" s="2">
        <f t="shared" si="161"/>
        <v>1.7636600000000002</v>
      </c>
      <c r="G1350" s="2">
        <f t="shared" si="163"/>
        <v>1.7721139999999991</v>
      </c>
      <c r="H1350" s="2">
        <f t="shared" si="159"/>
        <v>1.8225379999999984</v>
      </c>
      <c r="I1350" s="2">
        <f t="array" ref="I1350">SUMPRODUCT(B1334:B1353, (ROW(B1334:B1353)-ROW(B1334)+1)) / (20*21/2)</f>
        <v>1.737063333333333</v>
      </c>
      <c r="J1350" s="2">
        <f t="shared" si="162"/>
        <v>1.7599266314438409</v>
      </c>
      <c r="K1350" s="2">
        <f t="shared" si="164"/>
        <v>1.7790844015898715</v>
      </c>
    </row>
    <row r="1351" spans="1:11" ht="13.5" x14ac:dyDescent="0.25">
      <c r="A1351" s="3">
        <f>TITRES_STAT!B1354</f>
        <v>44278</v>
      </c>
      <c r="B1351" s="5">
        <f>TITRES_STAT!D1354</f>
        <v>1.6816</v>
      </c>
      <c r="C1351" s="2">
        <f t="shared" si="165"/>
        <v>-8.9499999999999913E-2</v>
      </c>
      <c r="D1351" s="2">
        <f t="shared" si="166"/>
        <v>1.7174</v>
      </c>
      <c r="E1351" s="2">
        <f t="shared" si="160"/>
        <v>1.7532200000000002</v>
      </c>
      <c r="F1351" s="2">
        <f t="shared" si="161"/>
        <v>1.759185</v>
      </c>
      <c r="G1351" s="2">
        <f t="shared" si="163"/>
        <v>1.7681339999999992</v>
      </c>
      <c r="H1351" s="2">
        <f t="shared" si="159"/>
        <v>1.8235684999999986</v>
      </c>
      <c r="I1351" s="2">
        <f t="array" ref="I1351">SUMPRODUCT(B1335:B1354, (ROW(B1335:B1354)-ROW(B1335)+1)) / (20*21/2)</f>
        <v>1.7257366666666669</v>
      </c>
      <c r="J1351" s="2">
        <f t="shared" si="162"/>
        <v>1.7524669522587133</v>
      </c>
      <c r="K1351" s="2">
        <f t="shared" si="164"/>
        <v>1.7752614838804648</v>
      </c>
    </row>
    <row r="1352" spans="1:11" ht="13.5" x14ac:dyDescent="0.25">
      <c r="A1352" s="3">
        <f>TITRES_STAT!B1355</f>
        <v>44279</v>
      </c>
      <c r="B1352" s="5">
        <f>TITRES_STAT!D1355</f>
        <v>1.7214</v>
      </c>
      <c r="C1352" s="2">
        <f t="shared" si="165"/>
        <v>3.9800000000000058E-2</v>
      </c>
      <c r="D1352" s="2">
        <f t="shared" si="166"/>
        <v>1.7273600000000002</v>
      </c>
      <c r="E1352" s="2">
        <f t="shared" si="160"/>
        <v>1.73929</v>
      </c>
      <c r="F1352" s="2">
        <f t="shared" si="161"/>
        <v>1.7566999999999999</v>
      </c>
      <c r="G1352" s="2">
        <f t="shared" si="163"/>
        <v>1.7657459999999991</v>
      </c>
      <c r="H1352" s="2">
        <f t="shared" si="159"/>
        <v>1.8244904999999987</v>
      </c>
      <c r="I1352" s="2">
        <f t="array" ref="I1352">SUMPRODUCT(B1336:B1355, (ROW(B1336:B1355)-ROW(B1336)+1)) / (20*21/2)</f>
        <v>1.7207590476190475</v>
      </c>
      <c r="J1352" s="2">
        <f t="shared" si="162"/>
        <v>1.7495081949007407</v>
      </c>
      <c r="K1352" s="2">
        <f t="shared" si="164"/>
        <v>1.7731492688263288</v>
      </c>
    </row>
    <row r="1353" spans="1:11" ht="13.5" x14ac:dyDescent="0.25">
      <c r="A1353" s="3">
        <f>TITRES_STAT!B1356</f>
        <v>44280</v>
      </c>
      <c r="B1353" s="5">
        <f>TITRES_STAT!D1356</f>
        <v>1.6516999999999999</v>
      </c>
      <c r="C1353" s="2">
        <f t="shared" si="165"/>
        <v>-6.9700000000000095E-2</v>
      </c>
      <c r="D1353" s="2">
        <f t="shared" si="166"/>
        <v>1.7094400000000001</v>
      </c>
      <c r="E1353" s="2">
        <f t="shared" si="160"/>
        <v>1.7253599999999998</v>
      </c>
      <c r="F1353" s="2">
        <f t="shared" si="161"/>
        <v>1.7507299999999997</v>
      </c>
      <c r="G1353" s="2">
        <f t="shared" si="163"/>
        <v>1.761963999999999</v>
      </c>
      <c r="H1353" s="2">
        <f t="shared" si="159"/>
        <v>1.8247289999999987</v>
      </c>
      <c r="I1353" s="2">
        <f t="array" ref="I1353">SUMPRODUCT(B1337:B1356, (ROW(B1337:B1356)-ROW(B1337)+1)) / (20*21/2)</f>
        <v>1.7161604761904763</v>
      </c>
      <c r="J1353" s="2">
        <f t="shared" si="162"/>
        <v>1.7401931287197177</v>
      </c>
      <c r="K1353" s="2">
        <f t="shared" si="164"/>
        <v>1.768386552401767</v>
      </c>
    </row>
    <row r="1354" spans="1:11" ht="13.5" x14ac:dyDescent="0.25">
      <c r="A1354" s="3">
        <f>TITRES_STAT!B1357</f>
        <v>44281</v>
      </c>
      <c r="B1354" s="5">
        <f>TITRES_STAT!D1357</f>
        <v>1.6317999999999999</v>
      </c>
      <c r="C1354" s="2">
        <f t="shared" si="165"/>
        <v>-1.9900000000000029E-2</v>
      </c>
      <c r="D1354" s="2">
        <f t="shared" si="166"/>
        <v>1.6915199999999999</v>
      </c>
      <c r="E1354" s="2">
        <f t="shared" si="160"/>
        <v>1.7094400000000001</v>
      </c>
      <c r="F1354" s="2">
        <f t="shared" si="161"/>
        <v>1.7437649999999998</v>
      </c>
      <c r="G1354" s="2">
        <f t="shared" si="163"/>
        <v>1.7587799999999993</v>
      </c>
      <c r="H1354" s="2">
        <f t="shared" ref="H1354:H1417" si="167">AVERAGE(B1155:B1354)</f>
        <v>1.8245324999999986</v>
      </c>
      <c r="I1354" s="2">
        <f t="array" ref="I1354">SUMPRODUCT(B1338:B1357, (ROW(B1338:B1357)-ROW(B1338)+1)) / (20*21/2)</f>
        <v>1.7119409523809526</v>
      </c>
      <c r="J1354" s="2">
        <f t="shared" si="162"/>
        <v>1.7298699736035541</v>
      </c>
      <c r="K1354" s="2">
        <f t="shared" si="164"/>
        <v>1.7630302170134624</v>
      </c>
    </row>
    <row r="1355" spans="1:11" ht="13.5" x14ac:dyDescent="0.25">
      <c r="A1355" s="3">
        <f>TITRES_STAT!B1358</f>
        <v>44284</v>
      </c>
      <c r="B1355" s="5">
        <f>TITRES_STAT!D1358</f>
        <v>1.6915</v>
      </c>
      <c r="C1355" s="2">
        <f t="shared" si="165"/>
        <v>5.9700000000000086E-2</v>
      </c>
      <c r="D1355" s="2">
        <f t="shared" si="166"/>
        <v>1.6756</v>
      </c>
      <c r="E1355" s="2">
        <f t="shared" si="160"/>
        <v>1.7024700000000004</v>
      </c>
      <c r="F1355" s="2">
        <f t="shared" si="161"/>
        <v>1.7397849999999995</v>
      </c>
      <c r="G1355" s="2">
        <f t="shared" si="163"/>
        <v>1.7579839999999995</v>
      </c>
      <c r="H1355" s="2">
        <f t="shared" si="167"/>
        <v>1.8242714999999989</v>
      </c>
      <c r="I1355" s="2">
        <f t="array" ref="I1355">SUMPRODUCT(B1339:B1358, (ROW(B1339:B1358)-ROW(B1339)+1)) / (20*21/2)</f>
        <v>1.7042628571428573</v>
      </c>
      <c r="J1355" s="2">
        <f t="shared" si="162"/>
        <v>1.7262156904032158</v>
      </c>
      <c r="K1355" s="2">
        <f t="shared" si="164"/>
        <v>1.7602251104639148</v>
      </c>
    </row>
    <row r="1356" spans="1:11" ht="13.5" x14ac:dyDescent="0.25">
      <c r="A1356" s="3">
        <f>TITRES_STAT!B1359</f>
        <v>44285</v>
      </c>
      <c r="B1356" s="5">
        <f>TITRES_STAT!D1359</f>
        <v>1.6915</v>
      </c>
      <c r="C1356" s="2">
        <f t="shared" si="165"/>
        <v>0</v>
      </c>
      <c r="D1356" s="2">
        <f t="shared" si="166"/>
        <v>1.6775800000000001</v>
      </c>
      <c r="E1356" s="2">
        <f t="shared" ref="E1356:E1419" si="168">AVERAGE(B1347:B1356)</f>
        <v>1.6974899999999997</v>
      </c>
      <c r="F1356" s="2">
        <f t="shared" si="161"/>
        <v>1.7358049999999996</v>
      </c>
      <c r="G1356" s="2">
        <f t="shared" si="163"/>
        <v>1.7561919999999998</v>
      </c>
      <c r="H1356" s="2">
        <f t="shared" si="167"/>
        <v>1.823618999999999</v>
      </c>
      <c r="I1356" s="2">
        <f t="array" ref="I1356">SUMPRODUCT(B1340:B1359, (ROW(B1340:B1359)-ROW(B1340)+1)) / (20*21/2)</f>
        <v>1.6962104761904759</v>
      </c>
      <c r="J1356" s="2">
        <f t="shared" si="162"/>
        <v>1.7229094341743381</v>
      </c>
      <c r="K1356" s="2">
        <f t="shared" si="164"/>
        <v>1.7575300080927809</v>
      </c>
    </row>
    <row r="1357" spans="1:11" ht="13.5" x14ac:dyDescent="0.25">
      <c r="A1357" s="3">
        <f>TITRES_STAT!B1360</f>
        <v>44286</v>
      </c>
      <c r="B1357" s="5">
        <f>TITRES_STAT!D1360</f>
        <v>1.6915</v>
      </c>
      <c r="C1357" s="2">
        <f t="shared" si="165"/>
        <v>0</v>
      </c>
      <c r="D1357" s="2">
        <f t="shared" si="166"/>
        <v>1.6715999999999998</v>
      </c>
      <c r="E1357" s="2">
        <f t="shared" si="168"/>
        <v>1.6994800000000001</v>
      </c>
      <c r="F1357" s="2">
        <f t="shared" si="161"/>
        <v>1.7323200000000001</v>
      </c>
      <c r="G1357" s="2">
        <f t="shared" si="163"/>
        <v>1.7544</v>
      </c>
      <c r="H1357" s="2">
        <f t="shared" si="167"/>
        <v>1.8226034999999994</v>
      </c>
      <c r="I1357" s="2">
        <f t="array" ref="I1357">SUMPRODUCT(B1341:B1360, (ROW(B1341:B1360)-ROW(B1341)+1)) / (20*21/2)</f>
        <v>1.6875847619047617</v>
      </c>
      <c r="J1357" s="2">
        <f t="shared" si="162"/>
        <v>1.7199180594910679</v>
      </c>
      <c r="K1357" s="2">
        <f t="shared" si="164"/>
        <v>1.7549405960107112</v>
      </c>
    </row>
    <row r="1358" spans="1:11" ht="13.5" x14ac:dyDescent="0.25">
      <c r="A1358" s="3">
        <f>TITRES_STAT!B1361</f>
        <v>44287</v>
      </c>
      <c r="B1358" s="5">
        <f>TITRES_STAT!D1361</f>
        <v>1.6516999999999999</v>
      </c>
      <c r="C1358" s="2">
        <f t="shared" si="165"/>
        <v>-3.9800000000000058E-2</v>
      </c>
      <c r="D1358" s="2">
        <f t="shared" si="166"/>
        <v>1.6715999999999998</v>
      </c>
      <c r="E1358" s="2">
        <f t="shared" si="168"/>
        <v>1.69052</v>
      </c>
      <c r="F1358" s="2">
        <f t="shared" si="161"/>
        <v>1.7263499999999996</v>
      </c>
      <c r="G1358" s="2">
        <f t="shared" si="163"/>
        <v>1.75221</v>
      </c>
      <c r="H1358" s="2">
        <f t="shared" si="167"/>
        <v>1.8209414999999993</v>
      </c>
      <c r="I1358" s="2">
        <f t="array" ref="I1358">SUMPRODUCT(B1342:B1361, (ROW(B1342:B1361)-ROW(B1342)+1)) / (20*21/2)</f>
        <v>1.6755952380952381</v>
      </c>
      <c r="J1358" s="2">
        <f t="shared" si="162"/>
        <v>1.7134211014442995</v>
      </c>
      <c r="K1358" s="2">
        <f t="shared" si="164"/>
        <v>1.7508919451867617</v>
      </c>
    </row>
    <row r="1359" spans="1:11" ht="13.5" x14ac:dyDescent="0.25">
      <c r="A1359" s="3">
        <f>TITRES_STAT!B1362</f>
        <v>44288</v>
      </c>
      <c r="B1359" s="5">
        <f>TITRES_STAT!D1362</f>
        <v>1.6417999999999999</v>
      </c>
      <c r="C1359" s="2">
        <f t="shared" si="165"/>
        <v>-9.9000000000000199E-3</v>
      </c>
      <c r="D1359" s="2">
        <f t="shared" si="166"/>
        <v>1.6736</v>
      </c>
      <c r="E1359" s="2">
        <f t="shared" si="168"/>
        <v>1.6825599999999998</v>
      </c>
      <c r="F1359" s="2">
        <f t="shared" si="161"/>
        <v>1.7223700000000002</v>
      </c>
      <c r="G1359" s="2">
        <f t="shared" si="163"/>
        <v>1.7500220000000002</v>
      </c>
      <c r="H1359" s="2">
        <f t="shared" si="167"/>
        <v>1.8186434999999992</v>
      </c>
      <c r="I1359" s="2">
        <f t="array" ref="I1359">SUMPRODUCT(B1343:B1362, (ROW(B1343:B1362)-ROW(B1343)+1)) / (20*21/2)</f>
        <v>1.6637528571428573</v>
      </c>
      <c r="J1359" s="2">
        <f t="shared" si="162"/>
        <v>1.70660004416389</v>
      </c>
      <c r="K1359" s="2">
        <f t="shared" si="164"/>
        <v>1.7466138296892417</v>
      </c>
    </row>
    <row r="1360" spans="1:11" ht="13.5" x14ac:dyDescent="0.25">
      <c r="A1360" s="3">
        <f>TITRES_STAT!B1363</f>
        <v>44291</v>
      </c>
      <c r="B1360" s="5">
        <f>TITRES_STAT!D1363</f>
        <v>1.6317999999999999</v>
      </c>
      <c r="C1360" s="2">
        <f t="shared" si="165"/>
        <v>-1.0000000000000009E-2</v>
      </c>
      <c r="D1360" s="2">
        <f t="shared" si="166"/>
        <v>1.6616599999999999</v>
      </c>
      <c r="E1360" s="2">
        <f t="shared" si="168"/>
        <v>1.6686299999999998</v>
      </c>
      <c r="F1360" s="2">
        <f t="shared" si="161"/>
        <v>1.7178899999999999</v>
      </c>
      <c r="G1360" s="2">
        <f t="shared" si="163"/>
        <v>1.7476340000000006</v>
      </c>
      <c r="H1360" s="2">
        <f t="shared" si="167"/>
        <v>1.8164349999999994</v>
      </c>
      <c r="I1360" s="2">
        <f t="array" ref="I1360">SUMPRODUCT(B1344:B1363, (ROW(B1344:B1363)-ROW(B1344)+1)) / (20*21/2)</f>
        <v>1.6532371428571428</v>
      </c>
      <c r="J1360" s="2">
        <f t="shared" si="162"/>
        <v>1.6994762304339959</v>
      </c>
      <c r="K1360" s="2">
        <f t="shared" si="164"/>
        <v>1.7421113265641734</v>
      </c>
    </row>
    <row r="1361" spans="1:11" ht="13.5" x14ac:dyDescent="0.25">
      <c r="A1361" s="3">
        <f>TITRES_STAT!B1364</f>
        <v>44292</v>
      </c>
      <c r="B1361" s="5">
        <f>TITRES_STAT!D1364</f>
        <v>1.5920000000000001</v>
      </c>
      <c r="C1361" s="2">
        <f t="shared" si="165"/>
        <v>-3.9799999999999836E-2</v>
      </c>
      <c r="D1361" s="2">
        <f t="shared" si="166"/>
        <v>1.6417600000000001</v>
      </c>
      <c r="E1361" s="2">
        <f t="shared" si="168"/>
        <v>1.6596699999999998</v>
      </c>
      <c r="F1361" s="2">
        <f t="shared" si="161"/>
        <v>1.7064450000000004</v>
      </c>
      <c r="G1361" s="2">
        <f t="shared" si="163"/>
        <v>1.7440520000000006</v>
      </c>
      <c r="H1361" s="2">
        <f t="shared" si="167"/>
        <v>1.8144744999999991</v>
      </c>
      <c r="I1361" s="2">
        <f t="array" ref="I1361">SUMPRODUCT(B1345:B1364, (ROW(B1345:B1364)-ROW(B1345)+1)) / (20*21/2)</f>
        <v>1.6437161904761906</v>
      </c>
      <c r="J1361" s="2">
        <f t="shared" si="162"/>
        <v>1.6892403989640914</v>
      </c>
      <c r="K1361" s="2">
        <f t="shared" si="164"/>
        <v>1.7362246078753822</v>
      </c>
    </row>
    <row r="1362" spans="1:11" ht="13.5" x14ac:dyDescent="0.25">
      <c r="A1362" s="3">
        <f>TITRES_STAT!B1365</f>
        <v>44293</v>
      </c>
      <c r="B1362" s="5">
        <f>TITRES_STAT!D1365</f>
        <v>1.5821000000000001</v>
      </c>
      <c r="C1362" s="2">
        <f t="shared" si="165"/>
        <v>-9.9000000000000199E-3</v>
      </c>
      <c r="D1362" s="2">
        <f t="shared" si="166"/>
        <v>1.6198800000000002</v>
      </c>
      <c r="E1362" s="2">
        <f t="shared" si="168"/>
        <v>1.64574</v>
      </c>
      <c r="F1362" s="2">
        <f t="shared" si="161"/>
        <v>1.6925150000000002</v>
      </c>
      <c r="G1362" s="2">
        <f t="shared" si="163"/>
        <v>1.7402720000000005</v>
      </c>
      <c r="H1362" s="2">
        <f t="shared" si="167"/>
        <v>1.8130514999999991</v>
      </c>
      <c r="I1362" s="2">
        <f t="array" ref="I1362">SUMPRODUCT(B1346:B1365, (ROW(B1346:B1365)-ROW(B1346)+1)) / (20*21/2)</f>
        <v>1.6323423809523812</v>
      </c>
      <c r="J1362" s="2">
        <f t="shared" si="162"/>
        <v>1.6790365514437018</v>
      </c>
      <c r="K1362" s="2">
        <f t="shared" si="164"/>
        <v>1.7301805056057595</v>
      </c>
    </row>
    <row r="1363" spans="1:11" ht="13.5" x14ac:dyDescent="0.25">
      <c r="A1363" s="3">
        <f>TITRES_STAT!B1366</f>
        <v>44294</v>
      </c>
      <c r="B1363" s="5">
        <f>TITRES_STAT!D1366</f>
        <v>1.5821000000000001</v>
      </c>
      <c r="C1363" s="2">
        <f t="shared" si="165"/>
        <v>0</v>
      </c>
      <c r="D1363" s="2">
        <f t="shared" si="166"/>
        <v>1.6059600000000003</v>
      </c>
      <c r="E1363" s="2">
        <f t="shared" si="168"/>
        <v>1.6387799999999999</v>
      </c>
      <c r="F1363" s="2">
        <f t="shared" si="161"/>
        <v>1.68207</v>
      </c>
      <c r="G1363" s="2">
        <f t="shared" si="163"/>
        <v>1.7364920000000004</v>
      </c>
      <c r="H1363" s="2">
        <f t="shared" si="167"/>
        <v>1.8114609999999991</v>
      </c>
      <c r="I1363" s="2">
        <f t="array" ref="I1363">SUMPRODUCT(B1347:B1366, (ROW(B1347:B1366)-ROW(B1347)+1)) / (20*21/2)</f>
        <v>1.6257542857142859</v>
      </c>
      <c r="J1363" s="2">
        <f t="shared" si="162"/>
        <v>1.6698044989252538</v>
      </c>
      <c r="K1363" s="2">
        <f t="shared" si="164"/>
        <v>1.7243734269545534</v>
      </c>
    </row>
    <row r="1364" spans="1:11" ht="13.5" x14ac:dyDescent="0.25">
      <c r="A1364" s="3">
        <f>TITRES_STAT!B1367</f>
        <v>44298</v>
      </c>
      <c r="B1364" s="5">
        <f>TITRES_STAT!D1367</f>
        <v>1.5821000000000001</v>
      </c>
      <c r="C1364" s="2">
        <f t="shared" si="165"/>
        <v>0</v>
      </c>
      <c r="D1364" s="2">
        <f t="shared" si="166"/>
        <v>1.59402</v>
      </c>
      <c r="E1364" s="2">
        <f t="shared" si="168"/>
        <v>1.63381</v>
      </c>
      <c r="F1364" s="2">
        <f t="shared" ref="F1364:F1427" si="169">AVERAGE(B1345:B1364)</f>
        <v>1.6716250000000001</v>
      </c>
      <c r="G1364" s="2">
        <f t="shared" si="163"/>
        <v>1.7327120000000003</v>
      </c>
      <c r="H1364" s="2">
        <f t="shared" si="167"/>
        <v>1.8096189999999992</v>
      </c>
      <c r="I1364" s="2">
        <f t="array" ref="I1364">SUMPRODUCT(B1348:B1367, (ROW(B1348:B1367)-ROW(B1348)+1)) / (20*21/2)</f>
        <v>1.6255628571428575</v>
      </c>
      <c r="J1364" s="2">
        <f t="shared" si="162"/>
        <v>1.661451689503801</v>
      </c>
      <c r="K1364" s="2">
        <f t="shared" si="164"/>
        <v>1.7187940768779044</v>
      </c>
    </row>
    <row r="1365" spans="1:11" ht="13.5" x14ac:dyDescent="0.25">
      <c r="A1365" s="3">
        <f>TITRES_STAT!B1368</f>
        <v>44299</v>
      </c>
      <c r="B1365" s="5">
        <f>TITRES_STAT!D1368</f>
        <v>1.5522</v>
      </c>
      <c r="C1365" s="2">
        <f t="shared" si="165"/>
        <v>-2.9900000000000038E-2</v>
      </c>
      <c r="D1365" s="2">
        <f t="shared" si="166"/>
        <v>1.5781000000000001</v>
      </c>
      <c r="E1365" s="2">
        <f t="shared" si="168"/>
        <v>1.6198800000000002</v>
      </c>
      <c r="F1365" s="2">
        <f t="shared" si="169"/>
        <v>1.6611750000000001</v>
      </c>
      <c r="G1365" s="2">
        <f t="shared" si="163"/>
        <v>1.7275380000000005</v>
      </c>
      <c r="H1365" s="2">
        <f t="shared" si="167"/>
        <v>1.8076554999999996</v>
      </c>
      <c r="I1365" s="2">
        <f t="array" ref="I1365">SUMPRODUCT(B1349:B1368, (ROW(B1349:B1368)-ROW(B1349)+1)) / (20*21/2)</f>
        <v>1.6321042857142856</v>
      </c>
      <c r="J1365" s="2">
        <f t="shared" ref="J1365:J1428" si="170">$J$4*B1365+J1364*(1-$J$4)</f>
        <v>1.6510467666939153</v>
      </c>
      <c r="K1365" s="2">
        <f t="shared" si="164"/>
        <v>1.7122609758238689</v>
      </c>
    </row>
    <row r="1366" spans="1:11" ht="13.5" x14ac:dyDescent="0.25">
      <c r="A1366" s="3">
        <f>TITRES_STAT!B1369</f>
        <v>44300</v>
      </c>
      <c r="B1366" s="5">
        <f>TITRES_STAT!D1369</f>
        <v>1.5920000000000001</v>
      </c>
      <c r="C1366" s="2">
        <f t="shared" si="165"/>
        <v>3.9800000000000058E-2</v>
      </c>
      <c r="D1366" s="2">
        <f t="shared" si="166"/>
        <v>1.5780999999999998</v>
      </c>
      <c r="E1366" s="2">
        <f t="shared" si="168"/>
        <v>1.6099299999999999</v>
      </c>
      <c r="F1366" s="2">
        <f t="shared" si="169"/>
        <v>1.6537099999999998</v>
      </c>
      <c r="G1366" s="2">
        <f t="shared" si="163"/>
        <v>1.7229600000000005</v>
      </c>
      <c r="H1366" s="2">
        <f t="shared" si="167"/>
        <v>1.8061699999999996</v>
      </c>
      <c r="I1366" s="2">
        <f t="array" ref="I1366">SUMPRODUCT(B1350:B1369, (ROW(B1350:B1369)-ROW(B1350)+1)) / (20*21/2)</f>
        <v>1.6425309523809521</v>
      </c>
      <c r="J1366" s="2">
        <f t="shared" si="170"/>
        <v>1.6454232651040186</v>
      </c>
      <c r="K1366" s="2">
        <f t="shared" si="164"/>
        <v>1.7075448591248936</v>
      </c>
    </row>
    <row r="1367" spans="1:11" ht="13.5" x14ac:dyDescent="0.25">
      <c r="A1367" s="3">
        <f>TITRES_STAT!B1370</f>
        <v>44301</v>
      </c>
      <c r="B1367" s="5">
        <f>TITRES_STAT!D1370</f>
        <v>1.6516999999999999</v>
      </c>
      <c r="C1367" s="2">
        <f t="shared" si="165"/>
        <v>5.9699999999999864E-2</v>
      </c>
      <c r="D1367" s="2">
        <f t="shared" si="166"/>
        <v>1.5920200000000002</v>
      </c>
      <c r="E1367" s="2">
        <f t="shared" si="168"/>
        <v>1.6059500000000004</v>
      </c>
      <c r="F1367" s="2">
        <f t="shared" si="169"/>
        <v>1.6527149999999999</v>
      </c>
      <c r="G1367" s="2">
        <f t="shared" si="163"/>
        <v>1.7205720000000009</v>
      </c>
      <c r="H1367" s="2">
        <f t="shared" si="167"/>
        <v>1.8044524999999996</v>
      </c>
      <c r="I1367" s="2">
        <f t="array" ref="I1367">SUMPRODUCT(B1351:B1370, (ROW(B1351:B1370)-ROW(B1351)+1)) / (20*21/2)</f>
        <v>1.6518157142857146</v>
      </c>
      <c r="J1367" s="2">
        <f t="shared" si="170"/>
        <v>1.6460210493798262</v>
      </c>
      <c r="K1367" s="2">
        <f t="shared" si="164"/>
        <v>1.7053548646494077</v>
      </c>
    </row>
    <row r="1368" spans="1:11" ht="13.5" x14ac:dyDescent="0.25">
      <c r="A1368" s="3">
        <f>TITRES_STAT!B1371</f>
        <v>44302</v>
      </c>
      <c r="B1368" s="5">
        <f>TITRES_STAT!D1371</f>
        <v>1.7214</v>
      </c>
      <c r="C1368" s="2">
        <f t="shared" si="165"/>
        <v>6.9700000000000095E-2</v>
      </c>
      <c r="D1368" s="2">
        <f t="shared" si="166"/>
        <v>1.6198799999999998</v>
      </c>
      <c r="E1368" s="2">
        <f t="shared" si="168"/>
        <v>1.6129200000000001</v>
      </c>
      <c r="F1368" s="2">
        <f t="shared" si="169"/>
        <v>1.6517199999999999</v>
      </c>
      <c r="G1368" s="2">
        <f t="shared" si="163"/>
        <v>1.7195780000000005</v>
      </c>
      <c r="H1368" s="2">
        <f t="shared" si="167"/>
        <v>1.8028039999999999</v>
      </c>
      <c r="I1368" s="2">
        <f t="array" ref="I1368">SUMPRODUCT(B1352:B1371, (ROW(B1352:B1371)-ROW(B1352)+1)) / (20*21/2)</f>
        <v>1.660252380952381</v>
      </c>
      <c r="J1368" s="2">
        <f t="shared" si="170"/>
        <v>1.6531999970579381</v>
      </c>
      <c r="K1368" s="2">
        <f t="shared" si="164"/>
        <v>1.7059840856435484</v>
      </c>
    </row>
    <row r="1369" spans="1:11" ht="13.5" x14ac:dyDescent="0.25">
      <c r="A1369" s="3">
        <f>TITRES_STAT!B1372</f>
        <v>44305</v>
      </c>
      <c r="B1369" s="5">
        <f>TITRES_STAT!D1372</f>
        <v>1.7612000000000001</v>
      </c>
      <c r="C1369" s="2">
        <f t="shared" si="165"/>
        <v>3.9800000000000058E-2</v>
      </c>
      <c r="D1369" s="2">
        <f t="shared" si="166"/>
        <v>1.6556999999999999</v>
      </c>
      <c r="E1369" s="2">
        <f t="shared" si="168"/>
        <v>1.62486</v>
      </c>
      <c r="F1369" s="2">
        <f t="shared" si="169"/>
        <v>1.6537099999999996</v>
      </c>
      <c r="G1369" s="2">
        <f t="shared" si="163"/>
        <v>1.7209720000000004</v>
      </c>
      <c r="H1369" s="2">
        <f t="shared" si="167"/>
        <v>1.801075</v>
      </c>
      <c r="I1369" s="2">
        <f t="array" ref="I1369">SUMPRODUCT(B1353:B1372, (ROW(B1353:B1372)-ROW(B1353)+1)) / (20*21/2)</f>
        <v>1.6684047619047619</v>
      </c>
      <c r="J1369" s="2">
        <f t="shared" si="170"/>
        <v>1.6634857116238486</v>
      </c>
      <c r="K1369" s="2">
        <f t="shared" si="164"/>
        <v>1.7081494156183112</v>
      </c>
    </row>
    <row r="1370" spans="1:11" ht="13.5" x14ac:dyDescent="0.25">
      <c r="A1370" s="3">
        <f>TITRES_STAT!B1373</f>
        <v>44306</v>
      </c>
      <c r="B1370" s="5">
        <f>TITRES_STAT!D1373</f>
        <v>1.7512000000000001</v>
      </c>
      <c r="C1370" s="2">
        <f t="shared" si="165"/>
        <v>-1.0000000000000009E-2</v>
      </c>
      <c r="D1370" s="2">
        <f t="shared" si="166"/>
        <v>1.6955000000000002</v>
      </c>
      <c r="E1370" s="2">
        <f t="shared" si="168"/>
        <v>1.6367999999999998</v>
      </c>
      <c r="F1370" s="2">
        <f t="shared" si="169"/>
        <v>1.6527149999999995</v>
      </c>
      <c r="G1370" s="2">
        <f t="shared" si="163"/>
        <v>1.7207720000000004</v>
      </c>
      <c r="H1370" s="2">
        <f t="shared" si="167"/>
        <v>1.799212</v>
      </c>
      <c r="I1370" s="2">
        <f t="array" ref="I1370">SUMPRODUCT(B1354:B1373, (ROW(B1354:B1373)-ROW(B1354)+1)) / (20*21/2)</f>
        <v>1.6755099999999998</v>
      </c>
      <c r="J1370" s="2">
        <f t="shared" si="170"/>
        <v>1.6718394533739585</v>
      </c>
      <c r="K1370" s="2">
        <f t="shared" si="164"/>
        <v>1.7098376738293579</v>
      </c>
    </row>
    <row r="1371" spans="1:11" ht="13.5" x14ac:dyDescent="0.25">
      <c r="A1371" s="3">
        <f>TITRES_STAT!B1374</f>
        <v>44307</v>
      </c>
      <c r="B1371" s="5">
        <f>TITRES_STAT!D1374</f>
        <v>1.7413000000000001</v>
      </c>
      <c r="C1371" s="2">
        <f t="shared" si="165"/>
        <v>-9.9000000000000199E-3</v>
      </c>
      <c r="D1371" s="2">
        <f t="shared" si="166"/>
        <v>1.7253599999999998</v>
      </c>
      <c r="E1371" s="2">
        <f t="shared" si="168"/>
        <v>1.6517300000000001</v>
      </c>
      <c r="F1371" s="2">
        <f t="shared" si="169"/>
        <v>1.6556999999999999</v>
      </c>
      <c r="G1371" s="2">
        <f t="shared" si="163"/>
        <v>1.7211699999999999</v>
      </c>
      <c r="H1371" s="2">
        <f t="shared" si="167"/>
        <v>1.7973275000000002</v>
      </c>
      <c r="I1371" s="2">
        <f t="array" ref="I1371">SUMPRODUCT(B1355:B1374, (ROW(B1355:B1374)-ROW(B1355)+1)) / (20*21/2)</f>
        <v>1.6812933333333335</v>
      </c>
      <c r="J1371" s="2">
        <f t="shared" si="170"/>
        <v>1.6784547435288197</v>
      </c>
      <c r="K1371" s="2">
        <f t="shared" si="164"/>
        <v>1.7110714905419322</v>
      </c>
    </row>
    <row r="1372" spans="1:11" ht="13.5" x14ac:dyDescent="0.25">
      <c r="A1372" s="3">
        <f>TITRES_STAT!B1375</f>
        <v>44308</v>
      </c>
      <c r="B1372" s="5">
        <f>TITRES_STAT!D1375</f>
        <v>1.7413000000000001</v>
      </c>
      <c r="C1372" s="2">
        <f t="shared" si="165"/>
        <v>0</v>
      </c>
      <c r="D1372" s="2">
        <f t="shared" si="166"/>
        <v>1.7432799999999999</v>
      </c>
      <c r="E1372" s="2">
        <f t="shared" si="168"/>
        <v>1.6676500000000001</v>
      </c>
      <c r="F1372" s="2">
        <f t="shared" si="169"/>
        <v>1.6566949999999998</v>
      </c>
      <c r="G1372" s="2">
        <f t="shared" si="163"/>
        <v>1.7195779999999996</v>
      </c>
      <c r="H1372" s="2">
        <f t="shared" si="167"/>
        <v>1.7954430000000001</v>
      </c>
      <c r="I1372" s="2">
        <f t="array" ref="I1372">SUMPRODUCT(B1356:B1375, (ROW(B1356:B1375)-ROW(B1356)+1)) / (20*21/2)</f>
        <v>1.6847547619047618</v>
      </c>
      <c r="J1372" s="2">
        <f t="shared" si="170"/>
        <v>1.6844400060498845</v>
      </c>
      <c r="K1372" s="2">
        <f t="shared" si="164"/>
        <v>1.7122569222853858</v>
      </c>
    </row>
    <row r="1373" spans="1:11" ht="13.5" x14ac:dyDescent="0.25">
      <c r="A1373" s="3">
        <f>TITRES_STAT!B1376</f>
        <v>44309</v>
      </c>
      <c r="B1373" s="5">
        <f>TITRES_STAT!D1376</f>
        <v>1.7313000000000001</v>
      </c>
      <c r="C1373" s="2">
        <f t="shared" si="165"/>
        <v>-1.0000000000000009E-2</v>
      </c>
      <c r="D1373" s="2">
        <f t="shared" si="166"/>
        <v>1.74526</v>
      </c>
      <c r="E1373" s="2">
        <f t="shared" si="168"/>
        <v>1.6825700000000001</v>
      </c>
      <c r="F1373" s="2">
        <f t="shared" si="169"/>
        <v>1.6606749999999999</v>
      </c>
      <c r="G1373" s="2">
        <f t="shared" si="163"/>
        <v>1.7183839999999997</v>
      </c>
      <c r="H1373" s="2">
        <f t="shared" si="167"/>
        <v>1.79376</v>
      </c>
      <c r="I1373" s="2">
        <f t="array" ref="I1373">SUMPRODUCT(B1357:B1376, (ROW(B1357:B1376)-ROW(B1357)+1)) / (20*21/2)</f>
        <v>1.6872161904761909</v>
      </c>
      <c r="J1373" s="2">
        <f t="shared" si="170"/>
        <v>1.6889028626165623</v>
      </c>
      <c r="K1373" s="2">
        <f t="shared" si="164"/>
        <v>1.7130037096467434</v>
      </c>
    </row>
    <row r="1374" spans="1:11" ht="13.5" x14ac:dyDescent="0.25">
      <c r="A1374" s="3">
        <f>TITRES_STAT!B1377</f>
        <v>44312</v>
      </c>
      <c r="B1374" s="5">
        <f>TITRES_STAT!D1377</f>
        <v>1.7214</v>
      </c>
      <c r="C1374" s="2">
        <f t="shared" si="165"/>
        <v>-9.9000000000000199E-3</v>
      </c>
      <c r="D1374" s="2">
        <f t="shared" si="166"/>
        <v>1.7373000000000001</v>
      </c>
      <c r="E1374" s="2">
        <f t="shared" si="168"/>
        <v>1.6964999999999999</v>
      </c>
      <c r="F1374" s="2">
        <f t="shared" si="169"/>
        <v>1.6651549999999999</v>
      </c>
      <c r="G1374" s="2">
        <f t="shared" si="163"/>
        <v>1.7169919999999996</v>
      </c>
      <c r="H1374" s="2">
        <f t="shared" si="167"/>
        <v>1.7923069999999999</v>
      </c>
      <c r="I1374" s="2">
        <f t="array" ref="I1374">SUMPRODUCT(B1358:B1377, (ROW(B1358:B1377)-ROW(B1358)+1)) / (20*21/2)</f>
        <v>1.6896776190476193</v>
      </c>
      <c r="J1374" s="2">
        <f t="shared" si="170"/>
        <v>1.6919978280816517</v>
      </c>
      <c r="K1374" s="2">
        <f t="shared" si="164"/>
        <v>1.7133329759351064</v>
      </c>
    </row>
    <row r="1375" spans="1:11" ht="13.5" x14ac:dyDescent="0.25">
      <c r="A1375" s="3">
        <f>TITRES_STAT!B1378</f>
        <v>44313</v>
      </c>
      <c r="B1375" s="5">
        <f>TITRES_STAT!D1378</f>
        <v>1.7015</v>
      </c>
      <c r="C1375" s="2">
        <f t="shared" si="165"/>
        <v>-1.9900000000000029E-2</v>
      </c>
      <c r="D1375" s="2">
        <f t="shared" si="166"/>
        <v>1.7273600000000002</v>
      </c>
      <c r="E1375" s="2">
        <f t="shared" si="168"/>
        <v>1.71143</v>
      </c>
      <c r="F1375" s="2">
        <f t="shared" si="169"/>
        <v>1.6656549999999999</v>
      </c>
      <c r="G1375" s="2">
        <f t="shared" si="163"/>
        <v>1.7152019999999999</v>
      </c>
      <c r="H1375" s="2">
        <f t="shared" si="167"/>
        <v>1.7904749999999998</v>
      </c>
      <c r="I1375" s="2">
        <f t="array" ref="I1375">SUMPRODUCT(B1359:B1378, (ROW(B1359:B1378)-ROW(B1359)+1)) / (20*21/2)</f>
        <v>1.6940342857142858</v>
      </c>
      <c r="J1375" s="2">
        <f t="shared" si="170"/>
        <v>1.6929027968357799</v>
      </c>
      <c r="K1375" s="2">
        <f t="shared" si="164"/>
        <v>1.7128689376631416</v>
      </c>
    </row>
    <row r="1376" spans="1:11" ht="13.5" x14ac:dyDescent="0.25">
      <c r="A1376" s="3">
        <f>TITRES_STAT!B1379</f>
        <v>44314</v>
      </c>
      <c r="B1376" s="5">
        <f>TITRES_STAT!D1379</f>
        <v>1.6915</v>
      </c>
      <c r="C1376" s="2">
        <f t="shared" si="165"/>
        <v>-1.0000000000000009E-2</v>
      </c>
      <c r="D1376" s="2">
        <f t="shared" si="166"/>
        <v>1.7174</v>
      </c>
      <c r="E1376" s="2">
        <f t="shared" si="168"/>
        <v>1.7213799999999999</v>
      </c>
      <c r="F1376" s="2">
        <f t="shared" si="169"/>
        <v>1.6656549999999997</v>
      </c>
      <c r="G1376" s="2">
        <f t="shared" si="163"/>
        <v>1.7136099999999999</v>
      </c>
      <c r="H1376" s="2">
        <f t="shared" si="167"/>
        <v>1.7885930000000001</v>
      </c>
      <c r="I1376" s="2">
        <f t="array" ref="I1376">SUMPRODUCT(B1360:B1379, (ROW(B1360:B1379)-ROW(B1360)+1)) / (20*21/2)</f>
        <v>1.7075828571428571</v>
      </c>
      <c r="J1376" s="2">
        <f t="shared" si="170"/>
        <v>1.6927691971371344</v>
      </c>
      <c r="K1376" s="2">
        <f t="shared" si="164"/>
        <v>1.7120309401077243</v>
      </c>
    </row>
    <row r="1377" spans="1:11" ht="13.5" x14ac:dyDescent="0.25">
      <c r="A1377" s="3">
        <f>TITRES_STAT!B1380</f>
        <v>44315</v>
      </c>
      <c r="B1377" s="5">
        <f>TITRES_STAT!D1380</f>
        <v>1.6915</v>
      </c>
      <c r="C1377" s="2">
        <f t="shared" si="165"/>
        <v>0</v>
      </c>
      <c r="D1377" s="2">
        <f t="shared" si="166"/>
        <v>1.7074400000000001</v>
      </c>
      <c r="E1377" s="2">
        <f t="shared" si="168"/>
        <v>1.7253599999999998</v>
      </c>
      <c r="F1377" s="2">
        <f t="shared" si="169"/>
        <v>1.6656549999999999</v>
      </c>
      <c r="G1377" s="2">
        <f t="shared" si="163"/>
        <v>1.7124159999999997</v>
      </c>
      <c r="H1377" s="2">
        <f t="shared" si="167"/>
        <v>1.7867670000000002</v>
      </c>
      <c r="I1377" s="2">
        <f t="array" ref="I1377">SUMPRODUCT(B1361:B1380, (ROW(B1361:B1380)-ROW(B1361)+1)) / (20*21/2)</f>
        <v>1.724116666666667</v>
      </c>
      <c r="J1377" s="2">
        <f t="shared" si="170"/>
        <v>1.6926483212193122</v>
      </c>
      <c r="K1377" s="2">
        <f t="shared" si="164"/>
        <v>1.711225805201539</v>
      </c>
    </row>
    <row r="1378" spans="1:11" ht="13.5" x14ac:dyDescent="0.25">
      <c r="A1378" s="3">
        <f>TITRES_STAT!B1381</f>
        <v>44316</v>
      </c>
      <c r="B1378" s="5">
        <f>TITRES_STAT!D1381</f>
        <v>1.7114</v>
      </c>
      <c r="C1378" s="2">
        <f t="shared" si="165"/>
        <v>1.9900000000000029E-2</v>
      </c>
      <c r="D1378" s="2">
        <f t="shared" si="166"/>
        <v>1.7034599999999998</v>
      </c>
      <c r="E1378" s="2">
        <f t="shared" si="168"/>
        <v>1.7243600000000001</v>
      </c>
      <c r="F1378" s="2">
        <f t="shared" si="169"/>
        <v>1.6686399999999999</v>
      </c>
      <c r="G1378" s="2">
        <f t="shared" si="163"/>
        <v>1.7120179999999996</v>
      </c>
      <c r="H1378" s="2">
        <f t="shared" si="167"/>
        <v>1.7847890000000002</v>
      </c>
      <c r="I1378" s="2">
        <f t="array" ref="I1378">SUMPRODUCT(B1362:B1381, (ROW(B1362:B1381)-ROW(B1362)+1)) / (20*21/2)</f>
        <v>1.7348747619047618</v>
      </c>
      <c r="J1378" s="2">
        <f t="shared" si="170"/>
        <v>1.6944341953889015</v>
      </c>
      <c r="K1378" s="2">
        <f t="shared" si="164"/>
        <v>1.7112326363701063</v>
      </c>
    </row>
    <row r="1379" spans="1:11" ht="13.5" x14ac:dyDescent="0.25">
      <c r="A1379" s="3">
        <f>TITRES_STAT!B1382</f>
        <v>44319</v>
      </c>
      <c r="B1379" s="5">
        <f>TITRES_STAT!D1382</f>
        <v>1.8109</v>
      </c>
      <c r="C1379" s="2">
        <f t="shared" si="165"/>
        <v>9.9499999999999922E-2</v>
      </c>
      <c r="D1379" s="2">
        <f t="shared" si="166"/>
        <v>1.72136</v>
      </c>
      <c r="E1379" s="2">
        <f t="shared" si="168"/>
        <v>1.7293299999999998</v>
      </c>
      <c r="F1379" s="2">
        <f t="shared" si="169"/>
        <v>1.677095</v>
      </c>
      <c r="G1379" s="2">
        <f t="shared" si="163"/>
        <v>1.7128139999999998</v>
      </c>
      <c r="H1379" s="2">
        <f t="shared" si="167"/>
        <v>1.783504</v>
      </c>
      <c r="I1379" s="2">
        <f t="array" ref="I1379">SUMPRODUCT(B1363:B1382, (ROW(B1363:B1382)-ROW(B1363)+1)) / (20*21/2)</f>
        <v>1.7465328571428573</v>
      </c>
      <c r="J1379" s="2">
        <f t="shared" si="170"/>
        <v>1.7055261767804346</v>
      </c>
      <c r="K1379" s="2">
        <f t="shared" si="164"/>
        <v>1.7151411604340236</v>
      </c>
    </row>
    <row r="1380" spans="1:11" ht="13.5" x14ac:dyDescent="0.25">
      <c r="A1380" s="3">
        <f>TITRES_STAT!B1383</f>
        <v>44320</v>
      </c>
      <c r="B1380" s="5">
        <f>TITRES_STAT!D1383</f>
        <v>1.8507</v>
      </c>
      <c r="C1380" s="2">
        <f t="shared" si="165"/>
        <v>3.9800000000000058E-2</v>
      </c>
      <c r="D1380" s="2">
        <f t="shared" si="166"/>
        <v>1.7512000000000001</v>
      </c>
      <c r="E1380" s="2">
        <f t="shared" si="168"/>
        <v>1.7392800000000002</v>
      </c>
      <c r="F1380" s="2">
        <f t="shared" si="169"/>
        <v>1.6880400000000002</v>
      </c>
      <c r="G1380" s="2">
        <f t="shared" si="163"/>
        <v>1.7144059999999997</v>
      </c>
      <c r="H1380" s="2">
        <f t="shared" si="167"/>
        <v>1.7826975000000003</v>
      </c>
      <c r="I1380" s="2">
        <f t="array" ref="I1380">SUMPRODUCT(B1364:B1383, (ROW(B1364:B1383)-ROW(B1364)+1)) / (20*21/2)</f>
        <v>1.7665300000000002</v>
      </c>
      <c r="J1380" s="2">
        <f t="shared" si="170"/>
        <v>1.719352255182298</v>
      </c>
      <c r="K1380" s="2">
        <f t="shared" si="164"/>
        <v>1.7204571933581796</v>
      </c>
    </row>
    <row r="1381" spans="1:11" ht="13.5" x14ac:dyDescent="0.25">
      <c r="A1381" s="3">
        <f>TITRES_STAT!B1384</f>
        <v>44321</v>
      </c>
      <c r="B1381" s="5">
        <f>TITRES_STAT!D1384</f>
        <v>1.8009999999999999</v>
      </c>
      <c r="C1381" s="2">
        <f t="shared" si="165"/>
        <v>-4.9700000000000077E-2</v>
      </c>
      <c r="D1381" s="2">
        <f t="shared" si="166"/>
        <v>1.7730999999999999</v>
      </c>
      <c r="E1381" s="2">
        <f t="shared" si="168"/>
        <v>1.7452499999999997</v>
      </c>
      <c r="F1381" s="2">
        <f t="shared" si="169"/>
        <v>1.6984900000000003</v>
      </c>
      <c r="G1381" s="2">
        <f t="shared" si="163"/>
        <v>1.7150039999999995</v>
      </c>
      <c r="H1381" s="2">
        <f t="shared" si="167"/>
        <v>1.7819219999999998</v>
      </c>
      <c r="I1381" s="2">
        <f t="array" ref="I1381">SUMPRODUCT(B1365:B1384, (ROW(B1365:B1384)-ROW(B1365)+1)) / (20*21/2)</f>
        <v>1.7924876190476189</v>
      </c>
      <c r="J1381" s="2">
        <f t="shared" si="170"/>
        <v>1.727128230879222</v>
      </c>
      <c r="K1381" s="2">
        <f t="shared" si="164"/>
        <v>1.7236157347951138</v>
      </c>
    </row>
    <row r="1382" spans="1:11" ht="13.5" x14ac:dyDescent="0.25">
      <c r="A1382" s="3">
        <f>TITRES_STAT!B1385</f>
        <v>44322</v>
      </c>
      <c r="B1382" s="5">
        <f>TITRES_STAT!D1385</f>
        <v>1.8209</v>
      </c>
      <c r="C1382" s="2">
        <f t="shared" si="165"/>
        <v>1.9900000000000029E-2</v>
      </c>
      <c r="D1382" s="2">
        <f t="shared" si="166"/>
        <v>1.7989800000000002</v>
      </c>
      <c r="E1382" s="2">
        <f t="shared" si="168"/>
        <v>1.7532099999999999</v>
      </c>
      <c r="F1382" s="2">
        <f t="shared" si="169"/>
        <v>1.7104300000000001</v>
      </c>
      <c r="G1382" s="2">
        <f t="shared" si="163"/>
        <v>1.7159999999999997</v>
      </c>
      <c r="H1382" s="2">
        <f t="shared" si="167"/>
        <v>1.7815254999999999</v>
      </c>
      <c r="I1382" s="2">
        <f t="array" ref="I1382">SUMPRODUCT(B1366:B1385, (ROW(B1366:B1385)-ROW(B1366)+1)) / (20*21/2)</f>
        <v>1.8221509523809527</v>
      </c>
      <c r="J1382" s="2">
        <f t="shared" si="170"/>
        <v>1.7360588755573914</v>
      </c>
      <c r="K1382" s="2">
        <f t="shared" si="164"/>
        <v>1.7274308040188349</v>
      </c>
    </row>
    <row r="1383" spans="1:11" ht="13.5" x14ac:dyDescent="0.25">
      <c r="A1383" s="3">
        <f>TITRES_STAT!B1386</f>
        <v>44323</v>
      </c>
      <c r="B1383" s="5">
        <f>TITRES_STAT!D1386</f>
        <v>1.9204000000000001</v>
      </c>
      <c r="C1383" s="2">
        <f t="shared" si="165"/>
        <v>9.9500000000000144E-2</v>
      </c>
      <c r="D1383" s="2">
        <f t="shared" si="166"/>
        <v>1.8407800000000001</v>
      </c>
      <c r="E1383" s="2">
        <f t="shared" si="168"/>
        <v>1.7721199999999999</v>
      </c>
      <c r="F1383" s="2">
        <f t="shared" si="169"/>
        <v>1.7273450000000001</v>
      </c>
      <c r="G1383" s="2">
        <f t="shared" si="163"/>
        <v>1.7189859999999997</v>
      </c>
      <c r="H1383" s="2">
        <f t="shared" si="167"/>
        <v>1.781906</v>
      </c>
      <c r="I1383" s="2">
        <f t="array" ref="I1383">SUMPRODUCT(B1367:B1386, (ROW(B1367:B1386)-ROW(B1367)+1)) / (20*21/2)</f>
        <v>1.8465500000000001</v>
      </c>
      <c r="J1383" s="2">
        <f t="shared" si="170"/>
        <v>1.753615173123354</v>
      </c>
      <c r="K1383" s="2">
        <f t="shared" si="164"/>
        <v>1.7349982234690768</v>
      </c>
    </row>
    <row r="1384" spans="1:11" ht="13.5" x14ac:dyDescent="0.25">
      <c r="A1384" s="3">
        <f>TITRES_STAT!B1387</f>
        <v>44326</v>
      </c>
      <c r="B1384" s="5">
        <f>TITRES_STAT!D1387</f>
        <v>1.9999</v>
      </c>
      <c r="C1384" s="2">
        <f t="shared" si="165"/>
        <v>7.9499999999999904E-2</v>
      </c>
      <c r="D1384" s="2">
        <f t="shared" si="166"/>
        <v>1.8785799999999999</v>
      </c>
      <c r="E1384" s="2">
        <f t="shared" si="168"/>
        <v>1.7999700000000001</v>
      </c>
      <c r="F1384" s="2">
        <f t="shared" si="169"/>
        <v>1.748235</v>
      </c>
      <c r="G1384" s="2">
        <f t="shared" si="163"/>
        <v>1.7235619999999998</v>
      </c>
      <c r="H1384" s="2">
        <f t="shared" si="167"/>
        <v>1.782572</v>
      </c>
      <c r="I1384" s="2">
        <f t="array" ref="I1384">SUMPRODUCT(B1368:B1387, (ROW(B1368:B1387)-ROW(B1368)+1)) / (20*21/2)</f>
        <v>1.8650738095238093</v>
      </c>
      <c r="J1384" s="2">
        <f t="shared" si="170"/>
        <v>1.7770708709211298</v>
      </c>
      <c r="K1384" s="2">
        <f t="shared" si="164"/>
        <v>1.7453865284310739</v>
      </c>
    </row>
    <row r="1385" spans="1:11" ht="13.5" x14ac:dyDescent="0.25">
      <c r="A1385" s="3">
        <f>TITRES_STAT!B1388</f>
        <v>44327</v>
      </c>
      <c r="B1385" s="5">
        <f>TITRES_STAT!D1388</f>
        <v>2.0596999999999999</v>
      </c>
      <c r="C1385" s="2">
        <f t="shared" si="165"/>
        <v>5.9799999999999853E-2</v>
      </c>
      <c r="D1385" s="2">
        <f t="shared" si="166"/>
        <v>1.9203800000000002</v>
      </c>
      <c r="E1385" s="2">
        <f t="shared" si="168"/>
        <v>1.83579</v>
      </c>
      <c r="F1385" s="2">
        <f t="shared" si="169"/>
        <v>1.7736100000000001</v>
      </c>
      <c r="G1385" s="2">
        <f t="shared" si="163"/>
        <v>1.7293339999999997</v>
      </c>
      <c r="H1385" s="2">
        <f t="shared" si="167"/>
        <v>1.7832575000000004</v>
      </c>
      <c r="I1385" s="2">
        <f t="array" ref="I1385">SUMPRODUCT(B1369:B1388, (ROW(B1369:B1388)-ROW(B1369)+1)) / (20*21/2)</f>
        <v>1.887672380952381</v>
      </c>
      <c r="J1385" s="2">
        <f t="shared" si="170"/>
        <v>1.8039879308334033</v>
      </c>
      <c r="K1385" s="2">
        <f t="shared" si="164"/>
        <v>1.7577125469239729</v>
      </c>
    </row>
    <row r="1386" spans="1:11" ht="13.5" x14ac:dyDescent="0.25">
      <c r="A1386" s="3">
        <f>TITRES_STAT!B1389</f>
        <v>44333</v>
      </c>
      <c r="B1386" s="5">
        <f>TITRES_STAT!D1389</f>
        <v>2.0297999999999998</v>
      </c>
      <c r="C1386" s="2">
        <f t="shared" si="165"/>
        <v>-2.9900000000000038E-2</v>
      </c>
      <c r="D1386" s="2">
        <f t="shared" si="166"/>
        <v>1.96614</v>
      </c>
      <c r="E1386" s="2">
        <f t="shared" si="168"/>
        <v>1.8696199999999998</v>
      </c>
      <c r="F1386" s="2">
        <f t="shared" si="169"/>
        <v>1.7955000000000001</v>
      </c>
      <c r="G1386" s="2">
        <f t="shared" si="163"/>
        <v>1.7345079999999995</v>
      </c>
      <c r="H1386" s="2">
        <f t="shared" si="167"/>
        <v>1.7833465000000006</v>
      </c>
      <c r="I1386" s="2">
        <f t="array" ref="I1386">SUMPRODUCT(B1370:B1389, (ROW(B1370:B1389)-ROW(B1370)+1)) / (20*21/2)</f>
        <v>1.9191361904761903</v>
      </c>
      <c r="J1386" s="2">
        <f t="shared" si="170"/>
        <v>1.825493842182603</v>
      </c>
      <c r="K1386" s="2">
        <f t="shared" si="164"/>
        <v>1.7683826431230327</v>
      </c>
    </row>
    <row r="1387" spans="1:11" ht="13.5" x14ac:dyDescent="0.25">
      <c r="A1387" s="3">
        <f>TITRES_STAT!B1390</f>
        <v>44334</v>
      </c>
      <c r="B1387" s="5">
        <f>TITRES_STAT!D1390</f>
        <v>1.99</v>
      </c>
      <c r="C1387" s="2">
        <f t="shared" si="165"/>
        <v>-3.9799999999999836E-2</v>
      </c>
      <c r="D1387" s="2">
        <f t="shared" si="166"/>
        <v>1.9999600000000002</v>
      </c>
      <c r="E1387" s="2">
        <f t="shared" si="168"/>
        <v>1.8994699999999998</v>
      </c>
      <c r="F1387" s="2">
        <f t="shared" si="169"/>
        <v>1.8124150000000003</v>
      </c>
      <c r="G1387" s="2">
        <f t="shared" si="163"/>
        <v>1.7390839999999996</v>
      </c>
      <c r="H1387" s="2">
        <f t="shared" si="167"/>
        <v>1.7832365000000008</v>
      </c>
      <c r="I1387" s="2">
        <f t="array" ref="I1387">SUMPRODUCT(B1371:B1390, (ROW(B1371:B1390)-ROW(B1371)+1)) / (20*21/2)</f>
        <v>1.9458571428571434</v>
      </c>
      <c r="J1387" s="2">
        <f t="shared" si="170"/>
        <v>1.8411610953080693</v>
      </c>
      <c r="K1387" s="2">
        <f t="shared" si="164"/>
        <v>1.7770735198633061</v>
      </c>
    </row>
    <row r="1388" spans="1:11" ht="13.5" x14ac:dyDescent="0.25">
      <c r="A1388" s="3">
        <f>TITRES_STAT!B1391</f>
        <v>44335</v>
      </c>
      <c r="B1388" s="5">
        <f>TITRES_STAT!D1391</f>
        <v>2.0497000000000001</v>
      </c>
      <c r="C1388" s="2">
        <f t="shared" si="165"/>
        <v>5.9700000000000086E-2</v>
      </c>
      <c r="D1388" s="2">
        <f t="shared" si="166"/>
        <v>2.02582</v>
      </c>
      <c r="E1388" s="2">
        <f t="shared" si="168"/>
        <v>1.9333000000000002</v>
      </c>
      <c r="F1388" s="2">
        <f t="shared" si="169"/>
        <v>1.82883</v>
      </c>
      <c r="G1388" s="2">
        <f t="shared" si="163"/>
        <v>1.7446559999999998</v>
      </c>
      <c r="H1388" s="2">
        <f t="shared" si="167"/>
        <v>1.7831455000000007</v>
      </c>
      <c r="I1388" s="2">
        <f t="array" ref="I1388">SUMPRODUCT(B1372:B1391, (ROW(B1372:B1391)-ROW(B1372)+1)) / (20*21/2)</f>
        <v>1.9650919047619047</v>
      </c>
      <c r="J1388" s="2">
        <f t="shared" si="170"/>
        <v>1.8610219433739674</v>
      </c>
      <c r="K1388" s="2">
        <f t="shared" si="164"/>
        <v>1.7877647543784705</v>
      </c>
    </row>
    <row r="1389" spans="1:11" ht="13.5" x14ac:dyDescent="0.25">
      <c r="A1389" s="3">
        <f>TITRES_STAT!B1392</f>
        <v>44336</v>
      </c>
      <c r="B1389" s="5">
        <f>TITRES_STAT!D1392</f>
        <v>2.1591999999999998</v>
      </c>
      <c r="C1389" s="2">
        <f t="shared" si="165"/>
        <v>0.10949999999999971</v>
      </c>
      <c r="D1389" s="2">
        <f t="shared" si="166"/>
        <v>2.05768</v>
      </c>
      <c r="E1389" s="2">
        <f t="shared" si="168"/>
        <v>1.9681299999999997</v>
      </c>
      <c r="F1389" s="2">
        <f t="shared" si="169"/>
        <v>1.8487299999999998</v>
      </c>
      <c r="G1389" s="2">
        <f t="shared" si="163"/>
        <v>1.753412</v>
      </c>
      <c r="H1389" s="2">
        <f t="shared" si="167"/>
        <v>1.7836020000000008</v>
      </c>
      <c r="I1389" s="2">
        <f t="array" ref="I1389">SUMPRODUCT(B1373:B1392, (ROW(B1373:B1392)-ROW(B1373)+1)) / (20*21/2)</f>
        <v>1.9789728571428573</v>
      </c>
      <c r="J1389" s="2">
        <f t="shared" si="170"/>
        <v>1.8894198535288276</v>
      </c>
      <c r="K1389" s="2">
        <f t="shared" si="164"/>
        <v>1.8023308424420601</v>
      </c>
    </row>
    <row r="1390" spans="1:11" ht="13.5" x14ac:dyDescent="0.25">
      <c r="A1390" s="3">
        <f>TITRES_STAT!B1393</f>
        <v>44337</v>
      </c>
      <c r="B1390" s="5">
        <f>TITRES_STAT!D1393</f>
        <v>2.1293000000000002</v>
      </c>
      <c r="C1390" s="2">
        <f t="shared" si="165"/>
        <v>-2.9899999999999594E-2</v>
      </c>
      <c r="D1390" s="2">
        <f t="shared" si="166"/>
        <v>2.0716000000000001</v>
      </c>
      <c r="E1390" s="2">
        <f t="shared" si="168"/>
        <v>1.9959900000000002</v>
      </c>
      <c r="F1390" s="2">
        <f t="shared" si="169"/>
        <v>1.8676349999999995</v>
      </c>
      <c r="G1390" s="2">
        <f t="shared" si="163"/>
        <v>1.7615699999999999</v>
      </c>
      <c r="H1390" s="2">
        <f t="shared" si="167"/>
        <v>1.7839090000000006</v>
      </c>
      <c r="I1390" s="2">
        <f t="array" ref="I1390">SUMPRODUCT(B1374:B1393, (ROW(B1374:B1393)-ROW(B1374)+1)) / (20*21/2)</f>
        <v>1.9895847619047615</v>
      </c>
      <c r="J1390" s="2">
        <f t="shared" si="170"/>
        <v>1.9122655817641774</v>
      </c>
      <c r="K1390" s="2">
        <f t="shared" si="164"/>
        <v>1.8151531623462931</v>
      </c>
    </row>
    <row r="1391" spans="1:11" ht="13.5" x14ac:dyDescent="0.25">
      <c r="A1391" s="3">
        <f>TITRES_STAT!B1394</f>
        <v>44340</v>
      </c>
      <c r="B1391" s="5">
        <f>TITRES_STAT!D1394</f>
        <v>2.0695999999999999</v>
      </c>
      <c r="C1391" s="2">
        <f t="shared" si="165"/>
        <v>-5.9700000000000308E-2</v>
      </c>
      <c r="D1391" s="2">
        <f t="shared" si="166"/>
        <v>2.0795599999999999</v>
      </c>
      <c r="E1391" s="2">
        <f t="shared" si="168"/>
        <v>2.02285</v>
      </c>
      <c r="F1391" s="2">
        <f t="shared" si="169"/>
        <v>1.8840499999999998</v>
      </c>
      <c r="G1391" s="2">
        <f t="shared" si="163"/>
        <v>1.7665439999999999</v>
      </c>
      <c r="H1391" s="2">
        <f t="shared" si="167"/>
        <v>1.7839455000000006</v>
      </c>
      <c r="I1391" s="2">
        <f t="array" ref="I1391">SUMPRODUCT(B1375:B1394, (ROW(B1375:B1394)-ROW(B1375)+1)) / (20*21/2)</f>
        <v>1.996974761904762</v>
      </c>
      <c r="J1391" s="2">
        <f t="shared" si="170"/>
        <v>1.9272498120723509</v>
      </c>
      <c r="K1391" s="2">
        <f t="shared" si="164"/>
        <v>1.8251314697052621</v>
      </c>
    </row>
    <row r="1392" spans="1:11" ht="13.5" x14ac:dyDescent="0.25">
      <c r="A1392" s="3">
        <f>TITRES_STAT!B1395</f>
        <v>44341</v>
      </c>
      <c r="B1392" s="5">
        <f>TITRES_STAT!D1395</f>
        <v>2.0297999999999998</v>
      </c>
      <c r="C1392" s="2">
        <f t="shared" si="165"/>
        <v>-3.9800000000000058E-2</v>
      </c>
      <c r="D1392" s="2">
        <f t="shared" si="166"/>
        <v>2.08752</v>
      </c>
      <c r="E1392" s="2">
        <f t="shared" si="168"/>
        <v>2.0437400000000006</v>
      </c>
      <c r="F1392" s="2">
        <f t="shared" si="169"/>
        <v>1.8984749999999999</v>
      </c>
      <c r="G1392" s="2">
        <f t="shared" si="163"/>
        <v>1.7699259999999994</v>
      </c>
      <c r="H1392" s="2">
        <f t="shared" si="167"/>
        <v>1.7840905000000007</v>
      </c>
      <c r="I1392" s="2">
        <f t="array" ref="I1392">SUMPRODUCT(B1376:B1395, (ROW(B1376:B1395)-ROW(B1376)+1)) / (20*21/2)</f>
        <v>2.0040285714285715</v>
      </c>
      <c r="J1392" s="2">
        <f t="shared" si="170"/>
        <v>1.937016496636889</v>
      </c>
      <c r="K1392" s="2">
        <f t="shared" si="164"/>
        <v>1.8331576865795656</v>
      </c>
    </row>
    <row r="1393" spans="1:11" ht="13.5" x14ac:dyDescent="0.25">
      <c r="A1393" s="3">
        <f>TITRES_STAT!B1396</f>
        <v>44342</v>
      </c>
      <c r="B1393" s="5">
        <f>TITRES_STAT!D1396</f>
        <v>2.0099</v>
      </c>
      <c r="C1393" s="2">
        <f t="shared" si="165"/>
        <v>-1.9899999999999807E-2</v>
      </c>
      <c r="D1393" s="2">
        <f t="shared" si="166"/>
        <v>2.0795599999999999</v>
      </c>
      <c r="E1393" s="2">
        <f t="shared" si="168"/>
        <v>2.0526900000000006</v>
      </c>
      <c r="F1393" s="2">
        <f t="shared" si="169"/>
        <v>1.9124050000000001</v>
      </c>
      <c r="G1393" s="2">
        <f t="shared" si="163"/>
        <v>1.7743039999999994</v>
      </c>
      <c r="H1393" s="2">
        <f t="shared" si="167"/>
        <v>1.7841360000000008</v>
      </c>
      <c r="I1393" s="2">
        <f t="array" ref="I1393">SUMPRODUCT(B1377:B1396, (ROW(B1377:B1396)-ROW(B1377)+1)) / (20*21/2)</f>
        <v>2.008718571428572</v>
      </c>
      <c r="J1393" s="2">
        <f t="shared" si="170"/>
        <v>1.9439577826714709</v>
      </c>
      <c r="K1393" s="2">
        <f t="shared" si="164"/>
        <v>1.8400887576940925</v>
      </c>
    </row>
    <row r="1394" spans="1:11" ht="13.5" x14ac:dyDescent="0.25">
      <c r="A1394" s="3">
        <f>TITRES_STAT!B1397</f>
        <v>44343</v>
      </c>
      <c r="B1394" s="5">
        <f>TITRES_STAT!D1397</f>
        <v>1.99</v>
      </c>
      <c r="C1394" s="2">
        <f t="shared" si="165"/>
        <v>-1.9900000000000029E-2</v>
      </c>
      <c r="D1394" s="2">
        <f t="shared" si="166"/>
        <v>2.0457200000000002</v>
      </c>
      <c r="E1394" s="2">
        <f t="shared" si="168"/>
        <v>2.0516999999999999</v>
      </c>
      <c r="F1394" s="2">
        <f t="shared" si="169"/>
        <v>1.925835</v>
      </c>
      <c r="G1394" s="2">
        <f t="shared" ref="G1394:G1457" si="171">AVERAGE(B1345:B1394)</f>
        <v>1.7782839999999995</v>
      </c>
      <c r="H1394" s="2">
        <f t="shared" si="167"/>
        <v>1.784361500000001</v>
      </c>
      <c r="I1394" s="2">
        <f t="array" ref="I1394">SUMPRODUCT(B1378:B1397, (ROW(B1378:B1397)-ROW(B1378)+1)) / (20*21/2)</f>
        <v>2.011987142857143</v>
      </c>
      <c r="J1394" s="2">
        <f t="shared" si="170"/>
        <v>1.9483427557503783</v>
      </c>
      <c r="K1394" s="2">
        <f t="shared" si="164"/>
        <v>1.8459676299413832</v>
      </c>
    </row>
    <row r="1395" spans="1:11" ht="13.5" x14ac:dyDescent="0.25">
      <c r="A1395" s="3">
        <f>TITRES_STAT!B1398</f>
        <v>44344</v>
      </c>
      <c r="B1395" s="5">
        <f>TITRES_STAT!D1398</f>
        <v>1.9999</v>
      </c>
      <c r="C1395" s="2">
        <f t="shared" si="165"/>
        <v>9.9000000000000199E-3</v>
      </c>
      <c r="D1395" s="2">
        <f t="shared" si="166"/>
        <v>2.0198399999999999</v>
      </c>
      <c r="E1395" s="2">
        <f t="shared" si="168"/>
        <v>2.0457200000000002</v>
      </c>
      <c r="F1395" s="2">
        <f t="shared" si="169"/>
        <v>1.940755</v>
      </c>
      <c r="G1395" s="2">
        <f t="shared" si="171"/>
        <v>1.7830579999999996</v>
      </c>
      <c r="H1395" s="2">
        <f t="shared" si="167"/>
        <v>1.784496500000001</v>
      </c>
      <c r="I1395" s="2">
        <f t="array" ref="I1395">SUMPRODUCT(B1379:B1398, (ROW(B1379:B1398)-ROW(B1379)+1)) / (20*21/2)</f>
        <v>2.0138342857142857</v>
      </c>
      <c r="J1395" s="2">
        <f t="shared" si="170"/>
        <v>1.9532529694884375</v>
      </c>
      <c r="K1395" s="2">
        <f t="shared" ref="K1395:K1458" si="172">$K$4*B1395+(1-$K$4)*K1394</f>
        <v>1.8520041934730938</v>
      </c>
    </row>
    <row r="1396" spans="1:11" ht="13.5" x14ac:dyDescent="0.25">
      <c r="A1396" s="3">
        <f>TITRES_STAT!B1399</f>
        <v>44347</v>
      </c>
      <c r="B1396" s="5">
        <f>TITRES_STAT!D1399</f>
        <v>1.99</v>
      </c>
      <c r="C1396" s="2">
        <f t="shared" si="165"/>
        <v>-9.9000000000000199E-3</v>
      </c>
      <c r="D1396" s="2">
        <f t="shared" si="166"/>
        <v>2.0039199999999999</v>
      </c>
      <c r="E1396" s="2">
        <f t="shared" si="168"/>
        <v>2.0417399999999999</v>
      </c>
      <c r="F1396" s="2">
        <f t="shared" si="169"/>
        <v>1.9556799999999999</v>
      </c>
      <c r="G1396" s="2">
        <f t="shared" si="171"/>
        <v>1.7880319999999994</v>
      </c>
      <c r="H1396" s="2">
        <f t="shared" si="167"/>
        <v>1.7845260000000009</v>
      </c>
      <c r="I1396" s="2">
        <f t="array" ref="I1396">SUMPRODUCT(B1380:B1399, (ROW(B1380:B1399)-ROW(B1380)+1)) / (20*21/2)</f>
        <v>2.0143547619047615</v>
      </c>
      <c r="J1396" s="2">
        <f t="shared" si="170"/>
        <v>1.9567526866800149</v>
      </c>
      <c r="K1396" s="2">
        <f t="shared" si="172"/>
        <v>1.857415793729051</v>
      </c>
    </row>
    <row r="1397" spans="1:11" ht="13.5" x14ac:dyDescent="0.25">
      <c r="A1397" s="3">
        <f>TITRES_STAT!B1400</f>
        <v>44348</v>
      </c>
      <c r="B1397" s="5">
        <f>TITRES_STAT!D1400</f>
        <v>1.99</v>
      </c>
      <c r="C1397" s="2">
        <f t="shared" si="165"/>
        <v>0</v>
      </c>
      <c r="D1397" s="2">
        <f t="shared" si="166"/>
        <v>1.9959600000000002</v>
      </c>
      <c r="E1397" s="2">
        <f t="shared" si="168"/>
        <v>2.0417399999999999</v>
      </c>
      <c r="F1397" s="2">
        <f t="shared" si="169"/>
        <v>1.9706050000000002</v>
      </c>
      <c r="G1397" s="2">
        <f t="shared" si="171"/>
        <v>1.7943999999999993</v>
      </c>
      <c r="H1397" s="2">
        <f t="shared" si="167"/>
        <v>1.7844720000000009</v>
      </c>
      <c r="I1397" s="2">
        <f t="array" ref="I1397">SUMPRODUCT(B1381:B1400, (ROW(B1381:B1400)-ROW(B1381)+1)) / (20*21/2)</f>
        <v>2.014022380952381</v>
      </c>
      <c r="J1397" s="2">
        <f t="shared" si="170"/>
        <v>1.9599190974723943</v>
      </c>
      <c r="K1397" s="2">
        <f t="shared" si="172"/>
        <v>1.8626151743671275</v>
      </c>
    </row>
    <row r="1398" spans="1:11" ht="13.5" x14ac:dyDescent="0.25">
      <c r="A1398" s="3">
        <f>TITRES_STAT!B1401</f>
        <v>44349</v>
      </c>
      <c r="B1398" s="5">
        <f>TITRES_STAT!D1401</f>
        <v>1.99</v>
      </c>
      <c r="C1398" s="2">
        <f t="shared" si="165"/>
        <v>0</v>
      </c>
      <c r="D1398" s="2">
        <f t="shared" si="166"/>
        <v>1.9919799999999999</v>
      </c>
      <c r="E1398" s="2">
        <f t="shared" si="168"/>
        <v>2.0357699999999999</v>
      </c>
      <c r="F1398" s="2">
        <f t="shared" si="169"/>
        <v>1.9845350000000004</v>
      </c>
      <c r="G1398" s="2">
        <f t="shared" si="171"/>
        <v>1.7993739999999991</v>
      </c>
      <c r="H1398" s="2">
        <f t="shared" si="167"/>
        <v>1.7844180000000009</v>
      </c>
      <c r="I1398" s="2">
        <f t="array" ref="I1398">SUMPRODUCT(B1382:B1401, (ROW(B1382:B1401)-ROW(B1382)+1)) / (20*21/2)</f>
        <v>2.0130266666666667</v>
      </c>
      <c r="J1398" s="2">
        <f t="shared" si="170"/>
        <v>1.9627839453321663</v>
      </c>
      <c r="K1398" s="2">
        <f t="shared" si="172"/>
        <v>1.8676106577252796</v>
      </c>
    </row>
    <row r="1399" spans="1:11" ht="13.5" x14ac:dyDescent="0.25">
      <c r="A1399" s="3">
        <f>TITRES_STAT!B1402</f>
        <v>44350</v>
      </c>
      <c r="B1399" s="5">
        <f>TITRES_STAT!D1402</f>
        <v>1.99</v>
      </c>
      <c r="C1399" s="2">
        <f t="shared" si="165"/>
        <v>0</v>
      </c>
      <c r="D1399" s="2">
        <f t="shared" si="166"/>
        <v>1.9919799999999999</v>
      </c>
      <c r="E1399" s="2">
        <f t="shared" si="168"/>
        <v>2.0188499999999996</v>
      </c>
      <c r="F1399" s="2">
        <f t="shared" si="169"/>
        <v>1.9934900000000002</v>
      </c>
      <c r="G1399" s="2">
        <f t="shared" si="171"/>
        <v>1.8047459999999989</v>
      </c>
      <c r="H1399" s="2">
        <f t="shared" si="167"/>
        <v>1.7846435000000012</v>
      </c>
      <c r="I1399" s="2">
        <f t="array" ref="I1399">SUMPRODUCT(B1383:B1402, (ROW(B1383:B1402)-ROW(B1383)+1)) / (20*21/2)</f>
        <v>2.0111309523809524</v>
      </c>
      <c r="J1399" s="2">
        <f t="shared" si="170"/>
        <v>1.9653759505386266</v>
      </c>
      <c r="K1399" s="2">
        <f t="shared" si="172"/>
        <v>1.8724102397752687</v>
      </c>
    </row>
    <row r="1400" spans="1:11" ht="13.5" x14ac:dyDescent="0.25">
      <c r="A1400" s="3">
        <f>TITRES_STAT!B1403</f>
        <v>44351</v>
      </c>
      <c r="B1400" s="5">
        <f>TITRES_STAT!D1403</f>
        <v>1.99</v>
      </c>
      <c r="C1400" s="2">
        <f t="shared" si="165"/>
        <v>0</v>
      </c>
      <c r="D1400" s="2">
        <f t="shared" si="166"/>
        <v>1.9899999999999998</v>
      </c>
      <c r="E1400" s="2">
        <f t="shared" si="168"/>
        <v>2.0049199999999994</v>
      </c>
      <c r="F1400" s="2">
        <f t="shared" si="169"/>
        <v>2.0004550000000005</v>
      </c>
      <c r="G1400" s="2">
        <f t="shared" si="171"/>
        <v>1.8091239999999991</v>
      </c>
      <c r="H1400" s="2">
        <f t="shared" si="167"/>
        <v>1.7845895000000014</v>
      </c>
      <c r="I1400" s="2">
        <f t="array" ref="I1400">SUMPRODUCT(B1384:B1403, (ROW(B1384:B1403)-ROW(B1384)+1)) / (20*21/2)</f>
        <v>2.0084299999999997</v>
      </c>
      <c r="J1400" s="2">
        <f t="shared" si="170"/>
        <v>1.9677210981063764</v>
      </c>
      <c r="K1400" s="2">
        <f t="shared" si="172"/>
        <v>1.8770216029213367</v>
      </c>
    </row>
    <row r="1401" spans="1:11" ht="13.5" x14ac:dyDescent="0.25">
      <c r="A1401" s="3">
        <f>TITRES_STAT!B1404</f>
        <v>44354</v>
      </c>
      <c r="B1401" s="5">
        <f>TITRES_STAT!D1404</f>
        <v>1.99</v>
      </c>
      <c r="C1401" s="2">
        <f t="shared" si="165"/>
        <v>0</v>
      </c>
      <c r="D1401" s="2">
        <f t="shared" si="166"/>
        <v>1.9899999999999998</v>
      </c>
      <c r="E1401" s="2">
        <f t="shared" si="168"/>
        <v>1.9969600000000001</v>
      </c>
      <c r="F1401" s="2">
        <f t="shared" si="169"/>
        <v>2.0099050000000003</v>
      </c>
      <c r="G1401" s="2">
        <f t="shared" si="171"/>
        <v>1.8152919999999988</v>
      </c>
      <c r="H1401" s="2">
        <f t="shared" si="167"/>
        <v>1.7845355000000012</v>
      </c>
      <c r="I1401" s="2">
        <f t="array" ref="I1401">SUMPRODUCT(B1385:B1404, (ROW(B1385:B1404)-ROW(B1385)+1)) / (20*21/2)</f>
        <v>2.0053976190476188</v>
      </c>
      <c r="J1401" s="2">
        <f t="shared" si="170"/>
        <v>1.9698428982867213</v>
      </c>
      <c r="K1401" s="2">
        <f t="shared" si="172"/>
        <v>1.8814521282969707</v>
      </c>
    </row>
    <row r="1402" spans="1:11" ht="13.5" x14ac:dyDescent="0.25">
      <c r="A1402" s="3">
        <f>TITRES_STAT!B1405</f>
        <v>44355</v>
      </c>
      <c r="B1402" s="5">
        <f>TITRES_STAT!D1405</f>
        <v>1.99</v>
      </c>
      <c r="C1402" s="2">
        <f t="shared" si="165"/>
        <v>0</v>
      </c>
      <c r="D1402" s="2">
        <f t="shared" si="166"/>
        <v>1.9899999999999998</v>
      </c>
      <c r="E1402" s="2">
        <f t="shared" si="168"/>
        <v>1.99298</v>
      </c>
      <c r="F1402" s="2">
        <f t="shared" si="169"/>
        <v>2.0183600000000004</v>
      </c>
      <c r="G1402" s="2">
        <f t="shared" si="171"/>
        <v>1.8206639999999989</v>
      </c>
      <c r="H1402" s="2">
        <f t="shared" si="167"/>
        <v>1.7846210000000011</v>
      </c>
      <c r="I1402" s="2">
        <f t="array" ref="I1402">SUMPRODUCT(B1386:B1405, (ROW(B1386:B1405)-ROW(B1386)+1)) / (20*21/2)</f>
        <v>2.0033552380952377</v>
      </c>
      <c r="J1402" s="2">
        <f t="shared" si="170"/>
        <v>1.9717626222594145</v>
      </c>
      <c r="K1402" s="2">
        <f t="shared" si="172"/>
        <v>1.8857089075794427</v>
      </c>
    </row>
    <row r="1403" spans="1:11" ht="13.5" x14ac:dyDescent="0.25">
      <c r="A1403" s="3">
        <f>TITRES_STAT!B1406</f>
        <v>44356</v>
      </c>
      <c r="B1403" s="5">
        <f>TITRES_STAT!D1406</f>
        <v>1.99</v>
      </c>
      <c r="C1403" s="2">
        <f t="shared" si="165"/>
        <v>0</v>
      </c>
      <c r="D1403" s="2">
        <f t="shared" si="166"/>
        <v>1.9899999999999998</v>
      </c>
      <c r="E1403" s="2">
        <f t="shared" si="168"/>
        <v>1.9909899999999996</v>
      </c>
      <c r="F1403" s="2">
        <f t="shared" si="169"/>
        <v>2.0218400000000001</v>
      </c>
      <c r="G1403" s="2">
        <f t="shared" si="171"/>
        <v>1.8274299999999988</v>
      </c>
      <c r="H1403" s="2">
        <f t="shared" si="167"/>
        <v>1.7852375000000011</v>
      </c>
      <c r="I1403" s="2">
        <f t="array" ref="I1403">SUMPRODUCT(B1387:B1406, (ROW(B1387:B1406)-ROW(B1387)+1)) / (20*21/2)</f>
        <v>2.0053880952380951</v>
      </c>
      <c r="J1403" s="2">
        <f t="shared" si="170"/>
        <v>1.9734995153775654</v>
      </c>
      <c r="K1403" s="2">
        <f t="shared" si="172"/>
        <v>1.8897987543410333</v>
      </c>
    </row>
    <row r="1404" spans="1:11" ht="13.5" x14ac:dyDescent="0.25">
      <c r="A1404" s="3">
        <f>TITRES_STAT!B1407</f>
        <v>44357</v>
      </c>
      <c r="B1404" s="5">
        <f>TITRES_STAT!D1407</f>
        <v>1.99</v>
      </c>
      <c r="C1404" s="2">
        <f t="shared" si="165"/>
        <v>0</v>
      </c>
      <c r="D1404" s="2">
        <f t="shared" si="166"/>
        <v>1.9899999999999998</v>
      </c>
      <c r="E1404" s="2">
        <f t="shared" si="168"/>
        <v>1.9909899999999996</v>
      </c>
      <c r="F1404" s="2">
        <f t="shared" si="169"/>
        <v>2.0213450000000002</v>
      </c>
      <c r="G1404" s="2">
        <f t="shared" si="171"/>
        <v>1.8345939999999987</v>
      </c>
      <c r="H1404" s="2">
        <f t="shared" si="167"/>
        <v>1.7856865000000011</v>
      </c>
      <c r="I1404" s="2">
        <f t="array" ref="I1404">SUMPRODUCT(B1388:B1407, (ROW(B1388:B1407)-ROW(B1388)+1)) / (20*21/2)</f>
        <v>2.0102214285714286</v>
      </c>
      <c r="J1404" s="2">
        <f t="shared" si="170"/>
        <v>1.9750709901035115</v>
      </c>
      <c r="K1404" s="2">
        <f t="shared" si="172"/>
        <v>1.8937282149551105</v>
      </c>
    </row>
    <row r="1405" spans="1:11" ht="13.5" x14ac:dyDescent="0.25">
      <c r="A1405" s="3">
        <f>TITRES_STAT!B1408</f>
        <v>44358</v>
      </c>
      <c r="B1405" s="5">
        <f>TITRES_STAT!D1408</f>
        <v>1.9999</v>
      </c>
      <c r="C1405" s="2">
        <f t="shared" si="165"/>
        <v>9.9000000000000199E-3</v>
      </c>
      <c r="D1405" s="2">
        <f t="shared" si="166"/>
        <v>1.9919799999999999</v>
      </c>
      <c r="E1405" s="2">
        <f t="shared" si="168"/>
        <v>1.99099</v>
      </c>
      <c r="F1405" s="2">
        <f t="shared" si="169"/>
        <v>2.0183549999999997</v>
      </c>
      <c r="G1405" s="2">
        <f t="shared" si="171"/>
        <v>1.8407619999999987</v>
      </c>
      <c r="H1405" s="2">
        <f t="shared" si="167"/>
        <v>1.7861850000000012</v>
      </c>
      <c r="I1405" s="2">
        <f t="array" ref="I1405">SUMPRODUCT(B1389:B1408, (ROW(B1389:B1408)-ROW(B1389)+1)) / (20*21/2)</f>
        <v>2.0213138095238099</v>
      </c>
      <c r="J1405" s="2">
        <f t="shared" si="170"/>
        <v>1.9774356577127008</v>
      </c>
      <c r="K1405" s="2">
        <f t="shared" si="172"/>
        <v>1.8978918143686356</v>
      </c>
    </row>
    <row r="1406" spans="1:11" ht="13.5" x14ac:dyDescent="0.25">
      <c r="A1406" s="3">
        <f>TITRES_STAT!B1409</f>
        <v>44361</v>
      </c>
      <c r="B1406" s="5">
        <f>TITRES_STAT!D1409</f>
        <v>2.0396999999999998</v>
      </c>
      <c r="C1406" s="2">
        <f t="shared" si="165"/>
        <v>3.9799999999999836E-2</v>
      </c>
      <c r="D1406" s="2">
        <f t="shared" si="166"/>
        <v>2.0019199999999997</v>
      </c>
      <c r="E1406" s="2">
        <f t="shared" si="168"/>
        <v>1.9959599999999997</v>
      </c>
      <c r="F1406" s="2">
        <f t="shared" si="169"/>
        <v>2.0188499999999996</v>
      </c>
      <c r="G1406" s="2">
        <f t="shared" si="171"/>
        <v>1.8477259999999986</v>
      </c>
      <c r="H1406" s="2">
        <f t="shared" si="167"/>
        <v>1.7866030000000008</v>
      </c>
      <c r="I1406" s="2">
        <f t="array" ref="I1406">SUMPRODUCT(B1390:B1409, (ROW(B1390:B1409)-ROW(B1390)+1)) / (20*21/2)</f>
        <v>2.0357699999999999</v>
      </c>
      <c r="J1406" s="2">
        <f t="shared" si="170"/>
        <v>1.9833655950733959</v>
      </c>
      <c r="K1406" s="2">
        <f t="shared" si="172"/>
        <v>1.9034529196875127</v>
      </c>
    </row>
    <row r="1407" spans="1:11" ht="13.5" x14ac:dyDescent="0.25">
      <c r="A1407" s="3">
        <f>TITRES_STAT!B1410</f>
        <v>44362</v>
      </c>
      <c r="B1407" s="5">
        <f>TITRES_STAT!D1410</f>
        <v>2.0695999999999999</v>
      </c>
      <c r="C1407" s="2">
        <f t="shared" si="165"/>
        <v>2.9900000000000038E-2</v>
      </c>
      <c r="D1407" s="2">
        <f t="shared" si="166"/>
        <v>2.0178400000000001</v>
      </c>
      <c r="E1407" s="2">
        <f t="shared" si="168"/>
        <v>2.0039199999999999</v>
      </c>
      <c r="F1407" s="2">
        <f t="shared" si="169"/>
        <v>2.0228299999999995</v>
      </c>
      <c r="G1407" s="2">
        <f t="shared" si="171"/>
        <v>1.8552879999999987</v>
      </c>
      <c r="H1407" s="2">
        <f t="shared" si="167"/>
        <v>1.7869470000000007</v>
      </c>
      <c r="I1407" s="2">
        <f t="array" ref="I1407">SUMPRODUCT(B1391:B1410, (ROW(B1391:B1410)-ROW(B1391)+1)) / (20*21/2)</f>
        <v>2.0463409523809526</v>
      </c>
      <c r="J1407" s="2">
        <f t="shared" si="170"/>
        <v>1.9915783955425963</v>
      </c>
      <c r="K1407" s="2">
        <f t="shared" si="172"/>
        <v>1.909968491464473</v>
      </c>
    </row>
    <row r="1408" spans="1:11" ht="13.5" x14ac:dyDescent="0.25">
      <c r="A1408" s="3">
        <f>TITRES_STAT!B1411</f>
        <v>44363</v>
      </c>
      <c r="B1408" s="5">
        <f>TITRES_STAT!D1411</f>
        <v>2.1393</v>
      </c>
      <c r="C1408" s="2">
        <f t="shared" si="165"/>
        <v>6.9700000000000095E-2</v>
      </c>
      <c r="D1408" s="2">
        <f t="shared" si="166"/>
        <v>2.0476999999999999</v>
      </c>
      <c r="E1408" s="2">
        <f t="shared" si="168"/>
        <v>2.0188499999999996</v>
      </c>
      <c r="F1408" s="2">
        <f t="shared" si="169"/>
        <v>2.0273099999999991</v>
      </c>
      <c r="G1408" s="2">
        <f t="shared" si="171"/>
        <v>1.8650399999999991</v>
      </c>
      <c r="H1408" s="2">
        <f t="shared" si="167"/>
        <v>1.7876395000000007</v>
      </c>
      <c r="I1408" s="2">
        <f t="array" ref="I1408">SUMPRODUCT(B1392:B1411, (ROW(B1392:B1411)-ROW(B1392)+1)) / (20*21/2)</f>
        <v>2.0540166666666666</v>
      </c>
      <c r="J1408" s="2">
        <f t="shared" si="170"/>
        <v>2.0056471197766346</v>
      </c>
      <c r="K1408" s="2">
        <f t="shared" si="172"/>
        <v>1.9189618839560625</v>
      </c>
    </row>
    <row r="1409" spans="1:11" ht="13.5" x14ac:dyDescent="0.25">
      <c r="A1409" s="3">
        <f>TITRES_STAT!B1412</f>
        <v>44364</v>
      </c>
      <c r="B1409" s="5">
        <f>TITRES_STAT!D1412</f>
        <v>2.1791</v>
      </c>
      <c r="C1409" s="2">
        <f t="shared" si="165"/>
        <v>3.9800000000000058E-2</v>
      </c>
      <c r="D1409" s="2">
        <f t="shared" si="166"/>
        <v>2.0855199999999998</v>
      </c>
      <c r="E1409" s="2">
        <f t="shared" si="168"/>
        <v>2.03776</v>
      </c>
      <c r="F1409" s="2">
        <f t="shared" si="169"/>
        <v>2.0283049999999991</v>
      </c>
      <c r="G1409" s="2">
        <f t="shared" si="171"/>
        <v>1.8757859999999993</v>
      </c>
      <c r="H1409" s="2">
        <f t="shared" si="167"/>
        <v>1.7885590000000007</v>
      </c>
      <c r="I1409" s="2">
        <f t="array" ref="I1409">SUMPRODUCT(B1393:B1412, (ROW(B1393:B1412)-ROW(B1393)+1)) / (20*21/2)</f>
        <v>2.065293333333333</v>
      </c>
      <c r="J1409" s="2">
        <f t="shared" si="170"/>
        <v>2.0221664417026695</v>
      </c>
      <c r="K1409" s="2">
        <f t="shared" si="172"/>
        <v>1.9291633787028837</v>
      </c>
    </row>
    <row r="1410" spans="1:11" ht="13.5" x14ac:dyDescent="0.25">
      <c r="A1410" s="3">
        <f>TITRES_STAT!B1413</f>
        <v>44365</v>
      </c>
      <c r="B1410" s="5">
        <f>TITRES_STAT!D1413</f>
        <v>2.1393</v>
      </c>
      <c r="C1410" s="2">
        <f t="shared" si="165"/>
        <v>-3.9800000000000058E-2</v>
      </c>
      <c r="D1410" s="2">
        <f t="shared" si="166"/>
        <v>2.1133999999999999</v>
      </c>
      <c r="E1410" s="2">
        <f t="shared" si="168"/>
        <v>2.0526899999999997</v>
      </c>
      <c r="F1410" s="2">
        <f t="shared" si="169"/>
        <v>2.0288049999999993</v>
      </c>
      <c r="G1410" s="2">
        <f t="shared" si="171"/>
        <v>1.8859359999999996</v>
      </c>
      <c r="H1410" s="2">
        <f t="shared" si="167"/>
        <v>1.7892795000000004</v>
      </c>
      <c r="I1410" s="2">
        <f t="array" ref="I1410">SUMPRODUCT(B1394:B1413, (ROW(B1394:B1413)-ROW(B1394)+1)) / (20*21/2)</f>
        <v>2.0788490476190478</v>
      </c>
      <c r="J1410" s="2">
        <f t="shared" si="170"/>
        <v>2.0333220186833674</v>
      </c>
      <c r="K1410" s="2">
        <f t="shared" si="172"/>
        <v>1.937404030518457</v>
      </c>
    </row>
    <row r="1411" spans="1:11" ht="13.5" x14ac:dyDescent="0.25">
      <c r="A1411" s="3">
        <f>TITRES_STAT!B1414</f>
        <v>44368</v>
      </c>
      <c r="B1411" s="5">
        <f>TITRES_STAT!D1414</f>
        <v>2.1093999999999999</v>
      </c>
      <c r="C1411" s="2">
        <f t="shared" si="165"/>
        <v>-2.9900000000000038E-2</v>
      </c>
      <c r="D1411" s="2">
        <f t="shared" si="166"/>
        <v>2.1273400000000002</v>
      </c>
      <c r="E1411" s="2">
        <f t="shared" si="168"/>
        <v>2.0646299999999997</v>
      </c>
      <c r="F1411" s="2">
        <f t="shared" si="169"/>
        <v>2.0307949999999995</v>
      </c>
      <c r="G1411" s="2">
        <f t="shared" si="171"/>
        <v>1.8962839999999994</v>
      </c>
      <c r="H1411" s="2">
        <f t="shared" si="167"/>
        <v>1.7898505000000007</v>
      </c>
      <c r="I1411" s="2">
        <f t="array" ref="I1411">SUMPRODUCT(B1395:B1414, (ROW(B1395:B1414)-ROW(B1395)+1)) / (20*21/2)</f>
        <v>2.0897038095238094</v>
      </c>
      <c r="J1411" s="2">
        <f t="shared" si="170"/>
        <v>2.0405675407135231</v>
      </c>
      <c r="K1411" s="2">
        <f t="shared" si="172"/>
        <v>1.9441489704981254</v>
      </c>
    </row>
    <row r="1412" spans="1:11" ht="13.5" x14ac:dyDescent="0.25">
      <c r="A1412" s="3">
        <f>TITRES_STAT!B1415</f>
        <v>44369</v>
      </c>
      <c r="B1412" s="5">
        <f>TITRES_STAT!D1415</f>
        <v>2.1492</v>
      </c>
      <c r="C1412" s="2">
        <f t="shared" ref="C1412:C1475" si="173">B1412-B1411</f>
        <v>3.9800000000000058E-2</v>
      </c>
      <c r="D1412" s="2">
        <f t="shared" si="166"/>
        <v>2.1432600000000002</v>
      </c>
      <c r="E1412" s="2">
        <f t="shared" si="168"/>
        <v>2.0805500000000001</v>
      </c>
      <c r="F1412" s="2">
        <f t="shared" si="169"/>
        <v>2.0367649999999999</v>
      </c>
      <c r="G1412" s="2">
        <f t="shared" si="171"/>
        <v>1.9076259999999994</v>
      </c>
      <c r="H1412" s="2">
        <f t="shared" si="167"/>
        <v>1.7906205000000002</v>
      </c>
      <c r="I1412" s="2">
        <f t="array" ref="I1412">SUMPRODUCT(B1396:B1415, (ROW(B1396:B1415)-ROW(B1396)+1)) / (20*21/2)</f>
        <v>2.0940671428571429</v>
      </c>
      <c r="J1412" s="2">
        <f t="shared" si="170"/>
        <v>2.0509134892169971</v>
      </c>
      <c r="K1412" s="2">
        <f t="shared" si="172"/>
        <v>1.9521901873413363</v>
      </c>
    </row>
    <row r="1413" spans="1:11" ht="13.5" x14ac:dyDescent="0.25">
      <c r="A1413" s="3">
        <f>TITRES_STAT!B1416</f>
        <v>44370</v>
      </c>
      <c r="B1413" s="5">
        <f>TITRES_STAT!D1416</f>
        <v>2.1791</v>
      </c>
      <c r="C1413" s="2">
        <f t="shared" si="173"/>
        <v>2.9900000000000038E-2</v>
      </c>
      <c r="D1413" s="2">
        <f t="shared" si="166"/>
        <v>2.1512199999999999</v>
      </c>
      <c r="E1413" s="2">
        <f t="shared" si="168"/>
        <v>2.0994599999999997</v>
      </c>
      <c r="F1413" s="2">
        <f t="shared" si="169"/>
        <v>2.0452249999999994</v>
      </c>
      <c r="G1413" s="2">
        <f t="shared" si="171"/>
        <v>1.9195659999999994</v>
      </c>
      <c r="H1413" s="2">
        <f t="shared" si="167"/>
        <v>1.7918190000000005</v>
      </c>
      <c r="I1413" s="2">
        <f t="array" ref="I1413">SUMPRODUCT(B1397:B1416, (ROW(B1397:B1416)-ROW(B1397)+1)) / (20*21/2)</f>
        <v>2.0979561904761899</v>
      </c>
      <c r="J1413" s="2">
        <f t="shared" si="170"/>
        <v>2.0631217283391878</v>
      </c>
      <c r="K1413" s="2">
        <f t="shared" si="172"/>
        <v>1.9610886113671664</v>
      </c>
    </row>
    <row r="1414" spans="1:11" ht="13.5" x14ac:dyDescent="0.25">
      <c r="A1414" s="3">
        <f>TITRES_STAT!B1417</f>
        <v>44371</v>
      </c>
      <c r="B1414" s="5">
        <f>TITRES_STAT!D1417</f>
        <v>2.1591999999999998</v>
      </c>
      <c r="C1414" s="2">
        <f t="shared" si="173"/>
        <v>-1.9900000000000251E-2</v>
      </c>
      <c r="D1414" s="2">
        <f t="shared" ref="D1414:D1477" si="174">AVERAGE(B1410:B1414)</f>
        <v>2.14724</v>
      </c>
      <c r="E1414" s="2">
        <f t="shared" si="168"/>
        <v>2.1163800000000004</v>
      </c>
      <c r="F1414" s="2">
        <f t="shared" si="169"/>
        <v>2.0536849999999998</v>
      </c>
      <c r="G1414" s="2">
        <f t="shared" si="171"/>
        <v>1.9311079999999996</v>
      </c>
      <c r="H1414" s="2">
        <f t="shared" si="167"/>
        <v>1.7929740000000003</v>
      </c>
      <c r="I1414" s="2">
        <f t="array" ref="I1414">SUMPRODUCT(B1398:B1417, (ROW(B1398:B1417)-ROW(B1398)+1)) / (20*21/2)</f>
        <v>2.1003714285714286</v>
      </c>
      <c r="J1414" s="2">
        <f t="shared" si="170"/>
        <v>2.0722720399259318</v>
      </c>
      <c r="K1414" s="2">
        <f t="shared" si="172"/>
        <v>1.9688576854311992</v>
      </c>
    </row>
    <row r="1415" spans="1:11" ht="13.5" x14ac:dyDescent="0.25">
      <c r="A1415" s="3">
        <f>TITRES_STAT!B1418</f>
        <v>44372</v>
      </c>
      <c r="B1415" s="5">
        <f>TITRES_STAT!D1418</f>
        <v>2.0994999999999999</v>
      </c>
      <c r="C1415" s="2">
        <f t="shared" si="173"/>
        <v>-5.9699999999999864E-2</v>
      </c>
      <c r="D1415" s="2">
        <f t="shared" si="174"/>
        <v>2.1392800000000003</v>
      </c>
      <c r="E1415" s="2">
        <f t="shared" si="168"/>
        <v>2.1263399999999999</v>
      </c>
      <c r="F1415" s="2">
        <f t="shared" si="169"/>
        <v>2.058665</v>
      </c>
      <c r="G1415" s="2">
        <f t="shared" si="171"/>
        <v>1.9420539999999999</v>
      </c>
      <c r="H1415" s="2">
        <f t="shared" si="167"/>
        <v>1.7939145000000003</v>
      </c>
      <c r="I1415" s="2">
        <f t="array" ref="I1415">SUMPRODUCT(B1399:B1418, (ROW(B1399:B1418)-ROW(B1399)+1)) / (20*21/2)</f>
        <v>2.104208095238095</v>
      </c>
      <c r="J1415" s="2">
        <f t="shared" si="170"/>
        <v>2.074865178980605</v>
      </c>
      <c r="K1415" s="2">
        <f t="shared" si="172"/>
        <v>1.9739809134535051</v>
      </c>
    </row>
    <row r="1416" spans="1:11" ht="13.5" x14ac:dyDescent="0.25">
      <c r="A1416" s="3">
        <f>TITRES_STAT!B1419</f>
        <v>44375</v>
      </c>
      <c r="B1416" s="5">
        <f>TITRES_STAT!D1419</f>
        <v>2.0994999999999999</v>
      </c>
      <c r="C1416" s="2">
        <f t="shared" si="173"/>
        <v>0</v>
      </c>
      <c r="D1416" s="2">
        <f t="shared" si="174"/>
        <v>2.1372999999999998</v>
      </c>
      <c r="E1416" s="2">
        <f t="shared" si="168"/>
        <v>2.13232</v>
      </c>
      <c r="F1416" s="2">
        <f t="shared" si="169"/>
        <v>2.0641399999999996</v>
      </c>
      <c r="G1416" s="2">
        <f t="shared" si="171"/>
        <v>1.9522040000000001</v>
      </c>
      <c r="H1416" s="2">
        <f t="shared" si="167"/>
        <v>1.7947990000000003</v>
      </c>
      <c r="I1416" s="2">
        <f t="array" ref="I1416">SUMPRODUCT(B1400:B1419, (ROW(B1400:B1419)-ROW(B1400)+1)) / (20*21/2)</f>
        <v>2.1122190476190474</v>
      </c>
      <c r="J1416" s="2">
        <f t="shared" si="170"/>
        <v>2.0772113524110236</v>
      </c>
      <c r="K1416" s="2">
        <f t="shared" si="172"/>
        <v>1.9789032305729757</v>
      </c>
    </row>
    <row r="1417" spans="1:11" ht="13.5" x14ac:dyDescent="0.25">
      <c r="A1417" s="3">
        <f>TITRES_STAT!B1420</f>
        <v>44376</v>
      </c>
      <c r="B1417" s="5">
        <f>TITRES_STAT!D1420</f>
        <v>2.0895000000000001</v>
      </c>
      <c r="C1417" s="2">
        <f t="shared" si="173"/>
        <v>-9.9999999999997868E-3</v>
      </c>
      <c r="D1417" s="2">
        <f t="shared" si="174"/>
        <v>2.1253599999999997</v>
      </c>
      <c r="E1417" s="2">
        <f t="shared" si="168"/>
        <v>2.1343100000000002</v>
      </c>
      <c r="F1417" s="2">
        <f t="shared" si="169"/>
        <v>2.0691149999999996</v>
      </c>
      <c r="G1417" s="2">
        <f t="shared" si="171"/>
        <v>1.9609600000000003</v>
      </c>
      <c r="H1417" s="2">
        <f t="shared" si="167"/>
        <v>1.7961924999999996</v>
      </c>
      <c r="I1417" s="2">
        <f t="array" ref="I1417">SUMPRODUCT(B1401:B1420, (ROW(B1401:B1420)-ROW(B1401)+1)) / (20*21/2)</f>
        <v>2.1137385714285717</v>
      </c>
      <c r="J1417" s="2">
        <f t="shared" si="170"/>
        <v>2.0783816998004498</v>
      </c>
      <c r="K1417" s="2">
        <f t="shared" si="172"/>
        <v>1.9832403587858001</v>
      </c>
    </row>
    <row r="1418" spans="1:11" ht="13.5" x14ac:dyDescent="0.25">
      <c r="A1418" s="3">
        <f>TITRES_STAT!B1421</f>
        <v>44377</v>
      </c>
      <c r="B1418" s="5">
        <f>TITRES_STAT!D1421</f>
        <v>2.1093999999999999</v>
      </c>
      <c r="C1418" s="2">
        <f t="shared" si="173"/>
        <v>1.9899999999999807E-2</v>
      </c>
      <c r="D1418" s="2">
        <f t="shared" si="174"/>
        <v>2.1114199999999999</v>
      </c>
      <c r="E1418" s="2">
        <f t="shared" si="168"/>
        <v>2.1313200000000001</v>
      </c>
      <c r="F1418" s="2">
        <f t="shared" si="169"/>
        <v>2.0750849999999996</v>
      </c>
      <c r="G1418" s="2">
        <f t="shared" si="171"/>
        <v>1.9687200000000002</v>
      </c>
      <c r="H1418" s="2">
        <f t="shared" ref="H1418:H1481" si="175">AVERAGE(B1219:B1418)</f>
        <v>1.7979089999999998</v>
      </c>
      <c r="I1418" s="2">
        <f t="array" ref="I1418">SUMPRODUCT(B1402:B1421, (ROW(B1402:B1421)-ROW(B1402)+1)) / (20*21/2)</f>
        <v>2.1166319047619049</v>
      </c>
      <c r="J1418" s="2">
        <f t="shared" si="170"/>
        <v>2.0813358236289785</v>
      </c>
      <c r="K1418" s="2">
        <f t="shared" si="172"/>
        <v>1.9881877956961609</v>
      </c>
    </row>
    <row r="1419" spans="1:11" ht="13.5" x14ac:dyDescent="0.25">
      <c r="A1419" s="3">
        <f>TITRES_STAT!B1422</f>
        <v>44378</v>
      </c>
      <c r="B1419" s="5">
        <f>TITRES_STAT!D1422</f>
        <v>2.1591999999999998</v>
      </c>
      <c r="C1419" s="2">
        <f t="shared" si="173"/>
        <v>4.9799999999999844E-2</v>
      </c>
      <c r="D1419" s="2">
        <f t="shared" si="174"/>
        <v>2.1114199999999999</v>
      </c>
      <c r="E1419" s="2">
        <f t="shared" si="168"/>
        <v>2.1293299999999999</v>
      </c>
      <c r="F1419" s="2">
        <f t="shared" si="169"/>
        <v>2.083545</v>
      </c>
      <c r="G1419" s="2">
        <f t="shared" si="171"/>
        <v>1.97668</v>
      </c>
      <c r="H1419" s="2">
        <f t="shared" si="175"/>
        <v>1.8000139999999996</v>
      </c>
      <c r="I1419" s="2">
        <f t="array" ref="I1419">SUMPRODUCT(B1403:B1422, (ROW(B1403:B1422)-ROW(B1403)+1)) / (20*21/2)</f>
        <v>2.1160614285714283</v>
      </c>
      <c r="J1419" s="2">
        <f t="shared" si="170"/>
        <v>2.0887514594738379</v>
      </c>
      <c r="K1419" s="2">
        <f t="shared" si="172"/>
        <v>1.9948941566492528</v>
      </c>
    </row>
    <row r="1420" spans="1:11" ht="13.5" x14ac:dyDescent="0.25">
      <c r="A1420" s="3">
        <f>TITRES_STAT!B1423</f>
        <v>44379</v>
      </c>
      <c r="B1420" s="5">
        <f>TITRES_STAT!D1423</f>
        <v>2.0994999999999999</v>
      </c>
      <c r="C1420" s="2">
        <f t="shared" si="173"/>
        <v>-5.9699999999999864E-2</v>
      </c>
      <c r="D1420" s="2">
        <f t="shared" si="174"/>
        <v>2.1114199999999999</v>
      </c>
      <c r="E1420" s="2">
        <f t="shared" ref="E1420:E1483" si="176">AVERAGE(B1411:B1420)</f>
        <v>2.1253500000000001</v>
      </c>
      <c r="F1420" s="2">
        <f t="shared" si="169"/>
        <v>2.0890199999999997</v>
      </c>
      <c r="G1420" s="2">
        <f t="shared" si="171"/>
        <v>1.9836460000000002</v>
      </c>
      <c r="H1420" s="2">
        <f t="shared" si="175"/>
        <v>1.8020999999999996</v>
      </c>
      <c r="I1420" s="2">
        <f t="array" ref="I1420">SUMPRODUCT(B1404:B1423, (ROW(B1404:B1423)-ROW(B1404)+1)) / (20*21/2)</f>
        <v>2.1150171428571429</v>
      </c>
      <c r="J1420" s="2">
        <f t="shared" si="170"/>
        <v>2.089775130000139</v>
      </c>
      <c r="K1420" s="2">
        <f t="shared" si="172"/>
        <v>1.9989963465845764</v>
      </c>
    </row>
    <row r="1421" spans="1:11" ht="13.5" x14ac:dyDescent="0.25">
      <c r="A1421" s="3">
        <f>TITRES_STAT!B1424</f>
        <v>44382</v>
      </c>
      <c r="B1421" s="5">
        <f>TITRES_STAT!D1424</f>
        <v>2.1194000000000002</v>
      </c>
      <c r="C1421" s="2">
        <f t="shared" si="173"/>
        <v>1.9900000000000251E-2</v>
      </c>
      <c r="D1421" s="2">
        <f t="shared" si="174"/>
        <v>2.1154000000000002</v>
      </c>
      <c r="E1421" s="2">
        <f t="shared" si="176"/>
        <v>2.1263499999999995</v>
      </c>
      <c r="F1421" s="2">
        <f t="shared" si="169"/>
        <v>2.0954899999999994</v>
      </c>
      <c r="G1421" s="2">
        <f t="shared" si="171"/>
        <v>1.9912080000000005</v>
      </c>
      <c r="H1421" s="2">
        <f t="shared" si="175"/>
        <v>1.8043414999999994</v>
      </c>
      <c r="I1421" s="2">
        <f t="array" ref="I1421">SUMPRODUCT(B1405:B1424, (ROW(B1405:B1424)-ROW(B1405)+1)) / (20*21/2)</f>
        <v>2.1134990476190478</v>
      </c>
      <c r="J1421" s="2">
        <f t="shared" si="170"/>
        <v>2.092596546190602</v>
      </c>
      <c r="K1421" s="2">
        <f t="shared" si="172"/>
        <v>2.0037180584832206</v>
      </c>
    </row>
    <row r="1422" spans="1:11" ht="13.5" x14ac:dyDescent="0.25">
      <c r="A1422" s="3">
        <f>TITRES_STAT!B1425</f>
        <v>44383</v>
      </c>
      <c r="B1422" s="5">
        <f>TITRES_STAT!D1425</f>
        <v>2.0895000000000001</v>
      </c>
      <c r="C1422" s="2">
        <f t="shared" si="173"/>
        <v>-2.9900000000000038E-2</v>
      </c>
      <c r="D1422" s="2">
        <f t="shared" si="174"/>
        <v>2.1153999999999997</v>
      </c>
      <c r="E1422" s="2">
        <f t="shared" si="176"/>
        <v>2.1203799999999999</v>
      </c>
      <c r="F1422" s="2">
        <f t="shared" si="169"/>
        <v>2.1004649999999998</v>
      </c>
      <c r="G1422" s="2">
        <f t="shared" si="171"/>
        <v>1.9981720000000005</v>
      </c>
      <c r="H1422" s="2">
        <f t="shared" si="175"/>
        <v>1.8066849999999994</v>
      </c>
      <c r="I1422" s="2">
        <f t="array" ref="I1422">SUMPRODUCT(B1406:B1425, (ROW(B1406:B1425)-ROW(B1406)+1)) / (20*21/2)</f>
        <v>2.1115071428571435</v>
      </c>
      <c r="J1422" s="2">
        <f t="shared" si="170"/>
        <v>2.0923016370295922</v>
      </c>
      <c r="K1422" s="2">
        <f t="shared" si="172"/>
        <v>2.0070820561897609</v>
      </c>
    </row>
    <row r="1423" spans="1:11" ht="13.5" x14ac:dyDescent="0.25">
      <c r="A1423" s="3">
        <f>TITRES_STAT!B1426</f>
        <v>44384</v>
      </c>
      <c r="B1423" s="5">
        <f>TITRES_STAT!D1426</f>
        <v>2.0895000000000001</v>
      </c>
      <c r="C1423" s="2">
        <f t="shared" si="173"/>
        <v>0</v>
      </c>
      <c r="D1423" s="2">
        <f t="shared" si="174"/>
        <v>2.1114200000000003</v>
      </c>
      <c r="E1423" s="2">
        <f t="shared" si="176"/>
        <v>2.1114199999999999</v>
      </c>
      <c r="F1423" s="2">
        <f t="shared" si="169"/>
        <v>2.1054399999999998</v>
      </c>
      <c r="G1423" s="2">
        <f t="shared" si="171"/>
        <v>2.0053360000000007</v>
      </c>
      <c r="H1423" s="2">
        <f t="shared" si="175"/>
        <v>1.8090004999999993</v>
      </c>
      <c r="I1423" s="2">
        <f t="array" ref="I1423">SUMPRODUCT(B1407:B1426, (ROW(B1407:B1426)-ROW(B1407)+1)) / (20*21/2)</f>
        <v>2.1090885714285714</v>
      </c>
      <c r="J1423" s="2">
        <f t="shared" si="170"/>
        <v>2.0920348144553453</v>
      </c>
      <c r="K1423" s="2">
        <f t="shared" si="172"/>
        <v>2.0103141324176135</v>
      </c>
    </row>
    <row r="1424" spans="1:11" ht="13.5" x14ac:dyDescent="0.25">
      <c r="A1424" s="3">
        <f>TITRES_STAT!B1427</f>
        <v>44385</v>
      </c>
      <c r="B1424" s="5">
        <f>TITRES_STAT!D1427</f>
        <v>2.0895000000000001</v>
      </c>
      <c r="C1424" s="2">
        <f t="shared" si="173"/>
        <v>0</v>
      </c>
      <c r="D1424" s="2">
        <f t="shared" si="174"/>
        <v>2.09748</v>
      </c>
      <c r="E1424" s="2">
        <f t="shared" si="176"/>
        <v>2.1044500000000004</v>
      </c>
      <c r="F1424" s="2">
        <f t="shared" si="169"/>
        <v>2.1104150000000002</v>
      </c>
      <c r="G1424" s="2">
        <f t="shared" si="171"/>
        <v>2.0126980000000008</v>
      </c>
      <c r="H1424" s="2">
        <f t="shared" si="175"/>
        <v>1.8114559999999995</v>
      </c>
      <c r="I1424" s="2">
        <f t="array" ref="I1424">SUMPRODUCT(B1408:B1427, (ROW(B1408:B1427)-ROW(B1408)+1)) / (20*21/2)</f>
        <v>2.109280476190476</v>
      </c>
      <c r="J1424" s="2">
        <f t="shared" si="170"/>
        <v>2.0917934035548362</v>
      </c>
      <c r="K1424" s="2">
        <f t="shared" si="172"/>
        <v>2.0134194605580995</v>
      </c>
    </row>
    <row r="1425" spans="1:11" ht="13.5" x14ac:dyDescent="0.25">
      <c r="A1425" s="3">
        <f>TITRES_STAT!B1428</f>
        <v>44386</v>
      </c>
      <c r="B1425" s="5">
        <f>TITRES_STAT!D1428</f>
        <v>2.0895000000000001</v>
      </c>
      <c r="C1425" s="2">
        <f t="shared" si="173"/>
        <v>0</v>
      </c>
      <c r="D1425" s="2">
        <f t="shared" si="174"/>
        <v>2.0954799999999998</v>
      </c>
      <c r="E1425" s="2">
        <f t="shared" si="176"/>
        <v>2.10345</v>
      </c>
      <c r="F1425" s="2">
        <f t="shared" si="169"/>
        <v>2.1148949999999997</v>
      </c>
      <c r="G1425" s="2">
        <f t="shared" si="171"/>
        <v>2.0204580000000005</v>
      </c>
      <c r="H1425" s="2">
        <f t="shared" si="175"/>
        <v>1.8139114999999992</v>
      </c>
      <c r="I1425" s="2">
        <f t="array" ref="I1425">SUMPRODUCT(B1409:B1428, (ROW(B1409:B1428)-ROW(B1409)+1)) / (20*21/2)</f>
        <v>2.1101780952380951</v>
      </c>
      <c r="J1425" s="2">
        <f t="shared" si="170"/>
        <v>2.0915749841686613</v>
      </c>
      <c r="K1425" s="2">
        <f t="shared" si="172"/>
        <v>2.0164030111244489</v>
      </c>
    </row>
    <row r="1426" spans="1:11" ht="13.5" x14ac:dyDescent="0.25">
      <c r="A1426" s="3">
        <f>TITRES_STAT!B1429</f>
        <v>44389</v>
      </c>
      <c r="B1426" s="5">
        <f>TITRES_STAT!D1429</f>
        <v>2.0895000000000001</v>
      </c>
      <c r="C1426" s="2">
        <f t="shared" si="173"/>
        <v>0</v>
      </c>
      <c r="D1426" s="2">
        <f t="shared" si="174"/>
        <v>2.0895000000000001</v>
      </c>
      <c r="E1426" s="2">
        <f t="shared" si="176"/>
        <v>2.1024500000000002</v>
      </c>
      <c r="F1426" s="2">
        <f t="shared" si="169"/>
        <v>2.1173850000000001</v>
      </c>
      <c r="G1426" s="2">
        <f t="shared" si="171"/>
        <v>2.0284180000000007</v>
      </c>
      <c r="H1426" s="2">
        <f t="shared" si="175"/>
        <v>1.8162549999999991</v>
      </c>
      <c r="I1426" s="2">
        <f t="array" ref="I1426">SUMPRODUCT(B1410:B1429, (ROW(B1410:B1429)-ROW(B1410)+1)) / (20*21/2)</f>
        <v>2.1101804761904766</v>
      </c>
      <c r="J1426" s="2">
        <f t="shared" si="170"/>
        <v>2.0913773666287887</v>
      </c>
      <c r="K1426" s="2">
        <f t="shared" si="172"/>
        <v>2.0192695597078041</v>
      </c>
    </row>
    <row r="1427" spans="1:11" ht="13.5" x14ac:dyDescent="0.25">
      <c r="A1427" s="3">
        <f>TITRES_STAT!B1430</f>
        <v>44390</v>
      </c>
      <c r="B1427" s="5">
        <f>TITRES_STAT!D1430</f>
        <v>2.1194000000000002</v>
      </c>
      <c r="C1427" s="2">
        <f t="shared" si="173"/>
        <v>2.9900000000000038E-2</v>
      </c>
      <c r="D1427" s="2">
        <f t="shared" si="174"/>
        <v>2.0954800000000002</v>
      </c>
      <c r="E1427" s="2">
        <f t="shared" si="176"/>
        <v>2.1054400000000002</v>
      </c>
      <c r="F1427" s="2">
        <f t="shared" si="169"/>
        <v>2.119875</v>
      </c>
      <c r="G1427" s="2">
        <f t="shared" si="171"/>
        <v>2.0369760000000001</v>
      </c>
      <c r="H1427" s="2">
        <f t="shared" si="175"/>
        <v>1.818859999999999</v>
      </c>
      <c r="I1427" s="2">
        <f t="array" ref="I1427">SUMPRODUCT(B1411:B1430, (ROW(B1411:B1430)-ROW(B1411)+1)) / (20*21/2)</f>
        <v>2.1076195238095239</v>
      </c>
      <c r="J1427" s="2">
        <f t="shared" si="170"/>
        <v>2.0940461888546187</v>
      </c>
      <c r="K1427" s="2">
        <f t="shared" si="172"/>
        <v>2.0231962436408315</v>
      </c>
    </row>
    <row r="1428" spans="1:11" ht="13.5" x14ac:dyDescent="0.25">
      <c r="A1428" s="3">
        <f>TITRES_STAT!B1431</f>
        <v>44391</v>
      </c>
      <c r="B1428" s="5">
        <f>TITRES_STAT!D1431</f>
        <v>2.1293000000000002</v>
      </c>
      <c r="C1428" s="2">
        <f t="shared" si="173"/>
        <v>9.9000000000000199E-3</v>
      </c>
      <c r="D1428" s="2">
        <f t="shared" si="174"/>
        <v>2.10344</v>
      </c>
      <c r="E1428" s="2">
        <f t="shared" si="176"/>
        <v>2.1074300000000004</v>
      </c>
      <c r="F1428" s="2">
        <f t="shared" ref="F1428:F1491" si="177">AVERAGE(B1409:B1428)</f>
        <v>2.1193750000000002</v>
      </c>
      <c r="G1428" s="2">
        <f t="shared" si="171"/>
        <v>2.0453340000000004</v>
      </c>
      <c r="H1428" s="2">
        <f t="shared" si="175"/>
        <v>1.8216259999999989</v>
      </c>
      <c r="I1428" s="2">
        <f t="array" ref="I1428">SUMPRODUCT(B1412:B1431, (ROW(B1412:B1431)-ROW(B1412)+1)) / (20*21/2)</f>
        <v>2.1052957142857149</v>
      </c>
      <c r="J1428" s="2">
        <f t="shared" si="170"/>
        <v>2.0974036946779884</v>
      </c>
      <c r="K1428" s="2">
        <f t="shared" si="172"/>
        <v>2.0273571752627597</v>
      </c>
    </row>
    <row r="1429" spans="1:11" ht="13.5" x14ac:dyDescent="0.25">
      <c r="A1429" s="3">
        <f>TITRES_STAT!B1432</f>
        <v>44392</v>
      </c>
      <c r="B1429" s="5">
        <f>TITRES_STAT!D1432</f>
        <v>2.1194000000000002</v>
      </c>
      <c r="C1429" s="2">
        <f t="shared" si="173"/>
        <v>-9.9000000000000199E-3</v>
      </c>
      <c r="D1429" s="2">
        <f t="shared" si="174"/>
        <v>2.1094200000000005</v>
      </c>
      <c r="E1429" s="2">
        <f t="shared" si="176"/>
        <v>2.10345</v>
      </c>
      <c r="F1429" s="2">
        <f t="shared" si="177"/>
        <v>2.11639</v>
      </c>
      <c r="G1429" s="2">
        <f t="shared" si="171"/>
        <v>2.051504</v>
      </c>
      <c r="H1429" s="2">
        <f t="shared" si="175"/>
        <v>1.8244824999999989</v>
      </c>
      <c r="I1429" s="2">
        <f t="array" ref="I1429">SUMPRODUCT(B1413:B1432, (ROW(B1413:B1432)-ROW(B1413)+1)) / (20*21/2)</f>
        <v>2.1030666666666669</v>
      </c>
      <c r="J1429" s="2">
        <f t="shared" ref="J1429:J1492" si="178">$J$4*B1429+J1428*(1-$J$4)</f>
        <v>2.0994985808991324</v>
      </c>
      <c r="K1429" s="2">
        <f t="shared" si="172"/>
        <v>2.0309666978014751</v>
      </c>
    </row>
    <row r="1430" spans="1:11" ht="13.5" x14ac:dyDescent="0.25">
      <c r="A1430" s="3">
        <f>TITRES_STAT!B1433</f>
        <v>44393</v>
      </c>
      <c r="B1430" s="5">
        <f>TITRES_STAT!D1433</f>
        <v>2.0895000000000001</v>
      </c>
      <c r="C1430" s="2">
        <f t="shared" si="173"/>
        <v>-2.9900000000000038E-2</v>
      </c>
      <c r="D1430" s="2">
        <f t="shared" si="174"/>
        <v>2.1094200000000001</v>
      </c>
      <c r="E1430" s="2">
        <f t="shared" si="176"/>
        <v>2.1024500000000002</v>
      </c>
      <c r="F1430" s="2">
        <f t="shared" si="177"/>
        <v>2.1139000000000001</v>
      </c>
      <c r="G1430" s="2">
        <f t="shared" si="171"/>
        <v>2.0562800000000006</v>
      </c>
      <c r="H1430" s="2">
        <f t="shared" si="175"/>
        <v>1.8275244999999987</v>
      </c>
      <c r="I1430" s="2">
        <f t="array" ref="I1430">SUMPRODUCT(B1414:B1433, (ROW(B1414:B1433)-ROW(B1414)+1)) / (20*21/2)</f>
        <v>2.101121904761905</v>
      </c>
      <c r="J1430" s="2">
        <f t="shared" si="178"/>
        <v>2.0985463350992148</v>
      </c>
      <c r="K1430" s="2">
        <f t="shared" si="172"/>
        <v>2.0332621214171036</v>
      </c>
    </row>
    <row r="1431" spans="1:11" ht="13.5" x14ac:dyDescent="0.25">
      <c r="A1431" s="3">
        <f>TITRES_STAT!B1434</f>
        <v>44396</v>
      </c>
      <c r="B1431" s="5">
        <f>TITRES_STAT!D1434</f>
        <v>2.0895000000000001</v>
      </c>
      <c r="C1431" s="2">
        <f t="shared" si="173"/>
        <v>0</v>
      </c>
      <c r="D1431" s="2">
        <f t="shared" si="174"/>
        <v>2.1094200000000001</v>
      </c>
      <c r="E1431" s="2">
        <f t="shared" si="176"/>
        <v>2.0994600000000005</v>
      </c>
      <c r="F1431" s="2">
        <f t="shared" si="177"/>
        <v>2.1129050000000005</v>
      </c>
      <c r="G1431" s="2">
        <f t="shared" si="171"/>
        <v>2.0620500000000006</v>
      </c>
      <c r="H1431" s="2">
        <f t="shared" si="175"/>
        <v>1.8305384999999987</v>
      </c>
      <c r="I1431" s="2">
        <f t="array" ref="I1431">SUMPRODUCT(B1415:B1434, (ROW(B1415:B1434)-ROW(B1415)+1)) / (20*21/2)</f>
        <v>2.0910704761904761</v>
      </c>
      <c r="J1431" s="2">
        <f t="shared" si="178"/>
        <v>2.0976847793754803</v>
      </c>
      <c r="K1431" s="2">
        <f t="shared" si="172"/>
        <v>2.0354675284203547</v>
      </c>
    </row>
    <row r="1432" spans="1:11" ht="13.5" x14ac:dyDescent="0.25">
      <c r="A1432" s="3">
        <f>TITRES_STAT!B1435</f>
        <v>44399</v>
      </c>
      <c r="B1432" s="5">
        <f>TITRES_STAT!D1435</f>
        <v>2.0895000000000001</v>
      </c>
      <c r="C1432" s="2">
        <f t="shared" si="173"/>
        <v>0</v>
      </c>
      <c r="D1432" s="2">
        <f t="shared" si="174"/>
        <v>2.1034400000000004</v>
      </c>
      <c r="E1432" s="2">
        <f t="shared" si="176"/>
        <v>2.0994600000000005</v>
      </c>
      <c r="F1432" s="2">
        <f t="shared" si="177"/>
        <v>2.1099200000000002</v>
      </c>
      <c r="G1432" s="2">
        <f t="shared" si="171"/>
        <v>2.0674220000000005</v>
      </c>
      <c r="H1432" s="2">
        <f t="shared" si="175"/>
        <v>1.8334409999999983</v>
      </c>
      <c r="I1432" s="2">
        <f t="array" ref="I1432">SUMPRODUCT(B1416:B1435, (ROW(B1416:B1435)-ROW(B1416)+1)) / (20*21/2)</f>
        <v>2.0817776190476192</v>
      </c>
      <c r="J1432" s="2">
        <f t="shared" si="178"/>
        <v>2.0969052765778153</v>
      </c>
      <c r="K1432" s="2">
        <f t="shared" si="172"/>
        <v>2.0375864488744586</v>
      </c>
    </row>
    <row r="1433" spans="1:11" ht="13.5" x14ac:dyDescent="0.25">
      <c r="A1433" s="3">
        <f>TITRES_STAT!B1436</f>
        <v>44400</v>
      </c>
      <c r="B1433" s="5">
        <f>TITRES_STAT!D1436</f>
        <v>2.0895000000000001</v>
      </c>
      <c r="C1433" s="2">
        <f t="shared" si="173"/>
        <v>0</v>
      </c>
      <c r="D1433" s="2">
        <f t="shared" si="174"/>
        <v>2.0954799999999998</v>
      </c>
      <c r="E1433" s="2">
        <f t="shared" si="176"/>
        <v>2.0994600000000005</v>
      </c>
      <c r="F1433" s="2">
        <f t="shared" si="177"/>
        <v>2.1054400000000006</v>
      </c>
      <c r="G1433" s="2">
        <f t="shared" si="171"/>
        <v>2.0708040000000003</v>
      </c>
      <c r="H1433" s="2">
        <f t="shared" si="175"/>
        <v>1.8363434999999981</v>
      </c>
      <c r="I1433" s="2">
        <f t="array" ref="I1433">SUMPRODUCT(B1417:B1436, (ROW(B1417:B1436)-ROW(B1417)+1)) / (20*21/2)</f>
        <v>2.0729590476190478</v>
      </c>
      <c r="J1433" s="2">
        <f t="shared" si="178"/>
        <v>2.0962000121418329</v>
      </c>
      <c r="K1433" s="2">
        <f t="shared" si="172"/>
        <v>2.0396222744087935</v>
      </c>
    </row>
    <row r="1434" spans="1:11" ht="13.5" x14ac:dyDescent="0.25">
      <c r="A1434" s="3">
        <f>TITRES_STAT!B1437</f>
        <v>44403</v>
      </c>
      <c r="B1434" s="5">
        <f>TITRES_STAT!D1437</f>
        <v>1.9999</v>
      </c>
      <c r="C1434" s="2">
        <f t="shared" si="173"/>
        <v>-8.9600000000000124E-2</v>
      </c>
      <c r="D1434" s="2">
        <f t="shared" si="174"/>
        <v>2.07158</v>
      </c>
      <c r="E1434" s="2">
        <f t="shared" si="176"/>
        <v>2.0905000000000005</v>
      </c>
      <c r="F1434" s="2">
        <f t="shared" si="177"/>
        <v>2.0974750000000002</v>
      </c>
      <c r="G1434" s="2">
        <f t="shared" si="171"/>
        <v>2.0708039999999999</v>
      </c>
      <c r="H1434" s="2">
        <f t="shared" si="175"/>
        <v>1.8383789999999982</v>
      </c>
      <c r="I1434" s="2">
        <f t="array" ref="I1434">SUMPRODUCT(B1418:B1437, (ROW(B1418:B1437)-ROW(B1418)+1)) / (20*21/2)</f>
        <v>2.0703100000000001</v>
      </c>
      <c r="J1434" s="2">
        <f t="shared" si="178"/>
        <v>2.0870285824140393</v>
      </c>
      <c r="K1434" s="2">
        <f t="shared" si="172"/>
        <v>2.0380645381574682</v>
      </c>
    </row>
    <row r="1435" spans="1:11" ht="13.5" x14ac:dyDescent="0.25">
      <c r="A1435" s="3">
        <f>TITRES_STAT!B1438</f>
        <v>44404</v>
      </c>
      <c r="B1435" s="5">
        <f>TITRES_STAT!D1438</f>
        <v>1.9999</v>
      </c>
      <c r="C1435" s="2">
        <f t="shared" si="173"/>
        <v>0</v>
      </c>
      <c r="D1435" s="2">
        <f t="shared" si="174"/>
        <v>2.0536599999999998</v>
      </c>
      <c r="E1435" s="2">
        <f t="shared" si="176"/>
        <v>2.0815400000000004</v>
      </c>
      <c r="F1435" s="2">
        <f t="shared" si="177"/>
        <v>2.092495</v>
      </c>
      <c r="G1435" s="2">
        <f t="shared" si="171"/>
        <v>2.0696079999999997</v>
      </c>
      <c r="H1435" s="2">
        <f t="shared" si="175"/>
        <v>1.8400509999999983</v>
      </c>
      <c r="I1435" s="2">
        <f t="array" ref="I1435">SUMPRODUCT(B1419:B1438, (ROW(B1419:B1438)-ROW(B1419)+1)) / (20*21/2)</f>
        <v>2.0706409523809524</v>
      </c>
      <c r="J1435" s="2">
        <f t="shared" si="178"/>
        <v>2.0787306221841306</v>
      </c>
      <c r="K1435" s="2">
        <f t="shared" si="172"/>
        <v>2.0365678896022734</v>
      </c>
    </row>
    <row r="1436" spans="1:11" ht="13.5" x14ac:dyDescent="0.25">
      <c r="A1436" s="3">
        <f>TITRES_STAT!B1439</f>
        <v>44405</v>
      </c>
      <c r="B1436" s="5">
        <f>TITRES_STAT!D1439</f>
        <v>1.9999</v>
      </c>
      <c r="C1436" s="2">
        <f t="shared" si="173"/>
        <v>0</v>
      </c>
      <c r="D1436" s="2">
        <f t="shared" si="174"/>
        <v>2.0357400000000001</v>
      </c>
      <c r="E1436" s="2">
        <f t="shared" si="176"/>
        <v>2.0725800000000003</v>
      </c>
      <c r="F1436" s="2">
        <f t="shared" si="177"/>
        <v>2.0875149999999998</v>
      </c>
      <c r="G1436" s="2">
        <f t="shared" si="171"/>
        <v>2.06901</v>
      </c>
      <c r="H1436" s="2">
        <f t="shared" si="175"/>
        <v>1.8420864999999984</v>
      </c>
      <c r="I1436" s="2">
        <f t="array" ref="I1436">SUMPRODUCT(B1420:B1439, (ROW(B1420:B1439)-ROW(B1420)+1)) / (20*21/2)</f>
        <v>2.0710666666666668</v>
      </c>
      <c r="J1436" s="2">
        <f t="shared" si="178"/>
        <v>2.0712229438808802</v>
      </c>
      <c r="K1436" s="2">
        <f t="shared" si="172"/>
        <v>2.0351299331472821</v>
      </c>
    </row>
    <row r="1437" spans="1:11" ht="13.5" x14ac:dyDescent="0.25">
      <c r="A1437" s="3">
        <f>TITRES_STAT!B1440</f>
        <v>44406</v>
      </c>
      <c r="B1437" s="5">
        <f>TITRES_STAT!D1440</f>
        <v>2.0596999999999999</v>
      </c>
      <c r="C1437" s="2">
        <f t="shared" si="173"/>
        <v>5.9799999999999853E-2</v>
      </c>
      <c r="D1437" s="2">
        <f t="shared" si="174"/>
        <v>2.0297799999999997</v>
      </c>
      <c r="E1437" s="2">
        <f t="shared" si="176"/>
        <v>2.0666100000000003</v>
      </c>
      <c r="F1437" s="2">
        <f t="shared" si="177"/>
        <v>2.0860249999999998</v>
      </c>
      <c r="G1437" s="2">
        <f t="shared" si="171"/>
        <v>2.0704039999999999</v>
      </c>
      <c r="H1437" s="2">
        <f t="shared" si="175"/>
        <v>1.8444764999999983</v>
      </c>
      <c r="I1437" s="2">
        <f t="array" ref="I1437">SUMPRODUCT(B1421:B1440, (ROW(B1421:B1440)-ROW(B1421)+1)) / (20*21/2)</f>
        <v>2.0718242857142859</v>
      </c>
      <c r="J1437" s="2">
        <f t="shared" si="178"/>
        <v>2.0701255206541296</v>
      </c>
      <c r="K1437" s="2">
        <f t="shared" si="172"/>
        <v>2.0360934651807221</v>
      </c>
    </row>
    <row r="1438" spans="1:11" ht="13.5" x14ac:dyDescent="0.25">
      <c r="A1438" s="3">
        <f>TITRES_STAT!B1441</f>
        <v>44407</v>
      </c>
      <c r="B1438" s="5">
        <f>TITRES_STAT!D1441</f>
        <v>2.0895000000000001</v>
      </c>
      <c r="C1438" s="2">
        <f t="shared" si="173"/>
        <v>2.9800000000000271E-2</v>
      </c>
      <c r="D1438" s="2">
        <f t="shared" si="174"/>
        <v>2.0297800000000001</v>
      </c>
      <c r="E1438" s="2">
        <f t="shared" si="176"/>
        <v>2.06263</v>
      </c>
      <c r="F1438" s="2">
        <f t="shared" si="177"/>
        <v>2.0850300000000002</v>
      </c>
      <c r="G1438" s="2">
        <f t="shared" si="171"/>
        <v>2.0711999999999997</v>
      </c>
      <c r="H1438" s="2">
        <f t="shared" si="175"/>
        <v>1.8472669999999982</v>
      </c>
      <c r="I1438" s="2">
        <f t="array" ref="I1438">SUMPRODUCT(B1422:B1441, (ROW(B1422:B1441)-ROW(B1422)+1)) / (20*21/2)</f>
        <v>2.06694380952381</v>
      </c>
      <c r="J1438" s="2">
        <f t="shared" si="178"/>
        <v>2.07197070916326</v>
      </c>
      <c r="K1438" s="2">
        <f t="shared" si="172"/>
        <v>2.0381878390952037</v>
      </c>
    </row>
    <row r="1439" spans="1:11" ht="13.5" x14ac:dyDescent="0.25">
      <c r="A1439" s="3">
        <f>TITRES_STAT!B1442</f>
        <v>44410</v>
      </c>
      <c r="B1439" s="5">
        <f>TITRES_STAT!D1442</f>
        <v>2.0895000000000001</v>
      </c>
      <c r="C1439" s="2">
        <f t="shared" si="173"/>
        <v>0</v>
      </c>
      <c r="D1439" s="2">
        <f t="shared" si="174"/>
        <v>2.0477000000000003</v>
      </c>
      <c r="E1439" s="2">
        <f t="shared" si="176"/>
        <v>2.0596400000000004</v>
      </c>
      <c r="F1439" s="2">
        <f t="shared" si="177"/>
        <v>2.0815450000000002</v>
      </c>
      <c r="G1439" s="2">
        <f t="shared" si="171"/>
        <v>2.0698059999999998</v>
      </c>
      <c r="H1439" s="2">
        <f t="shared" si="175"/>
        <v>1.8497779999999984</v>
      </c>
      <c r="I1439" s="2">
        <f t="array" ref="I1439">SUMPRODUCT(B1423:B1442, (ROW(B1423:B1442)-ROW(B1423)+1)) / (20*21/2)</f>
        <v>2.0586995238095236</v>
      </c>
      <c r="J1439" s="2">
        <f t="shared" si="178"/>
        <v>2.0736401654334258</v>
      </c>
      <c r="K1439" s="2">
        <f t="shared" si="172"/>
        <v>2.0402000806993135</v>
      </c>
    </row>
    <row r="1440" spans="1:11" ht="13.5" x14ac:dyDescent="0.25">
      <c r="A1440" s="3">
        <f>TITRES_STAT!B1443</f>
        <v>44411</v>
      </c>
      <c r="B1440" s="5">
        <f>TITRES_STAT!D1443</f>
        <v>2.0895000000000001</v>
      </c>
      <c r="C1440" s="2">
        <f t="shared" si="173"/>
        <v>0</v>
      </c>
      <c r="D1440" s="2">
        <f t="shared" si="174"/>
        <v>2.06562</v>
      </c>
      <c r="E1440" s="2">
        <f t="shared" si="176"/>
        <v>2.0596400000000004</v>
      </c>
      <c r="F1440" s="2">
        <f t="shared" si="177"/>
        <v>2.0810450000000005</v>
      </c>
      <c r="G1440" s="2">
        <f t="shared" si="171"/>
        <v>2.0690099999999996</v>
      </c>
      <c r="H1440" s="2">
        <f t="shared" si="175"/>
        <v>1.8522614999999982</v>
      </c>
      <c r="I1440" s="2">
        <f t="array" ref="I1440">SUMPRODUCT(B1424:B1443, (ROW(B1424:B1443)-ROW(B1424)+1)) / (20*21/2)</f>
        <v>2.059452857142857</v>
      </c>
      <c r="J1440" s="2">
        <f t="shared" si="178"/>
        <v>2.0751506258683374</v>
      </c>
      <c r="K1440" s="2">
        <f t="shared" si="172"/>
        <v>2.0421334108679678</v>
      </c>
    </row>
    <row r="1441" spans="1:11" ht="13.5" x14ac:dyDescent="0.25">
      <c r="A1441" s="3">
        <f>TITRES_STAT!B1444</f>
        <v>44412</v>
      </c>
      <c r="B1441" s="5">
        <f>TITRES_STAT!D1444</f>
        <v>2.0297999999999998</v>
      </c>
      <c r="C1441" s="2">
        <f t="shared" si="173"/>
        <v>-5.9700000000000308E-2</v>
      </c>
      <c r="D1441" s="2">
        <f t="shared" si="174"/>
        <v>2.0716000000000001</v>
      </c>
      <c r="E1441" s="2">
        <f t="shared" si="176"/>
        <v>2.0536700000000003</v>
      </c>
      <c r="F1441" s="2">
        <f t="shared" si="177"/>
        <v>2.0765650000000009</v>
      </c>
      <c r="G1441" s="2">
        <f t="shared" si="171"/>
        <v>2.0682139999999993</v>
      </c>
      <c r="H1441" s="2">
        <f t="shared" si="175"/>
        <v>1.8547814999999983</v>
      </c>
      <c r="I1441" s="2">
        <f t="array" ref="I1441">SUMPRODUCT(B1425:B1444, (ROW(B1425:B1444)-ROW(B1425)+1)) / (20*21/2)</f>
        <v>2.0602538095238092</v>
      </c>
      <c r="J1441" s="2">
        <f t="shared" si="178"/>
        <v>2.0708315186427813</v>
      </c>
      <c r="K1441" s="2">
        <f t="shared" si="172"/>
        <v>2.0416497476966748</v>
      </c>
    </row>
    <row r="1442" spans="1:11" ht="13.5" x14ac:dyDescent="0.25">
      <c r="A1442" s="3">
        <f>TITRES_STAT!B1445</f>
        <v>44413</v>
      </c>
      <c r="B1442" s="5">
        <f>TITRES_STAT!D1445</f>
        <v>1.99</v>
      </c>
      <c r="C1442" s="2">
        <f t="shared" si="173"/>
        <v>-3.9799999999999836E-2</v>
      </c>
      <c r="D1442" s="2">
        <f t="shared" si="174"/>
        <v>2.0576600000000003</v>
      </c>
      <c r="E1442" s="2">
        <f t="shared" si="176"/>
        <v>2.04372</v>
      </c>
      <c r="F1442" s="2">
        <f t="shared" si="177"/>
        <v>2.0715900000000005</v>
      </c>
      <c r="G1442" s="2">
        <f t="shared" si="171"/>
        <v>2.0674179999999995</v>
      </c>
      <c r="H1442" s="2">
        <f t="shared" si="175"/>
        <v>1.8568789999999982</v>
      </c>
      <c r="I1442" s="2">
        <f t="array" ref="I1442">SUMPRODUCT(B1426:B1445, (ROW(B1426:B1445)-ROW(B1426)+1)) / (20*21/2)</f>
        <v>2.0611023809523803</v>
      </c>
      <c r="J1442" s="2">
        <f t="shared" si="178"/>
        <v>2.0631332787720402</v>
      </c>
      <c r="K1442" s="2">
        <f t="shared" si="172"/>
        <v>2.0396242673948444</v>
      </c>
    </row>
    <row r="1443" spans="1:11" ht="13.5" x14ac:dyDescent="0.25">
      <c r="A1443" s="3">
        <f>TITRES_STAT!B1446</f>
        <v>44414</v>
      </c>
      <c r="B1443" s="5">
        <f>TITRES_STAT!D1446</f>
        <v>2.0794999999999999</v>
      </c>
      <c r="C1443" s="2">
        <f t="shared" si="173"/>
        <v>8.9499999999999913E-2</v>
      </c>
      <c r="D1443" s="2">
        <f t="shared" si="174"/>
        <v>2.05566</v>
      </c>
      <c r="E1443" s="2">
        <f t="shared" si="176"/>
        <v>2.0427200000000001</v>
      </c>
      <c r="F1443" s="2">
        <f t="shared" si="177"/>
        <v>2.0710900000000008</v>
      </c>
      <c r="G1443" s="2">
        <f t="shared" si="171"/>
        <v>2.0688099999999996</v>
      </c>
      <c r="H1443" s="2">
        <f t="shared" si="175"/>
        <v>1.8593124999999984</v>
      </c>
      <c r="I1443" s="2">
        <f t="array" ref="I1443">SUMPRODUCT(B1427:B1446, (ROW(B1427:B1446)-ROW(B1427)+1)) / (20*21/2)</f>
        <v>2.0619985714285707</v>
      </c>
      <c r="J1443" s="2">
        <f t="shared" si="178"/>
        <v>2.0646920141270839</v>
      </c>
      <c r="K1443" s="2">
        <f t="shared" si="172"/>
        <v>2.0411880216146545</v>
      </c>
    </row>
    <row r="1444" spans="1:11" ht="13.5" x14ac:dyDescent="0.25">
      <c r="A1444" s="3">
        <f>TITRES_STAT!B1447</f>
        <v>44417</v>
      </c>
      <c r="B1444" s="5">
        <f>TITRES_STAT!D1447</f>
        <v>2.0794999999999999</v>
      </c>
      <c r="C1444" s="2">
        <f t="shared" si="173"/>
        <v>0</v>
      </c>
      <c r="D1444" s="2">
        <f t="shared" si="174"/>
        <v>2.0536599999999998</v>
      </c>
      <c r="E1444" s="2">
        <f t="shared" si="176"/>
        <v>2.0506800000000003</v>
      </c>
      <c r="F1444" s="2">
        <f t="shared" si="177"/>
        <v>2.0705900000000006</v>
      </c>
      <c r="G1444" s="2">
        <f t="shared" si="171"/>
        <v>2.0705999999999993</v>
      </c>
      <c r="H1444" s="2">
        <f t="shared" si="175"/>
        <v>1.8617734999999984</v>
      </c>
      <c r="I1444" s="2">
        <f t="array" ref="I1444">SUMPRODUCT(B1428:B1447, (ROW(B1428:B1447)-ROW(B1428)+1)) / (20*21/2)</f>
        <v>2.0638947619047618</v>
      </c>
      <c r="J1444" s="2">
        <f t="shared" si="178"/>
        <v>2.0661022984959327</v>
      </c>
      <c r="K1444" s="2">
        <f t="shared" si="172"/>
        <v>2.0426904521395701</v>
      </c>
    </row>
    <row r="1445" spans="1:11" ht="13.5" x14ac:dyDescent="0.25">
      <c r="A1445" s="3">
        <f>TITRES_STAT!B1448</f>
        <v>44419</v>
      </c>
      <c r="B1445" s="5">
        <f>TITRES_STAT!D1448</f>
        <v>2.0794999999999999</v>
      </c>
      <c r="C1445" s="2">
        <f t="shared" si="173"/>
        <v>0</v>
      </c>
      <c r="D1445" s="2">
        <f t="shared" si="174"/>
        <v>2.0516599999999996</v>
      </c>
      <c r="E1445" s="2">
        <f t="shared" si="176"/>
        <v>2.0586399999999996</v>
      </c>
      <c r="F1445" s="2">
        <f t="shared" si="177"/>
        <v>2.0700900000000009</v>
      </c>
      <c r="G1445" s="2">
        <f t="shared" si="171"/>
        <v>2.0721919999999994</v>
      </c>
      <c r="H1445" s="2">
        <f t="shared" si="175"/>
        <v>1.8642624999999986</v>
      </c>
      <c r="I1445" s="2">
        <f t="array" ref="I1445">SUMPRODUCT(B1429:B1448, (ROW(B1429:B1448)-ROW(B1429)+1)) / (20*21/2)</f>
        <v>2.0640380952380952</v>
      </c>
      <c r="J1445" s="2">
        <f t="shared" si="178"/>
        <v>2.0673782700677488</v>
      </c>
      <c r="K1445" s="2">
        <f t="shared" si="172"/>
        <v>2.0441339638203715</v>
      </c>
    </row>
    <row r="1446" spans="1:11" ht="13.5" x14ac:dyDescent="0.25">
      <c r="A1446" s="3">
        <f>TITRES_STAT!B1449</f>
        <v>44420</v>
      </c>
      <c r="B1446" s="5">
        <f>TITRES_STAT!D1449</f>
        <v>2.0794999999999999</v>
      </c>
      <c r="C1446" s="2">
        <f t="shared" si="173"/>
        <v>0</v>
      </c>
      <c r="D1446" s="2">
        <f t="shared" si="174"/>
        <v>2.0615999999999994</v>
      </c>
      <c r="E1446" s="2">
        <f t="shared" si="176"/>
        <v>2.0666000000000002</v>
      </c>
      <c r="F1446" s="2">
        <f t="shared" si="177"/>
        <v>2.0695900000000007</v>
      </c>
      <c r="G1446" s="2">
        <f t="shared" si="171"/>
        <v>2.0739819999999995</v>
      </c>
      <c r="H1446" s="2">
        <f t="shared" si="175"/>
        <v>1.8670869999999986</v>
      </c>
      <c r="I1446" s="2">
        <f t="array" ref="I1446">SUMPRODUCT(B1430:B1449, (ROW(B1430:B1449)-ROW(B1430)+1)) / (20*21/2)</f>
        <v>2.0654085714285713</v>
      </c>
      <c r="J1446" s="2">
        <f t="shared" si="178"/>
        <v>2.0685327205374868</v>
      </c>
      <c r="K1446" s="2">
        <f t="shared" si="172"/>
        <v>2.045520867199965</v>
      </c>
    </row>
    <row r="1447" spans="1:11" ht="13.5" x14ac:dyDescent="0.25">
      <c r="A1447" s="3">
        <f>TITRES_STAT!B1450</f>
        <v>44424</v>
      </c>
      <c r="B1447" s="5">
        <f>TITRES_STAT!D1450</f>
        <v>2.0895000000000001</v>
      </c>
      <c r="C1447" s="2">
        <f t="shared" si="173"/>
        <v>1.0000000000000231E-2</v>
      </c>
      <c r="D1447" s="2">
        <f t="shared" si="174"/>
        <v>2.0814999999999997</v>
      </c>
      <c r="E1447" s="2">
        <f t="shared" si="176"/>
        <v>2.0695800000000002</v>
      </c>
      <c r="F1447" s="2">
        <f t="shared" si="177"/>
        <v>2.0680950000000005</v>
      </c>
      <c r="G1447" s="2">
        <f t="shared" si="171"/>
        <v>2.0759719999999993</v>
      </c>
      <c r="H1447" s="2">
        <f t="shared" si="175"/>
        <v>1.8699614999999983</v>
      </c>
      <c r="I1447" s="2">
        <f t="array" ref="I1447">SUMPRODUCT(B1431:B1450, (ROW(B1431:B1450)-ROW(B1431)+1)) / (20*21/2)</f>
        <v>2.0669690476190472</v>
      </c>
      <c r="J1447" s="2">
        <f t="shared" si="178"/>
        <v>2.0705296042958214</v>
      </c>
      <c r="K1447" s="2">
        <f t="shared" si="172"/>
        <v>2.0472455390744764</v>
      </c>
    </row>
    <row r="1448" spans="1:11" ht="13.5" x14ac:dyDescent="0.25">
      <c r="A1448" s="3">
        <f>TITRES_STAT!B1451</f>
        <v>44425</v>
      </c>
      <c r="B1448" s="5">
        <f>TITRES_STAT!D1451</f>
        <v>2.0695999999999999</v>
      </c>
      <c r="C1448" s="2">
        <f t="shared" si="173"/>
        <v>-1.9900000000000251E-2</v>
      </c>
      <c r="D1448" s="2">
        <f t="shared" si="174"/>
        <v>2.0795199999999996</v>
      </c>
      <c r="E1448" s="2">
        <f t="shared" si="176"/>
        <v>2.06759</v>
      </c>
      <c r="F1448" s="2">
        <f t="shared" si="177"/>
        <v>2.0651100000000007</v>
      </c>
      <c r="G1448" s="2">
        <f t="shared" si="171"/>
        <v>2.0775639999999993</v>
      </c>
      <c r="H1448" s="2">
        <f t="shared" si="175"/>
        <v>1.8724009999999984</v>
      </c>
      <c r="I1448" s="2">
        <f t="array" ref="I1448">SUMPRODUCT(B1432:B1451, (ROW(B1432:B1451)-ROW(B1432)+1)) / (20*21/2)</f>
        <v>2.0685771428571424</v>
      </c>
      <c r="J1448" s="2">
        <f t="shared" si="178"/>
        <v>2.070441070553362</v>
      </c>
      <c r="K1448" s="2">
        <f t="shared" si="172"/>
        <v>2.0481221846009676</v>
      </c>
    </row>
    <row r="1449" spans="1:11" ht="13.5" x14ac:dyDescent="0.25">
      <c r="A1449" s="3">
        <f>TITRES_STAT!B1452</f>
        <v>44426</v>
      </c>
      <c r="B1449" s="5">
        <f>TITRES_STAT!D1452</f>
        <v>2.0794999999999999</v>
      </c>
      <c r="C1449" s="2">
        <f t="shared" si="173"/>
        <v>9.9000000000000199E-3</v>
      </c>
      <c r="D1449" s="2">
        <f t="shared" si="174"/>
        <v>2.0795199999999996</v>
      </c>
      <c r="E1449" s="2">
        <f t="shared" si="176"/>
        <v>2.0665900000000001</v>
      </c>
      <c r="F1449" s="2">
        <f t="shared" si="177"/>
        <v>2.0631150000000007</v>
      </c>
      <c r="G1449" s="2">
        <f t="shared" si="171"/>
        <v>2.0793539999999995</v>
      </c>
      <c r="H1449" s="2">
        <f t="shared" si="175"/>
        <v>1.8752254999999984</v>
      </c>
      <c r="I1449" s="2">
        <f t="array" ref="I1449">SUMPRODUCT(B1433:B1452, (ROW(B1433:B1452)-ROW(B1433)+1)) / (20*21/2)</f>
        <v>2.071185238095238</v>
      </c>
      <c r="J1449" s="2">
        <f t="shared" si="178"/>
        <v>2.0713038257387559</v>
      </c>
      <c r="K1449" s="2">
        <f t="shared" si="172"/>
        <v>2.0493526871656358</v>
      </c>
    </row>
    <row r="1450" spans="1:11" ht="13.5" x14ac:dyDescent="0.25">
      <c r="A1450" s="3">
        <f>TITRES_STAT!B1453</f>
        <v>44427</v>
      </c>
      <c r="B1450" s="5">
        <f>TITRES_STAT!D1453</f>
        <v>2.0794999999999999</v>
      </c>
      <c r="C1450" s="2">
        <f t="shared" si="173"/>
        <v>0</v>
      </c>
      <c r="D1450" s="2">
        <f t="shared" si="174"/>
        <v>2.0795199999999996</v>
      </c>
      <c r="E1450" s="2">
        <f t="shared" si="176"/>
        <v>2.0655899999999998</v>
      </c>
      <c r="F1450" s="2">
        <f t="shared" si="177"/>
        <v>2.0626150000000005</v>
      </c>
      <c r="G1450" s="2">
        <f t="shared" si="171"/>
        <v>2.0811439999999992</v>
      </c>
      <c r="H1450" s="2">
        <f t="shared" si="175"/>
        <v>1.8780499999999984</v>
      </c>
      <c r="I1450" s="2">
        <f t="array" ref="I1450">SUMPRODUCT(B1434:B1453, (ROW(B1434:B1453)-ROW(B1434)+1)) / (20*21/2)</f>
        <v>2.0728409523809521</v>
      </c>
      <c r="J1450" s="2">
        <f t="shared" si="178"/>
        <v>2.0720844137636361</v>
      </c>
      <c r="K1450" s="2">
        <f t="shared" si="172"/>
        <v>2.0505349347277679</v>
      </c>
    </row>
    <row r="1451" spans="1:11" ht="13.5" x14ac:dyDescent="0.25">
      <c r="A1451" s="3">
        <f>TITRES_STAT!B1454</f>
        <v>44428</v>
      </c>
      <c r="B1451" s="5">
        <f>TITRES_STAT!D1454</f>
        <v>2.0794999999999999</v>
      </c>
      <c r="C1451" s="2">
        <f t="shared" si="173"/>
        <v>0</v>
      </c>
      <c r="D1451" s="2">
        <f t="shared" si="174"/>
        <v>2.0795199999999996</v>
      </c>
      <c r="E1451" s="2">
        <f t="shared" si="176"/>
        <v>2.0705599999999995</v>
      </c>
      <c r="F1451" s="2">
        <f t="shared" si="177"/>
        <v>2.0621150000000004</v>
      </c>
      <c r="G1451" s="2">
        <f t="shared" si="171"/>
        <v>2.082933999999999</v>
      </c>
      <c r="H1451" s="2">
        <f t="shared" si="175"/>
        <v>1.8809304999999983</v>
      </c>
      <c r="I1451" s="2">
        <f t="array" ref="I1451">SUMPRODUCT(B1435:B1454, (ROW(B1435:B1454)-ROW(B1435)+1)) / (20*21/2)</f>
        <v>2.0754966666666665</v>
      </c>
      <c r="J1451" s="2">
        <f t="shared" si="178"/>
        <v>2.0727906600718611</v>
      </c>
      <c r="K1451" s="2">
        <f t="shared" si="172"/>
        <v>2.0516708196404045</v>
      </c>
    </row>
    <row r="1452" spans="1:11" ht="13.5" x14ac:dyDescent="0.25">
      <c r="A1452" s="3">
        <f>TITRES_STAT!B1455</f>
        <v>44431</v>
      </c>
      <c r="B1452" s="5">
        <f>TITRES_STAT!D1455</f>
        <v>2.0895000000000001</v>
      </c>
      <c r="C1452" s="2">
        <f t="shared" si="173"/>
        <v>1.0000000000000231E-2</v>
      </c>
      <c r="D1452" s="2">
        <f t="shared" si="174"/>
        <v>2.07952</v>
      </c>
      <c r="E1452" s="2">
        <f t="shared" si="176"/>
        <v>2.0805099999999999</v>
      </c>
      <c r="F1452" s="2">
        <f t="shared" si="177"/>
        <v>2.0621150000000004</v>
      </c>
      <c r="G1452" s="2">
        <f t="shared" si="171"/>
        <v>2.0849239999999991</v>
      </c>
      <c r="H1452" s="2">
        <f t="shared" si="175"/>
        <v>1.8840564999999985</v>
      </c>
      <c r="I1452" s="2">
        <f t="array" ref="I1452">SUMPRODUCT(B1436:B1455, (ROW(B1436:B1455)-ROW(B1436)+1)) / (20*21/2)</f>
        <v>2.0767733333333336</v>
      </c>
      <c r="J1452" s="2">
        <f t="shared" si="178"/>
        <v>2.0743820257793026</v>
      </c>
      <c r="K1452" s="2">
        <f t="shared" si="172"/>
        <v>2.0531543169094082</v>
      </c>
    </row>
    <row r="1453" spans="1:11" ht="13.5" x14ac:dyDescent="0.25">
      <c r="A1453" s="3">
        <f>TITRES_STAT!B1456</f>
        <v>44432</v>
      </c>
      <c r="B1453" s="5">
        <f>TITRES_STAT!D1456</f>
        <v>2.0794999999999999</v>
      </c>
      <c r="C1453" s="2">
        <f t="shared" si="173"/>
        <v>-1.0000000000000231E-2</v>
      </c>
      <c r="D1453" s="2">
        <f t="shared" si="174"/>
        <v>2.0814999999999997</v>
      </c>
      <c r="E1453" s="2">
        <f t="shared" si="176"/>
        <v>2.0805099999999999</v>
      </c>
      <c r="F1453" s="2">
        <f t="shared" si="177"/>
        <v>2.0616150000000006</v>
      </c>
      <c r="G1453" s="2">
        <f t="shared" si="171"/>
        <v>2.0867139999999993</v>
      </c>
      <c r="H1453" s="2">
        <f t="shared" si="175"/>
        <v>1.8867134999999982</v>
      </c>
      <c r="I1453" s="2">
        <f t="array" ref="I1453">SUMPRODUCT(B1437:B1456, (ROW(B1437:B1456)-ROW(B1437)+1)) / (20*21/2)</f>
        <v>2.0776709523809522</v>
      </c>
      <c r="J1453" s="2">
        <f t="shared" si="178"/>
        <v>2.0748694518955597</v>
      </c>
      <c r="K1453" s="2">
        <f t="shared" si="172"/>
        <v>2.0541874809521765</v>
      </c>
    </row>
    <row r="1454" spans="1:11" ht="13.5" x14ac:dyDescent="0.25">
      <c r="A1454" s="3">
        <f>TITRES_STAT!B1457</f>
        <v>44433</v>
      </c>
      <c r="B1454" s="5">
        <f>TITRES_STAT!D1457</f>
        <v>2.0895000000000001</v>
      </c>
      <c r="C1454" s="2">
        <f t="shared" si="173"/>
        <v>1.0000000000000231E-2</v>
      </c>
      <c r="D1454" s="2">
        <f t="shared" si="174"/>
        <v>2.0834999999999999</v>
      </c>
      <c r="E1454" s="2">
        <f t="shared" si="176"/>
        <v>2.0815099999999997</v>
      </c>
      <c r="F1454" s="2">
        <f t="shared" si="177"/>
        <v>2.0660950000000007</v>
      </c>
      <c r="G1454" s="2">
        <f t="shared" si="171"/>
        <v>2.0887039999999994</v>
      </c>
      <c r="H1454" s="2">
        <f t="shared" si="175"/>
        <v>1.889056999999998</v>
      </c>
      <c r="I1454" s="2">
        <f t="array" ref="I1454">SUMPRODUCT(B1438:B1457, (ROW(B1438:B1457)-ROW(B1438)+1)) / (20*21/2)</f>
        <v>2.0781895238095234</v>
      </c>
      <c r="J1454" s="2">
        <f t="shared" si="178"/>
        <v>2.0762628374293159</v>
      </c>
      <c r="K1454" s="2">
        <f t="shared" si="172"/>
        <v>2.0555722856207188</v>
      </c>
    </row>
    <row r="1455" spans="1:11" ht="13.5" x14ac:dyDescent="0.25">
      <c r="A1455" s="3">
        <f>TITRES_STAT!B1458</f>
        <v>44434</v>
      </c>
      <c r="B1455" s="5">
        <f>TITRES_STAT!D1458</f>
        <v>2.0794999999999999</v>
      </c>
      <c r="C1455" s="2">
        <f t="shared" si="173"/>
        <v>-1.0000000000000231E-2</v>
      </c>
      <c r="D1455" s="2">
        <f t="shared" si="174"/>
        <v>2.0834999999999999</v>
      </c>
      <c r="E1455" s="2">
        <f t="shared" si="176"/>
        <v>2.0815099999999997</v>
      </c>
      <c r="F1455" s="2">
        <f t="shared" si="177"/>
        <v>2.0700750000000001</v>
      </c>
      <c r="G1455" s="2">
        <f t="shared" si="171"/>
        <v>2.090295999999999</v>
      </c>
      <c r="H1455" s="2">
        <f t="shared" si="175"/>
        <v>1.8913504999999982</v>
      </c>
      <c r="I1455" s="2">
        <f t="array" ref="I1455">SUMPRODUCT(B1439:B1458, (ROW(B1439:B1458)-ROW(B1439)+1)) / (20*21/2)</f>
        <v>2.0786138095238091</v>
      </c>
      <c r="J1455" s="2">
        <f t="shared" si="178"/>
        <v>2.076571138626524</v>
      </c>
      <c r="K1455" s="2">
        <f t="shared" si="172"/>
        <v>2.0565106273610829</v>
      </c>
    </row>
    <row r="1456" spans="1:11" ht="13.5" x14ac:dyDescent="0.25">
      <c r="A1456" s="3">
        <f>TITRES_STAT!B1459</f>
        <v>44435</v>
      </c>
      <c r="B1456" s="5">
        <f>TITRES_STAT!D1459</f>
        <v>2.0794999999999999</v>
      </c>
      <c r="C1456" s="2">
        <f t="shared" si="173"/>
        <v>0</v>
      </c>
      <c r="D1456" s="2">
        <f t="shared" si="174"/>
        <v>2.0834999999999999</v>
      </c>
      <c r="E1456" s="2">
        <f t="shared" si="176"/>
        <v>2.0815099999999997</v>
      </c>
      <c r="F1456" s="2">
        <f t="shared" si="177"/>
        <v>2.0740550000000004</v>
      </c>
      <c r="G1456" s="2">
        <f t="shared" si="171"/>
        <v>2.0910919999999988</v>
      </c>
      <c r="H1456" s="2">
        <f t="shared" si="175"/>
        <v>1.893336499999998</v>
      </c>
      <c r="I1456" s="2">
        <f t="array" ref="I1456">SUMPRODUCT(B1440:B1459, (ROW(B1440:B1459)-ROW(B1440)+1)) / (20*21/2)</f>
        <v>2.0781428571428568</v>
      </c>
      <c r="J1456" s="2">
        <f t="shared" si="178"/>
        <v>2.0768500778049503</v>
      </c>
      <c r="K1456" s="2">
        <f t="shared" si="172"/>
        <v>2.0574121713861384</v>
      </c>
    </row>
    <row r="1457" spans="1:11" ht="13.5" x14ac:dyDescent="0.25">
      <c r="A1457" s="3">
        <f>TITRES_STAT!B1460</f>
        <v>44438</v>
      </c>
      <c r="B1457" s="5">
        <f>TITRES_STAT!D1460</f>
        <v>2.0794999999999999</v>
      </c>
      <c r="C1457" s="2">
        <f t="shared" si="173"/>
        <v>0</v>
      </c>
      <c r="D1457" s="2">
        <f t="shared" si="174"/>
        <v>2.0814999999999997</v>
      </c>
      <c r="E1457" s="2">
        <f t="shared" si="176"/>
        <v>2.0805099999999999</v>
      </c>
      <c r="F1457" s="2">
        <f t="shared" si="177"/>
        <v>2.0750450000000007</v>
      </c>
      <c r="G1457" s="2">
        <f t="shared" si="171"/>
        <v>2.091289999999999</v>
      </c>
      <c r="H1457" s="2">
        <f t="shared" si="175"/>
        <v>1.8950709999999982</v>
      </c>
      <c r="I1457" s="2">
        <f t="array" ref="I1457">SUMPRODUCT(B1441:B1460, (ROW(B1441:B1460)-ROW(B1441)+1)) / (20*21/2)</f>
        <v>2.0777666666666663</v>
      </c>
      <c r="J1457" s="2">
        <f t="shared" si="178"/>
        <v>2.077102451347336</v>
      </c>
      <c r="K1457" s="2">
        <f t="shared" si="172"/>
        <v>2.0582783607435449</v>
      </c>
    </row>
    <row r="1458" spans="1:11" ht="13.5" x14ac:dyDescent="0.25">
      <c r="A1458" s="3">
        <f>TITRES_STAT!B1461</f>
        <v>44439</v>
      </c>
      <c r="B1458" s="5">
        <f>TITRES_STAT!D1461</f>
        <v>2.0794999999999999</v>
      </c>
      <c r="C1458" s="2">
        <f t="shared" si="173"/>
        <v>0</v>
      </c>
      <c r="D1458" s="2">
        <f t="shared" si="174"/>
        <v>2.0814999999999997</v>
      </c>
      <c r="E1458" s="2">
        <f t="shared" si="176"/>
        <v>2.0814999999999997</v>
      </c>
      <c r="F1458" s="2">
        <f t="shared" si="177"/>
        <v>2.0745450000000005</v>
      </c>
      <c r="G1458" s="2">
        <f t="shared" ref="G1458:G1521" si="179">AVERAGE(B1409:B1458)</f>
        <v>2.0900939999999988</v>
      </c>
      <c r="H1458" s="2">
        <f t="shared" si="175"/>
        <v>1.8968054999999979</v>
      </c>
      <c r="I1458" s="2">
        <f t="array" ref="I1458">SUMPRODUCT(B1442:B1461, (ROW(B1442:B1461)-ROW(B1442)+1)) / (20*21/2)</f>
        <v>2.077485238095238</v>
      </c>
      <c r="J1458" s="2">
        <f t="shared" si="178"/>
        <v>2.0773307893142565</v>
      </c>
      <c r="K1458" s="2">
        <f t="shared" si="172"/>
        <v>2.0591105818908568</v>
      </c>
    </row>
    <row r="1459" spans="1:11" ht="13.5" x14ac:dyDescent="0.25">
      <c r="A1459" s="3">
        <f>TITRES_STAT!B1462</f>
        <v>44440</v>
      </c>
      <c r="B1459" s="5">
        <f>TITRES_STAT!D1462</f>
        <v>2.0695999999999999</v>
      </c>
      <c r="C1459" s="2">
        <f t="shared" si="173"/>
        <v>-9.9000000000000199E-3</v>
      </c>
      <c r="D1459" s="2">
        <f t="shared" si="174"/>
        <v>2.0775199999999998</v>
      </c>
      <c r="E1459" s="2">
        <f t="shared" si="176"/>
        <v>2.0805099999999999</v>
      </c>
      <c r="F1459" s="2">
        <f t="shared" si="177"/>
        <v>2.0735500000000004</v>
      </c>
      <c r="G1459" s="2">
        <f t="shared" si="179"/>
        <v>2.0879039999999982</v>
      </c>
      <c r="H1459" s="2">
        <f t="shared" si="175"/>
        <v>1.8987419999999979</v>
      </c>
      <c r="I1459" s="2">
        <f t="array" ref="I1459">SUMPRODUCT(B1443:B1462, (ROW(B1443:B1462)-ROW(B1443)+1)) / (20*21/2)</f>
        <v>2.0770142857142857</v>
      </c>
      <c r="J1459" s="2">
        <f t="shared" si="178"/>
        <v>2.0765945236652796</v>
      </c>
      <c r="K1459" s="2">
        <f t="shared" ref="K1459:K1522" si="180">$K$4*B1459+(1-$K$4)*K1458</f>
        <v>2.0595219316206275</v>
      </c>
    </row>
    <row r="1460" spans="1:11" ht="13.5" x14ac:dyDescent="0.25">
      <c r="A1460" s="3">
        <f>TITRES_STAT!B1463</f>
        <v>44441</v>
      </c>
      <c r="B1460" s="5">
        <f>TITRES_STAT!D1463</f>
        <v>2.0695999999999999</v>
      </c>
      <c r="C1460" s="2">
        <f t="shared" si="173"/>
        <v>0</v>
      </c>
      <c r="D1460" s="2">
        <f t="shared" si="174"/>
        <v>2.0755399999999997</v>
      </c>
      <c r="E1460" s="2">
        <f t="shared" si="176"/>
        <v>2.07952</v>
      </c>
      <c r="F1460" s="2">
        <f t="shared" si="177"/>
        <v>2.0725550000000004</v>
      </c>
      <c r="G1460" s="2">
        <f t="shared" si="179"/>
        <v>2.0865099999999983</v>
      </c>
      <c r="H1460" s="2">
        <f t="shared" si="175"/>
        <v>1.9004269999999979</v>
      </c>
      <c r="I1460" s="2">
        <f t="array" ref="I1460">SUMPRODUCT(B1444:B1463, (ROW(B1444:B1463)-ROW(B1444)+1)) / (20*21/2)</f>
        <v>2.0704785714285716</v>
      </c>
      <c r="J1460" s="2">
        <f t="shared" si="178"/>
        <v>2.0759283785543006</v>
      </c>
      <c r="K1460" s="2">
        <f t="shared" si="180"/>
        <v>2.0599171499884461</v>
      </c>
    </row>
    <row r="1461" spans="1:11" ht="13.5" x14ac:dyDescent="0.25">
      <c r="A1461" s="3">
        <f>TITRES_STAT!B1464</f>
        <v>44442</v>
      </c>
      <c r="B1461" s="5">
        <f>TITRES_STAT!D1464</f>
        <v>2.0695999999999999</v>
      </c>
      <c r="C1461" s="2">
        <f t="shared" si="173"/>
        <v>0</v>
      </c>
      <c r="D1461" s="2">
        <f t="shared" si="174"/>
        <v>2.0735599999999996</v>
      </c>
      <c r="E1461" s="2">
        <f t="shared" si="176"/>
        <v>2.0785300000000002</v>
      </c>
      <c r="F1461" s="2">
        <f t="shared" si="177"/>
        <v>2.0745450000000001</v>
      </c>
      <c r="G1461" s="2">
        <f t="shared" si="179"/>
        <v>2.0857139999999985</v>
      </c>
      <c r="H1461" s="2">
        <f t="shared" si="175"/>
        <v>1.902111999999998</v>
      </c>
      <c r="I1461" s="2">
        <f t="array" ref="I1461">SUMPRODUCT(B1445:B1464, (ROW(B1445:B1464)-ROW(B1445)+1)) / (20*21/2)</f>
        <v>2.0680647619047616</v>
      </c>
      <c r="J1461" s="2">
        <f t="shared" si="178"/>
        <v>2.0753256758348435</v>
      </c>
      <c r="K1461" s="2">
        <f t="shared" si="180"/>
        <v>2.0602968695967423</v>
      </c>
    </row>
    <row r="1462" spans="1:11" ht="13.5" x14ac:dyDescent="0.25">
      <c r="A1462" s="3">
        <f>TITRES_STAT!B1465</f>
        <v>44445</v>
      </c>
      <c r="B1462" s="5">
        <f>TITRES_STAT!D1465</f>
        <v>2.0695999999999999</v>
      </c>
      <c r="C1462" s="2">
        <f t="shared" si="173"/>
        <v>0</v>
      </c>
      <c r="D1462" s="2">
        <f t="shared" si="174"/>
        <v>2.07158</v>
      </c>
      <c r="E1462" s="2">
        <f t="shared" si="176"/>
        <v>2.0765400000000001</v>
      </c>
      <c r="F1462" s="2">
        <f t="shared" si="177"/>
        <v>2.078525</v>
      </c>
      <c r="G1462" s="2">
        <f t="shared" si="179"/>
        <v>2.0841219999999989</v>
      </c>
      <c r="H1462" s="2">
        <f t="shared" si="175"/>
        <v>1.9033499999999979</v>
      </c>
      <c r="I1462" s="2">
        <f t="array" ref="I1462">SUMPRODUCT(B1446:B1465, (ROW(B1446:B1465)-ROW(B1446)+1)) / (20*21/2)</f>
        <v>2.0657928571428572</v>
      </c>
      <c r="J1462" s="2">
        <f t="shared" si="178"/>
        <v>2.0747803733743821</v>
      </c>
      <c r="K1462" s="2">
        <f t="shared" si="180"/>
        <v>2.0606616982400072</v>
      </c>
    </row>
    <row r="1463" spans="1:11" ht="13.5" x14ac:dyDescent="0.25">
      <c r="A1463" s="3">
        <f>TITRES_STAT!B1466</f>
        <v>44446</v>
      </c>
      <c r="B1463" s="5">
        <f>TITRES_STAT!D1466</f>
        <v>2.0099</v>
      </c>
      <c r="C1463" s="2">
        <f t="shared" si="173"/>
        <v>-5.9699999999999864E-2</v>
      </c>
      <c r="D1463" s="2">
        <f t="shared" si="174"/>
        <v>2.0576599999999998</v>
      </c>
      <c r="E1463" s="2">
        <f t="shared" si="176"/>
        <v>2.0695799999999998</v>
      </c>
      <c r="F1463" s="2">
        <f t="shared" si="177"/>
        <v>2.0750450000000003</v>
      </c>
      <c r="G1463" s="2">
        <f t="shared" si="179"/>
        <v>2.0807379999999989</v>
      </c>
      <c r="H1463" s="2">
        <f t="shared" si="175"/>
        <v>1.9041779999999979</v>
      </c>
      <c r="I1463" s="2">
        <f t="array" ref="I1463">SUMPRODUCT(B1447:B1466, (ROW(B1447:B1466)-ROW(B1447)+1)) / (20*21/2)</f>
        <v>2.0579771428571427</v>
      </c>
      <c r="J1463" s="2">
        <f t="shared" si="178"/>
        <v>2.0686012901958692</v>
      </c>
      <c r="K1463" s="2">
        <f t="shared" si="180"/>
        <v>2.0586710434070659</v>
      </c>
    </row>
    <row r="1464" spans="1:11" ht="13.5" x14ac:dyDescent="0.25">
      <c r="A1464" s="3">
        <f>TITRES_STAT!B1467</f>
        <v>44447</v>
      </c>
      <c r="B1464" s="5">
        <f>TITRES_STAT!D1467</f>
        <v>2.0497000000000001</v>
      </c>
      <c r="C1464" s="2">
        <f t="shared" si="173"/>
        <v>3.9800000000000058E-2</v>
      </c>
      <c r="D1464" s="2">
        <f t="shared" si="174"/>
        <v>2.0536799999999999</v>
      </c>
      <c r="E1464" s="2">
        <f t="shared" si="176"/>
        <v>2.0655999999999999</v>
      </c>
      <c r="F1464" s="2">
        <f t="shared" si="177"/>
        <v>2.0735549999999998</v>
      </c>
      <c r="G1464" s="2">
        <f t="shared" si="179"/>
        <v>2.0785479999999992</v>
      </c>
      <c r="H1464" s="2">
        <f t="shared" si="175"/>
        <v>1.905483999999998</v>
      </c>
      <c r="I1464" s="2">
        <f t="array" ref="I1464">SUMPRODUCT(B1448:B1467, (ROW(B1448:B1467)-ROW(B1448)+1)) / (20*21/2)</f>
        <v>2.0505876190476195</v>
      </c>
      <c r="J1464" s="2">
        <f t="shared" si="178"/>
        <v>2.0668011673200724</v>
      </c>
      <c r="K1464" s="2">
        <f t="shared" si="180"/>
        <v>2.0583192377832593</v>
      </c>
    </row>
    <row r="1465" spans="1:11" ht="13.5" x14ac:dyDescent="0.25">
      <c r="A1465" s="3">
        <f>TITRES_STAT!B1468</f>
        <v>44448</v>
      </c>
      <c r="B1465" s="5">
        <f>TITRES_STAT!D1468</f>
        <v>2.0497000000000001</v>
      </c>
      <c r="C1465" s="2">
        <f t="shared" si="173"/>
        <v>0</v>
      </c>
      <c r="D1465" s="2">
        <f t="shared" si="174"/>
        <v>2.0497000000000001</v>
      </c>
      <c r="E1465" s="2">
        <f t="shared" si="176"/>
        <v>2.0626199999999999</v>
      </c>
      <c r="F1465" s="2">
        <f t="shared" si="177"/>
        <v>2.0720650000000003</v>
      </c>
      <c r="G1465" s="2">
        <f t="shared" si="179"/>
        <v>2.077551999999999</v>
      </c>
      <c r="H1465" s="2">
        <f t="shared" si="175"/>
        <v>1.9070414999999981</v>
      </c>
      <c r="I1465" s="2">
        <f t="array" ref="I1465">SUMPRODUCT(B1449:B1468, (ROW(B1449:B1468)-ROW(B1449)+1)) / (20*21/2)</f>
        <v>2.0436719047619047</v>
      </c>
      <c r="J1465" s="2">
        <f t="shared" si="178"/>
        <v>2.0651724847181607</v>
      </c>
      <c r="K1465" s="2">
        <f t="shared" si="180"/>
        <v>2.0579812284584258</v>
      </c>
    </row>
    <row r="1466" spans="1:11" ht="13.5" x14ac:dyDescent="0.25">
      <c r="A1466" s="3">
        <f>TITRES_STAT!B1469</f>
        <v>44449</v>
      </c>
      <c r="B1466" s="5">
        <f>TITRES_STAT!D1469</f>
        <v>1.99</v>
      </c>
      <c r="C1466" s="2">
        <f t="shared" si="173"/>
        <v>-5.9700000000000086E-2</v>
      </c>
      <c r="D1466" s="2">
        <f t="shared" si="174"/>
        <v>2.0337799999999997</v>
      </c>
      <c r="E1466" s="2">
        <f t="shared" si="176"/>
        <v>2.0536699999999999</v>
      </c>
      <c r="F1466" s="2">
        <f t="shared" si="177"/>
        <v>2.06759</v>
      </c>
      <c r="G1466" s="2">
        <f t="shared" si="179"/>
        <v>2.0753619999999988</v>
      </c>
      <c r="H1466" s="2">
        <f t="shared" si="175"/>
        <v>1.9079094999999981</v>
      </c>
      <c r="I1466" s="2">
        <f t="array" ref="I1466">SUMPRODUCT(B1450:B1469, (ROW(B1450:B1469)-ROW(B1450)+1)) / (20*21/2)</f>
        <v>2.0371352380952379</v>
      </c>
      <c r="J1466" s="2">
        <f t="shared" si="178"/>
        <v>2.0580132004592882</v>
      </c>
      <c r="K1466" s="2">
        <f t="shared" si="180"/>
        <v>2.0553152979306444</v>
      </c>
    </row>
    <row r="1467" spans="1:11" ht="13.5" x14ac:dyDescent="0.25">
      <c r="A1467" s="3">
        <f>TITRES_STAT!B1470</f>
        <v>44452</v>
      </c>
      <c r="B1467" s="5">
        <f>TITRES_STAT!D1470</f>
        <v>1.99</v>
      </c>
      <c r="C1467" s="2">
        <f t="shared" si="173"/>
        <v>0</v>
      </c>
      <c r="D1467" s="2">
        <f t="shared" si="174"/>
        <v>2.0178599999999998</v>
      </c>
      <c r="E1467" s="2">
        <f t="shared" si="176"/>
        <v>2.0447199999999994</v>
      </c>
      <c r="F1467" s="2">
        <f t="shared" si="177"/>
        <v>2.0626150000000005</v>
      </c>
      <c r="G1467" s="2">
        <f t="shared" si="179"/>
        <v>2.0733719999999991</v>
      </c>
      <c r="H1467" s="2">
        <f t="shared" si="175"/>
        <v>1.9088054999999984</v>
      </c>
      <c r="I1467" s="2">
        <f t="array" ref="I1467">SUMPRODUCT(B1451:B1470, (ROW(B1451:B1470)-ROW(B1451)+1)) / (20*21/2)</f>
        <v>2.0310247619047614</v>
      </c>
      <c r="J1467" s="2">
        <f t="shared" si="178"/>
        <v>2.0515357527964988</v>
      </c>
      <c r="K1467" s="2">
        <f t="shared" si="180"/>
        <v>2.0527539136980701</v>
      </c>
    </row>
    <row r="1468" spans="1:11" ht="13.5" x14ac:dyDescent="0.25">
      <c r="A1468" s="3">
        <f>TITRES_STAT!B1471</f>
        <v>44453</v>
      </c>
      <c r="B1468" s="5">
        <f>TITRES_STAT!D1471</f>
        <v>1.99</v>
      </c>
      <c r="C1468" s="2">
        <f t="shared" si="173"/>
        <v>0</v>
      </c>
      <c r="D1468" s="2">
        <f t="shared" si="174"/>
        <v>2.0138799999999999</v>
      </c>
      <c r="E1468" s="2">
        <f t="shared" si="176"/>
        <v>2.0357699999999994</v>
      </c>
      <c r="F1468" s="2">
        <f t="shared" si="177"/>
        <v>2.0586350000000007</v>
      </c>
      <c r="G1468" s="2">
        <f t="shared" si="179"/>
        <v>2.0709839999999993</v>
      </c>
      <c r="H1468" s="2">
        <f t="shared" si="175"/>
        <v>1.9134459999999984</v>
      </c>
      <c r="I1468" s="2">
        <f t="array" ref="I1468">SUMPRODUCT(B1452:B1471, (ROW(B1452:B1471)-ROW(B1452)+1)) / (20*21/2)</f>
        <v>2.0253404761904759</v>
      </c>
      <c r="J1468" s="2">
        <f t="shared" si="178"/>
        <v>2.045675204911118</v>
      </c>
      <c r="K1468" s="2">
        <f t="shared" si="180"/>
        <v>2.0502929759059891</v>
      </c>
    </row>
    <row r="1469" spans="1:11" ht="13.5" x14ac:dyDescent="0.25">
      <c r="A1469" s="3">
        <f>TITRES_STAT!B1472</f>
        <v>44454</v>
      </c>
      <c r="B1469" s="5">
        <f>TITRES_STAT!D1472</f>
        <v>1.99</v>
      </c>
      <c r="C1469" s="2">
        <f t="shared" si="173"/>
        <v>0</v>
      </c>
      <c r="D1469" s="2">
        <f t="shared" si="174"/>
        <v>2.0019400000000003</v>
      </c>
      <c r="E1469" s="2">
        <f t="shared" si="176"/>
        <v>2.0278099999999997</v>
      </c>
      <c r="F1469" s="2">
        <f t="shared" si="177"/>
        <v>2.0541600000000004</v>
      </c>
      <c r="G1469" s="2">
        <f t="shared" si="179"/>
        <v>2.0675999999999992</v>
      </c>
      <c r="H1469" s="2">
        <f t="shared" si="175"/>
        <v>1.9139929999999985</v>
      </c>
      <c r="I1469" s="2">
        <f t="array" ref="I1469">SUMPRODUCT(B1453:B1472, (ROW(B1453:B1472)-ROW(B1453)+1)) / (20*21/2)</f>
        <v>2.0200823809523807</v>
      </c>
      <c r="J1469" s="2">
        <f t="shared" si="178"/>
        <v>2.0403728044433924</v>
      </c>
      <c r="K1469" s="2">
        <f t="shared" si="180"/>
        <v>2.0479285454783032</v>
      </c>
    </row>
    <row r="1470" spans="1:11" ht="13.5" x14ac:dyDescent="0.25">
      <c r="A1470" s="3">
        <f>TITRES_STAT!B1473</f>
        <v>44455</v>
      </c>
      <c r="B1470" s="5">
        <f>TITRES_STAT!D1473</f>
        <v>1.99</v>
      </c>
      <c r="C1470" s="2">
        <f t="shared" si="173"/>
        <v>0</v>
      </c>
      <c r="D1470" s="2">
        <f t="shared" si="174"/>
        <v>1.9899999999999998</v>
      </c>
      <c r="E1470" s="2">
        <f t="shared" si="176"/>
        <v>2.0198499999999995</v>
      </c>
      <c r="F1470" s="2">
        <f t="shared" si="177"/>
        <v>2.0496850000000011</v>
      </c>
      <c r="G1470" s="2">
        <f t="shared" si="179"/>
        <v>2.0654099999999995</v>
      </c>
      <c r="H1470" s="2">
        <f t="shared" si="175"/>
        <v>1.9145399999999984</v>
      </c>
      <c r="I1470" s="2">
        <f t="array" ref="I1470">SUMPRODUCT(B1454:B1473, (ROW(B1454:B1473)-ROW(B1454)+1)) / (20*21/2)</f>
        <v>2.0152980952380952</v>
      </c>
      <c r="J1470" s="2">
        <f t="shared" si="178"/>
        <v>2.0355753944964028</v>
      </c>
      <c r="K1470" s="2">
        <f t="shared" si="180"/>
        <v>2.0456568378124875</v>
      </c>
    </row>
    <row r="1471" spans="1:11" ht="13.5" x14ac:dyDescent="0.25">
      <c r="A1471" s="3">
        <f>TITRES_STAT!B1474</f>
        <v>44456</v>
      </c>
      <c r="B1471" s="5">
        <f>TITRES_STAT!D1474</f>
        <v>1.99</v>
      </c>
      <c r="C1471" s="2">
        <f t="shared" si="173"/>
        <v>0</v>
      </c>
      <c r="D1471" s="2">
        <f t="shared" si="174"/>
        <v>1.9899999999999998</v>
      </c>
      <c r="E1471" s="2">
        <f t="shared" si="176"/>
        <v>2.0118899999999997</v>
      </c>
      <c r="F1471" s="2">
        <f t="shared" si="177"/>
        <v>2.0452100000000004</v>
      </c>
      <c r="G1471" s="2">
        <f t="shared" si="179"/>
        <v>2.0628219999999993</v>
      </c>
      <c r="H1471" s="2">
        <f t="shared" si="175"/>
        <v>1.9152859999999987</v>
      </c>
      <c r="I1471" s="2">
        <f t="array" ref="I1471">SUMPRODUCT(B1455:B1474, (ROW(B1455:B1474)-ROW(B1455)+1)) / (20*21/2)</f>
        <v>2.0118923809523808</v>
      </c>
      <c r="J1471" s="2">
        <f t="shared" si="178"/>
        <v>2.0312348807348406</v>
      </c>
      <c r="K1471" s="2">
        <f t="shared" si="180"/>
        <v>2.0434742167218016</v>
      </c>
    </row>
    <row r="1472" spans="1:11" ht="13.5" x14ac:dyDescent="0.25">
      <c r="A1472" s="3">
        <f>TITRES_STAT!B1475</f>
        <v>44459</v>
      </c>
      <c r="B1472" s="5">
        <f>TITRES_STAT!D1475</f>
        <v>1.99</v>
      </c>
      <c r="C1472" s="2">
        <f t="shared" si="173"/>
        <v>0</v>
      </c>
      <c r="D1472" s="2">
        <f t="shared" si="174"/>
        <v>1.9899999999999998</v>
      </c>
      <c r="E1472" s="2">
        <f t="shared" si="176"/>
        <v>2.0039299999999995</v>
      </c>
      <c r="F1472" s="2">
        <f t="shared" si="177"/>
        <v>2.0402350000000005</v>
      </c>
      <c r="G1472" s="2">
        <f t="shared" si="179"/>
        <v>2.0608319999999991</v>
      </c>
      <c r="H1472" s="2">
        <f t="shared" si="175"/>
        <v>1.915783499999999</v>
      </c>
      <c r="I1472" s="2">
        <f t="array" ref="I1472">SUMPRODUCT(B1456:B1475, (ROW(B1456:B1475)-ROW(B1456)+1)) / (20*21/2)</f>
        <v>2.0089128571428572</v>
      </c>
      <c r="J1472" s="2">
        <f t="shared" si="178"/>
        <v>2.0273077492362845</v>
      </c>
      <c r="K1472" s="2">
        <f t="shared" si="180"/>
        <v>2.0413771886150642</v>
      </c>
    </row>
    <row r="1473" spans="1:11" ht="13.5" x14ac:dyDescent="0.25">
      <c r="A1473" s="3">
        <f>TITRES_STAT!B1476</f>
        <v>44460</v>
      </c>
      <c r="B1473" s="5">
        <f>TITRES_STAT!D1476</f>
        <v>1.99</v>
      </c>
      <c r="C1473" s="2">
        <f t="shared" si="173"/>
        <v>0</v>
      </c>
      <c r="D1473" s="2">
        <f t="shared" si="174"/>
        <v>1.9899999999999998</v>
      </c>
      <c r="E1473" s="2">
        <f t="shared" si="176"/>
        <v>2.0019399999999998</v>
      </c>
      <c r="F1473" s="2">
        <f t="shared" si="177"/>
        <v>2.0357600000000002</v>
      </c>
      <c r="G1473" s="2">
        <f t="shared" si="179"/>
        <v>2.058841999999999</v>
      </c>
      <c r="H1473" s="2">
        <f t="shared" si="175"/>
        <v>1.9158829999999987</v>
      </c>
      <c r="I1473" s="2">
        <f t="array" ref="I1473">SUMPRODUCT(B1457:B1476, (ROW(B1457:B1476)-ROW(B1457)+1)) / (20*21/2)</f>
        <v>2.0063119047619047</v>
      </c>
      <c r="J1473" s="2">
        <f t="shared" si="178"/>
        <v>2.0237546302614002</v>
      </c>
      <c r="K1473" s="2">
        <f t="shared" si="180"/>
        <v>2.0393623969046697</v>
      </c>
    </row>
    <row r="1474" spans="1:11" ht="13.5" x14ac:dyDescent="0.25">
      <c r="A1474" s="3">
        <f>TITRES_STAT!B1477</f>
        <v>44461</v>
      </c>
      <c r="B1474" s="5">
        <f>TITRES_STAT!D1477</f>
        <v>2</v>
      </c>
      <c r="C1474" s="2">
        <f t="shared" si="173"/>
        <v>1.0000000000000009E-2</v>
      </c>
      <c r="D1474" s="2">
        <f t="shared" si="174"/>
        <v>1.9920000000000002</v>
      </c>
      <c r="E1474" s="2">
        <f t="shared" si="176"/>
        <v>1.9969699999999999</v>
      </c>
      <c r="F1474" s="2">
        <f t="shared" si="177"/>
        <v>2.031285</v>
      </c>
      <c r="G1474" s="2">
        <f t="shared" si="179"/>
        <v>2.0570519999999992</v>
      </c>
      <c r="H1474" s="2">
        <f t="shared" si="175"/>
        <v>1.9157834999999985</v>
      </c>
      <c r="I1474" s="2">
        <f t="array" ref="I1474">SUMPRODUCT(B1458:B1477, (ROW(B1458:B1477)-ROW(B1458)+1)) / (20*21/2)</f>
        <v>2.0040895238095238</v>
      </c>
      <c r="J1474" s="2">
        <f t="shared" si="178"/>
        <v>2.0214922845222194</v>
      </c>
      <c r="K1474" s="2">
        <f t="shared" si="180"/>
        <v>2.0378187734966438</v>
      </c>
    </row>
    <row r="1475" spans="1:11" ht="13.5" x14ac:dyDescent="0.25">
      <c r="A1475" s="3">
        <f>TITRES_STAT!B1478</f>
        <v>44462</v>
      </c>
      <c r="B1475" s="5">
        <f>TITRES_STAT!D1478</f>
        <v>2</v>
      </c>
      <c r="C1475" s="2">
        <f t="shared" si="173"/>
        <v>0</v>
      </c>
      <c r="D1475" s="2">
        <f t="shared" si="174"/>
        <v>1.9939999999999998</v>
      </c>
      <c r="E1475" s="2">
        <f t="shared" si="176"/>
        <v>1.9920000000000002</v>
      </c>
      <c r="F1475" s="2">
        <f t="shared" si="177"/>
        <v>2.0273099999999999</v>
      </c>
      <c r="G1475" s="2">
        <f t="shared" si="179"/>
        <v>2.0552619999999995</v>
      </c>
      <c r="H1475" s="2">
        <f t="shared" si="175"/>
        <v>1.9150869999999989</v>
      </c>
      <c r="I1475" s="2">
        <f t="array" ref="I1475">SUMPRODUCT(B1459:B1478, (ROW(B1459:B1478)-ROW(B1459)+1)) / (20*21/2)</f>
        <v>2.0012933333333334</v>
      </c>
      <c r="J1475" s="2">
        <f t="shared" si="178"/>
        <v>2.0194454002820081</v>
      </c>
      <c r="K1475" s="2">
        <f t="shared" si="180"/>
        <v>2.0363356843399125</v>
      </c>
    </row>
    <row r="1476" spans="1:11" ht="13.5" x14ac:dyDescent="0.25">
      <c r="A1476" s="3">
        <f>TITRES_STAT!B1479</f>
        <v>44463</v>
      </c>
      <c r="B1476" s="5">
        <f>TITRES_STAT!D1479</f>
        <v>2</v>
      </c>
      <c r="C1476" s="2">
        <f t="shared" ref="C1476:C1539" si="181">B1476-B1475</f>
        <v>0</v>
      </c>
      <c r="D1476" s="2">
        <f t="shared" si="174"/>
        <v>1.996</v>
      </c>
      <c r="E1476" s="2">
        <f t="shared" si="176"/>
        <v>1.9929999999999999</v>
      </c>
      <c r="F1476" s="2">
        <f t="shared" si="177"/>
        <v>2.0233349999999999</v>
      </c>
      <c r="G1476" s="2">
        <f t="shared" si="179"/>
        <v>2.0534719999999997</v>
      </c>
      <c r="H1476" s="2">
        <f t="shared" si="175"/>
        <v>1.9137934999999988</v>
      </c>
      <c r="I1476" s="2">
        <f t="array" ref="I1476">SUMPRODUCT(B1460:B1479, (ROW(B1460:B1479)-ROW(B1460)+1)) / (20*21/2)</f>
        <v>1.9998757142857144</v>
      </c>
      <c r="J1476" s="2">
        <f t="shared" si="178"/>
        <v>2.0175934573980072</v>
      </c>
      <c r="K1476" s="2">
        <f t="shared" si="180"/>
        <v>2.0349107555422692</v>
      </c>
    </row>
    <row r="1477" spans="1:11" ht="13.5" x14ac:dyDescent="0.25">
      <c r="A1477" s="3">
        <f>TITRES_STAT!B1480</f>
        <v>44466</v>
      </c>
      <c r="B1477" s="5">
        <f>TITRES_STAT!D1480</f>
        <v>2</v>
      </c>
      <c r="C1477" s="2">
        <f t="shared" si="181"/>
        <v>0</v>
      </c>
      <c r="D1477" s="2">
        <f t="shared" si="174"/>
        <v>1.998</v>
      </c>
      <c r="E1477" s="2">
        <f t="shared" si="176"/>
        <v>1.9939999999999998</v>
      </c>
      <c r="F1477" s="2">
        <f t="shared" si="177"/>
        <v>2.0193599999999994</v>
      </c>
      <c r="G1477" s="2">
        <f t="shared" si="179"/>
        <v>2.0510839999999995</v>
      </c>
      <c r="H1477" s="2">
        <f t="shared" si="175"/>
        <v>1.912798499999999</v>
      </c>
      <c r="I1477" s="2">
        <f t="array" ref="I1477">SUMPRODUCT(B1461:B1480, (ROW(B1461:B1480)-ROW(B1461)+1)) / (20*21/2)</f>
        <v>2.0045038095238095</v>
      </c>
      <c r="J1477" s="2">
        <f t="shared" si="178"/>
        <v>2.0159178900267687</v>
      </c>
      <c r="K1477" s="2">
        <f t="shared" si="180"/>
        <v>2.0335417063053174</v>
      </c>
    </row>
    <row r="1478" spans="1:11" ht="13.5" x14ac:dyDescent="0.25">
      <c r="A1478" s="3">
        <f>TITRES_STAT!B1481</f>
        <v>44467</v>
      </c>
      <c r="B1478" s="5">
        <f>TITRES_STAT!D1481</f>
        <v>1.99</v>
      </c>
      <c r="C1478" s="2">
        <f t="shared" si="181"/>
        <v>-1.0000000000000009E-2</v>
      </c>
      <c r="D1478" s="2">
        <f t="shared" ref="D1478:D1541" si="182">AVERAGE(B1474:B1478)</f>
        <v>1.998</v>
      </c>
      <c r="E1478" s="2">
        <f t="shared" si="176"/>
        <v>1.9939999999999998</v>
      </c>
      <c r="F1478" s="2">
        <f t="shared" si="177"/>
        <v>2.0148849999999991</v>
      </c>
      <c r="G1478" s="2">
        <f t="shared" si="179"/>
        <v>2.0482979999999995</v>
      </c>
      <c r="H1478" s="2">
        <f t="shared" si="175"/>
        <v>1.9124004999999988</v>
      </c>
      <c r="I1478" s="2">
        <f t="array" ref="I1478">SUMPRODUCT(B1462:B1481, (ROW(B1462:B1481)-ROW(B1462)+1)) / (20*21/2)</f>
        <v>2.0148919047619049</v>
      </c>
      <c r="J1478" s="2">
        <f t="shared" si="178"/>
        <v>2.0134495195480286</v>
      </c>
      <c r="K1478" s="2">
        <f t="shared" si="180"/>
        <v>2.0318341884109912</v>
      </c>
    </row>
    <row r="1479" spans="1:11" ht="13.5" x14ac:dyDescent="0.25">
      <c r="A1479" s="3">
        <f>TITRES_STAT!B1482</f>
        <v>44468</v>
      </c>
      <c r="B1479" s="5">
        <f>TITRES_STAT!D1482</f>
        <v>2</v>
      </c>
      <c r="C1479" s="2">
        <f t="shared" si="181"/>
        <v>1.0000000000000009E-2</v>
      </c>
      <c r="D1479" s="2">
        <f t="shared" si="182"/>
        <v>1.998</v>
      </c>
      <c r="E1479" s="2">
        <f t="shared" si="176"/>
        <v>1.9949999999999999</v>
      </c>
      <c r="F1479" s="2">
        <f t="shared" si="177"/>
        <v>2.0114049999999994</v>
      </c>
      <c r="G1479" s="2">
        <f t="shared" si="179"/>
        <v>2.0459099999999997</v>
      </c>
      <c r="H1479" s="2">
        <f t="shared" si="175"/>
        <v>1.9126494999999988</v>
      </c>
      <c r="I1479" s="2">
        <f t="array" ref="I1479">SUMPRODUCT(B1463:B1482, (ROW(B1463:B1482)-ROW(B1463)+1)) / (20*21/2)</f>
        <v>2.0193257142857139</v>
      </c>
      <c r="J1479" s="2">
        <f t="shared" si="178"/>
        <v>2.0121686129244072</v>
      </c>
      <c r="K1479" s="2">
        <f t="shared" si="180"/>
        <v>2.0305857888654621</v>
      </c>
    </row>
    <row r="1480" spans="1:11" ht="13.5" x14ac:dyDescent="0.25">
      <c r="A1480" s="3">
        <f>TITRES_STAT!B1483</f>
        <v>44469</v>
      </c>
      <c r="B1480" s="5">
        <f>TITRES_STAT!D1483</f>
        <v>2.06</v>
      </c>
      <c r="C1480" s="2">
        <f t="shared" si="181"/>
        <v>6.0000000000000053E-2</v>
      </c>
      <c r="D1480" s="2">
        <f t="shared" si="182"/>
        <v>2.0100000000000002</v>
      </c>
      <c r="E1480" s="2">
        <f t="shared" si="176"/>
        <v>2.0019999999999998</v>
      </c>
      <c r="F1480" s="2">
        <f t="shared" si="177"/>
        <v>2.0109249999999999</v>
      </c>
      <c r="G1480" s="2">
        <f t="shared" si="179"/>
        <v>2.0453199999999998</v>
      </c>
      <c r="H1480" s="2">
        <f t="shared" si="175"/>
        <v>1.912650999999999</v>
      </c>
      <c r="I1480" s="2">
        <f t="array" ref="I1480">SUMPRODUCT(B1464:B1483, (ROW(B1464:B1483)-ROW(B1464)+1)) / (20*21/2)</f>
        <v>2.0276147619047618</v>
      </c>
      <c r="J1480" s="2">
        <f t="shared" si="178"/>
        <v>2.0167239831220827</v>
      </c>
      <c r="K1480" s="2">
        <f t="shared" si="180"/>
        <v>2.0317392873413262</v>
      </c>
    </row>
    <row r="1481" spans="1:11" ht="13.5" x14ac:dyDescent="0.25">
      <c r="A1481" s="3">
        <f>TITRES_STAT!B1484</f>
        <v>44470</v>
      </c>
      <c r="B1481" s="5">
        <f>TITRES_STAT!D1484</f>
        <v>2.12</v>
      </c>
      <c r="C1481" s="2">
        <f t="shared" si="181"/>
        <v>6.0000000000000053E-2</v>
      </c>
      <c r="D1481" s="2">
        <f t="shared" si="182"/>
        <v>2.0340000000000003</v>
      </c>
      <c r="E1481" s="2">
        <f t="shared" si="176"/>
        <v>2.0150000000000001</v>
      </c>
      <c r="F1481" s="2">
        <f t="shared" si="177"/>
        <v>2.0134449999999999</v>
      </c>
      <c r="G1481" s="2">
        <f t="shared" si="179"/>
        <v>2.0459299999999998</v>
      </c>
      <c r="H1481" s="2">
        <f t="shared" si="175"/>
        <v>1.913300999999999</v>
      </c>
      <c r="I1481" s="2">
        <f t="array" ref="I1481">SUMPRODUCT(B1465:B1484, (ROW(B1465:B1484)-ROW(B1465)+1)) / (20*21/2)</f>
        <v>2.0297604761904759</v>
      </c>
      <c r="J1481" s="2">
        <f t="shared" si="178"/>
        <v>2.0265597942533131</v>
      </c>
      <c r="K1481" s="2">
        <f t="shared" si="180"/>
        <v>2.0352004917593134</v>
      </c>
    </row>
    <row r="1482" spans="1:11" ht="13.5" x14ac:dyDescent="0.25">
      <c r="A1482" s="3">
        <f>TITRES_STAT!B1485</f>
        <v>44473</v>
      </c>
      <c r="B1482" s="5">
        <f>TITRES_STAT!D1485</f>
        <v>2.06</v>
      </c>
      <c r="C1482" s="2">
        <f t="shared" si="181"/>
        <v>-6.0000000000000053E-2</v>
      </c>
      <c r="D1482" s="2">
        <f t="shared" si="182"/>
        <v>2.0460000000000003</v>
      </c>
      <c r="E1482" s="2">
        <f t="shared" si="176"/>
        <v>2.0219999999999998</v>
      </c>
      <c r="F1482" s="2">
        <f t="shared" si="177"/>
        <v>2.0129649999999999</v>
      </c>
      <c r="G1482" s="2">
        <f t="shared" si="179"/>
        <v>2.0453399999999999</v>
      </c>
      <c r="H1482" s="2">
        <f t="shared" ref="H1482:H1545" si="183">AVERAGE(B1283:B1482)</f>
        <v>1.9136509999999993</v>
      </c>
      <c r="I1482" s="2">
        <f t="array" ref="I1482">SUMPRODUCT(B1466:B1485, (ROW(B1466:B1485)-ROW(B1466)+1)) / (20*21/2)</f>
        <v>2.0338571428571428</v>
      </c>
      <c r="J1482" s="2">
        <f t="shared" si="178"/>
        <v>2.0297445757529977</v>
      </c>
      <c r="K1482" s="2">
        <f t="shared" si="180"/>
        <v>2.0361730214942422</v>
      </c>
    </row>
    <row r="1483" spans="1:11" ht="13.5" x14ac:dyDescent="0.25">
      <c r="A1483" s="3">
        <f>TITRES_STAT!B1486</f>
        <v>44474</v>
      </c>
      <c r="B1483" s="5">
        <f>TITRES_STAT!D1486</f>
        <v>2.1</v>
      </c>
      <c r="C1483" s="2">
        <f t="shared" si="181"/>
        <v>4.0000000000000036E-2</v>
      </c>
      <c r="D1483" s="2">
        <f t="shared" si="182"/>
        <v>2.0680000000000001</v>
      </c>
      <c r="E1483" s="2">
        <f t="shared" si="176"/>
        <v>2.0330000000000004</v>
      </c>
      <c r="F1483" s="2">
        <f t="shared" si="177"/>
        <v>2.0174700000000003</v>
      </c>
      <c r="G1483" s="2">
        <f t="shared" si="179"/>
        <v>2.04555</v>
      </c>
      <c r="H1483" s="2">
        <f t="shared" si="183"/>
        <v>1.9144994999999994</v>
      </c>
      <c r="I1483" s="2">
        <f t="array" ref="I1483">SUMPRODUCT(B1467:B1486, (ROW(B1467:B1486)-ROW(B1467)+1)) / (20*21/2)</f>
        <v>2.036</v>
      </c>
      <c r="J1483" s="2">
        <f t="shared" si="178"/>
        <v>2.0364355685384266</v>
      </c>
      <c r="K1483" s="2">
        <f t="shared" si="180"/>
        <v>2.0386760402591739</v>
      </c>
    </row>
    <row r="1484" spans="1:11" ht="13.5" x14ac:dyDescent="0.25">
      <c r="A1484" s="3">
        <f>TITRES_STAT!B1487</f>
        <v>44475</v>
      </c>
      <c r="B1484" s="5">
        <f>TITRES_STAT!D1487</f>
        <v>2.04</v>
      </c>
      <c r="C1484" s="2">
        <f t="shared" si="181"/>
        <v>-6.0000000000000053E-2</v>
      </c>
      <c r="D1484" s="2">
        <f t="shared" si="182"/>
        <v>2.0759999999999996</v>
      </c>
      <c r="E1484" s="2">
        <f t="shared" ref="E1484:E1547" si="184">AVERAGE(B1475:B1484)</f>
        <v>2.0369999999999999</v>
      </c>
      <c r="F1484" s="2">
        <f t="shared" si="177"/>
        <v>2.016985</v>
      </c>
      <c r="G1484" s="2">
        <f t="shared" si="179"/>
        <v>2.0463520000000002</v>
      </c>
      <c r="H1484" s="2">
        <f t="shared" si="183"/>
        <v>1.9151474999999996</v>
      </c>
      <c r="I1484" s="2">
        <f t="array" ref="I1484">SUMPRODUCT(B1468:B1487, (ROW(B1468:B1487)-ROW(B1468)+1)) / (20*21/2)</f>
        <v>2.0417142857142858</v>
      </c>
      <c r="J1484" s="2">
        <f t="shared" si="178"/>
        <v>2.0367750382014336</v>
      </c>
      <c r="K1484" s="2">
        <f t="shared" si="180"/>
        <v>2.0387279602490103</v>
      </c>
    </row>
    <row r="1485" spans="1:11" ht="13.5" x14ac:dyDescent="0.25">
      <c r="A1485" s="3">
        <f>TITRES_STAT!B1488</f>
        <v>44476</v>
      </c>
      <c r="B1485" s="5">
        <f>TITRES_STAT!D1488</f>
        <v>2.06</v>
      </c>
      <c r="C1485" s="2">
        <f t="shared" si="181"/>
        <v>2.0000000000000018E-2</v>
      </c>
      <c r="D1485" s="2">
        <f t="shared" si="182"/>
        <v>2.0760000000000001</v>
      </c>
      <c r="E1485" s="2">
        <f t="shared" si="184"/>
        <v>2.0430000000000001</v>
      </c>
      <c r="F1485" s="2">
        <f t="shared" si="177"/>
        <v>2.0175000000000001</v>
      </c>
      <c r="G1485" s="2">
        <f t="shared" si="179"/>
        <v>2.0475539999999999</v>
      </c>
      <c r="H1485" s="2">
        <f t="shared" si="183"/>
        <v>1.9153979999999995</v>
      </c>
      <c r="I1485" s="2">
        <f t="array" ref="I1485">SUMPRODUCT(B1469:B1488, (ROW(B1469:B1488)-ROW(B1469)+1)) / (20*21/2)</f>
        <v>2.0479523809523807</v>
      </c>
      <c r="J1485" s="2">
        <f t="shared" si="178"/>
        <v>2.0389869393251066</v>
      </c>
      <c r="K1485" s="2">
        <f t="shared" si="180"/>
        <v>2.0395621578863041</v>
      </c>
    </row>
    <row r="1486" spans="1:11" ht="13.5" x14ac:dyDescent="0.25">
      <c r="A1486" s="3">
        <f>TITRES_STAT!B1489</f>
        <v>44477</v>
      </c>
      <c r="B1486" s="5">
        <f>TITRES_STAT!D1489</f>
        <v>2.04</v>
      </c>
      <c r="C1486" s="2">
        <f t="shared" si="181"/>
        <v>-2.0000000000000018E-2</v>
      </c>
      <c r="D1486" s="2">
        <f t="shared" si="182"/>
        <v>2.06</v>
      </c>
      <c r="E1486" s="2">
        <f t="shared" si="184"/>
        <v>2.0469999999999997</v>
      </c>
      <c r="F1486" s="2">
        <f t="shared" si="177"/>
        <v>2.02</v>
      </c>
      <c r="G1486" s="2">
        <f t="shared" si="179"/>
        <v>2.0483560000000001</v>
      </c>
      <c r="H1486" s="2">
        <f t="shared" si="183"/>
        <v>1.9160955</v>
      </c>
      <c r="I1486" s="2">
        <f t="array" ref="I1486">SUMPRODUCT(B1470:B1489, (ROW(B1470:B1489)-ROW(B1470)+1)) / (20*21/2)</f>
        <v>2.0489523809523806</v>
      </c>
      <c r="J1486" s="2">
        <f t="shared" si="178"/>
        <v>2.0390834212941442</v>
      </c>
      <c r="K1486" s="2">
        <f t="shared" si="180"/>
        <v>2.0395793281652725</v>
      </c>
    </row>
    <row r="1487" spans="1:11" ht="13.5" x14ac:dyDescent="0.25">
      <c r="A1487" s="3">
        <f>TITRES_STAT!B1490</f>
        <v>44480</v>
      </c>
      <c r="B1487" s="5">
        <f>TITRES_STAT!D1490</f>
        <v>2.08</v>
      </c>
      <c r="C1487" s="2">
        <f t="shared" si="181"/>
        <v>4.0000000000000036E-2</v>
      </c>
      <c r="D1487" s="2">
        <f t="shared" si="182"/>
        <v>2.0640000000000005</v>
      </c>
      <c r="E1487" s="2">
        <f t="shared" si="184"/>
        <v>2.0549999999999997</v>
      </c>
      <c r="F1487" s="2">
        <f t="shared" si="177"/>
        <v>2.0244999999999997</v>
      </c>
      <c r="G1487" s="2">
        <f t="shared" si="179"/>
        <v>2.0487620000000004</v>
      </c>
      <c r="H1487" s="2">
        <f t="shared" si="183"/>
        <v>1.9171919999999998</v>
      </c>
      <c r="I1487" s="2">
        <f t="array" ref="I1487">SUMPRODUCT(B1471:B1490, (ROW(B1471:B1490)-ROW(B1471)+1)) / (20*21/2)</f>
        <v>2.0497142857142858</v>
      </c>
      <c r="J1487" s="2">
        <f t="shared" si="178"/>
        <v>2.0429802383137496</v>
      </c>
      <c r="K1487" s="2">
        <f t="shared" si="180"/>
        <v>2.0411644525509485</v>
      </c>
    </row>
    <row r="1488" spans="1:11" ht="13.5" x14ac:dyDescent="0.25">
      <c r="A1488" s="3">
        <f>TITRES_STAT!B1491</f>
        <v>44481</v>
      </c>
      <c r="B1488" s="5">
        <f>TITRES_STAT!D1491</f>
        <v>2.09</v>
      </c>
      <c r="C1488" s="2">
        <f t="shared" si="181"/>
        <v>9.9999999999997868E-3</v>
      </c>
      <c r="D1488" s="2">
        <f t="shared" si="182"/>
        <v>2.0619999999999998</v>
      </c>
      <c r="E1488" s="2">
        <f t="shared" si="184"/>
        <v>2.0650000000000004</v>
      </c>
      <c r="F1488" s="2">
        <f t="shared" si="177"/>
        <v>2.0295000000000001</v>
      </c>
      <c r="G1488" s="2">
        <f t="shared" si="179"/>
        <v>2.0487720000000005</v>
      </c>
      <c r="H1488" s="2">
        <f t="shared" si="183"/>
        <v>1.9181894999999998</v>
      </c>
      <c r="I1488" s="2">
        <f t="array" ref="I1488">SUMPRODUCT(B1472:B1491, (ROW(B1472:B1491)-ROW(B1472)+1)) / (20*21/2)</f>
        <v>2.0502380952380954</v>
      </c>
      <c r="J1488" s="2">
        <f t="shared" si="178"/>
        <v>2.0474583108552973</v>
      </c>
      <c r="K1488" s="2">
        <f t="shared" si="180"/>
        <v>2.0430795720587542</v>
      </c>
    </row>
    <row r="1489" spans="1:11" ht="13.5" x14ac:dyDescent="0.25">
      <c r="A1489" s="3">
        <f>TITRES_STAT!B1492</f>
        <v>44482</v>
      </c>
      <c r="B1489" s="5">
        <f>TITRES_STAT!D1492</f>
        <v>2.04</v>
      </c>
      <c r="C1489" s="2">
        <f t="shared" si="181"/>
        <v>-4.9999999999999822E-2</v>
      </c>
      <c r="D1489" s="2">
        <f t="shared" si="182"/>
        <v>2.0619999999999998</v>
      </c>
      <c r="E1489" s="2">
        <f t="shared" si="184"/>
        <v>2.069</v>
      </c>
      <c r="F1489" s="2">
        <f t="shared" si="177"/>
        <v>2.0319999999999996</v>
      </c>
      <c r="G1489" s="2">
        <f t="shared" si="179"/>
        <v>2.0477820000000007</v>
      </c>
      <c r="H1489" s="2">
        <f t="shared" si="183"/>
        <v>1.9189369999999997</v>
      </c>
      <c r="I1489" s="2">
        <f t="array" ref="I1489">SUMPRODUCT(B1473:B1492, (ROW(B1473:B1492)-ROW(B1473)+1)) / (20*21/2)</f>
        <v>2.0505238095238094</v>
      </c>
      <c r="J1489" s="2">
        <f t="shared" si="178"/>
        <v>2.0467479955357453</v>
      </c>
      <c r="K1489" s="2">
        <f t="shared" si="180"/>
        <v>2.0429588045270384</v>
      </c>
    </row>
    <row r="1490" spans="1:11" ht="13.5" x14ac:dyDescent="0.25">
      <c r="A1490" s="3">
        <f>TITRES_STAT!B1493</f>
        <v>44483</v>
      </c>
      <c r="B1490" s="5">
        <f>TITRES_STAT!D1493</f>
        <v>2.04</v>
      </c>
      <c r="C1490" s="2">
        <f t="shared" si="181"/>
        <v>0</v>
      </c>
      <c r="D1490" s="2">
        <f t="shared" si="182"/>
        <v>2.0579999999999998</v>
      </c>
      <c r="E1490" s="2">
        <f t="shared" si="184"/>
        <v>2.0670000000000002</v>
      </c>
      <c r="F1490" s="2">
        <f t="shared" si="177"/>
        <v>2.0345</v>
      </c>
      <c r="G1490" s="2">
        <f t="shared" si="179"/>
        <v>2.0467920000000008</v>
      </c>
      <c r="H1490" s="2">
        <f t="shared" si="183"/>
        <v>1.9192864999999997</v>
      </c>
      <c r="I1490" s="2">
        <f t="array" ref="I1490">SUMPRODUCT(B1474:B1493, (ROW(B1474:B1493)-ROW(B1474)+1)) / (20*21/2)</f>
        <v>2.0505714285714287</v>
      </c>
      <c r="J1490" s="2">
        <f t="shared" si="178"/>
        <v>2.0461053292942459</v>
      </c>
      <c r="K1490" s="2">
        <f t="shared" si="180"/>
        <v>2.0428427729769583</v>
      </c>
    </row>
    <row r="1491" spans="1:11" ht="13.5" x14ac:dyDescent="0.25">
      <c r="A1491" s="3">
        <f>TITRES_STAT!B1494</f>
        <v>44488</v>
      </c>
      <c r="B1491" s="5">
        <f>TITRES_STAT!D1494</f>
        <v>2.04</v>
      </c>
      <c r="C1491" s="2">
        <f t="shared" si="181"/>
        <v>0</v>
      </c>
      <c r="D1491" s="2">
        <f t="shared" si="182"/>
        <v>2.0579999999999998</v>
      </c>
      <c r="E1491" s="2">
        <f t="shared" si="184"/>
        <v>2.0590000000000002</v>
      </c>
      <c r="F1491" s="2">
        <f t="shared" si="177"/>
        <v>2.0369999999999999</v>
      </c>
      <c r="G1491" s="2">
        <f t="shared" si="179"/>
        <v>2.0469960000000014</v>
      </c>
      <c r="H1491" s="2">
        <f t="shared" si="183"/>
        <v>1.9198845</v>
      </c>
      <c r="I1491" s="2">
        <f t="array" ref="I1491">SUMPRODUCT(B1475:B1494, (ROW(B1475:B1494)-ROW(B1475)+1)) / (20*21/2)</f>
        <v>2.0532380952380951</v>
      </c>
      <c r="J1491" s="2">
        <f t="shared" si="178"/>
        <v>2.0455238693614608</v>
      </c>
      <c r="K1491" s="2">
        <f t="shared" si="180"/>
        <v>2.0427312916837441</v>
      </c>
    </row>
    <row r="1492" spans="1:11" ht="13.5" x14ac:dyDescent="0.25">
      <c r="A1492" s="3">
        <f>TITRES_STAT!B1495</f>
        <v>44489</v>
      </c>
      <c r="B1492" s="5">
        <f>TITRES_STAT!D1495</f>
        <v>2.04</v>
      </c>
      <c r="C1492" s="2">
        <f t="shared" si="181"/>
        <v>0</v>
      </c>
      <c r="D1492" s="2">
        <f t="shared" si="182"/>
        <v>2.0499999999999998</v>
      </c>
      <c r="E1492" s="2">
        <f t="shared" si="184"/>
        <v>2.0569999999999999</v>
      </c>
      <c r="F1492" s="2">
        <f t="shared" ref="F1492:F1555" si="185">AVERAGE(B1473:B1492)</f>
        <v>2.0394999999999994</v>
      </c>
      <c r="G1492" s="2">
        <f t="shared" si="179"/>
        <v>2.0479960000000013</v>
      </c>
      <c r="H1492" s="2">
        <f t="shared" si="183"/>
        <v>1.9208310000000004</v>
      </c>
      <c r="I1492" s="2">
        <f t="array" ref="I1492">SUMPRODUCT(B1476:B1495, (ROW(B1476:B1495)-ROW(B1476)+1)) / (20*21/2)</f>
        <v>2.0612857142857144</v>
      </c>
      <c r="J1492" s="2">
        <f t="shared" si="178"/>
        <v>2.0449977865651312</v>
      </c>
      <c r="K1492" s="2">
        <f t="shared" si="180"/>
        <v>2.0426241822059503</v>
      </c>
    </row>
    <row r="1493" spans="1:11" ht="13.5" x14ac:dyDescent="0.25">
      <c r="A1493" s="3">
        <f>TITRES_STAT!B1496</f>
        <v>44490</v>
      </c>
      <c r="B1493" s="5">
        <f>TITRES_STAT!D1496</f>
        <v>2.04</v>
      </c>
      <c r="C1493" s="2">
        <f t="shared" si="181"/>
        <v>0</v>
      </c>
      <c r="D1493" s="2">
        <f t="shared" si="182"/>
        <v>2.04</v>
      </c>
      <c r="E1493" s="2">
        <f t="shared" si="184"/>
        <v>2.0509999999999993</v>
      </c>
      <c r="F1493" s="2">
        <f t="shared" si="185"/>
        <v>2.0419999999999998</v>
      </c>
      <c r="G1493" s="2">
        <f t="shared" si="179"/>
        <v>2.0472060000000014</v>
      </c>
      <c r="H1493" s="2">
        <f t="shared" si="183"/>
        <v>1.9212800000000003</v>
      </c>
      <c r="I1493" s="2">
        <f t="array" ref="I1493">SUMPRODUCT(B1477:B1496, (ROW(B1477:B1496)-ROW(B1477)+1)) / (20*21/2)</f>
        <v>2.069666666666667</v>
      </c>
      <c r="J1493" s="2">
        <f t="shared" ref="J1493:J1556" si="186">$J$4*B1493+J1492*(1-$J$4)</f>
        <v>2.0445218068922615</v>
      </c>
      <c r="K1493" s="2">
        <f t="shared" si="180"/>
        <v>2.0425212730998346</v>
      </c>
    </row>
    <row r="1494" spans="1:11" ht="13.5" x14ac:dyDescent="0.25">
      <c r="A1494" s="3">
        <f>TITRES_STAT!B1497</f>
        <v>44491</v>
      </c>
      <c r="B1494" s="5">
        <f>TITRES_STAT!D1497</f>
        <v>2.0699999999999998</v>
      </c>
      <c r="C1494" s="2">
        <f t="shared" si="181"/>
        <v>2.9999999999999805E-2</v>
      </c>
      <c r="D1494" s="2">
        <f t="shared" si="182"/>
        <v>2.0460000000000003</v>
      </c>
      <c r="E1494" s="2">
        <f t="shared" si="184"/>
        <v>2.0539999999999994</v>
      </c>
      <c r="F1494" s="2">
        <f t="shared" si="185"/>
        <v>2.0454999999999997</v>
      </c>
      <c r="G1494" s="2">
        <f t="shared" si="179"/>
        <v>2.0470160000000011</v>
      </c>
      <c r="H1494" s="2">
        <f t="shared" si="183"/>
        <v>1.9220280000000003</v>
      </c>
      <c r="I1494" s="2">
        <f t="array" ref="I1494">SUMPRODUCT(B1478:B1497, (ROW(B1478:B1497)-ROW(B1478)+1)) / (20*21/2)</f>
        <v>2.0811904761904763</v>
      </c>
      <c r="J1494" s="2">
        <f t="shared" si="186"/>
        <v>2.0469483014739511</v>
      </c>
      <c r="K1494" s="2">
        <f t="shared" si="180"/>
        <v>2.0435988702331742</v>
      </c>
    </row>
    <row r="1495" spans="1:11" ht="13.5" x14ac:dyDescent="0.25">
      <c r="A1495" s="3">
        <f>TITRES_STAT!B1498</f>
        <v>44494</v>
      </c>
      <c r="B1495" s="5">
        <f>TITRES_STAT!D1498</f>
        <v>2.13</v>
      </c>
      <c r="C1495" s="2">
        <f t="shared" si="181"/>
        <v>6.0000000000000053E-2</v>
      </c>
      <c r="D1495" s="2">
        <f t="shared" si="182"/>
        <v>2.0640000000000001</v>
      </c>
      <c r="E1495" s="2">
        <f t="shared" si="184"/>
        <v>2.0609999999999995</v>
      </c>
      <c r="F1495" s="2">
        <f t="shared" si="185"/>
        <v>2.052</v>
      </c>
      <c r="G1495" s="2">
        <f t="shared" si="179"/>
        <v>2.0480260000000015</v>
      </c>
      <c r="H1495" s="2">
        <f t="shared" si="183"/>
        <v>1.9227280000000002</v>
      </c>
      <c r="I1495" s="2">
        <f t="array" ref="I1495">SUMPRODUCT(B1479:B1498, (ROW(B1479:B1498)-ROW(B1479)+1)) / (20*21/2)</f>
        <v>2.0909047619047616</v>
      </c>
      <c r="J1495" s="2">
        <f t="shared" si="186"/>
        <v>2.0548579870478605</v>
      </c>
      <c r="K1495" s="2">
        <f t="shared" si="180"/>
        <v>2.0469871498318732</v>
      </c>
    </row>
    <row r="1496" spans="1:11" ht="13.5" x14ac:dyDescent="0.25">
      <c r="A1496" s="3">
        <f>TITRES_STAT!B1499</f>
        <v>44495</v>
      </c>
      <c r="B1496" s="5">
        <f>TITRES_STAT!D1499</f>
        <v>2.14</v>
      </c>
      <c r="C1496" s="2">
        <f t="shared" si="181"/>
        <v>1.0000000000000231E-2</v>
      </c>
      <c r="D1496" s="2">
        <f t="shared" si="182"/>
        <v>2.0840000000000005</v>
      </c>
      <c r="E1496" s="2">
        <f t="shared" si="184"/>
        <v>2.0709999999999997</v>
      </c>
      <c r="F1496" s="2">
        <f t="shared" si="185"/>
        <v>2.0590000000000002</v>
      </c>
      <c r="G1496" s="2">
        <f t="shared" si="179"/>
        <v>2.0492360000000009</v>
      </c>
      <c r="H1496" s="2">
        <f t="shared" si="183"/>
        <v>1.9235274999999998</v>
      </c>
      <c r="I1496" s="2">
        <f t="array" ref="I1496">SUMPRODUCT(B1480:B1499, (ROW(B1480:B1499)-ROW(B1480)+1)) / (20*21/2)</f>
        <v>2.0988095238095239</v>
      </c>
      <c r="J1496" s="2">
        <f t="shared" si="186"/>
        <v>2.0629667501861593</v>
      </c>
      <c r="K1496" s="2">
        <f t="shared" si="180"/>
        <v>2.0506347125835647</v>
      </c>
    </row>
    <row r="1497" spans="1:11" ht="13.5" x14ac:dyDescent="0.25">
      <c r="A1497" s="3">
        <f>TITRES_STAT!B1500</f>
        <v>44496</v>
      </c>
      <c r="B1497" s="5">
        <f>TITRES_STAT!D1500</f>
        <v>2.1800000000000002</v>
      </c>
      <c r="C1497" s="2">
        <f t="shared" si="181"/>
        <v>4.0000000000000036E-2</v>
      </c>
      <c r="D1497" s="2">
        <f t="shared" si="182"/>
        <v>2.1119999999999997</v>
      </c>
      <c r="E1497" s="2">
        <f t="shared" si="184"/>
        <v>2.081</v>
      </c>
      <c r="F1497" s="2">
        <f t="shared" si="185"/>
        <v>2.0680000000000001</v>
      </c>
      <c r="G1497" s="2">
        <f t="shared" si="179"/>
        <v>2.0510460000000013</v>
      </c>
      <c r="H1497" s="2">
        <f t="shared" si="183"/>
        <v>1.924776</v>
      </c>
      <c r="I1497" s="2">
        <f t="array" ref="I1497">SUMPRODUCT(B1481:B1500, (ROW(B1481:B1500)-ROW(B1481)+1)) / (20*21/2)</f>
        <v>2.1002380952380952</v>
      </c>
      <c r="J1497" s="2">
        <f t="shared" si="186"/>
        <v>2.0741127739779537</v>
      </c>
      <c r="K1497" s="2">
        <f t="shared" si="180"/>
        <v>2.0557078611096995</v>
      </c>
    </row>
    <row r="1498" spans="1:11" ht="13.5" x14ac:dyDescent="0.25">
      <c r="A1498" s="3">
        <f>TITRES_STAT!B1501</f>
        <v>44497</v>
      </c>
      <c r="B1498" s="5">
        <f>TITRES_STAT!D1501</f>
        <v>2.17</v>
      </c>
      <c r="C1498" s="2">
        <f t="shared" si="181"/>
        <v>-1.0000000000000231E-2</v>
      </c>
      <c r="D1498" s="2">
        <f t="shared" si="182"/>
        <v>2.1379999999999999</v>
      </c>
      <c r="E1498" s="2">
        <f t="shared" si="184"/>
        <v>2.089</v>
      </c>
      <c r="F1498" s="2">
        <f t="shared" si="185"/>
        <v>2.077</v>
      </c>
      <c r="G1498" s="2">
        <f t="shared" si="179"/>
        <v>2.0530540000000013</v>
      </c>
      <c r="H1498" s="2">
        <f t="shared" si="183"/>
        <v>1.9263724999999996</v>
      </c>
      <c r="I1498" s="2">
        <f t="array" ref="I1498">SUMPRODUCT(B1482:B1501, (ROW(B1482:B1501)-ROW(B1482)+1)) / (20*21/2)</f>
        <v>2.1071904761904761</v>
      </c>
      <c r="J1498" s="2">
        <f t="shared" si="186"/>
        <v>2.0832448907419581</v>
      </c>
      <c r="K1498" s="2">
        <f t="shared" si="180"/>
        <v>2.0601899057720643</v>
      </c>
    </row>
    <row r="1499" spans="1:11" ht="13.5" x14ac:dyDescent="0.25">
      <c r="A1499" s="3">
        <f>TITRES_STAT!B1502</f>
        <v>44498</v>
      </c>
      <c r="B1499" s="5">
        <f>TITRES_STAT!D1502</f>
        <v>2.16</v>
      </c>
      <c r="C1499" s="2">
        <f t="shared" si="181"/>
        <v>-9.9999999999997868E-3</v>
      </c>
      <c r="D1499" s="2">
        <f t="shared" si="182"/>
        <v>2.1559999999999997</v>
      </c>
      <c r="E1499" s="2">
        <f t="shared" si="184"/>
        <v>2.101</v>
      </c>
      <c r="F1499" s="2">
        <f t="shared" si="185"/>
        <v>2.085</v>
      </c>
      <c r="G1499" s="2">
        <f t="shared" si="179"/>
        <v>2.0546640000000012</v>
      </c>
      <c r="H1499" s="2">
        <f t="shared" si="183"/>
        <v>1.9280679999999994</v>
      </c>
      <c r="I1499" s="2">
        <f t="array" ref="I1499">SUMPRODUCT(B1483:B1502, (ROW(B1483:B1502)-ROW(B1483)+1)) / (20*21/2)</f>
        <v>2.113952380952381</v>
      </c>
      <c r="J1499" s="2">
        <f t="shared" si="186"/>
        <v>2.090554901147486</v>
      </c>
      <c r="K1499" s="2">
        <f t="shared" si="180"/>
        <v>2.064104027114336</v>
      </c>
    </row>
    <row r="1500" spans="1:11" ht="13.5" x14ac:dyDescent="0.25">
      <c r="A1500" s="3">
        <f>TITRES_STAT!B1503</f>
        <v>44501</v>
      </c>
      <c r="B1500" s="5">
        <f>TITRES_STAT!D1503</f>
        <v>2.1</v>
      </c>
      <c r="C1500" s="2">
        <f t="shared" si="181"/>
        <v>-6.0000000000000053E-2</v>
      </c>
      <c r="D1500" s="2">
        <f t="shared" si="182"/>
        <v>2.15</v>
      </c>
      <c r="E1500" s="2">
        <f t="shared" si="184"/>
        <v>2.1070000000000002</v>
      </c>
      <c r="F1500" s="2">
        <f t="shared" si="185"/>
        <v>2.0870000000000002</v>
      </c>
      <c r="G1500" s="2">
        <f t="shared" si="179"/>
        <v>2.0550740000000012</v>
      </c>
      <c r="H1500" s="2">
        <f t="shared" si="183"/>
        <v>1.9293639999999999</v>
      </c>
      <c r="I1500" s="2">
        <f t="array" ref="I1500">SUMPRODUCT(B1484:B1503, (ROW(B1484:B1503)-ROW(B1484)+1)) / (20*21/2)</f>
        <v>2.1173809523809521</v>
      </c>
      <c r="J1500" s="2">
        <f t="shared" si="186"/>
        <v>2.0914544343715349</v>
      </c>
      <c r="K1500" s="2">
        <f t="shared" si="180"/>
        <v>2.0655117123255389</v>
      </c>
    </row>
    <row r="1501" spans="1:11" ht="13.5" x14ac:dyDescent="0.25">
      <c r="A1501" s="3">
        <f>TITRES_STAT!B1504</f>
        <v>44502</v>
      </c>
      <c r="B1501" s="5">
        <f>TITRES_STAT!D1504</f>
        <v>2.16</v>
      </c>
      <c r="C1501" s="2">
        <f t="shared" si="181"/>
        <v>6.0000000000000053E-2</v>
      </c>
      <c r="D1501" s="2">
        <f t="shared" si="182"/>
        <v>2.1539999999999999</v>
      </c>
      <c r="E1501" s="2">
        <f t="shared" si="184"/>
        <v>2.1190000000000002</v>
      </c>
      <c r="F1501" s="2">
        <f t="shared" si="185"/>
        <v>2.089</v>
      </c>
      <c r="G1501" s="2">
        <f t="shared" si="179"/>
        <v>2.0566840000000011</v>
      </c>
      <c r="H1501" s="2">
        <f t="shared" si="183"/>
        <v>1.9307609999999999</v>
      </c>
      <c r="I1501" s="2">
        <f t="array" ref="I1501">SUMPRODUCT(B1485:B1504, (ROW(B1485:B1504)-ROW(B1485)+1)) / (20*21/2)</f>
        <v>2.1206666666666667</v>
      </c>
      <c r="J1501" s="2">
        <f t="shared" si="186"/>
        <v>2.0979825834790078</v>
      </c>
      <c r="K1501" s="2">
        <f t="shared" si="180"/>
        <v>2.0692171353715962</v>
      </c>
    </row>
    <row r="1502" spans="1:11" ht="13.5" x14ac:dyDescent="0.25">
      <c r="A1502" s="3">
        <f>TITRES_STAT!B1505</f>
        <v>44503</v>
      </c>
      <c r="B1502" s="5">
        <f>TITRES_STAT!D1505</f>
        <v>2.16</v>
      </c>
      <c r="C1502" s="2">
        <f t="shared" si="181"/>
        <v>0</v>
      </c>
      <c r="D1502" s="2">
        <f t="shared" si="182"/>
        <v>2.15</v>
      </c>
      <c r="E1502" s="2">
        <f t="shared" si="184"/>
        <v>2.1309999999999998</v>
      </c>
      <c r="F1502" s="2">
        <f t="shared" si="185"/>
        <v>2.0939999999999999</v>
      </c>
      <c r="G1502" s="2">
        <f t="shared" si="179"/>
        <v>2.058094000000001</v>
      </c>
      <c r="H1502" s="2">
        <f t="shared" si="183"/>
        <v>1.9323570000000001</v>
      </c>
      <c r="I1502" s="2">
        <f t="array" ref="I1502">SUMPRODUCT(B1486:B1505, (ROW(B1486:B1505)-ROW(B1486)+1)) / (20*21/2)</f>
        <v>2.125428571428571</v>
      </c>
      <c r="J1502" s="2">
        <f t="shared" si="186"/>
        <v>2.1038890041000546</v>
      </c>
      <c r="K1502" s="2">
        <f t="shared" si="180"/>
        <v>2.0727772477099649</v>
      </c>
    </row>
    <row r="1503" spans="1:11" ht="13.5" x14ac:dyDescent="0.25">
      <c r="A1503" s="3">
        <f>TITRES_STAT!B1506</f>
        <v>44504</v>
      </c>
      <c r="B1503" s="5">
        <f>TITRES_STAT!D1506</f>
        <v>2.13</v>
      </c>
      <c r="C1503" s="2">
        <f t="shared" si="181"/>
        <v>-3.0000000000000249E-2</v>
      </c>
      <c r="D1503" s="2">
        <f t="shared" si="182"/>
        <v>2.1420000000000003</v>
      </c>
      <c r="E1503" s="2">
        <f t="shared" si="184"/>
        <v>2.1399999999999997</v>
      </c>
      <c r="F1503" s="2">
        <f t="shared" si="185"/>
        <v>2.0955000000000004</v>
      </c>
      <c r="G1503" s="2">
        <f t="shared" si="179"/>
        <v>2.0591040000000005</v>
      </c>
      <c r="H1503" s="2">
        <f t="shared" si="183"/>
        <v>1.9338030000000002</v>
      </c>
      <c r="I1503" s="2">
        <f t="array" ref="I1503">SUMPRODUCT(B1487:B1506, (ROW(B1487:B1506)-ROW(B1487)+1)) / (20*21/2)</f>
        <v>2.1297619047619047</v>
      </c>
      <c r="J1503" s="2">
        <f t="shared" si="186"/>
        <v>2.1063757656143354</v>
      </c>
      <c r="K1503" s="2">
        <f t="shared" si="180"/>
        <v>2.0750212772115351</v>
      </c>
    </row>
    <row r="1504" spans="1:11" ht="13.5" x14ac:dyDescent="0.25">
      <c r="A1504" s="3">
        <f>TITRES_STAT!B1507</f>
        <v>44505</v>
      </c>
      <c r="B1504" s="5">
        <f>TITRES_STAT!D1507</f>
        <v>2.13</v>
      </c>
      <c r="C1504" s="2">
        <f t="shared" si="181"/>
        <v>0</v>
      </c>
      <c r="D1504" s="2">
        <f t="shared" si="182"/>
        <v>2.1360000000000001</v>
      </c>
      <c r="E1504" s="2">
        <f t="shared" si="184"/>
        <v>2.1459999999999999</v>
      </c>
      <c r="F1504" s="2">
        <f t="shared" si="185"/>
        <v>2.1</v>
      </c>
      <c r="G1504" s="2">
        <f t="shared" si="179"/>
        <v>2.0599140000000005</v>
      </c>
      <c r="H1504" s="2">
        <f t="shared" si="183"/>
        <v>1.9354979999999999</v>
      </c>
      <c r="I1504" s="2">
        <f t="array" ref="I1504">SUMPRODUCT(B1488:B1507, (ROW(B1488:B1507)-ROW(B1488)+1)) / (20*21/2)</f>
        <v>2.1326190476190479</v>
      </c>
      <c r="J1504" s="2">
        <f t="shared" si="186"/>
        <v>2.1086256926986842</v>
      </c>
      <c r="K1504" s="2">
        <f t="shared" si="180"/>
        <v>2.0771773055561811</v>
      </c>
    </row>
    <row r="1505" spans="1:11" ht="13.5" x14ac:dyDescent="0.25">
      <c r="A1505" s="3">
        <f>TITRES_STAT!B1508</f>
        <v>44508</v>
      </c>
      <c r="B1505" s="5">
        <f>TITRES_STAT!D1508</f>
        <v>2.15</v>
      </c>
      <c r="C1505" s="2">
        <f t="shared" si="181"/>
        <v>2.0000000000000018E-2</v>
      </c>
      <c r="D1505" s="2">
        <f t="shared" si="182"/>
        <v>2.1459999999999999</v>
      </c>
      <c r="E1505" s="2">
        <f t="shared" si="184"/>
        <v>2.1479999999999997</v>
      </c>
      <c r="F1505" s="2">
        <f t="shared" si="185"/>
        <v>2.1044999999999998</v>
      </c>
      <c r="G1505" s="2">
        <f t="shared" si="179"/>
        <v>2.0613240000000004</v>
      </c>
      <c r="H1505" s="2">
        <f t="shared" si="183"/>
        <v>1.9375914999999997</v>
      </c>
      <c r="I1505" s="2">
        <f t="array" ref="I1505">SUMPRODUCT(B1489:B1508, (ROW(B1489:B1508)-ROW(B1489)+1)) / (20*21/2)</f>
        <v>2.1342380952380955</v>
      </c>
      <c r="J1505" s="2">
        <f t="shared" si="186"/>
        <v>2.1125661029178571</v>
      </c>
      <c r="K1505" s="2">
        <f t="shared" si="180"/>
        <v>2.0800330974951544</v>
      </c>
    </row>
    <row r="1506" spans="1:11" ht="13.5" x14ac:dyDescent="0.25">
      <c r="A1506" s="3">
        <f>TITRES_STAT!B1509</f>
        <v>44509</v>
      </c>
      <c r="B1506" s="5">
        <f>TITRES_STAT!D1509</f>
        <v>2.15</v>
      </c>
      <c r="C1506" s="2">
        <f t="shared" si="181"/>
        <v>0</v>
      </c>
      <c r="D1506" s="2">
        <f t="shared" si="182"/>
        <v>2.1440000000000001</v>
      </c>
      <c r="E1506" s="2">
        <f t="shared" si="184"/>
        <v>2.1489999999999996</v>
      </c>
      <c r="F1506" s="2">
        <f t="shared" si="185"/>
        <v>2.1100000000000003</v>
      </c>
      <c r="G1506" s="2">
        <f t="shared" si="179"/>
        <v>2.0627340000000003</v>
      </c>
      <c r="H1506" s="2">
        <f t="shared" si="183"/>
        <v>1.9394359999999997</v>
      </c>
      <c r="I1506" s="2">
        <f t="array" ref="I1506">SUMPRODUCT(B1490:B1509, (ROW(B1490:B1509)-ROW(B1490)+1)) / (20*21/2)</f>
        <v>2.1299523809523806</v>
      </c>
      <c r="J1506" s="2">
        <f t="shared" si="186"/>
        <v>2.1161312359732993</v>
      </c>
      <c r="K1506" s="2">
        <f t="shared" si="180"/>
        <v>2.0827768975933836</v>
      </c>
    </row>
    <row r="1507" spans="1:11" ht="13.5" x14ac:dyDescent="0.25">
      <c r="A1507" s="3">
        <f>TITRES_STAT!B1510</f>
        <v>44510</v>
      </c>
      <c r="B1507" s="5">
        <f>TITRES_STAT!D1510</f>
        <v>2.14</v>
      </c>
      <c r="C1507" s="2">
        <f t="shared" si="181"/>
        <v>-9.9999999999997868E-3</v>
      </c>
      <c r="D1507" s="2">
        <f t="shared" si="182"/>
        <v>2.14</v>
      </c>
      <c r="E1507" s="2">
        <f t="shared" si="184"/>
        <v>2.1449999999999996</v>
      </c>
      <c r="F1507" s="2">
        <f t="shared" si="185"/>
        <v>2.113</v>
      </c>
      <c r="G1507" s="2">
        <f t="shared" si="179"/>
        <v>2.0639440000000002</v>
      </c>
      <c r="H1507" s="2">
        <f t="shared" si="183"/>
        <v>1.9412304999999999</v>
      </c>
      <c r="I1507" s="2">
        <f t="array" ref="I1507">SUMPRODUCT(B1491:B1510, (ROW(B1491:B1510)-ROW(B1491)+1)) / (20*21/2)</f>
        <v>2.1312380952380949</v>
      </c>
      <c r="J1507" s="2">
        <f t="shared" si="186"/>
        <v>2.1184044515948899</v>
      </c>
      <c r="K1507" s="2">
        <f t="shared" si="180"/>
        <v>2.0850209408250158</v>
      </c>
    </row>
    <row r="1508" spans="1:11" ht="13.5" x14ac:dyDescent="0.25">
      <c r="A1508" s="3">
        <f>TITRES_STAT!B1511</f>
        <v>44511</v>
      </c>
      <c r="B1508" s="5">
        <f>TITRES_STAT!D1511</f>
        <v>2.13</v>
      </c>
      <c r="C1508" s="2">
        <f t="shared" si="181"/>
        <v>-1.0000000000000231E-2</v>
      </c>
      <c r="D1508" s="2">
        <f t="shared" si="182"/>
        <v>2.1399999999999997</v>
      </c>
      <c r="E1508" s="2">
        <f t="shared" si="184"/>
        <v>2.141</v>
      </c>
      <c r="F1508" s="2">
        <f t="shared" si="185"/>
        <v>2.1150000000000002</v>
      </c>
      <c r="G1508" s="2">
        <f t="shared" si="179"/>
        <v>2.0649539999999997</v>
      </c>
      <c r="H1508" s="2">
        <f t="shared" si="183"/>
        <v>1.9430744999999998</v>
      </c>
      <c r="I1508" s="2">
        <f t="array" ref="I1508">SUMPRODUCT(B1492:B1511, (ROW(B1492:B1511)-ROW(B1492)+1)) / (20*21/2)</f>
        <v>2.126380952380952</v>
      </c>
      <c r="J1508" s="2">
        <f t="shared" si="186"/>
        <v>2.1195087895382336</v>
      </c>
      <c r="K1508" s="2">
        <f t="shared" si="180"/>
        <v>2.0867848254985444</v>
      </c>
    </row>
    <row r="1509" spans="1:11" ht="13.5" x14ac:dyDescent="0.25">
      <c r="A1509" s="3">
        <f>TITRES_STAT!B1512</f>
        <v>44512</v>
      </c>
      <c r="B1509" s="5">
        <f>TITRES_STAT!D1512</f>
        <v>2.0699999999999998</v>
      </c>
      <c r="C1509" s="2">
        <f t="shared" si="181"/>
        <v>-6.0000000000000053E-2</v>
      </c>
      <c r="D1509" s="2">
        <f t="shared" si="182"/>
        <v>2.1280000000000001</v>
      </c>
      <c r="E1509" s="2">
        <f t="shared" si="184"/>
        <v>2.1320000000000001</v>
      </c>
      <c r="F1509" s="2">
        <f t="shared" si="185"/>
        <v>2.1165000000000003</v>
      </c>
      <c r="G1509" s="2">
        <f t="shared" si="179"/>
        <v>2.0649619999999995</v>
      </c>
      <c r="H1509" s="2">
        <f t="shared" si="183"/>
        <v>1.9446684999999999</v>
      </c>
      <c r="I1509" s="2">
        <f t="array" ref="I1509">SUMPRODUCT(B1493:B1512, (ROW(B1493:B1512)-ROW(B1493)+1)) / (20*21/2)</f>
        <v>2.1175714285714284</v>
      </c>
      <c r="J1509" s="2">
        <f t="shared" si="186"/>
        <v>2.1147936667250686</v>
      </c>
      <c r="K1509" s="2">
        <f t="shared" si="180"/>
        <v>2.0861265970476208</v>
      </c>
    </row>
    <row r="1510" spans="1:11" ht="13.5" x14ac:dyDescent="0.25">
      <c r="A1510" s="3">
        <f>TITRES_STAT!B1513</f>
        <v>44515</v>
      </c>
      <c r="B1510" s="5">
        <f>TITRES_STAT!D1513</f>
        <v>2.13</v>
      </c>
      <c r="C1510" s="2">
        <f t="shared" si="181"/>
        <v>6.0000000000000053E-2</v>
      </c>
      <c r="D1510" s="2">
        <f t="shared" si="182"/>
        <v>2.1240000000000001</v>
      </c>
      <c r="E1510" s="2">
        <f t="shared" si="184"/>
        <v>2.1350000000000002</v>
      </c>
      <c r="F1510" s="2">
        <f t="shared" si="185"/>
        <v>2.1210000000000004</v>
      </c>
      <c r="G1510" s="2">
        <f t="shared" si="179"/>
        <v>2.0661699999999992</v>
      </c>
      <c r="H1510" s="2">
        <f t="shared" si="183"/>
        <v>1.9465625</v>
      </c>
      <c r="I1510" s="2">
        <f t="array" ref="I1510">SUMPRODUCT(B1494:B1513, (ROW(B1494:B1513)-ROW(B1494)+1)) / (20*21/2)</f>
        <v>2.1088095238095241</v>
      </c>
      <c r="J1510" s="2">
        <f t="shared" si="186"/>
        <v>2.1162418889417287</v>
      </c>
      <c r="K1510" s="2">
        <f t="shared" si="180"/>
        <v>2.0878471226535966</v>
      </c>
    </row>
    <row r="1511" spans="1:11" ht="13.5" x14ac:dyDescent="0.25">
      <c r="A1511" s="3">
        <f>TITRES_STAT!B1514</f>
        <v>44516</v>
      </c>
      <c r="B1511" s="5">
        <f>TITRES_STAT!D1514</f>
        <v>2.0699999999999998</v>
      </c>
      <c r="C1511" s="2">
        <f t="shared" si="181"/>
        <v>-6.0000000000000053E-2</v>
      </c>
      <c r="D1511" s="2">
        <f t="shared" si="182"/>
        <v>2.1079999999999997</v>
      </c>
      <c r="E1511" s="2">
        <f t="shared" si="184"/>
        <v>2.1260000000000003</v>
      </c>
      <c r="F1511" s="2">
        <f t="shared" si="185"/>
        <v>2.1225000000000001</v>
      </c>
      <c r="G1511" s="2">
        <f t="shared" si="179"/>
        <v>2.0661779999999994</v>
      </c>
      <c r="H1511" s="2">
        <f t="shared" si="183"/>
        <v>1.9480569999999999</v>
      </c>
      <c r="I1511" s="2">
        <f t="array" ref="I1511">SUMPRODUCT(B1495:B1514, (ROW(B1495:B1514)-ROW(B1495)+1)) / (20*21/2)</f>
        <v>2.1000952380952378</v>
      </c>
      <c r="J1511" s="2">
        <f t="shared" si="186"/>
        <v>2.111837899518707</v>
      </c>
      <c r="K1511" s="2">
        <f t="shared" si="180"/>
        <v>2.0871472354907104</v>
      </c>
    </row>
    <row r="1512" spans="1:11" ht="13.5" x14ac:dyDescent="0.25">
      <c r="A1512" s="3">
        <f>TITRES_STAT!B1515</f>
        <v>44517</v>
      </c>
      <c r="B1512" s="5">
        <f>TITRES_STAT!D1515</f>
        <v>2.0299999999999998</v>
      </c>
      <c r="C1512" s="2">
        <f t="shared" si="181"/>
        <v>-4.0000000000000036E-2</v>
      </c>
      <c r="D1512" s="2">
        <f t="shared" si="182"/>
        <v>2.0859999999999994</v>
      </c>
      <c r="E1512" s="2">
        <f t="shared" si="184"/>
        <v>2.1130000000000004</v>
      </c>
      <c r="F1512" s="2">
        <f t="shared" si="185"/>
        <v>2.1219999999999999</v>
      </c>
      <c r="G1512" s="2">
        <f t="shared" si="179"/>
        <v>2.0653859999999993</v>
      </c>
      <c r="H1512" s="2">
        <f t="shared" si="183"/>
        <v>1.9493514999999999</v>
      </c>
      <c r="I1512" s="2">
        <f t="array" ref="I1512">SUMPRODUCT(B1496:B1515, (ROW(B1496:B1515)-ROW(B1496)+1)) / (20*21/2)</f>
        <v>2.0915714285714286</v>
      </c>
      <c r="J1512" s="2">
        <f t="shared" si="186"/>
        <v>2.1040438138502586</v>
      </c>
      <c r="K1512" s="2">
        <f t="shared" si="180"/>
        <v>2.0849061674322513</v>
      </c>
    </row>
    <row r="1513" spans="1:11" ht="13.5" x14ac:dyDescent="0.25">
      <c r="A1513" s="3">
        <f>TITRES_STAT!B1516</f>
        <v>44518</v>
      </c>
      <c r="B1513" s="5">
        <f>TITRES_STAT!D1516</f>
        <v>2.0299999999999998</v>
      </c>
      <c r="C1513" s="2">
        <f t="shared" si="181"/>
        <v>0</v>
      </c>
      <c r="D1513" s="2">
        <f t="shared" si="182"/>
        <v>2.0659999999999998</v>
      </c>
      <c r="E1513" s="2">
        <f t="shared" si="184"/>
        <v>2.1030000000000002</v>
      </c>
      <c r="F1513" s="2">
        <f t="shared" si="185"/>
        <v>2.1215000000000002</v>
      </c>
      <c r="G1513" s="2">
        <f t="shared" si="179"/>
        <v>2.0657879999999995</v>
      </c>
      <c r="H1513" s="2">
        <f t="shared" si="183"/>
        <v>1.9506459999999999</v>
      </c>
      <c r="I1513" s="2">
        <f t="array" ref="I1513">SUMPRODUCT(B1497:B1516, (ROW(B1497:B1516)-ROW(B1497)+1)) / (20*21/2)</f>
        <v>2.0835238095238093</v>
      </c>
      <c r="J1513" s="2">
        <f t="shared" si="186"/>
        <v>2.0969920220549958</v>
      </c>
      <c r="K1513" s="2">
        <f t="shared" si="180"/>
        <v>2.0827529843956927</v>
      </c>
    </row>
    <row r="1514" spans="1:11" ht="13.5" x14ac:dyDescent="0.25">
      <c r="A1514" s="3">
        <f>TITRES_STAT!B1517</f>
        <v>44519</v>
      </c>
      <c r="B1514" s="5">
        <f>TITRES_STAT!D1517</f>
        <v>2.0299999999999998</v>
      </c>
      <c r="C1514" s="2">
        <f t="shared" si="181"/>
        <v>0</v>
      </c>
      <c r="D1514" s="2">
        <f t="shared" si="182"/>
        <v>2.0579999999999994</v>
      </c>
      <c r="E1514" s="2">
        <f t="shared" si="184"/>
        <v>2.0930000000000004</v>
      </c>
      <c r="F1514" s="2">
        <f t="shared" si="185"/>
        <v>2.1194999999999999</v>
      </c>
      <c r="G1514" s="2">
        <f t="shared" si="179"/>
        <v>2.0653939999999995</v>
      </c>
      <c r="H1514" s="2">
        <f t="shared" si="183"/>
        <v>1.9519404999999994</v>
      </c>
      <c r="I1514" s="2">
        <f t="array" ref="I1514">SUMPRODUCT(B1498:B1517, (ROW(B1498:B1517)-ROW(B1498)+1)) / (20*21/2)</f>
        <v>2.0798095238095238</v>
      </c>
      <c r="J1514" s="2">
        <f t="shared" si="186"/>
        <v>2.0906118294783296</v>
      </c>
      <c r="K1514" s="2">
        <f t="shared" si="180"/>
        <v>2.0806842399095871</v>
      </c>
    </row>
    <row r="1515" spans="1:11" ht="13.5" x14ac:dyDescent="0.25">
      <c r="A1515" s="3">
        <f>TITRES_STAT!B1518</f>
        <v>44522</v>
      </c>
      <c r="B1515" s="5">
        <f>TITRES_STAT!D1518</f>
        <v>2.0299999999999998</v>
      </c>
      <c r="C1515" s="2">
        <f t="shared" si="181"/>
        <v>0</v>
      </c>
      <c r="D1515" s="2">
        <f t="shared" si="182"/>
        <v>2.0379999999999994</v>
      </c>
      <c r="E1515" s="2">
        <f t="shared" si="184"/>
        <v>2.0810000000000004</v>
      </c>
      <c r="F1515" s="2">
        <f t="shared" si="185"/>
        <v>2.1145</v>
      </c>
      <c r="G1515" s="2">
        <f t="shared" si="179"/>
        <v>2.0649999999999995</v>
      </c>
      <c r="H1515" s="2">
        <f t="shared" si="183"/>
        <v>1.9530359999999996</v>
      </c>
      <c r="I1515" s="2">
        <f t="array" ref="I1515">SUMPRODUCT(B1499:B1518, (ROW(B1499:B1518)-ROW(B1499)+1)) / (20*21/2)</f>
        <v>2.0766190476190474</v>
      </c>
      <c r="J1515" s="2">
        <f t="shared" si="186"/>
        <v>2.0848392742899171</v>
      </c>
      <c r="K1515" s="2">
        <f t="shared" si="180"/>
        <v>2.0786966226582311</v>
      </c>
    </row>
    <row r="1516" spans="1:11" ht="13.5" x14ac:dyDescent="0.25">
      <c r="A1516" s="3">
        <f>TITRES_STAT!B1519</f>
        <v>44523</v>
      </c>
      <c r="B1516" s="5">
        <f>TITRES_STAT!D1519</f>
        <v>2.0299999999999998</v>
      </c>
      <c r="C1516" s="2">
        <f t="shared" si="181"/>
        <v>0</v>
      </c>
      <c r="D1516" s="2">
        <f t="shared" si="182"/>
        <v>2.0299999999999998</v>
      </c>
      <c r="E1516" s="2">
        <f t="shared" si="184"/>
        <v>2.069</v>
      </c>
      <c r="F1516" s="2">
        <f t="shared" si="185"/>
        <v>2.109</v>
      </c>
      <c r="G1516" s="2">
        <f t="shared" si="179"/>
        <v>2.0657999999999994</v>
      </c>
      <c r="H1516" s="2">
        <f t="shared" si="183"/>
        <v>1.9540814999999996</v>
      </c>
      <c r="I1516" s="2">
        <f t="array" ref="I1516">SUMPRODUCT(B1500:B1519, (ROW(B1500:B1519)-ROW(B1500)+1)) / (20*21/2)</f>
        <v>2.0729523809523807</v>
      </c>
      <c r="J1516" s="2">
        <f t="shared" si="186"/>
        <v>2.0796164862623057</v>
      </c>
      <c r="K1516" s="2">
        <f t="shared" si="180"/>
        <v>2.0767869511814379</v>
      </c>
    </row>
    <row r="1517" spans="1:11" ht="13.5" x14ac:dyDescent="0.25">
      <c r="A1517" s="3">
        <f>TITRES_STAT!B1520</f>
        <v>44524</v>
      </c>
      <c r="B1517" s="5">
        <f>TITRES_STAT!D1520</f>
        <v>2.0699999999999998</v>
      </c>
      <c r="C1517" s="2">
        <f t="shared" si="181"/>
        <v>4.0000000000000036E-2</v>
      </c>
      <c r="D1517" s="2">
        <f t="shared" si="182"/>
        <v>2.0379999999999998</v>
      </c>
      <c r="E1517" s="2">
        <f t="shared" si="184"/>
        <v>2.0619999999999998</v>
      </c>
      <c r="F1517" s="2">
        <f t="shared" si="185"/>
        <v>2.1034999999999999</v>
      </c>
      <c r="G1517" s="2">
        <f t="shared" si="179"/>
        <v>2.0673999999999992</v>
      </c>
      <c r="H1517" s="2">
        <f t="shared" si="183"/>
        <v>1.9555759999999995</v>
      </c>
      <c r="I1517" s="2">
        <f t="array" ref="I1517">SUMPRODUCT(B1501:B1520, (ROW(B1501:B1520)-ROW(B1501)+1)) / (20*21/2)</f>
        <v>2.0678571428571426</v>
      </c>
      <c r="J1517" s="2">
        <f t="shared" si="186"/>
        <v>2.0787006304278006</v>
      </c>
      <c r="K1517" s="2">
        <f t="shared" si="180"/>
        <v>2.0765207962331464</v>
      </c>
    </row>
    <row r="1518" spans="1:11" ht="13.5" x14ac:dyDescent="0.25">
      <c r="A1518" s="3">
        <f>TITRES_STAT!B1521</f>
        <v>44525</v>
      </c>
      <c r="B1518" s="5">
        <f>TITRES_STAT!D1521</f>
        <v>2.0699999999999998</v>
      </c>
      <c r="C1518" s="2">
        <f t="shared" si="181"/>
        <v>0</v>
      </c>
      <c r="D1518" s="2">
        <f t="shared" si="182"/>
        <v>2.0460000000000003</v>
      </c>
      <c r="E1518" s="2">
        <f t="shared" si="184"/>
        <v>2.056</v>
      </c>
      <c r="F1518" s="2">
        <f t="shared" si="185"/>
        <v>2.0985000000000005</v>
      </c>
      <c r="G1518" s="2">
        <f t="shared" si="179"/>
        <v>2.0689999999999991</v>
      </c>
      <c r="H1518" s="2">
        <f t="shared" si="183"/>
        <v>1.9570704999999993</v>
      </c>
      <c r="I1518" s="2">
        <f t="array" ref="I1518">SUMPRODUCT(B1502:B1521, (ROW(B1502:B1521)-ROW(B1502)+1)) / (20*21/2)</f>
        <v>2.063047619047619</v>
      </c>
      <c r="J1518" s="2">
        <f t="shared" si="186"/>
        <v>2.0778719989584862</v>
      </c>
      <c r="K1518" s="2">
        <f t="shared" si="180"/>
        <v>2.0762650787338073</v>
      </c>
    </row>
    <row r="1519" spans="1:11" ht="13.5" x14ac:dyDescent="0.25">
      <c r="A1519" s="3">
        <f>TITRES_STAT!B1522</f>
        <v>44526</v>
      </c>
      <c r="B1519" s="5">
        <f>TITRES_STAT!D1522</f>
        <v>2.06</v>
      </c>
      <c r="C1519" s="2">
        <f t="shared" si="181"/>
        <v>-9.9999999999997868E-3</v>
      </c>
      <c r="D1519" s="2">
        <f t="shared" si="182"/>
        <v>2.052</v>
      </c>
      <c r="E1519" s="2">
        <f t="shared" si="184"/>
        <v>2.0549999999999993</v>
      </c>
      <c r="F1519" s="2">
        <f t="shared" si="185"/>
        <v>2.0935000000000001</v>
      </c>
      <c r="G1519" s="2">
        <f t="shared" si="179"/>
        <v>2.0703999999999994</v>
      </c>
      <c r="H1519" s="2">
        <f t="shared" si="183"/>
        <v>1.9589129999999992</v>
      </c>
      <c r="I1519" s="2">
        <f t="array" ref="I1519">SUMPRODUCT(B1503:B1522, (ROW(B1503:B1522)-ROW(B1503)+1)) / (20*21/2)</f>
        <v>2.0578571428571428</v>
      </c>
      <c r="J1519" s="2">
        <f t="shared" si="186"/>
        <v>2.0761699038195829</v>
      </c>
      <c r="K1519" s="2">
        <f t="shared" si="180"/>
        <v>2.075627232508952</v>
      </c>
    </row>
    <row r="1520" spans="1:11" ht="13.5" x14ac:dyDescent="0.25">
      <c r="A1520" s="3">
        <f>TITRES_STAT!B1523</f>
        <v>44529</v>
      </c>
      <c r="B1520" s="5">
        <f>TITRES_STAT!D1523</f>
        <v>2.04</v>
      </c>
      <c r="C1520" s="2">
        <f t="shared" si="181"/>
        <v>-2.0000000000000018E-2</v>
      </c>
      <c r="D1520" s="2">
        <f t="shared" si="182"/>
        <v>2.0539999999999998</v>
      </c>
      <c r="E1520" s="2">
        <f t="shared" si="184"/>
        <v>2.0459999999999994</v>
      </c>
      <c r="F1520" s="2">
        <f t="shared" si="185"/>
        <v>2.0905000000000005</v>
      </c>
      <c r="G1520" s="2">
        <f t="shared" si="179"/>
        <v>2.0713999999999997</v>
      </c>
      <c r="H1520" s="2">
        <f t="shared" si="183"/>
        <v>1.9603069999999994</v>
      </c>
      <c r="I1520" s="2">
        <f t="array" ref="I1520">SUMPRODUCT(B1504:B1523, (ROW(B1504:B1523)-ROW(B1504)+1)) / (20*21/2)</f>
        <v>2.0513809523809523</v>
      </c>
      <c r="J1520" s="2">
        <f t="shared" si="186"/>
        <v>2.0727251510748608</v>
      </c>
      <c r="K1520" s="2">
        <f t="shared" si="180"/>
        <v>2.0742300861360521</v>
      </c>
    </row>
    <row r="1521" spans="1:11" ht="13.5" x14ac:dyDescent="0.25">
      <c r="A1521" s="3">
        <f>TITRES_STAT!B1524</f>
        <v>44530</v>
      </c>
      <c r="B1521" s="5">
        <f>TITRES_STAT!D1524</f>
        <v>2.04</v>
      </c>
      <c r="C1521" s="2">
        <f t="shared" si="181"/>
        <v>0</v>
      </c>
      <c r="D1521" s="2">
        <f t="shared" si="182"/>
        <v>2.0559999999999996</v>
      </c>
      <c r="E1521" s="2">
        <f t="shared" si="184"/>
        <v>2.0429999999999997</v>
      </c>
      <c r="F1521" s="2">
        <f t="shared" si="185"/>
        <v>2.0845000000000002</v>
      </c>
      <c r="G1521" s="2">
        <f t="shared" si="179"/>
        <v>2.0724</v>
      </c>
      <c r="H1521" s="2">
        <f t="shared" si="183"/>
        <v>1.9618999999999993</v>
      </c>
      <c r="I1521" s="2">
        <f t="array" ref="I1521">SUMPRODUCT(B1505:B1524, (ROW(B1505:B1524)-ROW(B1505)+1)) / (20*21/2)</f>
        <v>2.0454761904761907</v>
      </c>
      <c r="J1521" s="2">
        <f t="shared" si="186"/>
        <v>2.0696084700201123</v>
      </c>
      <c r="K1521" s="2">
        <f t="shared" si="180"/>
        <v>2.0728877298169914</v>
      </c>
    </row>
    <row r="1522" spans="1:11" ht="13.5" x14ac:dyDescent="0.25">
      <c r="A1522" s="3">
        <f>TITRES_STAT!B1525</f>
        <v>44531</v>
      </c>
      <c r="B1522" s="5">
        <f>TITRES_STAT!D1525</f>
        <v>2.0299999999999998</v>
      </c>
      <c r="C1522" s="2">
        <f t="shared" si="181"/>
        <v>-1.0000000000000231E-2</v>
      </c>
      <c r="D1522" s="2">
        <f t="shared" si="182"/>
        <v>2.048</v>
      </c>
      <c r="E1522" s="2">
        <f t="shared" si="184"/>
        <v>2.0430000000000001</v>
      </c>
      <c r="F1522" s="2">
        <f t="shared" si="185"/>
        <v>2.0780000000000003</v>
      </c>
      <c r="G1522" s="2">
        <f t="shared" ref="G1522:G1585" si="187">AVERAGE(B1473:B1522)</f>
        <v>2.0731999999999995</v>
      </c>
      <c r="H1522" s="2">
        <f t="shared" si="183"/>
        <v>1.9629454999999993</v>
      </c>
      <c r="I1522" s="2">
        <f t="array" ref="I1522">SUMPRODUCT(B1506:B1525, (ROW(B1506:B1525)-ROW(B1506)+1)) / (20*21/2)</f>
        <v>2.038238095238095</v>
      </c>
      <c r="J1522" s="2">
        <f t="shared" si="186"/>
        <v>2.0658362347801016</v>
      </c>
      <c r="K1522" s="2">
        <f t="shared" si="180"/>
        <v>2.0712058580594626</v>
      </c>
    </row>
    <row r="1523" spans="1:11" ht="13.5" x14ac:dyDescent="0.25">
      <c r="A1523" s="3">
        <f>TITRES_STAT!B1526</f>
        <v>44532</v>
      </c>
      <c r="B1523" s="5">
        <f>TITRES_STAT!D1526</f>
        <v>2.0099999999999998</v>
      </c>
      <c r="C1523" s="2">
        <f t="shared" si="181"/>
        <v>-2.0000000000000018E-2</v>
      </c>
      <c r="D1523" s="2">
        <f t="shared" si="182"/>
        <v>2.036</v>
      </c>
      <c r="E1523" s="2">
        <f t="shared" si="184"/>
        <v>2.0410000000000004</v>
      </c>
      <c r="F1523" s="2">
        <f t="shared" si="185"/>
        <v>2.0720000000000001</v>
      </c>
      <c r="G1523" s="2">
        <f t="shared" si="187"/>
        <v>2.0736000000000003</v>
      </c>
      <c r="H1523" s="2">
        <f t="shared" si="183"/>
        <v>1.9640404999999992</v>
      </c>
      <c r="I1523" s="2">
        <f t="array" ref="I1523">SUMPRODUCT(B1507:B1526, (ROW(B1507:B1526)-ROW(B1507)+1)) / (20*21/2)</f>
        <v>2.0289047619047618</v>
      </c>
      <c r="J1523" s="2">
        <f t="shared" si="186"/>
        <v>2.0605184981343778</v>
      </c>
      <c r="K1523" s="2">
        <f t="shared" ref="K1523:K1586" si="188">$K$4*B1523+(1-$K$4)*K1522</f>
        <v>2.0688056283316403</v>
      </c>
    </row>
    <row r="1524" spans="1:11" ht="13.5" x14ac:dyDescent="0.25">
      <c r="A1524" s="3">
        <f>TITRES_STAT!B1527</f>
        <v>44533</v>
      </c>
      <c r="B1524" s="5">
        <f>TITRES_STAT!D1527</f>
        <v>2.0099999999999998</v>
      </c>
      <c r="C1524" s="2">
        <f t="shared" si="181"/>
        <v>0</v>
      </c>
      <c r="D1524" s="2">
        <f t="shared" si="182"/>
        <v>2.0259999999999998</v>
      </c>
      <c r="E1524" s="2">
        <f t="shared" si="184"/>
        <v>2.0390000000000001</v>
      </c>
      <c r="F1524" s="2">
        <f t="shared" si="185"/>
        <v>2.0659999999999998</v>
      </c>
      <c r="G1524" s="2">
        <f t="shared" si="187"/>
        <v>2.0738000000000003</v>
      </c>
      <c r="H1524" s="2">
        <f t="shared" si="183"/>
        <v>1.965135499999999</v>
      </c>
      <c r="I1524" s="2">
        <f t="array" ref="I1524">SUMPRODUCT(B1508:B1527, (ROW(B1508:B1527)-ROW(B1508)+1)) / (20*21/2)</f>
        <v>2.0242857142857145</v>
      </c>
      <c r="J1524" s="2">
        <f t="shared" si="186"/>
        <v>2.0557072125977705</v>
      </c>
      <c r="K1524" s="2">
        <f t="shared" si="188"/>
        <v>2.0664995252598111</v>
      </c>
    </row>
    <row r="1525" spans="1:11" ht="13.5" x14ac:dyDescent="0.25">
      <c r="A1525" s="3">
        <f>TITRES_STAT!B1528</f>
        <v>44536</v>
      </c>
      <c r="B1525" s="5">
        <f>TITRES_STAT!D1528</f>
        <v>1.99</v>
      </c>
      <c r="C1525" s="2">
        <f t="shared" si="181"/>
        <v>-1.9999999999999796E-2</v>
      </c>
      <c r="D1525" s="2">
        <f t="shared" si="182"/>
        <v>2.016</v>
      </c>
      <c r="E1525" s="2">
        <f t="shared" si="184"/>
        <v>2.0349999999999997</v>
      </c>
      <c r="F1525" s="2">
        <f t="shared" si="185"/>
        <v>2.0580000000000003</v>
      </c>
      <c r="G1525" s="2">
        <f t="shared" si="187"/>
        <v>2.0735999999999999</v>
      </c>
      <c r="H1525" s="2">
        <f t="shared" si="183"/>
        <v>1.9661304999999991</v>
      </c>
      <c r="I1525" s="2">
        <f t="array" ref="I1525">SUMPRODUCT(B1509:B1528, (ROW(B1509:B1528)-ROW(B1509)+1)) / (20*21/2)</f>
        <v>2.0203333333333333</v>
      </c>
      <c r="J1525" s="2">
        <f t="shared" si="186"/>
        <v>2.0494493828265541</v>
      </c>
      <c r="K1525" s="2">
        <f t="shared" si="188"/>
        <v>2.0634995438770734</v>
      </c>
    </row>
    <row r="1526" spans="1:11" ht="13.5" x14ac:dyDescent="0.25">
      <c r="A1526" s="3">
        <f>TITRES_STAT!B1529</f>
        <v>44537</v>
      </c>
      <c r="B1526" s="5">
        <f>TITRES_STAT!D1529</f>
        <v>1.96</v>
      </c>
      <c r="C1526" s="2">
        <f t="shared" si="181"/>
        <v>-3.0000000000000027E-2</v>
      </c>
      <c r="D1526" s="2">
        <f t="shared" si="182"/>
        <v>2</v>
      </c>
      <c r="E1526" s="2">
        <f t="shared" si="184"/>
        <v>2.0279999999999996</v>
      </c>
      <c r="F1526" s="2">
        <f t="shared" si="185"/>
        <v>2.0484999999999998</v>
      </c>
      <c r="G1526" s="2">
        <f t="shared" si="187"/>
        <v>2.0727999999999995</v>
      </c>
      <c r="H1526" s="2">
        <f t="shared" si="183"/>
        <v>1.967074999999999</v>
      </c>
      <c r="I1526" s="2">
        <f t="array" ref="I1526">SUMPRODUCT(B1510:B1529, (ROW(B1510:B1529)-ROW(B1510)+1)) / (20*21/2)</f>
        <v>2.0169999999999999</v>
      </c>
      <c r="J1526" s="2">
        <f t="shared" si="186"/>
        <v>2.04093039398593</v>
      </c>
      <c r="K1526" s="2">
        <f t="shared" si="188"/>
        <v>2.059440738234835</v>
      </c>
    </row>
    <row r="1527" spans="1:11" ht="13.5" x14ac:dyDescent="0.25">
      <c r="A1527" s="3">
        <f>TITRES_STAT!B1530</f>
        <v>44538</v>
      </c>
      <c r="B1527" s="5">
        <f>TITRES_STAT!D1530</f>
        <v>2</v>
      </c>
      <c r="C1527" s="2">
        <f t="shared" si="181"/>
        <v>4.0000000000000036E-2</v>
      </c>
      <c r="D1527" s="2">
        <f t="shared" si="182"/>
        <v>1.9939999999999998</v>
      </c>
      <c r="E1527" s="2">
        <f t="shared" si="184"/>
        <v>2.0209999999999999</v>
      </c>
      <c r="F1527" s="2">
        <f t="shared" si="185"/>
        <v>2.0415000000000001</v>
      </c>
      <c r="G1527" s="2">
        <f t="shared" si="187"/>
        <v>2.0727999999999995</v>
      </c>
      <c r="H1527" s="2">
        <f t="shared" si="183"/>
        <v>1.968318999999999</v>
      </c>
      <c r="I1527" s="2">
        <f t="array" ref="I1527">SUMPRODUCT(B1511:B1530, (ROW(B1511:B1530)-ROW(B1511)+1)) / (20*21/2)</f>
        <v>2.0139999999999998</v>
      </c>
      <c r="J1527" s="2">
        <f t="shared" si="186"/>
        <v>2.0370322612253653</v>
      </c>
      <c r="K1527" s="2">
        <f t="shared" si="188"/>
        <v>2.0571097288922924</v>
      </c>
    </row>
    <row r="1528" spans="1:11" ht="13.5" x14ac:dyDescent="0.25">
      <c r="A1528" s="3">
        <f>TITRES_STAT!B1531</f>
        <v>44539</v>
      </c>
      <c r="B1528" s="5">
        <f>TITRES_STAT!D1531</f>
        <v>2</v>
      </c>
      <c r="C1528" s="2">
        <f t="shared" si="181"/>
        <v>0</v>
      </c>
      <c r="D1528" s="2">
        <f t="shared" si="182"/>
        <v>1.9920000000000002</v>
      </c>
      <c r="E1528" s="2">
        <f t="shared" si="184"/>
        <v>2.0140000000000002</v>
      </c>
      <c r="F1528" s="2">
        <f t="shared" si="185"/>
        <v>2.0349999999999997</v>
      </c>
      <c r="G1528" s="2">
        <f t="shared" si="187"/>
        <v>2.073</v>
      </c>
      <c r="H1528" s="2">
        <f t="shared" si="183"/>
        <v>1.969662499999999</v>
      </c>
      <c r="I1528" s="2">
        <f t="array" ref="I1528">SUMPRODUCT(B1512:B1531, (ROW(B1512:B1531)-ROW(B1512)+1)) / (20*21/2)</f>
        <v>2.0087619047619047</v>
      </c>
      <c r="J1528" s="2">
        <f t="shared" si="186"/>
        <v>2.033505379203902</v>
      </c>
      <c r="K1528" s="2">
        <f t="shared" si="188"/>
        <v>2.05487013168083</v>
      </c>
    </row>
    <row r="1529" spans="1:11" ht="13.5" x14ac:dyDescent="0.25">
      <c r="A1529" s="3">
        <f>TITRES_STAT!B1532</f>
        <v>44540</v>
      </c>
      <c r="B1529" s="5">
        <f>TITRES_STAT!D1532</f>
        <v>2</v>
      </c>
      <c r="C1529" s="2">
        <f t="shared" si="181"/>
        <v>0</v>
      </c>
      <c r="D1529" s="2">
        <f t="shared" si="182"/>
        <v>1.9899999999999998</v>
      </c>
      <c r="E1529" s="2">
        <f t="shared" si="184"/>
        <v>2.008</v>
      </c>
      <c r="F1529" s="2">
        <f t="shared" si="185"/>
        <v>2.0314999999999999</v>
      </c>
      <c r="G1529" s="2">
        <f t="shared" si="187"/>
        <v>2.073</v>
      </c>
      <c r="H1529" s="2">
        <f t="shared" si="183"/>
        <v>1.9708069999999989</v>
      </c>
      <c r="I1529" s="2">
        <f t="array" ref="I1529">SUMPRODUCT(B1513:B1532, (ROW(B1513:B1532)-ROW(B1513)+1)) / (20*21/2)</f>
        <v>2.0059047619047621</v>
      </c>
      <c r="J1529" s="2">
        <f t="shared" si="186"/>
        <v>2.0303143907082921</v>
      </c>
      <c r="K1529" s="2">
        <f t="shared" si="188"/>
        <v>2.0527183618109937</v>
      </c>
    </row>
    <row r="1530" spans="1:11" ht="13.5" x14ac:dyDescent="0.25">
      <c r="A1530" s="3">
        <f>TITRES_STAT!B1533</f>
        <v>44543</v>
      </c>
      <c r="B1530" s="5">
        <f>TITRES_STAT!D1533</f>
        <v>2</v>
      </c>
      <c r="C1530" s="2">
        <f t="shared" si="181"/>
        <v>0</v>
      </c>
      <c r="D1530" s="2">
        <f t="shared" si="182"/>
        <v>1.9920000000000002</v>
      </c>
      <c r="E1530" s="2">
        <f t="shared" si="184"/>
        <v>2.004</v>
      </c>
      <c r="F1530" s="2">
        <f t="shared" si="185"/>
        <v>2.0249999999999995</v>
      </c>
      <c r="G1530" s="2">
        <f t="shared" si="187"/>
        <v>2.0718000000000005</v>
      </c>
      <c r="H1530" s="2">
        <f t="shared" si="183"/>
        <v>1.971951499999999</v>
      </c>
      <c r="I1530" s="2">
        <f t="array" ref="I1530">SUMPRODUCT(B1514:B1533, (ROW(B1514:B1533)-ROW(B1514)+1)) / (20*21/2)</f>
        <v>1.9994285714285713</v>
      </c>
      <c r="J1530" s="2">
        <f t="shared" si="186"/>
        <v>2.0274273058789309</v>
      </c>
      <c r="K1530" s="2">
        <f t="shared" si="188"/>
        <v>2.050650975073308</v>
      </c>
    </row>
    <row r="1531" spans="1:11" ht="13.5" x14ac:dyDescent="0.25">
      <c r="A1531" s="3">
        <f>TITRES_STAT!B1534</f>
        <v>44544</v>
      </c>
      <c r="B1531" s="5">
        <f>TITRES_STAT!D1534</f>
        <v>1.97</v>
      </c>
      <c r="C1531" s="2">
        <f t="shared" si="181"/>
        <v>-3.0000000000000027E-2</v>
      </c>
      <c r="D1531" s="2">
        <f t="shared" si="182"/>
        <v>1.9940000000000002</v>
      </c>
      <c r="E1531" s="2">
        <f t="shared" si="184"/>
        <v>1.9969999999999999</v>
      </c>
      <c r="F1531" s="2">
        <f t="shared" si="185"/>
        <v>2.0199999999999996</v>
      </c>
      <c r="G1531" s="2">
        <f t="shared" si="187"/>
        <v>2.0688000000000004</v>
      </c>
      <c r="H1531" s="2">
        <f t="shared" si="183"/>
        <v>1.972945999999999</v>
      </c>
      <c r="I1531" s="2">
        <f t="array" ref="I1531">SUMPRODUCT(B1515:B1534, (ROW(B1515:B1534)-ROW(B1515)+1)) / (20*21/2)</f>
        <v>1.9923809523809526</v>
      </c>
      <c r="J1531" s="2">
        <f t="shared" si="186"/>
        <v>2.0219580386523663</v>
      </c>
      <c r="K1531" s="2">
        <f t="shared" si="188"/>
        <v>2.0474881917370999</v>
      </c>
    </row>
    <row r="1532" spans="1:11" ht="13.5" x14ac:dyDescent="0.25">
      <c r="A1532" s="3">
        <f>TITRES_STAT!B1535</f>
        <v>44545</v>
      </c>
      <c r="B1532" s="5">
        <f>TITRES_STAT!D1535</f>
        <v>1.99</v>
      </c>
      <c r="C1532" s="2">
        <f t="shared" si="181"/>
        <v>2.0000000000000018E-2</v>
      </c>
      <c r="D1532" s="2">
        <f t="shared" si="182"/>
        <v>1.9919999999999998</v>
      </c>
      <c r="E1532" s="2">
        <f t="shared" si="184"/>
        <v>1.9929999999999997</v>
      </c>
      <c r="F1532" s="2">
        <f t="shared" si="185"/>
        <v>2.0179999999999998</v>
      </c>
      <c r="G1532" s="2">
        <f t="shared" si="187"/>
        <v>2.0674000000000001</v>
      </c>
      <c r="H1532" s="2">
        <f t="shared" si="183"/>
        <v>1.9740404999999992</v>
      </c>
      <c r="I1532" s="2">
        <f t="array" ref="I1532">SUMPRODUCT(B1516:B1535, (ROW(B1516:B1535)-ROW(B1516)+1)) / (20*21/2)</f>
        <v>1.9829047619047619</v>
      </c>
      <c r="J1532" s="2">
        <f t="shared" si="186"/>
        <v>2.0189144159235695</v>
      </c>
      <c r="K1532" s="2">
        <f t="shared" si="188"/>
        <v>2.0452337528454492</v>
      </c>
    </row>
    <row r="1533" spans="1:11" ht="13.5" x14ac:dyDescent="0.25">
      <c r="A1533" s="3">
        <f>TITRES_STAT!B1536</f>
        <v>44546</v>
      </c>
      <c r="B1533" s="5">
        <f>TITRES_STAT!D1536</f>
        <v>1.95</v>
      </c>
      <c r="C1533" s="2">
        <f t="shared" si="181"/>
        <v>-4.0000000000000036E-2</v>
      </c>
      <c r="D1533" s="2">
        <f t="shared" si="182"/>
        <v>1.982</v>
      </c>
      <c r="E1533" s="2">
        <f t="shared" si="184"/>
        <v>1.9870000000000001</v>
      </c>
      <c r="F1533" s="2">
        <f t="shared" si="185"/>
        <v>2.0140000000000002</v>
      </c>
      <c r="G1533" s="2">
        <f t="shared" si="187"/>
        <v>2.0644000000000005</v>
      </c>
      <c r="H1533" s="2">
        <f t="shared" si="183"/>
        <v>1.974934999999999</v>
      </c>
      <c r="I1533" s="2">
        <f t="array" ref="I1533">SUMPRODUCT(B1517:B1536, (ROW(B1517:B1536)-ROW(B1517)+1)) / (20*21/2)</f>
        <v>1.9739999999999998</v>
      </c>
      <c r="J1533" s="2">
        <f t="shared" si="186"/>
        <v>2.0123511382165629</v>
      </c>
      <c r="K1533" s="2">
        <f t="shared" si="188"/>
        <v>2.0414990958711181</v>
      </c>
    </row>
    <row r="1534" spans="1:11" ht="13.5" x14ac:dyDescent="0.25">
      <c r="A1534" s="3">
        <f>TITRES_STAT!B1537</f>
        <v>44550</v>
      </c>
      <c r="B1534" s="5">
        <f>TITRES_STAT!D1537</f>
        <v>1.94</v>
      </c>
      <c r="C1534" s="2">
        <f t="shared" si="181"/>
        <v>-1.0000000000000009E-2</v>
      </c>
      <c r="D1534" s="2">
        <f t="shared" si="182"/>
        <v>1.97</v>
      </c>
      <c r="E1534" s="2">
        <f t="shared" si="184"/>
        <v>1.98</v>
      </c>
      <c r="F1534" s="2">
        <f t="shared" si="185"/>
        <v>2.0095000000000001</v>
      </c>
      <c r="G1534" s="2">
        <f t="shared" si="187"/>
        <v>2.0624000000000002</v>
      </c>
      <c r="H1534" s="2">
        <f t="shared" si="183"/>
        <v>1.9757794999999989</v>
      </c>
      <c r="I1534" s="2">
        <f t="array" ref="I1534">SUMPRODUCT(B1518:B1537, (ROW(B1518:B1537)-ROW(B1518)+1)) / (20*21/2)</f>
        <v>1.9609047619047619</v>
      </c>
      <c r="J1534" s="2">
        <f t="shared" si="186"/>
        <v>2.0054605536245091</v>
      </c>
      <c r="K1534" s="2">
        <f t="shared" si="188"/>
        <v>2.0375187391702898</v>
      </c>
    </row>
    <row r="1535" spans="1:11" ht="13.5" x14ac:dyDescent="0.25">
      <c r="A1535" s="3">
        <f>TITRES_STAT!B1538</f>
        <v>44551</v>
      </c>
      <c r="B1535" s="5">
        <f>TITRES_STAT!D1538</f>
        <v>1.91</v>
      </c>
      <c r="C1535" s="2">
        <f t="shared" si="181"/>
        <v>-3.0000000000000027E-2</v>
      </c>
      <c r="D1535" s="2">
        <f t="shared" si="182"/>
        <v>1.952</v>
      </c>
      <c r="E1535" s="2">
        <f t="shared" si="184"/>
        <v>1.9720000000000002</v>
      </c>
      <c r="F1535" s="2">
        <f t="shared" si="185"/>
        <v>2.0034999999999998</v>
      </c>
      <c r="G1535" s="2">
        <f t="shared" si="187"/>
        <v>2.0594000000000001</v>
      </c>
      <c r="H1535" s="2">
        <f t="shared" si="183"/>
        <v>1.9764739999999992</v>
      </c>
      <c r="I1535" s="2">
        <f t="array" ref="I1535">SUMPRODUCT(B1519:B1538, (ROW(B1519:B1538)-ROW(B1519)+1)) / (20*21/2)</f>
        <v>1.9526190476190479</v>
      </c>
      <c r="J1535" s="2">
        <f t="shared" si="186"/>
        <v>1.9963690723269367</v>
      </c>
      <c r="K1535" s="2">
        <f t="shared" si="188"/>
        <v>2.0325180043008668</v>
      </c>
    </row>
    <row r="1536" spans="1:11" ht="13.5" x14ac:dyDescent="0.25">
      <c r="A1536" s="3">
        <f>TITRES_STAT!B1539</f>
        <v>44552</v>
      </c>
      <c r="B1536" s="5">
        <f>TITRES_STAT!D1539</f>
        <v>1.91</v>
      </c>
      <c r="C1536" s="2">
        <f t="shared" si="181"/>
        <v>0</v>
      </c>
      <c r="D1536" s="2">
        <f t="shared" si="182"/>
        <v>1.94</v>
      </c>
      <c r="E1536" s="2">
        <f t="shared" si="184"/>
        <v>1.9669999999999999</v>
      </c>
      <c r="F1536" s="2">
        <f t="shared" si="185"/>
        <v>1.9974999999999994</v>
      </c>
      <c r="G1536" s="2">
        <f t="shared" si="187"/>
        <v>2.0568</v>
      </c>
      <c r="H1536" s="2">
        <f t="shared" si="183"/>
        <v>1.977168499999999</v>
      </c>
      <c r="I1536" s="2">
        <f t="array" ref="I1536">SUMPRODUCT(B1520:B1539, (ROW(B1520:B1539)-ROW(B1520)+1)) / (20*21/2)</f>
        <v>1.949904761904762</v>
      </c>
      <c r="J1536" s="2">
        <f t="shared" si="186"/>
        <v>1.9881434463910379</v>
      </c>
      <c r="K1536" s="2">
        <f t="shared" si="188"/>
        <v>2.0277133766812248</v>
      </c>
    </row>
    <row r="1537" spans="1:11" ht="13.5" x14ac:dyDescent="0.25">
      <c r="A1537" s="3">
        <f>TITRES_STAT!B1540</f>
        <v>44553</v>
      </c>
      <c r="B1537" s="5">
        <f>TITRES_STAT!D1540</f>
        <v>1.86</v>
      </c>
      <c r="C1537" s="2">
        <f t="shared" si="181"/>
        <v>-4.9999999999999822E-2</v>
      </c>
      <c r="D1537" s="2">
        <f t="shared" si="182"/>
        <v>1.9140000000000001</v>
      </c>
      <c r="E1537" s="2">
        <f t="shared" si="184"/>
        <v>1.9529999999999998</v>
      </c>
      <c r="F1537" s="2">
        <f t="shared" si="185"/>
        <v>1.9869999999999994</v>
      </c>
      <c r="G1537" s="2">
        <f t="shared" si="187"/>
        <v>2.0524</v>
      </c>
      <c r="H1537" s="2">
        <f t="shared" si="183"/>
        <v>1.9776624999999992</v>
      </c>
      <c r="I1537" s="2">
        <f t="array" ref="I1537">SUMPRODUCT(B1521:B1540, (ROW(B1521:B1540)-ROW(B1521)+1)) / (20*21/2)</f>
        <v>1.9524761904761905</v>
      </c>
      <c r="J1537" s="2">
        <f t="shared" si="186"/>
        <v>1.9759393086395105</v>
      </c>
      <c r="K1537" s="2">
        <f t="shared" si="188"/>
        <v>2.0211363815172549</v>
      </c>
    </row>
    <row r="1538" spans="1:11" ht="13.5" x14ac:dyDescent="0.25">
      <c r="A1538" s="3">
        <f>TITRES_STAT!B1541</f>
        <v>44554</v>
      </c>
      <c r="B1538" s="5">
        <f>TITRES_STAT!D1541</f>
        <v>1.9</v>
      </c>
      <c r="C1538" s="2">
        <f t="shared" si="181"/>
        <v>3.9999999999999813E-2</v>
      </c>
      <c r="D1538" s="2">
        <f t="shared" si="182"/>
        <v>1.9039999999999999</v>
      </c>
      <c r="E1538" s="2">
        <f t="shared" si="184"/>
        <v>1.9430000000000001</v>
      </c>
      <c r="F1538" s="2">
        <f t="shared" si="185"/>
        <v>1.9784999999999997</v>
      </c>
      <c r="G1538" s="2">
        <f t="shared" si="187"/>
        <v>2.0486000000000004</v>
      </c>
      <c r="H1538" s="2">
        <f t="shared" si="183"/>
        <v>1.9783069999999991</v>
      </c>
      <c r="I1538" s="2">
        <f t="array" ref="I1538">SUMPRODUCT(B1522:B1541, (ROW(B1522:B1541)-ROW(B1522)+1)) / (20*21/2)</f>
        <v>1.9590476190476194</v>
      </c>
      <c r="J1538" s="2">
        <f t="shared" si="186"/>
        <v>1.9687069935309858</v>
      </c>
      <c r="K1538" s="2">
        <f t="shared" si="188"/>
        <v>2.0163859351832452</v>
      </c>
    </row>
    <row r="1539" spans="1:11" ht="13.5" x14ac:dyDescent="0.25">
      <c r="A1539" s="3">
        <f>TITRES_STAT!B1542</f>
        <v>44557</v>
      </c>
      <c r="B1539" s="5">
        <f>TITRES_STAT!D1542</f>
        <v>1.95</v>
      </c>
      <c r="C1539" s="2">
        <f t="shared" si="181"/>
        <v>5.0000000000000044E-2</v>
      </c>
      <c r="D1539" s="2">
        <f t="shared" si="182"/>
        <v>1.9059999999999999</v>
      </c>
      <c r="E1539" s="2">
        <f t="shared" si="184"/>
        <v>1.9379999999999999</v>
      </c>
      <c r="F1539" s="2">
        <f t="shared" si="185"/>
        <v>1.9729999999999996</v>
      </c>
      <c r="G1539" s="2">
        <f t="shared" si="187"/>
        <v>2.0468000000000002</v>
      </c>
      <c r="H1539" s="2">
        <f t="shared" si="183"/>
        <v>1.979449999999999</v>
      </c>
      <c r="I1539" s="2">
        <f t="array" ref="I1539">SUMPRODUCT(B1523:B1542, (ROW(B1523:B1542)-ROW(B1523)+1)) / (20*21/2)</f>
        <v>1.9694285714285713</v>
      </c>
      <c r="J1539" s="2">
        <f t="shared" si="186"/>
        <v>1.9669253750994633</v>
      </c>
      <c r="K1539" s="2">
        <f t="shared" si="188"/>
        <v>2.0137825651760592</v>
      </c>
    </row>
    <row r="1540" spans="1:11" ht="13.5" x14ac:dyDescent="0.25">
      <c r="A1540" s="3">
        <f>TITRES_STAT!B1543</f>
        <v>44558</v>
      </c>
      <c r="B1540" s="5">
        <f>TITRES_STAT!D1543</f>
        <v>2</v>
      </c>
      <c r="C1540" s="2">
        <f t="shared" ref="C1540:C1603" si="189">B1540-B1539</f>
        <v>5.0000000000000044E-2</v>
      </c>
      <c r="D1540" s="2">
        <f t="shared" si="182"/>
        <v>1.9240000000000002</v>
      </c>
      <c r="E1540" s="2">
        <f t="shared" si="184"/>
        <v>1.9379999999999999</v>
      </c>
      <c r="F1540" s="2">
        <f t="shared" si="185"/>
        <v>1.9710000000000001</v>
      </c>
      <c r="G1540" s="2">
        <f t="shared" si="187"/>
        <v>2.0460000000000003</v>
      </c>
      <c r="H1540" s="2">
        <f t="shared" si="183"/>
        <v>1.9808429999999992</v>
      </c>
      <c r="I1540" s="2">
        <f t="array" ref="I1540">SUMPRODUCT(B1524:B1543, (ROW(B1524:B1543)-ROW(B1524)+1)) / (20*21/2)</f>
        <v>1.9738571428571428</v>
      </c>
      <c r="J1540" s="2">
        <f t="shared" si="186"/>
        <v>1.9700753393757049</v>
      </c>
      <c r="K1540" s="2">
        <f t="shared" si="188"/>
        <v>2.0132420724240569</v>
      </c>
    </row>
    <row r="1541" spans="1:11" ht="13.5" x14ac:dyDescent="0.25">
      <c r="A1541" s="3">
        <f>TITRES_STAT!B1544</f>
        <v>44559</v>
      </c>
      <c r="B1541" s="5">
        <f>TITRES_STAT!D1544</f>
        <v>2.04</v>
      </c>
      <c r="C1541" s="2">
        <f t="shared" si="189"/>
        <v>4.0000000000000036E-2</v>
      </c>
      <c r="D1541" s="2">
        <f t="shared" si="182"/>
        <v>1.95</v>
      </c>
      <c r="E1541" s="2">
        <f t="shared" si="184"/>
        <v>1.9449999999999996</v>
      </c>
      <c r="F1541" s="2">
        <f t="shared" si="185"/>
        <v>1.9710000000000001</v>
      </c>
      <c r="G1541" s="2">
        <f t="shared" si="187"/>
        <v>2.0460000000000003</v>
      </c>
      <c r="H1541" s="2">
        <f t="shared" si="183"/>
        <v>1.9819384999999994</v>
      </c>
      <c r="I1541" s="2">
        <f t="array" ref="I1541">SUMPRODUCT(B1525:B1544, (ROW(B1525:B1544)-ROW(B1525)+1)) / (20*21/2)</f>
        <v>1.9763333333333333</v>
      </c>
      <c r="J1541" s="2">
        <f t="shared" si="186"/>
        <v>1.9767348308637329</v>
      </c>
      <c r="K1541" s="2">
        <f t="shared" si="188"/>
        <v>2.0142914029172312</v>
      </c>
    </row>
    <row r="1542" spans="1:11" ht="13.5" x14ac:dyDescent="0.25">
      <c r="A1542" s="3">
        <f>TITRES_STAT!B1545</f>
        <v>44560</v>
      </c>
      <c r="B1542" s="5">
        <f>TITRES_STAT!D1545</f>
        <v>2.08</v>
      </c>
      <c r="C1542" s="2">
        <f t="shared" si="189"/>
        <v>4.0000000000000036E-2</v>
      </c>
      <c r="D1542" s="2">
        <f t="shared" ref="D1542:D1605" si="190">AVERAGE(B1538:B1542)</f>
        <v>1.9939999999999998</v>
      </c>
      <c r="E1542" s="2">
        <f t="shared" si="184"/>
        <v>1.954</v>
      </c>
      <c r="F1542" s="2">
        <f t="shared" si="185"/>
        <v>1.9734999999999996</v>
      </c>
      <c r="G1542" s="2">
        <f t="shared" si="187"/>
        <v>2.0468000000000002</v>
      </c>
      <c r="H1542" s="2">
        <f t="shared" si="183"/>
        <v>1.9830349999999992</v>
      </c>
      <c r="I1542" s="2">
        <f t="array" ref="I1542">SUMPRODUCT(B1526:B1545, (ROW(B1526:B1545)-ROW(B1526)+1)) / (20*21/2)</f>
        <v>1.9788571428571429</v>
      </c>
      <c r="J1542" s="2">
        <f t="shared" si="186"/>
        <v>1.9865696088767109</v>
      </c>
      <c r="K1542" s="2">
        <f t="shared" si="188"/>
        <v>2.0168682106459674</v>
      </c>
    </row>
    <row r="1543" spans="1:11" ht="13.5" x14ac:dyDescent="0.25">
      <c r="A1543" s="3">
        <f>TITRES_STAT!B1546</f>
        <v>44561</v>
      </c>
      <c r="B1543" s="5">
        <f>TITRES_STAT!D1546</f>
        <v>2.02</v>
      </c>
      <c r="C1543" s="2">
        <f t="shared" si="189"/>
        <v>-6.0000000000000053E-2</v>
      </c>
      <c r="D1543" s="2">
        <f t="shared" si="190"/>
        <v>2.0179999999999998</v>
      </c>
      <c r="E1543" s="2">
        <f t="shared" si="184"/>
        <v>1.9609999999999996</v>
      </c>
      <c r="F1543" s="2">
        <f t="shared" si="185"/>
        <v>1.9740000000000002</v>
      </c>
      <c r="G1543" s="2">
        <f t="shared" si="187"/>
        <v>2.0463999999999998</v>
      </c>
      <c r="H1543" s="2">
        <f t="shared" si="183"/>
        <v>1.9841799999999992</v>
      </c>
      <c r="I1543" s="2">
        <f t="array" ref="I1543">SUMPRODUCT(B1527:B1546, (ROW(B1527:B1546)-ROW(B1527)+1)) / (20*21/2)</f>
        <v>1.9813333333333336</v>
      </c>
      <c r="J1543" s="2">
        <f t="shared" si="186"/>
        <v>1.9897534556503573</v>
      </c>
      <c r="K1543" s="2">
        <f t="shared" si="188"/>
        <v>2.016991025914753</v>
      </c>
    </row>
    <row r="1544" spans="1:11" ht="13.5" x14ac:dyDescent="0.25">
      <c r="A1544" s="3">
        <f>TITRES_STAT!B1547</f>
        <v>44564</v>
      </c>
      <c r="B1544" s="5">
        <f>TITRES_STAT!D1547</f>
        <v>2</v>
      </c>
      <c r="C1544" s="2">
        <f t="shared" si="189"/>
        <v>-2.0000000000000018E-2</v>
      </c>
      <c r="D1544" s="2">
        <f t="shared" si="190"/>
        <v>2.028</v>
      </c>
      <c r="E1544" s="2">
        <f t="shared" si="184"/>
        <v>1.9670000000000001</v>
      </c>
      <c r="F1544" s="2">
        <f t="shared" si="185"/>
        <v>1.9735</v>
      </c>
      <c r="G1544" s="2">
        <f t="shared" si="187"/>
        <v>2.0449999999999999</v>
      </c>
      <c r="H1544" s="2">
        <f t="shared" si="183"/>
        <v>1.9852249999999991</v>
      </c>
      <c r="I1544" s="2">
        <f t="array" ref="I1544">SUMPRODUCT(B1528:B1547, (ROW(B1528:B1547)-ROW(B1528)+1)) / (20*21/2)</f>
        <v>1.9817142857142858</v>
      </c>
      <c r="J1544" s="2">
        <f t="shared" si="186"/>
        <v>1.99072931701699</v>
      </c>
      <c r="K1544" s="2">
        <f t="shared" si="188"/>
        <v>2.0163247111729983</v>
      </c>
    </row>
    <row r="1545" spans="1:11" ht="13.5" x14ac:dyDescent="0.25">
      <c r="A1545" s="3">
        <f>TITRES_STAT!B1548</f>
        <v>44565</v>
      </c>
      <c r="B1545" s="5">
        <f>TITRES_STAT!D1548</f>
        <v>2</v>
      </c>
      <c r="C1545" s="2">
        <f t="shared" si="189"/>
        <v>0</v>
      </c>
      <c r="D1545" s="2">
        <f t="shared" si="190"/>
        <v>2.028</v>
      </c>
      <c r="E1545" s="2">
        <f t="shared" si="184"/>
        <v>1.9759999999999998</v>
      </c>
      <c r="F1545" s="2">
        <f t="shared" si="185"/>
        <v>1.9740000000000002</v>
      </c>
      <c r="G1545" s="2">
        <f t="shared" si="187"/>
        <v>2.0423999999999998</v>
      </c>
      <c r="H1545" s="2">
        <f t="shared" si="183"/>
        <v>1.9864189999999993</v>
      </c>
      <c r="I1545" s="2">
        <f t="array" ref="I1545">SUMPRODUCT(B1529:B1548, (ROW(B1529:B1548)-ROW(B1529)+1)) / (20*21/2)</f>
        <v>1.9821904761904767</v>
      </c>
      <c r="J1545" s="2">
        <f t="shared" si="186"/>
        <v>1.991612239205848</v>
      </c>
      <c r="K1545" s="2">
        <f t="shared" si="188"/>
        <v>2.0156845264211163</v>
      </c>
    </row>
    <row r="1546" spans="1:11" ht="13.5" x14ac:dyDescent="0.25">
      <c r="A1546" s="3">
        <f>TITRES_STAT!B1549</f>
        <v>44566</v>
      </c>
      <c r="B1546" s="5">
        <f>TITRES_STAT!D1549</f>
        <v>2</v>
      </c>
      <c r="C1546" s="2">
        <f t="shared" si="189"/>
        <v>0</v>
      </c>
      <c r="D1546" s="2">
        <f t="shared" si="190"/>
        <v>2.02</v>
      </c>
      <c r="E1546" s="2">
        <f t="shared" si="184"/>
        <v>1.9850000000000001</v>
      </c>
      <c r="F1546" s="2">
        <f t="shared" si="185"/>
        <v>1.9759999999999998</v>
      </c>
      <c r="G1546" s="2">
        <f t="shared" si="187"/>
        <v>2.0396000000000001</v>
      </c>
      <c r="H1546" s="2">
        <f t="shared" ref="H1546:H1609" si="191">AVERAGE(B1347:B1546)</f>
        <v>1.9877124999999993</v>
      </c>
      <c r="I1546" s="2">
        <f t="array" ref="I1546">SUMPRODUCT(B1530:B1549, (ROW(B1530:B1549)-ROW(B1530)+1)) / (20*21/2)</f>
        <v>1.9827619047619047</v>
      </c>
      <c r="J1546" s="2">
        <f t="shared" si="186"/>
        <v>1.9924110735671958</v>
      </c>
      <c r="K1546" s="2">
        <f t="shared" si="188"/>
        <v>2.0150694469536217</v>
      </c>
    </row>
    <row r="1547" spans="1:11" ht="13.5" x14ac:dyDescent="0.25">
      <c r="A1547" s="3">
        <f>TITRES_STAT!B1550</f>
        <v>44567</v>
      </c>
      <c r="B1547" s="5">
        <f>TITRES_STAT!D1550</f>
        <v>1.98</v>
      </c>
      <c r="C1547" s="2">
        <f t="shared" si="189"/>
        <v>-2.0000000000000018E-2</v>
      </c>
      <c r="D1547" s="2">
        <f t="shared" si="190"/>
        <v>2</v>
      </c>
      <c r="E1547" s="2">
        <f t="shared" si="184"/>
        <v>1.9969999999999999</v>
      </c>
      <c r="F1547" s="2">
        <f t="shared" si="185"/>
        <v>1.9749999999999996</v>
      </c>
      <c r="G1547" s="2">
        <f t="shared" si="187"/>
        <v>2.0356000000000001</v>
      </c>
      <c r="H1547" s="2">
        <f t="shared" si="191"/>
        <v>1.9892544999999993</v>
      </c>
      <c r="I1547" s="2">
        <f t="array" ref="I1547">SUMPRODUCT(B1531:B1550, (ROW(B1531:B1550)-ROW(B1531)+1)) / (20*21/2)</f>
        <v>1.9805714285714284</v>
      </c>
      <c r="J1547" s="2">
        <f t="shared" si="186"/>
        <v>1.9912290665607963</v>
      </c>
      <c r="K1547" s="2">
        <f t="shared" si="188"/>
        <v>2.0136941745240682</v>
      </c>
    </row>
    <row r="1548" spans="1:11" ht="13.5" x14ac:dyDescent="0.25">
      <c r="A1548" s="3">
        <f>TITRES_STAT!B1551</f>
        <v>44568</v>
      </c>
      <c r="B1548" s="5">
        <f>TITRES_STAT!D1551</f>
        <v>1.98</v>
      </c>
      <c r="C1548" s="2">
        <f t="shared" si="189"/>
        <v>0</v>
      </c>
      <c r="D1548" s="2">
        <f t="shared" si="190"/>
        <v>1.9920000000000002</v>
      </c>
      <c r="E1548" s="2">
        <f t="shared" ref="E1548:E1611" si="192">AVERAGE(B1539:B1548)</f>
        <v>2.0049999999999999</v>
      </c>
      <c r="F1548" s="2">
        <f t="shared" si="185"/>
        <v>1.9739999999999995</v>
      </c>
      <c r="G1548" s="2">
        <f t="shared" si="187"/>
        <v>2.0318000000000005</v>
      </c>
      <c r="H1548" s="2">
        <f t="shared" si="191"/>
        <v>1.9904479999999993</v>
      </c>
      <c r="I1548" s="2">
        <f t="array" ref="I1548">SUMPRODUCT(B1532:B1551, (ROW(B1532:B1551)-ROW(B1532)+1)) / (20*21/2)</f>
        <v>1.9824285714285712</v>
      </c>
      <c r="J1548" s="2">
        <f t="shared" si="186"/>
        <v>1.9901596316502443</v>
      </c>
      <c r="K1548" s="2">
        <f t="shared" si="188"/>
        <v>2.012372834346654</v>
      </c>
    </row>
    <row r="1549" spans="1:11" ht="13.5" x14ac:dyDescent="0.25">
      <c r="A1549" s="3">
        <f>TITRES_STAT!B1552</f>
        <v>44571</v>
      </c>
      <c r="B1549" s="5">
        <f>TITRES_STAT!D1552</f>
        <v>1.98</v>
      </c>
      <c r="C1549" s="2">
        <f t="shared" si="189"/>
        <v>0</v>
      </c>
      <c r="D1549" s="2">
        <f t="shared" si="190"/>
        <v>1.9880000000000002</v>
      </c>
      <c r="E1549" s="2">
        <f t="shared" si="192"/>
        <v>2.008</v>
      </c>
      <c r="F1549" s="2">
        <f t="shared" si="185"/>
        <v>1.9729999999999994</v>
      </c>
      <c r="G1549" s="2">
        <f t="shared" si="187"/>
        <v>2.0282</v>
      </c>
      <c r="H1549" s="2">
        <f t="shared" si="191"/>
        <v>1.9917409999999995</v>
      </c>
      <c r="I1549" s="2">
        <f t="array" ref="I1549">SUMPRODUCT(B1533:B1552, (ROW(B1533:B1552)-ROW(B1533)+1)) / (20*21/2)</f>
        <v>1.9851428571428573</v>
      </c>
      <c r="J1549" s="2">
        <f t="shared" si="186"/>
        <v>1.9891920476835545</v>
      </c>
      <c r="K1549" s="2">
        <f t="shared" si="188"/>
        <v>2.011103311431099</v>
      </c>
    </row>
    <row r="1550" spans="1:11" ht="13.5" x14ac:dyDescent="0.25">
      <c r="A1550" s="3">
        <f>TITRES_STAT!B1553</f>
        <v>44572</v>
      </c>
      <c r="B1550" s="5">
        <f>TITRES_STAT!D1553</f>
        <v>1.95</v>
      </c>
      <c r="C1550" s="2">
        <f t="shared" si="189"/>
        <v>-3.0000000000000027E-2</v>
      </c>
      <c r="D1550" s="2">
        <f t="shared" si="190"/>
        <v>1.9779999999999998</v>
      </c>
      <c r="E1550" s="2">
        <f t="shared" si="192"/>
        <v>2.0030000000000001</v>
      </c>
      <c r="F1550" s="2">
        <f t="shared" si="185"/>
        <v>1.9704999999999999</v>
      </c>
      <c r="G1550" s="2">
        <f t="shared" si="187"/>
        <v>2.0252000000000003</v>
      </c>
      <c r="H1550" s="2">
        <f t="shared" si="191"/>
        <v>1.9926354999999996</v>
      </c>
      <c r="I1550" s="2">
        <f t="array" ref="I1550">SUMPRODUCT(B1534:B1553, (ROW(B1534:B1553)-ROW(B1534)+1)) / (20*21/2)</f>
        <v>1.9849523809523806</v>
      </c>
      <c r="J1550" s="2">
        <f t="shared" si="186"/>
        <v>1.9854594717136922</v>
      </c>
      <c r="K1550" s="2">
        <f t="shared" si="188"/>
        <v>2.0087071031396833</v>
      </c>
    </row>
    <row r="1551" spans="1:11" ht="13.5" x14ac:dyDescent="0.25">
      <c r="A1551" s="3">
        <f>TITRES_STAT!B1554</f>
        <v>44573</v>
      </c>
      <c r="B1551" s="5">
        <f>TITRES_STAT!D1554</f>
        <v>1.99</v>
      </c>
      <c r="C1551" s="2">
        <f t="shared" si="189"/>
        <v>4.0000000000000036E-2</v>
      </c>
      <c r="D1551" s="2">
        <f t="shared" si="190"/>
        <v>1.9759999999999998</v>
      </c>
      <c r="E1551" s="2">
        <f t="shared" si="192"/>
        <v>1.9979999999999998</v>
      </c>
      <c r="F1551" s="2">
        <f t="shared" si="185"/>
        <v>1.9714999999999996</v>
      </c>
      <c r="G1551" s="2">
        <f t="shared" si="187"/>
        <v>2.0218000000000003</v>
      </c>
      <c r="H1551" s="2">
        <f t="shared" si="191"/>
        <v>1.9941774999999995</v>
      </c>
      <c r="I1551" s="2">
        <f t="array" ref="I1551">SUMPRODUCT(B1535:B1554, (ROW(B1535:B1554)-ROW(B1535)+1)) / (20*21/2)</f>
        <v>1.9846666666666666</v>
      </c>
      <c r="J1551" s="2">
        <f t="shared" si="186"/>
        <v>1.9858919029790547</v>
      </c>
      <c r="K1551" s="2">
        <f t="shared" si="188"/>
        <v>2.0079734912518528</v>
      </c>
    </row>
    <row r="1552" spans="1:11" ht="13.5" x14ac:dyDescent="0.25">
      <c r="A1552" s="3">
        <f>TITRES_STAT!B1555</f>
        <v>44574</v>
      </c>
      <c r="B1552" s="5">
        <f>TITRES_STAT!D1555</f>
        <v>2</v>
      </c>
      <c r="C1552" s="2">
        <f t="shared" si="189"/>
        <v>1.0000000000000009E-2</v>
      </c>
      <c r="D1552" s="2">
        <f t="shared" si="190"/>
        <v>1.98</v>
      </c>
      <c r="E1552" s="2">
        <f t="shared" si="192"/>
        <v>1.9899999999999998</v>
      </c>
      <c r="F1552" s="2">
        <f t="shared" si="185"/>
        <v>1.9720000000000002</v>
      </c>
      <c r="G1552" s="2">
        <f t="shared" si="187"/>
        <v>2.0186000000000006</v>
      </c>
      <c r="H1552" s="2">
        <f t="shared" si="191"/>
        <v>1.9955704999999995</v>
      </c>
      <c r="I1552" s="2">
        <f t="array" ref="I1552">SUMPRODUCT(B1536:B1555, (ROW(B1536:B1555)-ROW(B1536)+1)) / (20*21/2)</f>
        <v>1.9842380952380949</v>
      </c>
      <c r="J1552" s="2">
        <f t="shared" si="186"/>
        <v>1.9872355312667638</v>
      </c>
      <c r="K1552" s="2">
        <f t="shared" si="188"/>
        <v>2.0076608053204077</v>
      </c>
    </row>
    <row r="1553" spans="1:11" ht="13.5" x14ac:dyDescent="0.25">
      <c r="A1553" s="3">
        <f>TITRES_STAT!B1556</f>
        <v>44575</v>
      </c>
      <c r="B1553" s="5">
        <f>TITRES_STAT!D1556</f>
        <v>1.97</v>
      </c>
      <c r="C1553" s="2">
        <f t="shared" si="189"/>
        <v>-3.0000000000000027E-2</v>
      </c>
      <c r="D1553" s="2">
        <f t="shared" si="190"/>
        <v>1.9780000000000002</v>
      </c>
      <c r="E1553" s="2">
        <f t="shared" si="192"/>
        <v>1.9850000000000001</v>
      </c>
      <c r="F1553" s="2">
        <f t="shared" si="185"/>
        <v>1.9730000000000001</v>
      </c>
      <c r="G1553" s="2">
        <f t="shared" si="187"/>
        <v>2.0154000000000005</v>
      </c>
      <c r="H1553" s="2">
        <f t="shared" si="191"/>
        <v>1.9971619999999997</v>
      </c>
      <c r="I1553" s="2">
        <f t="array" ref="I1553">SUMPRODUCT(B1537:B1556, (ROW(B1537:B1556)-ROW(B1537)+1)) / (20*21/2)</f>
        <v>1.9863809523809524</v>
      </c>
      <c r="J1553" s="2">
        <f t="shared" si="186"/>
        <v>1.9855940520985005</v>
      </c>
      <c r="K1553" s="2">
        <f t="shared" si="188"/>
        <v>2.0061839109941171</v>
      </c>
    </row>
    <row r="1554" spans="1:11" ht="13.5" x14ac:dyDescent="0.25">
      <c r="A1554" s="3">
        <f>TITRES_STAT!B1557</f>
        <v>44578</v>
      </c>
      <c r="B1554" s="5">
        <f>TITRES_STAT!D1557</f>
        <v>1.97</v>
      </c>
      <c r="C1554" s="2">
        <f t="shared" si="189"/>
        <v>0</v>
      </c>
      <c r="D1554" s="2">
        <f t="shared" si="190"/>
        <v>1.9759999999999998</v>
      </c>
      <c r="E1554" s="2">
        <f t="shared" si="192"/>
        <v>1.982</v>
      </c>
      <c r="F1554" s="2">
        <f t="shared" si="185"/>
        <v>1.9745000000000001</v>
      </c>
      <c r="G1554" s="2">
        <f t="shared" si="187"/>
        <v>2.0122000000000004</v>
      </c>
      <c r="H1554" s="2">
        <f t="shared" si="191"/>
        <v>1.9988529999999995</v>
      </c>
      <c r="I1554" s="2">
        <f t="array" ref="I1554">SUMPRODUCT(B1538:B1557, (ROW(B1538:B1557)-ROW(B1538)+1)) / (20*21/2)</f>
        <v>1.9899999999999995</v>
      </c>
      <c r="J1554" s="2">
        <f t="shared" si="186"/>
        <v>1.9841089042795956</v>
      </c>
      <c r="K1554" s="2">
        <f t="shared" si="188"/>
        <v>2.0047649340923872</v>
      </c>
    </row>
    <row r="1555" spans="1:11" ht="13.5" x14ac:dyDescent="0.25">
      <c r="A1555" s="3">
        <f>TITRES_STAT!B1558</f>
        <v>44579</v>
      </c>
      <c r="B1555" s="5">
        <f>TITRES_STAT!D1558</f>
        <v>1.97</v>
      </c>
      <c r="C1555" s="2">
        <f t="shared" si="189"/>
        <v>0</v>
      </c>
      <c r="D1555" s="2">
        <f t="shared" si="190"/>
        <v>1.98</v>
      </c>
      <c r="E1555" s="2">
        <f t="shared" si="192"/>
        <v>1.9789999999999999</v>
      </c>
      <c r="F1555" s="2">
        <f t="shared" si="185"/>
        <v>1.9774999999999998</v>
      </c>
      <c r="G1555" s="2">
        <f t="shared" si="187"/>
        <v>2.0086000000000004</v>
      </c>
      <c r="H1555" s="2">
        <f t="shared" si="191"/>
        <v>2.0002454999999997</v>
      </c>
      <c r="I1555" s="2">
        <f t="array" ref="I1555">SUMPRODUCT(B1539:B1558, (ROW(B1539:B1558)-ROW(B1539)+1)) / (20*21/2)</f>
        <v>1.9976190476190476</v>
      </c>
      <c r="J1555" s="2">
        <f t="shared" si="186"/>
        <v>1.9827651991101103</v>
      </c>
      <c r="K1555" s="2">
        <f t="shared" si="188"/>
        <v>2.0034016033436663</v>
      </c>
    </row>
    <row r="1556" spans="1:11" ht="13.5" x14ac:dyDescent="0.25">
      <c r="A1556" s="3">
        <f>TITRES_STAT!B1559</f>
        <v>44580</v>
      </c>
      <c r="B1556" s="5">
        <f>TITRES_STAT!D1559</f>
        <v>2</v>
      </c>
      <c r="C1556" s="2">
        <f t="shared" si="189"/>
        <v>3.0000000000000027E-2</v>
      </c>
      <c r="D1556" s="2">
        <f t="shared" si="190"/>
        <v>1.982</v>
      </c>
      <c r="E1556" s="2">
        <f t="shared" si="192"/>
        <v>1.9789999999999999</v>
      </c>
      <c r="F1556" s="2">
        <f t="shared" ref="F1556:F1619" si="193">AVERAGE(B1537:B1556)</f>
        <v>1.982</v>
      </c>
      <c r="G1556" s="2">
        <f t="shared" si="187"/>
        <v>2.0055999999999998</v>
      </c>
      <c r="H1556" s="2">
        <f t="shared" si="191"/>
        <v>2.0017879999999995</v>
      </c>
      <c r="I1556" s="2">
        <f t="array" ref="I1556">SUMPRODUCT(B1540:B1559, (ROW(B1540:B1559)-ROW(B1540)+1)) / (20*21/2)</f>
        <v>1.9987142857142854</v>
      </c>
      <c r="J1556" s="2">
        <f t="shared" si="186"/>
        <v>1.9844066087186711</v>
      </c>
      <c r="K1556" s="2">
        <f t="shared" si="188"/>
        <v>2.003268207134111</v>
      </c>
    </row>
    <row r="1557" spans="1:11" ht="13.5" x14ac:dyDescent="0.25">
      <c r="A1557" s="3">
        <f>TITRES_STAT!B1560</f>
        <v>44581</v>
      </c>
      <c r="B1557" s="5">
        <f>TITRES_STAT!D1560</f>
        <v>2.02</v>
      </c>
      <c r="C1557" s="2">
        <f t="shared" si="189"/>
        <v>2.0000000000000018E-2</v>
      </c>
      <c r="D1557" s="2">
        <f t="shared" si="190"/>
        <v>1.986</v>
      </c>
      <c r="E1557" s="2">
        <f t="shared" si="192"/>
        <v>1.9830000000000001</v>
      </c>
      <c r="F1557" s="2">
        <f t="shared" si="193"/>
        <v>1.9899999999999998</v>
      </c>
      <c r="G1557" s="2">
        <f t="shared" si="187"/>
        <v>2.0032000000000001</v>
      </c>
      <c r="H1557" s="2">
        <f t="shared" si="191"/>
        <v>2.0034304999999999</v>
      </c>
      <c r="I1557" s="2">
        <f t="array" ref="I1557">SUMPRODUCT(B1541:B1560, (ROW(B1541:B1560)-ROW(B1541)+1)) / (20*21/2)</f>
        <v>1.9995238095238095</v>
      </c>
      <c r="J1557" s="2">
        <f t="shared" ref="J1557:J1620" si="194">$J$4*B1557+J1556*(1-$J$4)</f>
        <v>1.9877964555073691</v>
      </c>
      <c r="K1557" s="2">
        <f t="shared" si="188"/>
        <v>2.0039243558739499</v>
      </c>
    </row>
    <row r="1558" spans="1:11" ht="13.5" x14ac:dyDescent="0.25">
      <c r="A1558" s="3">
        <f>TITRES_STAT!B1561</f>
        <v>44582</v>
      </c>
      <c r="B1558" s="5">
        <f>TITRES_STAT!D1561</f>
        <v>2.0699999999999998</v>
      </c>
      <c r="C1558" s="2">
        <f t="shared" si="189"/>
        <v>4.9999999999999822E-2</v>
      </c>
      <c r="D1558" s="2">
        <f t="shared" si="190"/>
        <v>2.0059999999999998</v>
      </c>
      <c r="E1558" s="2">
        <f t="shared" si="192"/>
        <v>1.9920000000000002</v>
      </c>
      <c r="F1558" s="2">
        <f t="shared" si="193"/>
        <v>1.9984999999999999</v>
      </c>
      <c r="G1558" s="2">
        <f t="shared" si="187"/>
        <v>2.0019999999999998</v>
      </c>
      <c r="H1558" s="2">
        <f t="shared" si="191"/>
        <v>2.0055219999999996</v>
      </c>
      <c r="I1558" s="2">
        <f t="array" ref="I1558">SUMPRODUCT(B1542:B1561, (ROW(B1542:B1561)-ROW(B1542)+1)) / (20*21/2)</f>
        <v>1.9983809523809526</v>
      </c>
      <c r="J1558" s="2">
        <f t="shared" si="194"/>
        <v>1.9956253645066673</v>
      </c>
      <c r="K1558" s="2">
        <f t="shared" si="188"/>
        <v>2.0065155576043834</v>
      </c>
    </row>
    <row r="1559" spans="1:11" ht="13.5" x14ac:dyDescent="0.25">
      <c r="A1559" s="3">
        <f>TITRES_STAT!B1562</f>
        <v>44585</v>
      </c>
      <c r="B1559" s="5">
        <f>TITRES_STAT!D1562</f>
        <v>2.0099999999999998</v>
      </c>
      <c r="C1559" s="2">
        <f t="shared" si="189"/>
        <v>-6.0000000000000053E-2</v>
      </c>
      <c r="D1559" s="2">
        <f t="shared" si="190"/>
        <v>2.0140000000000002</v>
      </c>
      <c r="E1559" s="2">
        <f t="shared" si="192"/>
        <v>1.9949999999999997</v>
      </c>
      <c r="F1559" s="2">
        <f t="shared" si="193"/>
        <v>2.0014999999999996</v>
      </c>
      <c r="G1559" s="2">
        <f t="shared" si="187"/>
        <v>2.0007999999999999</v>
      </c>
      <c r="H1559" s="2">
        <f t="shared" si="191"/>
        <v>2.0073629999999998</v>
      </c>
      <c r="I1559" s="2">
        <f t="array" ref="I1559">SUMPRODUCT(B1543:B1562, (ROW(B1543:B1562)-ROW(B1543)+1)) / (20*21/2)</f>
        <v>1.9965238095238098</v>
      </c>
      <c r="J1559" s="2">
        <f t="shared" si="194"/>
        <v>1.9969943774107941</v>
      </c>
      <c r="K1559" s="2">
        <f t="shared" si="188"/>
        <v>2.0066522024042115</v>
      </c>
    </row>
    <row r="1560" spans="1:11" ht="13.5" x14ac:dyDescent="0.25">
      <c r="A1560" s="3">
        <f>TITRES_STAT!B1563</f>
        <v>44586</v>
      </c>
      <c r="B1560" s="5">
        <f>TITRES_STAT!D1563</f>
        <v>2.0099999999999998</v>
      </c>
      <c r="C1560" s="2">
        <f t="shared" si="189"/>
        <v>0</v>
      </c>
      <c r="D1560" s="2">
        <f t="shared" si="190"/>
        <v>2.0219999999999998</v>
      </c>
      <c r="E1560" s="2">
        <f t="shared" si="192"/>
        <v>2.0009999999999999</v>
      </c>
      <c r="F1560" s="2">
        <f t="shared" si="193"/>
        <v>2.0019999999999998</v>
      </c>
      <c r="G1560" s="2">
        <f t="shared" si="187"/>
        <v>1.9983999999999997</v>
      </c>
      <c r="H1560" s="2">
        <f t="shared" si="191"/>
        <v>2.0092539999999999</v>
      </c>
      <c r="I1560" s="2">
        <f t="array" ref="I1560">SUMPRODUCT(B1544:B1563, (ROW(B1544:B1563)-ROW(B1544)+1)) / (20*21/2)</f>
        <v>1.9941904761904761</v>
      </c>
      <c r="J1560" s="2">
        <f t="shared" si="194"/>
        <v>1.9982330081335755</v>
      </c>
      <c r="K1560" s="2">
        <f t="shared" si="188"/>
        <v>2.0067834885844387</v>
      </c>
    </row>
    <row r="1561" spans="1:11" ht="13.5" x14ac:dyDescent="0.25">
      <c r="A1561" s="3">
        <f>TITRES_STAT!B1564</f>
        <v>44587</v>
      </c>
      <c r="B1561" s="5">
        <f>TITRES_STAT!D1564</f>
        <v>1.99</v>
      </c>
      <c r="C1561" s="2">
        <f t="shared" si="189"/>
        <v>-1.9999999999999796E-2</v>
      </c>
      <c r="D1561" s="2">
        <f t="shared" si="190"/>
        <v>2.02</v>
      </c>
      <c r="E1561" s="2">
        <f t="shared" si="192"/>
        <v>2.0009999999999994</v>
      </c>
      <c r="F1561" s="2">
        <f t="shared" si="193"/>
        <v>1.9994999999999994</v>
      </c>
      <c r="G1561" s="2">
        <f t="shared" si="187"/>
        <v>1.9967999999999997</v>
      </c>
      <c r="H1561" s="2">
        <f t="shared" si="191"/>
        <v>2.0112439999999996</v>
      </c>
      <c r="I1561" s="2">
        <f t="array" ref="I1561">SUMPRODUCT(B1545:B1564, (ROW(B1545:B1564)-ROW(B1545)+1)) / (20*21/2)</f>
        <v>1.9920952380952377</v>
      </c>
      <c r="J1561" s="2">
        <f t="shared" si="194"/>
        <v>1.9974489121208538</v>
      </c>
      <c r="K1561" s="2">
        <f t="shared" si="188"/>
        <v>2.0061253125615197</v>
      </c>
    </row>
    <row r="1562" spans="1:11" ht="13.5" x14ac:dyDescent="0.25">
      <c r="A1562" s="3">
        <f>TITRES_STAT!B1565</f>
        <v>44588</v>
      </c>
      <c r="B1562" s="5">
        <f>TITRES_STAT!D1565</f>
        <v>1.98</v>
      </c>
      <c r="C1562" s="2">
        <f t="shared" si="189"/>
        <v>-1.0000000000000009E-2</v>
      </c>
      <c r="D1562" s="2">
        <f t="shared" si="190"/>
        <v>2.012</v>
      </c>
      <c r="E1562" s="2">
        <f t="shared" si="192"/>
        <v>1.9989999999999999</v>
      </c>
      <c r="F1562" s="2">
        <f t="shared" si="193"/>
        <v>1.9944999999999997</v>
      </c>
      <c r="G1562" s="2">
        <f t="shared" si="187"/>
        <v>1.9957999999999998</v>
      </c>
      <c r="H1562" s="2">
        <f t="shared" si="191"/>
        <v>2.0132334999999997</v>
      </c>
      <c r="I1562" s="2">
        <f t="array" ref="I1562">SUMPRODUCT(B1546:B1565, (ROW(B1546:B1565)-ROW(B1546)+1)) / (20*21/2)</f>
        <v>1.990142857142857</v>
      </c>
      <c r="J1562" s="2">
        <f t="shared" si="194"/>
        <v>1.9957871109664869</v>
      </c>
      <c r="K1562" s="2">
        <f t="shared" si="188"/>
        <v>2.005100790500284</v>
      </c>
    </row>
    <row r="1563" spans="1:11" ht="13.5" x14ac:dyDescent="0.25">
      <c r="A1563" s="3">
        <f>TITRES_STAT!B1566</f>
        <v>44589</v>
      </c>
      <c r="B1563" s="5">
        <f>TITRES_STAT!D1566</f>
        <v>1.97</v>
      </c>
      <c r="C1563" s="2">
        <f t="shared" si="189"/>
        <v>-1.0000000000000009E-2</v>
      </c>
      <c r="D1563" s="2">
        <f t="shared" si="190"/>
        <v>1.9920000000000002</v>
      </c>
      <c r="E1563" s="2">
        <f t="shared" si="192"/>
        <v>1.9989999999999999</v>
      </c>
      <c r="F1563" s="2">
        <f t="shared" si="193"/>
        <v>1.9919999999999998</v>
      </c>
      <c r="G1563" s="2">
        <f t="shared" si="187"/>
        <v>1.9946000000000002</v>
      </c>
      <c r="H1563" s="2">
        <f t="shared" si="191"/>
        <v>2.0151729999999999</v>
      </c>
      <c r="I1563" s="2">
        <f t="array" ref="I1563">SUMPRODUCT(B1547:B1566, (ROW(B1547:B1566)-ROW(B1547)+1)) / (20*21/2)</f>
        <v>1.9883333333333331</v>
      </c>
      <c r="J1563" s="2">
        <f t="shared" si="194"/>
        <v>1.9933311956363453</v>
      </c>
      <c r="K1563" s="2">
        <f t="shared" si="188"/>
        <v>2.0037242889120375</v>
      </c>
    </row>
    <row r="1564" spans="1:11" ht="13.5" x14ac:dyDescent="0.25">
      <c r="A1564" s="3">
        <f>TITRES_STAT!B1567</f>
        <v>44592</v>
      </c>
      <c r="B1564" s="5">
        <f>TITRES_STAT!D1567</f>
        <v>1.97</v>
      </c>
      <c r="C1564" s="2">
        <f t="shared" si="189"/>
        <v>0</v>
      </c>
      <c r="D1564" s="2">
        <f t="shared" si="190"/>
        <v>1.984</v>
      </c>
      <c r="E1564" s="2">
        <f t="shared" si="192"/>
        <v>1.9989999999999999</v>
      </c>
      <c r="F1564" s="2">
        <f t="shared" si="193"/>
        <v>1.9904999999999997</v>
      </c>
      <c r="G1564" s="2">
        <f t="shared" si="187"/>
        <v>1.9934000000000001</v>
      </c>
      <c r="H1564" s="2">
        <f t="shared" si="191"/>
        <v>2.0171124999999996</v>
      </c>
      <c r="I1564" s="2">
        <f t="array" ref="I1564">SUMPRODUCT(B1548:B1567, (ROW(B1548:B1567)-ROW(B1548)+1)) / (20*21/2)</f>
        <v>1.9885714285714284</v>
      </c>
      <c r="J1564" s="2">
        <f t="shared" si="194"/>
        <v>1.9911091770043123</v>
      </c>
      <c r="K1564" s="2">
        <f t="shared" si="188"/>
        <v>2.002401767778232</v>
      </c>
    </row>
    <row r="1565" spans="1:11" ht="13.5" x14ac:dyDescent="0.25">
      <c r="A1565" s="3">
        <f>TITRES_STAT!B1568</f>
        <v>44593</v>
      </c>
      <c r="B1565" s="5">
        <f>TITRES_STAT!D1568</f>
        <v>1.97</v>
      </c>
      <c r="C1565" s="2">
        <f t="shared" si="189"/>
        <v>0</v>
      </c>
      <c r="D1565" s="2">
        <f t="shared" si="190"/>
        <v>1.9759999999999998</v>
      </c>
      <c r="E1565" s="2">
        <f t="shared" si="192"/>
        <v>1.9989999999999999</v>
      </c>
      <c r="F1565" s="2">
        <f t="shared" si="193"/>
        <v>1.9889999999999997</v>
      </c>
      <c r="G1565" s="2">
        <f t="shared" si="187"/>
        <v>1.9921999999999997</v>
      </c>
      <c r="H1565" s="2">
        <f t="shared" si="191"/>
        <v>2.0192014999999999</v>
      </c>
      <c r="I1565" s="2">
        <f t="array" ref="I1565">SUMPRODUCT(B1549:B1568, (ROW(B1549:B1568)-ROW(B1549)+1)) / (20*21/2)</f>
        <v>1.984952380952381</v>
      </c>
      <c r="J1565" s="2">
        <f t="shared" si="194"/>
        <v>1.9890987791943777</v>
      </c>
      <c r="K1565" s="2">
        <f t="shared" si="188"/>
        <v>2.0011311102183016</v>
      </c>
    </row>
    <row r="1566" spans="1:11" ht="13.5" x14ac:dyDescent="0.25">
      <c r="A1566" s="3">
        <f>TITRES_STAT!B1569</f>
        <v>44594</v>
      </c>
      <c r="B1566" s="5">
        <f>TITRES_STAT!D1569</f>
        <v>1.97</v>
      </c>
      <c r="C1566" s="2">
        <f t="shared" si="189"/>
        <v>0</v>
      </c>
      <c r="D1566" s="2">
        <f t="shared" si="190"/>
        <v>1.972</v>
      </c>
      <c r="E1566" s="2">
        <f t="shared" si="192"/>
        <v>1.9959999999999998</v>
      </c>
      <c r="F1566" s="2">
        <f t="shared" si="193"/>
        <v>1.9874999999999996</v>
      </c>
      <c r="G1566" s="2">
        <f t="shared" si="187"/>
        <v>1.9909999999999994</v>
      </c>
      <c r="H1566" s="2">
        <f t="shared" si="191"/>
        <v>2.0210915000000003</v>
      </c>
      <c r="I1566" s="2">
        <f t="array" ref="I1566">SUMPRODUCT(B1550:B1569, (ROW(B1550:B1569)-ROW(B1550)+1)) / (20*21/2)</f>
        <v>1.9786190476190475</v>
      </c>
      <c r="J1566" s="2">
        <f t="shared" si="194"/>
        <v>1.9872798478425322</v>
      </c>
      <c r="K1566" s="2">
        <f t="shared" si="188"/>
        <v>1.9999102823666035</v>
      </c>
    </row>
    <row r="1567" spans="1:11" ht="13.5" x14ac:dyDescent="0.25">
      <c r="A1567" s="3">
        <f>TITRES_STAT!B1570</f>
        <v>44595</v>
      </c>
      <c r="B1567" s="5">
        <f>TITRES_STAT!D1570</f>
        <v>1.99</v>
      </c>
      <c r="C1567" s="2">
        <f t="shared" si="189"/>
        <v>2.0000000000000018E-2</v>
      </c>
      <c r="D1567" s="2">
        <f t="shared" si="190"/>
        <v>1.9739999999999998</v>
      </c>
      <c r="E1567" s="2">
        <f t="shared" si="192"/>
        <v>1.9929999999999999</v>
      </c>
      <c r="F1567" s="2">
        <f t="shared" si="193"/>
        <v>1.988</v>
      </c>
      <c r="G1567" s="2">
        <f t="shared" si="187"/>
        <v>1.9893999999999992</v>
      </c>
      <c r="H1567" s="2">
        <f t="shared" si="191"/>
        <v>2.0227830000000004</v>
      </c>
      <c r="I1567" s="2">
        <f t="array" ref="I1567">SUMPRODUCT(B1551:B1570, (ROW(B1551:B1570)-ROW(B1551)+1)) / (20*21/2)</f>
        <v>1.9725714285714284</v>
      </c>
      <c r="J1567" s="2">
        <f t="shared" si="194"/>
        <v>1.9875389099527672</v>
      </c>
      <c r="K1567" s="2">
        <f t="shared" si="188"/>
        <v>1.999521643842423</v>
      </c>
    </row>
    <row r="1568" spans="1:11" ht="13.5" x14ac:dyDescent="0.25">
      <c r="A1568" s="3">
        <f>TITRES_STAT!B1571</f>
        <v>44596</v>
      </c>
      <c r="B1568" s="5">
        <f>TITRES_STAT!D1571</f>
        <v>1.95</v>
      </c>
      <c r="C1568" s="2">
        <f t="shared" si="189"/>
        <v>-4.0000000000000036E-2</v>
      </c>
      <c r="D1568" s="2">
        <f t="shared" si="190"/>
        <v>1.97</v>
      </c>
      <c r="E1568" s="2">
        <f t="shared" si="192"/>
        <v>1.9810000000000003</v>
      </c>
      <c r="F1568" s="2">
        <f t="shared" si="193"/>
        <v>1.9864999999999999</v>
      </c>
      <c r="G1568" s="2">
        <f t="shared" si="187"/>
        <v>1.9869999999999997</v>
      </c>
      <c r="H1568" s="2">
        <f t="shared" si="191"/>
        <v>2.0239260000000003</v>
      </c>
      <c r="I1568" s="2">
        <f t="array" ref="I1568">SUMPRODUCT(B1552:B1571, (ROW(B1552:B1571)-ROW(B1552)+1)) / (20*21/2)</f>
        <v>1.9685714285714284</v>
      </c>
      <c r="J1568" s="2">
        <f t="shared" si="194"/>
        <v>1.9839637756715514</v>
      </c>
      <c r="K1568" s="2">
        <f t="shared" si="188"/>
        <v>1.9975796185937005</v>
      </c>
    </row>
    <row r="1569" spans="1:11" ht="13.5" x14ac:dyDescent="0.25">
      <c r="A1569" s="3">
        <f>TITRES_STAT!B1572</f>
        <v>44599</v>
      </c>
      <c r="B1569" s="5">
        <f>TITRES_STAT!D1572</f>
        <v>1.92</v>
      </c>
      <c r="C1569" s="2">
        <f t="shared" si="189"/>
        <v>-3.0000000000000027E-2</v>
      </c>
      <c r="D1569" s="2">
        <f t="shared" si="190"/>
        <v>1.9600000000000002</v>
      </c>
      <c r="E1569" s="2">
        <f t="shared" si="192"/>
        <v>1.972</v>
      </c>
      <c r="F1569" s="2">
        <f t="shared" si="193"/>
        <v>1.9834999999999998</v>
      </c>
      <c r="G1569" s="2">
        <f t="shared" si="187"/>
        <v>1.9841999999999995</v>
      </c>
      <c r="H1569" s="2">
        <f t="shared" si="191"/>
        <v>2.0247200000000003</v>
      </c>
      <c r="I1569" s="2">
        <f t="array" ref="I1569">SUMPRODUCT(B1553:B1572, (ROW(B1553:B1572)-ROW(B1553)+1)) / (20*21/2)</f>
        <v>1.9695714285714285</v>
      </c>
      <c r="J1569" s="2">
        <f t="shared" si="194"/>
        <v>1.977871987512356</v>
      </c>
      <c r="K1569" s="2">
        <f t="shared" si="188"/>
        <v>1.9945372806096338</v>
      </c>
    </row>
    <row r="1570" spans="1:11" ht="13.5" x14ac:dyDescent="0.25">
      <c r="A1570" s="3">
        <f>TITRES_STAT!B1573</f>
        <v>44600</v>
      </c>
      <c r="B1570" s="5">
        <f>TITRES_STAT!D1573</f>
        <v>1.92</v>
      </c>
      <c r="C1570" s="2">
        <f t="shared" si="189"/>
        <v>0</v>
      </c>
      <c r="D1570" s="2">
        <f t="shared" si="190"/>
        <v>1.95</v>
      </c>
      <c r="E1570" s="2">
        <f t="shared" si="192"/>
        <v>1.9630000000000003</v>
      </c>
      <c r="F1570" s="2">
        <f t="shared" si="193"/>
        <v>1.982</v>
      </c>
      <c r="G1570" s="2">
        <f t="shared" si="187"/>
        <v>1.9817999999999998</v>
      </c>
      <c r="H1570" s="2">
        <f t="shared" si="191"/>
        <v>2.0255640000000006</v>
      </c>
      <c r="I1570" s="2">
        <f t="array" ref="I1570">SUMPRODUCT(B1554:B1573, (ROW(B1554:B1573)-ROW(B1554)+1)) / (20*21/2)</f>
        <v>1.9668095238095242</v>
      </c>
      <c r="J1570" s="2">
        <f t="shared" si="194"/>
        <v>1.9723603696540364</v>
      </c>
      <c r="K1570" s="2">
        <f t="shared" si="188"/>
        <v>1.9916142499974911</v>
      </c>
    </row>
    <row r="1571" spans="1:11" ht="13.5" x14ac:dyDescent="0.25">
      <c r="A1571" s="3">
        <f>TITRES_STAT!B1574</f>
        <v>44601</v>
      </c>
      <c r="B1571" s="5">
        <f>TITRES_STAT!D1574</f>
        <v>1.94</v>
      </c>
      <c r="C1571" s="2">
        <f t="shared" si="189"/>
        <v>2.0000000000000018E-2</v>
      </c>
      <c r="D1571" s="2">
        <f t="shared" si="190"/>
        <v>1.9439999999999997</v>
      </c>
      <c r="E1571" s="2">
        <f t="shared" si="192"/>
        <v>1.9580000000000002</v>
      </c>
      <c r="F1571" s="2">
        <f t="shared" si="193"/>
        <v>1.9794999999999994</v>
      </c>
      <c r="G1571" s="2">
        <f t="shared" si="187"/>
        <v>1.9798</v>
      </c>
      <c r="H1571" s="2">
        <f t="shared" si="191"/>
        <v>2.0265575000000005</v>
      </c>
      <c r="I1571" s="2">
        <f t="array" ref="I1571">SUMPRODUCT(B1555:B1574, (ROW(B1555:B1574)-ROW(B1555)+1)) / (20*21/2)</f>
        <v>1.9641428571428572</v>
      </c>
      <c r="J1571" s="2">
        <f t="shared" si="194"/>
        <v>1.9692784296869852</v>
      </c>
      <c r="K1571" s="2">
        <f t="shared" si="188"/>
        <v>1.9895901617622955</v>
      </c>
    </row>
    <row r="1572" spans="1:11" ht="13.5" x14ac:dyDescent="0.25">
      <c r="A1572" s="3">
        <f>TITRES_STAT!B1575</f>
        <v>44602</v>
      </c>
      <c r="B1572" s="5">
        <f>TITRES_STAT!D1575</f>
        <v>1.99</v>
      </c>
      <c r="C1572" s="2">
        <f t="shared" si="189"/>
        <v>5.0000000000000044E-2</v>
      </c>
      <c r="D1572" s="2">
        <f t="shared" si="190"/>
        <v>1.9440000000000002</v>
      </c>
      <c r="E1572" s="2">
        <f t="shared" si="192"/>
        <v>1.9589999999999996</v>
      </c>
      <c r="F1572" s="2">
        <f t="shared" si="193"/>
        <v>1.9789999999999996</v>
      </c>
      <c r="G1572" s="2">
        <f t="shared" si="187"/>
        <v>1.9789999999999994</v>
      </c>
      <c r="H1572" s="2">
        <f t="shared" si="191"/>
        <v>2.0278010000000006</v>
      </c>
      <c r="I1572" s="2">
        <f t="array" ref="I1572">SUMPRODUCT(B1556:B1575, (ROW(B1556:B1575)-ROW(B1556)+1)) / (20*21/2)</f>
        <v>1.9625238095238096</v>
      </c>
      <c r="J1572" s="2">
        <f t="shared" si="194"/>
        <v>1.9712519125739389</v>
      </c>
      <c r="K1572" s="2">
        <f t="shared" si="188"/>
        <v>1.9896062338500489</v>
      </c>
    </row>
    <row r="1573" spans="1:11" ht="13.5" x14ac:dyDescent="0.25">
      <c r="A1573" s="3">
        <f>TITRES_STAT!B1576</f>
        <v>44603</v>
      </c>
      <c r="B1573" s="5">
        <f>TITRES_STAT!D1576</f>
        <v>1.95</v>
      </c>
      <c r="C1573" s="2">
        <f t="shared" si="189"/>
        <v>-4.0000000000000036E-2</v>
      </c>
      <c r="D1573" s="2">
        <f t="shared" si="190"/>
        <v>1.9439999999999997</v>
      </c>
      <c r="E1573" s="2">
        <f t="shared" si="192"/>
        <v>1.9569999999999996</v>
      </c>
      <c r="F1573" s="2">
        <f t="shared" si="193"/>
        <v>1.9779999999999998</v>
      </c>
      <c r="G1573" s="2">
        <f t="shared" si="187"/>
        <v>1.9777999999999998</v>
      </c>
      <c r="H1573" s="2">
        <f t="shared" si="191"/>
        <v>2.0288945000000003</v>
      </c>
      <c r="I1573" s="2">
        <f t="array" ref="I1573">SUMPRODUCT(B1557:B1576, (ROW(B1557:B1576)-ROW(B1557)+1)) / (20*21/2)</f>
        <v>1.9590476190476191</v>
      </c>
      <c r="J1573" s="2">
        <f t="shared" si="194"/>
        <v>1.9692279209002306</v>
      </c>
      <c r="K1573" s="2">
        <f t="shared" si="188"/>
        <v>1.9880530482088705</v>
      </c>
    </row>
    <row r="1574" spans="1:11" ht="13.5" x14ac:dyDescent="0.25">
      <c r="A1574" s="3">
        <f>TITRES_STAT!B1577</f>
        <v>44606</v>
      </c>
      <c r="B1574" s="5">
        <f>TITRES_STAT!D1577</f>
        <v>1.95</v>
      </c>
      <c r="C1574" s="2">
        <f t="shared" si="189"/>
        <v>0</v>
      </c>
      <c r="D1574" s="2">
        <f t="shared" si="190"/>
        <v>1.95</v>
      </c>
      <c r="E1574" s="2">
        <f t="shared" si="192"/>
        <v>1.9550000000000001</v>
      </c>
      <c r="F1574" s="2">
        <f t="shared" si="193"/>
        <v>1.9769999999999999</v>
      </c>
      <c r="G1574" s="2">
        <f t="shared" si="187"/>
        <v>1.9765999999999997</v>
      </c>
      <c r="H1574" s="2">
        <f t="shared" si="191"/>
        <v>2.0300375000000002</v>
      </c>
      <c r="I1574" s="2">
        <f t="array" ref="I1574">SUMPRODUCT(B1558:B1577, (ROW(B1558:B1577)-ROW(B1558)+1)) / (20*21/2)</f>
        <v>1.9596666666666664</v>
      </c>
      <c r="J1574" s="2">
        <f t="shared" si="194"/>
        <v>1.9673966903383038</v>
      </c>
      <c r="K1574" s="2">
        <f t="shared" si="188"/>
        <v>1.9865607718085228</v>
      </c>
    </row>
    <row r="1575" spans="1:11" ht="13.5" x14ac:dyDescent="0.25">
      <c r="A1575" s="3">
        <f>TITRES_STAT!B1578</f>
        <v>44607</v>
      </c>
      <c r="B1575" s="5">
        <f>TITRES_STAT!D1578</f>
        <v>1.96</v>
      </c>
      <c r="C1575" s="2">
        <f t="shared" si="189"/>
        <v>1.0000000000000009E-2</v>
      </c>
      <c r="D1575" s="2">
        <f t="shared" si="190"/>
        <v>1.9579999999999997</v>
      </c>
      <c r="E1575" s="2">
        <f t="shared" si="192"/>
        <v>1.954</v>
      </c>
      <c r="F1575" s="2">
        <f t="shared" si="193"/>
        <v>1.9765000000000001</v>
      </c>
      <c r="G1575" s="2">
        <f t="shared" si="187"/>
        <v>1.976</v>
      </c>
      <c r="H1575" s="2">
        <f t="shared" si="191"/>
        <v>2.0313300000000001</v>
      </c>
      <c r="I1575" s="2">
        <f t="array" ref="I1575">SUMPRODUCT(B1559:B1578, (ROW(B1559:B1578)-ROW(B1559)+1)) / (20*21/2)</f>
        <v>1.9604761904761905</v>
      </c>
      <c r="J1575" s="2">
        <f t="shared" si="194"/>
        <v>1.9666922436394176</v>
      </c>
      <c r="K1575" s="2">
        <f t="shared" si="188"/>
        <v>1.9855191729140709</v>
      </c>
    </row>
    <row r="1576" spans="1:11" ht="13.5" x14ac:dyDescent="0.25">
      <c r="A1576" s="3">
        <f>TITRES_STAT!B1579</f>
        <v>44608</v>
      </c>
      <c r="B1576" s="5">
        <f>TITRES_STAT!D1579</f>
        <v>1.94</v>
      </c>
      <c r="C1576" s="2">
        <f t="shared" si="189"/>
        <v>-2.0000000000000018E-2</v>
      </c>
      <c r="D1576" s="2">
        <f t="shared" si="190"/>
        <v>1.9579999999999997</v>
      </c>
      <c r="E1576" s="2">
        <f t="shared" si="192"/>
        <v>1.9509999999999998</v>
      </c>
      <c r="F1576" s="2">
        <f t="shared" si="193"/>
        <v>1.9735</v>
      </c>
      <c r="G1576" s="2">
        <f t="shared" si="187"/>
        <v>1.9755999999999998</v>
      </c>
      <c r="H1576" s="2">
        <f t="shared" si="191"/>
        <v>2.0325725000000001</v>
      </c>
      <c r="I1576" s="2">
        <f t="array" ref="I1576">SUMPRODUCT(B1560:B1579, (ROW(B1560:B1579)-ROW(B1560)+1)) / (20*21/2)</f>
        <v>1.9664761904761907</v>
      </c>
      <c r="J1576" s="2">
        <f t="shared" si="194"/>
        <v>1.9641501251975684</v>
      </c>
      <c r="K1576" s="2">
        <f t="shared" si="188"/>
        <v>1.9837341073095975</v>
      </c>
    </row>
    <row r="1577" spans="1:11" ht="13.5" x14ac:dyDescent="0.25">
      <c r="A1577" s="3">
        <f>TITRES_STAT!B1580</f>
        <v>44609</v>
      </c>
      <c r="B1577" s="5">
        <f>TITRES_STAT!D1580</f>
        <v>1.98</v>
      </c>
      <c r="C1577" s="2">
        <f t="shared" si="189"/>
        <v>4.0000000000000036E-2</v>
      </c>
      <c r="D1577" s="2">
        <f t="shared" si="190"/>
        <v>1.956</v>
      </c>
      <c r="E1577" s="2">
        <f t="shared" si="192"/>
        <v>1.95</v>
      </c>
      <c r="F1577" s="2">
        <f t="shared" si="193"/>
        <v>1.9714999999999996</v>
      </c>
      <c r="G1577" s="2">
        <f t="shared" si="187"/>
        <v>1.9751999999999996</v>
      </c>
      <c r="H1577" s="2">
        <f t="shared" si="191"/>
        <v>2.0340150000000001</v>
      </c>
      <c r="I1577" s="2">
        <f t="array" ref="I1577">SUMPRODUCT(B1561:B1580, (ROW(B1561:B1580)-ROW(B1561)+1)) / (20*21/2)</f>
        <v>1.9733333333333332</v>
      </c>
      <c r="J1577" s="2">
        <f t="shared" si="194"/>
        <v>1.9656596370835142</v>
      </c>
      <c r="K1577" s="2">
        <f t="shared" si="188"/>
        <v>1.983587671728829</v>
      </c>
    </row>
    <row r="1578" spans="1:11" ht="13.5" x14ac:dyDescent="0.25">
      <c r="A1578" s="3">
        <f>TITRES_STAT!B1581</f>
        <v>44610</v>
      </c>
      <c r="B1578" s="5">
        <f>TITRES_STAT!D1581</f>
        <v>1.98</v>
      </c>
      <c r="C1578" s="2">
        <f t="shared" si="189"/>
        <v>0</v>
      </c>
      <c r="D1578" s="2">
        <f t="shared" si="190"/>
        <v>1.9620000000000002</v>
      </c>
      <c r="E1578" s="2">
        <f t="shared" si="192"/>
        <v>1.9529999999999998</v>
      </c>
      <c r="F1578" s="2">
        <f t="shared" si="193"/>
        <v>1.9669999999999999</v>
      </c>
      <c r="G1578" s="2">
        <f t="shared" si="187"/>
        <v>1.9747999999999997</v>
      </c>
      <c r="H1578" s="2">
        <f t="shared" si="191"/>
        <v>2.0353580000000004</v>
      </c>
      <c r="I1578" s="2">
        <f t="array" ref="I1578">SUMPRODUCT(B1562:B1581, (ROW(B1562:B1581)-ROW(B1562)+1)) / (20*21/2)</f>
        <v>1.9800476190476188</v>
      </c>
      <c r="J1578" s="2">
        <f t="shared" si="194"/>
        <v>1.9670253859327034</v>
      </c>
      <c r="K1578" s="2">
        <f t="shared" si="188"/>
        <v>1.9834469787198554</v>
      </c>
    </row>
    <row r="1579" spans="1:11" ht="13.5" x14ac:dyDescent="0.25">
      <c r="A1579" s="3">
        <f>TITRES_STAT!B1582</f>
        <v>44613</v>
      </c>
      <c r="B1579" s="5">
        <f>TITRES_STAT!D1582</f>
        <v>2.0299999999999998</v>
      </c>
      <c r="C1579" s="2">
        <f t="shared" si="189"/>
        <v>4.9999999999999822E-2</v>
      </c>
      <c r="D1579" s="2">
        <f t="shared" si="190"/>
        <v>1.9779999999999998</v>
      </c>
      <c r="E1579" s="2">
        <f t="shared" si="192"/>
        <v>1.964</v>
      </c>
      <c r="F1579" s="2">
        <f t="shared" si="193"/>
        <v>1.9679999999999995</v>
      </c>
      <c r="G1579" s="2">
        <f t="shared" si="187"/>
        <v>1.9753999999999996</v>
      </c>
      <c r="H1579" s="2">
        <f t="shared" si="191"/>
        <v>2.0364534999999999</v>
      </c>
      <c r="I1579" s="2">
        <f t="array" ref="I1579">SUMPRODUCT(B1563:B1582, (ROW(B1563:B1582)-ROW(B1563)+1)) / (20*21/2)</f>
        <v>1.9855714285714281</v>
      </c>
      <c r="J1579" s="2">
        <f t="shared" si="194"/>
        <v>1.9730229682248268</v>
      </c>
      <c r="K1579" s="2">
        <f t="shared" si="188"/>
        <v>1.9852725873975081</v>
      </c>
    </row>
    <row r="1580" spans="1:11" ht="13.5" x14ac:dyDescent="0.25">
      <c r="A1580" s="3">
        <f>TITRES_STAT!B1583</f>
        <v>44614</v>
      </c>
      <c r="B1580" s="5">
        <f>TITRES_STAT!D1583</f>
        <v>2.04</v>
      </c>
      <c r="C1580" s="2">
        <f t="shared" si="189"/>
        <v>1.0000000000000231E-2</v>
      </c>
      <c r="D1580" s="2">
        <f t="shared" si="190"/>
        <v>1.9939999999999998</v>
      </c>
      <c r="E1580" s="2">
        <f t="shared" si="192"/>
        <v>1.9759999999999998</v>
      </c>
      <c r="F1580" s="2">
        <f t="shared" si="193"/>
        <v>1.9695</v>
      </c>
      <c r="G1580" s="2">
        <f t="shared" si="187"/>
        <v>1.9762</v>
      </c>
      <c r="H1580" s="2">
        <f t="shared" si="191"/>
        <v>2.0373999999999999</v>
      </c>
      <c r="I1580" s="2">
        <f t="array" ref="I1580">SUMPRODUCT(B1564:B1583, (ROW(B1564:B1583)-ROW(B1564)+1)) / (20*21/2)</f>
        <v>1.9879999999999998</v>
      </c>
      <c r="J1580" s="2">
        <f t="shared" si="194"/>
        <v>1.9794017331557958</v>
      </c>
      <c r="K1580" s="2">
        <f t="shared" si="188"/>
        <v>1.9874187604407432</v>
      </c>
    </row>
    <row r="1581" spans="1:11" ht="13.5" x14ac:dyDescent="0.25">
      <c r="A1581" s="3">
        <f>TITRES_STAT!B1584</f>
        <v>44615</v>
      </c>
      <c r="B1581" s="5">
        <f>TITRES_STAT!D1584</f>
        <v>2.04</v>
      </c>
      <c r="C1581" s="2">
        <f t="shared" si="189"/>
        <v>0</v>
      </c>
      <c r="D1581" s="2">
        <f t="shared" si="190"/>
        <v>2.0140000000000002</v>
      </c>
      <c r="E1581" s="2">
        <f t="shared" si="192"/>
        <v>1.986</v>
      </c>
      <c r="F1581" s="2">
        <f t="shared" si="193"/>
        <v>1.972</v>
      </c>
      <c r="G1581" s="2">
        <f t="shared" si="187"/>
        <v>1.9775999999999998</v>
      </c>
      <c r="H1581" s="2">
        <f t="shared" si="191"/>
        <v>2.0385950000000004</v>
      </c>
      <c r="I1581" s="2">
        <f t="array" ref="I1581">SUMPRODUCT(B1565:B1584, (ROW(B1565:B1584)-ROW(B1565)+1)) / (20*21/2)</f>
        <v>1.9902857142857144</v>
      </c>
      <c r="J1581" s="2">
        <f t="shared" si="194"/>
        <v>1.9851729966647675</v>
      </c>
      <c r="K1581" s="2">
        <f t="shared" si="188"/>
        <v>1.9894807698352239</v>
      </c>
    </row>
    <row r="1582" spans="1:11" ht="13.5" x14ac:dyDescent="0.25">
      <c r="A1582" s="3">
        <f>TITRES_STAT!B1585</f>
        <v>44616</v>
      </c>
      <c r="B1582" s="5">
        <f>TITRES_STAT!D1585</f>
        <v>2.0299999999999998</v>
      </c>
      <c r="C1582" s="2">
        <f t="shared" si="189"/>
        <v>-1.0000000000000231E-2</v>
      </c>
      <c r="D1582" s="2">
        <f t="shared" si="190"/>
        <v>2.024</v>
      </c>
      <c r="E1582" s="2">
        <f t="shared" si="192"/>
        <v>1.9899999999999998</v>
      </c>
      <c r="F1582" s="2">
        <f t="shared" si="193"/>
        <v>1.9744999999999997</v>
      </c>
      <c r="G1582" s="2">
        <f t="shared" si="187"/>
        <v>1.9784000000000004</v>
      </c>
      <c r="H1582" s="2">
        <f t="shared" si="191"/>
        <v>2.0396405</v>
      </c>
      <c r="I1582" s="2">
        <f t="array" ref="I1582">SUMPRODUCT(B1566:B1585, (ROW(B1566:B1585)-ROW(B1566)+1)) / (20*21/2)</f>
        <v>1.9924285714285712</v>
      </c>
      <c r="J1582" s="2">
        <f t="shared" si="194"/>
        <v>1.9894422350776468</v>
      </c>
      <c r="K1582" s="2">
        <f t="shared" si="188"/>
        <v>1.9910697592534505</v>
      </c>
    </row>
    <row r="1583" spans="1:11" ht="13.5" x14ac:dyDescent="0.25">
      <c r="A1583" s="3">
        <f>TITRES_STAT!B1586</f>
        <v>44617</v>
      </c>
      <c r="B1583" s="5">
        <f>TITRES_STAT!D1586</f>
        <v>2</v>
      </c>
      <c r="C1583" s="2">
        <f t="shared" si="189"/>
        <v>-2.9999999999999805E-2</v>
      </c>
      <c r="D1583" s="2">
        <f t="shared" si="190"/>
        <v>2.028</v>
      </c>
      <c r="E1583" s="2">
        <f t="shared" si="192"/>
        <v>1.9949999999999999</v>
      </c>
      <c r="F1583" s="2">
        <f t="shared" si="193"/>
        <v>1.9760000000000002</v>
      </c>
      <c r="G1583" s="2">
        <f t="shared" si="187"/>
        <v>1.9794000000000003</v>
      </c>
      <c r="H1583" s="2">
        <f t="shared" si="191"/>
        <v>2.0400385000000001</v>
      </c>
      <c r="I1583" s="2">
        <f t="array" ref="I1583">SUMPRODUCT(B1567:B1586, (ROW(B1567:B1586)-ROW(B1567)+1)) / (20*21/2)</f>
        <v>1.9925238095238096</v>
      </c>
      <c r="J1583" s="2">
        <f t="shared" si="194"/>
        <v>1.9904477364988233</v>
      </c>
      <c r="K1583" s="2">
        <f t="shared" si="188"/>
        <v>1.9914199647729232</v>
      </c>
    </row>
    <row r="1584" spans="1:11" ht="13.5" x14ac:dyDescent="0.25">
      <c r="A1584" s="3">
        <f>TITRES_STAT!B1587</f>
        <v>44620</v>
      </c>
      <c r="B1584" s="5">
        <f>TITRES_STAT!D1587</f>
        <v>2</v>
      </c>
      <c r="C1584" s="2">
        <f t="shared" si="189"/>
        <v>0</v>
      </c>
      <c r="D1584" s="2">
        <f t="shared" si="190"/>
        <v>2.0219999999999998</v>
      </c>
      <c r="E1584" s="2">
        <f t="shared" si="192"/>
        <v>2</v>
      </c>
      <c r="F1584" s="2">
        <f t="shared" si="193"/>
        <v>1.9775000000000003</v>
      </c>
      <c r="G1584" s="2">
        <f t="shared" si="187"/>
        <v>1.9806000000000004</v>
      </c>
      <c r="H1584" s="2">
        <f t="shared" si="191"/>
        <v>2.0400390000000002</v>
      </c>
      <c r="I1584" s="2">
        <f t="array" ref="I1584">SUMPRODUCT(B1568:B1587, (ROW(B1568:B1587)-ROW(B1568)+1)) / (20*21/2)</f>
        <v>1.9944761904761907</v>
      </c>
      <c r="J1584" s="2">
        <f t="shared" si="194"/>
        <v>1.9913574758798878</v>
      </c>
      <c r="K1584" s="2">
        <f t="shared" si="188"/>
        <v>1.9917564367426124</v>
      </c>
    </row>
    <row r="1585" spans="1:11" ht="13.5" x14ac:dyDescent="0.25">
      <c r="A1585" s="3">
        <f>TITRES_STAT!B1588</f>
        <v>44621</v>
      </c>
      <c r="B1585" s="5">
        <f>TITRES_STAT!D1588</f>
        <v>2</v>
      </c>
      <c r="C1585" s="2">
        <f t="shared" si="189"/>
        <v>0</v>
      </c>
      <c r="D1585" s="2">
        <f t="shared" si="190"/>
        <v>2.0140000000000002</v>
      </c>
      <c r="E1585" s="2">
        <f t="shared" si="192"/>
        <v>2.004</v>
      </c>
      <c r="F1585" s="2">
        <f t="shared" si="193"/>
        <v>1.9789999999999999</v>
      </c>
      <c r="G1585" s="2">
        <f t="shared" si="187"/>
        <v>1.9824000000000002</v>
      </c>
      <c r="H1585" s="2">
        <f t="shared" si="191"/>
        <v>2.0397405000000002</v>
      </c>
      <c r="I1585" s="2">
        <f t="array" ref="I1585">SUMPRODUCT(B1569:B1588, (ROW(B1569:B1588)-ROW(B1569)+1)) / (20*21/2)</f>
        <v>1.997333333333333</v>
      </c>
      <c r="J1585" s="2">
        <f t="shared" si="194"/>
        <v>1.9921805734151365</v>
      </c>
      <c r="K1585" s="2">
        <f t="shared" si="188"/>
        <v>1.9920797137330981</v>
      </c>
    </row>
    <row r="1586" spans="1:11" ht="13.5" x14ac:dyDescent="0.25">
      <c r="A1586" s="3">
        <f>TITRES_STAT!B1589</f>
        <v>44622</v>
      </c>
      <c r="B1586" s="5">
        <f>TITRES_STAT!D1589</f>
        <v>1.98</v>
      </c>
      <c r="C1586" s="2">
        <f t="shared" si="189"/>
        <v>-2.0000000000000018E-2</v>
      </c>
      <c r="D1586" s="2">
        <f t="shared" si="190"/>
        <v>2.0019999999999998</v>
      </c>
      <c r="E1586" s="2">
        <f t="shared" si="192"/>
        <v>2.008</v>
      </c>
      <c r="F1586" s="2">
        <f t="shared" si="193"/>
        <v>1.9794999999999998</v>
      </c>
      <c r="G1586" s="2">
        <f t="shared" ref="G1586:G1649" si="195">AVERAGE(B1537:B1586)</f>
        <v>1.9838000000000002</v>
      </c>
      <c r="H1586" s="2">
        <f t="shared" si="191"/>
        <v>2.0394915000000005</v>
      </c>
      <c r="I1586" s="2">
        <f t="array" ref="I1586">SUMPRODUCT(B1570:B1589, (ROW(B1570:B1589)-ROW(B1570)+1)) / (20*21/2)</f>
        <v>2.0027619047619045</v>
      </c>
      <c r="J1586" s="2">
        <f t="shared" si="194"/>
        <v>1.9910205188041712</v>
      </c>
      <c r="K1586" s="2">
        <f t="shared" si="188"/>
        <v>1.9916059994690551</v>
      </c>
    </row>
    <row r="1587" spans="1:11" ht="13.5" x14ac:dyDescent="0.25">
      <c r="A1587" s="3">
        <f>TITRES_STAT!B1590</f>
        <v>44623</v>
      </c>
      <c r="B1587" s="5">
        <f>TITRES_STAT!D1590</f>
        <v>2</v>
      </c>
      <c r="C1587" s="2">
        <f t="shared" si="189"/>
        <v>2.0000000000000018E-2</v>
      </c>
      <c r="D1587" s="2">
        <f t="shared" si="190"/>
        <v>1.996</v>
      </c>
      <c r="E1587" s="2">
        <f t="shared" si="192"/>
        <v>2.0099999999999998</v>
      </c>
      <c r="F1587" s="2">
        <f t="shared" si="193"/>
        <v>1.98</v>
      </c>
      <c r="G1587" s="2">
        <f t="shared" si="195"/>
        <v>1.9866000000000001</v>
      </c>
      <c r="H1587" s="2">
        <f t="shared" si="191"/>
        <v>2.0395415000000003</v>
      </c>
      <c r="I1587" s="2">
        <f t="array" ref="I1587">SUMPRODUCT(B1571:B1590, (ROW(B1571:B1590)-ROW(B1571)+1)) / (20*21/2)</f>
        <v>2.0038095238095237</v>
      </c>
      <c r="J1587" s="2">
        <f t="shared" si="194"/>
        <v>1.9918757074894882</v>
      </c>
      <c r="K1587" s="2">
        <f t="shared" ref="K1587:K1650" si="196">$K$4*B1587+(1-$K$4)*K1586</f>
        <v>1.9919351759604647</v>
      </c>
    </row>
    <row r="1588" spans="1:11" ht="13.5" x14ac:dyDescent="0.25">
      <c r="A1588" s="3">
        <f>TITRES_STAT!B1591</f>
        <v>44624</v>
      </c>
      <c r="B1588" s="5">
        <f>TITRES_STAT!D1591</f>
        <v>2.0099999999999998</v>
      </c>
      <c r="C1588" s="2">
        <f t="shared" si="189"/>
        <v>9.9999999999997868E-3</v>
      </c>
      <c r="D1588" s="2">
        <f t="shared" si="190"/>
        <v>1.998</v>
      </c>
      <c r="E1588" s="2">
        <f t="shared" si="192"/>
        <v>2.0130000000000003</v>
      </c>
      <c r="F1588" s="2">
        <f t="shared" si="193"/>
        <v>1.9829999999999999</v>
      </c>
      <c r="G1588" s="2">
        <f t="shared" si="195"/>
        <v>1.9888000000000006</v>
      </c>
      <c r="H1588" s="2">
        <f t="shared" si="191"/>
        <v>2.0393430000000001</v>
      </c>
      <c r="I1588" s="2">
        <f t="array" ref="I1588">SUMPRODUCT(B1572:B1591, (ROW(B1572:B1591)-ROW(B1572)+1)) / (20*21/2)</f>
        <v>2.008285714285714</v>
      </c>
      <c r="J1588" s="2">
        <f t="shared" si="194"/>
        <v>1.9936018305857273</v>
      </c>
      <c r="K1588" s="2">
        <f t="shared" si="196"/>
        <v>1.9926436004326034</v>
      </c>
    </row>
    <row r="1589" spans="1:11" ht="13.5" x14ac:dyDescent="0.25">
      <c r="A1589" s="3">
        <f>TITRES_STAT!B1592</f>
        <v>44627</v>
      </c>
      <c r="B1589" s="5">
        <f>TITRES_STAT!D1592</f>
        <v>2.04</v>
      </c>
      <c r="C1589" s="2">
        <f t="shared" si="189"/>
        <v>3.0000000000000249E-2</v>
      </c>
      <c r="D1589" s="2">
        <f t="shared" si="190"/>
        <v>2.0060000000000002</v>
      </c>
      <c r="E1589" s="2">
        <f t="shared" si="192"/>
        <v>2.0140000000000002</v>
      </c>
      <c r="F1589" s="2">
        <f t="shared" si="193"/>
        <v>1.9889999999999997</v>
      </c>
      <c r="G1589" s="2">
        <f t="shared" si="195"/>
        <v>1.9906000000000006</v>
      </c>
      <c r="H1589" s="2">
        <f t="shared" si="191"/>
        <v>2.0387470000000003</v>
      </c>
      <c r="I1589" s="2">
        <f t="array" ref="I1589">SUMPRODUCT(B1573:B1592, (ROW(B1573:B1592)-ROW(B1573)+1)) / (20*21/2)</f>
        <v>2.013238095238095</v>
      </c>
      <c r="J1589" s="2">
        <f t="shared" si="194"/>
        <v>1.9980207038632769</v>
      </c>
      <c r="K1589" s="2">
        <f t="shared" si="196"/>
        <v>1.9945007141411288</v>
      </c>
    </row>
    <row r="1590" spans="1:11" ht="13.5" x14ac:dyDescent="0.25">
      <c r="A1590" s="3">
        <f>TITRES_STAT!B1593</f>
        <v>44628</v>
      </c>
      <c r="B1590" s="5">
        <f>TITRES_STAT!D1593</f>
        <v>2</v>
      </c>
      <c r="C1590" s="2">
        <f t="shared" si="189"/>
        <v>-4.0000000000000036E-2</v>
      </c>
      <c r="D1590" s="2">
        <f t="shared" si="190"/>
        <v>2.0060000000000002</v>
      </c>
      <c r="E1590" s="2">
        <f t="shared" si="192"/>
        <v>2.0100000000000002</v>
      </c>
      <c r="F1590" s="2">
        <f t="shared" si="193"/>
        <v>1.9929999999999999</v>
      </c>
      <c r="G1590" s="2">
        <f t="shared" si="195"/>
        <v>1.9906000000000006</v>
      </c>
      <c r="H1590" s="2">
        <f t="shared" si="191"/>
        <v>2.0381005000000005</v>
      </c>
      <c r="I1590" s="2">
        <f t="array" ref="I1590">SUMPRODUCT(B1574:B1593, (ROW(B1574:B1593)-ROW(B1574)+1)) / (20*21/2)</f>
        <v>2.016</v>
      </c>
      <c r="J1590" s="2">
        <f t="shared" si="194"/>
        <v>1.9982092082572505</v>
      </c>
      <c r="K1590" s="2">
        <f t="shared" si="196"/>
        <v>1.9947163724101042</v>
      </c>
    </row>
    <row r="1591" spans="1:11" ht="13.5" x14ac:dyDescent="0.25">
      <c r="A1591" s="3">
        <f>TITRES_STAT!B1594</f>
        <v>44629</v>
      </c>
      <c r="B1591" s="5">
        <f>TITRES_STAT!D1594</f>
        <v>2.04</v>
      </c>
      <c r="C1591" s="2">
        <f t="shared" si="189"/>
        <v>4.0000000000000036E-2</v>
      </c>
      <c r="D1591" s="2">
        <f t="shared" si="190"/>
        <v>2.0179999999999998</v>
      </c>
      <c r="E1591" s="2">
        <f t="shared" si="192"/>
        <v>2.0099999999999998</v>
      </c>
      <c r="F1591" s="2">
        <f t="shared" si="193"/>
        <v>1.998</v>
      </c>
      <c r="G1591" s="2">
        <f t="shared" si="195"/>
        <v>1.9906000000000006</v>
      </c>
      <c r="H1591" s="2">
        <f t="shared" si="191"/>
        <v>2.0379525000000012</v>
      </c>
      <c r="I1591" s="2">
        <f t="array" ref="I1591">SUMPRODUCT(B1575:B1594, (ROW(B1575:B1594)-ROW(B1575)+1)) / (20*21/2)</f>
        <v>2.0145714285714287</v>
      </c>
      <c r="J1591" s="2">
        <f t="shared" si="194"/>
        <v>2.002189283661322</v>
      </c>
      <c r="K1591" s="2">
        <f t="shared" si="196"/>
        <v>1.9964922009430415</v>
      </c>
    </row>
    <row r="1592" spans="1:11" ht="13.5" x14ac:dyDescent="0.25">
      <c r="A1592" s="3">
        <f>TITRES_STAT!B1595</f>
        <v>44630</v>
      </c>
      <c r="B1592" s="5">
        <f>TITRES_STAT!D1595</f>
        <v>2.0499999999999998</v>
      </c>
      <c r="C1592" s="2">
        <f t="shared" si="189"/>
        <v>9.9999999999997868E-3</v>
      </c>
      <c r="D1592" s="2">
        <f t="shared" si="190"/>
        <v>2.028</v>
      </c>
      <c r="E1592" s="2">
        <f t="shared" si="192"/>
        <v>2.012</v>
      </c>
      <c r="F1592" s="2">
        <f t="shared" si="193"/>
        <v>2.0009999999999999</v>
      </c>
      <c r="G1592" s="2">
        <f t="shared" si="195"/>
        <v>1.9900000000000009</v>
      </c>
      <c r="H1592" s="2">
        <f t="shared" si="191"/>
        <v>2.0380535000000011</v>
      </c>
      <c r="I1592" s="2">
        <f t="array" ref="I1592">SUMPRODUCT(B1576:B1595, (ROW(B1576:B1595)-ROW(B1576)+1)) / (20*21/2)</f>
        <v>2.0091428571428569</v>
      </c>
      <c r="J1592" s="2">
        <f t="shared" si="194"/>
        <v>2.0067426852173869</v>
      </c>
      <c r="K1592" s="2">
        <f t="shared" si="196"/>
        <v>1.9985905460040987</v>
      </c>
    </row>
    <row r="1593" spans="1:11" ht="13.5" x14ac:dyDescent="0.25">
      <c r="A1593" s="3">
        <f>TITRES_STAT!B1596</f>
        <v>44631</v>
      </c>
      <c r="B1593" s="5">
        <f>TITRES_STAT!D1596</f>
        <v>2.0299999999999998</v>
      </c>
      <c r="C1593" s="2">
        <f t="shared" si="189"/>
        <v>-2.0000000000000018E-2</v>
      </c>
      <c r="D1593" s="2">
        <f t="shared" si="190"/>
        <v>2.0319999999999996</v>
      </c>
      <c r="E1593" s="2">
        <f t="shared" si="192"/>
        <v>2.0150000000000001</v>
      </c>
      <c r="F1593" s="2">
        <f t="shared" si="193"/>
        <v>2.0049999999999999</v>
      </c>
      <c r="G1593" s="2">
        <f t="shared" si="195"/>
        <v>1.9902000000000009</v>
      </c>
      <c r="H1593" s="2">
        <f t="shared" si="191"/>
        <v>2.0381540000000014</v>
      </c>
      <c r="I1593" s="2">
        <f t="array" ref="I1593">SUMPRODUCT(B1577:B1596, (ROW(B1577:B1596)-ROW(B1577)+1)) / (20*21/2)</f>
        <v>2.0085238095238096</v>
      </c>
      <c r="J1593" s="2">
        <f t="shared" si="194"/>
        <v>2.0089576675776355</v>
      </c>
      <c r="K1593" s="2">
        <f t="shared" si="196"/>
        <v>1.9998222892980557</v>
      </c>
    </row>
    <row r="1594" spans="1:11" ht="13.5" x14ac:dyDescent="0.25">
      <c r="A1594" s="3">
        <f>TITRES_STAT!B1597</f>
        <v>44634</v>
      </c>
      <c r="B1594" s="5">
        <f>TITRES_STAT!D1597</f>
        <v>1.99</v>
      </c>
      <c r="C1594" s="2">
        <f t="shared" si="189"/>
        <v>-3.9999999999999813E-2</v>
      </c>
      <c r="D1594" s="2">
        <f t="shared" si="190"/>
        <v>2.0219999999999998</v>
      </c>
      <c r="E1594" s="2">
        <f t="shared" si="192"/>
        <v>2.0140000000000002</v>
      </c>
      <c r="F1594" s="2">
        <f t="shared" si="193"/>
        <v>2.0070000000000001</v>
      </c>
      <c r="G1594" s="2">
        <f t="shared" si="195"/>
        <v>1.9900000000000009</v>
      </c>
      <c r="H1594" s="2">
        <f t="shared" si="191"/>
        <v>2.0381540000000014</v>
      </c>
      <c r="I1594" s="2">
        <f t="array" ref="I1594">SUMPRODUCT(B1578:B1597, (ROW(B1578:B1597)-ROW(B1578)+1)) / (20*21/2)</f>
        <v>2.0104761904761901</v>
      </c>
      <c r="J1594" s="2">
        <f t="shared" si="194"/>
        <v>2.0071521754273847</v>
      </c>
      <c r="K1594" s="2">
        <f t="shared" si="196"/>
        <v>1.9994371014824459</v>
      </c>
    </row>
    <row r="1595" spans="1:11" ht="13.5" x14ac:dyDescent="0.25">
      <c r="A1595" s="3">
        <f>TITRES_STAT!B1598</f>
        <v>44635</v>
      </c>
      <c r="B1595" s="5">
        <f>TITRES_STAT!D1598</f>
        <v>1.95</v>
      </c>
      <c r="C1595" s="2">
        <f t="shared" si="189"/>
        <v>-4.0000000000000036E-2</v>
      </c>
      <c r="D1595" s="2">
        <f t="shared" si="190"/>
        <v>2.0119999999999996</v>
      </c>
      <c r="E1595" s="2">
        <f t="shared" si="192"/>
        <v>2.0089999999999999</v>
      </c>
      <c r="F1595" s="2">
        <f t="shared" si="193"/>
        <v>2.0065</v>
      </c>
      <c r="G1595" s="2">
        <f t="shared" si="195"/>
        <v>1.9890000000000005</v>
      </c>
      <c r="H1595" s="2">
        <f t="shared" si="191"/>
        <v>2.0379045000000011</v>
      </c>
      <c r="I1595" s="2">
        <f t="array" ref="I1595">SUMPRODUCT(B1579:B1598, (ROW(B1579:B1598)-ROW(B1579)+1)) / (20*21/2)</f>
        <v>2.0140952380952379</v>
      </c>
      <c r="J1595" s="2">
        <f t="shared" si="194"/>
        <v>2.0017091111009671</v>
      </c>
      <c r="K1595" s="2">
        <f t="shared" si="196"/>
        <v>1.9974983916203892</v>
      </c>
    </row>
    <row r="1596" spans="1:11" ht="13.5" x14ac:dyDescent="0.25">
      <c r="A1596" s="3">
        <f>TITRES_STAT!B1599</f>
        <v>44636</v>
      </c>
      <c r="B1596" s="5">
        <f>TITRES_STAT!D1599</f>
        <v>2</v>
      </c>
      <c r="C1596" s="2">
        <f t="shared" si="189"/>
        <v>5.0000000000000044E-2</v>
      </c>
      <c r="D1596" s="2">
        <f t="shared" si="190"/>
        <v>2.004</v>
      </c>
      <c r="E1596" s="2">
        <f t="shared" si="192"/>
        <v>2.0110000000000001</v>
      </c>
      <c r="F1596" s="2">
        <f t="shared" si="193"/>
        <v>2.0095000000000001</v>
      </c>
      <c r="G1596" s="2">
        <f t="shared" si="195"/>
        <v>1.9890000000000005</v>
      </c>
      <c r="H1596" s="2">
        <f t="shared" si="191"/>
        <v>2.037954500000001</v>
      </c>
      <c r="I1596" s="2">
        <f t="array" ref="I1596">SUMPRODUCT(B1580:B1599, (ROW(B1580:B1599)-ROW(B1580)+1)) / (20*21/2)</f>
        <v>2.0135714285714283</v>
      </c>
      <c r="J1596" s="2">
        <f t="shared" si="194"/>
        <v>2.0015463386151606</v>
      </c>
      <c r="K1596" s="2">
        <f t="shared" si="196"/>
        <v>1.9975964939097857</v>
      </c>
    </row>
    <row r="1597" spans="1:11" ht="13.5" x14ac:dyDescent="0.25">
      <c r="A1597" s="3">
        <f>TITRES_STAT!B1600</f>
        <v>44637</v>
      </c>
      <c r="B1597" s="5">
        <f>TITRES_STAT!D1600</f>
        <v>2.0299999999999998</v>
      </c>
      <c r="C1597" s="2">
        <f t="shared" si="189"/>
        <v>2.9999999999999805E-2</v>
      </c>
      <c r="D1597" s="2">
        <f t="shared" si="190"/>
        <v>2</v>
      </c>
      <c r="E1597" s="2">
        <f t="shared" si="192"/>
        <v>2.0140000000000002</v>
      </c>
      <c r="F1597" s="2">
        <f t="shared" si="193"/>
        <v>2.012</v>
      </c>
      <c r="G1597" s="2">
        <f t="shared" si="195"/>
        <v>1.9900000000000007</v>
      </c>
      <c r="H1597" s="2">
        <f t="shared" si="191"/>
        <v>2.0381545000000005</v>
      </c>
      <c r="I1597" s="2">
        <f t="array" ref="I1597">SUMPRODUCT(B1581:B1600, (ROW(B1581:B1600)-ROW(B1581)+1)) / (20*21/2)</f>
        <v>2.0169523809523806</v>
      </c>
      <c r="J1597" s="2">
        <f t="shared" si="194"/>
        <v>2.0042562111280025</v>
      </c>
      <c r="K1597" s="2">
        <f t="shared" si="196"/>
        <v>1.9988672196388138</v>
      </c>
    </row>
    <row r="1598" spans="1:11" ht="13.5" x14ac:dyDescent="0.25">
      <c r="A1598" s="3">
        <f>TITRES_STAT!B1601</f>
        <v>44638</v>
      </c>
      <c r="B1598" s="5">
        <f>TITRES_STAT!D1601</f>
        <v>2.0499999999999998</v>
      </c>
      <c r="C1598" s="2">
        <f t="shared" si="189"/>
        <v>2.0000000000000018E-2</v>
      </c>
      <c r="D1598" s="2">
        <f t="shared" si="190"/>
        <v>2.004</v>
      </c>
      <c r="E1598" s="2">
        <f t="shared" si="192"/>
        <v>2.0179999999999998</v>
      </c>
      <c r="F1598" s="2">
        <f t="shared" si="193"/>
        <v>2.0155000000000003</v>
      </c>
      <c r="G1598" s="2">
        <f t="shared" si="195"/>
        <v>1.9914000000000005</v>
      </c>
      <c r="H1598" s="2">
        <f t="shared" si="191"/>
        <v>2.0384545000000007</v>
      </c>
      <c r="I1598" s="2">
        <f t="array" ref="I1598">SUMPRODUCT(B1582:B1601, (ROW(B1582:B1601)-ROW(B1582)+1)) / (20*21/2)</f>
        <v>2.0202857142857145</v>
      </c>
      <c r="J1598" s="2">
        <f t="shared" si="194"/>
        <v>2.008612762449145</v>
      </c>
      <c r="K1598" s="2">
        <f t="shared" si="196"/>
        <v>2.0008724267118017</v>
      </c>
    </row>
    <row r="1599" spans="1:11" ht="13.5" x14ac:dyDescent="0.25">
      <c r="A1599" s="3">
        <f>TITRES_STAT!B1602</f>
        <v>44641</v>
      </c>
      <c r="B1599" s="5">
        <f>TITRES_STAT!D1602</f>
        <v>2.0099999999999998</v>
      </c>
      <c r="C1599" s="2">
        <f t="shared" si="189"/>
        <v>-4.0000000000000036E-2</v>
      </c>
      <c r="D1599" s="2">
        <f t="shared" si="190"/>
        <v>2.008</v>
      </c>
      <c r="E1599" s="2">
        <f t="shared" si="192"/>
        <v>2.0149999999999997</v>
      </c>
      <c r="F1599" s="2">
        <f t="shared" si="193"/>
        <v>2.0145</v>
      </c>
      <c r="G1599" s="2">
        <f t="shared" si="195"/>
        <v>1.9920000000000002</v>
      </c>
      <c r="H1599" s="2">
        <f t="shared" si="191"/>
        <v>2.0385545000000009</v>
      </c>
      <c r="I1599" s="2">
        <f t="array" ref="I1599">SUMPRODUCT(B1583:B1602, (ROW(B1583:B1602)-ROW(B1583)+1)) / (20*21/2)</f>
        <v>2.0207142857142855</v>
      </c>
      <c r="J1599" s="2">
        <f t="shared" si="194"/>
        <v>2.0087448803111312</v>
      </c>
      <c r="K1599" s="2">
        <f t="shared" si="196"/>
        <v>2.0012303707623191</v>
      </c>
    </row>
    <row r="1600" spans="1:11" ht="13.5" x14ac:dyDescent="0.25">
      <c r="A1600" s="3">
        <f>TITRES_STAT!B1603</f>
        <v>44642</v>
      </c>
      <c r="B1600" s="5">
        <f>TITRES_STAT!D1603</f>
        <v>2.0499999999999998</v>
      </c>
      <c r="C1600" s="2">
        <f t="shared" si="189"/>
        <v>4.0000000000000036E-2</v>
      </c>
      <c r="D1600" s="2">
        <f t="shared" si="190"/>
        <v>2.028</v>
      </c>
      <c r="E1600" s="2">
        <f t="shared" si="192"/>
        <v>2.02</v>
      </c>
      <c r="F1600" s="2">
        <f t="shared" si="193"/>
        <v>2.0149999999999997</v>
      </c>
      <c r="G1600" s="2">
        <f t="shared" si="195"/>
        <v>1.9940000000000004</v>
      </c>
      <c r="H1600" s="2">
        <f t="shared" si="191"/>
        <v>2.0388545000000007</v>
      </c>
      <c r="I1600" s="2">
        <f t="array" ref="I1600">SUMPRODUCT(B1584:B1603, (ROW(B1584:B1603)-ROW(B1584)+1)) / (20*21/2)</f>
        <v>2.0221428571428572</v>
      </c>
      <c r="J1600" s="2">
        <f t="shared" si="194"/>
        <v>2.0126739393291189</v>
      </c>
      <c r="K1600" s="2">
        <f t="shared" si="196"/>
        <v>2.0031429052422283</v>
      </c>
    </row>
    <row r="1601" spans="1:11" ht="13.5" x14ac:dyDescent="0.25">
      <c r="A1601" s="3">
        <f>TITRES_STAT!B1604</f>
        <v>44643</v>
      </c>
      <c r="B1601" s="5">
        <f>TITRES_STAT!D1604</f>
        <v>2.0499999999999998</v>
      </c>
      <c r="C1601" s="2">
        <f t="shared" si="189"/>
        <v>0</v>
      </c>
      <c r="D1601" s="2">
        <f t="shared" si="190"/>
        <v>2.0380000000000003</v>
      </c>
      <c r="E1601" s="2">
        <f t="shared" si="192"/>
        <v>2.0209999999999999</v>
      </c>
      <c r="F1601" s="2">
        <f t="shared" si="193"/>
        <v>2.0154999999999994</v>
      </c>
      <c r="G1601" s="2">
        <f t="shared" si="195"/>
        <v>1.9952000000000001</v>
      </c>
      <c r="H1601" s="2">
        <f t="shared" si="191"/>
        <v>2.0391545000000004</v>
      </c>
      <c r="I1601" s="2">
        <f t="array" ref="I1601">SUMPRODUCT(B1585:B1604, (ROW(B1585:B1604)-ROW(B1585)+1)) / (20*21/2)</f>
        <v>2.0215238095238095</v>
      </c>
      <c r="J1601" s="2">
        <f t="shared" si="194"/>
        <v>2.0162288022501551</v>
      </c>
      <c r="K1601" s="2">
        <f t="shared" si="196"/>
        <v>2.0049804383699841</v>
      </c>
    </row>
    <row r="1602" spans="1:11" ht="13.5" x14ac:dyDescent="0.25">
      <c r="A1602" s="3">
        <f>TITRES_STAT!B1605</f>
        <v>44644</v>
      </c>
      <c r="B1602" s="5">
        <f>TITRES_STAT!D1605</f>
        <v>2.02</v>
      </c>
      <c r="C1602" s="2">
        <f t="shared" si="189"/>
        <v>-2.9999999999999805E-2</v>
      </c>
      <c r="D1602" s="2">
        <f t="shared" si="190"/>
        <v>2.036</v>
      </c>
      <c r="E1602" s="2">
        <f t="shared" si="192"/>
        <v>2.0179999999999998</v>
      </c>
      <c r="F1602" s="2">
        <f t="shared" si="193"/>
        <v>2.0149999999999997</v>
      </c>
      <c r="G1602" s="2">
        <f t="shared" si="195"/>
        <v>1.9956</v>
      </c>
      <c r="H1602" s="2">
        <f t="shared" si="191"/>
        <v>2.0393045000000005</v>
      </c>
      <c r="I1602" s="2">
        <f t="array" ref="I1602">SUMPRODUCT(B1586:B1605, (ROW(B1586:B1605)-ROW(B1586)+1)) / (20*21/2)</f>
        <v>2.0208571428571425</v>
      </c>
      <c r="J1602" s="2">
        <f t="shared" si="194"/>
        <v>2.0165879639406166</v>
      </c>
      <c r="K1602" s="2">
        <f t="shared" si="196"/>
        <v>2.0055694407868474</v>
      </c>
    </row>
    <row r="1603" spans="1:11" ht="13.5" x14ac:dyDescent="0.25">
      <c r="A1603" s="3">
        <f>TITRES_STAT!B1606</f>
        <v>44645</v>
      </c>
      <c r="B1603" s="5">
        <f>TITRES_STAT!D1606</f>
        <v>2.0299999999999998</v>
      </c>
      <c r="C1603" s="2">
        <f t="shared" si="189"/>
        <v>9.9999999999997868E-3</v>
      </c>
      <c r="D1603" s="2">
        <f t="shared" si="190"/>
        <v>2.0319999999999996</v>
      </c>
      <c r="E1603" s="2">
        <f t="shared" si="192"/>
        <v>2.0179999999999998</v>
      </c>
      <c r="F1603" s="2">
        <f t="shared" si="193"/>
        <v>2.0164999999999997</v>
      </c>
      <c r="G1603" s="2">
        <f t="shared" si="195"/>
        <v>1.9968000000000001</v>
      </c>
      <c r="H1603" s="2">
        <f t="shared" si="191"/>
        <v>2.0395045000000005</v>
      </c>
      <c r="I1603" s="2">
        <f t="array" ref="I1603">SUMPRODUCT(B1587:B1606, (ROW(B1587:B1606)-ROW(B1587)+1)) / (20*21/2)</f>
        <v>2.019190476190476</v>
      </c>
      <c r="J1603" s="2">
        <f t="shared" si="194"/>
        <v>2.0178653007081766</v>
      </c>
      <c r="K1603" s="2">
        <f t="shared" si="196"/>
        <v>2.0065275019324615</v>
      </c>
    </row>
    <row r="1604" spans="1:11" ht="13.5" x14ac:dyDescent="0.25">
      <c r="A1604" s="3">
        <f>TITRES_STAT!B1607</f>
        <v>44648</v>
      </c>
      <c r="B1604" s="5">
        <f>TITRES_STAT!D1607</f>
        <v>2.0099999999999998</v>
      </c>
      <c r="C1604" s="2">
        <f t="shared" ref="C1604:C1667" si="197">B1604-B1603</f>
        <v>-2.0000000000000018E-2</v>
      </c>
      <c r="D1604" s="2">
        <f t="shared" si="190"/>
        <v>2.0319999999999996</v>
      </c>
      <c r="E1604" s="2">
        <f t="shared" si="192"/>
        <v>2.0200000000000005</v>
      </c>
      <c r="F1604" s="2">
        <f t="shared" si="193"/>
        <v>2.0169999999999999</v>
      </c>
      <c r="G1604" s="2">
        <f t="shared" si="195"/>
        <v>1.9975999999999998</v>
      </c>
      <c r="H1604" s="2">
        <f t="shared" si="191"/>
        <v>2.0396045000000007</v>
      </c>
      <c r="I1604" s="2">
        <f t="array" ref="I1604">SUMPRODUCT(B1588:B1607, (ROW(B1588:B1607)-ROW(B1588)+1)) / (20*21/2)</f>
        <v>2.0174285714285713</v>
      </c>
      <c r="J1604" s="2">
        <f t="shared" si="194"/>
        <v>2.017116224450255</v>
      </c>
      <c r="K1604" s="2">
        <f t="shared" si="196"/>
        <v>2.0066636783272669</v>
      </c>
    </row>
    <row r="1605" spans="1:11" ht="13.5" x14ac:dyDescent="0.25">
      <c r="A1605" s="3">
        <f>TITRES_STAT!B1608</f>
        <v>44649</v>
      </c>
      <c r="B1605" s="5">
        <f>TITRES_STAT!D1608</f>
        <v>2.0099999999999998</v>
      </c>
      <c r="C1605" s="2">
        <f t="shared" si="197"/>
        <v>0</v>
      </c>
      <c r="D1605" s="2">
        <f t="shared" si="190"/>
        <v>2.024</v>
      </c>
      <c r="E1605" s="2">
        <f t="shared" si="192"/>
        <v>2.0259999999999998</v>
      </c>
      <c r="F1605" s="2">
        <f t="shared" si="193"/>
        <v>2.0175000000000001</v>
      </c>
      <c r="G1605" s="2">
        <f t="shared" si="195"/>
        <v>1.9984</v>
      </c>
      <c r="H1605" s="2">
        <f t="shared" si="191"/>
        <v>2.0396550000000007</v>
      </c>
      <c r="I1605" s="2">
        <f t="array" ref="I1605">SUMPRODUCT(B1589:B1608, (ROW(B1589:B1608)-ROW(B1589)+1)) / (20*21/2)</f>
        <v>2.0156666666666667</v>
      </c>
      <c r="J1605" s="2">
        <f t="shared" si="194"/>
        <v>2.0164384887883258</v>
      </c>
      <c r="K1605" s="2">
        <f t="shared" si="196"/>
        <v>2.0067945144712955</v>
      </c>
    </row>
    <row r="1606" spans="1:11" ht="13.5" x14ac:dyDescent="0.25">
      <c r="A1606" s="3">
        <f>TITRES_STAT!B1609</f>
        <v>44650</v>
      </c>
      <c r="B1606" s="5">
        <f>TITRES_STAT!D1609</f>
        <v>2</v>
      </c>
      <c r="C1606" s="2">
        <f t="shared" si="197"/>
        <v>-9.9999999999997868E-3</v>
      </c>
      <c r="D1606" s="2">
        <f t="shared" ref="D1606:D1669" si="198">AVERAGE(B1602:B1606)</f>
        <v>2.0140000000000002</v>
      </c>
      <c r="E1606" s="2">
        <f t="shared" si="192"/>
        <v>2.0259999999999998</v>
      </c>
      <c r="F1606" s="2">
        <f t="shared" si="193"/>
        <v>2.0185000000000004</v>
      </c>
      <c r="G1606" s="2">
        <f t="shared" si="195"/>
        <v>1.9984</v>
      </c>
      <c r="H1606" s="2">
        <f t="shared" si="191"/>
        <v>2.0394565000000004</v>
      </c>
      <c r="I1606" s="2">
        <f t="array" ref="I1606">SUMPRODUCT(B1590:B1609, (ROW(B1590:B1609)-ROW(B1590)+1)) / (20*21/2)</f>
        <v>2.0196666666666663</v>
      </c>
      <c r="J1606" s="2">
        <f t="shared" si="194"/>
        <v>2.0148729184275327</v>
      </c>
      <c r="K1606" s="2">
        <f t="shared" si="196"/>
        <v>2.0065280629234019</v>
      </c>
    </row>
    <row r="1607" spans="1:11" ht="13.5" x14ac:dyDescent="0.25">
      <c r="A1607" s="3">
        <f>TITRES_STAT!B1610</f>
        <v>44651</v>
      </c>
      <c r="B1607" s="5">
        <f>TITRES_STAT!D1610</f>
        <v>2</v>
      </c>
      <c r="C1607" s="2">
        <f t="shared" si="197"/>
        <v>0</v>
      </c>
      <c r="D1607" s="2">
        <f t="shared" si="198"/>
        <v>2.0099999999999998</v>
      </c>
      <c r="E1607" s="2">
        <f t="shared" si="192"/>
        <v>2.0229999999999997</v>
      </c>
      <c r="F1607" s="2">
        <f t="shared" si="193"/>
        <v>2.0185</v>
      </c>
      <c r="G1607" s="2">
        <f t="shared" si="195"/>
        <v>1.9979999999999998</v>
      </c>
      <c r="H1607" s="2">
        <f t="shared" si="191"/>
        <v>2.0391085000000002</v>
      </c>
      <c r="I1607" s="2">
        <f t="array" ref="I1607">SUMPRODUCT(B1591:B1610, (ROW(B1591:B1610)-ROW(B1591)+1)) / (20*21/2)</f>
        <v>2.0226190476190475</v>
      </c>
      <c r="J1607" s="2">
        <f t="shared" si="194"/>
        <v>2.0134564500058629</v>
      </c>
      <c r="K1607" s="2">
        <f t="shared" si="196"/>
        <v>2.0062720604558177</v>
      </c>
    </row>
    <row r="1608" spans="1:11" ht="13.5" x14ac:dyDescent="0.25">
      <c r="A1608" s="3">
        <f>TITRES_STAT!B1611</f>
        <v>44652</v>
      </c>
      <c r="B1608" s="5">
        <f>TITRES_STAT!D1611</f>
        <v>2</v>
      </c>
      <c r="C1608" s="2">
        <f t="shared" si="197"/>
        <v>0</v>
      </c>
      <c r="D1608" s="2">
        <f t="shared" si="198"/>
        <v>2.004</v>
      </c>
      <c r="E1608" s="2">
        <f t="shared" si="192"/>
        <v>2.0179999999999998</v>
      </c>
      <c r="F1608" s="2">
        <f t="shared" si="193"/>
        <v>2.0179999999999998</v>
      </c>
      <c r="G1608" s="2">
        <f t="shared" si="195"/>
        <v>1.9965999999999999</v>
      </c>
      <c r="H1608" s="2">
        <f t="shared" si="191"/>
        <v>2.0384119999999997</v>
      </c>
      <c r="I1608" s="2">
        <f t="array" ref="I1608">SUMPRODUCT(B1592:B1611, (ROW(B1592:B1611)-ROW(B1592)+1)) / (20*21/2)</f>
        <v>2.0243809523809522</v>
      </c>
      <c r="J1608" s="2">
        <f t="shared" si="194"/>
        <v>2.0121748833386377</v>
      </c>
      <c r="K1608" s="2">
        <f t="shared" si="196"/>
        <v>2.0060260973006878</v>
      </c>
    </row>
    <row r="1609" spans="1:11" ht="13.5" x14ac:dyDescent="0.25">
      <c r="A1609" s="3">
        <f>TITRES_STAT!B1612</f>
        <v>44655</v>
      </c>
      <c r="B1609" s="5">
        <f>TITRES_STAT!D1612</f>
        <v>2.06</v>
      </c>
      <c r="C1609" s="2">
        <f t="shared" si="197"/>
        <v>6.0000000000000053E-2</v>
      </c>
      <c r="D1609" s="2">
        <f t="shared" si="198"/>
        <v>2.0140000000000002</v>
      </c>
      <c r="E1609" s="2">
        <f t="shared" si="192"/>
        <v>2.0229999999999997</v>
      </c>
      <c r="F1609" s="2">
        <f t="shared" si="193"/>
        <v>2.0190000000000001</v>
      </c>
      <c r="G1609" s="2">
        <f t="shared" si="195"/>
        <v>1.9975999999999998</v>
      </c>
      <c r="H1609" s="2">
        <f t="shared" si="191"/>
        <v>2.0378164999999999</v>
      </c>
      <c r="I1609" s="2">
        <f t="array" ref="I1609">SUMPRODUCT(B1593:B1612, (ROW(B1593:B1612)-ROW(B1593)+1)) / (20*21/2)</f>
        <v>2.0204285714285715</v>
      </c>
      <c r="J1609" s="2">
        <f t="shared" si="194"/>
        <v>2.0167296563540056</v>
      </c>
      <c r="K1609" s="2">
        <f t="shared" si="196"/>
        <v>2.0081427209359548</v>
      </c>
    </row>
    <row r="1610" spans="1:11" ht="13.5" x14ac:dyDescent="0.25">
      <c r="A1610" s="3">
        <f>TITRES_STAT!B1613</f>
        <v>44656</v>
      </c>
      <c r="B1610" s="5">
        <f>TITRES_STAT!D1613</f>
        <v>2.0499999999999998</v>
      </c>
      <c r="C1610" s="2">
        <f t="shared" si="197"/>
        <v>-1.0000000000000231E-2</v>
      </c>
      <c r="D1610" s="2">
        <f t="shared" si="198"/>
        <v>2.0219999999999998</v>
      </c>
      <c r="E1610" s="2">
        <f t="shared" si="192"/>
        <v>2.0229999999999997</v>
      </c>
      <c r="F1610" s="2">
        <f t="shared" si="193"/>
        <v>2.0215000000000001</v>
      </c>
      <c r="G1610" s="2">
        <f t="shared" si="195"/>
        <v>1.9983999999999997</v>
      </c>
      <c r="H1610" s="2">
        <f t="shared" ref="H1610:H1673" si="199">AVERAGE(B1411:B1610)</f>
        <v>2.0373700000000001</v>
      </c>
      <c r="I1610" s="2">
        <f t="array" ref="I1610">SUMPRODUCT(B1594:B1613, (ROW(B1594:B1613)-ROW(B1594)+1)) / (20*21/2)</f>
        <v>2.0139523809523814</v>
      </c>
      <c r="J1610" s="2">
        <f t="shared" si="194"/>
        <v>2.0198982605107672</v>
      </c>
      <c r="K1610" s="2">
        <f t="shared" si="196"/>
        <v>2.0097841828600349</v>
      </c>
    </row>
    <row r="1611" spans="1:11" ht="13.5" x14ac:dyDescent="0.25">
      <c r="A1611" s="3">
        <f>TITRES_STAT!B1614</f>
        <v>44657</v>
      </c>
      <c r="B1611" s="5">
        <f>TITRES_STAT!D1614</f>
        <v>2.04</v>
      </c>
      <c r="C1611" s="2">
        <f t="shared" si="197"/>
        <v>-9.9999999999997868E-3</v>
      </c>
      <c r="D1611" s="2">
        <f t="shared" si="198"/>
        <v>2.0299999999999998</v>
      </c>
      <c r="E1611" s="2">
        <f t="shared" si="192"/>
        <v>2.0219999999999998</v>
      </c>
      <c r="F1611" s="2">
        <f t="shared" si="193"/>
        <v>2.0215000000000001</v>
      </c>
      <c r="G1611" s="2">
        <f t="shared" si="195"/>
        <v>1.9994000000000001</v>
      </c>
      <c r="H1611" s="2">
        <f t="shared" si="199"/>
        <v>2.0370229999999996</v>
      </c>
      <c r="I1611" s="2">
        <f t="array" ref="I1611">SUMPRODUCT(B1595:B1614, (ROW(B1595:B1614)-ROW(B1595)+1)) / (20*21/2)</f>
        <v>2.0088095238095236</v>
      </c>
      <c r="J1611" s="2">
        <f t="shared" si="194"/>
        <v>2.0218127118906941</v>
      </c>
      <c r="K1611" s="2">
        <f t="shared" si="196"/>
        <v>2.0109691168655237</v>
      </c>
    </row>
    <row r="1612" spans="1:11" ht="13.5" x14ac:dyDescent="0.25">
      <c r="A1612" s="3">
        <f>TITRES_STAT!B1615</f>
        <v>44658</v>
      </c>
      <c r="B1612" s="5">
        <f>TITRES_STAT!D1615</f>
        <v>1.98</v>
      </c>
      <c r="C1612" s="2">
        <f t="shared" si="197"/>
        <v>-6.0000000000000053E-2</v>
      </c>
      <c r="D1612" s="2">
        <f t="shared" si="198"/>
        <v>2.0260000000000002</v>
      </c>
      <c r="E1612" s="2">
        <f t="shared" ref="E1612:E1675" si="200">AVERAGE(B1603:B1612)</f>
        <v>2.0179999999999998</v>
      </c>
      <c r="F1612" s="2">
        <f t="shared" si="193"/>
        <v>2.0179999999999998</v>
      </c>
      <c r="G1612" s="2">
        <f t="shared" si="195"/>
        <v>1.9994000000000001</v>
      </c>
      <c r="H1612" s="2">
        <f t="shared" si="199"/>
        <v>2.0361769999999999</v>
      </c>
      <c r="I1612" s="2">
        <f t="array" ref="I1612">SUMPRODUCT(B1596:B1615, (ROW(B1596:B1615)-ROW(B1596)+1)) / (20*21/2)</f>
        <v>2.0085714285714285</v>
      </c>
      <c r="J1612" s="2">
        <f t="shared" si="194"/>
        <v>2.0178305488534849</v>
      </c>
      <c r="K1612" s="2">
        <f t="shared" si="196"/>
        <v>2.009754641694327</v>
      </c>
    </row>
    <row r="1613" spans="1:11" ht="13.5" x14ac:dyDescent="0.25">
      <c r="A1613" s="3">
        <f>TITRES_STAT!B1616</f>
        <v>44659</v>
      </c>
      <c r="B1613" s="5">
        <f>TITRES_STAT!D1616</f>
        <v>1.95</v>
      </c>
      <c r="C1613" s="2">
        <f t="shared" si="197"/>
        <v>-3.0000000000000027E-2</v>
      </c>
      <c r="D1613" s="2">
        <f t="shared" si="198"/>
        <v>2.0159999999999996</v>
      </c>
      <c r="E1613" s="2">
        <f t="shared" si="200"/>
        <v>2.0099999999999998</v>
      </c>
      <c r="F1613" s="2">
        <f t="shared" si="193"/>
        <v>2.0139999999999998</v>
      </c>
      <c r="G1613" s="2">
        <f t="shared" si="195"/>
        <v>1.9990000000000003</v>
      </c>
      <c r="H1613" s="2">
        <f t="shared" si="199"/>
        <v>2.0350315000000001</v>
      </c>
      <c r="I1613" s="2">
        <f t="array" ref="I1613">SUMPRODUCT(B1597:B1616, (ROW(B1597:B1616)-ROW(B1597)+1)) / (20*21/2)</f>
        <v>2.0080476190476189</v>
      </c>
      <c r="J1613" s="2">
        <f t="shared" si="194"/>
        <v>2.0113704965817245</v>
      </c>
      <c r="K1613" s="2">
        <f t="shared" si="196"/>
        <v>2.0074113224121968</v>
      </c>
    </row>
    <row r="1614" spans="1:11" ht="13.5" x14ac:dyDescent="0.25">
      <c r="A1614" s="3">
        <f>TITRES_STAT!B1617</f>
        <v>44662</v>
      </c>
      <c r="B1614" s="5">
        <f>TITRES_STAT!D1617</f>
        <v>1.96</v>
      </c>
      <c r="C1614" s="2">
        <f t="shared" si="197"/>
        <v>1.0000000000000009E-2</v>
      </c>
      <c r="D1614" s="2">
        <f t="shared" si="198"/>
        <v>1.996</v>
      </c>
      <c r="E1614" s="2">
        <f t="shared" si="200"/>
        <v>2.0049999999999999</v>
      </c>
      <c r="F1614" s="2">
        <f t="shared" si="193"/>
        <v>2.0125000000000002</v>
      </c>
      <c r="G1614" s="2">
        <f t="shared" si="195"/>
        <v>1.9988000000000001</v>
      </c>
      <c r="H1614" s="2">
        <f t="shared" si="199"/>
        <v>2.0340354999999999</v>
      </c>
      <c r="I1614" s="2">
        <f t="array" ref="I1614">SUMPRODUCT(B1598:B1617, (ROW(B1598:B1617)-ROW(B1598)+1)) / (20*21/2)</f>
        <v>2.0036666666666667</v>
      </c>
      <c r="J1614" s="2">
        <f t="shared" si="194"/>
        <v>2.0064780683358459</v>
      </c>
      <c r="K1614" s="2">
        <f t="shared" si="196"/>
        <v>2.0055520548666204</v>
      </c>
    </row>
    <row r="1615" spans="1:11" ht="13.5" x14ac:dyDescent="0.25">
      <c r="A1615" s="3">
        <f>TITRES_STAT!B1618</f>
        <v>44663</v>
      </c>
      <c r="B1615" s="5">
        <f>TITRES_STAT!D1618</f>
        <v>2.0099999999999998</v>
      </c>
      <c r="C1615" s="2">
        <f t="shared" si="197"/>
        <v>4.9999999999999822E-2</v>
      </c>
      <c r="D1615" s="2">
        <f t="shared" si="198"/>
        <v>1.988</v>
      </c>
      <c r="E1615" s="2">
        <f t="shared" si="200"/>
        <v>2.0049999999999999</v>
      </c>
      <c r="F1615" s="2">
        <f t="shared" si="193"/>
        <v>2.0154999999999998</v>
      </c>
      <c r="G1615" s="2">
        <f t="shared" si="195"/>
        <v>1.9996000000000003</v>
      </c>
      <c r="H1615" s="2">
        <f t="shared" si="199"/>
        <v>2.033588</v>
      </c>
      <c r="I1615" s="2">
        <f t="array" ref="I1615">SUMPRODUCT(B1599:B1618, (ROW(B1599:B1618)-ROW(B1599)+1)) / (20*21/2)</f>
        <v>1.9995714285714288</v>
      </c>
      <c r="J1615" s="2">
        <f t="shared" si="194"/>
        <v>2.0068134903990984</v>
      </c>
      <c r="K1615" s="2">
        <f t="shared" si="196"/>
        <v>2.0057264840875373</v>
      </c>
    </row>
    <row r="1616" spans="1:11" ht="13.5" x14ac:dyDescent="0.25">
      <c r="A1616" s="3">
        <f>TITRES_STAT!B1619</f>
        <v>44664</v>
      </c>
      <c r="B1616" s="5">
        <f>TITRES_STAT!D1619</f>
        <v>2.0099999999999998</v>
      </c>
      <c r="C1616" s="2">
        <f t="shared" si="197"/>
        <v>0</v>
      </c>
      <c r="D1616" s="2">
        <f t="shared" si="198"/>
        <v>1.982</v>
      </c>
      <c r="E1616" s="2">
        <f t="shared" si="200"/>
        <v>2.0059999999999993</v>
      </c>
      <c r="F1616" s="2">
        <f t="shared" si="193"/>
        <v>2.0159999999999996</v>
      </c>
      <c r="G1616" s="2">
        <f t="shared" si="195"/>
        <v>2.0004000000000004</v>
      </c>
      <c r="H1616" s="2">
        <f t="shared" si="199"/>
        <v>2.0331405</v>
      </c>
      <c r="I1616" s="2">
        <f t="array" ref="I1616">SUMPRODUCT(B1600:B1619, (ROW(B1600:B1619)-ROW(B1600)+1)) / (20*21/2)</f>
        <v>1.9958571428571426</v>
      </c>
      <c r="J1616" s="2">
        <f t="shared" si="194"/>
        <v>2.0071169675039462</v>
      </c>
      <c r="K1616" s="2">
        <f t="shared" si="196"/>
        <v>2.0058940729468495</v>
      </c>
    </row>
    <row r="1617" spans="1:11" ht="13.5" x14ac:dyDescent="0.25">
      <c r="A1617" s="3">
        <f>TITRES_STAT!B1620</f>
        <v>44665</v>
      </c>
      <c r="B1617" s="5">
        <f>TITRES_STAT!D1620</f>
        <v>1.97</v>
      </c>
      <c r="C1617" s="2">
        <f t="shared" si="197"/>
        <v>-3.9999999999999813E-2</v>
      </c>
      <c r="D1617" s="2">
        <f t="shared" si="198"/>
        <v>1.98</v>
      </c>
      <c r="E1617" s="2">
        <f t="shared" si="200"/>
        <v>2.0029999999999992</v>
      </c>
      <c r="F1617" s="2">
        <f t="shared" si="193"/>
        <v>2.0129999999999995</v>
      </c>
      <c r="G1617" s="2">
        <f t="shared" si="195"/>
        <v>2.0000000000000004</v>
      </c>
      <c r="H1617" s="2">
        <f t="shared" si="199"/>
        <v>2.032543</v>
      </c>
      <c r="I1617" s="2">
        <f t="array" ref="I1617">SUMPRODUCT(B1601:B1620, (ROW(B1601:B1620)-ROW(B1601)+1)) / (20*21/2)</f>
        <v>1.9904285714285714</v>
      </c>
      <c r="J1617" s="2">
        <f t="shared" si="194"/>
        <v>2.0035820182178563</v>
      </c>
      <c r="K1617" s="2">
        <f t="shared" si="196"/>
        <v>2.0044864622430514</v>
      </c>
    </row>
    <row r="1618" spans="1:11" ht="13.5" x14ac:dyDescent="0.25">
      <c r="A1618" s="3">
        <f>TITRES_STAT!B1621</f>
        <v>44666</v>
      </c>
      <c r="B1618" s="5">
        <f>TITRES_STAT!D1621</f>
        <v>1.97</v>
      </c>
      <c r="C1618" s="2">
        <f t="shared" si="197"/>
        <v>0</v>
      </c>
      <c r="D1618" s="2">
        <f t="shared" si="198"/>
        <v>1.984</v>
      </c>
      <c r="E1618" s="2">
        <f t="shared" si="200"/>
        <v>1.9999999999999996</v>
      </c>
      <c r="F1618" s="2">
        <f t="shared" si="193"/>
        <v>2.0089999999999995</v>
      </c>
      <c r="G1618" s="2">
        <f t="shared" si="195"/>
        <v>2.0004000000000004</v>
      </c>
      <c r="H1618" s="2">
        <f t="shared" si="199"/>
        <v>2.0318460000000003</v>
      </c>
      <c r="I1618" s="2">
        <f t="array" ref="I1618">SUMPRODUCT(B1602:B1621, (ROW(B1602:B1621)-ROW(B1602)+1)) / (20*21/2)</f>
        <v>1.9807142857142856</v>
      </c>
      <c r="J1618" s="2">
        <f t="shared" si="194"/>
        <v>2.0003837307685366</v>
      </c>
      <c r="K1618" s="2">
        <f t="shared" si="196"/>
        <v>2.0031340519590102</v>
      </c>
    </row>
    <row r="1619" spans="1:11" ht="13.5" x14ac:dyDescent="0.25">
      <c r="A1619" s="3">
        <f>TITRES_STAT!B1622</f>
        <v>44669</v>
      </c>
      <c r="B1619" s="5">
        <f>TITRES_STAT!D1622</f>
        <v>1.97</v>
      </c>
      <c r="C1619" s="2">
        <f t="shared" si="197"/>
        <v>0</v>
      </c>
      <c r="D1619" s="2">
        <f t="shared" si="198"/>
        <v>1.986</v>
      </c>
      <c r="E1619" s="2">
        <f t="shared" si="200"/>
        <v>1.9910000000000001</v>
      </c>
      <c r="F1619" s="2">
        <f t="shared" si="193"/>
        <v>2.0069999999999997</v>
      </c>
      <c r="G1619" s="2">
        <f t="shared" si="195"/>
        <v>2.0014000000000003</v>
      </c>
      <c r="H1619" s="2">
        <f t="shared" si="199"/>
        <v>2.0309000000000004</v>
      </c>
      <c r="I1619" s="2">
        <f t="array" ref="I1619">SUMPRODUCT(B1603:B1622, (ROW(B1603:B1622)-ROW(B1603)+1)) / (20*21/2)</f>
        <v>1.971714285714286</v>
      </c>
      <c r="J1619" s="2">
        <f t="shared" si="194"/>
        <v>1.9974900421239141</v>
      </c>
      <c r="K1619" s="2">
        <f t="shared" si="196"/>
        <v>2.0018346773723823</v>
      </c>
    </row>
    <row r="1620" spans="1:11" ht="13.5" x14ac:dyDescent="0.25">
      <c r="A1620" s="3">
        <f>TITRES_STAT!B1623</f>
        <v>44670</v>
      </c>
      <c r="B1620" s="5">
        <f>TITRES_STAT!D1623</f>
        <v>1.95</v>
      </c>
      <c r="C1620" s="2">
        <f t="shared" si="197"/>
        <v>-2.0000000000000018E-2</v>
      </c>
      <c r="D1620" s="2">
        <f t="shared" si="198"/>
        <v>1.9739999999999998</v>
      </c>
      <c r="E1620" s="2">
        <f t="shared" si="200"/>
        <v>1.9809999999999999</v>
      </c>
      <c r="F1620" s="2">
        <f t="shared" ref="F1620:F1683" si="201">AVERAGE(B1601:B1620)</f>
        <v>2.0019999999999998</v>
      </c>
      <c r="G1620" s="2">
        <f t="shared" si="195"/>
        <v>2.0020000000000007</v>
      </c>
      <c r="H1620" s="2">
        <f t="shared" si="199"/>
        <v>2.0301525000000007</v>
      </c>
      <c r="I1620" s="2">
        <f t="array" ref="I1620">SUMPRODUCT(B1604:B1623, (ROW(B1604:B1623)-ROW(B1604)+1)) / (20*21/2)</f>
        <v>1.9623333333333333</v>
      </c>
      <c r="J1620" s="2">
        <f t="shared" si="194"/>
        <v>1.9929671809692557</v>
      </c>
      <c r="K1620" s="2">
        <f t="shared" si="196"/>
        <v>1.9998019449264066</v>
      </c>
    </row>
    <row r="1621" spans="1:11" ht="13.5" x14ac:dyDescent="0.25">
      <c r="A1621" s="3">
        <f>TITRES_STAT!B1624</f>
        <v>44671</v>
      </c>
      <c r="B1621" s="5">
        <f>TITRES_STAT!D1624</f>
        <v>1.9</v>
      </c>
      <c r="C1621" s="2">
        <f t="shared" si="197"/>
        <v>-5.0000000000000044E-2</v>
      </c>
      <c r="D1621" s="2">
        <f t="shared" si="198"/>
        <v>1.952</v>
      </c>
      <c r="E1621" s="2">
        <f t="shared" si="200"/>
        <v>1.9670000000000001</v>
      </c>
      <c r="F1621" s="2">
        <f t="shared" si="201"/>
        <v>1.9944999999999997</v>
      </c>
      <c r="G1621" s="2">
        <f t="shared" si="195"/>
        <v>2.0012000000000008</v>
      </c>
      <c r="H1621" s="2">
        <f t="shared" si="199"/>
        <v>2.0290555000000001</v>
      </c>
      <c r="I1621" s="2">
        <f t="array" ref="I1621">SUMPRODUCT(B1605:B1624, (ROW(B1605:B1624)-ROW(B1605)+1)) / (20*21/2)</f>
        <v>1.9583809523809526</v>
      </c>
      <c r="J1621" s="2">
        <f t="shared" ref="J1621:J1684" si="202">$J$4*B1621+J1620*(1-$J$4)</f>
        <v>1.9841131637340885</v>
      </c>
      <c r="K1621" s="2">
        <f t="shared" si="196"/>
        <v>1.9958881431645867</v>
      </c>
    </row>
    <row r="1622" spans="1:11" ht="13.5" x14ac:dyDescent="0.25">
      <c r="A1622" s="3">
        <f>TITRES_STAT!B1625</f>
        <v>44672</v>
      </c>
      <c r="B1622" s="5">
        <f>TITRES_STAT!D1625</f>
        <v>1.9</v>
      </c>
      <c r="C1622" s="2">
        <f t="shared" si="197"/>
        <v>0</v>
      </c>
      <c r="D1622" s="2">
        <f t="shared" si="198"/>
        <v>1.9379999999999999</v>
      </c>
      <c r="E1622" s="2">
        <f t="shared" si="200"/>
        <v>1.9590000000000001</v>
      </c>
      <c r="F1622" s="2">
        <f t="shared" si="201"/>
        <v>1.9884999999999997</v>
      </c>
      <c r="G1622" s="2">
        <f t="shared" si="195"/>
        <v>1.9994000000000005</v>
      </c>
      <c r="H1622" s="2">
        <f t="shared" si="199"/>
        <v>2.0281080000000005</v>
      </c>
      <c r="I1622" s="2">
        <f t="array" ref="I1622">SUMPRODUCT(B1606:B1625, (ROW(B1606:B1625)-ROW(B1606)+1)) / (20*21/2)</f>
        <v>1.95</v>
      </c>
      <c r="J1622" s="2">
        <f t="shared" si="202"/>
        <v>1.976102386235604</v>
      </c>
      <c r="K1622" s="2">
        <f t="shared" si="196"/>
        <v>1.992127823824799</v>
      </c>
    </row>
    <row r="1623" spans="1:11" ht="13.5" x14ac:dyDescent="0.25">
      <c r="A1623" s="3">
        <f>TITRES_STAT!B1626</f>
        <v>44673</v>
      </c>
      <c r="B1623" s="5">
        <f>TITRES_STAT!D1626</f>
        <v>1.89</v>
      </c>
      <c r="C1623" s="2">
        <f t="shared" si="197"/>
        <v>-1.0000000000000009E-2</v>
      </c>
      <c r="D1623" s="2">
        <f t="shared" si="198"/>
        <v>1.9220000000000002</v>
      </c>
      <c r="E1623" s="2">
        <f t="shared" si="200"/>
        <v>1.9530000000000001</v>
      </c>
      <c r="F1623" s="2">
        <f t="shared" si="201"/>
        <v>1.9814999999999998</v>
      </c>
      <c r="G1623" s="2">
        <f t="shared" si="195"/>
        <v>1.9982000000000004</v>
      </c>
      <c r="H1623" s="2">
        <f t="shared" si="199"/>
        <v>2.0271105</v>
      </c>
      <c r="I1623" s="2">
        <f t="array" ref="I1623">SUMPRODUCT(B1607:B1626, (ROW(B1607:B1626)-ROW(B1607)+1)) / (20*21/2)</f>
        <v>1.942190476190476</v>
      </c>
      <c r="J1623" s="2">
        <f t="shared" si="202"/>
        <v>1.9679021589750703</v>
      </c>
      <c r="K1623" s="2">
        <f t="shared" si="196"/>
        <v>1.9881228111257874</v>
      </c>
    </row>
    <row r="1624" spans="1:11" ht="13.5" x14ac:dyDescent="0.25">
      <c r="A1624" s="3">
        <f>TITRES_STAT!B1627</f>
        <v>44676</v>
      </c>
      <c r="B1624" s="5">
        <f>TITRES_STAT!D1627</f>
        <v>1.94</v>
      </c>
      <c r="C1624" s="2">
        <f t="shared" si="197"/>
        <v>5.0000000000000044E-2</v>
      </c>
      <c r="D1624" s="2">
        <f t="shared" si="198"/>
        <v>1.9159999999999999</v>
      </c>
      <c r="E1624" s="2">
        <f t="shared" si="200"/>
        <v>1.9510000000000001</v>
      </c>
      <c r="F1624" s="2">
        <f t="shared" si="201"/>
        <v>1.9779999999999998</v>
      </c>
      <c r="G1624" s="2">
        <f t="shared" si="195"/>
        <v>1.9980000000000004</v>
      </c>
      <c r="H1624" s="2">
        <f t="shared" si="199"/>
        <v>2.0263629999999999</v>
      </c>
      <c r="I1624" s="2">
        <f t="array" ref="I1624">SUMPRODUCT(B1608:B1627, (ROW(B1608:B1627)-ROW(B1608)+1)) / (20*21/2)</f>
        <v>1.9358571428571427</v>
      </c>
      <c r="J1624" s="2">
        <f t="shared" si="202"/>
        <v>1.9652448105012539</v>
      </c>
      <c r="K1624" s="2">
        <f t="shared" si="196"/>
        <v>1.9862356420620311</v>
      </c>
    </row>
    <row r="1625" spans="1:11" ht="13.5" x14ac:dyDescent="0.25">
      <c r="A1625" s="3">
        <f>TITRES_STAT!B1628</f>
        <v>44677</v>
      </c>
      <c r="B1625" s="5">
        <f>TITRES_STAT!D1628</f>
        <v>1.89</v>
      </c>
      <c r="C1625" s="2">
        <f t="shared" si="197"/>
        <v>-5.0000000000000044E-2</v>
      </c>
      <c r="D1625" s="2">
        <f t="shared" si="198"/>
        <v>1.9039999999999999</v>
      </c>
      <c r="E1625" s="2">
        <f t="shared" si="200"/>
        <v>1.9390000000000001</v>
      </c>
      <c r="F1625" s="2">
        <f t="shared" si="201"/>
        <v>1.9719999999999995</v>
      </c>
      <c r="G1625" s="2">
        <f t="shared" si="195"/>
        <v>1.9966000000000002</v>
      </c>
      <c r="H1625" s="2">
        <f t="shared" si="199"/>
        <v>2.0253654999999999</v>
      </c>
      <c r="I1625" s="2">
        <f t="array" ref="I1625">SUMPRODUCT(B1609:B1628, (ROW(B1609:B1628)-ROW(B1609)+1)) / (20*21/2)</f>
        <v>1.9347619047619049</v>
      </c>
      <c r="J1625" s="2">
        <f t="shared" si="202"/>
        <v>1.958078638072563</v>
      </c>
      <c r="K1625" s="2">
        <f t="shared" si="196"/>
        <v>1.9824616953145007</v>
      </c>
    </row>
    <row r="1626" spans="1:11" ht="13.5" x14ac:dyDescent="0.25">
      <c r="A1626" s="3">
        <f>TITRES_STAT!B1629</f>
        <v>44678</v>
      </c>
      <c r="B1626" s="5">
        <f>TITRES_STAT!D1629</f>
        <v>1.89</v>
      </c>
      <c r="C1626" s="2">
        <f t="shared" si="197"/>
        <v>0</v>
      </c>
      <c r="D1626" s="2">
        <f t="shared" si="198"/>
        <v>1.9019999999999999</v>
      </c>
      <c r="E1626" s="2">
        <f t="shared" si="200"/>
        <v>1.927</v>
      </c>
      <c r="F1626" s="2">
        <f t="shared" si="201"/>
        <v>1.9664999999999992</v>
      </c>
      <c r="G1626" s="2">
        <f t="shared" si="195"/>
        <v>1.9956000000000003</v>
      </c>
      <c r="H1626" s="2">
        <f t="shared" si="199"/>
        <v>2.0243679999999999</v>
      </c>
      <c r="I1626" s="2">
        <f t="array" ref="I1626">SUMPRODUCT(B1610:B1629, (ROW(B1610:B1629)-ROW(B1610)+1)) / (20*21/2)</f>
        <v>1.9291428571428573</v>
      </c>
      <c r="J1626" s="2">
        <f t="shared" si="202"/>
        <v>1.9515949582561283</v>
      </c>
      <c r="K1626" s="2">
        <f t="shared" si="196"/>
        <v>1.9788357464786381</v>
      </c>
    </row>
    <row r="1627" spans="1:11" ht="13.5" x14ac:dyDescent="0.25">
      <c r="A1627" s="3">
        <f>TITRES_STAT!B1630</f>
        <v>44679</v>
      </c>
      <c r="B1627" s="5">
        <f>TITRES_STAT!D1630</f>
        <v>1.9</v>
      </c>
      <c r="C1627" s="2">
        <f t="shared" si="197"/>
        <v>1.0000000000000009E-2</v>
      </c>
      <c r="D1627" s="2">
        <f t="shared" si="198"/>
        <v>1.9019999999999999</v>
      </c>
      <c r="E1627" s="2">
        <f t="shared" si="200"/>
        <v>1.92</v>
      </c>
      <c r="F1627" s="2">
        <f t="shared" si="201"/>
        <v>1.9614999999999996</v>
      </c>
      <c r="G1627" s="2">
        <f t="shared" si="195"/>
        <v>1.9940000000000004</v>
      </c>
      <c r="H1627" s="2">
        <f t="shared" si="199"/>
        <v>2.0232709999999998</v>
      </c>
      <c r="I1627" s="2">
        <f t="array" ref="I1627">SUMPRODUCT(B1611:B1630, (ROW(B1611:B1630)-ROW(B1611)+1)) / (20*21/2)</f>
        <v>1.9242857142857144</v>
      </c>
      <c r="J1627" s="2">
        <f t="shared" si="202"/>
        <v>1.9466811527079255</v>
      </c>
      <c r="K1627" s="2">
        <f t="shared" si="196"/>
        <v>1.9757441485775151</v>
      </c>
    </row>
    <row r="1628" spans="1:11" ht="13.5" x14ac:dyDescent="0.25">
      <c r="A1628" s="3">
        <f>TITRES_STAT!B1631</f>
        <v>44680</v>
      </c>
      <c r="B1628" s="5">
        <f>TITRES_STAT!D1631</f>
        <v>1.95</v>
      </c>
      <c r="C1628" s="2">
        <f t="shared" si="197"/>
        <v>5.0000000000000044E-2</v>
      </c>
      <c r="D1628" s="2">
        <f t="shared" si="198"/>
        <v>1.9139999999999997</v>
      </c>
      <c r="E1628" s="2">
        <f t="shared" si="200"/>
        <v>1.9179999999999999</v>
      </c>
      <c r="F1628" s="2">
        <f t="shared" si="201"/>
        <v>1.9589999999999996</v>
      </c>
      <c r="G1628" s="2">
        <f t="shared" si="195"/>
        <v>1.9934000000000005</v>
      </c>
      <c r="H1628" s="2">
        <f t="shared" si="199"/>
        <v>2.0223744999999997</v>
      </c>
      <c r="I1628" s="2">
        <f t="array" ref="I1628">SUMPRODUCT(B1612:B1631, (ROW(B1612:B1631)-ROW(B1612)+1)) / (20*21/2)</f>
        <v>1.9201428571428569</v>
      </c>
      <c r="J1628" s="2">
        <f t="shared" si="202"/>
        <v>1.9469972334024088</v>
      </c>
      <c r="K1628" s="2">
        <f t="shared" si="196"/>
        <v>1.974734574123495</v>
      </c>
    </row>
    <row r="1629" spans="1:11" ht="13.5" x14ac:dyDescent="0.25">
      <c r="A1629" s="3">
        <f>TITRES_STAT!B1632</f>
        <v>44685</v>
      </c>
      <c r="B1629" s="5">
        <f>TITRES_STAT!D1632</f>
        <v>1.9</v>
      </c>
      <c r="C1629" s="2">
        <f t="shared" si="197"/>
        <v>-5.0000000000000044E-2</v>
      </c>
      <c r="D1629" s="2">
        <f t="shared" si="198"/>
        <v>1.9059999999999999</v>
      </c>
      <c r="E1629" s="2">
        <f t="shared" si="200"/>
        <v>1.911</v>
      </c>
      <c r="F1629" s="2">
        <f t="shared" si="201"/>
        <v>1.9509999999999998</v>
      </c>
      <c r="G1629" s="2">
        <f t="shared" si="195"/>
        <v>1.9908000000000008</v>
      </c>
      <c r="H1629" s="2">
        <f t="shared" si="199"/>
        <v>2.0212774999999992</v>
      </c>
      <c r="I1629" s="2">
        <f t="array" ref="I1629">SUMPRODUCT(B1613:B1632, (ROW(B1613:B1632)-ROW(B1613)+1)) / (20*21/2)</f>
        <v>1.9166666666666667</v>
      </c>
      <c r="J1629" s="2">
        <f t="shared" si="202"/>
        <v>1.9425213064117033</v>
      </c>
      <c r="K1629" s="2">
        <f t="shared" si="196"/>
        <v>1.971803806510809</v>
      </c>
    </row>
    <row r="1630" spans="1:11" ht="13.5" x14ac:dyDescent="0.25">
      <c r="A1630" s="3">
        <f>TITRES_STAT!B1633</f>
        <v>44686</v>
      </c>
      <c r="B1630" s="5">
        <f>TITRES_STAT!D1633</f>
        <v>1.9</v>
      </c>
      <c r="C1630" s="2">
        <f t="shared" si="197"/>
        <v>0</v>
      </c>
      <c r="D1630" s="2">
        <f t="shared" si="198"/>
        <v>1.9080000000000001</v>
      </c>
      <c r="E1630" s="2">
        <f t="shared" si="200"/>
        <v>1.9059999999999999</v>
      </c>
      <c r="F1630" s="2">
        <f t="shared" si="201"/>
        <v>1.9434999999999998</v>
      </c>
      <c r="G1630" s="2">
        <f t="shared" si="195"/>
        <v>1.9880000000000004</v>
      </c>
      <c r="H1630" s="2">
        <f t="shared" si="199"/>
        <v>2.0203299999999995</v>
      </c>
      <c r="I1630" s="2">
        <f t="array" ref="I1630">SUMPRODUCT(B1614:B1633, (ROW(B1614:B1633)-ROW(B1614)+1)) / (20*21/2)</f>
        <v>1.9126190476190479</v>
      </c>
      <c r="J1630" s="2">
        <f t="shared" si="202"/>
        <v>1.9384716581820174</v>
      </c>
      <c r="K1630" s="2">
        <f t="shared" si="196"/>
        <v>1.9689879709613656</v>
      </c>
    </row>
    <row r="1631" spans="1:11" ht="13.5" x14ac:dyDescent="0.25">
      <c r="A1631" s="3">
        <f>TITRES_STAT!B1634</f>
        <v>44687</v>
      </c>
      <c r="B1631" s="5">
        <f>TITRES_STAT!D1634</f>
        <v>1.9</v>
      </c>
      <c r="C1631" s="2">
        <f t="shared" si="197"/>
        <v>0</v>
      </c>
      <c r="D1631" s="2">
        <f t="shared" si="198"/>
        <v>1.9100000000000001</v>
      </c>
      <c r="E1631" s="2">
        <f t="shared" si="200"/>
        <v>1.9059999999999999</v>
      </c>
      <c r="F1631" s="2">
        <f t="shared" si="201"/>
        <v>1.9364999999999999</v>
      </c>
      <c r="G1631" s="2">
        <f t="shared" si="195"/>
        <v>1.9852000000000003</v>
      </c>
      <c r="H1631" s="2">
        <f t="shared" si="199"/>
        <v>2.0193824999999994</v>
      </c>
      <c r="I1631" s="2">
        <f t="array" ref="I1631">SUMPRODUCT(B1615:B1634, (ROW(B1615:B1634)-ROW(B1615)+1)) / (20*21/2)</f>
        <v>1.9088571428571426</v>
      </c>
      <c r="J1631" s="2">
        <f t="shared" si="202"/>
        <v>1.9348076907361109</v>
      </c>
      <c r="K1631" s="2">
        <f t="shared" si="196"/>
        <v>1.9662825603354297</v>
      </c>
    </row>
    <row r="1632" spans="1:11" ht="13.5" x14ac:dyDescent="0.25">
      <c r="A1632" s="3">
        <f>TITRES_STAT!B1635</f>
        <v>44690</v>
      </c>
      <c r="B1632" s="5">
        <f>TITRES_STAT!D1635</f>
        <v>1.9</v>
      </c>
      <c r="C1632" s="2">
        <f t="shared" si="197"/>
        <v>0</v>
      </c>
      <c r="D1632" s="2">
        <f t="shared" si="198"/>
        <v>1.9100000000000001</v>
      </c>
      <c r="E1632" s="2">
        <f t="shared" si="200"/>
        <v>1.9059999999999999</v>
      </c>
      <c r="F1632" s="2">
        <f t="shared" si="201"/>
        <v>1.9324999999999999</v>
      </c>
      <c r="G1632" s="2">
        <f t="shared" si="195"/>
        <v>1.9826000000000008</v>
      </c>
      <c r="H1632" s="2">
        <f t="shared" si="199"/>
        <v>2.0184349999999993</v>
      </c>
      <c r="I1632" s="2">
        <f t="array" ref="I1632">SUMPRODUCT(B1616:B1635, (ROW(B1616:B1635)-ROW(B1616)+1)) / (20*21/2)</f>
        <v>1.9044761904761902</v>
      </c>
      <c r="J1632" s="2">
        <f t="shared" si="202"/>
        <v>1.9314926725707671</v>
      </c>
      <c r="K1632" s="2">
        <f t="shared" si="196"/>
        <v>1.9636832442438443</v>
      </c>
    </row>
    <row r="1633" spans="1:11" ht="13.5" x14ac:dyDescent="0.25">
      <c r="A1633" s="3">
        <f>TITRES_STAT!B1636</f>
        <v>44691</v>
      </c>
      <c r="B1633" s="5">
        <f>TITRES_STAT!D1636</f>
        <v>1.89</v>
      </c>
      <c r="C1633" s="2">
        <f t="shared" si="197"/>
        <v>-1.0000000000000009E-2</v>
      </c>
      <c r="D1633" s="2">
        <f t="shared" si="198"/>
        <v>1.8980000000000001</v>
      </c>
      <c r="E1633" s="2">
        <f t="shared" si="200"/>
        <v>1.9059999999999999</v>
      </c>
      <c r="F1633" s="2">
        <f t="shared" si="201"/>
        <v>1.9294999999999998</v>
      </c>
      <c r="G1633" s="2">
        <f t="shared" si="195"/>
        <v>1.9804000000000008</v>
      </c>
      <c r="H1633" s="2">
        <f t="shared" si="199"/>
        <v>2.0174374999999993</v>
      </c>
      <c r="I1633" s="2">
        <f t="array" ref="I1633">SUMPRODUCT(B1617:B1636, (ROW(B1617:B1636)-ROW(B1617)+1)) / (20*21/2)</f>
        <v>1.8978571428571427</v>
      </c>
      <c r="J1633" s="2">
        <f t="shared" si="202"/>
        <v>1.9275409894687892</v>
      </c>
      <c r="K1633" s="2">
        <f t="shared" si="196"/>
        <v>1.9607937052538897</v>
      </c>
    </row>
    <row r="1634" spans="1:11" ht="13.5" x14ac:dyDescent="0.25">
      <c r="A1634" s="3">
        <f>TITRES_STAT!B1637</f>
        <v>44692</v>
      </c>
      <c r="B1634" s="5">
        <f>TITRES_STAT!D1637</f>
        <v>1.89</v>
      </c>
      <c r="C1634" s="2">
        <f t="shared" si="197"/>
        <v>0</v>
      </c>
      <c r="D1634" s="2">
        <f t="shared" si="198"/>
        <v>1.8959999999999997</v>
      </c>
      <c r="E1634" s="2">
        <f t="shared" si="200"/>
        <v>1.9010000000000002</v>
      </c>
      <c r="F1634" s="2">
        <f t="shared" si="201"/>
        <v>1.9259999999999997</v>
      </c>
      <c r="G1634" s="2">
        <f t="shared" si="195"/>
        <v>1.9782000000000008</v>
      </c>
      <c r="H1634" s="2">
        <f t="shared" si="199"/>
        <v>2.0168879999999993</v>
      </c>
      <c r="I1634" s="2">
        <f t="array" ref="I1634">SUMPRODUCT(B1618:B1637, (ROW(B1618:B1637)-ROW(B1618)+1)) / (20*21/2)</f>
        <v>1.8958095238095236</v>
      </c>
      <c r="J1634" s="2">
        <f t="shared" si="202"/>
        <v>1.9239656571384283</v>
      </c>
      <c r="K1634" s="2">
        <f t="shared" si="196"/>
        <v>1.9580174815184432</v>
      </c>
    </row>
    <row r="1635" spans="1:11" ht="13.5" x14ac:dyDescent="0.25">
      <c r="A1635" s="3">
        <f>TITRES_STAT!B1638</f>
        <v>44693</v>
      </c>
      <c r="B1635" s="5">
        <f>TITRES_STAT!D1638</f>
        <v>1.88</v>
      </c>
      <c r="C1635" s="2">
        <f t="shared" si="197"/>
        <v>-1.0000000000000009E-2</v>
      </c>
      <c r="D1635" s="2">
        <f t="shared" si="198"/>
        <v>1.8919999999999999</v>
      </c>
      <c r="E1635" s="2">
        <f t="shared" si="200"/>
        <v>1.9</v>
      </c>
      <c r="F1635" s="2">
        <f t="shared" si="201"/>
        <v>1.9195</v>
      </c>
      <c r="G1635" s="2">
        <f t="shared" si="195"/>
        <v>1.9758000000000007</v>
      </c>
      <c r="H1635" s="2">
        <f t="shared" si="199"/>
        <v>2.016288499999999</v>
      </c>
      <c r="I1635" s="2">
        <f t="array" ref="I1635">SUMPRODUCT(B1619:B1638, (ROW(B1619:B1638)-ROW(B1619)+1)) / (20*21/2)</f>
        <v>1.8989047619047617</v>
      </c>
      <c r="J1635" s="2">
        <f t="shared" si="202"/>
        <v>1.9197784516966734</v>
      </c>
      <c r="K1635" s="2">
        <f t="shared" si="196"/>
        <v>1.9549579724392887</v>
      </c>
    </row>
    <row r="1636" spans="1:11" ht="13.5" x14ac:dyDescent="0.25">
      <c r="A1636" s="3">
        <f>TITRES_STAT!B1639</f>
        <v>44694</v>
      </c>
      <c r="B1636" s="5">
        <f>TITRES_STAT!D1639</f>
        <v>1.85</v>
      </c>
      <c r="C1636" s="2">
        <f t="shared" si="197"/>
        <v>-2.9999999999999805E-2</v>
      </c>
      <c r="D1636" s="2">
        <f t="shared" si="198"/>
        <v>1.8820000000000001</v>
      </c>
      <c r="E1636" s="2">
        <f t="shared" si="200"/>
        <v>1.8960000000000004</v>
      </c>
      <c r="F1636" s="2">
        <f t="shared" si="201"/>
        <v>1.9114999999999998</v>
      </c>
      <c r="G1636" s="2">
        <f t="shared" si="195"/>
        <v>1.9732000000000007</v>
      </c>
      <c r="H1636" s="2">
        <f t="shared" si="199"/>
        <v>2.0155389999999995</v>
      </c>
      <c r="I1636" s="2">
        <f t="array" ref="I1636">SUMPRODUCT(B1620:B1639, (ROW(B1620:B1639)-ROW(B1620)+1)) / (20*21/2)</f>
        <v>1.898333333333333</v>
      </c>
      <c r="J1636" s="2">
        <f t="shared" si="202"/>
        <v>1.9131328848684188</v>
      </c>
      <c r="K1636" s="2">
        <f t="shared" si="196"/>
        <v>1.950841973520101</v>
      </c>
    </row>
    <row r="1637" spans="1:11" ht="13.5" x14ac:dyDescent="0.25">
      <c r="A1637" s="3">
        <f>TITRES_STAT!B1640</f>
        <v>44697</v>
      </c>
      <c r="B1637" s="5">
        <f>TITRES_STAT!D1640</f>
        <v>1.89</v>
      </c>
      <c r="C1637" s="2">
        <f t="shared" si="197"/>
        <v>3.9999999999999813E-2</v>
      </c>
      <c r="D1637" s="2">
        <f t="shared" si="198"/>
        <v>1.8800000000000001</v>
      </c>
      <c r="E1637" s="2">
        <f t="shared" si="200"/>
        <v>1.8950000000000002</v>
      </c>
      <c r="F1637" s="2">
        <f t="shared" si="201"/>
        <v>1.9075</v>
      </c>
      <c r="G1637" s="2">
        <f t="shared" si="195"/>
        <v>1.9710000000000005</v>
      </c>
      <c r="H1637" s="2">
        <f t="shared" si="199"/>
        <v>2.0146904999999991</v>
      </c>
      <c r="I1637" s="2">
        <f t="array" ref="I1637">SUMPRODUCT(B1621:B1640, (ROW(B1621:B1640)-ROW(B1621)+1)) / (20*21/2)</f>
        <v>1.901904761904762</v>
      </c>
      <c r="J1637" s="2">
        <f t="shared" si="202"/>
        <v>1.9109297529761884</v>
      </c>
      <c r="K1637" s="2">
        <f t="shared" si="196"/>
        <v>1.9484560137742148</v>
      </c>
    </row>
    <row r="1638" spans="1:11" ht="13.5" x14ac:dyDescent="0.25">
      <c r="A1638" s="3">
        <f>TITRES_STAT!B1641</f>
        <v>44698</v>
      </c>
      <c r="B1638" s="5">
        <f>TITRES_STAT!D1641</f>
        <v>1.94</v>
      </c>
      <c r="C1638" s="2">
        <f t="shared" si="197"/>
        <v>5.0000000000000044E-2</v>
      </c>
      <c r="D1638" s="2">
        <f t="shared" si="198"/>
        <v>1.89</v>
      </c>
      <c r="E1638" s="2">
        <f t="shared" si="200"/>
        <v>1.8940000000000001</v>
      </c>
      <c r="F1638" s="2">
        <f t="shared" si="201"/>
        <v>1.9059999999999999</v>
      </c>
      <c r="G1638" s="2">
        <f t="shared" si="195"/>
        <v>1.9696000000000005</v>
      </c>
      <c r="H1638" s="2">
        <f t="shared" si="199"/>
        <v>2.0139429999999989</v>
      </c>
      <c r="I1638" s="2">
        <f t="array" ref="I1638">SUMPRODUCT(B1622:B1641, (ROW(B1622:B1641)-ROW(B1622)+1)) / (20*21/2)</f>
        <v>1.9055238095238096</v>
      </c>
      <c r="J1638" s="2">
        <f t="shared" si="202"/>
        <v>1.9136983479308372</v>
      </c>
      <c r="K1638" s="2">
        <f t="shared" si="196"/>
        <v>1.9481244053909124</v>
      </c>
    </row>
    <row r="1639" spans="1:11" ht="13.5" x14ac:dyDescent="0.25">
      <c r="A1639" s="3">
        <f>TITRES_STAT!B1642</f>
        <v>44699</v>
      </c>
      <c r="B1639" s="5">
        <f>TITRES_STAT!D1642</f>
        <v>1.9</v>
      </c>
      <c r="C1639" s="2">
        <f t="shared" si="197"/>
        <v>-4.0000000000000036E-2</v>
      </c>
      <c r="D1639" s="2">
        <f t="shared" si="198"/>
        <v>1.8920000000000001</v>
      </c>
      <c r="E1639" s="2">
        <f t="shared" si="200"/>
        <v>1.8939999999999997</v>
      </c>
      <c r="F1639" s="2">
        <f t="shared" si="201"/>
        <v>1.9024999999999994</v>
      </c>
      <c r="G1639" s="2">
        <f t="shared" si="195"/>
        <v>1.9668000000000005</v>
      </c>
      <c r="H1639" s="2">
        <f t="shared" si="199"/>
        <v>2.0129954999999988</v>
      </c>
      <c r="I1639" s="2">
        <f t="array" ref="I1639">SUMPRODUCT(B1623:B1642, (ROW(B1623:B1642)-ROW(B1623)+1)) / (20*21/2)</f>
        <v>1.9051428571428572</v>
      </c>
      <c r="J1639" s="2">
        <f t="shared" si="202"/>
        <v>1.9123937433659957</v>
      </c>
      <c r="K1639" s="2">
        <f t="shared" si="196"/>
        <v>1.946237173806955</v>
      </c>
    </row>
    <row r="1640" spans="1:11" ht="13.5" x14ac:dyDescent="0.25">
      <c r="A1640" s="3">
        <f>TITRES_STAT!B1643</f>
        <v>44700</v>
      </c>
      <c r="B1640" s="5">
        <f>TITRES_STAT!D1643</f>
        <v>1.94</v>
      </c>
      <c r="C1640" s="2">
        <f t="shared" si="197"/>
        <v>4.0000000000000036E-2</v>
      </c>
      <c r="D1640" s="2">
        <f t="shared" si="198"/>
        <v>1.9039999999999999</v>
      </c>
      <c r="E1640" s="2">
        <f t="shared" si="200"/>
        <v>1.8980000000000001</v>
      </c>
      <c r="F1640" s="2">
        <f t="shared" si="201"/>
        <v>1.9019999999999997</v>
      </c>
      <c r="G1640" s="2">
        <f t="shared" si="195"/>
        <v>1.9656000000000002</v>
      </c>
      <c r="H1640" s="2">
        <f t="shared" si="199"/>
        <v>2.0122479999999987</v>
      </c>
      <c r="I1640" s="2">
        <f t="array" ref="I1640">SUMPRODUCT(B1624:B1643, (ROW(B1624:B1643)-ROW(B1624)+1)) / (20*21/2)</f>
        <v>1.9047619047619051</v>
      </c>
      <c r="J1640" s="2">
        <f t="shared" si="202"/>
        <v>1.9150229106644723</v>
      </c>
      <c r="K1640" s="2">
        <f t="shared" si="196"/>
        <v>1.945992578755702</v>
      </c>
    </row>
    <row r="1641" spans="1:11" ht="13.5" x14ac:dyDescent="0.25">
      <c r="A1641" s="3">
        <f>TITRES_STAT!B1644</f>
        <v>44701</v>
      </c>
      <c r="B1641" s="5">
        <f>TITRES_STAT!D1644</f>
        <v>1.94</v>
      </c>
      <c r="C1641" s="2">
        <f t="shared" si="197"/>
        <v>0</v>
      </c>
      <c r="D1641" s="2">
        <f t="shared" si="198"/>
        <v>1.9219999999999999</v>
      </c>
      <c r="E1641" s="2">
        <f t="shared" si="200"/>
        <v>1.9020000000000004</v>
      </c>
      <c r="F1641" s="2">
        <f t="shared" si="201"/>
        <v>1.9039999999999995</v>
      </c>
      <c r="G1641" s="2">
        <f t="shared" si="195"/>
        <v>1.9636000000000005</v>
      </c>
      <c r="H1641" s="2">
        <f t="shared" si="199"/>
        <v>2.0117989999999986</v>
      </c>
      <c r="I1641" s="2">
        <f t="array" ref="I1641">SUMPRODUCT(B1625:B1644, (ROW(B1625:B1644)-ROW(B1625)+1)) / (20*21/2)</f>
        <v>1.9071904761904763</v>
      </c>
      <c r="J1641" s="2">
        <f t="shared" si="202"/>
        <v>1.9174016810773795</v>
      </c>
      <c r="K1641" s="2">
        <f t="shared" si="196"/>
        <v>1.9457575756672432</v>
      </c>
    </row>
    <row r="1642" spans="1:11" ht="13.5" x14ac:dyDescent="0.25">
      <c r="A1642" s="3">
        <f>TITRES_STAT!B1645</f>
        <v>44704</v>
      </c>
      <c r="B1642" s="5">
        <f>TITRES_STAT!D1645</f>
        <v>1.9</v>
      </c>
      <c r="C1642" s="2">
        <f t="shared" si="197"/>
        <v>-4.0000000000000036E-2</v>
      </c>
      <c r="D1642" s="2">
        <f t="shared" si="198"/>
        <v>1.9239999999999999</v>
      </c>
      <c r="E1642" s="2">
        <f t="shared" si="200"/>
        <v>1.9019999999999999</v>
      </c>
      <c r="F1642" s="2">
        <f t="shared" si="201"/>
        <v>1.9039999999999999</v>
      </c>
      <c r="G1642" s="2">
        <f t="shared" si="195"/>
        <v>1.9606000000000003</v>
      </c>
      <c r="H1642" s="2">
        <f t="shared" si="199"/>
        <v>2.0113489999999983</v>
      </c>
      <c r="I1642" s="2">
        <f t="array" ref="I1642">SUMPRODUCT(B1626:B1645, (ROW(B1626:B1645)-ROW(B1626)+1)) / (20*21/2)</f>
        <v>1.9106190476190477</v>
      </c>
      <c r="J1642" s="2">
        <f t="shared" si="202"/>
        <v>1.9157443781176291</v>
      </c>
      <c r="K1642" s="2">
        <f t="shared" si="196"/>
        <v>1.9439631609351944</v>
      </c>
    </row>
    <row r="1643" spans="1:11" ht="13.5" x14ac:dyDescent="0.25">
      <c r="A1643" s="3">
        <f>TITRES_STAT!B1646</f>
        <v>44705</v>
      </c>
      <c r="B1643" s="5">
        <f>TITRES_STAT!D1646</f>
        <v>1.9</v>
      </c>
      <c r="C1643" s="2">
        <f t="shared" si="197"/>
        <v>0</v>
      </c>
      <c r="D1643" s="2">
        <f t="shared" si="198"/>
        <v>1.9159999999999999</v>
      </c>
      <c r="E1643" s="2">
        <f t="shared" si="200"/>
        <v>1.9029999999999998</v>
      </c>
      <c r="F1643" s="2">
        <f t="shared" si="201"/>
        <v>1.9044999999999999</v>
      </c>
      <c r="G1643" s="2">
        <f t="shared" si="195"/>
        <v>1.9580000000000004</v>
      </c>
      <c r="H1643" s="2">
        <f t="shared" si="199"/>
        <v>2.0104514999999985</v>
      </c>
      <c r="I1643" s="2">
        <f t="array" ref="I1643">SUMPRODUCT(B1627:B1646, (ROW(B1627:B1646)-ROW(B1627)+1)) / (20*21/2)</f>
        <v>1.9138095238095241</v>
      </c>
      <c r="J1643" s="2">
        <f t="shared" si="202"/>
        <v>1.9142449135349977</v>
      </c>
      <c r="K1643" s="2">
        <f t="shared" si="196"/>
        <v>1.9422391154083241</v>
      </c>
    </row>
    <row r="1644" spans="1:11" ht="13.5" x14ac:dyDescent="0.25">
      <c r="A1644" s="3">
        <f>TITRES_STAT!B1647</f>
        <v>44706</v>
      </c>
      <c r="B1644" s="5">
        <f>TITRES_STAT!D1647</f>
        <v>1.93</v>
      </c>
      <c r="C1644" s="2">
        <f t="shared" si="197"/>
        <v>3.0000000000000027E-2</v>
      </c>
      <c r="D1644" s="2">
        <f t="shared" si="198"/>
        <v>1.9219999999999999</v>
      </c>
      <c r="E1644" s="2">
        <f t="shared" si="200"/>
        <v>1.907</v>
      </c>
      <c r="F1644" s="2">
        <f t="shared" si="201"/>
        <v>1.9039999999999999</v>
      </c>
      <c r="G1644" s="2">
        <f t="shared" si="195"/>
        <v>1.9568000000000005</v>
      </c>
      <c r="H1644" s="2">
        <f t="shared" si="199"/>
        <v>2.0097039999999979</v>
      </c>
      <c r="I1644" s="2">
        <f t="array" ref="I1644">SUMPRODUCT(B1628:B1647, (ROW(B1628:B1647)-ROW(B1628)+1)) / (20*21/2)</f>
        <v>1.9205714285714288</v>
      </c>
      <c r="J1644" s="2">
        <f t="shared" si="202"/>
        <v>1.9157453979602361</v>
      </c>
      <c r="K1644" s="2">
        <f t="shared" si="196"/>
        <v>1.9417591500981937</v>
      </c>
    </row>
    <row r="1645" spans="1:11" ht="13.5" x14ac:dyDescent="0.25">
      <c r="A1645" s="3">
        <f>TITRES_STAT!B1648</f>
        <v>44707</v>
      </c>
      <c r="B1645" s="5">
        <f>TITRES_STAT!D1648</f>
        <v>1.94</v>
      </c>
      <c r="C1645" s="2">
        <f t="shared" si="197"/>
        <v>1.0000000000000009E-2</v>
      </c>
      <c r="D1645" s="2">
        <f t="shared" si="198"/>
        <v>1.9219999999999999</v>
      </c>
      <c r="E1645" s="2">
        <f t="shared" si="200"/>
        <v>1.9130000000000003</v>
      </c>
      <c r="F1645" s="2">
        <f t="shared" si="201"/>
        <v>1.9065000000000001</v>
      </c>
      <c r="G1645" s="2">
        <f t="shared" si="195"/>
        <v>1.9566000000000003</v>
      </c>
      <c r="H1645" s="2">
        <f t="shared" si="199"/>
        <v>2.0090064999999981</v>
      </c>
      <c r="I1645" s="2">
        <f t="array" ref="I1645">SUMPRODUCT(B1629:B1648, (ROW(B1629:B1648)-ROW(B1629)+1)) / (20*21/2)</f>
        <v>1.9307619047619049</v>
      </c>
      <c r="J1645" s="2">
        <f t="shared" si="202"/>
        <v>1.9180553600592611</v>
      </c>
      <c r="K1645" s="2">
        <f t="shared" si="196"/>
        <v>1.9416901638198332</v>
      </c>
    </row>
    <row r="1646" spans="1:11" ht="13.5" x14ac:dyDescent="0.25">
      <c r="A1646" s="3">
        <f>TITRES_STAT!B1649</f>
        <v>44708</v>
      </c>
      <c r="B1646" s="5">
        <f>TITRES_STAT!D1649</f>
        <v>1.94</v>
      </c>
      <c r="C1646" s="2">
        <f t="shared" si="197"/>
        <v>0</v>
      </c>
      <c r="D1646" s="2">
        <f t="shared" si="198"/>
        <v>1.9219999999999999</v>
      </c>
      <c r="E1646" s="2">
        <f t="shared" si="200"/>
        <v>1.9220000000000002</v>
      </c>
      <c r="F1646" s="2">
        <f t="shared" si="201"/>
        <v>1.909</v>
      </c>
      <c r="G1646" s="2">
        <f t="shared" si="195"/>
        <v>1.9554000000000002</v>
      </c>
      <c r="H1646" s="2">
        <f t="shared" si="199"/>
        <v>2.0083089999999983</v>
      </c>
      <c r="I1646" s="2">
        <f t="array" ref="I1646">SUMPRODUCT(B1630:B1649, (ROW(B1630:B1649)-ROW(B1630)+1)) / (20*21/2)</f>
        <v>1.9396666666666667</v>
      </c>
      <c r="J1646" s="2">
        <f t="shared" si="202"/>
        <v>1.9201453257679029</v>
      </c>
      <c r="K1646" s="2">
        <f t="shared" si="196"/>
        <v>1.9416238828857222</v>
      </c>
    </row>
    <row r="1647" spans="1:11" ht="13.5" x14ac:dyDescent="0.25">
      <c r="A1647" s="3">
        <f>TITRES_STAT!B1650</f>
        <v>44711</v>
      </c>
      <c r="B1647" s="5">
        <f>TITRES_STAT!D1650</f>
        <v>1.98</v>
      </c>
      <c r="C1647" s="2">
        <f t="shared" si="197"/>
        <v>4.0000000000000036E-2</v>
      </c>
      <c r="D1647" s="2">
        <f t="shared" si="198"/>
        <v>1.9379999999999999</v>
      </c>
      <c r="E1647" s="2">
        <f t="shared" si="200"/>
        <v>1.9309999999999998</v>
      </c>
      <c r="F1647" s="2">
        <f t="shared" si="201"/>
        <v>1.9129999999999998</v>
      </c>
      <c r="G1647" s="2">
        <f t="shared" si="195"/>
        <v>1.9544000000000004</v>
      </c>
      <c r="H1647" s="2">
        <f t="shared" si="199"/>
        <v>2.0077614999999986</v>
      </c>
      <c r="I1647" s="2">
        <f t="array" ref="I1647">SUMPRODUCT(B1631:B1650, (ROW(B1631:B1650)-ROW(B1631)+1)) / (20*21/2)</f>
        <v>1.9480476190476192</v>
      </c>
      <c r="J1647" s="2">
        <f t="shared" si="202"/>
        <v>1.9258457709328645</v>
      </c>
      <c r="K1647" s="2">
        <f t="shared" si="196"/>
        <v>1.9431288286549095</v>
      </c>
    </row>
    <row r="1648" spans="1:11" ht="13.5" x14ac:dyDescent="0.25">
      <c r="A1648" s="3">
        <f>TITRES_STAT!B1651</f>
        <v>44712</v>
      </c>
      <c r="B1648" s="5">
        <f>TITRES_STAT!D1651</f>
        <v>2.02</v>
      </c>
      <c r="C1648" s="2">
        <f t="shared" si="197"/>
        <v>4.0000000000000036E-2</v>
      </c>
      <c r="D1648" s="2">
        <f t="shared" si="198"/>
        <v>1.9620000000000002</v>
      </c>
      <c r="E1648" s="2">
        <f t="shared" si="200"/>
        <v>1.9389999999999996</v>
      </c>
      <c r="F1648" s="2">
        <f t="shared" si="201"/>
        <v>1.9164999999999999</v>
      </c>
      <c r="G1648" s="2">
        <f t="shared" si="195"/>
        <v>1.9538</v>
      </c>
      <c r="H1648" s="2">
        <f t="shared" si="199"/>
        <v>2.0075134999999982</v>
      </c>
      <c r="I1648" s="2">
        <f t="array" ref="I1648">SUMPRODUCT(B1632:B1651, (ROW(B1632:B1651)-ROW(B1632)+1)) / (20*21/2)</f>
        <v>1.9559047619047616</v>
      </c>
      <c r="J1648" s="2">
        <f t="shared" si="202"/>
        <v>1.9348128403678297</v>
      </c>
      <c r="K1648" s="2">
        <f t="shared" si="196"/>
        <v>1.9461433843939326</v>
      </c>
    </row>
    <row r="1649" spans="1:11" ht="13.5" x14ac:dyDescent="0.25">
      <c r="A1649" s="3">
        <f>TITRES_STAT!B1652</f>
        <v>44713</v>
      </c>
      <c r="B1649" s="5">
        <f>TITRES_STAT!D1652</f>
        <v>2.0099999999999998</v>
      </c>
      <c r="C1649" s="2">
        <f t="shared" si="197"/>
        <v>-1.0000000000000231E-2</v>
      </c>
      <c r="D1649" s="2">
        <f t="shared" si="198"/>
        <v>1.9779999999999998</v>
      </c>
      <c r="E1649" s="2">
        <f t="shared" si="200"/>
        <v>1.95</v>
      </c>
      <c r="F1649" s="2">
        <f t="shared" si="201"/>
        <v>1.9219999999999999</v>
      </c>
      <c r="G1649" s="2">
        <f t="shared" si="195"/>
        <v>1.9538</v>
      </c>
      <c r="H1649" s="2">
        <f t="shared" si="199"/>
        <v>2.0071659999999985</v>
      </c>
      <c r="I1649" s="2">
        <f t="array" ref="I1649">SUMPRODUCT(B1633:B1652, (ROW(B1633:B1652)-ROW(B1633)+1)) / (20*21/2)</f>
        <v>1.9613333333333334</v>
      </c>
      <c r="J1649" s="2">
        <f t="shared" si="202"/>
        <v>1.9419735222375603</v>
      </c>
      <c r="K1649" s="2">
        <f t="shared" si="196"/>
        <v>1.9486475653980921</v>
      </c>
    </row>
    <row r="1650" spans="1:11" ht="13.5" x14ac:dyDescent="0.25">
      <c r="A1650" s="3">
        <f>TITRES_STAT!B1653</f>
        <v>44714</v>
      </c>
      <c r="B1650" s="5">
        <f>TITRES_STAT!D1653</f>
        <v>2.0099999999999998</v>
      </c>
      <c r="C1650" s="2">
        <f t="shared" si="197"/>
        <v>0</v>
      </c>
      <c r="D1650" s="2">
        <f t="shared" si="198"/>
        <v>1.9919999999999998</v>
      </c>
      <c r="E1650" s="2">
        <f t="shared" si="200"/>
        <v>1.9570000000000001</v>
      </c>
      <c r="F1650" s="2">
        <f t="shared" si="201"/>
        <v>1.9274999999999998</v>
      </c>
      <c r="G1650" s="2">
        <f t="shared" ref="G1650:G1713" si="203">AVERAGE(B1601:B1650)</f>
        <v>1.9529999999999998</v>
      </c>
      <c r="H1650" s="2">
        <f t="shared" si="199"/>
        <v>2.0068184999999983</v>
      </c>
      <c r="I1650" s="2">
        <f t="array" ref="I1650">SUMPRODUCT(B1634:B1653, (ROW(B1634:B1653)-ROW(B1634)+1)) / (20*21/2)</f>
        <v>1.9672857142857145</v>
      </c>
      <c r="J1650" s="2">
        <f t="shared" si="202"/>
        <v>1.9484522344054116</v>
      </c>
      <c r="K1650" s="2">
        <f t="shared" si="196"/>
        <v>1.951053543225618</v>
      </c>
    </row>
    <row r="1651" spans="1:11" ht="13.5" x14ac:dyDescent="0.25">
      <c r="A1651" s="3">
        <f>TITRES_STAT!B1654</f>
        <v>44715</v>
      </c>
      <c r="B1651" s="5">
        <f>TITRES_STAT!D1654</f>
        <v>2.0099999999999998</v>
      </c>
      <c r="C1651" s="2">
        <f t="shared" si="197"/>
        <v>0</v>
      </c>
      <c r="D1651" s="2">
        <f t="shared" si="198"/>
        <v>2.0059999999999998</v>
      </c>
      <c r="E1651" s="2">
        <f t="shared" si="200"/>
        <v>1.964</v>
      </c>
      <c r="F1651" s="2">
        <f t="shared" si="201"/>
        <v>1.9329999999999998</v>
      </c>
      <c r="G1651" s="2">
        <f t="shared" si="203"/>
        <v>1.9521999999999999</v>
      </c>
      <c r="H1651" s="2">
        <f t="shared" si="199"/>
        <v>2.0064709999999981</v>
      </c>
      <c r="I1651" s="2">
        <f t="array" ref="I1651">SUMPRODUCT(B1635:B1654, (ROW(B1635:B1654)-ROW(B1635)+1)) / (20*21/2)</f>
        <v>1.9727142857142856</v>
      </c>
      <c r="J1651" s="2">
        <f t="shared" si="202"/>
        <v>1.954313926366801</v>
      </c>
      <c r="K1651" s="2">
        <f t="shared" ref="K1651:K1714" si="204">$K$4*B1651+(1-$K$4)*K1650</f>
        <v>1.9533651689814762</v>
      </c>
    </row>
    <row r="1652" spans="1:11" ht="13.5" x14ac:dyDescent="0.25">
      <c r="A1652" s="3">
        <f>TITRES_STAT!B1655</f>
        <v>44718</v>
      </c>
      <c r="B1652" s="5">
        <f>TITRES_STAT!D1655</f>
        <v>1.99</v>
      </c>
      <c r="C1652" s="2">
        <f t="shared" si="197"/>
        <v>-1.9999999999999796E-2</v>
      </c>
      <c r="D1652" s="2">
        <f t="shared" si="198"/>
        <v>2.008</v>
      </c>
      <c r="E1652" s="2">
        <f t="shared" si="200"/>
        <v>1.9729999999999996</v>
      </c>
      <c r="F1652" s="2">
        <f t="shared" si="201"/>
        <v>1.9375</v>
      </c>
      <c r="G1652" s="2">
        <f t="shared" si="203"/>
        <v>1.9516000000000002</v>
      </c>
      <c r="H1652" s="2">
        <f t="shared" si="199"/>
        <v>2.0059734999999979</v>
      </c>
      <c r="I1652" s="2">
        <f t="array" ref="I1652">SUMPRODUCT(B1636:B1655, (ROW(B1636:B1655)-ROW(B1636)+1)) / (20*21/2)</f>
        <v>1.9776190476190474</v>
      </c>
      <c r="J1652" s="2">
        <f t="shared" si="202"/>
        <v>1.9577126000461531</v>
      </c>
      <c r="K1652" s="2">
        <f t="shared" si="204"/>
        <v>1.9548018290214184</v>
      </c>
    </row>
    <row r="1653" spans="1:11" ht="13.5" x14ac:dyDescent="0.25">
      <c r="A1653" s="3">
        <f>TITRES_STAT!B1656</f>
        <v>44719</v>
      </c>
      <c r="B1653" s="5">
        <f>TITRES_STAT!D1656</f>
        <v>2</v>
      </c>
      <c r="C1653" s="2">
        <f t="shared" si="197"/>
        <v>1.0000000000000009E-2</v>
      </c>
      <c r="D1653" s="2">
        <f t="shared" si="198"/>
        <v>2.004</v>
      </c>
      <c r="E1653" s="2">
        <f t="shared" si="200"/>
        <v>1.9829999999999999</v>
      </c>
      <c r="F1653" s="2">
        <f t="shared" si="201"/>
        <v>1.9430000000000001</v>
      </c>
      <c r="G1653" s="2">
        <f t="shared" si="203"/>
        <v>1.9510000000000003</v>
      </c>
      <c r="H1653" s="2">
        <f t="shared" si="199"/>
        <v>2.0055759999999978</v>
      </c>
      <c r="I1653" s="2">
        <f t="array" ref="I1653">SUMPRODUCT(B1637:B1656, (ROW(B1637:B1656)-ROW(B1637)+1)) / (20*21/2)</f>
        <v>1.9838571428571425</v>
      </c>
      <c r="J1653" s="2">
        <f t="shared" si="202"/>
        <v>1.961739971470329</v>
      </c>
      <c r="K1653" s="2">
        <f t="shared" si="204"/>
        <v>1.9565743063146961</v>
      </c>
    </row>
    <row r="1654" spans="1:11" ht="13.5" x14ac:dyDescent="0.25">
      <c r="A1654" s="3">
        <f>TITRES_STAT!B1657</f>
        <v>44720</v>
      </c>
      <c r="B1654" s="5">
        <f>TITRES_STAT!D1657</f>
        <v>2</v>
      </c>
      <c r="C1654" s="2">
        <f t="shared" si="197"/>
        <v>0</v>
      </c>
      <c r="D1654" s="2">
        <f t="shared" si="198"/>
        <v>2.0019999999999998</v>
      </c>
      <c r="E1654" s="2">
        <f t="shared" si="200"/>
        <v>1.9899999999999998</v>
      </c>
      <c r="F1654" s="2">
        <f t="shared" si="201"/>
        <v>1.9484999999999999</v>
      </c>
      <c r="G1654" s="2">
        <f t="shared" si="203"/>
        <v>1.9508000000000003</v>
      </c>
      <c r="H1654" s="2">
        <f t="shared" si="199"/>
        <v>2.0051284999999979</v>
      </c>
      <c r="I1654" s="2">
        <f t="array" ref="I1654">SUMPRODUCT(B1638:B1657, (ROW(B1638:B1657)-ROW(B1638)+1)) / (20*21/2)</f>
        <v>1.9892857142857143</v>
      </c>
      <c r="J1654" s="2">
        <f t="shared" si="202"/>
        <v>1.96538378371125</v>
      </c>
      <c r="K1654" s="2">
        <f t="shared" si="204"/>
        <v>1.9582772746945118</v>
      </c>
    </row>
    <row r="1655" spans="1:11" ht="13.5" x14ac:dyDescent="0.25">
      <c r="A1655" s="3">
        <f>TITRES_STAT!B1658</f>
        <v>44721</v>
      </c>
      <c r="B1655" s="5">
        <f>TITRES_STAT!D1658</f>
        <v>2</v>
      </c>
      <c r="C1655" s="2">
        <f t="shared" si="197"/>
        <v>0</v>
      </c>
      <c r="D1655" s="2">
        <f t="shared" si="198"/>
        <v>2</v>
      </c>
      <c r="E1655" s="2">
        <f t="shared" si="200"/>
        <v>1.996</v>
      </c>
      <c r="F1655" s="2">
        <f t="shared" si="201"/>
        <v>1.9545000000000001</v>
      </c>
      <c r="G1655" s="2">
        <f t="shared" si="203"/>
        <v>1.9506000000000003</v>
      </c>
      <c r="H1655" s="2">
        <f t="shared" si="199"/>
        <v>2.0047309999999978</v>
      </c>
      <c r="I1655" s="2">
        <f t="array" ref="I1655">SUMPRODUCT(B1639:B1658, (ROW(B1639:B1658)-ROW(B1639)+1)) / (20*21/2)</f>
        <v>1.9940952380952381</v>
      </c>
      <c r="J1655" s="2">
        <f t="shared" si="202"/>
        <v>1.9686805662149405</v>
      </c>
      <c r="K1655" s="2">
        <f t="shared" si="204"/>
        <v>1.9599134600006094</v>
      </c>
    </row>
    <row r="1656" spans="1:11" ht="13.5" x14ac:dyDescent="0.25">
      <c r="A1656" s="3">
        <f>TITRES_STAT!B1659</f>
        <v>44722</v>
      </c>
      <c r="B1656" s="5">
        <f>TITRES_STAT!D1659</f>
        <v>2.02</v>
      </c>
      <c r="C1656" s="2">
        <f t="shared" si="197"/>
        <v>2.0000000000000018E-2</v>
      </c>
      <c r="D1656" s="2">
        <f t="shared" si="198"/>
        <v>2.0019999999999998</v>
      </c>
      <c r="E1656" s="2">
        <f t="shared" si="200"/>
        <v>2.004</v>
      </c>
      <c r="F1656" s="2">
        <f t="shared" si="201"/>
        <v>1.9629999999999999</v>
      </c>
      <c r="G1656" s="2">
        <f t="shared" si="203"/>
        <v>1.9509999999999998</v>
      </c>
      <c r="H1656" s="2">
        <f t="shared" si="199"/>
        <v>2.0044334999999975</v>
      </c>
      <c r="I1656" s="2">
        <f t="array" ref="I1656">SUMPRODUCT(B1640:B1659, (ROW(B1640:B1659)-ROW(B1640)+1)) / (20*21/2)</f>
        <v>1.9985238095238091</v>
      </c>
      <c r="J1656" s="2">
        <f t="shared" si="202"/>
        <v>1.973568131337327</v>
      </c>
      <c r="K1656" s="2">
        <f t="shared" si="204"/>
        <v>1.9622697949025463</v>
      </c>
    </row>
    <row r="1657" spans="1:11" ht="13.5" x14ac:dyDescent="0.25">
      <c r="A1657" s="3">
        <f>TITRES_STAT!B1660</f>
        <v>44725</v>
      </c>
      <c r="B1657" s="5">
        <f>TITRES_STAT!D1660</f>
        <v>2.02</v>
      </c>
      <c r="C1657" s="2">
        <f t="shared" si="197"/>
        <v>0</v>
      </c>
      <c r="D1657" s="2">
        <f t="shared" si="198"/>
        <v>2.008</v>
      </c>
      <c r="E1657" s="2">
        <f t="shared" si="200"/>
        <v>2.008</v>
      </c>
      <c r="F1657" s="2">
        <f t="shared" si="201"/>
        <v>1.9695</v>
      </c>
      <c r="G1657" s="2">
        <f t="shared" si="203"/>
        <v>1.9514000000000002</v>
      </c>
      <c r="H1657" s="2">
        <f t="shared" si="199"/>
        <v>2.0041359999999977</v>
      </c>
      <c r="I1657" s="2">
        <f t="array" ref="I1657">SUMPRODUCT(B1641:B1660, (ROW(B1641:B1660)-ROW(B1641)+1)) / (20*21/2)</f>
        <v>2.0004761904761907</v>
      </c>
      <c r="J1657" s="2">
        <f t="shared" si="202"/>
        <v>1.9779902140671053</v>
      </c>
      <c r="K1657" s="2">
        <f t="shared" si="204"/>
        <v>1.9645337245142112</v>
      </c>
    </row>
    <row r="1658" spans="1:11" ht="13.5" x14ac:dyDescent="0.25">
      <c r="A1658" s="3">
        <f>TITRES_STAT!B1661</f>
        <v>44726</v>
      </c>
      <c r="B1658" s="5">
        <f>TITRES_STAT!D1661</f>
        <v>2.02</v>
      </c>
      <c r="C1658" s="2">
        <f t="shared" si="197"/>
        <v>0</v>
      </c>
      <c r="D1658" s="2">
        <f t="shared" si="198"/>
        <v>2.0119999999999996</v>
      </c>
      <c r="E1658" s="2">
        <f t="shared" si="200"/>
        <v>2.008</v>
      </c>
      <c r="F1658" s="2">
        <f t="shared" si="201"/>
        <v>1.9735000000000003</v>
      </c>
      <c r="G1658" s="2">
        <f t="shared" si="203"/>
        <v>1.9517999999999998</v>
      </c>
      <c r="H1658" s="2">
        <f t="shared" si="199"/>
        <v>2.0038384999999974</v>
      </c>
      <c r="I1658" s="2">
        <f t="array" ref="I1658">SUMPRODUCT(B1642:B1661, (ROW(B1642:B1661)-ROW(B1642)+1)) / (20*21/2)</f>
        <v>2.0021428571428572</v>
      </c>
      <c r="J1658" s="2">
        <f t="shared" si="202"/>
        <v>1.9819911460607142</v>
      </c>
      <c r="K1658" s="2">
        <f t="shared" si="204"/>
        <v>1.9667088725724773</v>
      </c>
    </row>
    <row r="1659" spans="1:11" ht="13.5" x14ac:dyDescent="0.25">
      <c r="A1659" s="3">
        <f>TITRES_STAT!B1662</f>
        <v>44727</v>
      </c>
      <c r="B1659" s="5">
        <f>TITRES_STAT!D1662</f>
        <v>2.02</v>
      </c>
      <c r="C1659" s="2">
        <f t="shared" si="197"/>
        <v>0</v>
      </c>
      <c r="D1659" s="2">
        <f t="shared" si="198"/>
        <v>2.0159999999999996</v>
      </c>
      <c r="E1659" s="2">
        <f t="shared" si="200"/>
        <v>2.0089999999999999</v>
      </c>
      <c r="F1659" s="2">
        <f t="shared" si="201"/>
        <v>1.9795000000000003</v>
      </c>
      <c r="G1659" s="2">
        <f t="shared" si="203"/>
        <v>1.9509999999999996</v>
      </c>
      <c r="H1659" s="2">
        <f t="shared" si="199"/>
        <v>2.0035904999999974</v>
      </c>
      <c r="I1659" s="2">
        <f t="array" ref="I1659">SUMPRODUCT(B1643:B1662, (ROW(B1643:B1662)-ROW(B1643)+1)) / (20*21/2)</f>
        <v>2.0035238095238097</v>
      </c>
      <c r="J1659" s="2">
        <f t="shared" si="202"/>
        <v>1.9856110369120747</v>
      </c>
      <c r="K1659" s="2">
        <f t="shared" si="204"/>
        <v>1.96879872070689</v>
      </c>
    </row>
    <row r="1660" spans="1:11" ht="13.5" x14ac:dyDescent="0.25">
      <c r="A1660" s="3">
        <f>TITRES_STAT!B1663</f>
        <v>44728</v>
      </c>
      <c r="B1660" s="5">
        <f>TITRES_STAT!D1663</f>
        <v>2</v>
      </c>
      <c r="C1660" s="2">
        <f t="shared" si="197"/>
        <v>-2.0000000000000018E-2</v>
      </c>
      <c r="D1660" s="2">
        <f t="shared" si="198"/>
        <v>2.016</v>
      </c>
      <c r="E1660" s="2">
        <f t="shared" si="200"/>
        <v>2.008</v>
      </c>
      <c r="F1660" s="2">
        <f t="shared" si="201"/>
        <v>1.9825000000000004</v>
      </c>
      <c r="G1660" s="2">
        <f t="shared" si="203"/>
        <v>1.9499999999999997</v>
      </c>
      <c r="H1660" s="2">
        <f t="shared" si="199"/>
        <v>2.0032424999999976</v>
      </c>
      <c r="I1660" s="2">
        <f t="array" ref="I1660">SUMPRODUCT(B1644:B1663, (ROW(B1644:B1663)-ROW(B1644)+1)) / (20*21/2)</f>
        <v>2.0044285714285714</v>
      </c>
      <c r="J1660" s="2">
        <f t="shared" si="202"/>
        <v>1.9869814143490201</v>
      </c>
      <c r="K1660" s="2">
        <f t="shared" si="204"/>
        <v>1.9700223002870119</v>
      </c>
    </row>
    <row r="1661" spans="1:11" ht="13.5" x14ac:dyDescent="0.25">
      <c r="A1661" s="3">
        <f>TITRES_STAT!B1664</f>
        <v>44729</v>
      </c>
      <c r="B1661" s="5">
        <f>TITRES_STAT!D1664</f>
        <v>2</v>
      </c>
      <c r="C1661" s="2">
        <f t="shared" si="197"/>
        <v>0</v>
      </c>
      <c r="D1661" s="2">
        <f t="shared" si="198"/>
        <v>2.012</v>
      </c>
      <c r="E1661" s="2">
        <f t="shared" si="200"/>
        <v>2.0070000000000001</v>
      </c>
      <c r="F1661" s="2">
        <f t="shared" si="201"/>
        <v>1.9855</v>
      </c>
      <c r="G1661" s="2">
        <f t="shared" si="203"/>
        <v>1.9491999999999996</v>
      </c>
      <c r="H1661" s="2">
        <f t="shared" si="199"/>
        <v>2.0028944999999978</v>
      </c>
      <c r="I1661" s="2">
        <f t="array" ref="I1661">SUMPRODUCT(B1645:B1664, (ROW(B1645:B1664)-ROW(B1645)+1)) / (20*21/2)</f>
        <v>2.0048571428571429</v>
      </c>
      <c r="J1661" s="2">
        <f t="shared" si="202"/>
        <v>1.9882212796491134</v>
      </c>
      <c r="K1661" s="2">
        <f t="shared" si="204"/>
        <v>1.9711978963541879</v>
      </c>
    </row>
    <row r="1662" spans="1:11" ht="13.5" x14ac:dyDescent="0.25">
      <c r="A1662" s="3">
        <f>TITRES_STAT!B1665</f>
        <v>44732</v>
      </c>
      <c r="B1662" s="5">
        <f>TITRES_STAT!D1665</f>
        <v>2</v>
      </c>
      <c r="C1662" s="2">
        <f t="shared" si="197"/>
        <v>0</v>
      </c>
      <c r="D1662" s="2">
        <f t="shared" si="198"/>
        <v>2.008</v>
      </c>
      <c r="E1662" s="2">
        <f t="shared" si="200"/>
        <v>2.008</v>
      </c>
      <c r="F1662" s="2">
        <f t="shared" si="201"/>
        <v>1.9904999999999997</v>
      </c>
      <c r="G1662" s="2">
        <f t="shared" si="203"/>
        <v>1.9495999999999998</v>
      </c>
      <c r="H1662" s="2">
        <f t="shared" si="199"/>
        <v>2.0025464999999976</v>
      </c>
      <c r="I1662" s="2">
        <f t="array" ref="I1662">SUMPRODUCT(B1646:B1665, (ROW(B1646:B1665)-ROW(B1646)+1)) / (20*21/2)</f>
        <v>2.0049523809523806</v>
      </c>
      <c r="J1662" s="2">
        <f t="shared" si="202"/>
        <v>1.989343062539674</v>
      </c>
      <c r="K1662" s="2">
        <f t="shared" si="204"/>
        <v>1.972327390614808</v>
      </c>
    </row>
    <row r="1663" spans="1:11" ht="13.5" x14ac:dyDescent="0.25">
      <c r="A1663" s="3">
        <f>TITRES_STAT!B1666</f>
        <v>44733</v>
      </c>
      <c r="B1663" s="5">
        <f>TITRES_STAT!D1666</f>
        <v>2</v>
      </c>
      <c r="C1663" s="2">
        <f t="shared" si="197"/>
        <v>0</v>
      </c>
      <c r="D1663" s="2">
        <f t="shared" si="198"/>
        <v>2.004</v>
      </c>
      <c r="E1663" s="2">
        <f t="shared" si="200"/>
        <v>2.008</v>
      </c>
      <c r="F1663" s="2">
        <f t="shared" si="201"/>
        <v>1.9954999999999998</v>
      </c>
      <c r="G1663" s="2">
        <f t="shared" si="203"/>
        <v>1.9505999999999994</v>
      </c>
      <c r="H1663" s="2">
        <f t="shared" si="199"/>
        <v>2.0024969999999973</v>
      </c>
      <c r="I1663" s="2">
        <f t="array" ref="I1663">SUMPRODUCT(B1647:B1666, (ROW(B1647:B1666)-ROW(B1647)+1)) / (20*21/2)</f>
        <v>2.0047619047619047</v>
      </c>
      <c r="J1663" s="2">
        <f t="shared" si="202"/>
        <v>1.990358008964467</v>
      </c>
      <c r="K1663" s="2">
        <f t="shared" si="204"/>
        <v>1.9734125909828548</v>
      </c>
    </row>
    <row r="1664" spans="1:11" ht="13.5" x14ac:dyDescent="0.25">
      <c r="A1664" s="3">
        <f>TITRES_STAT!B1667</f>
        <v>44734</v>
      </c>
      <c r="B1664" s="5">
        <f>TITRES_STAT!D1667</f>
        <v>2</v>
      </c>
      <c r="C1664" s="2">
        <f t="shared" si="197"/>
        <v>0</v>
      </c>
      <c r="D1664" s="2">
        <f t="shared" si="198"/>
        <v>2</v>
      </c>
      <c r="E1664" s="2">
        <f t="shared" si="200"/>
        <v>2.008</v>
      </c>
      <c r="F1664" s="2">
        <f t="shared" si="201"/>
        <v>1.9989999999999999</v>
      </c>
      <c r="G1664" s="2">
        <f t="shared" si="203"/>
        <v>1.9513999999999996</v>
      </c>
      <c r="H1664" s="2">
        <f t="shared" si="199"/>
        <v>2.0022484999999972</v>
      </c>
      <c r="I1664" s="2">
        <f t="array" ref="I1664">SUMPRODUCT(B1648:B1667, (ROW(B1648:B1667)-ROW(B1648)+1)) / (20*21/2)</f>
        <v>2.0042857142857144</v>
      </c>
      <c r="J1664" s="2">
        <f t="shared" si="202"/>
        <v>1.9912762938249939</v>
      </c>
      <c r="K1664" s="2">
        <f t="shared" si="204"/>
        <v>1.9744552344737232</v>
      </c>
    </row>
    <row r="1665" spans="1:11" ht="13.5" x14ac:dyDescent="0.25">
      <c r="A1665" s="3">
        <f>TITRES_STAT!B1668</f>
        <v>44735</v>
      </c>
      <c r="B1665" s="5">
        <f>TITRES_STAT!D1668</f>
        <v>2</v>
      </c>
      <c r="C1665" s="2">
        <f t="shared" si="197"/>
        <v>0</v>
      </c>
      <c r="D1665" s="2">
        <f t="shared" si="198"/>
        <v>2</v>
      </c>
      <c r="E1665" s="2">
        <f t="shared" si="200"/>
        <v>2.008</v>
      </c>
      <c r="F1665" s="2">
        <f t="shared" si="201"/>
        <v>2.0019999999999998</v>
      </c>
      <c r="G1665" s="2">
        <f t="shared" si="203"/>
        <v>1.9511999999999994</v>
      </c>
      <c r="H1665" s="2">
        <f t="shared" si="199"/>
        <v>2.0019999999999971</v>
      </c>
      <c r="I1665" s="2">
        <f t="array" ref="I1665">SUMPRODUCT(B1649:B1668, (ROW(B1649:B1668)-ROW(B1649)+1)) / (20*21/2)</f>
        <v>2.0027619047619045</v>
      </c>
      <c r="J1665" s="2">
        <f t="shared" si="202"/>
        <v>1.9921071229845184</v>
      </c>
      <c r="K1665" s="2">
        <f t="shared" si="204"/>
        <v>1.9754569899845575</v>
      </c>
    </row>
    <row r="1666" spans="1:11" ht="13.5" x14ac:dyDescent="0.25">
      <c r="A1666" s="3">
        <f>TITRES_STAT!B1669</f>
        <v>44736</v>
      </c>
      <c r="B1666" s="5">
        <f>TITRES_STAT!D1669</f>
        <v>2</v>
      </c>
      <c r="C1666" s="2">
        <f t="shared" si="197"/>
        <v>0</v>
      </c>
      <c r="D1666" s="2">
        <f t="shared" si="198"/>
        <v>2</v>
      </c>
      <c r="E1666" s="2">
        <f t="shared" si="200"/>
        <v>2.0060000000000002</v>
      </c>
      <c r="F1666" s="2">
        <f t="shared" si="201"/>
        <v>2.0049999999999999</v>
      </c>
      <c r="G1666" s="2">
        <f t="shared" si="203"/>
        <v>1.9509999999999994</v>
      </c>
      <c r="H1666" s="2">
        <f t="shared" si="199"/>
        <v>2.002049999999997</v>
      </c>
      <c r="I1666" s="2">
        <f t="array" ref="I1666">SUMPRODUCT(B1650:B1669, (ROW(B1650:B1669)-ROW(B1650)+1)) / (20*21/2)</f>
        <v>2.0004285714285714</v>
      </c>
      <c r="J1666" s="2">
        <f t="shared" si="202"/>
        <v>1.9928588255574213</v>
      </c>
      <c r="K1666" s="2">
        <f t="shared" si="204"/>
        <v>1.9764194609655552</v>
      </c>
    </row>
    <row r="1667" spans="1:11" ht="13.5" x14ac:dyDescent="0.25">
      <c r="A1667" s="3">
        <f>TITRES_STAT!B1670</f>
        <v>44739</v>
      </c>
      <c r="B1667" s="5">
        <f>TITRES_STAT!D1670</f>
        <v>2</v>
      </c>
      <c r="C1667" s="2">
        <f t="shared" si="197"/>
        <v>0</v>
      </c>
      <c r="D1667" s="2">
        <f t="shared" si="198"/>
        <v>2</v>
      </c>
      <c r="E1667" s="2">
        <f t="shared" si="200"/>
        <v>2.004</v>
      </c>
      <c r="F1667" s="2">
        <f t="shared" si="201"/>
        <v>2.0059999999999998</v>
      </c>
      <c r="G1667" s="2">
        <f t="shared" si="203"/>
        <v>1.9515999999999991</v>
      </c>
      <c r="H1667" s="2">
        <f t="shared" si="199"/>
        <v>2.0020999999999973</v>
      </c>
      <c r="I1667" s="2">
        <f t="array" ref="I1667">SUMPRODUCT(B1651:B1670, (ROW(B1651:B1670)-ROW(B1651)+1)) / (20*21/2)</f>
        <v>1.9953809523809525</v>
      </c>
      <c r="J1667" s="2">
        <f t="shared" si="202"/>
        <v>1.9935389374090955</v>
      </c>
      <c r="K1667" s="2">
        <f t="shared" si="204"/>
        <v>1.9773441879865139</v>
      </c>
    </row>
    <row r="1668" spans="1:11" ht="13.5" x14ac:dyDescent="0.25">
      <c r="A1668" s="3">
        <f>TITRES_STAT!B1671</f>
        <v>44740</v>
      </c>
      <c r="B1668" s="5">
        <f>TITRES_STAT!D1671</f>
        <v>1.99</v>
      </c>
      <c r="C1668" s="2">
        <f t="shared" ref="C1668:C1731" si="205">B1668-B1667</f>
        <v>-1.0000000000000009E-2</v>
      </c>
      <c r="D1668" s="2">
        <f t="shared" si="198"/>
        <v>1.998</v>
      </c>
      <c r="E1668" s="2">
        <f t="shared" si="200"/>
        <v>2.0009999999999999</v>
      </c>
      <c r="F1668" s="2">
        <f t="shared" si="201"/>
        <v>2.0044999999999997</v>
      </c>
      <c r="G1668" s="2">
        <f t="shared" si="203"/>
        <v>1.9519999999999991</v>
      </c>
      <c r="H1668" s="2">
        <f t="shared" si="199"/>
        <v>2.0020999999999973</v>
      </c>
      <c r="I1668" s="2">
        <f t="array" ref="I1668">SUMPRODUCT(B1652:B1671, (ROW(B1652:B1671)-ROW(B1652)+1)) / (20*21/2)</f>
        <v>1.9906190476190475</v>
      </c>
      <c r="J1668" s="2">
        <f t="shared" si="202"/>
        <v>1.9932018957510864</v>
      </c>
      <c r="K1668" s="2">
        <f t="shared" si="204"/>
        <v>1.9778404943399841</v>
      </c>
    </row>
    <row r="1669" spans="1:11" ht="13.5" x14ac:dyDescent="0.25">
      <c r="A1669" s="3">
        <f>TITRES_STAT!B1672</f>
        <v>44741</v>
      </c>
      <c r="B1669" s="5">
        <f>TITRES_STAT!D1672</f>
        <v>1.98</v>
      </c>
      <c r="C1669" s="2">
        <f t="shared" si="205"/>
        <v>-1.0000000000000009E-2</v>
      </c>
      <c r="D1669" s="2">
        <f t="shared" si="198"/>
        <v>1.9940000000000002</v>
      </c>
      <c r="E1669" s="2">
        <f t="shared" si="200"/>
        <v>1.9969999999999999</v>
      </c>
      <c r="F1669" s="2">
        <f t="shared" si="201"/>
        <v>2.0030000000000001</v>
      </c>
      <c r="G1669" s="2">
        <f t="shared" si="203"/>
        <v>1.952199999999999</v>
      </c>
      <c r="H1669" s="2">
        <f t="shared" si="199"/>
        <v>2.0020499999999974</v>
      </c>
      <c r="I1669" s="2">
        <f t="array" ref="I1669">SUMPRODUCT(B1653:B1672, (ROW(B1653:B1672)-ROW(B1653)+1)) / (20*21/2)</f>
        <v>1.986142857142857</v>
      </c>
      <c r="J1669" s="2">
        <f t="shared" si="202"/>
        <v>1.991944572346221</v>
      </c>
      <c r="K1669" s="2">
        <f t="shared" si="204"/>
        <v>1.9779251808364553</v>
      </c>
    </row>
    <row r="1670" spans="1:11" ht="13.5" x14ac:dyDescent="0.25">
      <c r="A1670" s="3">
        <f>TITRES_STAT!B1673</f>
        <v>44742</v>
      </c>
      <c r="B1670" s="5">
        <f>TITRES_STAT!D1673</f>
        <v>1.95</v>
      </c>
      <c r="C1670" s="2">
        <f t="shared" si="205"/>
        <v>-3.0000000000000027E-2</v>
      </c>
      <c r="D1670" s="2">
        <f t="shared" ref="D1670:D1733" si="206">AVERAGE(B1666:B1670)</f>
        <v>1.984</v>
      </c>
      <c r="E1670" s="2">
        <f t="shared" si="200"/>
        <v>1.9919999999999998</v>
      </c>
      <c r="F1670" s="2">
        <f t="shared" si="201"/>
        <v>2</v>
      </c>
      <c r="G1670" s="2">
        <f t="shared" si="203"/>
        <v>1.9521999999999995</v>
      </c>
      <c r="H1670" s="2">
        <f t="shared" si="199"/>
        <v>2.0018499999999975</v>
      </c>
      <c r="I1670" s="2">
        <f t="array" ref="I1670">SUMPRODUCT(B1654:B1673, (ROW(B1654:B1673)-ROW(B1654)+1)) / (20*21/2)</f>
        <v>1.9818571428571428</v>
      </c>
      <c r="J1670" s="2">
        <f t="shared" si="202"/>
        <v>1.9879498511703904</v>
      </c>
      <c r="K1670" s="2">
        <f t="shared" si="204"/>
        <v>1.9768300757056139</v>
      </c>
    </row>
    <row r="1671" spans="1:11" ht="13.5" x14ac:dyDescent="0.25">
      <c r="A1671" s="3">
        <f>TITRES_STAT!B1674</f>
        <v>44743</v>
      </c>
      <c r="B1671" s="5">
        <f>TITRES_STAT!D1674</f>
        <v>1.95</v>
      </c>
      <c r="C1671" s="2">
        <f t="shared" si="205"/>
        <v>0</v>
      </c>
      <c r="D1671" s="2">
        <f t="shared" si="206"/>
        <v>1.9740000000000002</v>
      </c>
      <c r="E1671" s="2">
        <f t="shared" si="200"/>
        <v>1.9870000000000001</v>
      </c>
      <c r="F1671" s="2">
        <f t="shared" si="201"/>
        <v>1.9970000000000003</v>
      </c>
      <c r="G1671" s="2">
        <f t="shared" si="203"/>
        <v>1.9531999999999994</v>
      </c>
      <c r="H1671" s="2">
        <f t="shared" si="199"/>
        <v>2.0016499999999975</v>
      </c>
      <c r="I1671" s="2">
        <f t="array" ref="I1671">SUMPRODUCT(B1655:B1674, (ROW(B1655:B1674)-ROW(B1655)+1)) / (20*21/2)</f>
        <v>1.9768571428571429</v>
      </c>
      <c r="J1671" s="2">
        <f t="shared" si="202"/>
        <v>1.9843355796303532</v>
      </c>
      <c r="K1671" s="2">
        <f t="shared" si="204"/>
        <v>1.9757779158740212</v>
      </c>
    </row>
    <row r="1672" spans="1:11" ht="13.5" x14ac:dyDescent="0.25">
      <c r="A1672" s="3">
        <f>TITRES_STAT!B1675</f>
        <v>44746</v>
      </c>
      <c r="B1672" s="5">
        <f>TITRES_STAT!D1675</f>
        <v>1.95</v>
      </c>
      <c r="C1672" s="2">
        <f t="shared" si="205"/>
        <v>0</v>
      </c>
      <c r="D1672" s="2">
        <f t="shared" si="206"/>
        <v>1.964</v>
      </c>
      <c r="E1672" s="2">
        <f t="shared" si="200"/>
        <v>1.982</v>
      </c>
      <c r="F1672" s="2">
        <f t="shared" si="201"/>
        <v>1.9950000000000003</v>
      </c>
      <c r="G1672" s="2">
        <f t="shared" si="203"/>
        <v>1.9541999999999995</v>
      </c>
      <c r="H1672" s="2">
        <f t="shared" si="199"/>
        <v>2.0014499999999975</v>
      </c>
      <c r="I1672" s="2">
        <f t="array" ref="I1672">SUMPRODUCT(B1656:B1675, (ROW(B1656:B1675)-ROW(B1656)+1)) / (20*21/2)</f>
        <v>1.9730952380952382</v>
      </c>
      <c r="J1672" s="2">
        <f t="shared" si="202"/>
        <v>1.9810655244274624</v>
      </c>
      <c r="K1672" s="2">
        <f t="shared" si="204"/>
        <v>1.9747670172122949</v>
      </c>
    </row>
    <row r="1673" spans="1:11" ht="13.5" x14ac:dyDescent="0.25">
      <c r="A1673" s="3">
        <f>TITRES_STAT!B1676</f>
        <v>44747</v>
      </c>
      <c r="B1673" s="5">
        <f>TITRES_STAT!D1676</f>
        <v>1.95</v>
      </c>
      <c r="C1673" s="2">
        <f t="shared" si="205"/>
        <v>0</v>
      </c>
      <c r="D1673" s="2">
        <f t="shared" si="206"/>
        <v>1.956</v>
      </c>
      <c r="E1673" s="2">
        <f t="shared" si="200"/>
        <v>1.9769999999999999</v>
      </c>
      <c r="F1673" s="2">
        <f t="shared" si="201"/>
        <v>1.9925000000000004</v>
      </c>
      <c r="G1673" s="2">
        <f t="shared" si="203"/>
        <v>1.9554</v>
      </c>
      <c r="H1673" s="2">
        <f t="shared" si="199"/>
        <v>2.0012499999999975</v>
      </c>
      <c r="I1673" s="2">
        <f t="array" ref="I1673">SUMPRODUCT(B1657:B1676, (ROW(B1657:B1676)-ROW(B1657)+1)) / (20*21/2)</f>
        <v>1.9686190476190477</v>
      </c>
      <c r="J1673" s="2">
        <f t="shared" si="202"/>
        <v>1.9781069030534184</v>
      </c>
      <c r="K1673" s="2">
        <f t="shared" si="204"/>
        <v>1.9737957616353421</v>
      </c>
    </row>
    <row r="1674" spans="1:11" ht="13.5" x14ac:dyDescent="0.25">
      <c r="A1674" s="3">
        <f>TITRES_STAT!B1677</f>
        <v>44748</v>
      </c>
      <c r="B1674" s="5">
        <f>TITRES_STAT!D1677</f>
        <v>1.94</v>
      </c>
      <c r="C1674" s="2">
        <f t="shared" si="205"/>
        <v>-1.0000000000000009E-2</v>
      </c>
      <c r="D1674" s="2">
        <f t="shared" si="206"/>
        <v>1.948</v>
      </c>
      <c r="E1674" s="2">
        <f t="shared" si="200"/>
        <v>1.9710000000000001</v>
      </c>
      <c r="F1674" s="2">
        <f t="shared" si="201"/>
        <v>1.9895</v>
      </c>
      <c r="G1674" s="2">
        <f t="shared" si="203"/>
        <v>1.9554</v>
      </c>
      <c r="H1674" s="2">
        <f t="shared" ref="H1674:H1737" si="207">AVERAGE(B1475:B1674)</f>
        <v>2.0009499999999973</v>
      </c>
      <c r="I1674" s="2">
        <f t="array" ref="I1674">SUMPRODUCT(B1658:B1677, (ROW(B1658:B1677)-ROW(B1658)+1)) / (20*21/2)</f>
        <v>1.9645238095238098</v>
      </c>
      <c r="J1674" s="2">
        <f t="shared" si="202"/>
        <v>1.974477674191188</v>
      </c>
      <c r="K1674" s="2">
        <f t="shared" si="204"/>
        <v>1.9724704376496425</v>
      </c>
    </row>
    <row r="1675" spans="1:11" ht="13.5" x14ac:dyDescent="0.25">
      <c r="A1675" s="3">
        <f>TITRES_STAT!B1678</f>
        <v>44749</v>
      </c>
      <c r="B1675" s="5">
        <f>TITRES_STAT!D1678</f>
        <v>1.95</v>
      </c>
      <c r="C1675" s="2">
        <f t="shared" si="205"/>
        <v>1.0000000000000009E-2</v>
      </c>
      <c r="D1675" s="2">
        <f t="shared" si="206"/>
        <v>1.9479999999999997</v>
      </c>
      <c r="E1675" s="2">
        <f t="shared" si="200"/>
        <v>1.9659999999999997</v>
      </c>
      <c r="F1675" s="2">
        <f t="shared" si="201"/>
        <v>1.9870000000000001</v>
      </c>
      <c r="G1675" s="2">
        <f t="shared" si="203"/>
        <v>1.9566000000000003</v>
      </c>
      <c r="H1675" s="2">
        <f t="shared" si="207"/>
        <v>2.000699999999997</v>
      </c>
      <c r="I1675" s="2">
        <f t="array" ref="I1675">SUMPRODUCT(B1659:B1678, (ROW(B1659:B1678)-ROW(B1659)+1)) / (20*21/2)</f>
        <v>1.960809523809524</v>
      </c>
      <c r="J1675" s="2">
        <f t="shared" si="202"/>
        <v>1.9721464671253606</v>
      </c>
      <c r="K1675" s="2">
        <f t="shared" si="204"/>
        <v>1.9715892440163232</v>
      </c>
    </row>
    <row r="1676" spans="1:11" ht="13.5" x14ac:dyDescent="0.25">
      <c r="A1676" s="3">
        <f>TITRES_STAT!B1679</f>
        <v>44750</v>
      </c>
      <c r="B1676" s="5">
        <f>TITRES_STAT!D1679</f>
        <v>1.94</v>
      </c>
      <c r="C1676" s="2">
        <f t="shared" si="205"/>
        <v>-1.0000000000000009E-2</v>
      </c>
      <c r="D1676" s="2">
        <f t="shared" si="206"/>
        <v>1.9460000000000002</v>
      </c>
      <c r="E1676" s="2">
        <f t="shared" ref="E1676:E1739" si="208">AVERAGE(B1667:B1676)</f>
        <v>1.9600000000000002</v>
      </c>
      <c r="F1676" s="2">
        <f t="shared" si="201"/>
        <v>1.9829999999999999</v>
      </c>
      <c r="G1676" s="2">
        <f t="shared" si="203"/>
        <v>1.9576000000000002</v>
      </c>
      <c r="H1676" s="2">
        <f t="shared" si="207"/>
        <v>2.0003999999999973</v>
      </c>
      <c r="I1676" s="2">
        <f t="array" ref="I1676">SUMPRODUCT(B1660:B1679, (ROW(B1660:B1679)-ROW(B1660)+1)) / (20*21/2)</f>
        <v>1.9622380952380956</v>
      </c>
      <c r="J1676" s="2">
        <f t="shared" si="202"/>
        <v>1.9690848988277072</v>
      </c>
      <c r="K1676" s="2">
        <f t="shared" si="204"/>
        <v>1.9703504501333302</v>
      </c>
    </row>
    <row r="1677" spans="1:11" ht="13.5" x14ac:dyDescent="0.25">
      <c r="A1677" s="3">
        <f>TITRES_STAT!B1680</f>
        <v>44753</v>
      </c>
      <c r="B1677" s="5">
        <f>TITRES_STAT!D1680</f>
        <v>1.94</v>
      </c>
      <c r="C1677" s="2">
        <f t="shared" si="205"/>
        <v>0</v>
      </c>
      <c r="D1677" s="2">
        <f t="shared" si="206"/>
        <v>1.9439999999999997</v>
      </c>
      <c r="E1677" s="2">
        <f t="shared" si="208"/>
        <v>1.954</v>
      </c>
      <c r="F1677" s="2">
        <f t="shared" si="201"/>
        <v>1.9789999999999996</v>
      </c>
      <c r="G1677" s="2">
        <f t="shared" si="203"/>
        <v>1.9584000000000004</v>
      </c>
      <c r="H1677" s="2">
        <f t="shared" si="207"/>
        <v>2.0000999999999975</v>
      </c>
      <c r="I1677" s="2">
        <f t="array" ref="I1677">SUMPRODUCT(B1661:B1680, (ROW(B1661:B1680)-ROW(B1661)+1)) / (20*21/2)</f>
        <v>1.9647619047619049</v>
      </c>
      <c r="J1677" s="2">
        <f t="shared" si="202"/>
        <v>1.9663149084631637</v>
      </c>
      <c r="K1677" s="2">
        <f t="shared" si="204"/>
        <v>1.9691602364026115</v>
      </c>
    </row>
    <row r="1678" spans="1:11" ht="13.5" x14ac:dyDescent="0.25">
      <c r="A1678" s="3">
        <f>TITRES_STAT!B1681</f>
        <v>44754</v>
      </c>
      <c r="B1678" s="5">
        <f>TITRES_STAT!D1681</f>
        <v>1.94</v>
      </c>
      <c r="C1678" s="2">
        <f t="shared" si="205"/>
        <v>0</v>
      </c>
      <c r="D1678" s="2">
        <f t="shared" si="206"/>
        <v>1.9419999999999997</v>
      </c>
      <c r="E1678" s="2">
        <f t="shared" si="208"/>
        <v>1.9489999999999998</v>
      </c>
      <c r="F1678" s="2">
        <f t="shared" si="201"/>
        <v>1.9749999999999996</v>
      </c>
      <c r="G1678" s="2">
        <f t="shared" si="203"/>
        <v>1.9582000000000002</v>
      </c>
      <c r="H1678" s="2">
        <f t="shared" si="207"/>
        <v>1.9998499999999977</v>
      </c>
      <c r="I1678" s="2">
        <f t="array" ref="I1678">SUMPRODUCT(B1662:B1681, (ROW(B1662:B1681)-ROW(B1662)+1)) / (20*21/2)</f>
        <v>1.9672857142857143</v>
      </c>
      <c r="J1678" s="2">
        <f t="shared" si="202"/>
        <v>1.963808726704767</v>
      </c>
      <c r="K1678" s="2">
        <f t="shared" si="204"/>
        <v>1.9680166977201563</v>
      </c>
    </row>
    <row r="1679" spans="1:11" ht="13.5" x14ac:dyDescent="0.25">
      <c r="A1679" s="3">
        <f>TITRES_STAT!B1682</f>
        <v>44755</v>
      </c>
      <c r="B1679" s="5">
        <f>TITRES_STAT!D1682</f>
        <v>1.99</v>
      </c>
      <c r="C1679" s="2">
        <f t="shared" si="205"/>
        <v>5.0000000000000044E-2</v>
      </c>
      <c r="D1679" s="2">
        <f t="shared" si="206"/>
        <v>1.952</v>
      </c>
      <c r="E1679" s="2">
        <f t="shared" si="208"/>
        <v>1.9499999999999997</v>
      </c>
      <c r="F1679" s="2">
        <f t="shared" si="201"/>
        <v>1.9734999999999996</v>
      </c>
      <c r="G1679" s="2">
        <f t="shared" si="203"/>
        <v>1.96</v>
      </c>
      <c r="H1679" s="2">
        <f t="shared" si="207"/>
        <v>1.9997999999999976</v>
      </c>
      <c r="I1679" s="2">
        <f t="array" ref="I1679">SUMPRODUCT(B1663:B1682, (ROW(B1663:B1682)-ROW(B1663)+1)) / (20*21/2)</f>
        <v>1.9707619047619045</v>
      </c>
      <c r="J1679" s="2">
        <f t="shared" si="202"/>
        <v>1.9663031336852652</v>
      </c>
      <c r="K1679" s="2">
        <f t="shared" si="204"/>
        <v>1.9688787880056404</v>
      </c>
    </row>
    <row r="1680" spans="1:11" ht="13.5" x14ac:dyDescent="0.25">
      <c r="A1680" s="3">
        <f>TITRES_STAT!B1683</f>
        <v>44756</v>
      </c>
      <c r="B1680" s="5">
        <f>TITRES_STAT!D1683</f>
        <v>2</v>
      </c>
      <c r="C1680" s="2">
        <f t="shared" si="205"/>
        <v>1.0000000000000009E-2</v>
      </c>
      <c r="D1680" s="2">
        <f t="shared" si="206"/>
        <v>1.9620000000000002</v>
      </c>
      <c r="E1680" s="2">
        <f t="shared" si="208"/>
        <v>1.9549999999999996</v>
      </c>
      <c r="F1680" s="2">
        <f t="shared" si="201"/>
        <v>1.9735</v>
      </c>
      <c r="G1680" s="2">
        <f t="shared" si="203"/>
        <v>1.9620000000000002</v>
      </c>
      <c r="H1680" s="2">
        <f t="shared" si="207"/>
        <v>1.9994999999999976</v>
      </c>
      <c r="I1680" s="2">
        <f t="array" ref="I1680">SUMPRODUCT(B1664:B1683, (ROW(B1664:B1683)-ROW(B1664)+1)) / (20*21/2)</f>
        <v>1.9741904761904761</v>
      </c>
      <c r="J1680" s="2">
        <f t="shared" si="202"/>
        <v>1.9695123590485732</v>
      </c>
      <c r="K1680" s="2">
        <f t="shared" si="204"/>
        <v>1.9700992276916938</v>
      </c>
    </row>
    <row r="1681" spans="1:11" ht="13.5" x14ac:dyDescent="0.25">
      <c r="A1681" s="3">
        <f>TITRES_STAT!B1684</f>
        <v>44757</v>
      </c>
      <c r="B1681" s="5">
        <f>TITRES_STAT!D1684</f>
        <v>2</v>
      </c>
      <c r="C1681" s="2">
        <f t="shared" si="205"/>
        <v>0</v>
      </c>
      <c r="D1681" s="2">
        <f t="shared" si="206"/>
        <v>1.9740000000000002</v>
      </c>
      <c r="E1681" s="2">
        <f t="shared" si="208"/>
        <v>1.9600000000000002</v>
      </c>
      <c r="F1681" s="2">
        <f t="shared" si="201"/>
        <v>1.9735000000000003</v>
      </c>
      <c r="G1681" s="2">
        <f t="shared" si="203"/>
        <v>1.9640000000000004</v>
      </c>
      <c r="H1681" s="2">
        <f t="shared" si="207"/>
        <v>1.9988999999999977</v>
      </c>
      <c r="I1681" s="2">
        <f t="array" ref="I1681">SUMPRODUCT(B1665:B1684, (ROW(B1665:B1684)-ROW(B1665)+1)) / (20*21/2)</f>
        <v>1.9775714285714283</v>
      </c>
      <c r="J1681" s="2">
        <f t="shared" si="202"/>
        <v>1.97241594390109</v>
      </c>
      <c r="K1681" s="2">
        <f t="shared" si="204"/>
        <v>1.9712718069979018</v>
      </c>
    </row>
    <row r="1682" spans="1:11" ht="13.5" x14ac:dyDescent="0.25">
      <c r="A1682" s="3">
        <f>TITRES_STAT!B1685</f>
        <v>44760</v>
      </c>
      <c r="B1682" s="5">
        <f>TITRES_STAT!D1685</f>
        <v>2.0099999999999998</v>
      </c>
      <c r="C1682" s="2">
        <f t="shared" si="205"/>
        <v>9.9999999999997868E-3</v>
      </c>
      <c r="D1682" s="2">
        <f t="shared" si="206"/>
        <v>1.988</v>
      </c>
      <c r="E1682" s="2">
        <f t="shared" si="208"/>
        <v>1.9659999999999997</v>
      </c>
      <c r="F1682" s="2">
        <f t="shared" si="201"/>
        <v>1.9740000000000002</v>
      </c>
      <c r="G1682" s="2">
        <f t="shared" si="203"/>
        <v>1.9662000000000004</v>
      </c>
      <c r="H1682" s="2">
        <f t="shared" si="207"/>
        <v>1.9986499999999976</v>
      </c>
      <c r="I1682" s="2">
        <f t="array" ref="I1682">SUMPRODUCT(B1666:B1685, (ROW(B1666:B1685)-ROW(B1666)+1)) / (20*21/2)</f>
        <v>1.9818571428571428</v>
      </c>
      <c r="J1682" s="2">
        <f t="shared" si="202"/>
        <v>1.9759953778152717</v>
      </c>
      <c r="K1682" s="2">
        <f t="shared" si="204"/>
        <v>1.9727905596646509</v>
      </c>
    </row>
    <row r="1683" spans="1:11" ht="13.5" x14ac:dyDescent="0.25">
      <c r="A1683" s="3">
        <f>TITRES_STAT!B1686</f>
        <v>44761</v>
      </c>
      <c r="B1683" s="5">
        <f>TITRES_STAT!D1686</f>
        <v>2.0099999999999998</v>
      </c>
      <c r="C1683" s="2">
        <f t="shared" si="205"/>
        <v>0</v>
      </c>
      <c r="D1683" s="2">
        <f t="shared" si="206"/>
        <v>2.0019999999999998</v>
      </c>
      <c r="E1683" s="2">
        <f t="shared" si="208"/>
        <v>1.972</v>
      </c>
      <c r="F1683" s="2">
        <f t="shared" si="201"/>
        <v>1.9744999999999997</v>
      </c>
      <c r="G1683" s="2">
        <f t="shared" si="203"/>
        <v>1.9686000000000003</v>
      </c>
      <c r="H1683" s="2">
        <f t="shared" si="207"/>
        <v>1.9981999999999973</v>
      </c>
      <c r="I1683" s="2">
        <f t="array" ref="I1683">SUMPRODUCT(B1667:B1686, (ROW(B1667:B1686)-ROW(B1667)+1)) / (20*21/2)</f>
        <v>1.9860476190476191</v>
      </c>
      <c r="J1683" s="2">
        <f t="shared" si="202"/>
        <v>1.9792339132614361</v>
      </c>
      <c r="K1683" s="2">
        <f t="shared" si="204"/>
        <v>1.9742497534032921</v>
      </c>
    </row>
    <row r="1684" spans="1:11" ht="13.5" x14ac:dyDescent="0.25">
      <c r="A1684" s="3">
        <f>TITRES_STAT!B1687</f>
        <v>44762</v>
      </c>
      <c r="B1684" s="5">
        <f>TITRES_STAT!D1687</f>
        <v>2.0099999999999998</v>
      </c>
      <c r="C1684" s="2">
        <f t="shared" si="205"/>
        <v>0</v>
      </c>
      <c r="D1684" s="2">
        <f t="shared" si="206"/>
        <v>2.0059999999999998</v>
      </c>
      <c r="E1684" s="2">
        <f t="shared" si="208"/>
        <v>1.9789999999999999</v>
      </c>
      <c r="F1684" s="2">
        <f t="shared" ref="F1684:F1747" si="209">AVERAGE(B1665:B1684)</f>
        <v>1.9749999999999996</v>
      </c>
      <c r="G1684" s="2">
        <f t="shared" si="203"/>
        <v>1.9710000000000005</v>
      </c>
      <c r="H1684" s="2">
        <f t="shared" si="207"/>
        <v>1.9980499999999974</v>
      </c>
      <c r="I1684" s="2">
        <f t="array" ref="I1684">SUMPRODUCT(B1668:B1687, (ROW(B1668:B1687)-ROW(B1668)+1)) / (20*21/2)</f>
        <v>1.991095238095238</v>
      </c>
      <c r="J1684" s="2">
        <f t="shared" si="202"/>
        <v>1.9821640167603469</v>
      </c>
      <c r="K1684" s="2">
        <f t="shared" si="204"/>
        <v>1.9756517238580651</v>
      </c>
    </row>
    <row r="1685" spans="1:11" ht="13.5" x14ac:dyDescent="0.25">
      <c r="A1685" s="3">
        <f>TITRES_STAT!B1688</f>
        <v>44763</v>
      </c>
      <c r="B1685" s="5">
        <f>TITRES_STAT!D1688</f>
        <v>2.02</v>
      </c>
      <c r="C1685" s="2">
        <f t="shared" si="205"/>
        <v>1.0000000000000231E-2</v>
      </c>
      <c r="D1685" s="2">
        <f t="shared" si="206"/>
        <v>2.0099999999999998</v>
      </c>
      <c r="E1685" s="2">
        <f t="shared" si="208"/>
        <v>1.986</v>
      </c>
      <c r="F1685" s="2">
        <f t="shared" si="209"/>
        <v>1.9759999999999998</v>
      </c>
      <c r="G1685" s="2">
        <f t="shared" si="203"/>
        <v>1.9738000000000004</v>
      </c>
      <c r="H1685" s="2">
        <f t="shared" si="207"/>
        <v>1.997849999999997</v>
      </c>
      <c r="I1685" s="2">
        <f t="array" ref="I1685">SUMPRODUCT(B1669:B1688, (ROW(B1669:B1688)-ROW(B1669)+1)) / (20*21/2)</f>
        <v>1.995047619047619</v>
      </c>
      <c r="J1685" s="2">
        <f t="shared" ref="J1685:J1748" si="210">$J$4*B1685+J1684*(1-$J$4)</f>
        <v>1.9857674437355519</v>
      </c>
      <c r="K1685" s="2">
        <f t="shared" si="204"/>
        <v>1.9773908719420625</v>
      </c>
    </row>
    <row r="1686" spans="1:11" ht="13.5" x14ac:dyDescent="0.25">
      <c r="A1686" s="3">
        <f>TITRES_STAT!B1689</f>
        <v>44764</v>
      </c>
      <c r="B1686" s="5">
        <f>TITRES_STAT!D1689</f>
        <v>2.02</v>
      </c>
      <c r="C1686" s="2">
        <f t="shared" si="205"/>
        <v>0</v>
      </c>
      <c r="D1686" s="2">
        <f t="shared" si="206"/>
        <v>2.0139999999999998</v>
      </c>
      <c r="E1686" s="2">
        <f t="shared" si="208"/>
        <v>1.9940000000000002</v>
      </c>
      <c r="F1686" s="2">
        <f t="shared" si="209"/>
        <v>1.9770000000000003</v>
      </c>
      <c r="G1686" s="2">
        <f t="shared" si="203"/>
        <v>1.9772000000000003</v>
      </c>
      <c r="H1686" s="2">
        <f t="shared" si="207"/>
        <v>1.9977499999999973</v>
      </c>
      <c r="I1686" s="2">
        <f t="array" ref="I1686">SUMPRODUCT(B1670:B1689, (ROW(B1670:B1689)-ROW(B1670)+1)) / (20*21/2)</f>
        <v>1.9969523809523813</v>
      </c>
      <c r="J1686" s="2">
        <f t="shared" si="210"/>
        <v>1.9890276871893089</v>
      </c>
      <c r="K1686" s="2">
        <f t="shared" si="204"/>
        <v>1.9790618181404129</v>
      </c>
    </row>
    <row r="1687" spans="1:11" ht="13.5" x14ac:dyDescent="0.25">
      <c r="A1687" s="3">
        <f>TITRES_STAT!B1690</f>
        <v>44768</v>
      </c>
      <c r="B1687" s="5">
        <f>TITRES_STAT!D1690</f>
        <v>2.0299999999999998</v>
      </c>
      <c r="C1687" s="2">
        <f t="shared" si="205"/>
        <v>9.9999999999997868E-3</v>
      </c>
      <c r="D1687" s="2">
        <f t="shared" si="206"/>
        <v>2.0179999999999998</v>
      </c>
      <c r="E1687" s="2">
        <f t="shared" si="208"/>
        <v>2.0030000000000001</v>
      </c>
      <c r="F1687" s="2">
        <f t="shared" si="209"/>
        <v>1.9784999999999999</v>
      </c>
      <c r="G1687" s="2">
        <f t="shared" si="203"/>
        <v>1.9800000000000002</v>
      </c>
      <c r="H1687" s="2">
        <f t="shared" si="207"/>
        <v>1.9974999999999972</v>
      </c>
      <c r="I1687" s="2">
        <f t="array" ref="I1687">SUMPRODUCT(B1671:B1690, (ROW(B1671:B1690)-ROW(B1671)+1)) / (20*21/2)</f>
        <v>2.0035238095238097</v>
      </c>
      <c r="J1687" s="2">
        <f t="shared" si="210"/>
        <v>1.9929298122188985</v>
      </c>
      <c r="K1687" s="2">
        <f t="shared" si="204"/>
        <v>1.9810593938996124</v>
      </c>
    </row>
    <row r="1688" spans="1:11" ht="13.5" x14ac:dyDescent="0.25">
      <c r="A1688" s="3">
        <f>TITRES_STAT!B1691</f>
        <v>44769</v>
      </c>
      <c r="B1688" s="5">
        <f>TITRES_STAT!D1691</f>
        <v>2.02</v>
      </c>
      <c r="C1688" s="2">
        <f t="shared" si="205"/>
        <v>-9.9999999999997868E-3</v>
      </c>
      <c r="D1688" s="2">
        <f t="shared" si="206"/>
        <v>2.0199999999999996</v>
      </c>
      <c r="E1688" s="2">
        <f t="shared" si="208"/>
        <v>2.0110000000000001</v>
      </c>
      <c r="F1688" s="2">
        <f t="shared" si="209"/>
        <v>1.98</v>
      </c>
      <c r="G1688" s="2">
        <f t="shared" si="203"/>
        <v>1.9816000000000003</v>
      </c>
      <c r="H1688" s="2">
        <f t="shared" si="207"/>
        <v>1.9971499999999971</v>
      </c>
      <c r="I1688" s="2">
        <f t="array" ref="I1688">SUMPRODUCT(B1672:B1691, (ROW(B1672:B1691)-ROW(B1672)+1)) / (20*21/2)</f>
        <v>2.0105714285714287</v>
      </c>
      <c r="J1688" s="2">
        <f t="shared" si="210"/>
        <v>1.995507925340908</v>
      </c>
      <c r="K1688" s="2">
        <f t="shared" si="204"/>
        <v>1.9825864764917844</v>
      </c>
    </row>
    <row r="1689" spans="1:11" ht="13.5" x14ac:dyDescent="0.25">
      <c r="A1689" s="3">
        <f>TITRES_STAT!B1692</f>
        <v>44770</v>
      </c>
      <c r="B1689" s="5">
        <f>TITRES_STAT!D1692</f>
        <v>2</v>
      </c>
      <c r="C1689" s="2">
        <f t="shared" si="205"/>
        <v>-2.0000000000000018E-2</v>
      </c>
      <c r="D1689" s="2">
        <f t="shared" si="206"/>
        <v>2.0179999999999998</v>
      </c>
      <c r="E1689" s="2">
        <f t="shared" si="208"/>
        <v>2.0119999999999996</v>
      </c>
      <c r="F1689" s="2">
        <f t="shared" si="209"/>
        <v>1.9809999999999999</v>
      </c>
      <c r="G1689" s="2">
        <f t="shared" si="203"/>
        <v>1.9836</v>
      </c>
      <c r="H1689" s="2">
        <f t="shared" si="207"/>
        <v>1.9969499999999971</v>
      </c>
      <c r="I1689" s="2">
        <f t="array" ref="I1689">SUMPRODUCT(B1673:B1692, (ROW(B1673:B1692)-ROW(B1673)+1)) / (20*21/2)</f>
        <v>2.0228095238095238</v>
      </c>
      <c r="J1689" s="2">
        <f t="shared" si="210"/>
        <v>1.9959357419751074</v>
      </c>
      <c r="K1689" s="2">
        <f t="shared" si="204"/>
        <v>1.9832693597666164</v>
      </c>
    </row>
    <row r="1690" spans="1:11" ht="13.5" x14ac:dyDescent="0.25">
      <c r="A1690" s="3">
        <f>TITRES_STAT!B1693</f>
        <v>44771</v>
      </c>
      <c r="B1690" s="5">
        <f>TITRES_STAT!D1693</f>
        <v>2.0499999999999998</v>
      </c>
      <c r="C1690" s="2">
        <f t="shared" si="205"/>
        <v>4.9999999999999822E-2</v>
      </c>
      <c r="D1690" s="2">
        <f t="shared" si="206"/>
        <v>2.024</v>
      </c>
      <c r="E1690" s="2">
        <f t="shared" si="208"/>
        <v>2.0169999999999999</v>
      </c>
      <c r="F1690" s="2">
        <f t="shared" si="209"/>
        <v>1.9859999999999995</v>
      </c>
      <c r="G1690" s="2">
        <f t="shared" si="203"/>
        <v>1.9858000000000002</v>
      </c>
      <c r="H1690" s="2">
        <f t="shared" si="207"/>
        <v>1.996999999999997</v>
      </c>
      <c r="I1690" s="2">
        <f t="array" ref="I1690">SUMPRODUCT(B1674:B1693, (ROW(B1674:B1693)-ROW(B1674)+1)) / (20*21/2)</f>
        <v>2.0361428571428575</v>
      </c>
      <c r="J1690" s="2">
        <f t="shared" si="210"/>
        <v>2.0010847189298593</v>
      </c>
      <c r="K1690" s="2">
        <f t="shared" si="204"/>
        <v>1.9858862476189061</v>
      </c>
    </row>
    <row r="1691" spans="1:11" ht="13.5" x14ac:dyDescent="0.25">
      <c r="A1691" s="3">
        <f>TITRES_STAT!B1694</f>
        <v>44774</v>
      </c>
      <c r="B1691" s="5">
        <f>TITRES_STAT!D1694</f>
        <v>2.06</v>
      </c>
      <c r="C1691" s="2">
        <f t="shared" si="205"/>
        <v>1.0000000000000231E-2</v>
      </c>
      <c r="D1691" s="2">
        <f t="shared" si="206"/>
        <v>2.032</v>
      </c>
      <c r="E1691" s="2">
        <f t="shared" si="208"/>
        <v>2.0229999999999997</v>
      </c>
      <c r="F1691" s="2">
        <f t="shared" si="209"/>
        <v>1.9914999999999998</v>
      </c>
      <c r="G1691" s="2">
        <f t="shared" si="203"/>
        <v>1.9882000000000002</v>
      </c>
      <c r="H1691" s="2">
        <f t="shared" si="207"/>
        <v>1.997099999999997</v>
      </c>
      <c r="I1691" s="2">
        <f t="array" ref="I1691">SUMPRODUCT(B1675:B1694, (ROW(B1675:B1694)-ROW(B1675)+1)) / (20*21/2)</f>
        <v>2.0476190476190474</v>
      </c>
      <c r="J1691" s="2">
        <f t="shared" si="210"/>
        <v>2.0066956980793966</v>
      </c>
      <c r="K1691" s="2">
        <f t="shared" si="204"/>
        <v>1.9887926692809099</v>
      </c>
    </row>
    <row r="1692" spans="1:11" ht="13.5" x14ac:dyDescent="0.25">
      <c r="A1692" s="3">
        <f>TITRES_STAT!B1695</f>
        <v>44775</v>
      </c>
      <c r="B1692" s="5">
        <f>TITRES_STAT!D1695</f>
        <v>2.12</v>
      </c>
      <c r="C1692" s="2">
        <f t="shared" si="205"/>
        <v>6.0000000000000053E-2</v>
      </c>
      <c r="D1692" s="2">
        <f t="shared" si="206"/>
        <v>2.0499999999999998</v>
      </c>
      <c r="E1692" s="2">
        <f t="shared" si="208"/>
        <v>2.0339999999999998</v>
      </c>
      <c r="F1692" s="2">
        <f t="shared" si="209"/>
        <v>1.9999999999999996</v>
      </c>
      <c r="G1692" s="2">
        <f t="shared" si="203"/>
        <v>1.9925999999999999</v>
      </c>
      <c r="H1692" s="2">
        <f t="shared" si="207"/>
        <v>1.9974999999999969</v>
      </c>
      <c r="I1692" s="2">
        <f t="array" ref="I1692">SUMPRODUCT(B1676:B1695, (ROW(B1676:B1695)-ROW(B1676)+1)) / (20*21/2)</f>
        <v>2.0562857142857141</v>
      </c>
      <c r="J1692" s="2">
        <f t="shared" si="210"/>
        <v>2.0174865839765972</v>
      </c>
      <c r="K1692" s="2">
        <f t="shared" si="204"/>
        <v>1.9939380547993057</v>
      </c>
    </row>
    <row r="1693" spans="1:11" ht="13.5" x14ac:dyDescent="0.25">
      <c r="A1693" s="3">
        <f>TITRES_STAT!B1696</f>
        <v>44776</v>
      </c>
      <c r="B1693" s="5">
        <f>TITRES_STAT!D1696</f>
        <v>2.14</v>
      </c>
      <c r="C1693" s="2">
        <f t="shared" si="205"/>
        <v>2.0000000000000018E-2</v>
      </c>
      <c r="D1693" s="2">
        <f t="shared" si="206"/>
        <v>2.0740000000000003</v>
      </c>
      <c r="E1693" s="2">
        <f t="shared" si="208"/>
        <v>2.0469999999999997</v>
      </c>
      <c r="F1693" s="2">
        <f t="shared" si="209"/>
        <v>2.0095000000000001</v>
      </c>
      <c r="G1693" s="2">
        <f t="shared" si="203"/>
        <v>1.9974000000000001</v>
      </c>
      <c r="H1693" s="2">
        <f t="shared" si="207"/>
        <v>1.9979999999999967</v>
      </c>
      <c r="I1693" s="2">
        <f t="array" ref="I1693">SUMPRODUCT(B1677:B1696, (ROW(B1677:B1696)-ROW(B1677)+1)) / (20*21/2)</f>
        <v>2.0641904761904759</v>
      </c>
      <c r="J1693" s="2">
        <f t="shared" si="210"/>
        <v>2.0291545283597783</v>
      </c>
      <c r="K1693" s="2">
        <f t="shared" si="204"/>
        <v>1.9996659742189409</v>
      </c>
    </row>
    <row r="1694" spans="1:11" ht="13.5" x14ac:dyDescent="0.25">
      <c r="A1694" s="3">
        <f>TITRES_STAT!B1697</f>
        <v>44777</v>
      </c>
      <c r="B1694" s="5">
        <f>TITRES_STAT!D1697</f>
        <v>2.13</v>
      </c>
      <c r="C1694" s="2">
        <f t="shared" si="205"/>
        <v>-1.0000000000000231E-2</v>
      </c>
      <c r="D1694" s="2">
        <f t="shared" si="206"/>
        <v>2.1</v>
      </c>
      <c r="E1694" s="2">
        <f t="shared" si="208"/>
        <v>2.0590000000000002</v>
      </c>
      <c r="F1694" s="2">
        <f t="shared" si="209"/>
        <v>2.0190000000000001</v>
      </c>
      <c r="G1694" s="2">
        <f t="shared" si="203"/>
        <v>2.0014000000000003</v>
      </c>
      <c r="H1694" s="2">
        <f t="shared" si="207"/>
        <v>1.9982999999999966</v>
      </c>
      <c r="I1694" s="2">
        <f t="array" ref="I1694">SUMPRODUCT(B1678:B1697, (ROW(B1678:B1697)-ROW(B1678)+1)) / (20*21/2)</f>
        <v>2.0712857142857142</v>
      </c>
      <c r="J1694" s="2">
        <f t="shared" si="210"/>
        <v>2.0387588589921801</v>
      </c>
      <c r="K1694" s="2">
        <f t="shared" si="204"/>
        <v>2.0047771124848648</v>
      </c>
    </row>
    <row r="1695" spans="1:11" ht="13.5" x14ac:dyDescent="0.25">
      <c r="A1695" s="3">
        <f>TITRES_STAT!B1698</f>
        <v>44778</v>
      </c>
      <c r="B1695" s="5">
        <f>TITRES_STAT!D1698</f>
        <v>2.11</v>
      </c>
      <c r="C1695" s="2">
        <f t="shared" si="205"/>
        <v>-2.0000000000000018E-2</v>
      </c>
      <c r="D1695" s="2">
        <f t="shared" si="206"/>
        <v>2.1119999999999997</v>
      </c>
      <c r="E1695" s="2">
        <f t="shared" si="208"/>
        <v>2.0680000000000001</v>
      </c>
      <c r="F1695" s="2">
        <f t="shared" si="209"/>
        <v>2.0270000000000001</v>
      </c>
      <c r="G1695" s="2">
        <f t="shared" si="203"/>
        <v>2.0048000000000004</v>
      </c>
      <c r="H1695" s="2">
        <f t="shared" si="207"/>
        <v>1.9981999999999971</v>
      </c>
      <c r="I1695" s="2">
        <f t="array" ref="I1695">SUMPRODUCT(B1679:B1698, (ROW(B1679:B1698)-ROW(B1679)+1)) / (20*21/2)</f>
        <v>2.0775714285714284</v>
      </c>
      <c r="J1695" s="2">
        <f t="shared" si="210"/>
        <v>2.0455437295643533</v>
      </c>
      <c r="K1695" s="2">
        <f t="shared" si="204"/>
        <v>2.0089035002305562</v>
      </c>
    </row>
    <row r="1696" spans="1:11" ht="13.5" x14ac:dyDescent="0.25">
      <c r="A1696" s="3">
        <f>TITRES_STAT!B1699</f>
        <v>44781</v>
      </c>
      <c r="B1696" s="5">
        <f>TITRES_STAT!D1699</f>
        <v>2.11</v>
      </c>
      <c r="C1696" s="2">
        <f t="shared" si="205"/>
        <v>0</v>
      </c>
      <c r="D1696" s="2">
        <f t="shared" si="206"/>
        <v>2.1219999999999999</v>
      </c>
      <c r="E1696" s="2">
        <f t="shared" si="208"/>
        <v>2.077</v>
      </c>
      <c r="F1696" s="2">
        <f t="shared" si="209"/>
        <v>2.0354999999999999</v>
      </c>
      <c r="G1696" s="2">
        <f t="shared" si="203"/>
        <v>2.0082</v>
      </c>
      <c r="H1696" s="2">
        <f t="shared" si="207"/>
        <v>1.9980499999999972</v>
      </c>
      <c r="I1696" s="2">
        <f t="array" ref="I1696">SUMPRODUCT(B1680:B1699, (ROW(B1680:B1699)-ROW(B1680)+1)) / (20*21/2)</f>
        <v>2.0830476190476186</v>
      </c>
      <c r="J1696" s="2">
        <f t="shared" si="210"/>
        <v>2.0516824219867957</v>
      </c>
      <c r="K1696" s="2">
        <f t="shared" si="204"/>
        <v>2.0128680688489657</v>
      </c>
    </row>
    <row r="1697" spans="1:11" ht="13.5" x14ac:dyDescent="0.25">
      <c r="A1697" s="3">
        <f>TITRES_STAT!B1700</f>
        <v>44782</v>
      </c>
      <c r="B1697" s="5">
        <f>TITRES_STAT!D1700</f>
        <v>2.11</v>
      </c>
      <c r="C1697" s="2">
        <f t="shared" si="205"/>
        <v>0</v>
      </c>
      <c r="D1697" s="2">
        <f t="shared" si="206"/>
        <v>2.1199999999999997</v>
      </c>
      <c r="E1697" s="2">
        <f t="shared" si="208"/>
        <v>2.085</v>
      </c>
      <c r="F1697" s="2">
        <f t="shared" si="209"/>
        <v>2.044</v>
      </c>
      <c r="G1697" s="2">
        <f t="shared" si="203"/>
        <v>2.0108000000000001</v>
      </c>
      <c r="H1697" s="2">
        <f t="shared" si="207"/>
        <v>1.9976999999999974</v>
      </c>
      <c r="I1697" s="2">
        <f t="array" ref="I1697">SUMPRODUCT(B1681:B1700, (ROW(B1681:B1700)-ROW(B1681)+1)) / (20*21/2)</f>
        <v>2.0879523809523808</v>
      </c>
      <c r="J1697" s="2">
        <f t="shared" si="210"/>
        <v>2.0572364770356724</v>
      </c>
      <c r="K1697" s="2">
        <f t="shared" si="204"/>
        <v>2.0166771641882217</v>
      </c>
    </row>
    <row r="1698" spans="1:11" ht="13.5" x14ac:dyDescent="0.25">
      <c r="A1698" s="3">
        <f>TITRES_STAT!B1701</f>
        <v>44783</v>
      </c>
      <c r="B1698" s="5">
        <f>TITRES_STAT!D1701</f>
        <v>2.11</v>
      </c>
      <c r="C1698" s="2">
        <f t="shared" si="205"/>
        <v>0</v>
      </c>
      <c r="D1698" s="2">
        <f t="shared" si="206"/>
        <v>2.1139999999999999</v>
      </c>
      <c r="E1698" s="2">
        <f t="shared" si="208"/>
        <v>2.0939999999999999</v>
      </c>
      <c r="F1698" s="2">
        <f t="shared" si="209"/>
        <v>2.0524999999999998</v>
      </c>
      <c r="G1698" s="2">
        <f t="shared" si="203"/>
        <v>2.0125999999999999</v>
      </c>
      <c r="H1698" s="2">
        <f t="shared" si="207"/>
        <v>1.9973999999999972</v>
      </c>
      <c r="I1698" s="2">
        <f t="array" ref="I1698">SUMPRODUCT(B1682:B1701, (ROW(B1682:B1701)-ROW(B1682)+1)) / (20*21/2)</f>
        <v>2.095190476190476</v>
      </c>
      <c r="J1698" s="2">
        <f t="shared" si="210"/>
        <v>2.0622615744608463</v>
      </c>
      <c r="K1698" s="2">
        <f t="shared" si="204"/>
        <v>2.020336883239664</v>
      </c>
    </row>
    <row r="1699" spans="1:11" ht="13.5" x14ac:dyDescent="0.25">
      <c r="A1699" s="3">
        <f>TITRES_STAT!B1702</f>
        <v>44784</v>
      </c>
      <c r="B1699" s="5">
        <f>TITRES_STAT!D1702</f>
        <v>2.11</v>
      </c>
      <c r="C1699" s="2">
        <f t="shared" si="205"/>
        <v>0</v>
      </c>
      <c r="D1699" s="2">
        <f t="shared" si="206"/>
        <v>2.11</v>
      </c>
      <c r="E1699" s="2">
        <f t="shared" si="208"/>
        <v>2.1049999999999995</v>
      </c>
      <c r="F1699" s="2">
        <f t="shared" si="209"/>
        <v>2.0584999999999996</v>
      </c>
      <c r="G1699" s="2">
        <f t="shared" si="203"/>
        <v>2.0146000000000002</v>
      </c>
      <c r="H1699" s="2">
        <f t="shared" si="207"/>
        <v>1.9971499999999975</v>
      </c>
      <c r="I1699" s="2">
        <f t="array" ref="I1699">SUMPRODUCT(B1683:B1702, (ROW(B1683:B1702)-ROW(B1683)+1)) / (20*21/2)</f>
        <v>2.1017619047619052</v>
      </c>
      <c r="J1699" s="2">
        <f t="shared" si="210"/>
        <v>2.0668080911788609</v>
      </c>
      <c r="K1699" s="2">
        <f t="shared" si="204"/>
        <v>2.023853083896932</v>
      </c>
    </row>
    <row r="1700" spans="1:11" ht="13.5" x14ac:dyDescent="0.25">
      <c r="A1700" s="3">
        <f>TITRES_STAT!B1703</f>
        <v>44785</v>
      </c>
      <c r="B1700" s="5">
        <f>TITRES_STAT!D1703</f>
        <v>2.11</v>
      </c>
      <c r="C1700" s="2">
        <f t="shared" si="205"/>
        <v>0</v>
      </c>
      <c r="D1700" s="2">
        <f t="shared" si="206"/>
        <v>2.11</v>
      </c>
      <c r="E1700" s="2">
        <f t="shared" si="208"/>
        <v>2.1109999999999998</v>
      </c>
      <c r="F1700" s="2">
        <f t="shared" si="209"/>
        <v>2.0639999999999996</v>
      </c>
      <c r="G1700" s="2">
        <f t="shared" si="203"/>
        <v>2.0165999999999999</v>
      </c>
      <c r="H1700" s="2">
        <f t="shared" si="207"/>
        <v>1.9971999999999976</v>
      </c>
      <c r="I1700" s="2">
        <f t="array" ref="I1700">SUMPRODUCT(B1684:B1703, (ROW(B1684:B1703)-ROW(B1684)+1)) / (20*21/2)</f>
        <v>2.1086666666666667</v>
      </c>
      <c r="J1700" s="2">
        <f t="shared" si="210"/>
        <v>2.0709216063046836</v>
      </c>
      <c r="K1700" s="2">
        <f t="shared" si="204"/>
        <v>2.0272313943323463</v>
      </c>
    </row>
    <row r="1701" spans="1:11" ht="13.5" x14ac:dyDescent="0.25">
      <c r="A1701" s="3">
        <f>TITRES_STAT!B1704</f>
        <v>44788</v>
      </c>
      <c r="B1701" s="5">
        <f>TITRES_STAT!D1704</f>
        <v>2.14</v>
      </c>
      <c r="C1701" s="2">
        <f t="shared" si="205"/>
        <v>3.0000000000000249E-2</v>
      </c>
      <c r="D1701" s="2">
        <f t="shared" si="206"/>
        <v>2.1160000000000001</v>
      </c>
      <c r="E1701" s="2">
        <f t="shared" si="208"/>
        <v>2.1189999999999998</v>
      </c>
      <c r="F1701" s="2">
        <f t="shared" si="209"/>
        <v>2.0709999999999997</v>
      </c>
      <c r="G1701" s="2">
        <f t="shared" si="203"/>
        <v>2.0191999999999997</v>
      </c>
      <c r="H1701" s="2">
        <f t="shared" si="207"/>
        <v>1.9970999999999979</v>
      </c>
      <c r="I1701" s="2">
        <f t="array" ref="I1701">SUMPRODUCT(B1685:B1704, (ROW(B1685:B1704)-ROW(B1685)+1)) / (20*21/2)</f>
        <v>2.1149047619047621</v>
      </c>
      <c r="J1701" s="2">
        <f t="shared" si="210"/>
        <v>2.0775005009423326</v>
      </c>
      <c r="K1701" s="2">
        <f t="shared" si="204"/>
        <v>2.0316536925938231</v>
      </c>
    </row>
    <row r="1702" spans="1:11" ht="13.5" x14ac:dyDescent="0.25">
      <c r="A1702" s="3">
        <f>TITRES_STAT!B1705</f>
        <v>44789</v>
      </c>
      <c r="B1702" s="5">
        <f>TITRES_STAT!D1705</f>
        <v>2.14</v>
      </c>
      <c r="C1702" s="2">
        <f t="shared" si="205"/>
        <v>0</v>
      </c>
      <c r="D1702" s="2">
        <f t="shared" si="206"/>
        <v>2.1220000000000003</v>
      </c>
      <c r="E1702" s="2">
        <f t="shared" si="208"/>
        <v>2.1209999999999996</v>
      </c>
      <c r="F1702" s="2">
        <f t="shared" si="209"/>
        <v>2.0774999999999997</v>
      </c>
      <c r="G1702" s="2">
        <f t="shared" si="203"/>
        <v>2.0221999999999998</v>
      </c>
      <c r="H1702" s="2">
        <f t="shared" si="207"/>
        <v>1.9969999999999979</v>
      </c>
      <c r="I1702" s="2">
        <f t="array" ref="I1702">SUMPRODUCT(B1686:B1705, (ROW(B1686:B1705)-ROW(B1686)+1)) / (20*21/2)</f>
        <v>2.1204761904761904</v>
      </c>
      <c r="J1702" s="2">
        <f t="shared" si="210"/>
        <v>2.0834528341859198</v>
      </c>
      <c r="K1702" s="2">
        <f t="shared" si="204"/>
        <v>2.0359025673940652</v>
      </c>
    </row>
    <row r="1703" spans="1:11" ht="13.5" x14ac:dyDescent="0.25">
      <c r="A1703" s="3">
        <f>TITRES_STAT!B1706</f>
        <v>44790</v>
      </c>
      <c r="B1703" s="5">
        <f>TITRES_STAT!D1706</f>
        <v>2.15</v>
      </c>
      <c r="C1703" s="2">
        <f t="shared" si="205"/>
        <v>9.9999999999997868E-3</v>
      </c>
      <c r="D1703" s="2">
        <f t="shared" si="206"/>
        <v>2.13</v>
      </c>
      <c r="E1703" s="2">
        <f t="shared" si="208"/>
        <v>2.1219999999999994</v>
      </c>
      <c r="F1703" s="2">
        <f t="shared" si="209"/>
        <v>2.0844999999999998</v>
      </c>
      <c r="G1703" s="2">
        <f t="shared" si="203"/>
        <v>2.0251999999999999</v>
      </c>
      <c r="H1703" s="2">
        <f t="shared" si="207"/>
        <v>1.9970999999999979</v>
      </c>
      <c r="I1703" s="2">
        <f t="array" ref="I1703">SUMPRODUCT(B1687:B1706, (ROW(B1687:B1706)-ROW(B1687)+1)) / (20*21/2)</f>
        <v>2.1235238095238094</v>
      </c>
      <c r="J1703" s="2">
        <f t="shared" si="210"/>
        <v>2.0897906595015465</v>
      </c>
      <c r="K1703" s="2">
        <f t="shared" si="204"/>
        <v>2.0403769765158666</v>
      </c>
    </row>
    <row r="1704" spans="1:11" ht="13.5" x14ac:dyDescent="0.25">
      <c r="A1704" s="3">
        <f>TITRES_STAT!B1707</f>
        <v>44791</v>
      </c>
      <c r="B1704" s="5">
        <f>TITRES_STAT!D1707</f>
        <v>2.15</v>
      </c>
      <c r="C1704" s="2">
        <f t="shared" si="205"/>
        <v>0</v>
      </c>
      <c r="D1704" s="2">
        <f t="shared" si="206"/>
        <v>2.1380000000000003</v>
      </c>
      <c r="E1704" s="2">
        <f t="shared" si="208"/>
        <v>2.1239999999999997</v>
      </c>
      <c r="F1704" s="2">
        <f t="shared" si="209"/>
        <v>2.0914999999999999</v>
      </c>
      <c r="G1704" s="2">
        <f t="shared" si="203"/>
        <v>2.0282</v>
      </c>
      <c r="H1704" s="2">
        <f t="shared" si="207"/>
        <v>1.9971999999999976</v>
      </c>
      <c r="I1704" s="2">
        <f t="array" ref="I1704">SUMPRODUCT(B1688:B1707, (ROW(B1688:B1707)-ROW(B1688)+1)) / (20*21/2)</f>
        <v>2.1260476190476192</v>
      </c>
      <c r="J1704" s="2">
        <f t="shared" si="210"/>
        <v>2.0955248824061612</v>
      </c>
      <c r="K1704" s="2">
        <f t="shared" si="204"/>
        <v>2.0446759186132835</v>
      </c>
    </row>
    <row r="1705" spans="1:11" ht="13.5" x14ac:dyDescent="0.25">
      <c r="A1705" s="3">
        <f>TITRES_STAT!B1708</f>
        <v>44792</v>
      </c>
      <c r="B1705" s="5">
        <f>TITRES_STAT!D1708</f>
        <v>2.15</v>
      </c>
      <c r="C1705" s="2">
        <f t="shared" si="205"/>
        <v>0</v>
      </c>
      <c r="D1705" s="2">
        <f t="shared" si="206"/>
        <v>2.1459999999999999</v>
      </c>
      <c r="E1705" s="2">
        <f t="shared" si="208"/>
        <v>2.1279999999999997</v>
      </c>
      <c r="F1705" s="2">
        <f t="shared" si="209"/>
        <v>2.0979999999999999</v>
      </c>
      <c r="G1705" s="2">
        <f t="shared" si="203"/>
        <v>2.0312000000000001</v>
      </c>
      <c r="H1705" s="2">
        <f t="shared" si="207"/>
        <v>1.9971999999999976</v>
      </c>
      <c r="I1705" s="2">
        <f t="array" ref="I1705">SUMPRODUCT(B1689:B1708, (ROW(B1689:B1708)-ROW(B1689)+1)) / (20*21/2)</f>
        <v>2.1280952380952378</v>
      </c>
      <c r="J1705" s="2">
        <f t="shared" si="210"/>
        <v>2.1007129888436697</v>
      </c>
      <c r="K1705" s="2">
        <f t="shared" si="204"/>
        <v>2.048806274746096</v>
      </c>
    </row>
    <row r="1706" spans="1:11" ht="13.5" x14ac:dyDescent="0.25">
      <c r="A1706" s="3">
        <f>TITRES_STAT!B1709</f>
        <v>44795</v>
      </c>
      <c r="B1706" s="5">
        <f>TITRES_STAT!D1709</f>
        <v>2.13</v>
      </c>
      <c r="C1706" s="2">
        <f t="shared" si="205"/>
        <v>-2.0000000000000018E-2</v>
      </c>
      <c r="D1706" s="2">
        <f t="shared" si="206"/>
        <v>2.1439999999999997</v>
      </c>
      <c r="E1706" s="2">
        <f t="shared" si="208"/>
        <v>2.13</v>
      </c>
      <c r="F1706" s="2">
        <f t="shared" si="209"/>
        <v>2.1034999999999995</v>
      </c>
      <c r="G1706" s="2">
        <f t="shared" si="203"/>
        <v>2.0334000000000003</v>
      </c>
      <c r="H1706" s="2">
        <f t="shared" si="207"/>
        <v>1.9970999999999979</v>
      </c>
      <c r="I1706" s="2">
        <f t="array" ref="I1706">SUMPRODUCT(B1690:B1709, (ROW(B1690:B1709)-ROW(B1690)+1)) / (20*21/2)</f>
        <v>2.1296190476190473</v>
      </c>
      <c r="J1706" s="2">
        <f t="shared" si="210"/>
        <v>2.1035022280014157</v>
      </c>
      <c r="K1706" s="2">
        <f t="shared" si="204"/>
        <v>2.0519903424031121</v>
      </c>
    </row>
    <row r="1707" spans="1:11" ht="13.5" x14ac:dyDescent="0.25">
      <c r="A1707" s="3">
        <f>TITRES_STAT!B1710</f>
        <v>44796</v>
      </c>
      <c r="B1707" s="5">
        <f>TITRES_STAT!D1710</f>
        <v>2.13</v>
      </c>
      <c r="C1707" s="2">
        <f t="shared" si="205"/>
        <v>0</v>
      </c>
      <c r="D1707" s="2">
        <f t="shared" si="206"/>
        <v>2.1419999999999995</v>
      </c>
      <c r="E1707" s="2">
        <f t="shared" si="208"/>
        <v>2.1320000000000001</v>
      </c>
      <c r="F1707" s="2">
        <f t="shared" si="209"/>
        <v>2.1085000000000003</v>
      </c>
      <c r="G1707" s="2">
        <f t="shared" si="203"/>
        <v>2.0356000000000001</v>
      </c>
      <c r="H1707" s="2">
        <f t="shared" si="207"/>
        <v>1.9970499999999975</v>
      </c>
      <c r="I1707" s="2">
        <f t="array" ref="I1707">SUMPRODUCT(B1691:B1710, (ROW(B1691:B1710)-ROW(B1691)+1)) / (20*21/2)</f>
        <v>2.129571428571428</v>
      </c>
      <c r="J1707" s="2">
        <f t="shared" si="210"/>
        <v>2.1060258253346142</v>
      </c>
      <c r="K1707" s="2">
        <f t="shared" si="204"/>
        <v>2.0550495446618138</v>
      </c>
    </row>
    <row r="1708" spans="1:11" ht="13.5" x14ac:dyDescent="0.25">
      <c r="A1708" s="3">
        <f>TITRES_STAT!B1711</f>
        <v>44797</v>
      </c>
      <c r="B1708" s="5">
        <f>TITRES_STAT!D1711</f>
        <v>2.13</v>
      </c>
      <c r="C1708" s="2">
        <f t="shared" si="205"/>
        <v>0</v>
      </c>
      <c r="D1708" s="2">
        <f t="shared" si="206"/>
        <v>2.1379999999999995</v>
      </c>
      <c r="E1708" s="2">
        <f t="shared" si="208"/>
        <v>2.1339999999999999</v>
      </c>
      <c r="F1708" s="2">
        <f t="shared" si="209"/>
        <v>2.1139999999999999</v>
      </c>
      <c r="G1708" s="2">
        <f t="shared" si="203"/>
        <v>2.0377999999999998</v>
      </c>
      <c r="H1708" s="2">
        <f t="shared" si="207"/>
        <v>1.9970499999999975</v>
      </c>
      <c r="I1708" s="2">
        <f t="array" ref="I1708">SUMPRODUCT(B1692:B1711, (ROW(B1692:B1711)-ROW(B1692)+1)) / (20*21/2)</f>
        <v>2.1301428571428569</v>
      </c>
      <c r="J1708" s="2">
        <f t="shared" si="210"/>
        <v>2.1083090800646511</v>
      </c>
      <c r="K1708" s="2">
        <f t="shared" si="204"/>
        <v>2.0579887782044879</v>
      </c>
    </row>
    <row r="1709" spans="1:11" ht="13.5" x14ac:dyDescent="0.25">
      <c r="A1709" s="3">
        <f>TITRES_STAT!B1712</f>
        <v>44798</v>
      </c>
      <c r="B1709" s="5">
        <f>TITRES_STAT!D1712</f>
        <v>2.13</v>
      </c>
      <c r="C1709" s="2">
        <f t="shared" si="205"/>
        <v>0</v>
      </c>
      <c r="D1709" s="2">
        <f t="shared" si="206"/>
        <v>2.1339999999999995</v>
      </c>
      <c r="E1709" s="2">
        <f t="shared" si="208"/>
        <v>2.1360000000000001</v>
      </c>
      <c r="F1709" s="2">
        <f t="shared" si="209"/>
        <v>2.1205000000000003</v>
      </c>
      <c r="G1709" s="2">
        <f t="shared" si="203"/>
        <v>2.0399999999999996</v>
      </c>
      <c r="H1709" s="2">
        <f t="shared" si="207"/>
        <v>1.9973499999999975</v>
      </c>
      <c r="I1709" s="2">
        <f t="array" ref="I1709">SUMPRODUCT(B1693:B1712, (ROW(B1693:B1712)-ROW(B1693)+1)) / (20*21/2)</f>
        <v>2.1275238095238094</v>
      </c>
      <c r="J1709" s="2">
        <f t="shared" si="210"/>
        <v>2.1103748819632555</v>
      </c>
      <c r="K1709" s="2">
        <f t="shared" si="204"/>
        <v>2.0608127476866649</v>
      </c>
    </row>
    <row r="1710" spans="1:11" ht="13.5" x14ac:dyDescent="0.25">
      <c r="A1710" s="3">
        <f>TITRES_STAT!B1713</f>
        <v>44799</v>
      </c>
      <c r="B1710" s="5">
        <f>TITRES_STAT!D1713</f>
        <v>2.12</v>
      </c>
      <c r="C1710" s="2">
        <f t="shared" si="205"/>
        <v>-9.9999999999997868E-3</v>
      </c>
      <c r="D1710" s="2">
        <f t="shared" si="206"/>
        <v>2.1280000000000001</v>
      </c>
      <c r="E1710" s="2">
        <f t="shared" si="208"/>
        <v>2.1369999999999996</v>
      </c>
      <c r="F1710" s="2">
        <f t="shared" si="209"/>
        <v>2.1239999999999997</v>
      </c>
      <c r="G1710" s="2">
        <f t="shared" si="203"/>
        <v>2.0423999999999998</v>
      </c>
      <c r="H1710" s="2">
        <f t="shared" si="207"/>
        <v>1.9972999999999976</v>
      </c>
      <c r="I1710" s="2">
        <f t="array" ref="I1710">SUMPRODUCT(B1694:B1713, (ROW(B1694:B1713)-ROW(B1694)+1)) / (20*21/2)</f>
        <v>2.124047619047619</v>
      </c>
      <c r="J1710" s="2">
        <f t="shared" si="210"/>
        <v>2.1112915598715167</v>
      </c>
      <c r="K1710" s="2">
        <f t="shared" si="204"/>
        <v>2.063133816404835</v>
      </c>
    </row>
    <row r="1711" spans="1:11" ht="13.5" x14ac:dyDescent="0.25">
      <c r="A1711" s="3">
        <f>TITRES_STAT!B1714</f>
        <v>44802</v>
      </c>
      <c r="B1711" s="5">
        <f>TITRES_STAT!D1714</f>
        <v>2.13</v>
      </c>
      <c r="C1711" s="2">
        <f t="shared" si="205"/>
        <v>9.9999999999997868E-3</v>
      </c>
      <c r="D1711" s="2">
        <f t="shared" si="206"/>
        <v>2.1280000000000001</v>
      </c>
      <c r="E1711" s="2">
        <f t="shared" si="208"/>
        <v>2.1359999999999997</v>
      </c>
      <c r="F1711" s="2">
        <f t="shared" si="209"/>
        <v>2.1274999999999999</v>
      </c>
      <c r="G1711" s="2">
        <f t="shared" si="203"/>
        <v>2.0449999999999999</v>
      </c>
      <c r="H1711" s="2">
        <f t="shared" si="207"/>
        <v>1.9975999999999976</v>
      </c>
      <c r="I1711" s="2">
        <f t="array" ref="I1711">SUMPRODUCT(B1695:B1714, (ROW(B1695:B1714)-ROW(B1695)+1)) / (20*21/2)</f>
        <v>2.1198571428571427</v>
      </c>
      <c r="J1711" s="2">
        <f t="shared" si="210"/>
        <v>2.1130733160742294</v>
      </c>
      <c r="K1711" s="2">
        <f t="shared" si="204"/>
        <v>2.0657560196830769</v>
      </c>
    </row>
    <row r="1712" spans="1:11" ht="13.5" x14ac:dyDescent="0.25">
      <c r="A1712" s="3">
        <f>TITRES_STAT!B1715</f>
        <v>44803</v>
      </c>
      <c r="B1712" s="5">
        <f>TITRES_STAT!D1715</f>
        <v>2.1</v>
      </c>
      <c r="C1712" s="2">
        <f t="shared" si="205"/>
        <v>-2.9999999999999805E-2</v>
      </c>
      <c r="D1712" s="2">
        <f t="shared" si="206"/>
        <v>2.1219999999999999</v>
      </c>
      <c r="E1712" s="2">
        <f t="shared" si="208"/>
        <v>2.1319999999999997</v>
      </c>
      <c r="F1712" s="2">
        <f t="shared" si="209"/>
        <v>2.1264999999999996</v>
      </c>
      <c r="G1712" s="2">
        <f t="shared" si="203"/>
        <v>2.0469999999999997</v>
      </c>
      <c r="H1712" s="2">
        <f t="shared" si="207"/>
        <v>1.9979499999999979</v>
      </c>
      <c r="I1712" s="2">
        <f t="array" ref="I1712">SUMPRODUCT(B1696:B1715, (ROW(B1696:B1715)-ROW(B1696)+1)) / (20*21/2)</f>
        <v>2.115904761904762</v>
      </c>
      <c r="J1712" s="2">
        <f t="shared" si="210"/>
        <v>2.1118282383528744</v>
      </c>
      <c r="K1712" s="2">
        <f t="shared" si="204"/>
        <v>2.0670989208719761</v>
      </c>
    </row>
    <row r="1713" spans="1:11" ht="13.5" x14ac:dyDescent="0.25">
      <c r="A1713" s="3">
        <f>TITRES_STAT!B1716</f>
        <v>44804</v>
      </c>
      <c r="B1713" s="5">
        <f>TITRES_STAT!D1716</f>
        <v>2.09</v>
      </c>
      <c r="C1713" s="2">
        <f t="shared" si="205"/>
        <v>-1.0000000000000231E-2</v>
      </c>
      <c r="D1713" s="2">
        <f t="shared" si="206"/>
        <v>2.1139999999999999</v>
      </c>
      <c r="E1713" s="2">
        <f t="shared" si="208"/>
        <v>2.1259999999999999</v>
      </c>
      <c r="F1713" s="2">
        <f t="shared" si="209"/>
        <v>2.1239999999999997</v>
      </c>
      <c r="G1713" s="2">
        <f t="shared" si="203"/>
        <v>2.0488</v>
      </c>
      <c r="H1713" s="2">
        <f t="shared" si="207"/>
        <v>1.9982499999999979</v>
      </c>
      <c r="I1713" s="2">
        <f t="array" ref="I1713">SUMPRODUCT(B1697:B1716, (ROW(B1697:B1716)-ROW(B1697)+1)) / (20*21/2)</f>
        <v>2.1130476190476193</v>
      </c>
      <c r="J1713" s="2">
        <f t="shared" si="210"/>
        <v>2.1097493585097435</v>
      </c>
      <c r="K1713" s="2">
        <f t="shared" si="204"/>
        <v>2.0679970024064085</v>
      </c>
    </row>
    <row r="1714" spans="1:11" ht="13.5" x14ac:dyDescent="0.25">
      <c r="A1714" s="3">
        <f>TITRES_STAT!B1717</f>
        <v>44805</v>
      </c>
      <c r="B1714" s="5">
        <f>TITRES_STAT!D1717</f>
        <v>2.08</v>
      </c>
      <c r="C1714" s="2">
        <f t="shared" si="205"/>
        <v>-9.9999999999997868E-3</v>
      </c>
      <c r="D1714" s="2">
        <f t="shared" si="206"/>
        <v>2.1040000000000001</v>
      </c>
      <c r="E1714" s="2">
        <f t="shared" si="208"/>
        <v>2.1189999999999998</v>
      </c>
      <c r="F1714" s="2">
        <f t="shared" si="209"/>
        <v>2.1214999999999997</v>
      </c>
      <c r="G1714" s="2">
        <f t="shared" ref="G1714:G1777" si="211">AVERAGE(B1665:B1714)</f>
        <v>2.0503999999999998</v>
      </c>
      <c r="H1714" s="2">
        <f t="shared" si="207"/>
        <v>1.9984999999999979</v>
      </c>
      <c r="I1714" s="2">
        <f t="array" ref="I1714">SUMPRODUCT(B1698:B1717, (ROW(B1698:B1717)-ROW(B1698)+1)) / (20*21/2)</f>
        <v>2.1045714285714285</v>
      </c>
      <c r="J1714" s="2">
        <f t="shared" si="210"/>
        <v>2.1069160862707204</v>
      </c>
      <c r="K1714" s="2">
        <f t="shared" si="204"/>
        <v>2.0684677081943925</v>
      </c>
    </row>
    <row r="1715" spans="1:11" ht="13.5" x14ac:dyDescent="0.25">
      <c r="A1715" s="3">
        <f>TITRES_STAT!B1718</f>
        <v>44806</v>
      </c>
      <c r="B1715" s="5">
        <f>TITRES_STAT!D1718</f>
        <v>2.08</v>
      </c>
      <c r="C1715" s="2">
        <f t="shared" si="205"/>
        <v>0</v>
      </c>
      <c r="D1715" s="2">
        <f t="shared" si="206"/>
        <v>2.0960000000000001</v>
      </c>
      <c r="E1715" s="2">
        <f t="shared" si="208"/>
        <v>2.1119999999999997</v>
      </c>
      <c r="F1715" s="2">
        <f t="shared" si="209"/>
        <v>2.1199999999999997</v>
      </c>
      <c r="G1715" s="2">
        <f t="shared" si="211"/>
        <v>2.052</v>
      </c>
      <c r="H1715" s="2">
        <f t="shared" si="207"/>
        <v>1.998749999999998</v>
      </c>
      <c r="I1715" s="2">
        <f t="array" ref="I1715">SUMPRODUCT(B1699:B1718, (ROW(B1699:B1718)-ROW(B1699)+1)) / (20*21/2)</f>
        <v>2.0964761904761904</v>
      </c>
      <c r="J1715" s="2">
        <f t="shared" si="210"/>
        <v>2.1043526494830327</v>
      </c>
      <c r="K1715" s="2">
        <f t="shared" ref="K1715:K1778" si="212">$K$4*B1715+(1-$K$4)*K1714</f>
        <v>2.0689199549318675</v>
      </c>
    </row>
    <row r="1716" spans="1:11" ht="13.5" x14ac:dyDescent="0.25">
      <c r="A1716" s="3">
        <f>TITRES_STAT!B1719</f>
        <v>44809</v>
      </c>
      <c r="B1716" s="5">
        <f>TITRES_STAT!D1719</f>
        <v>2.09</v>
      </c>
      <c r="C1716" s="2">
        <f t="shared" si="205"/>
        <v>9.9999999999997868E-3</v>
      </c>
      <c r="D1716" s="2">
        <f t="shared" si="206"/>
        <v>2.0880000000000001</v>
      </c>
      <c r="E1716" s="2">
        <f t="shared" si="208"/>
        <v>2.1080000000000001</v>
      </c>
      <c r="F1716" s="2">
        <f t="shared" si="209"/>
        <v>2.1189999999999998</v>
      </c>
      <c r="G1716" s="2">
        <f t="shared" si="211"/>
        <v>2.0538000000000003</v>
      </c>
      <c r="H1716" s="2">
        <f t="shared" si="207"/>
        <v>1.9990499999999978</v>
      </c>
      <c r="I1716" s="2">
        <f t="array" ref="I1716">SUMPRODUCT(B1700:B1719, (ROW(B1700:B1719)-ROW(B1700)+1)) / (20*21/2)</f>
        <v>2.0916190476190475</v>
      </c>
      <c r="J1716" s="2">
        <f t="shared" si="210"/>
        <v>2.1029857304846487</v>
      </c>
      <c r="K1716" s="2">
        <f t="shared" si="212"/>
        <v>2.0697466233659121</v>
      </c>
    </row>
    <row r="1717" spans="1:11" ht="13.5" x14ac:dyDescent="0.25">
      <c r="A1717" s="3">
        <f>TITRES_STAT!B1720</f>
        <v>44810</v>
      </c>
      <c r="B1717" s="5">
        <f>TITRES_STAT!D1720</f>
        <v>2.0299999999999998</v>
      </c>
      <c r="C1717" s="2">
        <f t="shared" si="205"/>
        <v>-6.0000000000000053E-2</v>
      </c>
      <c r="D1717" s="2">
        <f t="shared" si="206"/>
        <v>2.0739999999999998</v>
      </c>
      <c r="E1717" s="2">
        <f t="shared" si="208"/>
        <v>2.0979999999999999</v>
      </c>
      <c r="F1717" s="2">
        <f t="shared" si="209"/>
        <v>2.1149999999999998</v>
      </c>
      <c r="G1717" s="2">
        <f t="shared" si="211"/>
        <v>2.0543999999999998</v>
      </c>
      <c r="H1717" s="2">
        <f t="shared" si="207"/>
        <v>1.9988499999999976</v>
      </c>
      <c r="I1717" s="2">
        <f t="array" ref="I1717">SUMPRODUCT(B1701:B1720, (ROW(B1701:B1720)-ROW(B1701)+1)) / (20*21/2)</f>
        <v>2.0869999999999997</v>
      </c>
      <c r="J1717" s="2">
        <f t="shared" si="210"/>
        <v>2.0960347085337299</v>
      </c>
      <c r="K1717" s="2">
        <f t="shared" si="212"/>
        <v>2.0681879322535237</v>
      </c>
    </row>
    <row r="1718" spans="1:11" ht="13.5" x14ac:dyDescent="0.25">
      <c r="A1718" s="3">
        <f>TITRES_STAT!B1721</f>
        <v>44811</v>
      </c>
      <c r="B1718" s="5">
        <f>TITRES_STAT!D1721</f>
        <v>2.0299999999999998</v>
      </c>
      <c r="C1718" s="2">
        <f t="shared" si="205"/>
        <v>0</v>
      </c>
      <c r="D1718" s="2">
        <f t="shared" si="206"/>
        <v>2.0619999999999998</v>
      </c>
      <c r="E1718" s="2">
        <f t="shared" si="208"/>
        <v>2.0880000000000001</v>
      </c>
      <c r="F1718" s="2">
        <f t="shared" si="209"/>
        <v>2.1109999999999998</v>
      </c>
      <c r="G1718" s="2">
        <f t="shared" si="211"/>
        <v>2.0552000000000001</v>
      </c>
      <c r="H1718" s="2">
        <f t="shared" si="207"/>
        <v>1.9986499999999976</v>
      </c>
      <c r="I1718" s="2">
        <f t="array" ref="I1718">SUMPRODUCT(B1702:B1721, (ROW(B1702:B1721)-ROW(B1702)+1)) / (20*21/2)</f>
        <v>2.0864285714285713</v>
      </c>
      <c r="J1718" s="2">
        <f t="shared" si="210"/>
        <v>2.0897456886733745</v>
      </c>
      <c r="K1718" s="2">
        <f t="shared" si="212"/>
        <v>2.0666903662827973</v>
      </c>
    </row>
    <row r="1719" spans="1:11" ht="13.5" x14ac:dyDescent="0.25">
      <c r="A1719" s="3">
        <f>TITRES_STAT!B1722</f>
        <v>44812</v>
      </c>
      <c r="B1719" s="5">
        <f>TITRES_STAT!D1722</f>
        <v>2.06</v>
      </c>
      <c r="C1719" s="2">
        <f t="shared" si="205"/>
        <v>3.0000000000000249E-2</v>
      </c>
      <c r="D1719" s="2">
        <f t="shared" si="206"/>
        <v>2.0579999999999998</v>
      </c>
      <c r="E1719" s="2">
        <f t="shared" si="208"/>
        <v>2.081</v>
      </c>
      <c r="F1719" s="2">
        <f t="shared" si="209"/>
        <v>2.1085000000000003</v>
      </c>
      <c r="G1719" s="2">
        <f t="shared" si="211"/>
        <v>2.0568</v>
      </c>
      <c r="H1719" s="2">
        <f t="shared" si="207"/>
        <v>1.9986499999999976</v>
      </c>
      <c r="I1719" s="2">
        <f t="array" ref="I1719">SUMPRODUCT(B1703:B1722, (ROW(B1703:B1722)-ROW(B1703)+1)) / (20*21/2)</f>
        <v>2.0841428571428571</v>
      </c>
      <c r="J1719" s="2">
        <f t="shared" si="210"/>
        <v>2.0869127659425768</v>
      </c>
      <c r="K1719" s="2">
        <f t="shared" si="212"/>
        <v>2.0664279989775896</v>
      </c>
    </row>
    <row r="1720" spans="1:11" ht="13.5" x14ac:dyDescent="0.25">
      <c r="A1720" s="3">
        <f>TITRES_STAT!B1723</f>
        <v>44813</v>
      </c>
      <c r="B1720" s="5">
        <f>TITRES_STAT!D1723</f>
        <v>2.06</v>
      </c>
      <c r="C1720" s="2">
        <f t="shared" si="205"/>
        <v>0</v>
      </c>
      <c r="D1720" s="2">
        <f t="shared" si="206"/>
        <v>2.0539999999999998</v>
      </c>
      <c r="E1720" s="2">
        <f t="shared" si="208"/>
        <v>2.0749999999999997</v>
      </c>
      <c r="F1720" s="2">
        <f t="shared" si="209"/>
        <v>2.1060000000000003</v>
      </c>
      <c r="G1720" s="2">
        <f t="shared" si="211"/>
        <v>2.0589999999999997</v>
      </c>
      <c r="H1720" s="2">
        <f t="shared" si="207"/>
        <v>1.9987499999999978</v>
      </c>
      <c r="I1720" s="2">
        <f t="array" ref="I1720">SUMPRODUCT(B1704:B1723, (ROW(B1704:B1723)-ROW(B1704)+1)) / (20*21/2)</f>
        <v>2.0821428571428569</v>
      </c>
      <c r="J1720" s="2">
        <f t="shared" si="210"/>
        <v>2.084349645376617</v>
      </c>
      <c r="K1720" s="2">
        <f t="shared" si="212"/>
        <v>2.0661759205863115</v>
      </c>
    </row>
    <row r="1721" spans="1:11" ht="13.5" x14ac:dyDescent="0.25">
      <c r="A1721" s="3">
        <f>TITRES_STAT!B1724</f>
        <v>44816</v>
      </c>
      <c r="B1721" s="5">
        <f>TITRES_STAT!D1724</f>
        <v>2.1</v>
      </c>
      <c r="C1721" s="2">
        <f t="shared" si="205"/>
        <v>4.0000000000000036E-2</v>
      </c>
      <c r="D1721" s="2">
        <f t="shared" si="206"/>
        <v>2.056</v>
      </c>
      <c r="E1721" s="2">
        <f t="shared" si="208"/>
        <v>2.0720000000000001</v>
      </c>
      <c r="F1721" s="2">
        <f t="shared" si="209"/>
        <v>2.1040000000000001</v>
      </c>
      <c r="G1721" s="2">
        <f t="shared" si="211"/>
        <v>2.0619999999999998</v>
      </c>
      <c r="H1721" s="2">
        <f t="shared" si="207"/>
        <v>1.999049999999998</v>
      </c>
      <c r="I1721" s="2">
        <f t="array" ref="I1721">SUMPRODUCT(B1705:B1724, (ROW(B1705:B1724)-ROW(B1705)+1)) / (20*21/2)</f>
        <v>2.0795238095238089</v>
      </c>
      <c r="J1721" s="2">
        <f t="shared" si="210"/>
        <v>2.0858401553407488</v>
      </c>
      <c r="K1721" s="2">
        <f t="shared" si="212"/>
        <v>2.0675023550731231</v>
      </c>
    </row>
    <row r="1722" spans="1:11" ht="13.5" x14ac:dyDescent="0.25">
      <c r="A1722" s="3">
        <f>TITRES_STAT!B1725</f>
        <v>44817</v>
      </c>
      <c r="B1722" s="5">
        <f>TITRES_STAT!D1725</f>
        <v>2.08</v>
      </c>
      <c r="C1722" s="2">
        <f t="shared" si="205"/>
        <v>-2.0000000000000018E-2</v>
      </c>
      <c r="D1722" s="2">
        <f t="shared" si="206"/>
        <v>2.0659999999999998</v>
      </c>
      <c r="E1722" s="2">
        <f t="shared" si="208"/>
        <v>2.0700000000000003</v>
      </c>
      <c r="F1722" s="2">
        <f t="shared" si="209"/>
        <v>2.101</v>
      </c>
      <c r="G1722" s="2">
        <f t="shared" si="211"/>
        <v>2.0645999999999995</v>
      </c>
      <c r="H1722" s="2">
        <f t="shared" si="207"/>
        <v>1.9992999999999974</v>
      </c>
      <c r="I1722" s="2">
        <f t="array" ref="I1722">SUMPRODUCT(B1706:B1725, (ROW(B1706:B1725)-ROW(B1706)+1)) / (20*21/2)</f>
        <v>2.0753809523809523</v>
      </c>
      <c r="J1722" s="2">
        <f t="shared" si="210"/>
        <v>2.0852839500702016</v>
      </c>
      <c r="K1722" s="2">
        <f t="shared" si="212"/>
        <v>2.0679924587957457</v>
      </c>
    </row>
    <row r="1723" spans="1:11" ht="13.5" x14ac:dyDescent="0.25">
      <c r="A1723" s="3">
        <f>TITRES_STAT!B1726</f>
        <v>44818</v>
      </c>
      <c r="B1723" s="5">
        <f>TITRES_STAT!D1726</f>
        <v>2.08</v>
      </c>
      <c r="C1723" s="2">
        <f t="shared" si="205"/>
        <v>0</v>
      </c>
      <c r="D1723" s="2">
        <f t="shared" si="206"/>
        <v>2.0760000000000001</v>
      </c>
      <c r="E1723" s="2">
        <f t="shared" si="208"/>
        <v>2.069</v>
      </c>
      <c r="F1723" s="2">
        <f t="shared" si="209"/>
        <v>2.0974999999999997</v>
      </c>
      <c r="G1723" s="2">
        <f t="shared" si="211"/>
        <v>2.0671999999999993</v>
      </c>
      <c r="H1723" s="2">
        <f t="shared" si="207"/>
        <v>1.9996499999999977</v>
      </c>
      <c r="I1723" s="2">
        <f t="array" ref="I1723">SUMPRODUCT(B1707:B1726, (ROW(B1707:B1726)-ROW(B1707)+1)) / (20*21/2)</f>
        <v>2.0717142857142856</v>
      </c>
      <c r="J1723" s="2">
        <f t="shared" si="210"/>
        <v>2.0847807167301822</v>
      </c>
      <c r="K1723" s="2">
        <f t="shared" si="212"/>
        <v>2.0684633427645402</v>
      </c>
    </row>
    <row r="1724" spans="1:11" ht="13.5" x14ac:dyDescent="0.25">
      <c r="A1724" s="3">
        <f>TITRES_STAT!B1727</f>
        <v>44819</v>
      </c>
      <c r="B1724" s="5">
        <f>TITRES_STAT!D1727</f>
        <v>2.0699999999999998</v>
      </c>
      <c r="C1724" s="2">
        <f t="shared" si="205"/>
        <v>-1.0000000000000231E-2</v>
      </c>
      <c r="D1724" s="2">
        <f t="shared" si="206"/>
        <v>2.0780000000000003</v>
      </c>
      <c r="E1724" s="2">
        <f t="shared" si="208"/>
        <v>2.0680000000000001</v>
      </c>
      <c r="F1724" s="2">
        <f t="shared" si="209"/>
        <v>2.0934999999999997</v>
      </c>
      <c r="G1724" s="2">
        <f t="shared" si="211"/>
        <v>2.0697999999999994</v>
      </c>
      <c r="H1724" s="2">
        <f t="shared" si="207"/>
        <v>1.9999499999999977</v>
      </c>
      <c r="I1724" s="2">
        <f t="array" ref="I1724">SUMPRODUCT(B1708:B1727, (ROW(B1708:B1727)-ROW(B1708)+1)) / (20*21/2)</f>
        <v>2.0712857142857146</v>
      </c>
      <c r="J1724" s="2">
        <f t="shared" si="210"/>
        <v>2.0833730294225457</v>
      </c>
      <c r="K1724" s="2">
        <f t="shared" si="212"/>
        <v>2.0685236038325976</v>
      </c>
    </row>
    <row r="1725" spans="1:11" ht="13.5" x14ac:dyDescent="0.25">
      <c r="A1725" s="3">
        <f>TITRES_STAT!B1728</f>
        <v>44820</v>
      </c>
      <c r="B1725" s="5">
        <f>TITRES_STAT!D1728</f>
        <v>2.0499999999999998</v>
      </c>
      <c r="C1725" s="2">
        <f t="shared" si="205"/>
        <v>-2.0000000000000018E-2</v>
      </c>
      <c r="D1725" s="2">
        <f t="shared" si="206"/>
        <v>2.0759999999999996</v>
      </c>
      <c r="E1725" s="2">
        <f t="shared" si="208"/>
        <v>2.0650000000000004</v>
      </c>
      <c r="F1725" s="2">
        <f t="shared" si="209"/>
        <v>2.0884999999999994</v>
      </c>
      <c r="G1725" s="2">
        <f t="shared" si="211"/>
        <v>2.0717999999999996</v>
      </c>
      <c r="H1725" s="2">
        <f t="shared" si="207"/>
        <v>2.0002499999999976</v>
      </c>
      <c r="I1725" s="2">
        <f t="array" ref="I1725">SUMPRODUCT(B1709:B1728, (ROW(B1709:B1728)-ROW(B1709)+1)) / (20*21/2)</f>
        <v>2.0710952380952379</v>
      </c>
      <c r="J1725" s="2">
        <f t="shared" si="210"/>
        <v>2.0801946456680174</v>
      </c>
      <c r="K1725" s="2">
        <f t="shared" si="212"/>
        <v>2.0677971879960251</v>
      </c>
    </row>
    <row r="1726" spans="1:11" ht="13.5" x14ac:dyDescent="0.25">
      <c r="A1726" s="3">
        <f>TITRES_STAT!B1729</f>
        <v>44823</v>
      </c>
      <c r="B1726" s="5">
        <f>TITRES_STAT!D1729</f>
        <v>2.0499999999999998</v>
      </c>
      <c r="C1726" s="2">
        <f t="shared" si="205"/>
        <v>0</v>
      </c>
      <c r="D1726" s="2">
        <f t="shared" si="206"/>
        <v>2.0660000000000003</v>
      </c>
      <c r="E1726" s="2">
        <f t="shared" si="208"/>
        <v>2.0609999999999999</v>
      </c>
      <c r="F1726" s="2">
        <f t="shared" si="209"/>
        <v>2.0844999999999998</v>
      </c>
      <c r="G1726" s="2">
        <f t="shared" si="211"/>
        <v>2.0739999999999994</v>
      </c>
      <c r="H1726" s="2">
        <f t="shared" si="207"/>
        <v>2.0006999999999979</v>
      </c>
      <c r="I1726" s="2">
        <f t="array" ref="I1726">SUMPRODUCT(B1710:B1729, (ROW(B1710:B1729)-ROW(B1710)+1)) / (20*21/2)</f>
        <v>2.0654285714285714</v>
      </c>
      <c r="J1726" s="2">
        <f t="shared" si="210"/>
        <v>2.0773189651282062</v>
      </c>
      <c r="K1726" s="2">
        <f t="shared" si="212"/>
        <v>2.0670992590550048</v>
      </c>
    </row>
    <row r="1727" spans="1:11" ht="13.5" x14ac:dyDescent="0.25">
      <c r="A1727" s="3">
        <f>TITRES_STAT!B1730</f>
        <v>44824</v>
      </c>
      <c r="B1727" s="5">
        <f>TITRES_STAT!D1730</f>
        <v>2.08</v>
      </c>
      <c r="C1727" s="2">
        <f t="shared" si="205"/>
        <v>3.0000000000000249E-2</v>
      </c>
      <c r="D1727" s="2">
        <f t="shared" si="206"/>
        <v>2.0659999999999998</v>
      </c>
      <c r="E1727" s="2">
        <f t="shared" si="208"/>
        <v>2.0660000000000003</v>
      </c>
      <c r="F1727" s="2">
        <f t="shared" si="209"/>
        <v>2.0819999999999999</v>
      </c>
      <c r="G1727" s="2">
        <f t="shared" si="211"/>
        <v>2.0767999999999995</v>
      </c>
      <c r="H1727" s="2">
        <f t="shared" si="207"/>
        <v>2.0010999999999983</v>
      </c>
      <c r="I1727" s="2">
        <f t="array" ref="I1727">SUMPRODUCT(B1711:B1730, (ROW(B1711:B1730)-ROW(B1711)+1)) / (20*21/2)</f>
        <v>2.0602857142857141</v>
      </c>
      <c r="J1727" s="2">
        <f t="shared" si="210"/>
        <v>2.0775743017826631</v>
      </c>
      <c r="K1727" s="2">
        <f t="shared" si="212"/>
        <v>2.0676051704646126</v>
      </c>
    </row>
    <row r="1728" spans="1:11" ht="13.5" x14ac:dyDescent="0.25">
      <c r="A1728" s="3">
        <f>TITRES_STAT!B1731</f>
        <v>44825</v>
      </c>
      <c r="B1728" s="5">
        <f>TITRES_STAT!D1731</f>
        <v>2.08</v>
      </c>
      <c r="C1728" s="2">
        <f t="shared" si="205"/>
        <v>0</v>
      </c>
      <c r="D1728" s="2">
        <f t="shared" si="206"/>
        <v>2.0659999999999998</v>
      </c>
      <c r="E1728" s="2">
        <f t="shared" si="208"/>
        <v>2.0710000000000002</v>
      </c>
      <c r="F1728" s="2">
        <f t="shared" si="209"/>
        <v>2.0794999999999995</v>
      </c>
      <c r="G1728" s="2">
        <f t="shared" si="211"/>
        <v>2.0795999999999997</v>
      </c>
      <c r="H1728" s="2">
        <f t="shared" si="207"/>
        <v>2.0014999999999983</v>
      </c>
      <c r="I1728" s="2">
        <f t="array" ref="I1728">SUMPRODUCT(B1712:B1731, (ROW(B1712:B1731)-ROW(B1712)+1)) / (20*21/2)</f>
        <v>2.0556190476190475</v>
      </c>
      <c r="J1728" s="2">
        <f t="shared" si="210"/>
        <v>2.0778053206605049</v>
      </c>
      <c r="K1728" s="2">
        <f t="shared" si="212"/>
        <v>2.0680912422110986</v>
      </c>
    </row>
    <row r="1729" spans="1:11" ht="13.5" x14ac:dyDescent="0.25">
      <c r="A1729" s="3">
        <f>TITRES_STAT!B1732</f>
        <v>44826</v>
      </c>
      <c r="B1729" s="5">
        <f>TITRES_STAT!D1732</f>
        <v>2.02</v>
      </c>
      <c r="C1729" s="2">
        <f t="shared" si="205"/>
        <v>-6.0000000000000053E-2</v>
      </c>
      <c r="D1729" s="2">
        <f t="shared" si="206"/>
        <v>2.056</v>
      </c>
      <c r="E1729" s="2">
        <f t="shared" si="208"/>
        <v>2.0669999999999997</v>
      </c>
      <c r="F1729" s="2">
        <f t="shared" si="209"/>
        <v>2.0739999999999994</v>
      </c>
      <c r="G1729" s="2">
        <f t="shared" si="211"/>
        <v>2.0801999999999996</v>
      </c>
      <c r="H1729" s="2">
        <f t="shared" si="207"/>
        <v>2.001599999999998</v>
      </c>
      <c r="I1729" s="2">
        <f t="array" ref="I1729">SUMPRODUCT(B1713:B1732, (ROW(B1713:B1732)-ROW(B1713)+1)) / (20*21/2)</f>
        <v>2.0505238095238099</v>
      </c>
      <c r="J1729" s="2">
        <f t="shared" si="210"/>
        <v>2.0723000520261712</v>
      </c>
      <c r="K1729" s="2">
        <f t="shared" si="212"/>
        <v>2.0662053111439969</v>
      </c>
    </row>
    <row r="1730" spans="1:11" ht="13.5" x14ac:dyDescent="0.25">
      <c r="A1730" s="3">
        <f>TITRES_STAT!B1733</f>
        <v>44827</v>
      </c>
      <c r="B1730" s="5">
        <f>TITRES_STAT!D1733</f>
        <v>2.02</v>
      </c>
      <c r="C1730" s="2">
        <f t="shared" si="205"/>
        <v>0</v>
      </c>
      <c r="D1730" s="2">
        <f t="shared" si="206"/>
        <v>2.0499999999999998</v>
      </c>
      <c r="E1730" s="2">
        <f t="shared" si="208"/>
        <v>2.0629999999999997</v>
      </c>
      <c r="F1730" s="2">
        <f t="shared" si="209"/>
        <v>2.069</v>
      </c>
      <c r="G1730" s="2">
        <f t="shared" si="211"/>
        <v>2.0805999999999996</v>
      </c>
      <c r="H1730" s="2">
        <f t="shared" si="207"/>
        <v>2.0016999999999983</v>
      </c>
      <c r="I1730" s="2">
        <f t="array" ref="I1730">SUMPRODUCT(B1714:B1733, (ROW(B1714:B1733)-ROW(B1714)+1)) / (20*21/2)</f>
        <v>2.0449047619047618</v>
      </c>
      <c r="J1730" s="2">
        <f t="shared" si="210"/>
        <v>2.0673190946903452</v>
      </c>
      <c r="K1730" s="2">
        <f t="shared" si="212"/>
        <v>2.064393338157958</v>
      </c>
    </row>
    <row r="1731" spans="1:11" ht="13.5" x14ac:dyDescent="0.25">
      <c r="A1731" s="3">
        <f>TITRES_STAT!B1734</f>
        <v>44830</v>
      </c>
      <c r="B1731" s="5">
        <f>TITRES_STAT!D1734</f>
        <v>2.02</v>
      </c>
      <c r="C1731" s="2">
        <f t="shared" si="205"/>
        <v>0</v>
      </c>
      <c r="D1731" s="2">
        <f t="shared" si="206"/>
        <v>2.0439999999999996</v>
      </c>
      <c r="E1731" s="2">
        <f t="shared" si="208"/>
        <v>2.0550000000000002</v>
      </c>
      <c r="F1731" s="2">
        <f t="shared" si="209"/>
        <v>2.0635000000000003</v>
      </c>
      <c r="G1731" s="2">
        <f t="shared" si="211"/>
        <v>2.0809999999999995</v>
      </c>
      <c r="H1731" s="2">
        <f t="shared" si="207"/>
        <v>2.0019499999999981</v>
      </c>
      <c r="I1731" s="2">
        <f t="array" ref="I1731">SUMPRODUCT(B1715:B1734, (ROW(B1715:B1734)-ROW(B1715)+1)) / (20*21/2)</f>
        <v>2.0397142857142856</v>
      </c>
      <c r="J1731" s="2">
        <f t="shared" si="210"/>
        <v>2.062812514243646</v>
      </c>
      <c r="K1731" s="2">
        <f t="shared" si="212"/>
        <v>2.0626524229360772</v>
      </c>
    </row>
    <row r="1732" spans="1:11" ht="13.5" x14ac:dyDescent="0.25">
      <c r="A1732" s="3">
        <f>TITRES_STAT!B1735</f>
        <v>44831</v>
      </c>
      <c r="B1732" s="5">
        <f>TITRES_STAT!D1735</f>
        <v>2.0099999999999998</v>
      </c>
      <c r="C1732" s="2">
        <f t="shared" ref="C1732:C1795" si="213">B1732-B1731</f>
        <v>-1.0000000000000231E-2</v>
      </c>
      <c r="D1732" s="2">
        <f t="shared" si="206"/>
        <v>2.0299999999999998</v>
      </c>
      <c r="E1732" s="2">
        <f t="shared" si="208"/>
        <v>2.0479999999999996</v>
      </c>
      <c r="F1732" s="2">
        <f t="shared" si="209"/>
        <v>2.0590000000000002</v>
      </c>
      <c r="G1732" s="2">
        <f t="shared" si="211"/>
        <v>2.0809999999999995</v>
      </c>
      <c r="H1732" s="2">
        <f t="shared" si="207"/>
        <v>2.0020499999999983</v>
      </c>
      <c r="I1732" s="2">
        <f t="array" ref="I1732">SUMPRODUCT(B1716:B1735, (ROW(B1716:B1735)-ROW(B1716)+1)) / (20*21/2)</f>
        <v>2.034904761904762</v>
      </c>
      <c r="J1732" s="2">
        <f t="shared" si="210"/>
        <v>2.0577827509823465</v>
      </c>
      <c r="K1732" s="2">
        <f t="shared" si="212"/>
        <v>2.060587622036623</v>
      </c>
    </row>
    <row r="1733" spans="1:11" ht="13.5" x14ac:dyDescent="0.25">
      <c r="A1733" s="3">
        <f>TITRES_STAT!B1736</f>
        <v>44832</v>
      </c>
      <c r="B1733" s="5">
        <f>TITRES_STAT!D1736</f>
        <v>2</v>
      </c>
      <c r="C1733" s="2">
        <f t="shared" si="213"/>
        <v>-9.9999999999997868E-3</v>
      </c>
      <c r="D1733" s="2">
        <f t="shared" si="206"/>
        <v>2.0140000000000002</v>
      </c>
      <c r="E1733" s="2">
        <f t="shared" si="208"/>
        <v>2.04</v>
      </c>
      <c r="F1733" s="2">
        <f t="shared" si="209"/>
        <v>2.0545</v>
      </c>
      <c r="G1733" s="2">
        <f t="shared" si="211"/>
        <v>2.0807999999999995</v>
      </c>
      <c r="H1733" s="2">
        <f t="shared" si="207"/>
        <v>2.0022999999999977</v>
      </c>
      <c r="I1733" s="2">
        <f t="array" ref="I1733">SUMPRODUCT(B1717:B1736, (ROW(B1717:B1736)-ROW(B1717)+1)) / (20*21/2)</f>
        <v>2.0314285714285711</v>
      </c>
      <c r="J1733" s="2">
        <f t="shared" si="210"/>
        <v>2.0522796318411709</v>
      </c>
      <c r="K1733" s="2">
        <f t="shared" si="212"/>
        <v>2.0582116368587164</v>
      </c>
    </row>
    <row r="1734" spans="1:11" ht="13.5" x14ac:dyDescent="0.25">
      <c r="A1734" s="3">
        <f>TITRES_STAT!B1737</f>
        <v>44833</v>
      </c>
      <c r="B1734" s="5">
        <f>TITRES_STAT!D1737</f>
        <v>2</v>
      </c>
      <c r="C1734" s="2">
        <f t="shared" si="213"/>
        <v>0</v>
      </c>
      <c r="D1734" s="2">
        <f t="shared" ref="D1734:D1797" si="214">AVERAGE(B1730:B1734)</f>
        <v>2.0100000000000002</v>
      </c>
      <c r="E1734" s="2">
        <f t="shared" si="208"/>
        <v>2.0329999999999999</v>
      </c>
      <c r="F1734" s="2">
        <f t="shared" si="209"/>
        <v>2.0505</v>
      </c>
      <c r="G1734" s="2">
        <f t="shared" si="211"/>
        <v>2.0805999999999996</v>
      </c>
      <c r="H1734" s="2">
        <f t="shared" si="207"/>
        <v>2.0025999999999984</v>
      </c>
      <c r="I1734" s="2">
        <f t="array" ref="I1734">SUMPRODUCT(B1718:B1737, (ROW(B1718:B1737)-ROW(B1718)+1)) / (20*21/2)</f>
        <v>2.0340476190476191</v>
      </c>
      <c r="J1734" s="2">
        <f t="shared" si="210"/>
        <v>2.0473006192848686</v>
      </c>
      <c r="K1734" s="2">
        <f t="shared" si="212"/>
        <v>2.0559288275701393</v>
      </c>
    </row>
    <row r="1735" spans="1:11" ht="13.5" x14ac:dyDescent="0.25">
      <c r="A1735" s="3">
        <f>TITRES_STAT!B1738</f>
        <v>44834</v>
      </c>
      <c r="B1735" s="5">
        <f>TITRES_STAT!D1738</f>
        <v>2</v>
      </c>
      <c r="C1735" s="2">
        <f t="shared" si="213"/>
        <v>0</v>
      </c>
      <c r="D1735" s="2">
        <f t="shared" si="214"/>
        <v>2.0059999999999998</v>
      </c>
      <c r="E1735" s="2">
        <f t="shared" si="208"/>
        <v>2.028</v>
      </c>
      <c r="F1735" s="2">
        <f t="shared" si="209"/>
        <v>2.0465</v>
      </c>
      <c r="G1735" s="2">
        <f t="shared" si="211"/>
        <v>2.0801999999999996</v>
      </c>
      <c r="H1735" s="2">
        <f t="shared" si="207"/>
        <v>2.0030499999999978</v>
      </c>
      <c r="I1735" s="2">
        <f t="array" ref="I1735">SUMPRODUCT(B1719:B1738, (ROW(B1719:B1738)-ROW(B1719)+1)) / (20*21/2)</f>
        <v>2.0412380952380951</v>
      </c>
      <c r="J1735" s="2">
        <f t="shared" si="210"/>
        <v>2.0427957984005953</v>
      </c>
      <c r="K1735" s="2">
        <f t="shared" si="212"/>
        <v>2.0537355402144475</v>
      </c>
    </row>
    <row r="1736" spans="1:11" ht="13.5" x14ac:dyDescent="0.25">
      <c r="A1736" s="3">
        <f>TITRES_STAT!B1739</f>
        <v>44837</v>
      </c>
      <c r="B1736" s="5">
        <f>TITRES_STAT!D1739</f>
        <v>2.0099999999999998</v>
      </c>
      <c r="C1736" s="2">
        <f t="shared" si="213"/>
        <v>9.9999999999997868E-3</v>
      </c>
      <c r="D1736" s="2">
        <f t="shared" si="214"/>
        <v>2.004</v>
      </c>
      <c r="E1736" s="2">
        <f t="shared" si="208"/>
        <v>2.0239999999999996</v>
      </c>
      <c r="F1736" s="2">
        <f t="shared" si="209"/>
        <v>2.0424999999999995</v>
      </c>
      <c r="G1736" s="2">
        <f t="shared" si="211"/>
        <v>2.0799999999999996</v>
      </c>
      <c r="H1736" s="2">
        <f t="shared" si="207"/>
        <v>2.0035499999999979</v>
      </c>
      <c r="I1736" s="2">
        <f t="array" ref="I1736">SUMPRODUCT(B1720:B1739, (ROW(B1720:B1739)-ROW(B1720)+1)) / (20*21/2)</f>
        <v>2.0470476190476194</v>
      </c>
      <c r="J1736" s="2">
        <f t="shared" si="210"/>
        <v>2.0396723890291102</v>
      </c>
      <c r="K1736" s="2">
        <f t="shared" si="212"/>
        <v>2.0520204209903516</v>
      </c>
    </row>
    <row r="1737" spans="1:11" ht="13.5" x14ac:dyDescent="0.25">
      <c r="A1737" s="3">
        <f>TITRES_STAT!B1740</f>
        <v>44838</v>
      </c>
      <c r="B1737" s="5">
        <f>TITRES_STAT!D1740</f>
        <v>2.0699999999999998</v>
      </c>
      <c r="C1737" s="2">
        <f t="shared" si="213"/>
        <v>6.0000000000000053E-2</v>
      </c>
      <c r="D1737" s="2">
        <f t="shared" si="214"/>
        <v>2.016</v>
      </c>
      <c r="E1737" s="2">
        <f t="shared" si="208"/>
        <v>2.0229999999999997</v>
      </c>
      <c r="F1737" s="2">
        <f t="shared" si="209"/>
        <v>2.0445000000000002</v>
      </c>
      <c r="G1737" s="2">
        <f t="shared" si="211"/>
        <v>2.0807999999999995</v>
      </c>
      <c r="H1737" s="2">
        <f t="shared" si="207"/>
        <v>2.0045999999999977</v>
      </c>
      <c r="I1737" s="2">
        <f t="array" ref="I1737">SUMPRODUCT(B1721:B1740, (ROW(B1721:B1740)-ROW(B1721)+1)) / (20*21/2)</f>
        <v>2.0516666666666663</v>
      </c>
      <c r="J1737" s="2">
        <f t="shared" si="210"/>
        <v>2.0425607329310997</v>
      </c>
      <c r="K1737" s="2">
        <f t="shared" si="212"/>
        <v>2.0527255025201416</v>
      </c>
    </row>
    <row r="1738" spans="1:11" ht="13.5" x14ac:dyDescent="0.25">
      <c r="A1738" s="3">
        <f>TITRES_STAT!B1741</f>
        <v>44839</v>
      </c>
      <c r="B1738" s="5">
        <f>TITRES_STAT!D1741</f>
        <v>2.12</v>
      </c>
      <c r="C1738" s="2">
        <f t="shared" si="213"/>
        <v>5.0000000000000266E-2</v>
      </c>
      <c r="D1738" s="2">
        <f t="shared" si="214"/>
        <v>2.04</v>
      </c>
      <c r="E1738" s="2">
        <f t="shared" si="208"/>
        <v>2.0270000000000001</v>
      </c>
      <c r="F1738" s="2">
        <f t="shared" si="209"/>
        <v>2.0489999999999999</v>
      </c>
      <c r="G1738" s="2">
        <f t="shared" si="211"/>
        <v>2.0827999999999998</v>
      </c>
      <c r="H1738" s="2">
        <f t="shared" ref="H1738:H1801" si="215">AVERAGE(B1539:B1738)</f>
        <v>2.0056999999999978</v>
      </c>
      <c r="I1738" s="2">
        <f t="array" ref="I1738">SUMPRODUCT(B1722:B1741, (ROW(B1722:B1741)-ROW(B1722)+1)) / (20*21/2)</f>
        <v>2.0560952380952382</v>
      </c>
      <c r="J1738" s="2">
        <f t="shared" si="210"/>
        <v>2.049935901223376</v>
      </c>
      <c r="K1738" s="2">
        <f t="shared" si="212"/>
        <v>2.055363718107587</v>
      </c>
    </row>
    <row r="1739" spans="1:11" ht="13.5" x14ac:dyDescent="0.25">
      <c r="A1739" s="3">
        <f>TITRES_STAT!B1742</f>
        <v>44840</v>
      </c>
      <c r="B1739" s="5">
        <f>TITRES_STAT!D1742</f>
        <v>2.11</v>
      </c>
      <c r="C1739" s="2">
        <f t="shared" si="213"/>
        <v>-1.0000000000000231E-2</v>
      </c>
      <c r="D1739" s="2">
        <f t="shared" si="214"/>
        <v>2.0619999999999998</v>
      </c>
      <c r="E1739" s="2">
        <f t="shared" si="208"/>
        <v>2.036</v>
      </c>
      <c r="F1739" s="2">
        <f t="shared" si="209"/>
        <v>2.0514999999999999</v>
      </c>
      <c r="G1739" s="2">
        <f t="shared" si="211"/>
        <v>2.0849999999999995</v>
      </c>
      <c r="H1739" s="2">
        <f t="shared" si="215"/>
        <v>2.0064999999999977</v>
      </c>
      <c r="I1739" s="2">
        <f t="array" ref="I1739">SUMPRODUCT(B1723:B1742, (ROW(B1723:B1742)-ROW(B1723)+1)) / (20*21/2)</f>
        <v>2.0595714285714286</v>
      </c>
      <c r="J1739" s="2">
        <f t="shared" si="210"/>
        <v>2.0556562915830545</v>
      </c>
      <c r="K1739" s="2">
        <f t="shared" si="212"/>
        <v>2.0575063173974857</v>
      </c>
    </row>
    <row r="1740" spans="1:11" ht="13.5" x14ac:dyDescent="0.25">
      <c r="A1740" s="3">
        <f>TITRES_STAT!B1743</f>
        <v>44841</v>
      </c>
      <c r="B1740" s="5">
        <f>TITRES_STAT!D1743</f>
        <v>2.1</v>
      </c>
      <c r="C1740" s="2">
        <f t="shared" si="213"/>
        <v>-9.9999999999997868E-3</v>
      </c>
      <c r="D1740" s="2">
        <f t="shared" si="214"/>
        <v>2.0819999999999999</v>
      </c>
      <c r="E1740" s="2">
        <f t="shared" ref="E1740:E1803" si="216">AVERAGE(B1731:B1740)</f>
        <v>2.044</v>
      </c>
      <c r="F1740" s="2">
        <f t="shared" si="209"/>
        <v>2.0534999999999997</v>
      </c>
      <c r="G1740" s="2">
        <f t="shared" si="211"/>
        <v>2.0859999999999994</v>
      </c>
      <c r="H1740" s="2">
        <f t="shared" si="215"/>
        <v>2.0069999999999979</v>
      </c>
      <c r="I1740" s="2">
        <f t="array" ref="I1740">SUMPRODUCT(B1724:B1743, (ROW(B1724:B1743)-ROW(B1724)+1)) / (20*21/2)</f>
        <v>2.0572857142857139</v>
      </c>
      <c r="J1740" s="2">
        <f t="shared" si="210"/>
        <v>2.0598795019084779</v>
      </c>
      <c r="K1740" s="2">
        <f t="shared" si="212"/>
        <v>2.0591727363230747</v>
      </c>
    </row>
    <row r="1741" spans="1:11" ht="13.5" x14ac:dyDescent="0.25">
      <c r="A1741" s="3">
        <f>TITRES_STAT!B1744</f>
        <v>44844</v>
      </c>
      <c r="B1741" s="5">
        <f>TITRES_STAT!D1744</f>
        <v>2.1</v>
      </c>
      <c r="C1741" s="2">
        <f t="shared" si="213"/>
        <v>0</v>
      </c>
      <c r="D1741" s="2">
        <f t="shared" si="214"/>
        <v>2.0999999999999996</v>
      </c>
      <c r="E1741" s="2">
        <f t="shared" si="216"/>
        <v>2.0520000000000005</v>
      </c>
      <c r="F1741" s="2">
        <f t="shared" si="209"/>
        <v>2.0535000000000001</v>
      </c>
      <c r="G1741" s="2">
        <f t="shared" si="211"/>
        <v>2.0867999999999993</v>
      </c>
      <c r="H1741" s="2">
        <f t="shared" si="215"/>
        <v>2.0072999999999981</v>
      </c>
      <c r="I1741" s="2">
        <f t="array" ref="I1741">SUMPRODUCT(B1725:B1744, (ROW(B1725:B1744)-ROW(B1725)+1)) / (20*21/2)</f>
        <v>2.0552380952380953</v>
      </c>
      <c r="J1741" s="2">
        <f t="shared" si="210"/>
        <v>2.0637005017267183</v>
      </c>
      <c r="K1741" s="2">
        <f t="shared" si="212"/>
        <v>2.0607738054868756</v>
      </c>
    </row>
    <row r="1742" spans="1:11" ht="13.5" x14ac:dyDescent="0.25">
      <c r="A1742" s="3">
        <f>TITRES_STAT!B1745</f>
        <v>44845</v>
      </c>
      <c r="B1742" s="5">
        <f>TITRES_STAT!D1745</f>
        <v>2.09</v>
      </c>
      <c r="C1742" s="2">
        <f t="shared" si="213"/>
        <v>-1.0000000000000231E-2</v>
      </c>
      <c r="D1742" s="2">
        <f t="shared" si="214"/>
        <v>2.1040000000000001</v>
      </c>
      <c r="E1742" s="2">
        <f t="shared" si="216"/>
        <v>2.06</v>
      </c>
      <c r="F1742" s="2">
        <f t="shared" si="209"/>
        <v>2.0539999999999998</v>
      </c>
      <c r="G1742" s="2">
        <f t="shared" si="211"/>
        <v>2.0861999999999994</v>
      </c>
      <c r="H1742" s="2">
        <f t="shared" si="215"/>
        <v>2.007349999999998</v>
      </c>
      <c r="I1742" s="2">
        <f t="array" ref="I1742">SUMPRODUCT(B1726:B1745, (ROW(B1726:B1745)-ROW(B1726)+1)) / (20*21/2)</f>
        <v>2.0581428571428573</v>
      </c>
      <c r="J1742" s="2">
        <f t="shared" si="210"/>
        <v>2.0662052158479831</v>
      </c>
      <c r="K1742" s="2">
        <f t="shared" si="212"/>
        <v>2.0619199307619001</v>
      </c>
    </row>
    <row r="1743" spans="1:11" ht="13.5" x14ac:dyDescent="0.25">
      <c r="A1743" s="3">
        <f>TITRES_STAT!B1746</f>
        <v>44846</v>
      </c>
      <c r="B1743" s="5">
        <f>TITRES_STAT!D1746</f>
        <v>2.0299999999999998</v>
      </c>
      <c r="C1743" s="2">
        <f t="shared" si="213"/>
        <v>-6.0000000000000053E-2</v>
      </c>
      <c r="D1743" s="2">
        <f t="shared" si="214"/>
        <v>2.0859999999999999</v>
      </c>
      <c r="E1743" s="2">
        <f t="shared" si="216"/>
        <v>2.0629999999999997</v>
      </c>
      <c r="F1743" s="2">
        <f t="shared" si="209"/>
        <v>2.0514999999999999</v>
      </c>
      <c r="G1743" s="2">
        <f t="shared" si="211"/>
        <v>2.0839999999999996</v>
      </c>
      <c r="H1743" s="2">
        <f t="shared" si="215"/>
        <v>2.0073999999999979</v>
      </c>
      <c r="I1743" s="2">
        <f t="array" ref="I1743">SUMPRODUCT(B1727:B1746, (ROW(B1727:B1746)-ROW(B1727)+1)) / (20*21/2)</f>
        <v>2.0609047619047618</v>
      </c>
      <c r="J1743" s="2">
        <f t="shared" si="210"/>
        <v>2.062757100052937</v>
      </c>
      <c r="K1743" s="2">
        <f t="shared" si="212"/>
        <v>2.0606681687712376</v>
      </c>
    </row>
    <row r="1744" spans="1:11" ht="13.5" x14ac:dyDescent="0.25">
      <c r="A1744" s="3">
        <f>TITRES_STAT!B1747</f>
        <v>44847</v>
      </c>
      <c r="B1744" s="5">
        <f>TITRES_STAT!D1747</f>
        <v>2.0299999999999998</v>
      </c>
      <c r="C1744" s="2">
        <f t="shared" si="213"/>
        <v>0</v>
      </c>
      <c r="D1744" s="2">
        <f t="shared" si="214"/>
        <v>2.0699999999999998</v>
      </c>
      <c r="E1744" s="2">
        <f t="shared" si="216"/>
        <v>2.0659999999999998</v>
      </c>
      <c r="F1744" s="2">
        <f t="shared" si="209"/>
        <v>2.0494999999999997</v>
      </c>
      <c r="G1744" s="2">
        <f t="shared" si="211"/>
        <v>2.0819999999999994</v>
      </c>
      <c r="H1744" s="2">
        <f t="shared" si="215"/>
        <v>2.0075499999999975</v>
      </c>
      <c r="I1744" s="2">
        <f t="array" ref="I1744">SUMPRODUCT(B1728:B1747, (ROW(B1728:B1747)-ROW(B1728)+1)) / (20*21/2)</f>
        <v>2.0635238095238098</v>
      </c>
      <c r="J1744" s="2">
        <f t="shared" si="210"/>
        <v>2.0596373762383715</v>
      </c>
      <c r="K1744" s="2">
        <f t="shared" si="212"/>
        <v>2.0594654954860911</v>
      </c>
    </row>
    <row r="1745" spans="1:11" ht="13.5" x14ac:dyDescent="0.25">
      <c r="A1745" s="3">
        <f>TITRES_STAT!B1748</f>
        <v>44848</v>
      </c>
      <c r="B1745" s="5">
        <f>TITRES_STAT!D1748</f>
        <v>2.08</v>
      </c>
      <c r="C1745" s="2">
        <f t="shared" si="213"/>
        <v>5.0000000000000266E-2</v>
      </c>
      <c r="D1745" s="2">
        <f t="shared" si="214"/>
        <v>2.0659999999999998</v>
      </c>
      <c r="E1745" s="2">
        <f t="shared" si="216"/>
        <v>2.0740000000000003</v>
      </c>
      <c r="F1745" s="2">
        <f t="shared" si="209"/>
        <v>2.0509999999999997</v>
      </c>
      <c r="G1745" s="2">
        <f t="shared" si="211"/>
        <v>2.0813999999999995</v>
      </c>
      <c r="H1745" s="2">
        <f t="shared" si="215"/>
        <v>2.0079499999999975</v>
      </c>
      <c r="I1745" s="2">
        <f t="array" ref="I1745">SUMPRODUCT(B1729:B1748, (ROW(B1729:B1748)-ROW(B1729)+1)) / (20*21/2)</f>
        <v>2.0670952380952383</v>
      </c>
      <c r="J1745" s="2">
        <f t="shared" si="210"/>
        <v>2.0615766737394789</v>
      </c>
      <c r="K1745" s="2">
        <f t="shared" si="212"/>
        <v>2.0602707701729113</v>
      </c>
    </row>
    <row r="1746" spans="1:11" ht="13.5" x14ac:dyDescent="0.25">
      <c r="A1746" s="3">
        <f>TITRES_STAT!B1749</f>
        <v>44851</v>
      </c>
      <c r="B1746" s="5">
        <f>TITRES_STAT!D1749</f>
        <v>2.08</v>
      </c>
      <c r="C1746" s="2">
        <f t="shared" si="213"/>
        <v>0</v>
      </c>
      <c r="D1746" s="2">
        <f t="shared" si="214"/>
        <v>2.0619999999999998</v>
      </c>
      <c r="E1746" s="2">
        <f t="shared" si="216"/>
        <v>2.0809999999999995</v>
      </c>
      <c r="F1746" s="2">
        <f t="shared" si="209"/>
        <v>2.0524999999999998</v>
      </c>
      <c r="G1746" s="2">
        <f t="shared" si="211"/>
        <v>2.0807999999999995</v>
      </c>
      <c r="H1746" s="2">
        <f t="shared" si="215"/>
        <v>2.0083499999999974</v>
      </c>
      <c r="I1746" s="2">
        <f t="array" ref="I1746">SUMPRODUCT(B1730:B1749, (ROW(B1730:B1749)-ROW(B1730)+1)) / (20*21/2)</f>
        <v>2.0715714285714286</v>
      </c>
      <c r="J1746" s="2">
        <f t="shared" si="210"/>
        <v>2.063331276240481</v>
      </c>
      <c r="K1746" s="2">
        <f t="shared" si="212"/>
        <v>2.0610444654602484</v>
      </c>
    </row>
    <row r="1747" spans="1:11" ht="13.5" x14ac:dyDescent="0.25">
      <c r="A1747" s="3">
        <f>TITRES_STAT!B1750</f>
        <v>44852</v>
      </c>
      <c r="B1747" s="5">
        <f>TITRES_STAT!D1750</f>
        <v>2.08</v>
      </c>
      <c r="C1747" s="2">
        <f t="shared" si="213"/>
        <v>0</v>
      </c>
      <c r="D1747" s="2">
        <f t="shared" si="214"/>
        <v>2.0599999999999996</v>
      </c>
      <c r="E1747" s="2">
        <f t="shared" si="216"/>
        <v>2.0819999999999994</v>
      </c>
      <c r="F1747" s="2">
        <f t="shared" si="209"/>
        <v>2.0524999999999998</v>
      </c>
      <c r="G1747" s="2">
        <f t="shared" si="211"/>
        <v>2.0801999999999996</v>
      </c>
      <c r="H1747" s="2">
        <f t="shared" si="215"/>
        <v>2.0088499999999976</v>
      </c>
      <c r="I1747" s="2">
        <f t="array" ref="I1747">SUMPRODUCT(B1731:B1750, (ROW(B1731:B1750)-ROW(B1731)+1)) / (20*21/2)</f>
        <v>2.0756666666666668</v>
      </c>
      <c r="J1747" s="2">
        <f t="shared" si="210"/>
        <v>2.0649187737413879</v>
      </c>
      <c r="K1747" s="2">
        <f t="shared" si="212"/>
        <v>2.0617878197559252</v>
      </c>
    </row>
    <row r="1748" spans="1:11" ht="13.5" x14ac:dyDescent="0.25">
      <c r="A1748" s="3">
        <f>TITRES_STAT!B1751</f>
        <v>44853</v>
      </c>
      <c r="B1748" s="5">
        <f>TITRES_STAT!D1751</f>
        <v>2.09</v>
      </c>
      <c r="C1748" s="2">
        <f t="shared" si="213"/>
        <v>9.9999999999997868E-3</v>
      </c>
      <c r="D1748" s="2">
        <f t="shared" si="214"/>
        <v>2.0720000000000001</v>
      </c>
      <c r="E1748" s="2">
        <f t="shared" si="216"/>
        <v>2.0789999999999997</v>
      </c>
      <c r="F1748" s="2">
        <f t="shared" ref="F1748:F1811" si="217">AVERAGE(B1729:B1748)</f>
        <v>2.0529999999999999</v>
      </c>
      <c r="G1748" s="2">
        <f t="shared" si="211"/>
        <v>2.0797999999999996</v>
      </c>
      <c r="H1748" s="2">
        <f t="shared" si="215"/>
        <v>2.0093999999999976</v>
      </c>
      <c r="I1748" s="2">
        <f t="array" ref="I1748">SUMPRODUCT(B1732:B1751, (ROW(B1732:B1751)-ROW(B1732)+1)) / (20*21/2)</f>
        <v>2.0793809523809519</v>
      </c>
      <c r="J1748" s="2">
        <f t="shared" si="210"/>
        <v>2.067307461956494</v>
      </c>
      <c r="K1748" s="2">
        <f t="shared" si="212"/>
        <v>2.0628941797654967</v>
      </c>
    </row>
    <row r="1749" spans="1:11" ht="13.5" x14ac:dyDescent="0.25">
      <c r="A1749" s="3">
        <f>TITRES_STAT!B1752</f>
        <v>44854</v>
      </c>
      <c r="B1749" s="5">
        <f>TITRES_STAT!D1752</f>
        <v>2.1</v>
      </c>
      <c r="C1749" s="2">
        <f t="shared" si="213"/>
        <v>1.0000000000000231E-2</v>
      </c>
      <c r="D1749" s="2">
        <f t="shared" si="214"/>
        <v>2.0859999999999999</v>
      </c>
      <c r="E1749" s="2">
        <f t="shared" si="216"/>
        <v>2.0780000000000003</v>
      </c>
      <c r="F1749" s="2">
        <f t="shared" si="217"/>
        <v>2.0570000000000004</v>
      </c>
      <c r="G1749" s="2">
        <f t="shared" si="211"/>
        <v>2.0795999999999997</v>
      </c>
      <c r="H1749" s="2">
        <f t="shared" si="215"/>
        <v>2.0099999999999976</v>
      </c>
      <c r="I1749" s="2">
        <f t="array" ref="I1749">SUMPRODUCT(B1733:B1752, (ROW(B1733:B1752)-ROW(B1733)+1)) / (20*21/2)</f>
        <v>2.0827142857142857</v>
      </c>
      <c r="J1749" s="2">
        <f t="shared" ref="J1749:J1812" si="218">$J$4*B1749+J1748*(1-$J$4)</f>
        <v>2.0704210370082565</v>
      </c>
      <c r="K1749" s="2">
        <f t="shared" si="212"/>
        <v>2.0643493099707713</v>
      </c>
    </row>
    <row r="1750" spans="1:11" ht="13.5" x14ac:dyDescent="0.25">
      <c r="A1750" s="3">
        <f>TITRES_STAT!B1753</f>
        <v>44855</v>
      </c>
      <c r="B1750" s="5">
        <f>TITRES_STAT!D1753</f>
        <v>2.1</v>
      </c>
      <c r="C1750" s="2">
        <f t="shared" si="213"/>
        <v>0</v>
      </c>
      <c r="D1750" s="2">
        <f t="shared" si="214"/>
        <v>2.09</v>
      </c>
      <c r="E1750" s="2">
        <f t="shared" si="216"/>
        <v>2.0780000000000003</v>
      </c>
      <c r="F1750" s="2">
        <f t="shared" si="217"/>
        <v>2.0609999999999999</v>
      </c>
      <c r="G1750" s="2">
        <f t="shared" si="211"/>
        <v>2.0793999999999997</v>
      </c>
      <c r="H1750" s="2">
        <f t="shared" si="215"/>
        <v>2.0107499999999976</v>
      </c>
      <c r="I1750" s="2">
        <f t="array" ref="I1750">SUMPRODUCT(B1734:B1753, (ROW(B1734:B1753)-ROW(B1734)+1)) / (20*21/2)</f>
        <v>2.0846666666666667</v>
      </c>
      <c r="J1750" s="2">
        <f t="shared" si="218"/>
        <v>2.0732380811027085</v>
      </c>
      <c r="K1750" s="2">
        <f t="shared" si="212"/>
        <v>2.0657473762464273</v>
      </c>
    </row>
    <row r="1751" spans="1:11" ht="13.5" x14ac:dyDescent="0.25">
      <c r="A1751" s="3">
        <f>TITRES_STAT!B1754</f>
        <v>44858</v>
      </c>
      <c r="B1751" s="5">
        <f>TITRES_STAT!D1754</f>
        <v>2.1</v>
      </c>
      <c r="C1751" s="2">
        <f t="shared" si="213"/>
        <v>0</v>
      </c>
      <c r="D1751" s="2">
        <f t="shared" si="214"/>
        <v>2.0939999999999999</v>
      </c>
      <c r="E1751" s="2">
        <f t="shared" si="216"/>
        <v>2.0780000000000003</v>
      </c>
      <c r="F1751" s="2">
        <f t="shared" si="217"/>
        <v>2.0650000000000004</v>
      </c>
      <c r="G1751" s="2">
        <f t="shared" si="211"/>
        <v>2.0785999999999998</v>
      </c>
      <c r="H1751" s="2">
        <f t="shared" si="215"/>
        <v>2.0112999999999976</v>
      </c>
      <c r="I1751" s="2">
        <f t="array" ref="I1751">SUMPRODUCT(B1735:B1754, (ROW(B1735:B1754)-ROW(B1735)+1)) / (20*21/2)</f>
        <v>2.0852380952380951</v>
      </c>
      <c r="J1751" s="2">
        <f t="shared" si="218"/>
        <v>2.0757868352834028</v>
      </c>
      <c r="K1751" s="2">
        <f t="shared" si="212"/>
        <v>2.0670906163936262</v>
      </c>
    </row>
    <row r="1752" spans="1:11" ht="13.5" x14ac:dyDescent="0.25">
      <c r="A1752" s="3">
        <f>TITRES_STAT!B1755</f>
        <v>44859</v>
      </c>
      <c r="B1752" s="5">
        <f>TITRES_STAT!D1755</f>
        <v>2.1</v>
      </c>
      <c r="C1752" s="2">
        <f t="shared" si="213"/>
        <v>0</v>
      </c>
      <c r="D1752" s="2">
        <f t="shared" si="214"/>
        <v>2.0979999999999999</v>
      </c>
      <c r="E1752" s="2">
        <f t="shared" si="216"/>
        <v>2.0790000000000002</v>
      </c>
      <c r="F1752" s="2">
        <f t="shared" si="217"/>
        <v>2.0695000000000001</v>
      </c>
      <c r="G1752" s="2">
        <f t="shared" si="211"/>
        <v>2.0777999999999994</v>
      </c>
      <c r="H1752" s="2">
        <f t="shared" si="215"/>
        <v>2.0117999999999983</v>
      </c>
      <c r="I1752" s="2">
        <f t="array" ref="I1752">SUMPRODUCT(B1736:B1755, (ROW(B1736:B1755)-ROW(B1736)+1)) / (20*21/2)</f>
        <v>2.0854285714285714</v>
      </c>
      <c r="J1752" s="2">
        <f t="shared" si="218"/>
        <v>2.0780928509706977</v>
      </c>
      <c r="K1752" s="2">
        <f t="shared" si="212"/>
        <v>2.0683811804566212</v>
      </c>
    </row>
    <row r="1753" spans="1:11" ht="13.5" x14ac:dyDescent="0.25">
      <c r="A1753" s="3">
        <f>TITRES_STAT!B1756</f>
        <v>44860</v>
      </c>
      <c r="B1753" s="5">
        <f>TITRES_STAT!D1756</f>
        <v>2.09</v>
      </c>
      <c r="C1753" s="2">
        <f t="shared" si="213"/>
        <v>-1.0000000000000231E-2</v>
      </c>
      <c r="D1753" s="2">
        <f t="shared" si="214"/>
        <v>2.0979999999999999</v>
      </c>
      <c r="E1753" s="2">
        <f t="shared" si="216"/>
        <v>2.085</v>
      </c>
      <c r="F1753" s="2">
        <f t="shared" si="217"/>
        <v>2.0740000000000003</v>
      </c>
      <c r="G1753" s="2">
        <f t="shared" si="211"/>
        <v>2.0765999999999996</v>
      </c>
      <c r="H1753" s="2">
        <f t="shared" si="215"/>
        <v>2.0123999999999977</v>
      </c>
      <c r="I1753" s="2">
        <f t="array" ref="I1753">SUMPRODUCT(B1737:B1756, (ROW(B1737:B1756)-ROW(B1737)+1)) / (20*21/2)</f>
        <v>2.0852380952380956</v>
      </c>
      <c r="J1753" s="2">
        <f t="shared" si="218"/>
        <v>2.0792268651639647</v>
      </c>
      <c r="K1753" s="2">
        <f t="shared" si="212"/>
        <v>2.0692289773014596</v>
      </c>
    </row>
    <row r="1754" spans="1:11" ht="13.5" x14ac:dyDescent="0.25">
      <c r="A1754" s="3">
        <f>TITRES_STAT!B1757</f>
        <v>44861</v>
      </c>
      <c r="B1754" s="5">
        <f>TITRES_STAT!D1757</f>
        <v>2.08</v>
      </c>
      <c r="C1754" s="2">
        <f t="shared" si="213"/>
        <v>-9.9999999999997868E-3</v>
      </c>
      <c r="D1754" s="2">
        <f t="shared" si="214"/>
        <v>2.0940000000000003</v>
      </c>
      <c r="E1754" s="2">
        <f t="shared" si="216"/>
        <v>2.09</v>
      </c>
      <c r="F1754" s="2">
        <f t="shared" si="217"/>
        <v>2.0780000000000003</v>
      </c>
      <c r="G1754" s="2">
        <f t="shared" si="211"/>
        <v>2.0751999999999993</v>
      </c>
      <c r="H1754" s="2">
        <f t="shared" si="215"/>
        <v>2.0129499999999978</v>
      </c>
      <c r="I1754" s="2">
        <f t="array" ref="I1754">SUMPRODUCT(B1738:B1757, (ROW(B1738:B1757)-ROW(B1738)+1)) / (20*21/2)</f>
        <v>2.0789999999999997</v>
      </c>
      <c r="J1754" s="2">
        <f t="shared" si="218"/>
        <v>2.079300497053111</v>
      </c>
      <c r="K1754" s="2">
        <f t="shared" si="212"/>
        <v>2.0696513703484611</v>
      </c>
    </row>
    <row r="1755" spans="1:11" ht="13.5" x14ac:dyDescent="0.25">
      <c r="A1755" s="3">
        <f>TITRES_STAT!B1758</f>
        <v>44862</v>
      </c>
      <c r="B1755" s="5">
        <f>TITRES_STAT!D1758</f>
        <v>2.08</v>
      </c>
      <c r="C1755" s="2">
        <f t="shared" si="213"/>
        <v>0</v>
      </c>
      <c r="D1755" s="2">
        <f t="shared" si="214"/>
        <v>2.0900000000000003</v>
      </c>
      <c r="E1755" s="2">
        <f t="shared" si="216"/>
        <v>2.09</v>
      </c>
      <c r="F1755" s="2">
        <f t="shared" si="217"/>
        <v>2.0819999999999999</v>
      </c>
      <c r="G1755" s="2">
        <f t="shared" si="211"/>
        <v>2.073799999999999</v>
      </c>
      <c r="H1755" s="2">
        <f t="shared" si="215"/>
        <v>2.0134999999999978</v>
      </c>
      <c r="I1755" s="2">
        <f t="array" ref="I1755">SUMPRODUCT(B1739:B1758, (ROW(B1739:B1758)-ROW(B1739)+1)) / (20*21/2)</f>
        <v>2.073</v>
      </c>
      <c r="J1755" s="2">
        <f t="shared" si="218"/>
        <v>2.0793671163813863</v>
      </c>
      <c r="K1755" s="2">
        <f t="shared" si="212"/>
        <v>2.0700571989622469</v>
      </c>
    </row>
    <row r="1756" spans="1:11" ht="13.5" x14ac:dyDescent="0.25">
      <c r="A1756" s="3">
        <f>TITRES_STAT!B1759</f>
        <v>44865</v>
      </c>
      <c r="B1756" s="5">
        <f>TITRES_STAT!D1759</f>
        <v>2.08</v>
      </c>
      <c r="C1756" s="2">
        <f t="shared" si="213"/>
        <v>0</v>
      </c>
      <c r="D1756" s="2">
        <f t="shared" si="214"/>
        <v>2.0859999999999999</v>
      </c>
      <c r="E1756" s="2">
        <f t="shared" si="216"/>
        <v>2.09</v>
      </c>
      <c r="F1756" s="2">
        <f t="shared" si="217"/>
        <v>2.0854999999999997</v>
      </c>
      <c r="G1756" s="2">
        <f t="shared" si="211"/>
        <v>2.0727999999999995</v>
      </c>
      <c r="H1756" s="2">
        <f t="shared" si="215"/>
        <v>2.0138999999999978</v>
      </c>
      <c r="I1756" s="2">
        <f t="array" ref="I1756">SUMPRODUCT(B1740:B1759, (ROW(B1740:B1759)-ROW(B1740)+1)) / (20*21/2)</f>
        <v>2.0684285714285715</v>
      </c>
      <c r="J1756" s="2">
        <f t="shared" si="218"/>
        <v>2.0794273910117305</v>
      </c>
      <c r="K1756" s="2">
        <f t="shared" si="212"/>
        <v>2.0704471127284334</v>
      </c>
    </row>
    <row r="1757" spans="1:11" ht="13.5" x14ac:dyDescent="0.25">
      <c r="A1757" s="3">
        <f>TITRES_STAT!B1760</f>
        <v>44866</v>
      </c>
      <c r="B1757" s="5">
        <f>TITRES_STAT!D1760</f>
        <v>2.02</v>
      </c>
      <c r="C1757" s="2">
        <f t="shared" si="213"/>
        <v>-6.0000000000000053E-2</v>
      </c>
      <c r="D1757" s="2">
        <f t="shared" si="214"/>
        <v>2.0699999999999998</v>
      </c>
      <c r="E1757" s="2">
        <f t="shared" si="216"/>
        <v>2.0840000000000001</v>
      </c>
      <c r="F1757" s="2">
        <f t="shared" si="217"/>
        <v>2.0829999999999997</v>
      </c>
      <c r="G1757" s="2">
        <f t="shared" si="211"/>
        <v>2.0705999999999993</v>
      </c>
      <c r="H1757" s="2">
        <f t="shared" si="215"/>
        <v>2.0138999999999978</v>
      </c>
      <c r="I1757" s="2">
        <f t="array" ref="I1757">SUMPRODUCT(B1741:B1760, (ROW(B1741:B1760)-ROW(B1741)+1)) / (20*21/2)</f>
        <v>2.0642380952380952</v>
      </c>
      <c r="J1757" s="2">
        <f t="shared" si="218"/>
        <v>2.0737676394868036</v>
      </c>
      <c r="K1757" s="2">
        <f t="shared" si="212"/>
        <v>2.0684687945822202</v>
      </c>
    </row>
    <row r="1758" spans="1:11" ht="13.5" x14ac:dyDescent="0.25">
      <c r="A1758" s="3">
        <f>TITRES_STAT!B1761</f>
        <v>44867</v>
      </c>
      <c r="B1758" s="5">
        <f>TITRES_STAT!D1761</f>
        <v>2.02</v>
      </c>
      <c r="C1758" s="2">
        <f t="shared" si="213"/>
        <v>0</v>
      </c>
      <c r="D1758" s="2">
        <f t="shared" si="214"/>
        <v>2.056</v>
      </c>
      <c r="E1758" s="2">
        <f t="shared" si="216"/>
        <v>2.077</v>
      </c>
      <c r="F1758" s="2">
        <f t="shared" si="217"/>
        <v>2.0780000000000003</v>
      </c>
      <c r="G1758" s="2">
        <f t="shared" si="211"/>
        <v>2.0683999999999991</v>
      </c>
      <c r="H1758" s="2">
        <f t="shared" si="215"/>
        <v>2.0136499999999979</v>
      </c>
      <c r="I1758" s="2">
        <f t="array" ref="I1758">SUMPRODUCT(B1742:B1761, (ROW(B1742:B1761)-ROW(B1742)+1)) / (20*21/2)</f>
        <v>2.0594285714285716</v>
      </c>
      <c r="J1758" s="2">
        <f t="shared" si="218"/>
        <v>2.0686469119166317</v>
      </c>
      <c r="K1758" s="2">
        <f t="shared" si="212"/>
        <v>2.0665680575397802</v>
      </c>
    </row>
    <row r="1759" spans="1:11" ht="13.5" x14ac:dyDescent="0.25">
      <c r="A1759" s="3">
        <f>TITRES_STAT!B1762</f>
        <v>44868</v>
      </c>
      <c r="B1759" s="5">
        <f>TITRES_STAT!D1762</f>
        <v>2.0299999999999998</v>
      </c>
      <c r="C1759" s="2">
        <f t="shared" si="213"/>
        <v>9.9999999999997868E-3</v>
      </c>
      <c r="D1759" s="2">
        <f t="shared" si="214"/>
        <v>2.0459999999999998</v>
      </c>
      <c r="E1759" s="2">
        <f t="shared" si="216"/>
        <v>2.0700000000000003</v>
      </c>
      <c r="F1759" s="2">
        <f t="shared" si="217"/>
        <v>2.0740000000000007</v>
      </c>
      <c r="G1759" s="2">
        <f t="shared" si="211"/>
        <v>2.0663999999999993</v>
      </c>
      <c r="H1759" s="2">
        <f t="shared" si="215"/>
        <v>2.0137499999999982</v>
      </c>
      <c r="I1759" s="2">
        <f t="array" ref="I1759">SUMPRODUCT(B1743:B1762, (ROW(B1743:B1762)-ROW(B1743)+1)) / (20*21/2)</f>
        <v>2.0540476190476191</v>
      </c>
      <c r="J1759" s="2">
        <f t="shared" si="218"/>
        <v>2.0649662536388571</v>
      </c>
      <c r="K1759" s="2">
        <f t="shared" si="212"/>
        <v>2.0651340160676321</v>
      </c>
    </row>
    <row r="1760" spans="1:11" ht="13.5" x14ac:dyDescent="0.25">
      <c r="A1760" s="3">
        <f>TITRES_STAT!B1763</f>
        <v>44869</v>
      </c>
      <c r="B1760" s="5">
        <f>TITRES_STAT!D1763</f>
        <v>2.0299999999999998</v>
      </c>
      <c r="C1760" s="2">
        <f t="shared" si="213"/>
        <v>0</v>
      </c>
      <c r="D1760" s="2">
        <f t="shared" si="214"/>
        <v>2.0359999999999996</v>
      </c>
      <c r="E1760" s="2">
        <f t="shared" si="216"/>
        <v>2.0630000000000002</v>
      </c>
      <c r="F1760" s="2">
        <f t="shared" si="217"/>
        <v>2.0705000000000005</v>
      </c>
      <c r="G1760" s="2">
        <f t="shared" si="211"/>
        <v>2.0645999999999995</v>
      </c>
      <c r="H1760" s="2">
        <f t="shared" si="215"/>
        <v>2.0138499999999975</v>
      </c>
      <c r="I1760" s="2">
        <f t="array" ref="I1760">SUMPRODUCT(B1744:B1763, (ROW(B1744:B1763)-ROW(B1744)+1)) / (20*21/2)</f>
        <v>2.0490476190476192</v>
      </c>
      <c r="J1760" s="2">
        <f t="shared" si="218"/>
        <v>2.0616361342446803</v>
      </c>
      <c r="K1760" s="2">
        <f t="shared" si="212"/>
        <v>2.0637562115159604</v>
      </c>
    </row>
    <row r="1761" spans="1:11" ht="13.5" x14ac:dyDescent="0.25">
      <c r="A1761" s="3">
        <f>TITRES_STAT!B1764</f>
        <v>44872</v>
      </c>
      <c r="B1761" s="5">
        <f>TITRES_STAT!D1764</f>
        <v>2.02</v>
      </c>
      <c r="C1761" s="2">
        <f t="shared" si="213"/>
        <v>-9.9999999999997868E-3</v>
      </c>
      <c r="D1761" s="2">
        <f t="shared" si="214"/>
        <v>2.024</v>
      </c>
      <c r="E1761" s="2">
        <f t="shared" si="216"/>
        <v>2.0550000000000002</v>
      </c>
      <c r="F1761" s="2">
        <f t="shared" si="217"/>
        <v>2.0665000000000004</v>
      </c>
      <c r="G1761" s="2">
        <f t="shared" si="211"/>
        <v>2.0623999999999993</v>
      </c>
      <c r="H1761" s="2">
        <f t="shared" si="215"/>
        <v>2.0139999999999976</v>
      </c>
      <c r="I1761" s="2">
        <f t="array" ref="I1761">SUMPRODUCT(B1745:B1764, (ROW(B1745:B1764)-ROW(B1745)+1)) / (20*21/2)</f>
        <v>2.0441428571428575</v>
      </c>
      <c r="J1761" s="2">
        <f t="shared" si="218"/>
        <v>2.0576707881261393</v>
      </c>
      <c r="K1761" s="2">
        <f t="shared" si="212"/>
        <v>2.0620402816525893</v>
      </c>
    </row>
    <row r="1762" spans="1:11" ht="13.5" x14ac:dyDescent="0.25">
      <c r="A1762" s="3">
        <f>TITRES_STAT!B1765</f>
        <v>44873</v>
      </c>
      <c r="B1762" s="5">
        <f>TITRES_STAT!D1765</f>
        <v>2.0099999999999998</v>
      </c>
      <c r="C1762" s="2">
        <f t="shared" si="213"/>
        <v>-1.0000000000000231E-2</v>
      </c>
      <c r="D1762" s="2">
        <f t="shared" si="214"/>
        <v>2.0219999999999998</v>
      </c>
      <c r="E1762" s="2">
        <f t="shared" si="216"/>
        <v>2.0460000000000003</v>
      </c>
      <c r="F1762" s="2">
        <f t="shared" si="217"/>
        <v>2.0625</v>
      </c>
      <c r="G1762" s="2">
        <f t="shared" si="211"/>
        <v>2.0605999999999995</v>
      </c>
      <c r="H1762" s="2">
        <f t="shared" si="215"/>
        <v>2.0141499999999977</v>
      </c>
      <c r="I1762" s="2">
        <f t="array" ref="I1762">SUMPRODUCT(B1746:B1765, (ROW(B1746:B1765)-ROW(B1746)+1)) / (20*21/2)</f>
        <v>2.0393333333333334</v>
      </c>
      <c r="J1762" s="2">
        <f t="shared" si="218"/>
        <v>2.0531307130665071</v>
      </c>
      <c r="K1762" s="2">
        <f t="shared" si="212"/>
        <v>2.0599994862936644</v>
      </c>
    </row>
    <row r="1763" spans="1:11" ht="13.5" x14ac:dyDescent="0.25">
      <c r="A1763" s="3">
        <f>TITRES_STAT!B1766</f>
        <v>44874</v>
      </c>
      <c r="B1763" s="5">
        <f>TITRES_STAT!D1766</f>
        <v>2.0099999999999998</v>
      </c>
      <c r="C1763" s="2">
        <f t="shared" si="213"/>
        <v>0</v>
      </c>
      <c r="D1763" s="2">
        <f t="shared" si="214"/>
        <v>2.02</v>
      </c>
      <c r="E1763" s="2">
        <f t="shared" si="216"/>
        <v>2.0379999999999994</v>
      </c>
      <c r="F1763" s="2">
        <f t="shared" si="217"/>
        <v>2.0614999999999997</v>
      </c>
      <c r="G1763" s="2">
        <f t="shared" si="211"/>
        <v>2.0589999999999993</v>
      </c>
      <c r="H1763" s="2">
        <f t="shared" si="215"/>
        <v>2.0143499999999976</v>
      </c>
      <c r="I1763" s="2">
        <f t="array" ref="I1763">SUMPRODUCT(B1747:B1766, (ROW(B1747:B1766)-ROW(B1747)+1)) / (20*21/2)</f>
        <v>2.0367619047619048</v>
      </c>
      <c r="J1763" s="2">
        <f t="shared" si="218"/>
        <v>2.049023026107792</v>
      </c>
      <c r="K1763" s="2">
        <f t="shared" si="212"/>
        <v>2.0580387221252852</v>
      </c>
    </row>
    <row r="1764" spans="1:11" ht="13.5" x14ac:dyDescent="0.25">
      <c r="A1764" s="3">
        <f>TITRES_STAT!B1767</f>
        <v>44875</v>
      </c>
      <c r="B1764" s="5">
        <f>TITRES_STAT!D1767</f>
        <v>2.0099999999999998</v>
      </c>
      <c r="C1764" s="2">
        <f t="shared" si="213"/>
        <v>0</v>
      </c>
      <c r="D1764" s="2">
        <f t="shared" si="214"/>
        <v>2.016</v>
      </c>
      <c r="E1764" s="2">
        <f t="shared" si="216"/>
        <v>2.0309999999999997</v>
      </c>
      <c r="F1764" s="2">
        <f t="shared" si="217"/>
        <v>2.0604999999999998</v>
      </c>
      <c r="G1764" s="2">
        <f t="shared" si="211"/>
        <v>2.0575999999999994</v>
      </c>
      <c r="H1764" s="2">
        <f t="shared" si="215"/>
        <v>2.0145499999999981</v>
      </c>
      <c r="I1764" s="2">
        <f t="array" ref="I1764">SUMPRODUCT(B1748:B1767, (ROW(B1748:B1767)-ROW(B1748)+1)) / (20*21/2)</f>
        <v>2.031571428571429</v>
      </c>
      <c r="J1764" s="2">
        <f t="shared" si="218"/>
        <v>2.0453065474308594</v>
      </c>
      <c r="K1764" s="2">
        <f t="shared" si="212"/>
        <v>2.0561548506693916</v>
      </c>
    </row>
    <row r="1765" spans="1:11" ht="13.5" x14ac:dyDescent="0.25">
      <c r="A1765" s="3">
        <f>TITRES_STAT!B1768</f>
        <v>44876</v>
      </c>
      <c r="B1765" s="5">
        <f>TITRES_STAT!D1768</f>
        <v>2.0099999999999998</v>
      </c>
      <c r="C1765" s="2">
        <f t="shared" si="213"/>
        <v>0</v>
      </c>
      <c r="D1765" s="2">
        <f t="shared" si="214"/>
        <v>2.0119999999999996</v>
      </c>
      <c r="E1765" s="2">
        <f t="shared" si="216"/>
        <v>2.0239999999999996</v>
      </c>
      <c r="F1765" s="2">
        <f t="shared" si="217"/>
        <v>2.0569999999999995</v>
      </c>
      <c r="G1765" s="2">
        <f t="shared" si="211"/>
        <v>2.0561999999999996</v>
      </c>
      <c r="H1765" s="2">
        <f t="shared" si="215"/>
        <v>2.0147499999999976</v>
      </c>
      <c r="I1765" s="2">
        <f t="array" ref="I1765">SUMPRODUCT(B1749:B1768, (ROW(B1749:B1768)-ROW(B1749)+1)) / (20*21/2)</f>
        <v>2.026761904761905</v>
      </c>
      <c r="J1765" s="2">
        <f t="shared" si="218"/>
        <v>2.0419440191041107</v>
      </c>
      <c r="K1765" s="2">
        <f t="shared" si="212"/>
        <v>2.054344856525494</v>
      </c>
    </row>
    <row r="1766" spans="1:11" ht="13.5" x14ac:dyDescent="0.25">
      <c r="A1766" s="3">
        <f>TITRES_STAT!B1769</f>
        <v>44879</v>
      </c>
      <c r="B1766" s="5">
        <f>TITRES_STAT!D1769</f>
        <v>2.0299999999999998</v>
      </c>
      <c r="C1766" s="2">
        <f t="shared" si="213"/>
        <v>2.0000000000000018E-2</v>
      </c>
      <c r="D1766" s="2">
        <f t="shared" si="214"/>
        <v>2.0139999999999998</v>
      </c>
      <c r="E1766" s="2">
        <f t="shared" si="216"/>
        <v>2.0189999999999997</v>
      </c>
      <c r="F1766" s="2">
        <f t="shared" si="217"/>
        <v>2.0545</v>
      </c>
      <c r="G1766" s="2">
        <f t="shared" si="211"/>
        <v>2.0549999999999997</v>
      </c>
      <c r="H1766" s="2">
        <f t="shared" si="215"/>
        <v>2.0150499999999973</v>
      </c>
      <c r="I1766" s="2">
        <f t="array" ref="I1766">SUMPRODUCT(B1750:B1769, (ROW(B1750:B1769)-ROW(B1750)+1)) / (20*21/2)</f>
        <v>2.0223809523809524</v>
      </c>
      <c r="J1766" s="2">
        <f t="shared" si="218"/>
        <v>2.0408064934751478</v>
      </c>
      <c r="K1766" s="2">
        <f t="shared" si="212"/>
        <v>2.0533901562695926</v>
      </c>
    </row>
    <row r="1767" spans="1:11" ht="13.5" x14ac:dyDescent="0.25">
      <c r="A1767" s="3">
        <f>TITRES_STAT!B1770</f>
        <v>44880</v>
      </c>
      <c r="B1767" s="5">
        <f>TITRES_STAT!D1770</f>
        <v>2</v>
      </c>
      <c r="C1767" s="2">
        <f t="shared" si="213"/>
        <v>-2.9999999999999805E-2</v>
      </c>
      <c r="D1767" s="2">
        <f t="shared" si="214"/>
        <v>2.0119999999999996</v>
      </c>
      <c r="E1767" s="2">
        <f t="shared" si="216"/>
        <v>2.0170000000000003</v>
      </c>
      <c r="F1767" s="2">
        <f t="shared" si="217"/>
        <v>2.0505</v>
      </c>
      <c r="G1767" s="2">
        <f t="shared" si="211"/>
        <v>2.0543999999999998</v>
      </c>
      <c r="H1767" s="2">
        <f t="shared" si="215"/>
        <v>2.0150999999999972</v>
      </c>
      <c r="I1767" s="2">
        <f t="array" ref="I1767">SUMPRODUCT(B1751:B1770, (ROW(B1751:B1770)-ROW(B1751)+1)) / (20*21/2)</f>
        <v>2.0184761904761905</v>
      </c>
      <c r="J1767" s="2">
        <f t="shared" si="218"/>
        <v>2.0369201607632288</v>
      </c>
      <c r="K1767" s="2">
        <f t="shared" si="212"/>
        <v>2.0512964246511776</v>
      </c>
    </row>
    <row r="1768" spans="1:11" ht="13.5" x14ac:dyDescent="0.25">
      <c r="A1768" s="3">
        <f>TITRES_STAT!B1771</f>
        <v>44881</v>
      </c>
      <c r="B1768" s="5">
        <f>TITRES_STAT!D1771</f>
        <v>2</v>
      </c>
      <c r="C1768" s="2">
        <f t="shared" si="213"/>
        <v>0</v>
      </c>
      <c r="D1768" s="2">
        <f t="shared" si="214"/>
        <v>2.0099999999999998</v>
      </c>
      <c r="E1768" s="2">
        <f t="shared" si="216"/>
        <v>2.0149999999999997</v>
      </c>
      <c r="F1768" s="2">
        <f t="shared" si="217"/>
        <v>2.0459999999999998</v>
      </c>
      <c r="G1768" s="2">
        <f t="shared" si="211"/>
        <v>2.0537999999999998</v>
      </c>
      <c r="H1768" s="2">
        <f t="shared" si="215"/>
        <v>2.0153499999999975</v>
      </c>
      <c r="I1768" s="2">
        <f t="array" ref="I1768">SUMPRODUCT(B1752:B1771, (ROW(B1752:B1771)-ROW(B1752)+1)) / (20*21/2)</f>
        <v>2.015047619047619</v>
      </c>
      <c r="J1768" s="2">
        <f t="shared" si="218"/>
        <v>2.0334039549762544</v>
      </c>
      <c r="K1768" s="2">
        <f t="shared" si="212"/>
        <v>2.049284800155053</v>
      </c>
    </row>
    <row r="1769" spans="1:11" ht="13.5" x14ac:dyDescent="0.25">
      <c r="A1769" s="3">
        <f>TITRES_STAT!B1772</f>
        <v>44882</v>
      </c>
      <c r="B1769" s="5">
        <f>TITRES_STAT!D1772</f>
        <v>2</v>
      </c>
      <c r="C1769" s="2">
        <f t="shared" si="213"/>
        <v>0</v>
      </c>
      <c r="D1769" s="2">
        <f t="shared" si="214"/>
        <v>2.008</v>
      </c>
      <c r="E1769" s="2">
        <f t="shared" si="216"/>
        <v>2.0119999999999996</v>
      </c>
      <c r="F1769" s="2">
        <f t="shared" si="217"/>
        <v>2.0409999999999999</v>
      </c>
      <c r="G1769" s="2">
        <f t="shared" si="211"/>
        <v>2.0526</v>
      </c>
      <c r="H1769" s="2">
        <f t="shared" si="215"/>
        <v>2.0157499999999975</v>
      </c>
      <c r="I1769" s="2">
        <f t="array" ref="I1769">SUMPRODUCT(B1753:B1772, (ROW(B1753:B1772)-ROW(B1753)+1)) / (20*21/2)</f>
        <v>2.0120952380952377</v>
      </c>
      <c r="J1769" s="2">
        <f t="shared" si="218"/>
        <v>2.0302226259308966</v>
      </c>
      <c r="K1769" s="2">
        <f t="shared" si="212"/>
        <v>2.0473520628940705</v>
      </c>
    </row>
    <row r="1770" spans="1:11" ht="13.5" x14ac:dyDescent="0.25">
      <c r="A1770" s="3">
        <f>TITRES_STAT!B1773</f>
        <v>44883</v>
      </c>
      <c r="B1770" s="5">
        <f>TITRES_STAT!D1773</f>
        <v>2</v>
      </c>
      <c r="C1770" s="2">
        <f t="shared" si="213"/>
        <v>0</v>
      </c>
      <c r="D1770" s="2">
        <f t="shared" si="214"/>
        <v>2.0059999999999998</v>
      </c>
      <c r="E1770" s="2">
        <f t="shared" si="216"/>
        <v>2.0089999999999995</v>
      </c>
      <c r="F1770" s="2">
        <f t="shared" si="217"/>
        <v>2.036</v>
      </c>
      <c r="G1770" s="2">
        <f t="shared" si="211"/>
        <v>2.0514000000000001</v>
      </c>
      <c r="H1770" s="2">
        <f t="shared" si="215"/>
        <v>2.0161499999999974</v>
      </c>
      <c r="I1770" s="2">
        <f t="array" ref="I1770">SUMPRODUCT(B1754:B1773, (ROW(B1754:B1773)-ROW(B1754)+1)) / (20*21/2)</f>
        <v>2.015333333333333</v>
      </c>
      <c r="J1770" s="2">
        <f t="shared" si="218"/>
        <v>2.0273442806041446</v>
      </c>
      <c r="K1770" s="2">
        <f t="shared" si="212"/>
        <v>2.0454951192511657</v>
      </c>
    </row>
    <row r="1771" spans="1:11" ht="13.5" x14ac:dyDescent="0.25">
      <c r="A1771" s="3">
        <f>TITRES_STAT!B1774</f>
        <v>44886</v>
      </c>
      <c r="B1771" s="5">
        <f>TITRES_STAT!D1774</f>
        <v>2</v>
      </c>
      <c r="C1771" s="2">
        <f t="shared" si="213"/>
        <v>0</v>
      </c>
      <c r="D1771" s="2">
        <f t="shared" si="214"/>
        <v>2</v>
      </c>
      <c r="E1771" s="2">
        <f t="shared" si="216"/>
        <v>2.0070000000000001</v>
      </c>
      <c r="F1771" s="2">
        <f t="shared" si="217"/>
        <v>2.0309999999999997</v>
      </c>
      <c r="G1771" s="2">
        <f t="shared" si="211"/>
        <v>2.0494000000000003</v>
      </c>
      <c r="H1771" s="2">
        <f t="shared" si="215"/>
        <v>2.0164499999999976</v>
      </c>
      <c r="I1771" s="2">
        <f t="array" ref="I1771">SUMPRODUCT(B1755:B1774, (ROW(B1755:B1774)-ROW(B1755)+1)) / (20*21/2)</f>
        <v>2.0187142857142857</v>
      </c>
      <c r="J1771" s="2">
        <f t="shared" si="218"/>
        <v>2.0247400634037498</v>
      </c>
      <c r="K1771" s="2">
        <f t="shared" si="212"/>
        <v>2.0437109969275906</v>
      </c>
    </row>
    <row r="1772" spans="1:11" ht="13.5" x14ac:dyDescent="0.25">
      <c r="A1772" s="3">
        <f>TITRES_STAT!B1775</f>
        <v>44887</v>
      </c>
      <c r="B1772" s="5">
        <f>TITRES_STAT!D1775</f>
        <v>2</v>
      </c>
      <c r="C1772" s="2">
        <f t="shared" si="213"/>
        <v>0</v>
      </c>
      <c r="D1772" s="2">
        <f t="shared" si="214"/>
        <v>2</v>
      </c>
      <c r="E1772" s="2">
        <f t="shared" si="216"/>
        <v>2.0059999999999998</v>
      </c>
      <c r="F1772" s="2">
        <f t="shared" si="217"/>
        <v>2.0259999999999998</v>
      </c>
      <c r="G1772" s="2">
        <f t="shared" si="211"/>
        <v>2.0478000000000005</v>
      </c>
      <c r="H1772" s="2">
        <f t="shared" si="215"/>
        <v>2.016499999999998</v>
      </c>
      <c r="I1772" s="2">
        <f t="array" ref="I1772">SUMPRODUCT(B1756:B1775, (ROW(B1756:B1775)-ROW(B1756)+1)) / (20*21/2)</f>
        <v>2.0221904761904761</v>
      </c>
      <c r="J1772" s="2">
        <f t="shared" si="218"/>
        <v>2.0223838668891068</v>
      </c>
      <c r="K1772" s="2">
        <f t="shared" si="212"/>
        <v>2.0419968401853321</v>
      </c>
    </row>
    <row r="1773" spans="1:11" ht="13.5" x14ac:dyDescent="0.25">
      <c r="A1773" s="3">
        <f>TITRES_STAT!B1776</f>
        <v>44888</v>
      </c>
      <c r="B1773" s="5">
        <f>TITRES_STAT!D1776</f>
        <v>2.06</v>
      </c>
      <c r="C1773" s="2">
        <f t="shared" si="213"/>
        <v>6.0000000000000053E-2</v>
      </c>
      <c r="D1773" s="2">
        <f t="shared" si="214"/>
        <v>2.012</v>
      </c>
      <c r="E1773" s="2">
        <f t="shared" si="216"/>
        <v>2.0109999999999997</v>
      </c>
      <c r="F1773" s="2">
        <f t="shared" si="217"/>
        <v>2.0244999999999997</v>
      </c>
      <c r="G1773" s="2">
        <f t="shared" si="211"/>
        <v>2.0474000000000006</v>
      </c>
      <c r="H1773" s="2">
        <f t="shared" si="215"/>
        <v>2.017049999999998</v>
      </c>
      <c r="I1773" s="2">
        <f t="array" ref="I1773">SUMPRODUCT(B1757:B1776, (ROW(B1757:B1776)-ROW(B1757)+1)) / (20*21/2)</f>
        <v>2.0257619047619042</v>
      </c>
      <c r="J1773" s="2">
        <f t="shared" si="218"/>
        <v>2.0259663557568111</v>
      </c>
      <c r="K1773" s="2">
        <f t="shared" si="212"/>
        <v>2.0427028464525741</v>
      </c>
    </row>
    <row r="1774" spans="1:11" ht="13.5" x14ac:dyDescent="0.25">
      <c r="A1774" s="3">
        <f>TITRES_STAT!B1777</f>
        <v>44889</v>
      </c>
      <c r="B1774" s="5">
        <f>TITRES_STAT!D1777</f>
        <v>2.06</v>
      </c>
      <c r="C1774" s="2">
        <f t="shared" si="213"/>
        <v>0</v>
      </c>
      <c r="D1774" s="2">
        <f t="shared" si="214"/>
        <v>2.024</v>
      </c>
      <c r="E1774" s="2">
        <f t="shared" si="216"/>
        <v>2.0159999999999996</v>
      </c>
      <c r="F1774" s="2">
        <f t="shared" si="217"/>
        <v>2.0234999999999999</v>
      </c>
      <c r="G1774" s="2">
        <f t="shared" si="211"/>
        <v>2.0472000000000001</v>
      </c>
      <c r="H1774" s="2">
        <f t="shared" si="215"/>
        <v>2.0175999999999976</v>
      </c>
      <c r="I1774" s="2">
        <f t="array" ref="I1774">SUMPRODUCT(B1758:B1777, (ROW(B1758:B1777)-ROW(B1758)+1)) / (20*21/2)</f>
        <v>2.0294285714285709</v>
      </c>
      <c r="J1774" s="2">
        <f t="shared" si="218"/>
        <v>2.0292076552085434</v>
      </c>
      <c r="K1774" s="2">
        <f t="shared" si="212"/>
        <v>2.043381166199532</v>
      </c>
    </row>
    <row r="1775" spans="1:11" ht="13.5" x14ac:dyDescent="0.25">
      <c r="A1775" s="3">
        <f>TITRES_STAT!B1778</f>
        <v>44890</v>
      </c>
      <c r="B1775" s="5">
        <f>TITRES_STAT!D1778</f>
        <v>2.06</v>
      </c>
      <c r="C1775" s="2">
        <f t="shared" si="213"/>
        <v>0</v>
      </c>
      <c r="D1775" s="2">
        <f t="shared" si="214"/>
        <v>2.0360000000000005</v>
      </c>
      <c r="E1775" s="2">
        <f t="shared" si="216"/>
        <v>2.0209999999999999</v>
      </c>
      <c r="F1775" s="2">
        <f t="shared" si="217"/>
        <v>2.0225</v>
      </c>
      <c r="G1775" s="2">
        <f t="shared" si="211"/>
        <v>2.0474000000000006</v>
      </c>
      <c r="H1775" s="2">
        <f t="shared" si="215"/>
        <v>2.0180999999999982</v>
      </c>
      <c r="I1775" s="2">
        <f t="array" ref="I1775">SUMPRODUCT(B1759:B1778, (ROW(B1759:B1778)-ROW(B1759)+1)) / (20*21/2)</f>
        <v>2.027190476190476</v>
      </c>
      <c r="J1775" s="2">
        <f t="shared" si="218"/>
        <v>2.0321402594743962</v>
      </c>
      <c r="K1775" s="2">
        <f t="shared" si="212"/>
        <v>2.0440328851720992</v>
      </c>
    </row>
    <row r="1776" spans="1:11" ht="13.5" x14ac:dyDescent="0.25">
      <c r="A1776" s="3">
        <f>TITRES_STAT!B1779</f>
        <v>44893</v>
      </c>
      <c r="B1776" s="5">
        <f>TITRES_STAT!D1779</f>
        <v>2.06</v>
      </c>
      <c r="C1776" s="2">
        <f t="shared" si="213"/>
        <v>0</v>
      </c>
      <c r="D1776" s="2">
        <f t="shared" si="214"/>
        <v>2.0480000000000005</v>
      </c>
      <c r="E1776" s="2">
        <f t="shared" si="216"/>
        <v>2.024</v>
      </c>
      <c r="F1776" s="2">
        <f t="shared" si="217"/>
        <v>2.0215000000000005</v>
      </c>
      <c r="G1776" s="2">
        <f t="shared" si="211"/>
        <v>2.047600000000001</v>
      </c>
      <c r="H1776" s="2">
        <f t="shared" si="215"/>
        <v>2.0186999999999982</v>
      </c>
      <c r="I1776" s="2">
        <f t="array" ref="I1776">SUMPRODUCT(B1760:B1779, (ROW(B1760:B1779)-ROW(B1760)+1)) / (20*21/2)</f>
        <v>2.0202857142857145</v>
      </c>
      <c r="J1776" s="2">
        <f t="shared" si="218"/>
        <v>2.0347935680958824</v>
      </c>
      <c r="K1776" s="2">
        <f t="shared" si="212"/>
        <v>2.0446590465378991</v>
      </c>
    </row>
    <row r="1777" spans="1:11" ht="13.5" x14ac:dyDescent="0.25">
      <c r="A1777" s="3">
        <f>TITRES_STAT!B1780</f>
        <v>44894</v>
      </c>
      <c r="B1777" s="5">
        <f>TITRES_STAT!D1780</f>
        <v>2.06</v>
      </c>
      <c r="C1777" s="2">
        <f t="shared" si="213"/>
        <v>0</v>
      </c>
      <c r="D1777" s="2">
        <f t="shared" si="214"/>
        <v>2.06</v>
      </c>
      <c r="E1777" s="2">
        <f t="shared" si="216"/>
        <v>2.0299999999999998</v>
      </c>
      <c r="F1777" s="2">
        <f t="shared" si="217"/>
        <v>2.0235000000000007</v>
      </c>
      <c r="G1777" s="2">
        <f t="shared" si="211"/>
        <v>2.047200000000001</v>
      </c>
      <c r="H1777" s="2">
        <f t="shared" si="215"/>
        <v>2.0190999999999981</v>
      </c>
      <c r="I1777" s="2">
        <f t="array" ref="I1777">SUMPRODUCT(B1761:B1780, (ROW(B1761:B1780)-ROW(B1761)+1)) / (20*21/2)</f>
        <v>2.0137619047619046</v>
      </c>
      <c r="J1777" s="2">
        <f t="shared" si="218"/>
        <v>2.0371941806581795</v>
      </c>
      <c r="K1777" s="2">
        <f t="shared" si="212"/>
        <v>2.0452606525560206</v>
      </c>
    </row>
    <row r="1778" spans="1:11" ht="13.5" x14ac:dyDescent="0.25">
      <c r="A1778" s="3">
        <f>TITRES_STAT!B1781</f>
        <v>44895</v>
      </c>
      <c r="B1778" s="5">
        <f>TITRES_STAT!D1781</f>
        <v>2</v>
      </c>
      <c r="C1778" s="2">
        <f t="shared" si="213"/>
        <v>-6.0000000000000053E-2</v>
      </c>
      <c r="D1778" s="2">
        <f t="shared" si="214"/>
        <v>2.048</v>
      </c>
      <c r="E1778" s="2">
        <f t="shared" si="216"/>
        <v>2.0300000000000002</v>
      </c>
      <c r="F1778" s="2">
        <f t="shared" si="217"/>
        <v>2.0225</v>
      </c>
      <c r="G1778" s="2">
        <f t="shared" ref="G1778:G1841" si="219">AVERAGE(B1729:B1778)</f>
        <v>2.0456000000000008</v>
      </c>
      <c r="H1778" s="2">
        <f t="shared" si="215"/>
        <v>2.0191999999999983</v>
      </c>
      <c r="I1778" s="2">
        <f t="array" ref="I1778">SUMPRODUCT(B1762:B1781, (ROW(B1762:B1781)-ROW(B1762)+1)) / (20*21/2)</f>
        <v>2.0076190476190479</v>
      </c>
      <c r="J1778" s="2">
        <f t="shared" si="218"/>
        <v>2.033651877738353</v>
      </c>
      <c r="K1778" s="2">
        <f t="shared" si="212"/>
        <v>2.0434857250048042</v>
      </c>
    </row>
    <row r="1779" spans="1:11" ht="13.5" x14ac:dyDescent="0.25">
      <c r="A1779" s="3">
        <f>TITRES_STAT!B1782</f>
        <v>44896</v>
      </c>
      <c r="B1779" s="5">
        <f>TITRES_STAT!D1782</f>
        <v>1.95</v>
      </c>
      <c r="C1779" s="2">
        <f t="shared" si="213"/>
        <v>-5.0000000000000044E-2</v>
      </c>
      <c r="D1779" s="2">
        <f t="shared" si="214"/>
        <v>2.0259999999999998</v>
      </c>
      <c r="E1779" s="2">
        <f t="shared" si="216"/>
        <v>2.0249999999999999</v>
      </c>
      <c r="F1779" s="2">
        <f t="shared" si="217"/>
        <v>2.0185000000000004</v>
      </c>
      <c r="G1779" s="2">
        <f t="shared" si="219"/>
        <v>2.0442000000000009</v>
      </c>
      <c r="H1779" s="2">
        <f t="shared" si="215"/>
        <v>2.0187999999999984</v>
      </c>
      <c r="I1779" s="2">
        <f t="array" ref="I1779">SUMPRODUCT(B1763:B1782, (ROW(B1763:B1782)-ROW(B1763)+1)) / (20*21/2)</f>
        <v>1.9970476190476194</v>
      </c>
      <c r="J1779" s="2">
        <f t="shared" si="218"/>
        <v>2.0256850322394619</v>
      </c>
      <c r="K1779" s="2">
        <f t="shared" ref="K1779:K1842" si="220">$K$4*B1779+(1-$K$4)*K1778</f>
        <v>2.0398196181418706</v>
      </c>
    </row>
    <row r="1780" spans="1:11" ht="13.5" x14ac:dyDescent="0.25">
      <c r="A1780" s="3">
        <f>TITRES_STAT!B1783</f>
        <v>44897</v>
      </c>
      <c r="B1780" s="5">
        <f>TITRES_STAT!D1783</f>
        <v>1.95</v>
      </c>
      <c r="C1780" s="2">
        <f t="shared" si="213"/>
        <v>0</v>
      </c>
      <c r="D1780" s="2">
        <f t="shared" si="214"/>
        <v>2.004</v>
      </c>
      <c r="E1780" s="2">
        <f t="shared" si="216"/>
        <v>2.0200000000000005</v>
      </c>
      <c r="F1780" s="2">
        <f t="shared" si="217"/>
        <v>2.0145</v>
      </c>
      <c r="G1780" s="2">
        <f t="shared" si="219"/>
        <v>2.0428000000000011</v>
      </c>
      <c r="H1780" s="2">
        <f t="shared" si="215"/>
        <v>2.0183499999999981</v>
      </c>
      <c r="I1780" s="2">
        <f t="array" ref="I1780">SUMPRODUCT(B1764:B1783, (ROW(B1764:B1783)-ROW(B1764)+1)) / (20*21/2)</f>
        <v>1.9870000000000001</v>
      </c>
      <c r="J1780" s="2">
        <f t="shared" si="218"/>
        <v>2.0184769339309416</v>
      </c>
      <c r="K1780" s="2">
        <f t="shared" si="220"/>
        <v>2.036297280175523</v>
      </c>
    </row>
    <row r="1781" spans="1:11" ht="13.5" x14ac:dyDescent="0.25">
      <c r="A1781" s="3">
        <f>TITRES_STAT!B1784</f>
        <v>44900</v>
      </c>
      <c r="B1781" s="5">
        <f>TITRES_STAT!D1784</f>
        <v>1.95</v>
      </c>
      <c r="C1781" s="2">
        <f t="shared" si="213"/>
        <v>0</v>
      </c>
      <c r="D1781" s="2">
        <f t="shared" si="214"/>
        <v>1.982</v>
      </c>
      <c r="E1781" s="2">
        <f t="shared" si="216"/>
        <v>2.0150000000000001</v>
      </c>
      <c r="F1781" s="2">
        <f t="shared" si="217"/>
        <v>2.0110000000000001</v>
      </c>
      <c r="G1781" s="2">
        <f t="shared" si="219"/>
        <v>2.0414000000000012</v>
      </c>
      <c r="H1781" s="2">
        <f t="shared" si="215"/>
        <v>2.0178999999999978</v>
      </c>
      <c r="I1781" s="2">
        <f t="array" ref="I1781">SUMPRODUCT(B1765:B1784, (ROW(B1765:B1784)-ROW(B1765)+1)) / (20*21/2)</f>
        <v>1.9822380952380951</v>
      </c>
      <c r="J1781" s="2">
        <f t="shared" si="218"/>
        <v>2.0119553211756136</v>
      </c>
      <c r="K1781" s="2">
        <f t="shared" si="220"/>
        <v>2.0329130731098162</v>
      </c>
    </row>
    <row r="1782" spans="1:11" ht="13.5" x14ac:dyDescent="0.25">
      <c r="A1782" s="3">
        <f>TITRES_STAT!B1785</f>
        <v>44901</v>
      </c>
      <c r="B1782" s="5">
        <f>TITRES_STAT!D1785</f>
        <v>1.9</v>
      </c>
      <c r="C1782" s="2">
        <f t="shared" si="213"/>
        <v>-5.0000000000000044E-2</v>
      </c>
      <c r="D1782" s="2">
        <f t="shared" si="214"/>
        <v>1.95</v>
      </c>
      <c r="E1782" s="2">
        <f t="shared" si="216"/>
        <v>2.0049999999999999</v>
      </c>
      <c r="F1782" s="2">
        <f t="shared" si="217"/>
        <v>2.0055000000000001</v>
      </c>
      <c r="G1782" s="2">
        <f t="shared" si="219"/>
        <v>2.0392000000000006</v>
      </c>
      <c r="H1782" s="2">
        <f t="shared" si="215"/>
        <v>2.0172499999999975</v>
      </c>
      <c r="I1782" s="2">
        <f t="array" ref="I1782">SUMPRODUCT(B1766:B1785, (ROW(B1766:B1785)-ROW(B1766)+1)) / (20*21/2)</f>
        <v>1.9777619047619051</v>
      </c>
      <c r="J1782" s="2">
        <f t="shared" si="218"/>
        <v>2.0012929096350791</v>
      </c>
      <c r="K1782" s="2">
        <f t="shared" si="220"/>
        <v>2.0277007957329607</v>
      </c>
    </row>
    <row r="1783" spans="1:11" ht="13.5" x14ac:dyDescent="0.25">
      <c r="A1783" s="3">
        <f>TITRES_STAT!B1786</f>
        <v>44902</v>
      </c>
      <c r="B1783" s="5">
        <f>TITRES_STAT!D1786</f>
        <v>1.9</v>
      </c>
      <c r="C1783" s="2">
        <f t="shared" si="213"/>
        <v>0</v>
      </c>
      <c r="D1783" s="2">
        <f t="shared" si="214"/>
        <v>1.9300000000000002</v>
      </c>
      <c r="E1783" s="2">
        <f t="shared" si="216"/>
        <v>1.9889999999999997</v>
      </c>
      <c r="F1783" s="2">
        <f t="shared" si="217"/>
        <v>1.9999999999999996</v>
      </c>
      <c r="G1783" s="2">
        <f t="shared" si="219"/>
        <v>2.0372000000000008</v>
      </c>
      <c r="H1783" s="2">
        <f t="shared" si="215"/>
        <v>2.0167499999999978</v>
      </c>
      <c r="I1783" s="2">
        <f t="array" ref="I1783">SUMPRODUCT(B1767:B1786, (ROW(B1767:B1786)-ROW(B1767)+1)) / (20*21/2)</f>
        <v>1.9764285714285716</v>
      </c>
      <c r="J1783" s="2">
        <f t="shared" si="218"/>
        <v>1.9916459658603096</v>
      </c>
      <c r="K1783" s="2">
        <f t="shared" si="220"/>
        <v>2.0226929213904916</v>
      </c>
    </row>
    <row r="1784" spans="1:11" ht="13.5" x14ac:dyDescent="0.25">
      <c r="A1784" s="3">
        <f>TITRES_STAT!B1787</f>
        <v>44903</v>
      </c>
      <c r="B1784" s="5">
        <f>TITRES_STAT!D1787</f>
        <v>1.95</v>
      </c>
      <c r="C1784" s="2">
        <f t="shared" si="213"/>
        <v>5.0000000000000044E-2</v>
      </c>
      <c r="D1784" s="2">
        <f t="shared" si="214"/>
        <v>1.9299999999999997</v>
      </c>
      <c r="E1784" s="2">
        <f t="shared" si="216"/>
        <v>1.9779999999999998</v>
      </c>
      <c r="F1784" s="2">
        <f t="shared" si="217"/>
        <v>1.9969999999999999</v>
      </c>
      <c r="G1784" s="2">
        <f t="shared" si="219"/>
        <v>2.0362000000000005</v>
      </c>
      <c r="H1784" s="2">
        <f t="shared" si="215"/>
        <v>2.016499999999998</v>
      </c>
      <c r="I1784" s="2">
        <f t="array" ref="I1784">SUMPRODUCT(B1768:B1787, (ROW(B1768:B1787)-ROW(B1768)+1)) / (20*21/2)</f>
        <v>1.9705714285714289</v>
      </c>
      <c r="J1784" s="2">
        <f t="shared" si="218"/>
        <v>1.9876796833974231</v>
      </c>
      <c r="K1784" s="2">
        <f t="shared" si="220"/>
        <v>2.0198422185908647</v>
      </c>
    </row>
    <row r="1785" spans="1:11" ht="13.5" x14ac:dyDescent="0.25">
      <c r="A1785" s="3">
        <f>TITRES_STAT!B1788</f>
        <v>44904</v>
      </c>
      <c r="B1785" s="5">
        <f>TITRES_STAT!D1788</f>
        <v>1.95</v>
      </c>
      <c r="C1785" s="2">
        <f t="shared" si="213"/>
        <v>0</v>
      </c>
      <c r="D1785" s="2">
        <f t="shared" si="214"/>
        <v>1.9300000000000002</v>
      </c>
      <c r="E1785" s="2">
        <f t="shared" si="216"/>
        <v>1.9669999999999999</v>
      </c>
      <c r="F1785" s="2">
        <f t="shared" si="217"/>
        <v>1.9939999999999998</v>
      </c>
      <c r="G1785" s="2">
        <f t="shared" si="219"/>
        <v>2.0352000000000006</v>
      </c>
      <c r="H1785" s="2">
        <f t="shared" si="215"/>
        <v>2.0162499999999977</v>
      </c>
      <c r="I1785" s="2">
        <f t="array" ref="I1785">SUMPRODUCT(B1769:B1788, (ROW(B1769:B1788)-ROW(B1769)+1)) / (20*21/2)</f>
        <v>1.9631428571428569</v>
      </c>
      <c r="J1785" s="2">
        <f t="shared" si="218"/>
        <v>1.984091142121478</v>
      </c>
      <c r="K1785" s="2">
        <f t="shared" si="220"/>
        <v>2.0171033080578895</v>
      </c>
    </row>
    <row r="1786" spans="1:11" ht="13.5" x14ac:dyDescent="0.25">
      <c r="A1786" s="3">
        <f>TITRES_STAT!B1789</f>
        <v>44907</v>
      </c>
      <c r="B1786" s="5">
        <f>TITRES_STAT!D1789</f>
        <v>1.98</v>
      </c>
      <c r="C1786" s="2">
        <f t="shared" si="213"/>
        <v>3.0000000000000027E-2</v>
      </c>
      <c r="D1786" s="2">
        <f t="shared" si="214"/>
        <v>1.9359999999999999</v>
      </c>
      <c r="E1786" s="2">
        <f t="shared" si="216"/>
        <v>1.9590000000000001</v>
      </c>
      <c r="F1786" s="2">
        <f t="shared" si="217"/>
        <v>1.9914999999999998</v>
      </c>
      <c r="G1786" s="2">
        <f t="shared" si="219"/>
        <v>2.0346000000000011</v>
      </c>
      <c r="H1786" s="2">
        <f t="shared" si="215"/>
        <v>2.0162499999999981</v>
      </c>
      <c r="I1786" s="2">
        <f t="array" ref="I1786">SUMPRODUCT(B1770:B1789, (ROW(B1770:B1789)-ROW(B1770)+1)) / (20*21/2)</f>
        <v>1.9551904761904761</v>
      </c>
      <c r="J1786" s="2">
        <f t="shared" si="218"/>
        <v>1.98370150953848</v>
      </c>
      <c r="K1786" s="2">
        <f t="shared" si="220"/>
        <v>2.0156482763693448</v>
      </c>
    </row>
    <row r="1787" spans="1:11" ht="13.5" x14ac:dyDescent="0.25">
      <c r="A1787" s="3">
        <f>TITRES_STAT!B1790</f>
        <v>44908</v>
      </c>
      <c r="B1787" s="5">
        <f>TITRES_STAT!D1790</f>
        <v>1.93</v>
      </c>
      <c r="C1787" s="2">
        <f t="shared" si="213"/>
        <v>-5.0000000000000044E-2</v>
      </c>
      <c r="D1787" s="2">
        <f t="shared" si="214"/>
        <v>1.9419999999999997</v>
      </c>
      <c r="E1787" s="2">
        <f t="shared" si="216"/>
        <v>1.9459999999999997</v>
      </c>
      <c r="F1787" s="2">
        <f t="shared" si="217"/>
        <v>1.9879999999999995</v>
      </c>
      <c r="G1787" s="2">
        <f t="shared" si="219"/>
        <v>2.0318000000000009</v>
      </c>
      <c r="H1787" s="2">
        <f t="shared" si="215"/>
        <v>2.015899999999998</v>
      </c>
      <c r="I1787" s="2">
        <f t="array" ref="I1787">SUMPRODUCT(B1771:B1790, (ROW(B1771:B1790)-ROW(B1771)+1)) / (20*21/2)</f>
        <v>1.947714285714286</v>
      </c>
      <c r="J1787" s="2">
        <f t="shared" si="218"/>
        <v>1.9785870800586249</v>
      </c>
      <c r="K1787" s="2">
        <f t="shared" si="220"/>
        <v>2.012289520433292</v>
      </c>
    </row>
    <row r="1788" spans="1:11" ht="13.5" x14ac:dyDescent="0.25">
      <c r="A1788" s="3">
        <f>TITRES_STAT!B1791</f>
        <v>44909</v>
      </c>
      <c r="B1788" s="5">
        <f>TITRES_STAT!D1791</f>
        <v>1.91</v>
      </c>
      <c r="C1788" s="2">
        <f t="shared" si="213"/>
        <v>-2.0000000000000018E-2</v>
      </c>
      <c r="D1788" s="2">
        <f t="shared" si="214"/>
        <v>1.9439999999999997</v>
      </c>
      <c r="E1788" s="2">
        <f t="shared" si="216"/>
        <v>1.9370000000000001</v>
      </c>
      <c r="F1788" s="2">
        <f t="shared" si="217"/>
        <v>1.9834999999999994</v>
      </c>
      <c r="G1788" s="2">
        <f t="shared" si="219"/>
        <v>2.027600000000001</v>
      </c>
      <c r="H1788" s="2">
        <f t="shared" si="215"/>
        <v>2.0153999999999983</v>
      </c>
      <c r="I1788" s="2">
        <f t="array" ref="I1788">SUMPRODUCT(B1772:B1791, (ROW(B1772:B1791)-ROW(B1772)+1)) / (20*21/2)</f>
        <v>1.9445238095238095</v>
      </c>
      <c r="J1788" s="2">
        <f t="shared" si="218"/>
        <v>1.9720549771958986</v>
      </c>
      <c r="K1788" s="2">
        <f t="shared" si="220"/>
        <v>2.0082781666908098</v>
      </c>
    </row>
    <row r="1789" spans="1:11" ht="13.5" x14ac:dyDescent="0.25">
      <c r="A1789" s="3">
        <f>TITRES_STAT!B1792</f>
        <v>44910</v>
      </c>
      <c r="B1789" s="5">
        <f>TITRES_STAT!D1792</f>
        <v>1.9</v>
      </c>
      <c r="C1789" s="2">
        <f t="shared" si="213"/>
        <v>-1.0000000000000009E-2</v>
      </c>
      <c r="D1789" s="2">
        <f t="shared" si="214"/>
        <v>1.9339999999999999</v>
      </c>
      <c r="E1789" s="2">
        <f t="shared" si="216"/>
        <v>1.9319999999999997</v>
      </c>
      <c r="F1789" s="2">
        <f t="shared" si="217"/>
        <v>1.9784999999999993</v>
      </c>
      <c r="G1789" s="2">
        <f t="shared" si="219"/>
        <v>2.023400000000001</v>
      </c>
      <c r="H1789" s="2">
        <f t="shared" si="215"/>
        <v>2.0146999999999982</v>
      </c>
      <c r="I1789" s="2">
        <f t="array" ref="I1789">SUMPRODUCT(B1773:B1792, (ROW(B1773:B1792)-ROW(B1773)+1)) / (20*21/2)</f>
        <v>1.9378095238095239</v>
      </c>
      <c r="J1789" s="2">
        <f t="shared" si="218"/>
        <v>1.9651925984153369</v>
      </c>
      <c r="K1789" s="2">
        <f t="shared" si="220"/>
        <v>2.0040319640754842</v>
      </c>
    </row>
    <row r="1790" spans="1:11" ht="13.5" x14ac:dyDescent="0.25">
      <c r="A1790" s="3">
        <f>TITRES_STAT!B1793</f>
        <v>44911</v>
      </c>
      <c r="B1790" s="5">
        <f>TITRES_STAT!D1793</f>
        <v>1.9</v>
      </c>
      <c r="C1790" s="2">
        <f t="shared" si="213"/>
        <v>0</v>
      </c>
      <c r="D1790" s="2">
        <f t="shared" si="214"/>
        <v>1.9240000000000002</v>
      </c>
      <c r="E1790" s="2">
        <f t="shared" si="216"/>
        <v>1.927</v>
      </c>
      <c r="F1790" s="2">
        <f t="shared" si="217"/>
        <v>1.9734999999999996</v>
      </c>
      <c r="G1790" s="2">
        <f t="shared" si="219"/>
        <v>2.019400000000001</v>
      </c>
      <c r="H1790" s="2">
        <f t="shared" si="215"/>
        <v>2.014199999999998</v>
      </c>
      <c r="I1790" s="2">
        <f t="array" ref="I1790">SUMPRODUCT(B1774:B1793, (ROW(B1774:B1793)-ROW(B1774)+1)) / (20*21/2)</f>
        <v>1.9363333333333337</v>
      </c>
      <c r="J1790" s="2">
        <f t="shared" si="218"/>
        <v>1.9589837795186382</v>
      </c>
      <c r="K1790" s="2">
        <f t="shared" si="220"/>
        <v>1.999952279209779</v>
      </c>
    </row>
    <row r="1791" spans="1:11" ht="13.5" x14ac:dyDescent="0.25">
      <c r="A1791" s="3">
        <f>TITRES_STAT!B1794</f>
        <v>44914</v>
      </c>
      <c r="B1791" s="5">
        <f>TITRES_STAT!D1794</f>
        <v>1.94</v>
      </c>
      <c r="C1791" s="2">
        <f t="shared" si="213"/>
        <v>4.0000000000000036E-2</v>
      </c>
      <c r="D1791" s="2">
        <f t="shared" si="214"/>
        <v>1.9159999999999999</v>
      </c>
      <c r="E1791" s="2">
        <f t="shared" si="216"/>
        <v>1.9260000000000002</v>
      </c>
      <c r="F1791" s="2">
        <f t="shared" si="217"/>
        <v>1.9704999999999995</v>
      </c>
      <c r="G1791" s="2">
        <f t="shared" si="219"/>
        <v>2.0162000000000013</v>
      </c>
      <c r="H1791" s="2">
        <f t="shared" si="215"/>
        <v>2.0136999999999983</v>
      </c>
      <c r="I1791" s="2">
        <f t="array" ref="I1791">SUMPRODUCT(B1775:B1794, (ROW(B1775:B1794)-ROW(B1775)+1)) / (20*21/2)</f>
        <v>1.9382380952380953</v>
      </c>
      <c r="J1791" s="2">
        <f t="shared" si="218"/>
        <v>1.9571758005168631</v>
      </c>
      <c r="K1791" s="2">
        <f t="shared" si="220"/>
        <v>1.9976012094368467</v>
      </c>
    </row>
    <row r="1792" spans="1:11" ht="13.5" x14ac:dyDescent="0.25">
      <c r="A1792" s="3">
        <f>TITRES_STAT!B1795</f>
        <v>44915</v>
      </c>
      <c r="B1792" s="5">
        <f>TITRES_STAT!D1795</f>
        <v>1.9</v>
      </c>
      <c r="C1792" s="2">
        <f t="shared" si="213"/>
        <v>-4.0000000000000036E-2</v>
      </c>
      <c r="D1792" s="2">
        <f t="shared" si="214"/>
        <v>1.9099999999999997</v>
      </c>
      <c r="E1792" s="2">
        <f t="shared" si="216"/>
        <v>1.9259999999999997</v>
      </c>
      <c r="F1792" s="2">
        <f t="shared" si="217"/>
        <v>1.9654999999999994</v>
      </c>
      <c r="G1792" s="2">
        <f t="shared" si="219"/>
        <v>2.0124000000000009</v>
      </c>
      <c r="H1792" s="2">
        <f t="shared" si="215"/>
        <v>2.0129499999999978</v>
      </c>
      <c r="I1792" s="2">
        <f t="array" ref="I1792">SUMPRODUCT(B1776:B1795, (ROW(B1776:B1795)-ROW(B1776)+1)) / (20*21/2)</f>
        <v>1.9414761904761906</v>
      </c>
      <c r="J1792" s="2">
        <f t="shared" si="218"/>
        <v>1.9517304861819238</v>
      </c>
      <c r="K1792" s="2">
        <f t="shared" si="220"/>
        <v>1.9937737110275586</v>
      </c>
    </row>
    <row r="1793" spans="1:11" ht="13.5" x14ac:dyDescent="0.25">
      <c r="A1793" s="3">
        <f>TITRES_STAT!B1796</f>
        <v>44916</v>
      </c>
      <c r="B1793" s="5">
        <f>TITRES_STAT!D1796</f>
        <v>1.95</v>
      </c>
      <c r="C1793" s="2">
        <f t="shared" si="213"/>
        <v>5.0000000000000044E-2</v>
      </c>
      <c r="D1793" s="2">
        <f t="shared" si="214"/>
        <v>1.9179999999999999</v>
      </c>
      <c r="E1793" s="2">
        <f t="shared" si="216"/>
        <v>1.9309999999999998</v>
      </c>
      <c r="F1793" s="2">
        <f t="shared" si="217"/>
        <v>1.9599999999999997</v>
      </c>
      <c r="G1793" s="2">
        <f t="shared" si="219"/>
        <v>2.010800000000001</v>
      </c>
      <c r="H1793" s="2">
        <f t="shared" si="215"/>
        <v>2.0125499999999978</v>
      </c>
      <c r="I1793" s="2">
        <f t="array" ref="I1793">SUMPRODUCT(B1777:B1796, (ROW(B1777:B1796)-ROW(B1777)+1)) / (20*21/2)</f>
        <v>1.9431428571428566</v>
      </c>
      <c r="J1793" s="2">
        <f t="shared" si="218"/>
        <v>1.9515656779741215</v>
      </c>
      <c r="K1793" s="2">
        <f t="shared" si="220"/>
        <v>1.9920570949088308</v>
      </c>
    </row>
    <row r="1794" spans="1:11" ht="13.5" x14ac:dyDescent="0.25">
      <c r="A1794" s="3">
        <f>TITRES_STAT!B1797</f>
        <v>44917</v>
      </c>
      <c r="B1794" s="5">
        <f>TITRES_STAT!D1797</f>
        <v>1.98</v>
      </c>
      <c r="C1794" s="2">
        <f t="shared" si="213"/>
        <v>3.0000000000000027E-2</v>
      </c>
      <c r="D1794" s="2">
        <f t="shared" si="214"/>
        <v>1.9339999999999999</v>
      </c>
      <c r="E1794" s="2">
        <f t="shared" si="216"/>
        <v>1.9339999999999999</v>
      </c>
      <c r="F1794" s="2">
        <f t="shared" si="217"/>
        <v>1.9559999999999995</v>
      </c>
      <c r="G1794" s="2">
        <f t="shared" si="219"/>
        <v>2.0098000000000011</v>
      </c>
      <c r="H1794" s="2">
        <f t="shared" si="215"/>
        <v>2.012499999999998</v>
      </c>
      <c r="I1794" s="2">
        <f t="array" ref="I1794">SUMPRODUCT(B1778:B1797, (ROW(B1778:B1797)-ROW(B1778)+1)) / (20*21/2)</f>
        <v>1.9404761904761905</v>
      </c>
      <c r="J1794" s="2">
        <f t="shared" si="218"/>
        <v>1.9542737086432529</v>
      </c>
      <c r="K1794" s="2">
        <f t="shared" si="220"/>
        <v>1.9915842676575042</v>
      </c>
    </row>
    <row r="1795" spans="1:11" ht="13.5" x14ac:dyDescent="0.25">
      <c r="A1795" s="3">
        <f>TITRES_STAT!B1798</f>
        <v>44918</v>
      </c>
      <c r="B1795" s="5">
        <f>TITRES_STAT!D1798</f>
        <v>1.99</v>
      </c>
      <c r="C1795" s="2">
        <f t="shared" si="213"/>
        <v>1.0000000000000009E-2</v>
      </c>
      <c r="D1795" s="2">
        <f t="shared" si="214"/>
        <v>1.952</v>
      </c>
      <c r="E1795" s="2">
        <f t="shared" si="216"/>
        <v>1.9379999999999999</v>
      </c>
      <c r="F1795" s="2">
        <f t="shared" si="217"/>
        <v>1.9524999999999999</v>
      </c>
      <c r="G1795" s="2">
        <f t="shared" si="219"/>
        <v>2.0080000000000009</v>
      </c>
      <c r="H1795" s="2">
        <f t="shared" si="215"/>
        <v>2.0126999999999979</v>
      </c>
      <c r="I1795" s="2">
        <f t="array" ref="I1795">SUMPRODUCT(B1779:B1798, (ROW(B1779:B1798)-ROW(B1779)+1)) / (20*21/2)</f>
        <v>1.9413333333333331</v>
      </c>
      <c r="J1795" s="2">
        <f t="shared" si="218"/>
        <v>1.9576762125819906</v>
      </c>
      <c r="K1795" s="2">
        <f t="shared" si="220"/>
        <v>1.9915221395140728</v>
      </c>
    </row>
    <row r="1796" spans="1:11" ht="13.5" x14ac:dyDescent="0.25">
      <c r="A1796" s="3">
        <f>TITRES_STAT!B1799</f>
        <v>44921</v>
      </c>
      <c r="B1796" s="5">
        <f>TITRES_STAT!D1799</f>
        <v>1.97</v>
      </c>
      <c r="C1796" s="2">
        <f t="shared" ref="C1796:C1859" si="221">B1796-B1795</f>
        <v>-2.0000000000000018E-2</v>
      </c>
      <c r="D1796" s="2">
        <f t="shared" si="214"/>
        <v>1.9580000000000002</v>
      </c>
      <c r="E1796" s="2">
        <f t="shared" si="216"/>
        <v>1.9369999999999998</v>
      </c>
      <c r="F1796" s="2">
        <f t="shared" si="217"/>
        <v>1.9479999999999997</v>
      </c>
      <c r="G1796" s="2">
        <f t="shared" si="219"/>
        <v>2.0058000000000011</v>
      </c>
      <c r="H1796" s="2">
        <f t="shared" si="215"/>
        <v>2.0125499999999983</v>
      </c>
      <c r="I1796" s="2">
        <f t="array" ref="I1796">SUMPRODUCT(B1780:B1799, (ROW(B1780:B1799)-ROW(B1780)+1)) / (20*21/2)</f>
        <v>1.944333333333333</v>
      </c>
      <c r="J1796" s="2">
        <f t="shared" si="218"/>
        <v>1.958849906621801</v>
      </c>
      <c r="K1796" s="2">
        <f t="shared" si="220"/>
        <v>1.9906781340429327</v>
      </c>
    </row>
    <row r="1797" spans="1:11" ht="13.5" x14ac:dyDescent="0.25">
      <c r="A1797" s="3">
        <f>TITRES_STAT!B1800</f>
        <v>44922</v>
      </c>
      <c r="B1797" s="5">
        <f>TITRES_STAT!D1800</f>
        <v>1.92</v>
      </c>
      <c r="C1797" s="2">
        <f t="shared" si="221"/>
        <v>-5.0000000000000044E-2</v>
      </c>
      <c r="D1797" s="2">
        <f t="shared" si="214"/>
        <v>1.9619999999999997</v>
      </c>
      <c r="E1797" s="2">
        <f t="shared" si="216"/>
        <v>1.9359999999999999</v>
      </c>
      <c r="F1797" s="2">
        <f t="shared" si="217"/>
        <v>1.9409999999999996</v>
      </c>
      <c r="G1797" s="2">
        <f t="shared" si="219"/>
        <v>2.002600000000001</v>
      </c>
      <c r="H1797" s="2">
        <f t="shared" si="215"/>
        <v>2.0119999999999982</v>
      </c>
      <c r="I1797" s="2">
        <f t="array" ref="I1797">SUMPRODUCT(B1781:B1800, (ROW(B1781:B1800)-ROW(B1781)+1)) / (20*21/2)</f>
        <v>1.9519999999999997</v>
      </c>
      <c r="J1797" s="2">
        <f t="shared" si="218"/>
        <v>1.9551499155149628</v>
      </c>
      <c r="K1797" s="2">
        <f t="shared" si="220"/>
        <v>1.9879064425118373</v>
      </c>
    </row>
    <row r="1798" spans="1:11" ht="13.5" x14ac:dyDescent="0.25">
      <c r="A1798" s="3">
        <f>TITRES_STAT!B1801</f>
        <v>44923</v>
      </c>
      <c r="B1798" s="5">
        <f>TITRES_STAT!D1801</f>
        <v>1.95</v>
      </c>
      <c r="C1798" s="2">
        <f t="shared" si="221"/>
        <v>3.0000000000000027E-2</v>
      </c>
      <c r="D1798" s="2">
        <f t="shared" ref="D1798:D1861" si="222">AVERAGE(B1794:B1798)</f>
        <v>1.9619999999999997</v>
      </c>
      <c r="E1798" s="2">
        <f t="shared" si="216"/>
        <v>1.9400000000000002</v>
      </c>
      <c r="F1798" s="2">
        <f t="shared" si="217"/>
        <v>1.9385000000000001</v>
      </c>
      <c r="G1798" s="2">
        <f t="shared" si="219"/>
        <v>1.9998000000000011</v>
      </c>
      <c r="H1798" s="2">
        <f t="shared" si="215"/>
        <v>2.0114999999999981</v>
      </c>
      <c r="I1798" s="2">
        <f t="array" ref="I1798">SUMPRODUCT(B1782:B1801, (ROW(B1782:B1801)-ROW(B1782)+1)) / (20*21/2)</f>
        <v>1.9536190476190476</v>
      </c>
      <c r="J1798" s="2">
        <f t="shared" si="218"/>
        <v>1.9546594473706806</v>
      </c>
      <c r="K1798" s="2">
        <f t="shared" si="220"/>
        <v>1.9864199153545103</v>
      </c>
    </row>
    <row r="1799" spans="1:11" ht="13.5" x14ac:dyDescent="0.25">
      <c r="A1799" s="3">
        <f>TITRES_STAT!B1802</f>
        <v>44924</v>
      </c>
      <c r="B1799" s="5">
        <f>TITRES_STAT!D1802</f>
        <v>1.97</v>
      </c>
      <c r="C1799" s="2">
        <f t="shared" si="221"/>
        <v>2.0000000000000018E-2</v>
      </c>
      <c r="D1799" s="2">
        <f t="shared" si="222"/>
        <v>1.9600000000000002</v>
      </c>
      <c r="E1799" s="2">
        <f t="shared" si="216"/>
        <v>1.9469999999999998</v>
      </c>
      <c r="F1799" s="2">
        <f t="shared" si="217"/>
        <v>1.9395</v>
      </c>
      <c r="G1799" s="2">
        <f t="shared" si="219"/>
        <v>1.9972000000000012</v>
      </c>
      <c r="H1799" s="2">
        <f t="shared" si="215"/>
        <v>2.0112999999999981</v>
      </c>
      <c r="I1799" s="2">
        <f t="array" ref="I1799">SUMPRODUCT(B1783:B1802, (ROW(B1783:B1802)-ROW(B1783)+1)) / (20*21/2)</f>
        <v>1.9504285714285716</v>
      </c>
      <c r="J1799" s="2">
        <f t="shared" si="218"/>
        <v>1.9561204523829967</v>
      </c>
      <c r="K1799" s="2">
        <f t="shared" si="220"/>
        <v>1.9857759971053137</v>
      </c>
    </row>
    <row r="1800" spans="1:11" ht="13.5" x14ac:dyDescent="0.25">
      <c r="A1800" s="3">
        <f>TITRES_STAT!B1803</f>
        <v>44925</v>
      </c>
      <c r="B1800" s="5">
        <f>TITRES_STAT!D1803</f>
        <v>2.02</v>
      </c>
      <c r="C1800" s="2">
        <f t="shared" si="221"/>
        <v>5.0000000000000044E-2</v>
      </c>
      <c r="D1800" s="2">
        <f t="shared" si="222"/>
        <v>1.966</v>
      </c>
      <c r="E1800" s="2">
        <f t="shared" si="216"/>
        <v>1.9590000000000001</v>
      </c>
      <c r="F1800" s="2">
        <f t="shared" si="217"/>
        <v>1.9430000000000001</v>
      </c>
      <c r="G1800" s="2">
        <f t="shared" si="219"/>
        <v>1.9956000000000012</v>
      </c>
      <c r="H1800" s="2">
        <f t="shared" si="215"/>
        <v>2.0111499999999984</v>
      </c>
      <c r="I1800" s="2">
        <f t="array" ref="I1800">SUMPRODUCT(B1784:B1803, (ROW(B1784:B1803)-ROW(B1784)+1)) / (20*21/2)</f>
        <v>1.9462380952380951</v>
      </c>
      <c r="J1800" s="2">
        <f t="shared" si="218"/>
        <v>1.9622042188227113</v>
      </c>
      <c r="K1800" s="2">
        <f t="shared" si="220"/>
        <v>1.9871181148658896</v>
      </c>
    </row>
    <row r="1801" spans="1:11" ht="13.5" x14ac:dyDescent="0.25">
      <c r="A1801" s="3">
        <f>TITRES_STAT!B1804</f>
        <v>44928</v>
      </c>
      <c r="B1801" s="5">
        <f>TITRES_STAT!D1804</f>
        <v>1.96</v>
      </c>
      <c r="C1801" s="2">
        <f t="shared" si="221"/>
        <v>-6.0000000000000053E-2</v>
      </c>
      <c r="D1801" s="2">
        <f t="shared" si="222"/>
        <v>1.964</v>
      </c>
      <c r="E1801" s="2">
        <f t="shared" si="216"/>
        <v>1.9610000000000003</v>
      </c>
      <c r="F1801" s="2">
        <f t="shared" si="217"/>
        <v>1.9435000000000002</v>
      </c>
      <c r="G1801" s="2">
        <f t="shared" si="219"/>
        <v>1.9928000000000008</v>
      </c>
      <c r="H1801" s="2">
        <f t="shared" si="215"/>
        <v>2.0106999999999986</v>
      </c>
      <c r="I1801" s="2">
        <f t="array" ref="I1801">SUMPRODUCT(B1785:B1804, (ROW(B1785:B1804)-ROW(B1785)+1)) / (20*21/2)</f>
        <v>1.9420476190476192</v>
      </c>
      <c r="J1801" s="2">
        <f t="shared" si="218"/>
        <v>1.9619942932205485</v>
      </c>
      <c r="K1801" s="2">
        <f t="shared" si="220"/>
        <v>1.9860546593809529</v>
      </c>
    </row>
    <row r="1802" spans="1:11" ht="13.5" x14ac:dyDescent="0.25">
      <c r="A1802" s="3">
        <f>TITRES_STAT!B1805</f>
        <v>44929</v>
      </c>
      <c r="B1802" s="5">
        <f>TITRES_STAT!D1805</f>
        <v>1.91</v>
      </c>
      <c r="C1802" s="2">
        <f t="shared" si="221"/>
        <v>-5.0000000000000044E-2</v>
      </c>
      <c r="D1802" s="2">
        <f t="shared" si="222"/>
        <v>1.9619999999999997</v>
      </c>
      <c r="E1802" s="2">
        <f t="shared" si="216"/>
        <v>1.9619999999999997</v>
      </c>
      <c r="F1802" s="2">
        <f t="shared" si="217"/>
        <v>1.9439999999999997</v>
      </c>
      <c r="G1802" s="2">
        <f t="shared" si="219"/>
        <v>1.9890000000000005</v>
      </c>
      <c r="H1802" s="2">
        <f t="shared" ref="H1802:H1865" si="223">AVERAGE(B1603:B1802)</f>
        <v>2.0101499999999985</v>
      </c>
      <c r="I1802" s="2">
        <f t="array" ref="I1802">SUMPRODUCT(B1786:B1805, (ROW(B1786:B1805)-ROW(B1786)+1)) / (20*21/2)</f>
        <v>1.9352380952380956</v>
      </c>
      <c r="J1802" s="2">
        <f t="shared" si="218"/>
        <v>1.9570424557709725</v>
      </c>
      <c r="K1802" s="2">
        <f t="shared" si="220"/>
        <v>1.9830721237189548</v>
      </c>
    </row>
    <row r="1803" spans="1:11" ht="13.5" x14ac:dyDescent="0.25">
      <c r="A1803" s="3">
        <f>TITRES_STAT!B1806</f>
        <v>44930</v>
      </c>
      <c r="B1803" s="5">
        <f>TITRES_STAT!D1806</f>
        <v>1.9</v>
      </c>
      <c r="C1803" s="2">
        <f t="shared" si="221"/>
        <v>-1.0000000000000009E-2</v>
      </c>
      <c r="D1803" s="2">
        <f t="shared" si="222"/>
        <v>1.952</v>
      </c>
      <c r="E1803" s="2">
        <f t="shared" si="216"/>
        <v>1.9569999999999996</v>
      </c>
      <c r="F1803" s="2">
        <f t="shared" si="217"/>
        <v>1.9439999999999995</v>
      </c>
      <c r="G1803" s="2">
        <f t="shared" si="219"/>
        <v>1.9852000000000007</v>
      </c>
      <c r="H1803" s="2">
        <f t="shared" si="223"/>
        <v>2.0094999999999987</v>
      </c>
      <c r="I1803" s="2">
        <f t="array" ref="I1803">SUMPRODUCT(B1787:B1806, (ROW(B1787:B1806)-ROW(B1787)+1)) / (20*21/2)</f>
        <v>1.9316666666666666</v>
      </c>
      <c r="J1803" s="2">
        <f t="shared" si="218"/>
        <v>1.9516098409356417</v>
      </c>
      <c r="K1803" s="2">
        <f t="shared" si="220"/>
        <v>1.9798143933770351</v>
      </c>
    </row>
    <row r="1804" spans="1:11" ht="13.5" x14ac:dyDescent="0.25">
      <c r="A1804" s="3">
        <f>TITRES_STAT!B1807</f>
        <v>44931</v>
      </c>
      <c r="B1804" s="5">
        <f>TITRES_STAT!D1807</f>
        <v>1.9</v>
      </c>
      <c r="C1804" s="2">
        <f t="shared" si="221"/>
        <v>0</v>
      </c>
      <c r="D1804" s="2">
        <f t="shared" si="222"/>
        <v>1.9379999999999999</v>
      </c>
      <c r="E1804" s="2">
        <f t="shared" ref="E1804:E1867" si="224">AVERAGE(B1795:B1804)</f>
        <v>1.9489999999999998</v>
      </c>
      <c r="F1804" s="2">
        <f t="shared" si="217"/>
        <v>1.9414999999999996</v>
      </c>
      <c r="G1804" s="2">
        <f t="shared" si="219"/>
        <v>1.9816000000000009</v>
      </c>
      <c r="H1804" s="2">
        <f t="shared" si="223"/>
        <v>2.0089499999999991</v>
      </c>
      <c r="I1804" s="2">
        <f t="array" ref="I1804">SUMPRODUCT(B1788:B1807, (ROW(B1788:B1807)-ROW(B1788)+1)) / (20*21/2)</f>
        <v>1.9284761904761909</v>
      </c>
      <c r="J1804" s="2">
        <f t="shared" si="218"/>
        <v>1.9466946179893903</v>
      </c>
      <c r="K1804" s="2">
        <f t="shared" si="220"/>
        <v>1.976684417166171</v>
      </c>
    </row>
    <row r="1805" spans="1:11" ht="13.5" x14ac:dyDescent="0.25">
      <c r="A1805" s="3">
        <f>TITRES_STAT!B1808</f>
        <v>44932</v>
      </c>
      <c r="B1805" s="5">
        <f>TITRES_STAT!D1808</f>
        <v>1.87</v>
      </c>
      <c r="C1805" s="2">
        <f t="shared" si="221"/>
        <v>-2.9999999999999805E-2</v>
      </c>
      <c r="D1805" s="2">
        <f t="shared" si="222"/>
        <v>1.9079999999999999</v>
      </c>
      <c r="E1805" s="2">
        <f t="shared" si="224"/>
        <v>1.9370000000000001</v>
      </c>
      <c r="F1805" s="2">
        <f t="shared" si="217"/>
        <v>1.9374999999999993</v>
      </c>
      <c r="G1805" s="2">
        <f t="shared" si="219"/>
        <v>1.9774000000000007</v>
      </c>
      <c r="H1805" s="2">
        <f t="shared" si="223"/>
        <v>2.0082499999999985</v>
      </c>
      <c r="I1805" s="2">
        <f t="array" ref="I1805">SUMPRODUCT(B1789:B1808, (ROW(B1789:B1808)-ROW(B1789)+1)) / (20*21/2)</f>
        <v>1.9206666666666667</v>
      </c>
      <c r="J1805" s="2">
        <f t="shared" si="218"/>
        <v>1.9393903686570673</v>
      </c>
      <c r="K1805" s="2">
        <f t="shared" si="220"/>
        <v>1.9725007145322035</v>
      </c>
    </row>
    <row r="1806" spans="1:11" ht="13.5" x14ac:dyDescent="0.25">
      <c r="A1806" s="3">
        <f>TITRES_STAT!B1809</f>
        <v>44935</v>
      </c>
      <c r="B1806" s="5">
        <f>TITRES_STAT!D1809</f>
        <v>1.9</v>
      </c>
      <c r="C1806" s="2">
        <f t="shared" si="221"/>
        <v>2.9999999999999805E-2</v>
      </c>
      <c r="D1806" s="2">
        <f t="shared" si="222"/>
        <v>1.8959999999999997</v>
      </c>
      <c r="E1806" s="2">
        <f t="shared" si="224"/>
        <v>1.9300000000000002</v>
      </c>
      <c r="F1806" s="2">
        <f t="shared" si="217"/>
        <v>1.9334999999999998</v>
      </c>
      <c r="G1806" s="2">
        <f t="shared" si="219"/>
        <v>1.9738000000000009</v>
      </c>
      <c r="H1806" s="2">
        <f t="shared" si="223"/>
        <v>2.0077499999999988</v>
      </c>
      <c r="I1806" s="2">
        <f t="array" ref="I1806">SUMPRODUCT(B1790:B1809, (ROW(B1790:B1809)-ROW(B1790)+1)) / (20*21/2)</f>
        <v>1.913142857142857</v>
      </c>
      <c r="J1806" s="2">
        <f t="shared" si="218"/>
        <v>1.9356389049754419</v>
      </c>
      <c r="K1806" s="2">
        <f t="shared" si="220"/>
        <v>1.9696575492564308</v>
      </c>
    </row>
    <row r="1807" spans="1:11" ht="13.5" x14ac:dyDescent="0.25">
      <c r="A1807" s="3">
        <f>TITRES_STAT!B1810</f>
        <v>44936</v>
      </c>
      <c r="B1807" s="5">
        <f>TITRES_STAT!D1810</f>
        <v>1.9</v>
      </c>
      <c r="C1807" s="2">
        <f t="shared" si="221"/>
        <v>0</v>
      </c>
      <c r="D1807" s="2">
        <f t="shared" si="222"/>
        <v>1.8940000000000001</v>
      </c>
      <c r="E1807" s="2">
        <f t="shared" si="224"/>
        <v>1.9279999999999997</v>
      </c>
      <c r="F1807" s="2">
        <f t="shared" si="217"/>
        <v>1.9319999999999997</v>
      </c>
      <c r="G1807" s="2">
        <f t="shared" si="219"/>
        <v>1.9714000000000007</v>
      </c>
      <c r="H1807" s="2">
        <f t="shared" si="223"/>
        <v>2.0072499999999986</v>
      </c>
      <c r="I1807" s="2">
        <f t="array" ref="I1807">SUMPRODUCT(B1791:B1810, (ROW(B1791:B1810)-ROW(B1791)+1)) / (20*21/2)</f>
        <v>1.9058571428571427</v>
      </c>
      <c r="J1807" s="2">
        <f t="shared" si="218"/>
        <v>1.9322447235492093</v>
      </c>
      <c r="K1807" s="2">
        <f t="shared" si="220"/>
        <v>1.9669258806581393</v>
      </c>
    </row>
    <row r="1808" spans="1:11" ht="13.5" x14ac:dyDescent="0.25">
      <c r="A1808" s="3">
        <f>TITRES_STAT!B1811</f>
        <v>44937</v>
      </c>
      <c r="B1808" s="5">
        <f>TITRES_STAT!D1811</f>
        <v>1.85</v>
      </c>
      <c r="C1808" s="2">
        <f t="shared" si="221"/>
        <v>-4.9999999999999822E-2</v>
      </c>
      <c r="D1808" s="2">
        <f t="shared" si="222"/>
        <v>1.8839999999999999</v>
      </c>
      <c r="E1808" s="2">
        <f t="shared" si="224"/>
        <v>1.9180000000000004</v>
      </c>
      <c r="F1808" s="2">
        <f t="shared" si="217"/>
        <v>1.9289999999999998</v>
      </c>
      <c r="G1808" s="2">
        <f t="shared" si="219"/>
        <v>1.9680000000000004</v>
      </c>
      <c r="H1808" s="2">
        <f t="shared" si="223"/>
        <v>2.0064999999999991</v>
      </c>
      <c r="I1808" s="2">
        <f t="array" ref="I1808">SUMPRODUCT(B1792:B1811, (ROW(B1792:B1811)-ROW(B1792)+1)) / (20*21/2)</f>
        <v>1.9035714285714282</v>
      </c>
      <c r="J1808" s="2">
        <f t="shared" si="218"/>
        <v>1.9244118927349989</v>
      </c>
      <c r="K1808" s="2">
        <f t="shared" si="220"/>
        <v>1.9623405520048789</v>
      </c>
    </row>
    <row r="1809" spans="1:11" ht="13.5" x14ac:dyDescent="0.25">
      <c r="A1809" s="3">
        <f>TITRES_STAT!B1812</f>
        <v>44938</v>
      </c>
      <c r="B1809" s="5">
        <f>TITRES_STAT!D1812</f>
        <v>1.85</v>
      </c>
      <c r="C1809" s="2">
        <f t="shared" si="221"/>
        <v>0</v>
      </c>
      <c r="D1809" s="2">
        <f t="shared" si="222"/>
        <v>1.8739999999999999</v>
      </c>
      <c r="E1809" s="2">
        <f t="shared" si="224"/>
        <v>1.9060000000000001</v>
      </c>
      <c r="F1809" s="2">
        <f t="shared" si="217"/>
        <v>1.9265000000000001</v>
      </c>
      <c r="G1809" s="2">
        <f t="shared" si="219"/>
        <v>1.9644000000000004</v>
      </c>
      <c r="H1809" s="2">
        <f t="shared" si="223"/>
        <v>2.0054499999999988</v>
      </c>
      <c r="I1809" s="2">
        <f t="array" ref="I1809">SUMPRODUCT(B1793:B1812, (ROW(B1793:B1812)-ROW(B1793)+1)) / (20*21/2)</f>
        <v>1.8967142857142858</v>
      </c>
      <c r="J1809" s="2">
        <f t="shared" si="218"/>
        <v>1.9173250458078561</v>
      </c>
      <c r="K1809" s="2">
        <f t="shared" si="220"/>
        <v>1.9579350401615503</v>
      </c>
    </row>
    <row r="1810" spans="1:11" ht="13.5" x14ac:dyDescent="0.25">
      <c r="A1810" s="3">
        <f>TITRES_STAT!B1813</f>
        <v>44939</v>
      </c>
      <c r="B1810" s="5">
        <f>TITRES_STAT!D1813</f>
        <v>1.85</v>
      </c>
      <c r="C1810" s="2">
        <f t="shared" si="221"/>
        <v>0</v>
      </c>
      <c r="D1810" s="2">
        <f t="shared" si="222"/>
        <v>1.8699999999999999</v>
      </c>
      <c r="E1810" s="2">
        <f t="shared" si="224"/>
        <v>1.889</v>
      </c>
      <c r="F1810" s="2">
        <f t="shared" si="217"/>
        <v>1.9240000000000002</v>
      </c>
      <c r="G1810" s="2">
        <f t="shared" si="219"/>
        <v>1.9607999999999999</v>
      </c>
      <c r="H1810" s="2">
        <f t="shared" si="223"/>
        <v>2.004449999999999</v>
      </c>
      <c r="I1810" s="2">
        <f t="array" ref="I1810">SUMPRODUCT(B1794:B1813, (ROW(B1794:B1813)-ROW(B1794)+1)) / (20*21/2)</f>
        <v>1.8853333333333331</v>
      </c>
      <c r="J1810" s="2">
        <f t="shared" si="218"/>
        <v>1.9109131366832985</v>
      </c>
      <c r="K1810" s="2">
        <f t="shared" si="220"/>
        <v>1.9537022934885484</v>
      </c>
    </row>
    <row r="1811" spans="1:11" ht="13.5" x14ac:dyDescent="0.25">
      <c r="A1811" s="3">
        <f>TITRES_STAT!B1814</f>
        <v>44942</v>
      </c>
      <c r="B1811" s="5">
        <f>TITRES_STAT!D1814</f>
        <v>1.9</v>
      </c>
      <c r="C1811" s="2">
        <f t="shared" si="221"/>
        <v>4.9999999999999822E-2</v>
      </c>
      <c r="D1811" s="2">
        <f t="shared" si="222"/>
        <v>1.8699999999999999</v>
      </c>
      <c r="E1811" s="2">
        <f t="shared" si="224"/>
        <v>1.8829999999999998</v>
      </c>
      <c r="F1811" s="2">
        <f t="shared" si="217"/>
        <v>1.9219999999999999</v>
      </c>
      <c r="G1811" s="2">
        <f t="shared" si="219"/>
        <v>1.9584000000000001</v>
      </c>
      <c r="H1811" s="2">
        <f t="shared" si="223"/>
        <v>2.0037499999999993</v>
      </c>
      <c r="I1811" s="2">
        <f t="array" ref="I1811">SUMPRODUCT(B1795:B1814, (ROW(B1795:B1814)-ROW(B1795)+1)) / (20*21/2)</f>
        <v>1.8746666666666667</v>
      </c>
      <c r="J1811" s="2">
        <f t="shared" si="218"/>
        <v>1.9098737903325083</v>
      </c>
      <c r="K1811" s="2">
        <f t="shared" si="220"/>
        <v>1.9515963211948799</v>
      </c>
    </row>
    <row r="1812" spans="1:11" ht="13.5" x14ac:dyDescent="0.25">
      <c r="A1812" s="3">
        <f>TITRES_STAT!B1815</f>
        <v>44943</v>
      </c>
      <c r="B1812" s="5">
        <f>TITRES_STAT!D1815</f>
        <v>1.85</v>
      </c>
      <c r="C1812" s="2">
        <f t="shared" si="221"/>
        <v>-4.9999999999999822E-2</v>
      </c>
      <c r="D1812" s="2">
        <f t="shared" si="222"/>
        <v>1.86</v>
      </c>
      <c r="E1812" s="2">
        <f t="shared" si="224"/>
        <v>1.877</v>
      </c>
      <c r="F1812" s="2">
        <f t="shared" ref="F1812:F1875" si="225">AVERAGE(B1793:B1812)</f>
        <v>1.9194999999999998</v>
      </c>
      <c r="G1812" s="2">
        <f t="shared" si="219"/>
        <v>1.9551999999999998</v>
      </c>
      <c r="H1812" s="2">
        <f t="shared" si="223"/>
        <v>2.003099999999999</v>
      </c>
      <c r="I1812" s="2">
        <f t="array" ref="I1812">SUMPRODUCT(B1796:B1815, (ROW(B1796:B1815)-ROW(B1796)+1)) / (20*21/2)</f>
        <v>1.8696190476190473</v>
      </c>
      <c r="J1812" s="2">
        <f t="shared" si="218"/>
        <v>1.9041715245865551</v>
      </c>
      <c r="K1812" s="2">
        <f t="shared" si="220"/>
        <v>1.9476121517362572</v>
      </c>
    </row>
    <row r="1813" spans="1:11" ht="13.5" x14ac:dyDescent="0.25">
      <c r="A1813" s="3">
        <f>TITRES_STAT!B1816</f>
        <v>44944</v>
      </c>
      <c r="B1813" s="5">
        <f>TITRES_STAT!D1816</f>
        <v>1.8</v>
      </c>
      <c r="C1813" s="2">
        <f t="shared" si="221"/>
        <v>-5.0000000000000044E-2</v>
      </c>
      <c r="D1813" s="2">
        <f t="shared" si="222"/>
        <v>1.85</v>
      </c>
      <c r="E1813" s="2">
        <f t="shared" si="224"/>
        <v>1.8670000000000002</v>
      </c>
      <c r="F1813" s="2">
        <f t="shared" si="225"/>
        <v>1.9119999999999997</v>
      </c>
      <c r="G1813" s="2">
        <f t="shared" si="219"/>
        <v>1.9509999999999996</v>
      </c>
      <c r="H1813" s="2">
        <f t="shared" si="223"/>
        <v>2.002349999999999</v>
      </c>
      <c r="I1813" s="2">
        <f t="array" ref="I1813">SUMPRODUCT(B1797:B1816, (ROW(B1797:B1816)-ROW(B1797)+1)) / (20*21/2)</f>
        <v>1.8604761904761904</v>
      </c>
      <c r="J1813" s="2">
        <f t="shared" ref="J1813:J1876" si="226">$J$4*B1813+J1812*(1-$J$4)</f>
        <v>1.8942504270068834</v>
      </c>
      <c r="K1813" s="2">
        <f t="shared" si="220"/>
        <v>1.9418234399034628</v>
      </c>
    </row>
    <row r="1814" spans="1:11" ht="13.5" x14ac:dyDescent="0.25">
      <c r="A1814" s="3">
        <f>TITRES_STAT!B1817</f>
        <v>44945</v>
      </c>
      <c r="B1814" s="5">
        <f>TITRES_STAT!D1817</f>
        <v>1.8</v>
      </c>
      <c r="C1814" s="2">
        <f t="shared" si="221"/>
        <v>0</v>
      </c>
      <c r="D1814" s="2">
        <f t="shared" si="222"/>
        <v>1.8399999999999999</v>
      </c>
      <c r="E1814" s="2">
        <f t="shared" si="224"/>
        <v>1.857</v>
      </c>
      <c r="F1814" s="2">
        <f t="shared" si="225"/>
        <v>1.9029999999999998</v>
      </c>
      <c r="G1814" s="2">
        <f t="shared" si="219"/>
        <v>1.9467999999999994</v>
      </c>
      <c r="H1814" s="2">
        <f t="shared" si="223"/>
        <v>2.0015499999999991</v>
      </c>
      <c r="I1814" s="2">
        <f t="array" ref="I1814">SUMPRODUCT(B1798:B1817, (ROW(B1798:B1817)-ROW(B1798)+1)) / (20*21/2)</f>
        <v>1.8521428571428571</v>
      </c>
      <c r="J1814" s="2">
        <f t="shared" si="226"/>
        <v>1.8852741958633707</v>
      </c>
      <c r="K1814" s="2">
        <f t="shared" si="220"/>
        <v>1.9362617363778369</v>
      </c>
    </row>
    <row r="1815" spans="1:11" ht="13.5" x14ac:dyDescent="0.25">
      <c r="A1815" s="3">
        <f>TITRES_STAT!B1818</f>
        <v>44946</v>
      </c>
      <c r="B1815" s="5">
        <f>TITRES_STAT!D1818</f>
        <v>1.85</v>
      </c>
      <c r="C1815" s="2">
        <f t="shared" si="221"/>
        <v>5.0000000000000044E-2</v>
      </c>
      <c r="D1815" s="2">
        <f t="shared" si="222"/>
        <v>1.8399999999999999</v>
      </c>
      <c r="E1815" s="2">
        <f t="shared" si="224"/>
        <v>1.855</v>
      </c>
      <c r="F1815" s="2">
        <f t="shared" si="225"/>
        <v>1.8959999999999997</v>
      </c>
      <c r="G1815" s="2">
        <f t="shared" si="219"/>
        <v>1.9435999999999993</v>
      </c>
      <c r="H1815" s="2">
        <f t="shared" si="223"/>
        <v>2.0007499999999991</v>
      </c>
      <c r="I1815" s="2">
        <f t="array" ref="I1815">SUMPRODUCT(B1799:B1818, (ROW(B1799:B1818)-ROW(B1799)+1)) / (20*21/2)</f>
        <v>1.8443809523809525</v>
      </c>
      <c r="J1815" s="2">
        <f t="shared" si="226"/>
        <v>1.8819147486382879</v>
      </c>
      <c r="K1815" s="2">
        <f t="shared" si="220"/>
        <v>1.9328789231865493</v>
      </c>
    </row>
    <row r="1816" spans="1:11" ht="13.5" x14ac:dyDescent="0.25">
      <c r="A1816" s="3">
        <f>TITRES_STAT!B1819</f>
        <v>44949</v>
      </c>
      <c r="B1816" s="5">
        <f>TITRES_STAT!D1819</f>
        <v>1.8</v>
      </c>
      <c r="C1816" s="2">
        <f t="shared" si="221"/>
        <v>-5.0000000000000044E-2</v>
      </c>
      <c r="D1816" s="2">
        <f t="shared" si="222"/>
        <v>1.8200000000000003</v>
      </c>
      <c r="E1816" s="2">
        <f t="shared" si="224"/>
        <v>1.8450000000000002</v>
      </c>
      <c r="F1816" s="2">
        <f t="shared" si="225"/>
        <v>1.8875</v>
      </c>
      <c r="G1816" s="2">
        <f t="shared" si="219"/>
        <v>1.9389999999999994</v>
      </c>
      <c r="H1816" s="2">
        <f t="shared" si="223"/>
        <v>1.9996999999999994</v>
      </c>
      <c r="I1816" s="2">
        <f t="array" ref="I1816">SUMPRODUCT(B1800:B1819, (ROW(B1800:B1819)-ROW(B1800)+1)) / (20*21/2)</f>
        <v>1.842095238095238</v>
      </c>
      <c r="J1816" s="2">
        <f t="shared" si="226"/>
        <v>1.87411334400607</v>
      </c>
      <c r="K1816" s="2">
        <f t="shared" si="220"/>
        <v>1.927667985022371</v>
      </c>
    </row>
    <row r="1817" spans="1:11" ht="13.5" x14ac:dyDescent="0.25">
      <c r="A1817" s="3">
        <f>TITRES_STAT!B1820</f>
        <v>44950</v>
      </c>
      <c r="B1817" s="5">
        <f>TITRES_STAT!D1820</f>
        <v>1.8</v>
      </c>
      <c r="C1817" s="2">
        <f t="shared" si="221"/>
        <v>0</v>
      </c>
      <c r="D1817" s="2">
        <f t="shared" si="222"/>
        <v>1.81</v>
      </c>
      <c r="E1817" s="2">
        <f t="shared" si="224"/>
        <v>1.8350000000000002</v>
      </c>
      <c r="F1817" s="2">
        <f t="shared" si="225"/>
        <v>1.8814999999999997</v>
      </c>
      <c r="G1817" s="2">
        <f t="shared" si="219"/>
        <v>1.9349999999999994</v>
      </c>
      <c r="H1817" s="2">
        <f t="shared" si="223"/>
        <v>1.9988499999999996</v>
      </c>
      <c r="I1817" s="2">
        <f t="array" ref="I1817">SUMPRODUCT(B1801:B1820, (ROW(B1801:B1820)-ROW(B1801)+1)) / (20*21/2)</f>
        <v>1.8403809523809522</v>
      </c>
      <c r="J1817" s="2">
        <f t="shared" si="226"/>
        <v>1.8670549302912063</v>
      </c>
      <c r="K1817" s="2">
        <f t="shared" si="220"/>
        <v>1.9226613973744349</v>
      </c>
    </row>
    <row r="1818" spans="1:11" ht="13.5" x14ac:dyDescent="0.25">
      <c r="A1818" s="3">
        <f>TITRES_STAT!B1821</f>
        <v>44951</v>
      </c>
      <c r="B1818" s="5">
        <f>TITRES_STAT!D1821</f>
        <v>1.8</v>
      </c>
      <c r="C1818" s="2">
        <f t="shared" si="221"/>
        <v>0</v>
      </c>
      <c r="D1818" s="2">
        <f t="shared" si="222"/>
        <v>1.81</v>
      </c>
      <c r="E1818" s="2">
        <f t="shared" si="224"/>
        <v>1.83</v>
      </c>
      <c r="F1818" s="2">
        <f t="shared" si="225"/>
        <v>1.8739999999999999</v>
      </c>
      <c r="G1818" s="2">
        <f t="shared" si="219"/>
        <v>1.9309999999999994</v>
      </c>
      <c r="H1818" s="2">
        <f t="shared" si="223"/>
        <v>1.9979999999999998</v>
      </c>
      <c r="I1818" s="2">
        <f t="array" ref="I1818">SUMPRODUCT(B1802:B1821, (ROW(B1802:B1821)-ROW(B1802)+1)) / (20*21/2)</f>
        <v>1.8394761904761905</v>
      </c>
      <c r="J1818" s="2">
        <f t="shared" si="226"/>
        <v>1.8606687464539486</v>
      </c>
      <c r="K1818" s="2">
        <f t="shared" si="220"/>
        <v>1.9178511464970061</v>
      </c>
    </row>
    <row r="1819" spans="1:11" ht="13.5" x14ac:dyDescent="0.25">
      <c r="A1819" s="3">
        <f>TITRES_STAT!B1822</f>
        <v>44952</v>
      </c>
      <c r="B1819" s="5">
        <f>TITRES_STAT!D1822</f>
        <v>1.85</v>
      </c>
      <c r="C1819" s="2">
        <f t="shared" si="221"/>
        <v>5.0000000000000044E-2</v>
      </c>
      <c r="D1819" s="2">
        <f t="shared" si="222"/>
        <v>1.8199999999999998</v>
      </c>
      <c r="E1819" s="2">
        <f t="shared" si="224"/>
        <v>1.83</v>
      </c>
      <c r="F1819" s="2">
        <f t="shared" si="225"/>
        <v>1.8680000000000003</v>
      </c>
      <c r="G1819" s="2">
        <f t="shared" si="219"/>
        <v>1.9279999999999995</v>
      </c>
      <c r="H1819" s="2">
        <f t="shared" si="223"/>
        <v>1.9974000000000001</v>
      </c>
      <c r="I1819" s="2">
        <f t="array" ref="I1819">SUMPRODUCT(B1803:B1822, (ROW(B1803:B1822)-ROW(B1803)+1)) / (20*21/2)</f>
        <v>1.8390952380952379</v>
      </c>
      <c r="J1819" s="2">
        <f t="shared" si="226"/>
        <v>1.8596526753630964</v>
      </c>
      <c r="K1819" s="2">
        <f t="shared" si="220"/>
        <v>1.9151903172226137</v>
      </c>
    </row>
    <row r="1820" spans="1:11" ht="13.5" x14ac:dyDescent="0.25">
      <c r="A1820" s="3">
        <f>TITRES_STAT!B1823</f>
        <v>44953</v>
      </c>
      <c r="B1820" s="5">
        <f>TITRES_STAT!D1823</f>
        <v>1.85</v>
      </c>
      <c r="C1820" s="2">
        <f t="shared" si="221"/>
        <v>0</v>
      </c>
      <c r="D1820" s="2">
        <f t="shared" si="222"/>
        <v>1.8199999999999998</v>
      </c>
      <c r="E1820" s="2">
        <f t="shared" si="224"/>
        <v>1.8300000000000005</v>
      </c>
      <c r="F1820" s="2">
        <f t="shared" si="225"/>
        <v>1.8595000000000002</v>
      </c>
      <c r="G1820" s="2">
        <f t="shared" si="219"/>
        <v>1.9249999999999994</v>
      </c>
      <c r="H1820" s="2">
        <f t="shared" si="223"/>
        <v>1.9969000000000003</v>
      </c>
      <c r="I1820" s="2">
        <f t="array" ref="I1820">SUMPRODUCT(B1804:B1823, (ROW(B1804:B1823)-ROW(B1804)+1)) / (20*21/2)</f>
        <v>1.8342380952380952</v>
      </c>
      <c r="J1820" s="2">
        <f t="shared" si="226"/>
        <v>1.8587333729475635</v>
      </c>
      <c r="K1820" s="2">
        <f t="shared" si="220"/>
        <v>1.9126338341942759</v>
      </c>
    </row>
    <row r="1821" spans="1:11" ht="13.5" x14ac:dyDescent="0.25">
      <c r="A1821" s="3">
        <f>TITRES_STAT!B1824</f>
        <v>44956</v>
      </c>
      <c r="B1821" s="5">
        <f>TITRES_STAT!D1824</f>
        <v>1.85</v>
      </c>
      <c r="C1821" s="2">
        <f t="shared" si="221"/>
        <v>0</v>
      </c>
      <c r="D1821" s="2">
        <f t="shared" si="222"/>
        <v>1.83</v>
      </c>
      <c r="E1821" s="2">
        <f t="shared" si="224"/>
        <v>1.8250000000000004</v>
      </c>
      <c r="F1821" s="2">
        <f t="shared" si="225"/>
        <v>1.8540000000000003</v>
      </c>
      <c r="G1821" s="2">
        <f t="shared" si="219"/>
        <v>1.921999999999999</v>
      </c>
      <c r="H1821" s="2">
        <f t="shared" si="223"/>
        <v>1.9966500000000005</v>
      </c>
      <c r="I1821" s="2">
        <f t="array" ref="I1821">SUMPRODUCT(B1805:B1824, (ROW(B1805:B1824)-ROW(B1805)+1)) / (20*21/2)</f>
        <v>1.8250952380952381</v>
      </c>
      <c r="J1821" s="2">
        <f t="shared" si="226"/>
        <v>1.8579016231430336</v>
      </c>
      <c r="K1821" s="2">
        <f t="shared" si="220"/>
        <v>1.9101776054023436</v>
      </c>
    </row>
    <row r="1822" spans="1:11" ht="13.5" x14ac:dyDescent="0.25">
      <c r="A1822" s="3">
        <f>TITRES_STAT!B1825</f>
        <v>44957</v>
      </c>
      <c r="B1822" s="5">
        <f>TITRES_STAT!D1825</f>
        <v>1.85</v>
      </c>
      <c r="C1822" s="2">
        <f t="shared" si="221"/>
        <v>0</v>
      </c>
      <c r="D1822" s="2">
        <f t="shared" si="222"/>
        <v>1.8399999999999999</v>
      </c>
      <c r="E1822" s="2">
        <f t="shared" si="224"/>
        <v>1.8250000000000004</v>
      </c>
      <c r="F1822" s="2">
        <f t="shared" si="225"/>
        <v>1.8510000000000004</v>
      </c>
      <c r="G1822" s="2">
        <f t="shared" si="219"/>
        <v>1.9189999999999989</v>
      </c>
      <c r="H1822" s="2">
        <f t="shared" si="223"/>
        <v>1.9964000000000006</v>
      </c>
      <c r="I1822" s="2">
        <f t="array" ref="I1822">SUMPRODUCT(B1806:B1825, (ROW(B1806:B1825)-ROW(B1806)+1)) / (20*21/2)</f>
        <v>1.8214285714285714</v>
      </c>
      <c r="J1822" s="2">
        <f t="shared" si="226"/>
        <v>1.8571490876056018</v>
      </c>
      <c r="K1822" s="2">
        <f t="shared" si="220"/>
        <v>1.9078176993081342</v>
      </c>
    </row>
    <row r="1823" spans="1:11" ht="13.5" x14ac:dyDescent="0.25">
      <c r="A1823" s="3">
        <f>TITRES_STAT!B1826</f>
        <v>44958</v>
      </c>
      <c r="B1823" s="5">
        <f>TITRES_STAT!D1826</f>
        <v>1.8</v>
      </c>
      <c r="C1823" s="2">
        <f t="shared" si="221"/>
        <v>-5.0000000000000044E-2</v>
      </c>
      <c r="D1823" s="2">
        <f t="shared" si="222"/>
        <v>1.8400000000000003</v>
      </c>
      <c r="E1823" s="2">
        <f t="shared" si="224"/>
        <v>1.825</v>
      </c>
      <c r="F1823" s="2">
        <f t="shared" si="225"/>
        <v>1.8460000000000005</v>
      </c>
      <c r="G1823" s="2">
        <f t="shared" si="219"/>
        <v>1.9137999999999988</v>
      </c>
      <c r="H1823" s="2">
        <f t="shared" si="223"/>
        <v>1.9959500000000006</v>
      </c>
      <c r="I1823" s="2">
        <f t="array" ref="I1823">SUMPRODUCT(B1807:B1826, (ROW(B1807:B1826)-ROW(B1807)+1)) / (20*21/2)</f>
        <v>1.8180952380952382</v>
      </c>
      <c r="J1823" s="2">
        <f t="shared" si="226"/>
        <v>1.8517063173574493</v>
      </c>
      <c r="K1823" s="2">
        <f t="shared" si="220"/>
        <v>1.903589554237227</v>
      </c>
    </row>
    <row r="1824" spans="1:11" ht="13.5" x14ac:dyDescent="0.25">
      <c r="A1824" s="3">
        <f>TITRES_STAT!B1827</f>
        <v>44959</v>
      </c>
      <c r="B1824" s="5">
        <f>TITRES_STAT!D1827</f>
        <v>1.75</v>
      </c>
      <c r="C1824" s="2">
        <f t="shared" si="221"/>
        <v>-5.0000000000000044E-2</v>
      </c>
      <c r="D1824" s="2">
        <f t="shared" si="222"/>
        <v>1.8200000000000003</v>
      </c>
      <c r="E1824" s="2">
        <f t="shared" si="224"/>
        <v>1.8199999999999998</v>
      </c>
      <c r="F1824" s="2">
        <f t="shared" si="225"/>
        <v>1.8385000000000002</v>
      </c>
      <c r="G1824" s="2">
        <f t="shared" si="219"/>
        <v>1.9075999999999984</v>
      </c>
      <c r="H1824" s="2">
        <f t="shared" si="223"/>
        <v>1.9950000000000003</v>
      </c>
      <c r="I1824" s="2">
        <f t="array" ref="I1824">SUMPRODUCT(B1808:B1827, (ROW(B1808:B1827)-ROW(B1808)+1)) / (20*21/2)</f>
        <v>1.8152380952380951</v>
      </c>
      <c r="J1824" s="2">
        <f t="shared" si="226"/>
        <v>1.8420200014186447</v>
      </c>
      <c r="K1824" s="2">
        <f t="shared" si="220"/>
        <v>1.8975664344632182</v>
      </c>
    </row>
    <row r="1825" spans="1:11" ht="13.5" x14ac:dyDescent="0.25">
      <c r="A1825" s="3">
        <f>TITRES_STAT!B1828</f>
        <v>44960</v>
      </c>
      <c r="B1825" s="5">
        <f>TITRES_STAT!D1828</f>
        <v>1.8</v>
      </c>
      <c r="C1825" s="2">
        <f t="shared" si="221"/>
        <v>5.0000000000000044E-2</v>
      </c>
      <c r="D1825" s="2">
        <f t="shared" si="222"/>
        <v>1.81</v>
      </c>
      <c r="E1825" s="2">
        <f t="shared" si="224"/>
        <v>1.8150000000000002</v>
      </c>
      <c r="F1825" s="2">
        <f t="shared" si="225"/>
        <v>1.8350000000000002</v>
      </c>
      <c r="G1825" s="2">
        <f t="shared" si="219"/>
        <v>1.9023999999999988</v>
      </c>
      <c r="H1825" s="2">
        <f t="shared" si="223"/>
        <v>1.9945500000000005</v>
      </c>
      <c r="I1825" s="2">
        <f t="array" ref="I1825">SUMPRODUCT(B1809:B1828, (ROW(B1809:B1828)-ROW(B1809)+1)) / (20*21/2)</f>
        <v>1.808095238095238</v>
      </c>
      <c r="J1825" s="2">
        <f t="shared" si="226"/>
        <v>1.8380180965216311</v>
      </c>
      <c r="K1825" s="2">
        <f t="shared" si="220"/>
        <v>1.8937402997783861</v>
      </c>
    </row>
    <row r="1826" spans="1:11" ht="13.5" x14ac:dyDescent="0.25">
      <c r="A1826" s="3">
        <f>TITRES_STAT!B1829</f>
        <v>44963</v>
      </c>
      <c r="B1826" s="5">
        <f>TITRES_STAT!D1829</f>
        <v>1.8</v>
      </c>
      <c r="C1826" s="2">
        <f t="shared" si="221"/>
        <v>0</v>
      </c>
      <c r="D1826" s="2">
        <f t="shared" si="222"/>
        <v>1.8</v>
      </c>
      <c r="E1826" s="2">
        <f t="shared" si="224"/>
        <v>1.8150000000000002</v>
      </c>
      <c r="F1826" s="2">
        <f t="shared" si="225"/>
        <v>1.8300000000000005</v>
      </c>
      <c r="G1826" s="2">
        <f t="shared" si="219"/>
        <v>1.8971999999999989</v>
      </c>
      <c r="H1826" s="2">
        <f t="shared" si="223"/>
        <v>1.9941000000000002</v>
      </c>
      <c r="I1826" s="2">
        <f t="array" ref="I1826">SUMPRODUCT(B1810:B1829, (ROW(B1810:B1829)-ROW(B1810)+1)) / (20*21/2)</f>
        <v>1.8042857142857145</v>
      </c>
      <c r="J1826" s="2">
        <f t="shared" si="226"/>
        <v>1.8343973254243329</v>
      </c>
      <c r="K1826" s="2">
        <f t="shared" si="220"/>
        <v>1.8900642095909985</v>
      </c>
    </row>
    <row r="1827" spans="1:11" ht="13.5" x14ac:dyDescent="0.25">
      <c r="A1827" s="3">
        <f>TITRES_STAT!B1830</f>
        <v>44964</v>
      </c>
      <c r="B1827" s="5">
        <f>TITRES_STAT!D1830</f>
        <v>1.8</v>
      </c>
      <c r="C1827" s="2">
        <f t="shared" si="221"/>
        <v>0</v>
      </c>
      <c r="D1827" s="2">
        <f t="shared" si="222"/>
        <v>1.7899999999999998</v>
      </c>
      <c r="E1827" s="2">
        <f t="shared" si="224"/>
        <v>1.8150000000000002</v>
      </c>
      <c r="F1827" s="2">
        <f t="shared" si="225"/>
        <v>1.825</v>
      </c>
      <c r="G1827" s="2">
        <f t="shared" si="219"/>
        <v>1.8919999999999988</v>
      </c>
      <c r="H1827" s="2">
        <f t="shared" si="223"/>
        <v>1.9936000000000007</v>
      </c>
      <c r="I1827" s="2">
        <f t="array" ref="I1827">SUMPRODUCT(B1811:B1830, (ROW(B1811:B1830)-ROW(B1811)+1)) / (20*21/2)</f>
        <v>1.797952380952381</v>
      </c>
      <c r="J1827" s="2">
        <f t="shared" si="226"/>
        <v>1.8311213896696346</v>
      </c>
      <c r="K1827" s="2">
        <f t="shared" si="220"/>
        <v>1.8865322798031163</v>
      </c>
    </row>
    <row r="1828" spans="1:11" ht="13.5" x14ac:dyDescent="0.25">
      <c r="A1828" s="3">
        <f>TITRES_STAT!B1831</f>
        <v>44965</v>
      </c>
      <c r="B1828" s="5">
        <f>TITRES_STAT!D1831</f>
        <v>1.75</v>
      </c>
      <c r="C1828" s="2">
        <f t="shared" si="221"/>
        <v>-5.0000000000000044E-2</v>
      </c>
      <c r="D1828" s="2">
        <f t="shared" si="222"/>
        <v>1.7799999999999998</v>
      </c>
      <c r="E1828" s="2">
        <f t="shared" si="224"/>
        <v>1.81</v>
      </c>
      <c r="F1828" s="2">
        <f t="shared" si="225"/>
        <v>1.8200000000000003</v>
      </c>
      <c r="G1828" s="2">
        <f t="shared" si="219"/>
        <v>1.8869999999999987</v>
      </c>
      <c r="H1828" s="2">
        <f t="shared" si="223"/>
        <v>1.9926000000000008</v>
      </c>
      <c r="I1828" s="2">
        <f t="array" ref="I1828">SUMPRODUCT(B1812:B1831, (ROW(B1812:B1831)-ROW(B1812)+1)) / (20*21/2)</f>
        <v>1.7920952380952382</v>
      </c>
      <c r="J1828" s="2">
        <f t="shared" si="226"/>
        <v>1.8233955430344313</v>
      </c>
      <c r="K1828" s="2">
        <f t="shared" si="220"/>
        <v>1.8811780727520138</v>
      </c>
    </row>
    <row r="1829" spans="1:11" ht="13.5" x14ac:dyDescent="0.25">
      <c r="A1829" s="3">
        <f>TITRES_STAT!B1832</f>
        <v>44966</v>
      </c>
      <c r="B1829" s="5">
        <f>TITRES_STAT!D1832</f>
        <v>1.78</v>
      </c>
      <c r="C1829" s="2">
        <f t="shared" si="221"/>
        <v>3.0000000000000027E-2</v>
      </c>
      <c r="D1829" s="2">
        <f t="shared" si="222"/>
        <v>1.786</v>
      </c>
      <c r="E1829" s="2">
        <f t="shared" si="224"/>
        <v>1.8030000000000004</v>
      </c>
      <c r="F1829" s="2">
        <f t="shared" si="225"/>
        <v>1.8165000000000002</v>
      </c>
      <c r="G1829" s="2">
        <f t="shared" si="219"/>
        <v>1.8835999999999991</v>
      </c>
      <c r="H1829" s="2">
        <f t="shared" si="223"/>
        <v>1.9920000000000007</v>
      </c>
      <c r="I1829" s="2">
        <f t="array" ref="I1829">SUMPRODUCT(B1813:B1832, (ROW(B1813:B1832)-ROW(B1813)+1)) / (20*21/2)</f>
        <v>1.7869523809523808</v>
      </c>
      <c r="J1829" s="2">
        <f t="shared" si="226"/>
        <v>1.8192626341740095</v>
      </c>
      <c r="K1829" s="2">
        <f t="shared" si="220"/>
        <v>1.8772103051931113</v>
      </c>
    </row>
    <row r="1830" spans="1:11" ht="13.5" x14ac:dyDescent="0.25">
      <c r="A1830" s="3">
        <f>TITRES_STAT!B1833</f>
        <v>44967</v>
      </c>
      <c r="B1830" s="5">
        <f>TITRES_STAT!D1833</f>
        <v>1.75</v>
      </c>
      <c r="C1830" s="2">
        <f t="shared" si="221"/>
        <v>-3.0000000000000027E-2</v>
      </c>
      <c r="D1830" s="2">
        <f t="shared" si="222"/>
        <v>1.7759999999999998</v>
      </c>
      <c r="E1830" s="2">
        <f t="shared" si="224"/>
        <v>1.7930000000000004</v>
      </c>
      <c r="F1830" s="2">
        <f t="shared" si="225"/>
        <v>1.8115000000000006</v>
      </c>
      <c r="G1830" s="2">
        <f t="shared" si="219"/>
        <v>1.879599999999999</v>
      </c>
      <c r="H1830" s="2">
        <f t="shared" si="223"/>
        <v>1.9912500000000009</v>
      </c>
      <c r="I1830" s="2">
        <f t="array" ref="I1830">SUMPRODUCT(B1814:B1833, (ROW(B1814:B1833)-ROW(B1814)+1)) / (20*21/2)</f>
        <v>1.7822857142857143</v>
      </c>
      <c r="J1830" s="2">
        <f t="shared" si="226"/>
        <v>1.8126661928241039</v>
      </c>
      <c r="K1830" s="2">
        <f t="shared" si="220"/>
        <v>1.8722216657737736</v>
      </c>
    </row>
    <row r="1831" spans="1:11" ht="13.5" x14ac:dyDescent="0.25">
      <c r="A1831" s="3">
        <f>TITRES_STAT!B1834</f>
        <v>44970</v>
      </c>
      <c r="B1831" s="5">
        <f>TITRES_STAT!D1834</f>
        <v>1.75</v>
      </c>
      <c r="C1831" s="2">
        <f t="shared" si="221"/>
        <v>0</v>
      </c>
      <c r="D1831" s="2">
        <f t="shared" si="222"/>
        <v>1.766</v>
      </c>
      <c r="E1831" s="2">
        <f t="shared" si="224"/>
        <v>1.7829999999999999</v>
      </c>
      <c r="F1831" s="2">
        <f t="shared" si="225"/>
        <v>1.8040000000000003</v>
      </c>
      <c r="G1831" s="2">
        <f t="shared" si="219"/>
        <v>1.8755999999999988</v>
      </c>
      <c r="H1831" s="2">
        <f t="shared" si="223"/>
        <v>1.990500000000001</v>
      </c>
      <c r="I1831" s="2">
        <f t="array" ref="I1831">SUMPRODUCT(B1815:B1834, (ROW(B1815:B1834)-ROW(B1815)+1)) / (20*21/2)</f>
        <v>1.776904761904762</v>
      </c>
      <c r="J1831" s="2">
        <f t="shared" si="226"/>
        <v>1.8066979839837132</v>
      </c>
      <c r="K1831" s="2">
        <f t="shared" si="220"/>
        <v>1.8674286592728413</v>
      </c>
    </row>
    <row r="1832" spans="1:11" ht="13.5" x14ac:dyDescent="0.25">
      <c r="A1832" s="3">
        <f>TITRES_STAT!B1835</f>
        <v>44971</v>
      </c>
      <c r="B1832" s="5">
        <f>TITRES_STAT!D1835</f>
        <v>1.75</v>
      </c>
      <c r="C1832" s="2">
        <f t="shared" si="221"/>
        <v>0</v>
      </c>
      <c r="D1832" s="2">
        <f t="shared" si="222"/>
        <v>1.7560000000000002</v>
      </c>
      <c r="E1832" s="2">
        <f t="shared" si="224"/>
        <v>1.7729999999999997</v>
      </c>
      <c r="F1832" s="2">
        <f t="shared" si="225"/>
        <v>1.7990000000000002</v>
      </c>
      <c r="G1832" s="2">
        <f t="shared" si="219"/>
        <v>1.8725999999999992</v>
      </c>
      <c r="H1832" s="2">
        <f t="shared" si="223"/>
        <v>1.989750000000001</v>
      </c>
      <c r="I1832" s="2">
        <f t="array" ref="I1832">SUMPRODUCT(B1816:B1835, (ROW(B1816:B1835)-ROW(B1816)+1)) / (20*21/2)</f>
        <v>1.772761904761905</v>
      </c>
      <c r="J1832" s="2">
        <f t="shared" si="226"/>
        <v>1.8012981759852644</v>
      </c>
      <c r="K1832" s="2">
        <f t="shared" si="220"/>
        <v>1.8628236138111613</v>
      </c>
    </row>
    <row r="1833" spans="1:11" ht="13.5" x14ac:dyDescent="0.25">
      <c r="A1833" s="3">
        <f>TITRES_STAT!B1836</f>
        <v>44972</v>
      </c>
      <c r="B1833" s="5">
        <f>TITRES_STAT!D1836</f>
        <v>1.75</v>
      </c>
      <c r="C1833" s="2">
        <f t="shared" si="221"/>
        <v>0</v>
      </c>
      <c r="D1833" s="2">
        <f t="shared" si="222"/>
        <v>1.7560000000000002</v>
      </c>
      <c r="E1833" s="2">
        <f t="shared" si="224"/>
        <v>1.768</v>
      </c>
      <c r="F1833" s="2">
        <f t="shared" si="225"/>
        <v>1.7965000000000004</v>
      </c>
      <c r="G1833" s="2">
        <f t="shared" si="219"/>
        <v>1.869599999999999</v>
      </c>
      <c r="H1833" s="2">
        <f t="shared" si="223"/>
        <v>1.9890500000000011</v>
      </c>
      <c r="I1833" s="2">
        <f t="array" ref="I1833">SUMPRODUCT(B1817:B1836, (ROW(B1817:B1836)-ROW(B1817)+1)) / (20*21/2)</f>
        <v>1.7690952380952381</v>
      </c>
      <c r="J1833" s="2">
        <f t="shared" si="226"/>
        <v>1.7964126354152394</v>
      </c>
      <c r="K1833" s="2">
        <f t="shared" si="220"/>
        <v>1.8583991583675865</v>
      </c>
    </row>
    <row r="1834" spans="1:11" ht="13.5" x14ac:dyDescent="0.25">
      <c r="A1834" s="3">
        <f>TITRES_STAT!B1837</f>
        <v>44973</v>
      </c>
      <c r="B1834" s="5">
        <f>TITRES_STAT!D1837</f>
        <v>1.74</v>
      </c>
      <c r="C1834" s="2">
        <f t="shared" si="221"/>
        <v>-1.0000000000000009E-2</v>
      </c>
      <c r="D1834" s="2">
        <f t="shared" si="222"/>
        <v>1.748</v>
      </c>
      <c r="E1834" s="2">
        <f t="shared" si="224"/>
        <v>1.7669999999999999</v>
      </c>
      <c r="F1834" s="2">
        <f t="shared" si="225"/>
        <v>1.7935000000000003</v>
      </c>
      <c r="G1834" s="2">
        <f t="shared" si="219"/>
        <v>1.8653999999999988</v>
      </c>
      <c r="H1834" s="2">
        <f t="shared" si="223"/>
        <v>1.9883000000000013</v>
      </c>
      <c r="I1834" s="2">
        <f t="array" ref="I1834">SUMPRODUCT(B1818:B1837, (ROW(B1818:B1837)-ROW(B1818)+1)) / (20*21/2)</f>
        <v>1.7637619047619049</v>
      </c>
      <c r="J1834" s="2">
        <f t="shared" si="226"/>
        <v>1.7910400034709308</v>
      </c>
      <c r="K1834" s="2">
        <f t="shared" si="220"/>
        <v>1.8537560541178775</v>
      </c>
    </row>
    <row r="1835" spans="1:11" ht="13.5" x14ac:dyDescent="0.25">
      <c r="A1835" s="3">
        <f>TITRES_STAT!B1838</f>
        <v>44974</v>
      </c>
      <c r="B1835" s="5">
        <f>TITRES_STAT!D1838</f>
        <v>1.75</v>
      </c>
      <c r="C1835" s="2">
        <f t="shared" si="221"/>
        <v>1.0000000000000009E-2</v>
      </c>
      <c r="D1835" s="2">
        <f t="shared" si="222"/>
        <v>1.748</v>
      </c>
      <c r="E1835" s="2">
        <f t="shared" si="224"/>
        <v>1.7619999999999998</v>
      </c>
      <c r="F1835" s="2">
        <f t="shared" si="225"/>
        <v>1.7885000000000002</v>
      </c>
      <c r="G1835" s="2">
        <f t="shared" si="219"/>
        <v>1.8613999999999988</v>
      </c>
      <c r="H1835" s="2">
        <f t="shared" si="223"/>
        <v>1.9876500000000012</v>
      </c>
      <c r="I1835" s="2">
        <f t="array" ref="I1835">SUMPRODUCT(B1819:B1838, (ROW(B1819:B1838)-ROW(B1819)+1)) / (20*21/2)</f>
        <v>1.7606666666666666</v>
      </c>
      <c r="J1835" s="2">
        <f t="shared" si="226"/>
        <v>1.7871314317117946</v>
      </c>
      <c r="K1835" s="2">
        <f t="shared" si="220"/>
        <v>1.8496871892505098</v>
      </c>
    </row>
    <row r="1836" spans="1:11" ht="13.5" x14ac:dyDescent="0.25">
      <c r="A1836" s="3">
        <f>TITRES_STAT!B1839</f>
        <v>44977</v>
      </c>
      <c r="B1836" s="5">
        <f>TITRES_STAT!D1839</f>
        <v>1.75</v>
      </c>
      <c r="C1836" s="2">
        <f t="shared" si="221"/>
        <v>0</v>
      </c>
      <c r="D1836" s="2">
        <f t="shared" si="222"/>
        <v>1.748</v>
      </c>
      <c r="E1836" s="2">
        <f t="shared" si="224"/>
        <v>1.7570000000000001</v>
      </c>
      <c r="F1836" s="2">
        <f t="shared" si="225"/>
        <v>1.7860000000000003</v>
      </c>
      <c r="G1836" s="2">
        <f t="shared" si="219"/>
        <v>1.8567999999999991</v>
      </c>
      <c r="H1836" s="2">
        <f t="shared" si="223"/>
        <v>1.9871500000000015</v>
      </c>
      <c r="I1836" s="2">
        <f t="array" ref="I1836">SUMPRODUCT(B1820:B1839, (ROW(B1820:B1839)-ROW(B1820)+1)) / (20*21/2)</f>
        <v>1.7568571428571429</v>
      </c>
      <c r="J1836" s="2">
        <f t="shared" si="226"/>
        <v>1.7835951048820999</v>
      </c>
      <c r="K1836" s="2">
        <f t="shared" si="220"/>
        <v>1.845777887711274</v>
      </c>
    </row>
    <row r="1837" spans="1:11" ht="13.5" x14ac:dyDescent="0.25">
      <c r="A1837" s="3">
        <f>TITRES_STAT!B1840</f>
        <v>44978</v>
      </c>
      <c r="B1837" s="5">
        <f>TITRES_STAT!D1840</f>
        <v>1.73</v>
      </c>
      <c r="C1837" s="2">
        <f t="shared" si="221"/>
        <v>-2.0000000000000018E-2</v>
      </c>
      <c r="D1837" s="2">
        <f t="shared" si="222"/>
        <v>1.7440000000000002</v>
      </c>
      <c r="E1837" s="2">
        <f t="shared" si="224"/>
        <v>1.75</v>
      </c>
      <c r="F1837" s="2">
        <f t="shared" si="225"/>
        <v>1.7825</v>
      </c>
      <c r="G1837" s="2">
        <f t="shared" si="219"/>
        <v>1.8527999999999993</v>
      </c>
      <c r="H1837" s="2">
        <f t="shared" si="223"/>
        <v>1.9863500000000014</v>
      </c>
      <c r="I1837" s="2">
        <f t="array" ref="I1837">SUMPRODUCT(B1821:B1840, (ROW(B1821:B1840)-ROW(B1821)+1)) / (20*21/2)</f>
        <v>1.752619047619048</v>
      </c>
      <c r="J1837" s="2">
        <f t="shared" si="226"/>
        <v>1.7784908091790428</v>
      </c>
      <c r="K1837" s="2">
        <f t="shared" si="220"/>
        <v>1.8412375783892634</v>
      </c>
    </row>
    <row r="1838" spans="1:11" ht="13.5" x14ac:dyDescent="0.25">
      <c r="A1838" s="3">
        <f>TITRES_STAT!B1841</f>
        <v>44979</v>
      </c>
      <c r="B1838" s="5">
        <f>TITRES_STAT!D1841</f>
        <v>1.75</v>
      </c>
      <c r="C1838" s="2">
        <f t="shared" si="221"/>
        <v>2.0000000000000018E-2</v>
      </c>
      <c r="D1838" s="2">
        <f t="shared" si="222"/>
        <v>1.7440000000000002</v>
      </c>
      <c r="E1838" s="2">
        <f t="shared" si="224"/>
        <v>1.75</v>
      </c>
      <c r="F1838" s="2">
        <f t="shared" si="225"/>
        <v>1.78</v>
      </c>
      <c r="G1838" s="2">
        <f t="shared" si="219"/>
        <v>1.8495999999999995</v>
      </c>
      <c r="H1838" s="2">
        <f t="shared" si="223"/>
        <v>1.9854000000000016</v>
      </c>
      <c r="I1838" s="2">
        <f t="array" ref="I1838">SUMPRODUCT(B1822:B1841, (ROW(B1822:B1841)-ROW(B1822)+1)) / (20*21/2)</f>
        <v>1.748</v>
      </c>
      <c r="J1838" s="2">
        <f t="shared" si="226"/>
        <v>1.7757773987810388</v>
      </c>
      <c r="K1838" s="2">
        <f t="shared" si="220"/>
        <v>1.8376596341387041</v>
      </c>
    </row>
    <row r="1839" spans="1:11" ht="13.5" x14ac:dyDescent="0.25">
      <c r="A1839" s="3">
        <f>TITRES_STAT!B1842</f>
        <v>44980</v>
      </c>
      <c r="B1839" s="5">
        <f>TITRES_STAT!D1842</f>
        <v>1.74</v>
      </c>
      <c r="C1839" s="2">
        <f t="shared" si="221"/>
        <v>-1.0000000000000009E-2</v>
      </c>
      <c r="D1839" s="2">
        <f t="shared" si="222"/>
        <v>1.7440000000000002</v>
      </c>
      <c r="E1839" s="2">
        <f t="shared" si="224"/>
        <v>1.746</v>
      </c>
      <c r="F1839" s="2">
        <f t="shared" si="225"/>
        <v>1.7745000000000002</v>
      </c>
      <c r="G1839" s="2">
        <f t="shared" si="219"/>
        <v>1.8463999999999996</v>
      </c>
      <c r="H1839" s="2">
        <f t="shared" si="223"/>
        <v>1.9846000000000015</v>
      </c>
      <c r="I1839" s="2">
        <f t="array" ref="I1839">SUMPRODUCT(B1823:B1842, (ROW(B1823:B1842)-ROW(B1823)+1)) / (20*21/2)</f>
        <v>1.7420952380952379</v>
      </c>
      <c r="J1839" s="2">
        <f t="shared" si="226"/>
        <v>1.772370027468559</v>
      </c>
      <c r="K1839" s="2">
        <f t="shared" si="220"/>
        <v>1.8338298445646375</v>
      </c>
    </row>
    <row r="1840" spans="1:11" ht="13.5" x14ac:dyDescent="0.25">
      <c r="A1840" s="3">
        <f>TITRES_STAT!B1843</f>
        <v>44981</v>
      </c>
      <c r="B1840" s="5">
        <f>TITRES_STAT!D1843</f>
        <v>1.73</v>
      </c>
      <c r="C1840" s="2">
        <f t="shared" si="221"/>
        <v>-1.0000000000000009E-2</v>
      </c>
      <c r="D1840" s="2">
        <f t="shared" si="222"/>
        <v>1.7400000000000002</v>
      </c>
      <c r="E1840" s="2">
        <f t="shared" si="224"/>
        <v>1.7440000000000002</v>
      </c>
      <c r="F1840" s="2">
        <f t="shared" si="225"/>
        <v>1.7685</v>
      </c>
      <c r="G1840" s="2">
        <f t="shared" si="219"/>
        <v>1.8429999999999997</v>
      </c>
      <c r="H1840" s="2">
        <f t="shared" si="223"/>
        <v>1.9835500000000017</v>
      </c>
      <c r="I1840" s="2">
        <f t="array" ref="I1840">SUMPRODUCT(B1824:B1843, (ROW(B1824:B1843)-ROW(B1824)+1)) / (20*21/2)</f>
        <v>1.7340476190476188</v>
      </c>
      <c r="J1840" s="2">
        <f t="shared" si="226"/>
        <v>1.7683347867572676</v>
      </c>
      <c r="K1840" s="2">
        <f t="shared" si="220"/>
        <v>1.8297580859542597</v>
      </c>
    </row>
    <row r="1841" spans="1:11" ht="13.5" x14ac:dyDescent="0.25">
      <c r="A1841" s="3">
        <f>TITRES_STAT!B1844</f>
        <v>44984</v>
      </c>
      <c r="B1841" s="5">
        <f>TITRES_STAT!D1844</f>
        <v>1.72</v>
      </c>
      <c r="C1841" s="2">
        <f t="shared" si="221"/>
        <v>-1.0000000000000009E-2</v>
      </c>
      <c r="D1841" s="2">
        <f t="shared" si="222"/>
        <v>1.734</v>
      </c>
      <c r="E1841" s="2">
        <f t="shared" si="224"/>
        <v>1.7410000000000001</v>
      </c>
      <c r="F1841" s="2">
        <f t="shared" si="225"/>
        <v>1.7619999999999998</v>
      </c>
      <c r="G1841" s="2">
        <f t="shared" si="219"/>
        <v>1.8385999999999996</v>
      </c>
      <c r="H1841" s="2">
        <f t="shared" si="223"/>
        <v>1.982450000000002</v>
      </c>
      <c r="I1841" s="2">
        <f t="array" ref="I1841">SUMPRODUCT(B1825:B1844, (ROW(B1825:B1844)-ROW(B1825)+1)) / (20*21/2)</f>
        <v>1.7285238095238098</v>
      </c>
      <c r="J1841" s="2">
        <f t="shared" si="226"/>
        <v>1.7637314737327661</v>
      </c>
      <c r="K1841" s="2">
        <f t="shared" si="220"/>
        <v>1.8254538472893869</v>
      </c>
    </row>
    <row r="1842" spans="1:11" ht="13.5" x14ac:dyDescent="0.25">
      <c r="A1842" s="3">
        <f>TITRES_STAT!B1845</f>
        <v>44985</v>
      </c>
      <c r="B1842" s="5">
        <f>TITRES_STAT!D1845</f>
        <v>1.7</v>
      </c>
      <c r="C1842" s="2">
        <f t="shared" si="221"/>
        <v>-2.0000000000000018E-2</v>
      </c>
      <c r="D1842" s="2">
        <f t="shared" si="222"/>
        <v>1.7280000000000002</v>
      </c>
      <c r="E1842" s="2">
        <f t="shared" si="224"/>
        <v>1.7360000000000002</v>
      </c>
      <c r="F1842" s="2">
        <f t="shared" si="225"/>
        <v>1.7544999999999997</v>
      </c>
      <c r="G1842" s="2">
        <f t="shared" ref="G1842:G1905" si="227">AVERAGE(B1793:B1842)</f>
        <v>1.8345999999999996</v>
      </c>
      <c r="H1842" s="2">
        <f t="shared" si="223"/>
        <v>1.9814500000000017</v>
      </c>
      <c r="I1842" s="2">
        <f t="array" ref="I1842">SUMPRODUCT(B1826:B1845, (ROW(B1826:B1845)-ROW(B1826)+1)) / (20*21/2)</f>
        <v>1.7223333333333335</v>
      </c>
      <c r="J1842" s="2">
        <f t="shared" si="226"/>
        <v>1.7576618095677405</v>
      </c>
      <c r="K1842" s="2">
        <f t="shared" si="220"/>
        <v>1.8205340885721562</v>
      </c>
    </row>
    <row r="1843" spans="1:11" ht="13.5" x14ac:dyDescent="0.25">
      <c r="A1843" s="3">
        <f>TITRES_STAT!B1846</f>
        <v>44986</v>
      </c>
      <c r="B1843" s="5">
        <f>TITRES_STAT!D1846</f>
        <v>1.67</v>
      </c>
      <c r="C1843" s="2">
        <f t="shared" si="221"/>
        <v>-3.0000000000000027E-2</v>
      </c>
      <c r="D1843" s="2">
        <f t="shared" si="222"/>
        <v>1.7119999999999997</v>
      </c>
      <c r="E1843" s="2">
        <f t="shared" si="224"/>
        <v>1.7280000000000002</v>
      </c>
      <c r="F1843" s="2">
        <f t="shared" si="225"/>
        <v>1.748</v>
      </c>
      <c r="G1843" s="2">
        <f t="shared" si="227"/>
        <v>1.8289999999999997</v>
      </c>
      <c r="H1843" s="2">
        <f t="shared" si="223"/>
        <v>1.9803000000000017</v>
      </c>
      <c r="I1843" s="2">
        <f t="array" ref="I1843">SUMPRODUCT(B1827:B1846, (ROW(B1827:B1846)-ROW(B1827)+1)) / (20*21/2)</f>
        <v>1.7186190476190477</v>
      </c>
      <c r="J1843" s="2">
        <f t="shared" si="226"/>
        <v>1.7493130657993843</v>
      </c>
      <c r="K1843" s="2">
        <f t="shared" ref="K1843:K1906" si="228">$K$4*B1843+(1-$K$4)*K1842</f>
        <v>1.8146307909810913</v>
      </c>
    </row>
    <row r="1844" spans="1:11" ht="13.5" x14ac:dyDescent="0.25">
      <c r="A1844" s="3">
        <f>TITRES_STAT!B1847</f>
        <v>44987</v>
      </c>
      <c r="B1844" s="5">
        <f>TITRES_STAT!D1847</f>
        <v>1.69</v>
      </c>
      <c r="C1844" s="2">
        <f t="shared" si="221"/>
        <v>2.0000000000000018E-2</v>
      </c>
      <c r="D1844" s="2">
        <f t="shared" si="222"/>
        <v>1.702</v>
      </c>
      <c r="E1844" s="2">
        <f t="shared" si="224"/>
        <v>1.7230000000000001</v>
      </c>
      <c r="F1844" s="2">
        <f t="shared" si="225"/>
        <v>1.7449999999999997</v>
      </c>
      <c r="G1844" s="2">
        <f t="shared" si="227"/>
        <v>1.8231999999999997</v>
      </c>
      <c r="H1844" s="2">
        <f t="shared" si="223"/>
        <v>1.9791000000000019</v>
      </c>
      <c r="I1844" s="2">
        <f t="array" ref="I1844">SUMPRODUCT(B1828:B1847, (ROW(B1828:B1847)-ROW(B1828)+1)) / (20*21/2)</f>
        <v>1.7191904761904764</v>
      </c>
      <c r="J1844" s="2">
        <f t="shared" si="226"/>
        <v>1.7436642023899191</v>
      </c>
      <c r="K1844" s="2">
        <f t="shared" si="228"/>
        <v>1.8097433089818327</v>
      </c>
    </row>
    <row r="1845" spans="1:11" ht="13.5" x14ac:dyDescent="0.25">
      <c r="A1845" s="3">
        <f>TITRES_STAT!B1848</f>
        <v>44988</v>
      </c>
      <c r="B1845" s="5">
        <f>TITRES_STAT!D1848</f>
        <v>1.68</v>
      </c>
      <c r="C1845" s="2">
        <f t="shared" si="221"/>
        <v>-1.0000000000000009E-2</v>
      </c>
      <c r="D1845" s="2">
        <f t="shared" si="222"/>
        <v>1.6919999999999997</v>
      </c>
      <c r="E1845" s="2">
        <f t="shared" si="224"/>
        <v>1.716</v>
      </c>
      <c r="F1845" s="2">
        <f t="shared" si="225"/>
        <v>1.7389999999999997</v>
      </c>
      <c r="G1845" s="2">
        <f t="shared" si="227"/>
        <v>1.8169999999999999</v>
      </c>
      <c r="H1845" s="2">
        <f t="shared" si="223"/>
        <v>1.977800000000002</v>
      </c>
      <c r="I1845" s="2">
        <f t="array" ref="I1845">SUMPRODUCT(B1829:B1848, (ROW(B1829:B1848)-ROW(B1829)+1)) / (20*21/2)</f>
        <v>1.7200476190476193</v>
      </c>
      <c r="J1845" s="2">
        <f t="shared" si="226"/>
        <v>1.7376009450194505</v>
      </c>
      <c r="K1845" s="2">
        <f t="shared" si="228"/>
        <v>1.8046553360805844</v>
      </c>
    </row>
    <row r="1846" spans="1:11" ht="13.5" x14ac:dyDescent="0.25">
      <c r="A1846" s="3">
        <f>TITRES_STAT!B1849</f>
        <v>44991</v>
      </c>
      <c r="B1846" s="5">
        <f>TITRES_STAT!D1849</f>
        <v>1.7</v>
      </c>
      <c r="C1846" s="2">
        <f t="shared" si="221"/>
        <v>2.0000000000000018E-2</v>
      </c>
      <c r="D1846" s="2">
        <f t="shared" si="222"/>
        <v>1.6879999999999999</v>
      </c>
      <c r="E1846" s="2">
        <f t="shared" si="224"/>
        <v>1.7109999999999999</v>
      </c>
      <c r="F1846" s="2">
        <f t="shared" si="225"/>
        <v>1.7340000000000004</v>
      </c>
      <c r="G1846" s="2">
        <f t="shared" si="227"/>
        <v>1.8115999999999999</v>
      </c>
      <c r="H1846" s="2">
        <f t="shared" si="223"/>
        <v>1.9766000000000019</v>
      </c>
      <c r="I1846" s="2">
        <f t="array" ref="I1846">SUMPRODUCT(B1830:B1849, (ROW(B1830:B1849)-ROW(B1830)+1)) / (20*21/2)</f>
        <v>1.72</v>
      </c>
      <c r="J1846" s="2">
        <f t="shared" si="226"/>
        <v>1.7340199026366458</v>
      </c>
      <c r="K1846" s="2">
        <f t="shared" si="228"/>
        <v>1.8005512052538948</v>
      </c>
    </row>
    <row r="1847" spans="1:11" ht="13.5" x14ac:dyDescent="0.25">
      <c r="A1847" s="3">
        <f>TITRES_STAT!B1850</f>
        <v>44992</v>
      </c>
      <c r="B1847" s="5">
        <f>TITRES_STAT!D1850</f>
        <v>1.74</v>
      </c>
      <c r="C1847" s="2">
        <f t="shared" si="221"/>
        <v>4.0000000000000036E-2</v>
      </c>
      <c r="D1847" s="2">
        <f t="shared" si="222"/>
        <v>1.6960000000000002</v>
      </c>
      <c r="E1847" s="2">
        <f t="shared" si="224"/>
        <v>1.7119999999999997</v>
      </c>
      <c r="F1847" s="2">
        <f t="shared" si="225"/>
        <v>1.7309999999999999</v>
      </c>
      <c r="G1847" s="2">
        <f t="shared" si="227"/>
        <v>1.8079999999999998</v>
      </c>
      <c r="H1847" s="2">
        <f t="shared" si="223"/>
        <v>1.9754000000000018</v>
      </c>
      <c r="I1847" s="2">
        <f t="array" ref="I1847">SUMPRODUCT(B1831:B1850, (ROW(B1831:B1850)-ROW(B1831)+1)) / (20*21/2)</f>
        <v>1.719238095238095</v>
      </c>
      <c r="J1847" s="2">
        <f t="shared" si="226"/>
        <v>1.73458943571887</v>
      </c>
      <c r="K1847" s="2">
        <f t="shared" si="228"/>
        <v>1.7981766481851147</v>
      </c>
    </row>
    <row r="1848" spans="1:11" ht="13.5" x14ac:dyDescent="0.25">
      <c r="A1848" s="3">
        <f>TITRES_STAT!B1851</f>
        <v>44993</v>
      </c>
      <c r="B1848" s="5">
        <f>TITRES_STAT!D1851</f>
        <v>1.74</v>
      </c>
      <c r="C1848" s="2">
        <f t="shared" si="221"/>
        <v>0</v>
      </c>
      <c r="D1848" s="2">
        <f t="shared" si="222"/>
        <v>1.7100000000000002</v>
      </c>
      <c r="E1848" s="2">
        <f t="shared" si="224"/>
        <v>1.7109999999999996</v>
      </c>
      <c r="F1848" s="2">
        <f t="shared" si="225"/>
        <v>1.7304999999999999</v>
      </c>
      <c r="G1848" s="2">
        <f t="shared" si="227"/>
        <v>1.8037999999999996</v>
      </c>
      <c r="H1848" s="2">
        <f t="shared" si="223"/>
        <v>1.9740000000000018</v>
      </c>
      <c r="I1848" s="2">
        <f t="array" ref="I1848">SUMPRODUCT(B1832:B1851, (ROW(B1832:B1851)-ROW(B1832)+1)) / (20*21/2)</f>
        <v>1.7167142857142856</v>
      </c>
      <c r="J1848" s="2">
        <f t="shared" si="226"/>
        <v>1.7351047275551681</v>
      </c>
      <c r="K1848" s="2">
        <f t="shared" si="228"/>
        <v>1.7958952110013846</v>
      </c>
    </row>
    <row r="1849" spans="1:11" ht="13.5" x14ac:dyDescent="0.25">
      <c r="A1849" s="3">
        <f>TITRES_STAT!B1852</f>
        <v>44994</v>
      </c>
      <c r="B1849" s="5">
        <f>TITRES_STAT!D1852</f>
        <v>1.73</v>
      </c>
      <c r="C1849" s="2">
        <f t="shared" si="221"/>
        <v>-1.0000000000000009E-2</v>
      </c>
      <c r="D1849" s="2">
        <f t="shared" si="222"/>
        <v>1.718</v>
      </c>
      <c r="E1849" s="2">
        <f t="shared" si="224"/>
        <v>1.7099999999999997</v>
      </c>
      <c r="F1849" s="2">
        <f t="shared" si="225"/>
        <v>1.7279999999999998</v>
      </c>
      <c r="G1849" s="2">
        <f t="shared" si="227"/>
        <v>1.7990000000000002</v>
      </c>
      <c r="H1849" s="2">
        <f t="shared" si="223"/>
        <v>1.9726000000000019</v>
      </c>
      <c r="I1849" s="2">
        <f t="array" ref="I1849">SUMPRODUCT(B1833:B1852, (ROW(B1833:B1852)-ROW(B1833)+1)) / (20*21/2)</f>
        <v>1.7096666666666669</v>
      </c>
      <c r="J1849" s="2">
        <f t="shared" si="226"/>
        <v>1.7346185630261044</v>
      </c>
      <c r="K1849" s="2">
        <f t="shared" si="228"/>
        <v>1.7933110850797618</v>
      </c>
    </row>
    <row r="1850" spans="1:11" ht="13.5" x14ac:dyDescent="0.25">
      <c r="A1850" s="3">
        <f>TITRES_STAT!B1853</f>
        <v>44995</v>
      </c>
      <c r="B1850" s="5">
        <f>TITRES_STAT!D1853</f>
        <v>1.72</v>
      </c>
      <c r="C1850" s="2">
        <f t="shared" si="221"/>
        <v>-1.0000000000000009E-2</v>
      </c>
      <c r="D1850" s="2">
        <f t="shared" si="222"/>
        <v>1.7260000000000002</v>
      </c>
      <c r="E1850" s="2">
        <f t="shared" si="224"/>
        <v>1.7090000000000001</v>
      </c>
      <c r="F1850" s="2">
        <f t="shared" si="225"/>
        <v>1.7264999999999997</v>
      </c>
      <c r="G1850" s="2">
        <f t="shared" si="227"/>
        <v>1.7930000000000001</v>
      </c>
      <c r="H1850" s="2">
        <f t="shared" si="223"/>
        <v>1.9711500000000022</v>
      </c>
      <c r="I1850" s="2">
        <f t="array" ref="I1850">SUMPRODUCT(B1834:B1853, (ROW(B1834:B1853)-ROW(B1834)+1)) / (20*21/2)</f>
        <v>1.7021428571428574</v>
      </c>
      <c r="J1850" s="2">
        <f t="shared" si="226"/>
        <v>1.7332263189283803</v>
      </c>
      <c r="K1850" s="2">
        <f t="shared" si="228"/>
        <v>1.7904361405668299</v>
      </c>
    </row>
    <row r="1851" spans="1:11" ht="13.5" x14ac:dyDescent="0.25">
      <c r="A1851" s="3">
        <f>TITRES_STAT!B1854</f>
        <v>44998</v>
      </c>
      <c r="B1851" s="5">
        <f>TITRES_STAT!D1854</f>
        <v>1.7</v>
      </c>
      <c r="C1851" s="2">
        <f t="shared" si="221"/>
        <v>-2.0000000000000018E-2</v>
      </c>
      <c r="D1851" s="2">
        <f t="shared" si="222"/>
        <v>1.7259999999999998</v>
      </c>
      <c r="E1851" s="2">
        <f t="shared" si="224"/>
        <v>1.7070000000000001</v>
      </c>
      <c r="F1851" s="2">
        <f t="shared" si="225"/>
        <v>1.7240000000000002</v>
      </c>
      <c r="G1851" s="2">
        <f t="shared" si="227"/>
        <v>1.7878000000000001</v>
      </c>
      <c r="H1851" s="2">
        <f t="shared" si="223"/>
        <v>1.969600000000002</v>
      </c>
      <c r="I1851" s="2">
        <f t="array" ref="I1851">SUMPRODUCT(B1835:B1854, (ROW(B1835:B1854)-ROW(B1835)+1)) / (20*21/2)</f>
        <v>1.6960952380952379</v>
      </c>
      <c r="J1851" s="2">
        <f t="shared" si="226"/>
        <v>1.730061907601868</v>
      </c>
      <c r="K1851" s="2">
        <f t="shared" si="228"/>
        <v>1.7868896252504836</v>
      </c>
    </row>
    <row r="1852" spans="1:11" ht="13.5" x14ac:dyDescent="0.25">
      <c r="A1852" s="3">
        <f>TITRES_STAT!B1855</f>
        <v>44999</v>
      </c>
      <c r="B1852" s="5">
        <f>TITRES_STAT!D1855</f>
        <v>1.65</v>
      </c>
      <c r="C1852" s="2">
        <f t="shared" si="221"/>
        <v>-5.0000000000000044E-2</v>
      </c>
      <c r="D1852" s="2">
        <f t="shared" si="222"/>
        <v>1.7079999999999997</v>
      </c>
      <c r="E1852" s="2">
        <f t="shared" si="224"/>
        <v>1.702</v>
      </c>
      <c r="F1852" s="2">
        <f t="shared" si="225"/>
        <v>1.7189999999999999</v>
      </c>
      <c r="G1852" s="2">
        <f t="shared" si="227"/>
        <v>1.7826000000000002</v>
      </c>
      <c r="H1852" s="2">
        <f t="shared" si="223"/>
        <v>1.967900000000002</v>
      </c>
      <c r="I1852" s="2">
        <f t="array" ref="I1852">SUMPRODUCT(B1836:B1855, (ROW(B1836:B1855)-ROW(B1836)+1)) / (20*21/2)</f>
        <v>1.6895238095238096</v>
      </c>
      <c r="J1852" s="2">
        <f t="shared" si="226"/>
        <v>1.7224369640207375</v>
      </c>
      <c r="K1852" s="2">
        <f t="shared" si="228"/>
        <v>1.7815214046524255</v>
      </c>
    </row>
    <row r="1853" spans="1:11" ht="13.5" x14ac:dyDescent="0.25">
      <c r="A1853" s="3">
        <f>TITRES_STAT!B1856</f>
        <v>45000</v>
      </c>
      <c r="B1853" s="5">
        <f>TITRES_STAT!D1856</f>
        <v>1.64</v>
      </c>
      <c r="C1853" s="2">
        <f t="shared" si="221"/>
        <v>-1.0000000000000009E-2</v>
      </c>
      <c r="D1853" s="2">
        <f t="shared" si="222"/>
        <v>1.6880000000000002</v>
      </c>
      <c r="E1853" s="2">
        <f t="shared" si="224"/>
        <v>1.6990000000000003</v>
      </c>
      <c r="F1853" s="2">
        <f t="shared" si="225"/>
        <v>1.7134999999999998</v>
      </c>
      <c r="G1853" s="2">
        <f t="shared" si="227"/>
        <v>1.7774000000000003</v>
      </c>
      <c r="H1853" s="2">
        <f t="shared" si="223"/>
        <v>1.9661000000000017</v>
      </c>
      <c r="I1853" s="2">
        <f t="array" ref="I1853">SUMPRODUCT(B1837:B1856, (ROW(B1837:B1856)-ROW(B1837)+1)) / (20*21/2)</f>
        <v>1.6834761904761906</v>
      </c>
      <c r="J1853" s="2">
        <f t="shared" si="226"/>
        <v>1.714585824590191</v>
      </c>
      <c r="K1853" s="2">
        <f t="shared" si="228"/>
        <v>1.775971545646448</v>
      </c>
    </row>
    <row r="1854" spans="1:11" ht="13.5" x14ac:dyDescent="0.25">
      <c r="A1854" s="3">
        <f>TITRES_STAT!B1857</f>
        <v>45001</v>
      </c>
      <c r="B1854" s="5">
        <f>TITRES_STAT!D1857</f>
        <v>1.65</v>
      </c>
      <c r="C1854" s="2">
        <f t="shared" si="221"/>
        <v>1.0000000000000009E-2</v>
      </c>
      <c r="D1854" s="2">
        <f t="shared" si="222"/>
        <v>1.6719999999999999</v>
      </c>
      <c r="E1854" s="2">
        <f t="shared" si="224"/>
        <v>1.6949999999999998</v>
      </c>
      <c r="F1854" s="2">
        <f t="shared" si="225"/>
        <v>1.7089999999999996</v>
      </c>
      <c r="G1854" s="2">
        <f t="shared" si="227"/>
        <v>1.7724000000000004</v>
      </c>
      <c r="H1854" s="2">
        <f t="shared" si="223"/>
        <v>1.9643500000000018</v>
      </c>
      <c r="I1854" s="2">
        <f t="array" ref="I1854">SUMPRODUCT(B1838:B1857, (ROW(B1838:B1857)-ROW(B1838)+1)) / (20*21/2)</f>
        <v>1.6789047619047621</v>
      </c>
      <c r="J1854" s="2">
        <f t="shared" si="226"/>
        <v>1.7084347936768394</v>
      </c>
      <c r="K1854" s="2">
        <f t="shared" si="228"/>
        <v>1.7710314850328619</v>
      </c>
    </row>
    <row r="1855" spans="1:11" ht="13.5" x14ac:dyDescent="0.25">
      <c r="A1855" s="3">
        <f>TITRES_STAT!B1858</f>
        <v>45002</v>
      </c>
      <c r="B1855" s="5">
        <f>TITRES_STAT!D1858</f>
        <v>1.64</v>
      </c>
      <c r="C1855" s="2">
        <f t="shared" si="221"/>
        <v>-1.0000000000000009E-2</v>
      </c>
      <c r="D1855" s="2">
        <f t="shared" si="222"/>
        <v>1.6559999999999999</v>
      </c>
      <c r="E1855" s="2">
        <f t="shared" si="224"/>
        <v>1.6910000000000001</v>
      </c>
      <c r="F1855" s="2">
        <f t="shared" si="225"/>
        <v>1.7034999999999996</v>
      </c>
      <c r="G1855" s="2">
        <f t="shared" si="227"/>
        <v>1.7678000000000003</v>
      </c>
      <c r="H1855" s="2">
        <f t="shared" si="223"/>
        <v>1.9625500000000016</v>
      </c>
      <c r="I1855" s="2">
        <f t="array" ref="I1855">SUMPRODUCT(B1839:B1858, (ROW(B1839:B1858)-ROW(B1839)+1)) / (20*21/2)</f>
        <v>1.6747142857142856</v>
      </c>
      <c r="J1855" s="2">
        <f t="shared" si="226"/>
        <v>1.7019171942790452</v>
      </c>
      <c r="K1855" s="2">
        <f t="shared" si="228"/>
        <v>1.7658929954237299</v>
      </c>
    </row>
    <row r="1856" spans="1:11" ht="13.5" x14ac:dyDescent="0.25">
      <c r="A1856" s="3">
        <f>TITRES_STAT!B1859</f>
        <v>45006</v>
      </c>
      <c r="B1856" s="5">
        <f>TITRES_STAT!D1859</f>
        <v>1.64</v>
      </c>
      <c r="C1856" s="2">
        <f t="shared" si="221"/>
        <v>0</v>
      </c>
      <c r="D1856" s="2">
        <f t="shared" si="222"/>
        <v>1.6439999999999997</v>
      </c>
      <c r="E1856" s="2">
        <f t="shared" si="224"/>
        <v>1.6850000000000001</v>
      </c>
      <c r="F1856" s="2">
        <f t="shared" si="225"/>
        <v>1.6979999999999997</v>
      </c>
      <c r="G1856" s="2">
        <f t="shared" si="227"/>
        <v>1.7626000000000004</v>
      </c>
      <c r="H1856" s="2">
        <f t="shared" si="223"/>
        <v>1.9606500000000018</v>
      </c>
      <c r="I1856" s="2">
        <f t="array" ref="I1856">SUMPRODUCT(B1840:B1859, (ROW(B1840:B1859)-ROW(B1840)+1)) / (20*21/2)</f>
        <v>1.671</v>
      </c>
      <c r="J1856" s="2">
        <f t="shared" si="226"/>
        <v>1.696020318633422</v>
      </c>
      <c r="K1856" s="2">
        <f t="shared" si="228"/>
        <v>1.7609560152110346</v>
      </c>
    </row>
    <row r="1857" spans="1:11" ht="13.5" x14ac:dyDescent="0.25">
      <c r="A1857" s="3">
        <f>TITRES_STAT!B1860</f>
        <v>45007</v>
      </c>
      <c r="B1857" s="5">
        <f>TITRES_STAT!D1860</f>
        <v>1.65</v>
      </c>
      <c r="C1857" s="2">
        <f t="shared" si="221"/>
        <v>1.0000000000000009E-2</v>
      </c>
      <c r="D1857" s="2">
        <f t="shared" si="222"/>
        <v>1.6439999999999997</v>
      </c>
      <c r="E1857" s="2">
        <f t="shared" si="224"/>
        <v>1.6760000000000002</v>
      </c>
      <c r="F1857" s="2">
        <f t="shared" si="225"/>
        <v>1.6939999999999995</v>
      </c>
      <c r="G1857" s="2">
        <f t="shared" si="227"/>
        <v>1.7576000000000005</v>
      </c>
      <c r="H1857" s="2">
        <f t="shared" si="223"/>
        <v>1.9588000000000017</v>
      </c>
      <c r="I1857" s="2">
        <f t="array" ref="I1857">SUMPRODUCT(B1841:B1860, (ROW(B1841:B1860)-ROW(B1841)+1)) / (20*21/2)</f>
        <v>1.663904761904762</v>
      </c>
      <c r="J1857" s="2">
        <f t="shared" si="226"/>
        <v>1.6916374311445246</v>
      </c>
      <c r="K1857" s="2">
        <f t="shared" si="228"/>
        <v>1.7566047989282489</v>
      </c>
    </row>
    <row r="1858" spans="1:11" ht="13.5" x14ac:dyDescent="0.25">
      <c r="A1858" s="3">
        <f>TITRES_STAT!B1861</f>
        <v>45008</v>
      </c>
      <c r="B1858" s="5">
        <f>TITRES_STAT!D1861</f>
        <v>1.65</v>
      </c>
      <c r="C1858" s="2">
        <f t="shared" si="221"/>
        <v>0</v>
      </c>
      <c r="D1858" s="2">
        <f t="shared" si="222"/>
        <v>1.6460000000000001</v>
      </c>
      <c r="E1858" s="2">
        <f t="shared" si="224"/>
        <v>1.6670000000000003</v>
      </c>
      <c r="F1858" s="2">
        <f t="shared" si="225"/>
        <v>1.6889999999999996</v>
      </c>
      <c r="G1858" s="2">
        <f t="shared" si="227"/>
        <v>1.7536000000000007</v>
      </c>
      <c r="H1858" s="2">
        <f t="shared" si="223"/>
        <v>1.9569500000000017</v>
      </c>
      <c r="I1858" s="2">
        <f t="array" ref="I1858">SUMPRODUCT(B1842:B1861, (ROW(B1842:B1861)-ROW(B1842)+1)) / (20*21/2)</f>
        <v>1.6611904761904763</v>
      </c>
      <c r="J1858" s="2">
        <f t="shared" si="226"/>
        <v>1.6876719615117126</v>
      </c>
      <c r="K1858" s="2">
        <f t="shared" si="228"/>
        <v>1.7524242185781216</v>
      </c>
    </row>
    <row r="1859" spans="1:11" ht="13.5" x14ac:dyDescent="0.25">
      <c r="A1859" s="3">
        <f>TITRES_STAT!B1862</f>
        <v>45009</v>
      </c>
      <c r="B1859" s="5">
        <f>TITRES_STAT!D1862</f>
        <v>1.65</v>
      </c>
      <c r="C1859" s="2">
        <f t="shared" si="221"/>
        <v>0</v>
      </c>
      <c r="D1859" s="2">
        <f t="shared" si="222"/>
        <v>1.6460000000000001</v>
      </c>
      <c r="E1859" s="2">
        <f t="shared" si="224"/>
        <v>1.659</v>
      </c>
      <c r="F1859" s="2">
        <f t="shared" si="225"/>
        <v>1.6844999999999994</v>
      </c>
      <c r="G1859" s="2">
        <f t="shared" si="227"/>
        <v>1.7496000000000007</v>
      </c>
      <c r="H1859" s="2">
        <f t="shared" si="223"/>
        <v>1.9551000000000014</v>
      </c>
      <c r="I1859" s="2">
        <f t="array" ref="I1859">SUMPRODUCT(B1843:B1862, (ROW(B1843:B1862)-ROW(B1843)+1)) / (20*21/2)</f>
        <v>1.6569047619047621</v>
      </c>
      <c r="J1859" s="2">
        <f t="shared" si="226"/>
        <v>1.6840841556534543</v>
      </c>
      <c r="K1859" s="2">
        <f t="shared" si="228"/>
        <v>1.7484075825554501</v>
      </c>
    </row>
    <row r="1860" spans="1:11" ht="13.5" x14ac:dyDescent="0.25">
      <c r="A1860" s="3">
        <f>TITRES_STAT!B1863</f>
        <v>45012</v>
      </c>
      <c r="B1860" s="5">
        <f>TITRES_STAT!D1863</f>
        <v>1.61</v>
      </c>
      <c r="C1860" s="2">
        <f t="shared" ref="C1860:C1923" si="229">B1860-B1859</f>
        <v>-3.9999999999999813E-2</v>
      </c>
      <c r="D1860" s="2">
        <f t="shared" si="222"/>
        <v>1.64</v>
      </c>
      <c r="E1860" s="2">
        <f t="shared" si="224"/>
        <v>1.6480000000000001</v>
      </c>
      <c r="F1860" s="2">
        <f t="shared" si="225"/>
        <v>1.6784999999999997</v>
      </c>
      <c r="G1860" s="2">
        <f t="shared" si="227"/>
        <v>1.7448000000000008</v>
      </c>
      <c r="H1860" s="2">
        <f t="shared" si="223"/>
        <v>1.9531500000000015</v>
      </c>
      <c r="I1860" s="2">
        <f t="array" ref="I1860">SUMPRODUCT(B1844:B1863, (ROW(B1844:B1863)-ROW(B1844)+1)) / (20*21/2)</f>
        <v>1.6558095238095236</v>
      </c>
      <c r="J1860" s="2">
        <f t="shared" si="226"/>
        <v>1.6770285217816967</v>
      </c>
      <c r="K1860" s="2">
        <f t="shared" si="228"/>
        <v>1.7429798342199425</v>
      </c>
    </row>
    <row r="1861" spans="1:11" ht="13.5" x14ac:dyDescent="0.25">
      <c r="A1861" s="3">
        <f>TITRES_STAT!B1864</f>
        <v>45013</v>
      </c>
      <c r="B1861" s="5">
        <f>TITRES_STAT!D1864</f>
        <v>1.65</v>
      </c>
      <c r="C1861" s="2">
        <f t="shared" si="229"/>
        <v>3.9999999999999813E-2</v>
      </c>
      <c r="D1861" s="2">
        <f t="shared" si="222"/>
        <v>1.6419999999999999</v>
      </c>
      <c r="E1861" s="2">
        <f t="shared" si="224"/>
        <v>1.643</v>
      </c>
      <c r="F1861" s="2">
        <f t="shared" si="225"/>
        <v>1.6749999999999996</v>
      </c>
      <c r="G1861" s="2">
        <f t="shared" si="227"/>
        <v>1.7398000000000011</v>
      </c>
      <c r="H1861" s="2">
        <f t="shared" si="223"/>
        <v>1.9514000000000009</v>
      </c>
      <c r="I1861" s="2">
        <f t="array" ref="I1861">SUMPRODUCT(B1845:B1864, (ROW(B1845:B1864)-ROW(B1845)+1)) / (20*21/2)</f>
        <v>1.6585714285714284</v>
      </c>
      <c r="J1861" s="2">
        <f t="shared" si="226"/>
        <v>1.6744543768501063</v>
      </c>
      <c r="K1861" s="2">
        <f t="shared" si="228"/>
        <v>1.7393335662113174</v>
      </c>
    </row>
    <row r="1862" spans="1:11" ht="13.5" x14ac:dyDescent="0.25">
      <c r="A1862" s="3">
        <f>TITRES_STAT!B1865</f>
        <v>45014</v>
      </c>
      <c r="B1862" s="5">
        <f>TITRES_STAT!D1865</f>
        <v>1.63</v>
      </c>
      <c r="C1862" s="2">
        <f t="shared" si="229"/>
        <v>-2.0000000000000018E-2</v>
      </c>
      <c r="D1862" s="2">
        <f t="shared" ref="D1862:D1925" si="230">AVERAGE(B1858:B1862)</f>
        <v>1.6380000000000003</v>
      </c>
      <c r="E1862" s="2">
        <f t="shared" si="224"/>
        <v>1.641</v>
      </c>
      <c r="F1862" s="2">
        <f t="shared" si="225"/>
        <v>1.6714999999999995</v>
      </c>
      <c r="G1862" s="2">
        <f t="shared" si="227"/>
        <v>1.7354000000000007</v>
      </c>
      <c r="H1862" s="2">
        <f t="shared" si="223"/>
        <v>1.949550000000001</v>
      </c>
      <c r="I1862" s="2">
        <f t="array" ref="I1862">SUMPRODUCT(B1846:B1865, (ROW(B1846:B1865)-ROW(B1846)+1)) / (20*21/2)</f>
        <v>1.6574761904761905</v>
      </c>
      <c r="J1862" s="2">
        <f t="shared" si="226"/>
        <v>1.6702206266739057</v>
      </c>
      <c r="K1862" s="2">
        <f t="shared" si="228"/>
        <v>1.7350459753795011</v>
      </c>
    </row>
    <row r="1863" spans="1:11" ht="13.5" x14ac:dyDescent="0.25">
      <c r="A1863" s="3">
        <f>TITRES_STAT!B1866</f>
        <v>45015</v>
      </c>
      <c r="B1863" s="5">
        <f>TITRES_STAT!D1866</f>
        <v>1.66</v>
      </c>
      <c r="C1863" s="2">
        <f t="shared" si="229"/>
        <v>3.0000000000000027E-2</v>
      </c>
      <c r="D1863" s="2">
        <f t="shared" si="230"/>
        <v>1.64</v>
      </c>
      <c r="E1863" s="2">
        <f t="shared" si="224"/>
        <v>1.643</v>
      </c>
      <c r="F1863" s="2">
        <f t="shared" si="225"/>
        <v>1.6709999999999998</v>
      </c>
      <c r="G1863" s="2">
        <f t="shared" si="227"/>
        <v>1.7326000000000008</v>
      </c>
      <c r="H1863" s="2">
        <f t="shared" si="223"/>
        <v>1.9478500000000012</v>
      </c>
      <c r="I1863" s="2">
        <f t="array" ref="I1863">SUMPRODUCT(B1847:B1866, (ROW(B1847:B1866)-ROW(B1847)+1)) / (20*21/2)</f>
        <v>1.6602857142857144</v>
      </c>
      <c r="J1863" s="2">
        <f t="shared" si="226"/>
        <v>1.6692472336573432</v>
      </c>
      <c r="K1863" s="2">
        <f t="shared" si="228"/>
        <v>1.7321029959528542</v>
      </c>
    </row>
    <row r="1864" spans="1:11" ht="13.5" x14ac:dyDescent="0.25">
      <c r="A1864" s="3">
        <f>TITRES_STAT!B1867</f>
        <v>45016</v>
      </c>
      <c r="B1864" s="5">
        <f>TITRES_STAT!D1867</f>
        <v>1.7</v>
      </c>
      <c r="C1864" s="2">
        <f t="shared" si="229"/>
        <v>4.0000000000000036E-2</v>
      </c>
      <c r="D1864" s="2">
        <f t="shared" si="230"/>
        <v>1.65</v>
      </c>
      <c r="E1864" s="2">
        <f t="shared" si="224"/>
        <v>1.6480000000000001</v>
      </c>
      <c r="F1864" s="2">
        <f t="shared" si="225"/>
        <v>1.6714999999999995</v>
      </c>
      <c r="G1864" s="2">
        <f t="shared" si="227"/>
        <v>1.7306000000000006</v>
      </c>
      <c r="H1864" s="2">
        <f t="shared" si="223"/>
        <v>1.9463500000000011</v>
      </c>
      <c r="I1864" s="2">
        <f t="array" ref="I1864">SUMPRODUCT(B1848:B1867, (ROW(B1848:B1867)-ROW(B1848)+1)) / (20*21/2)</f>
        <v>1.6659523809523811</v>
      </c>
      <c r="J1864" s="2">
        <f t="shared" si="226"/>
        <v>1.6721760685471199</v>
      </c>
      <c r="K1864" s="2">
        <f t="shared" si="228"/>
        <v>1.7308440549350952</v>
      </c>
    </row>
    <row r="1865" spans="1:11" ht="13.5" x14ac:dyDescent="0.25">
      <c r="A1865" s="3">
        <f>TITRES_STAT!B1868</f>
        <v>45019</v>
      </c>
      <c r="B1865" s="5">
        <f>TITRES_STAT!D1868</f>
        <v>1.66</v>
      </c>
      <c r="C1865" s="2">
        <f t="shared" si="229"/>
        <v>-4.0000000000000036E-2</v>
      </c>
      <c r="D1865" s="2">
        <f t="shared" si="230"/>
        <v>1.6599999999999997</v>
      </c>
      <c r="E1865" s="2">
        <f t="shared" si="224"/>
        <v>1.65</v>
      </c>
      <c r="F1865" s="2">
        <f t="shared" si="225"/>
        <v>1.6704999999999994</v>
      </c>
      <c r="G1865" s="2">
        <f t="shared" si="227"/>
        <v>1.7268000000000006</v>
      </c>
      <c r="H1865" s="2">
        <f t="shared" si="223"/>
        <v>1.9446500000000011</v>
      </c>
      <c r="I1865" s="2">
        <f t="array" ref="I1865">SUMPRODUCT(B1849:B1868, (ROW(B1849:B1868)-ROW(B1849)+1)) / (20*21/2)</f>
        <v>1.6716666666666666</v>
      </c>
      <c r="J1865" s="2">
        <f t="shared" si="226"/>
        <v>1.6710164429712038</v>
      </c>
      <c r="K1865" s="2">
        <f t="shared" si="228"/>
        <v>1.7280658567023466</v>
      </c>
    </row>
    <row r="1866" spans="1:11" ht="13.5" x14ac:dyDescent="0.25">
      <c r="A1866" s="3">
        <f>TITRES_STAT!B1869</f>
        <v>45020</v>
      </c>
      <c r="B1866" s="5">
        <f>TITRES_STAT!D1869</f>
        <v>1.7</v>
      </c>
      <c r="C1866" s="2">
        <f t="shared" si="229"/>
        <v>4.0000000000000036E-2</v>
      </c>
      <c r="D1866" s="2">
        <f t="shared" si="230"/>
        <v>1.67</v>
      </c>
      <c r="E1866" s="2">
        <f t="shared" si="224"/>
        <v>1.6559999999999999</v>
      </c>
      <c r="F1866" s="2">
        <f t="shared" si="225"/>
        <v>1.6704999999999999</v>
      </c>
      <c r="G1866" s="2">
        <f t="shared" si="227"/>
        <v>1.7248000000000006</v>
      </c>
      <c r="H1866" s="2">
        <f t="shared" ref="H1866:H1929" si="231">AVERAGE(B1667:B1866)</f>
        <v>1.943150000000001</v>
      </c>
      <c r="I1866" s="2">
        <f t="array" ref="I1866">SUMPRODUCT(B1850:B1869, (ROW(B1850:B1869)-ROW(B1850)+1)) / (20*21/2)</f>
        <v>1.6783809523809525</v>
      </c>
      <c r="J1866" s="2">
        <f t="shared" si="226"/>
        <v>1.6737767817358509</v>
      </c>
      <c r="K1866" s="2">
        <f t="shared" si="228"/>
        <v>1.7269652348708819</v>
      </c>
    </row>
    <row r="1867" spans="1:11" ht="13.5" x14ac:dyDescent="0.25">
      <c r="A1867" s="3">
        <f>TITRES_STAT!B1870</f>
        <v>45021</v>
      </c>
      <c r="B1867" s="5">
        <f>TITRES_STAT!D1870</f>
        <v>1.73</v>
      </c>
      <c r="C1867" s="2">
        <f t="shared" si="229"/>
        <v>3.0000000000000027E-2</v>
      </c>
      <c r="D1867" s="2">
        <f t="shared" si="230"/>
        <v>1.69</v>
      </c>
      <c r="E1867" s="2">
        <f t="shared" si="224"/>
        <v>1.6640000000000001</v>
      </c>
      <c r="F1867" s="2">
        <f t="shared" si="225"/>
        <v>1.6699999999999995</v>
      </c>
      <c r="G1867" s="2">
        <f t="shared" si="227"/>
        <v>1.7234000000000007</v>
      </c>
      <c r="H1867" s="2">
        <f t="shared" si="231"/>
        <v>1.9418000000000013</v>
      </c>
      <c r="I1867" s="2">
        <f t="array" ref="I1867">SUMPRODUCT(B1851:B1870, (ROW(B1851:B1870)-ROW(B1851)+1)) / (20*21/2)</f>
        <v>1.6840952380952383</v>
      </c>
      <c r="J1867" s="2">
        <f t="shared" si="226"/>
        <v>1.6791313739514839</v>
      </c>
      <c r="K1867" s="2">
        <f t="shared" si="228"/>
        <v>1.7270842452681023</v>
      </c>
    </row>
    <row r="1868" spans="1:11" ht="13.5" x14ac:dyDescent="0.25">
      <c r="A1868" s="3">
        <f>TITRES_STAT!B1871</f>
        <v>45022</v>
      </c>
      <c r="B1868" s="5">
        <f>TITRES_STAT!D1871</f>
        <v>1.73</v>
      </c>
      <c r="C1868" s="2">
        <f t="shared" si="229"/>
        <v>0</v>
      </c>
      <c r="D1868" s="2">
        <f t="shared" si="230"/>
        <v>1.704</v>
      </c>
      <c r="E1868" s="2">
        <f t="shared" ref="E1868:E1931" si="232">AVERAGE(B1859:B1868)</f>
        <v>1.6719999999999999</v>
      </c>
      <c r="F1868" s="2">
        <f t="shared" si="225"/>
        <v>1.6694999999999998</v>
      </c>
      <c r="G1868" s="2">
        <f t="shared" si="227"/>
        <v>1.7220000000000004</v>
      </c>
      <c r="H1868" s="2">
        <f t="shared" si="231"/>
        <v>1.9405000000000012</v>
      </c>
      <c r="I1868" s="2">
        <f t="array" ref="I1868">SUMPRODUCT(B1852:B1871, (ROW(B1852:B1871)-ROW(B1852)+1)) / (20*21/2)</f>
        <v>1.6888095238095238</v>
      </c>
      <c r="J1868" s="2">
        <f t="shared" si="226"/>
        <v>1.6839760050037236</v>
      </c>
      <c r="K1868" s="2">
        <f t="shared" si="228"/>
        <v>1.727198588590922</v>
      </c>
    </row>
    <row r="1869" spans="1:11" ht="13.5" x14ac:dyDescent="0.25">
      <c r="A1869" s="3">
        <f>TITRES_STAT!B1872</f>
        <v>45023</v>
      </c>
      <c r="B1869" s="5">
        <f>TITRES_STAT!D1872</f>
        <v>1.74</v>
      </c>
      <c r="C1869" s="2">
        <f t="shared" si="229"/>
        <v>1.0000000000000009E-2</v>
      </c>
      <c r="D1869" s="2">
        <f t="shared" si="230"/>
        <v>1.7120000000000002</v>
      </c>
      <c r="E1869" s="2">
        <f t="shared" si="232"/>
        <v>1.6809999999999998</v>
      </c>
      <c r="F1869" s="2">
        <f t="shared" si="225"/>
        <v>1.67</v>
      </c>
      <c r="G1869" s="2">
        <f t="shared" si="227"/>
        <v>1.7198000000000004</v>
      </c>
      <c r="H1869" s="2">
        <f t="shared" si="231"/>
        <v>1.9393000000000009</v>
      </c>
      <c r="I1869" s="2">
        <f t="array" ref="I1869">SUMPRODUCT(B1853:B1872, (ROW(B1853:B1872)-ROW(B1853)+1)) / (20*21/2)</f>
        <v>1.6934285714285713</v>
      </c>
      <c r="J1869" s="2">
        <f t="shared" si="226"/>
        <v>1.6893116235747976</v>
      </c>
      <c r="K1869" s="2">
        <f t="shared" si="228"/>
        <v>1.7277006047246113</v>
      </c>
    </row>
    <row r="1870" spans="1:11" ht="13.5" x14ac:dyDescent="0.25">
      <c r="A1870" s="3">
        <f>TITRES_STAT!B1873</f>
        <v>45026</v>
      </c>
      <c r="B1870" s="5">
        <f>TITRES_STAT!D1873</f>
        <v>1.73</v>
      </c>
      <c r="C1870" s="2">
        <f t="shared" si="229"/>
        <v>-1.0000000000000009E-2</v>
      </c>
      <c r="D1870" s="2">
        <f t="shared" si="230"/>
        <v>1.7260000000000002</v>
      </c>
      <c r="E1870" s="2">
        <f t="shared" si="232"/>
        <v>1.6930000000000001</v>
      </c>
      <c r="F1870" s="2">
        <f t="shared" si="225"/>
        <v>1.6704999999999999</v>
      </c>
      <c r="G1870" s="2">
        <f t="shared" si="227"/>
        <v>1.7174000000000005</v>
      </c>
      <c r="H1870" s="2">
        <f t="shared" si="231"/>
        <v>1.938200000000001</v>
      </c>
      <c r="I1870" s="2">
        <f t="array" ref="I1870">SUMPRODUCT(B1854:B1873, (ROW(B1854:B1873)-ROW(B1854)+1)) / (20*21/2)</f>
        <v>1.6948571428571426</v>
      </c>
      <c r="J1870" s="2">
        <f t="shared" si="226"/>
        <v>1.6931867070438644</v>
      </c>
      <c r="K1870" s="2">
        <f t="shared" si="228"/>
        <v>1.727790777088352</v>
      </c>
    </row>
    <row r="1871" spans="1:11" ht="13.5" x14ac:dyDescent="0.25">
      <c r="A1871" s="3">
        <f>TITRES_STAT!B1874</f>
        <v>45027</v>
      </c>
      <c r="B1871" s="5">
        <f>TITRES_STAT!D1874</f>
        <v>1.72</v>
      </c>
      <c r="C1871" s="2">
        <f t="shared" si="229"/>
        <v>-1.0000000000000009E-2</v>
      </c>
      <c r="D1871" s="2">
        <f t="shared" si="230"/>
        <v>1.73</v>
      </c>
      <c r="E1871" s="2">
        <f t="shared" si="232"/>
        <v>1.7</v>
      </c>
      <c r="F1871" s="2">
        <f t="shared" si="225"/>
        <v>1.6715</v>
      </c>
      <c r="G1871" s="2">
        <f t="shared" si="227"/>
        <v>1.7148000000000001</v>
      </c>
      <c r="H1871" s="2">
        <f t="shared" si="231"/>
        <v>1.9370500000000013</v>
      </c>
      <c r="I1871" s="2">
        <f t="array" ref="I1871">SUMPRODUCT(B1855:B1874, (ROW(B1855:B1874)-ROW(B1855)+1)) / (20*21/2)</f>
        <v>1.6970000000000001</v>
      </c>
      <c r="J1871" s="2">
        <f t="shared" si="226"/>
        <v>1.6957403539920679</v>
      </c>
      <c r="K1871" s="2">
        <f t="shared" si="228"/>
        <v>1.7274852564182206</v>
      </c>
    </row>
    <row r="1872" spans="1:11" ht="13.5" x14ac:dyDescent="0.25">
      <c r="A1872" s="3">
        <f>TITRES_STAT!B1875</f>
        <v>45028</v>
      </c>
      <c r="B1872" s="5">
        <f>TITRES_STAT!D1875</f>
        <v>1.72</v>
      </c>
      <c r="C1872" s="2">
        <f t="shared" si="229"/>
        <v>0</v>
      </c>
      <c r="D1872" s="2">
        <f t="shared" si="230"/>
        <v>1.7279999999999998</v>
      </c>
      <c r="E1872" s="2">
        <f t="shared" si="232"/>
        <v>1.7090000000000001</v>
      </c>
      <c r="F1872" s="2">
        <f t="shared" si="225"/>
        <v>1.675</v>
      </c>
      <c r="G1872" s="2">
        <f t="shared" si="227"/>
        <v>1.7121999999999999</v>
      </c>
      <c r="H1872" s="2">
        <f t="shared" si="231"/>
        <v>1.9359000000000011</v>
      </c>
      <c r="I1872" s="2">
        <f t="array" ref="I1872">SUMPRODUCT(B1856:B1875, (ROW(B1856:B1875)-ROW(B1856)+1)) / (20*21/2)</f>
        <v>1.6970000000000001</v>
      </c>
      <c r="J1872" s="2">
        <f t="shared" si="226"/>
        <v>1.6980507964690139</v>
      </c>
      <c r="K1872" s="2">
        <f t="shared" si="228"/>
        <v>1.7271917169508393</v>
      </c>
    </row>
    <row r="1873" spans="1:11" ht="13.5" x14ac:dyDescent="0.25">
      <c r="A1873" s="3">
        <f>TITRES_STAT!B1876</f>
        <v>45029</v>
      </c>
      <c r="B1873" s="5">
        <f>TITRES_STAT!D1876</f>
        <v>1.69</v>
      </c>
      <c r="C1873" s="2">
        <f t="shared" si="229"/>
        <v>-3.0000000000000027E-2</v>
      </c>
      <c r="D1873" s="2">
        <f t="shared" si="230"/>
        <v>1.72</v>
      </c>
      <c r="E1873" s="2">
        <f t="shared" si="232"/>
        <v>1.7120000000000002</v>
      </c>
      <c r="F1873" s="2">
        <f t="shared" si="225"/>
        <v>1.6774999999999998</v>
      </c>
      <c r="G1873" s="2">
        <f t="shared" si="227"/>
        <v>1.71</v>
      </c>
      <c r="H1873" s="2">
        <f t="shared" si="231"/>
        <v>1.9346000000000012</v>
      </c>
      <c r="I1873" s="2">
        <f t="array" ref="I1873">SUMPRODUCT(B1857:B1876, (ROW(B1857:B1876)-ROW(B1857)+1)) / (20*21/2)</f>
        <v>1.6939523809523813</v>
      </c>
      <c r="J1873" s="2">
        <f t="shared" si="226"/>
        <v>1.6972840539481555</v>
      </c>
      <c r="K1873" s="2">
        <f t="shared" si="228"/>
        <v>1.7257332182468847</v>
      </c>
    </row>
    <row r="1874" spans="1:11" ht="13.5" x14ac:dyDescent="0.25">
      <c r="A1874" s="3">
        <f>TITRES_STAT!B1877</f>
        <v>45030</v>
      </c>
      <c r="B1874" s="5">
        <f>TITRES_STAT!D1877</f>
        <v>1.7</v>
      </c>
      <c r="C1874" s="2">
        <f t="shared" si="229"/>
        <v>1.0000000000000009E-2</v>
      </c>
      <c r="D1874" s="2">
        <f t="shared" si="230"/>
        <v>1.7119999999999997</v>
      </c>
      <c r="E1874" s="2">
        <f t="shared" si="232"/>
        <v>1.7120000000000002</v>
      </c>
      <c r="F1874" s="2">
        <f t="shared" si="225"/>
        <v>1.6800000000000002</v>
      </c>
      <c r="G1874" s="2">
        <f t="shared" si="227"/>
        <v>1.7089999999999999</v>
      </c>
      <c r="H1874" s="2">
        <f t="shared" si="231"/>
        <v>1.9334000000000011</v>
      </c>
      <c r="I1874" s="2">
        <f t="array" ref="I1874">SUMPRODUCT(B1858:B1877, (ROW(B1858:B1877)-ROW(B1858)+1)) / (20*21/2)</f>
        <v>1.694666666666667</v>
      </c>
      <c r="J1874" s="2">
        <f t="shared" si="226"/>
        <v>1.6975427154769025</v>
      </c>
      <c r="K1874" s="2">
        <f t="shared" si="228"/>
        <v>1.7247240724332815</v>
      </c>
    </row>
    <row r="1875" spans="1:11" ht="13.5" x14ac:dyDescent="0.25">
      <c r="A1875" s="3">
        <f>TITRES_STAT!B1878</f>
        <v>45033</v>
      </c>
      <c r="B1875" s="5">
        <f>TITRES_STAT!D1878</f>
        <v>1.68</v>
      </c>
      <c r="C1875" s="2">
        <f t="shared" si="229"/>
        <v>-2.0000000000000018E-2</v>
      </c>
      <c r="D1875" s="2">
        <f t="shared" si="230"/>
        <v>1.702</v>
      </c>
      <c r="E1875" s="2">
        <f t="shared" si="232"/>
        <v>1.714</v>
      </c>
      <c r="F1875" s="2">
        <f t="shared" si="225"/>
        <v>1.6819999999999999</v>
      </c>
      <c r="G1875" s="2">
        <f t="shared" si="227"/>
        <v>1.7066000000000003</v>
      </c>
      <c r="H1875" s="2">
        <f t="shared" si="231"/>
        <v>1.9320500000000012</v>
      </c>
      <c r="I1875" s="2">
        <f t="array" ref="I1875">SUMPRODUCT(B1859:B1878, (ROW(B1859:B1878)-ROW(B1859)+1)) / (20*21/2)</f>
        <v>1.6980476190476186</v>
      </c>
      <c r="J1875" s="2">
        <f t="shared" si="226"/>
        <v>1.6958719806695783</v>
      </c>
      <c r="K1875" s="2">
        <f t="shared" si="228"/>
        <v>1.7229701872398195</v>
      </c>
    </row>
    <row r="1876" spans="1:11" ht="13.5" x14ac:dyDescent="0.25">
      <c r="A1876" s="3">
        <f>TITRES_STAT!B1879</f>
        <v>45034</v>
      </c>
      <c r="B1876" s="5">
        <f>TITRES_STAT!D1879</f>
        <v>1.65</v>
      </c>
      <c r="C1876" s="2">
        <f t="shared" si="229"/>
        <v>-3.0000000000000027E-2</v>
      </c>
      <c r="D1876" s="2">
        <f t="shared" si="230"/>
        <v>1.6879999999999999</v>
      </c>
      <c r="E1876" s="2">
        <f t="shared" si="232"/>
        <v>1.7090000000000001</v>
      </c>
      <c r="F1876" s="2">
        <f t="shared" ref="F1876:F1939" si="233">AVERAGE(B1857:B1876)</f>
        <v>1.6824999999999999</v>
      </c>
      <c r="G1876" s="2">
        <f t="shared" si="227"/>
        <v>1.7036000000000004</v>
      </c>
      <c r="H1876" s="2">
        <f t="shared" si="231"/>
        <v>1.9306000000000012</v>
      </c>
      <c r="I1876" s="2">
        <f t="array" ref="I1876">SUMPRODUCT(B1860:B1879, (ROW(B1860:B1879)-ROW(B1860)+1)) / (20*21/2)</f>
        <v>1.7020476190476193</v>
      </c>
      <c r="J1876" s="2">
        <f t="shared" si="226"/>
        <v>1.6915032206058089</v>
      </c>
      <c r="K1876" s="2">
        <f t="shared" si="228"/>
        <v>1.7201086112696307</v>
      </c>
    </row>
    <row r="1877" spans="1:11" ht="13.5" x14ac:dyDescent="0.25">
      <c r="A1877" s="3">
        <f>TITRES_STAT!B1880</f>
        <v>45035</v>
      </c>
      <c r="B1877" s="5">
        <f>TITRES_STAT!D1880</f>
        <v>1.69</v>
      </c>
      <c r="C1877" s="2">
        <f t="shared" si="229"/>
        <v>4.0000000000000036E-2</v>
      </c>
      <c r="D1877" s="2">
        <f t="shared" si="230"/>
        <v>1.6819999999999997</v>
      </c>
      <c r="E1877" s="2">
        <f t="shared" si="232"/>
        <v>1.7049999999999996</v>
      </c>
      <c r="F1877" s="2">
        <f t="shared" si="233"/>
        <v>1.6844999999999999</v>
      </c>
      <c r="G1877" s="2">
        <f t="shared" si="227"/>
        <v>1.7014000000000002</v>
      </c>
      <c r="H1877" s="2">
        <f t="shared" si="231"/>
        <v>1.9293500000000012</v>
      </c>
      <c r="I1877" s="2">
        <f t="array" ref="I1877">SUMPRODUCT(B1861:B1880, (ROW(B1861:B1880)-ROW(B1861)+1)) / (20*21/2)</f>
        <v>1.7056666666666667</v>
      </c>
      <c r="J1877" s="2">
        <f t="shared" ref="J1877:J1940" si="234">$J$4*B1877+J1876*(1-$J$4)</f>
        <v>1.6913600567385891</v>
      </c>
      <c r="K1877" s="2">
        <f t="shared" si="228"/>
        <v>1.7189278814159197</v>
      </c>
    </row>
    <row r="1878" spans="1:11" ht="13.5" x14ac:dyDescent="0.25">
      <c r="A1878" s="3">
        <f>TITRES_STAT!B1881</f>
        <v>45036</v>
      </c>
      <c r="B1878" s="5">
        <f>TITRES_STAT!D1881</f>
        <v>1.72</v>
      </c>
      <c r="C1878" s="2">
        <f t="shared" si="229"/>
        <v>3.0000000000000027E-2</v>
      </c>
      <c r="D1878" s="2">
        <f t="shared" si="230"/>
        <v>1.6879999999999999</v>
      </c>
      <c r="E1878" s="2">
        <f t="shared" si="232"/>
        <v>1.704</v>
      </c>
      <c r="F1878" s="2">
        <f t="shared" si="233"/>
        <v>1.6879999999999995</v>
      </c>
      <c r="G1878" s="2">
        <f t="shared" si="227"/>
        <v>1.7008000000000001</v>
      </c>
      <c r="H1878" s="2">
        <f t="shared" si="231"/>
        <v>1.9282500000000016</v>
      </c>
      <c r="I1878" s="2">
        <f t="array" ref="I1878">SUMPRODUCT(B1862:B1881, (ROW(B1862:B1881)-ROW(B1862)+1)) / (20*21/2)</f>
        <v>1.7039523809523809</v>
      </c>
      <c r="J1878" s="2">
        <f t="shared" si="234"/>
        <v>1.6940876703825332</v>
      </c>
      <c r="K1878" s="2">
        <f t="shared" si="228"/>
        <v>1.7189699252819621</v>
      </c>
    </row>
    <row r="1879" spans="1:11" ht="13.5" x14ac:dyDescent="0.25">
      <c r="A1879" s="3">
        <f>TITRES_STAT!B1882</f>
        <v>45040</v>
      </c>
      <c r="B1879" s="5">
        <f>TITRES_STAT!D1882</f>
        <v>1.73</v>
      </c>
      <c r="C1879" s="2">
        <f t="shared" si="229"/>
        <v>1.0000000000000009E-2</v>
      </c>
      <c r="D1879" s="2">
        <f t="shared" si="230"/>
        <v>1.6939999999999997</v>
      </c>
      <c r="E1879" s="2">
        <f t="shared" si="232"/>
        <v>1.7029999999999998</v>
      </c>
      <c r="F1879" s="2">
        <f t="shared" si="233"/>
        <v>1.6919999999999997</v>
      </c>
      <c r="G1879" s="2">
        <f t="shared" si="227"/>
        <v>1.6998000000000002</v>
      </c>
      <c r="H1879" s="2">
        <f t="shared" si="231"/>
        <v>1.9269500000000017</v>
      </c>
      <c r="I1879" s="2">
        <f t="array" ref="I1879">SUMPRODUCT(B1863:B1882, (ROW(B1863:B1882)-ROW(B1863)+1)) / (20*21/2)</f>
        <v>1.7068571428571431</v>
      </c>
      <c r="J1879" s="2">
        <f t="shared" si="234"/>
        <v>1.6975078922508633</v>
      </c>
      <c r="K1879" s="2">
        <f t="shared" si="228"/>
        <v>1.7194024772316892</v>
      </c>
    </row>
    <row r="1880" spans="1:11" ht="13.5" x14ac:dyDescent="0.25">
      <c r="A1880" s="3">
        <f>TITRES_STAT!B1883</f>
        <v>45041</v>
      </c>
      <c r="B1880" s="5">
        <f>TITRES_STAT!D1883</f>
        <v>1.73</v>
      </c>
      <c r="C1880" s="2">
        <f t="shared" si="229"/>
        <v>0</v>
      </c>
      <c r="D1880" s="2">
        <f t="shared" si="230"/>
        <v>1.704</v>
      </c>
      <c r="E1880" s="2">
        <f t="shared" si="232"/>
        <v>1.7030000000000001</v>
      </c>
      <c r="F1880" s="2">
        <f t="shared" si="233"/>
        <v>1.6979999999999997</v>
      </c>
      <c r="G1880" s="2">
        <f t="shared" si="227"/>
        <v>1.6994</v>
      </c>
      <c r="H1880" s="2">
        <f t="shared" si="231"/>
        <v>1.9256000000000018</v>
      </c>
      <c r="I1880" s="2">
        <f t="array" ref="I1880">SUMPRODUCT(B1864:B1883, (ROW(B1864:B1883)-ROW(B1864)+1)) / (20*21/2)</f>
        <v>1.7092857142857145</v>
      </c>
      <c r="J1880" s="2">
        <f t="shared" si="234"/>
        <v>1.7006023787031619</v>
      </c>
      <c r="K1880" s="2">
        <f t="shared" si="228"/>
        <v>1.7198180663598583</v>
      </c>
    </row>
    <row r="1881" spans="1:11" ht="13.5" x14ac:dyDescent="0.25">
      <c r="A1881" s="3">
        <f>TITRES_STAT!B1884</f>
        <v>45042</v>
      </c>
      <c r="B1881" s="5">
        <f>TITRES_STAT!D1884</f>
        <v>1.68</v>
      </c>
      <c r="C1881" s="2">
        <f t="shared" si="229"/>
        <v>-5.0000000000000044E-2</v>
      </c>
      <c r="D1881" s="2">
        <f t="shared" si="230"/>
        <v>1.7100000000000002</v>
      </c>
      <c r="E1881" s="2">
        <f t="shared" si="232"/>
        <v>1.6990000000000003</v>
      </c>
      <c r="F1881" s="2">
        <f t="shared" si="233"/>
        <v>1.6994999999999998</v>
      </c>
      <c r="G1881" s="2">
        <f t="shared" si="227"/>
        <v>1.6980000000000004</v>
      </c>
      <c r="H1881" s="2">
        <f t="shared" si="231"/>
        <v>1.9240000000000022</v>
      </c>
      <c r="I1881" s="2">
        <f t="array" ref="I1881">SUMPRODUCT(B1865:B1884, (ROW(B1865:B1884)-ROW(B1865)+1)) / (20*21/2)</f>
        <v>1.7085238095238093</v>
      </c>
      <c r="J1881" s="2">
        <f t="shared" si="234"/>
        <v>1.6986402473980988</v>
      </c>
      <c r="K1881" s="2">
        <f t="shared" si="228"/>
        <v>1.7182565735614326</v>
      </c>
    </row>
    <row r="1882" spans="1:11" ht="13.5" x14ac:dyDescent="0.25">
      <c r="A1882" s="3">
        <f>TITRES_STAT!B1885</f>
        <v>45043</v>
      </c>
      <c r="B1882" s="5">
        <f>TITRES_STAT!D1885</f>
        <v>1.73</v>
      </c>
      <c r="C1882" s="2">
        <f t="shared" si="229"/>
        <v>5.0000000000000044E-2</v>
      </c>
      <c r="D1882" s="2">
        <f t="shared" si="230"/>
        <v>1.718</v>
      </c>
      <c r="E1882" s="2">
        <f t="shared" si="232"/>
        <v>1.7</v>
      </c>
      <c r="F1882" s="2">
        <f t="shared" si="233"/>
        <v>1.7044999999999999</v>
      </c>
      <c r="G1882" s="2">
        <f t="shared" si="227"/>
        <v>1.6976000000000002</v>
      </c>
      <c r="H1882" s="2">
        <f t="shared" si="231"/>
        <v>1.9226000000000021</v>
      </c>
      <c r="I1882" s="2">
        <f t="array" ref="I1882">SUMPRODUCT(B1866:B1885, (ROW(B1866:B1885)-ROW(B1866)+1)) / (20*21/2)</f>
        <v>1.7077619047619048</v>
      </c>
      <c r="J1882" s="2">
        <f t="shared" si="234"/>
        <v>1.7016268905030416</v>
      </c>
      <c r="K1882" s="2">
        <f t="shared" si="228"/>
        <v>1.7187171000884354</v>
      </c>
    </row>
    <row r="1883" spans="1:11" ht="13.5" x14ac:dyDescent="0.25">
      <c r="A1883" s="3">
        <f>TITRES_STAT!B1886</f>
        <v>45044</v>
      </c>
      <c r="B1883" s="5">
        <f>TITRES_STAT!D1886</f>
        <v>1.73</v>
      </c>
      <c r="C1883" s="2">
        <f t="shared" si="229"/>
        <v>0</v>
      </c>
      <c r="D1883" s="2">
        <f t="shared" si="230"/>
        <v>1.72</v>
      </c>
      <c r="E1883" s="2">
        <f t="shared" si="232"/>
        <v>1.704</v>
      </c>
      <c r="F1883" s="2">
        <f t="shared" si="233"/>
        <v>1.7079999999999997</v>
      </c>
      <c r="G1883" s="2">
        <f t="shared" si="227"/>
        <v>1.6972000000000003</v>
      </c>
      <c r="H1883" s="2">
        <f t="shared" si="231"/>
        <v>1.921200000000002</v>
      </c>
      <c r="I1883" s="2">
        <f t="array" ref="I1883">SUMPRODUCT(B1867:B1886, (ROW(B1867:B1886)-ROW(B1867)+1)) / (20*21/2)</f>
        <v>1.7096666666666671</v>
      </c>
      <c r="J1883" s="2">
        <f t="shared" si="234"/>
        <v>1.7043290914075138</v>
      </c>
      <c r="K1883" s="2">
        <f t="shared" si="228"/>
        <v>1.7191595667516339</v>
      </c>
    </row>
    <row r="1884" spans="1:11" ht="13.5" x14ac:dyDescent="0.25">
      <c r="A1884" s="3">
        <f>TITRES_STAT!B1887</f>
        <v>45048</v>
      </c>
      <c r="B1884" s="5">
        <f>TITRES_STAT!D1887</f>
        <v>1.7</v>
      </c>
      <c r="C1884" s="2">
        <f t="shared" si="229"/>
        <v>-3.0000000000000027E-2</v>
      </c>
      <c r="D1884" s="2">
        <f t="shared" si="230"/>
        <v>1.714</v>
      </c>
      <c r="E1884" s="2">
        <f t="shared" si="232"/>
        <v>1.704</v>
      </c>
      <c r="F1884" s="2">
        <f t="shared" si="233"/>
        <v>1.7080000000000002</v>
      </c>
      <c r="G1884" s="2">
        <f t="shared" si="227"/>
        <v>1.6964000000000004</v>
      </c>
      <c r="H1884" s="2">
        <f t="shared" si="231"/>
        <v>1.9196500000000016</v>
      </c>
      <c r="I1884" s="2">
        <f t="array" ref="I1884">SUMPRODUCT(B1868:B1887, (ROW(B1868:B1887)-ROW(B1868)+1)) / (20*21/2)</f>
        <v>1.7114285714285715</v>
      </c>
      <c r="J1884" s="2">
        <f t="shared" si="234"/>
        <v>1.7039167969877504</v>
      </c>
      <c r="K1884" s="2">
        <f t="shared" si="228"/>
        <v>1.7184082111927463</v>
      </c>
    </row>
    <row r="1885" spans="1:11" ht="13.5" x14ac:dyDescent="0.25">
      <c r="A1885" s="3">
        <f>TITRES_STAT!B1888</f>
        <v>45049</v>
      </c>
      <c r="B1885" s="5">
        <f>TITRES_STAT!D1888</f>
        <v>1.7</v>
      </c>
      <c r="C1885" s="2">
        <f t="shared" si="229"/>
        <v>0</v>
      </c>
      <c r="D1885" s="2">
        <f t="shared" si="230"/>
        <v>1.7080000000000002</v>
      </c>
      <c r="E1885" s="2">
        <f t="shared" si="232"/>
        <v>1.706</v>
      </c>
      <c r="F1885" s="2">
        <f t="shared" si="233"/>
        <v>1.7100000000000002</v>
      </c>
      <c r="G1885" s="2">
        <f t="shared" si="227"/>
        <v>1.6954000000000005</v>
      </c>
      <c r="H1885" s="2">
        <f t="shared" si="231"/>
        <v>1.9180500000000016</v>
      </c>
      <c r="I1885" s="2">
        <f t="array" ref="I1885">SUMPRODUCT(B1869:B1888, (ROW(B1869:B1888)-ROW(B1869)+1)) / (20*21/2)</f>
        <v>1.7131904761904762</v>
      </c>
      <c r="J1885" s="2">
        <f t="shared" si="234"/>
        <v>1.7035437687032027</v>
      </c>
      <c r="K1885" s="2">
        <f t="shared" si="228"/>
        <v>1.7176863205577366</v>
      </c>
    </row>
    <row r="1886" spans="1:11" ht="13.5" x14ac:dyDescent="0.25">
      <c r="A1886" s="3">
        <f>TITRES_STAT!B1889</f>
        <v>45050</v>
      </c>
      <c r="B1886" s="5">
        <f>TITRES_STAT!D1889</f>
        <v>1.73</v>
      </c>
      <c r="C1886" s="2">
        <f t="shared" si="229"/>
        <v>3.0000000000000027E-2</v>
      </c>
      <c r="D1886" s="2">
        <f t="shared" si="230"/>
        <v>1.718</v>
      </c>
      <c r="E1886" s="2">
        <f t="shared" si="232"/>
        <v>1.714</v>
      </c>
      <c r="F1886" s="2">
        <f t="shared" si="233"/>
        <v>1.7114999999999998</v>
      </c>
      <c r="G1886" s="2">
        <f t="shared" si="227"/>
        <v>1.6950000000000003</v>
      </c>
      <c r="H1886" s="2">
        <f t="shared" si="231"/>
        <v>1.9166000000000014</v>
      </c>
      <c r="I1886" s="2">
        <f t="array" ref="I1886">SUMPRODUCT(B1870:B1889, (ROW(B1870:B1889)-ROW(B1870)+1)) / (20*21/2)</f>
        <v>1.714</v>
      </c>
      <c r="J1886" s="2">
        <f t="shared" si="234"/>
        <v>1.7060634097790881</v>
      </c>
      <c r="K1886" s="2">
        <f t="shared" si="228"/>
        <v>1.7181692099476293</v>
      </c>
    </row>
    <row r="1887" spans="1:11" ht="13.5" x14ac:dyDescent="0.25">
      <c r="A1887" s="3">
        <f>TITRES_STAT!B1890</f>
        <v>45051</v>
      </c>
      <c r="B1887" s="5">
        <f>TITRES_STAT!D1890</f>
        <v>1.73</v>
      </c>
      <c r="C1887" s="2">
        <f t="shared" si="229"/>
        <v>0</v>
      </c>
      <c r="D1887" s="2">
        <f t="shared" si="230"/>
        <v>1.718</v>
      </c>
      <c r="E1887" s="2">
        <f t="shared" si="232"/>
        <v>1.718</v>
      </c>
      <c r="F1887" s="2">
        <f t="shared" si="233"/>
        <v>1.7114999999999996</v>
      </c>
      <c r="G1887" s="2">
        <f t="shared" si="227"/>
        <v>1.6950000000000003</v>
      </c>
      <c r="H1887" s="2">
        <f t="shared" si="231"/>
        <v>1.9151000000000016</v>
      </c>
      <c r="I1887" s="2">
        <f t="array" ref="I1887">SUMPRODUCT(B1871:B1890, (ROW(B1871:B1890)-ROW(B1871)+1)) / (20*21/2)</f>
        <v>1.7149047619047619</v>
      </c>
      <c r="J1887" s="2">
        <f t="shared" si="234"/>
        <v>1.7083430850382224</v>
      </c>
      <c r="K1887" s="2">
        <f t="shared" si="228"/>
        <v>1.7186331624987028</v>
      </c>
    </row>
    <row r="1888" spans="1:11" ht="13.5" x14ac:dyDescent="0.25">
      <c r="A1888" s="3">
        <f>TITRES_STAT!B1891</f>
        <v>45054</v>
      </c>
      <c r="B1888" s="5">
        <f>TITRES_STAT!D1891</f>
        <v>1.73</v>
      </c>
      <c r="C1888" s="2">
        <f t="shared" si="229"/>
        <v>0</v>
      </c>
      <c r="D1888" s="2">
        <f t="shared" si="230"/>
        <v>1.718</v>
      </c>
      <c r="E1888" s="2">
        <f t="shared" si="232"/>
        <v>1.7189999999999999</v>
      </c>
      <c r="F1888" s="2">
        <f t="shared" si="233"/>
        <v>1.7114999999999998</v>
      </c>
      <c r="G1888" s="2">
        <f t="shared" si="227"/>
        <v>1.6946000000000003</v>
      </c>
      <c r="H1888" s="2">
        <f t="shared" si="231"/>
        <v>1.9136500000000018</v>
      </c>
      <c r="I1888" s="2">
        <f t="array" ref="I1888">SUMPRODUCT(B1872:B1891, (ROW(B1872:B1891)-ROW(B1872)+1)) / (20*21/2)</f>
        <v>1.7139523809523809</v>
      </c>
      <c r="J1888" s="2">
        <f t="shared" si="234"/>
        <v>1.7104056483679155</v>
      </c>
      <c r="K1888" s="2">
        <f t="shared" si="228"/>
        <v>1.7190789208320871</v>
      </c>
    </row>
    <row r="1889" spans="1:11" ht="13.5" x14ac:dyDescent="0.25">
      <c r="A1889" s="3">
        <f>TITRES_STAT!B1892</f>
        <v>45055</v>
      </c>
      <c r="B1889" s="5">
        <f>TITRES_STAT!D1892</f>
        <v>1.72</v>
      </c>
      <c r="C1889" s="2">
        <f t="shared" si="229"/>
        <v>-1.0000000000000009E-2</v>
      </c>
      <c r="D1889" s="2">
        <f t="shared" si="230"/>
        <v>1.7220000000000002</v>
      </c>
      <c r="E1889" s="2">
        <f t="shared" si="232"/>
        <v>1.718</v>
      </c>
      <c r="F1889" s="2">
        <f t="shared" si="233"/>
        <v>1.7104999999999997</v>
      </c>
      <c r="G1889" s="2">
        <f t="shared" si="227"/>
        <v>1.6942000000000004</v>
      </c>
      <c r="H1889" s="2">
        <f t="shared" si="231"/>
        <v>1.9122500000000016</v>
      </c>
      <c r="I1889" s="2">
        <f t="array" ref="I1889">SUMPRODUCT(B1873:B1892, (ROW(B1873:B1892)-ROW(B1873)+1)) / (20*21/2)</f>
        <v>1.713095238095238</v>
      </c>
      <c r="J1889" s="2">
        <f t="shared" si="234"/>
        <v>1.7113193961423998</v>
      </c>
      <c r="K1889" s="2">
        <f t="shared" si="228"/>
        <v>1.7191150415837699</v>
      </c>
    </row>
    <row r="1890" spans="1:11" ht="13.5" x14ac:dyDescent="0.25">
      <c r="A1890" s="3">
        <f>TITRES_STAT!B1893</f>
        <v>45056</v>
      </c>
      <c r="B1890" s="5">
        <f>TITRES_STAT!D1893</f>
        <v>1.72</v>
      </c>
      <c r="C1890" s="2">
        <f t="shared" si="229"/>
        <v>0</v>
      </c>
      <c r="D1890" s="2">
        <f t="shared" si="230"/>
        <v>1.7259999999999998</v>
      </c>
      <c r="E1890" s="2">
        <f t="shared" si="232"/>
        <v>1.7170000000000001</v>
      </c>
      <c r="F1890" s="2">
        <f t="shared" si="233"/>
        <v>1.7100000000000002</v>
      </c>
      <c r="G1890" s="2">
        <f t="shared" si="227"/>
        <v>1.6940000000000004</v>
      </c>
      <c r="H1890" s="2">
        <f t="shared" si="231"/>
        <v>1.9106000000000016</v>
      </c>
      <c r="I1890" s="2">
        <f t="array" ref="I1890">SUMPRODUCT(B1874:B1893, (ROW(B1874:B1893)-ROW(B1874)+1)) / (20*21/2)</f>
        <v>1.7123333333333335</v>
      </c>
      <c r="J1890" s="2">
        <f t="shared" si="234"/>
        <v>1.7121461203193142</v>
      </c>
      <c r="K1890" s="2">
        <f t="shared" si="228"/>
        <v>1.7191497458353868</v>
      </c>
    </row>
    <row r="1891" spans="1:11" ht="13.5" x14ac:dyDescent="0.25">
      <c r="A1891" s="3">
        <f>TITRES_STAT!B1894</f>
        <v>45057</v>
      </c>
      <c r="B1891" s="5">
        <f>TITRES_STAT!D1894</f>
        <v>1.7</v>
      </c>
      <c r="C1891" s="2">
        <f t="shared" si="229"/>
        <v>-2.0000000000000018E-2</v>
      </c>
      <c r="D1891" s="2">
        <f t="shared" si="230"/>
        <v>1.72</v>
      </c>
      <c r="E1891" s="2">
        <f t="shared" si="232"/>
        <v>1.7190000000000001</v>
      </c>
      <c r="F1891" s="2">
        <f t="shared" si="233"/>
        <v>1.7090000000000003</v>
      </c>
      <c r="G1891" s="2">
        <f t="shared" si="227"/>
        <v>1.6936000000000004</v>
      </c>
      <c r="H1891" s="2">
        <f t="shared" si="231"/>
        <v>1.9088000000000016</v>
      </c>
      <c r="I1891" s="2">
        <f t="array" ref="I1891">SUMPRODUCT(B1875:B1894, (ROW(B1875:B1894)-ROW(B1875)+1)) / (20*21/2)</f>
        <v>1.7105714285714291</v>
      </c>
      <c r="J1891" s="2">
        <f t="shared" si="234"/>
        <v>1.7109893469555701</v>
      </c>
      <c r="K1891" s="2">
        <f t="shared" si="228"/>
        <v>1.7183987754104697</v>
      </c>
    </row>
    <row r="1892" spans="1:11" ht="13.5" x14ac:dyDescent="0.25">
      <c r="A1892" s="3">
        <f>TITRES_STAT!B1895</f>
        <v>45058</v>
      </c>
      <c r="B1892" s="5">
        <f>TITRES_STAT!D1895</f>
        <v>1.7</v>
      </c>
      <c r="C1892" s="2">
        <f t="shared" si="229"/>
        <v>0</v>
      </c>
      <c r="D1892" s="2">
        <f t="shared" si="230"/>
        <v>1.714</v>
      </c>
      <c r="E1892" s="2">
        <f t="shared" si="232"/>
        <v>1.716</v>
      </c>
      <c r="F1892" s="2">
        <f t="shared" si="233"/>
        <v>1.7080000000000002</v>
      </c>
      <c r="G1892" s="2">
        <f t="shared" si="227"/>
        <v>1.6936000000000002</v>
      </c>
      <c r="H1892" s="2">
        <f t="shared" si="231"/>
        <v>1.9067000000000016</v>
      </c>
      <c r="I1892" s="2">
        <f t="array" ref="I1892">SUMPRODUCT(B1876:B1895, (ROW(B1876:B1895)-ROW(B1876)+1)) / (20*21/2)</f>
        <v>1.7088571428571429</v>
      </c>
      <c r="J1892" s="2">
        <f t="shared" si="234"/>
        <v>1.7099427424836109</v>
      </c>
      <c r="K1892" s="2">
        <f t="shared" si="228"/>
        <v>1.7176772548061376</v>
      </c>
    </row>
    <row r="1893" spans="1:11" ht="13.5" x14ac:dyDescent="0.25">
      <c r="A1893" s="3">
        <f>TITRES_STAT!B1896</f>
        <v>45061</v>
      </c>
      <c r="B1893" s="5">
        <f>TITRES_STAT!D1896</f>
        <v>1.7</v>
      </c>
      <c r="C1893" s="2">
        <f t="shared" si="229"/>
        <v>0</v>
      </c>
      <c r="D1893" s="2">
        <f t="shared" si="230"/>
        <v>1.7079999999999997</v>
      </c>
      <c r="E1893" s="2">
        <f t="shared" si="232"/>
        <v>1.7129999999999999</v>
      </c>
      <c r="F1893" s="2">
        <f t="shared" si="233"/>
        <v>1.7085000000000001</v>
      </c>
      <c r="G1893" s="2">
        <f t="shared" si="227"/>
        <v>1.6942000000000002</v>
      </c>
      <c r="H1893" s="2">
        <f t="shared" si="231"/>
        <v>1.9045000000000014</v>
      </c>
      <c r="I1893" s="2">
        <f t="array" ref="I1893">SUMPRODUCT(B1877:B1896, (ROW(B1877:B1896)-ROW(B1877)+1)) / (20*21/2)</f>
        <v>1.7070952380952382</v>
      </c>
      <c r="J1893" s="2">
        <f t="shared" si="234"/>
        <v>1.7089958146280289</v>
      </c>
      <c r="K1893" s="2">
        <f t="shared" si="228"/>
        <v>1.7169840291274656</v>
      </c>
    </row>
    <row r="1894" spans="1:11" ht="13.5" x14ac:dyDescent="0.25">
      <c r="A1894" s="3">
        <f>TITRES_STAT!B1897</f>
        <v>45062</v>
      </c>
      <c r="B1894" s="5">
        <f>TITRES_STAT!D1897</f>
        <v>1.69</v>
      </c>
      <c r="C1894" s="2">
        <f t="shared" si="229"/>
        <v>-1.0000000000000009E-2</v>
      </c>
      <c r="D1894" s="2">
        <f t="shared" si="230"/>
        <v>1.702</v>
      </c>
      <c r="E1894" s="2">
        <f t="shared" si="232"/>
        <v>1.7120000000000002</v>
      </c>
      <c r="F1894" s="2">
        <f t="shared" si="233"/>
        <v>1.7079999999999997</v>
      </c>
      <c r="G1894" s="2">
        <f t="shared" si="227"/>
        <v>1.6941999999999999</v>
      </c>
      <c r="H1894" s="2">
        <f t="shared" si="231"/>
        <v>1.902300000000001</v>
      </c>
      <c r="I1894" s="2">
        <f t="array" ref="I1894">SUMPRODUCT(B1878:B1897, (ROW(B1878:B1897)-ROW(B1878)+1)) / (20*21/2)</f>
        <v>1.7060952380952383</v>
      </c>
      <c r="J1894" s="2">
        <f t="shared" si="234"/>
        <v>1.7071866894253596</v>
      </c>
      <c r="K1894" s="2">
        <f t="shared" si="228"/>
        <v>1.7159258319067807</v>
      </c>
    </row>
    <row r="1895" spans="1:11" ht="13.5" x14ac:dyDescent="0.25">
      <c r="A1895" s="3">
        <f>TITRES_STAT!B1898</f>
        <v>45063</v>
      </c>
      <c r="B1895" s="5">
        <f>TITRES_STAT!D1898</f>
        <v>1.69</v>
      </c>
      <c r="C1895" s="2">
        <f t="shared" si="229"/>
        <v>0</v>
      </c>
      <c r="D1895" s="2">
        <f t="shared" si="230"/>
        <v>1.6959999999999997</v>
      </c>
      <c r="E1895" s="2">
        <f t="shared" si="232"/>
        <v>1.7109999999999996</v>
      </c>
      <c r="F1895" s="2">
        <f t="shared" si="233"/>
        <v>1.7084999999999997</v>
      </c>
      <c r="G1895" s="2">
        <f t="shared" si="227"/>
        <v>1.6943999999999997</v>
      </c>
      <c r="H1895" s="2">
        <f t="shared" si="231"/>
        <v>1.900200000000001</v>
      </c>
      <c r="I1895" s="2">
        <f t="array" ref="I1895">SUMPRODUCT(B1879:B1898, (ROW(B1879:B1898)-ROW(B1879)+1)) / (20*21/2)</f>
        <v>1.7050476190476194</v>
      </c>
      <c r="J1895" s="2">
        <f t="shared" si="234"/>
        <v>1.7055498618610396</v>
      </c>
      <c r="K1895" s="2">
        <f t="shared" si="228"/>
        <v>1.7149091326163186</v>
      </c>
    </row>
    <row r="1896" spans="1:11" ht="13.5" x14ac:dyDescent="0.25">
      <c r="A1896" s="3">
        <f>TITRES_STAT!B1899</f>
        <v>45064</v>
      </c>
      <c r="B1896" s="5">
        <f>TITRES_STAT!D1899</f>
        <v>1.69</v>
      </c>
      <c r="C1896" s="2">
        <f t="shared" si="229"/>
        <v>0</v>
      </c>
      <c r="D1896" s="2">
        <f t="shared" si="230"/>
        <v>1.6939999999999997</v>
      </c>
      <c r="E1896" s="2">
        <f t="shared" si="232"/>
        <v>1.7069999999999996</v>
      </c>
      <c r="F1896" s="2">
        <f t="shared" si="233"/>
        <v>1.7104999999999997</v>
      </c>
      <c r="G1896" s="2">
        <f t="shared" si="227"/>
        <v>1.6941999999999995</v>
      </c>
      <c r="H1896" s="2">
        <f t="shared" si="231"/>
        <v>1.8981000000000008</v>
      </c>
      <c r="I1896" s="2">
        <f t="array" ref="I1896">SUMPRODUCT(B1880:B1899, (ROW(B1880:B1899)-ROW(B1880)+1)) / (20*21/2)</f>
        <v>1.7040952380952381</v>
      </c>
      <c r="J1896" s="2">
        <f t="shared" si="234"/>
        <v>1.7040689226361787</v>
      </c>
      <c r="K1896" s="2">
        <f t="shared" si="228"/>
        <v>1.7139323038862668</v>
      </c>
    </row>
    <row r="1897" spans="1:11" ht="13.5" x14ac:dyDescent="0.25">
      <c r="A1897" s="3">
        <f>TITRES_STAT!B1900</f>
        <v>45065</v>
      </c>
      <c r="B1897" s="5">
        <f>TITRES_STAT!D1900</f>
        <v>1.7</v>
      </c>
      <c r="C1897" s="2">
        <f t="shared" si="229"/>
        <v>1.0000000000000009E-2</v>
      </c>
      <c r="D1897" s="2">
        <f t="shared" si="230"/>
        <v>1.6939999999999997</v>
      </c>
      <c r="E1897" s="2">
        <f t="shared" si="232"/>
        <v>1.704</v>
      </c>
      <c r="F1897" s="2">
        <f t="shared" si="233"/>
        <v>1.7109999999999999</v>
      </c>
      <c r="G1897" s="2">
        <f t="shared" si="227"/>
        <v>1.6933999999999998</v>
      </c>
      <c r="H1897" s="2">
        <f t="shared" si="231"/>
        <v>1.8960500000000007</v>
      </c>
      <c r="I1897" s="2">
        <f t="array" ref="I1897">SUMPRODUCT(B1881:B1900, (ROW(B1881:B1900)-ROW(B1881)+1)) / (20*21/2)</f>
        <v>1.7013809523809524</v>
      </c>
      <c r="J1897" s="2">
        <f t="shared" si="234"/>
        <v>1.7036814061946379</v>
      </c>
      <c r="K1897" s="2">
        <f t="shared" si="228"/>
        <v>1.713385939027982</v>
      </c>
    </row>
    <row r="1898" spans="1:11" ht="13.5" x14ac:dyDescent="0.25">
      <c r="A1898" s="3">
        <f>TITRES_STAT!B1901</f>
        <v>45068</v>
      </c>
      <c r="B1898" s="5">
        <f>TITRES_STAT!D1901</f>
        <v>1.7</v>
      </c>
      <c r="C1898" s="2">
        <f t="shared" si="229"/>
        <v>0</v>
      </c>
      <c r="D1898" s="2">
        <f t="shared" si="230"/>
        <v>1.6940000000000002</v>
      </c>
      <c r="E1898" s="2">
        <f t="shared" si="232"/>
        <v>1.7009999999999998</v>
      </c>
      <c r="F1898" s="2">
        <f t="shared" si="233"/>
        <v>1.7100000000000002</v>
      </c>
      <c r="G1898" s="2">
        <f t="shared" si="227"/>
        <v>1.6925999999999999</v>
      </c>
      <c r="H1898" s="2">
        <f t="shared" si="231"/>
        <v>1.8940000000000006</v>
      </c>
      <c r="I1898" s="2">
        <f t="array" ref="I1898">SUMPRODUCT(B1882:B1901, (ROW(B1882:B1901)-ROW(B1882)+1)) / (20*21/2)</f>
        <v>1.6979523809523809</v>
      </c>
      <c r="J1898" s="2">
        <f t="shared" si="234"/>
        <v>1.7033307960808628</v>
      </c>
      <c r="K1898" s="2">
        <f t="shared" si="228"/>
        <v>1.712861000242571</v>
      </c>
    </row>
    <row r="1899" spans="1:11" ht="13.5" x14ac:dyDescent="0.25">
      <c r="A1899" s="3">
        <f>TITRES_STAT!B1902</f>
        <v>45069</v>
      </c>
      <c r="B1899" s="5">
        <f>TITRES_STAT!D1902</f>
        <v>1.7</v>
      </c>
      <c r="C1899" s="2">
        <f t="shared" si="229"/>
        <v>0</v>
      </c>
      <c r="D1899" s="2">
        <f t="shared" si="230"/>
        <v>1.6960000000000002</v>
      </c>
      <c r="E1899" s="2">
        <f t="shared" si="232"/>
        <v>1.6989999999999998</v>
      </c>
      <c r="F1899" s="2">
        <f t="shared" si="233"/>
        <v>1.7085000000000001</v>
      </c>
      <c r="G1899" s="2">
        <f t="shared" si="227"/>
        <v>1.6919999999999999</v>
      </c>
      <c r="H1899" s="2">
        <f t="shared" si="231"/>
        <v>1.8919500000000005</v>
      </c>
      <c r="I1899" s="2">
        <f t="array" ref="I1899">SUMPRODUCT(B1883:B1902, (ROW(B1883:B1902)-ROW(B1883)+1)) / (20*21/2)</f>
        <v>1.6974285714285713</v>
      </c>
      <c r="J1899" s="2">
        <f t="shared" si="234"/>
        <v>1.7030135774064949</v>
      </c>
      <c r="K1899" s="2">
        <f t="shared" si="228"/>
        <v>1.7123566472918821</v>
      </c>
    </row>
    <row r="1900" spans="1:11" ht="13.5" x14ac:dyDescent="0.25">
      <c r="A1900" s="3">
        <f>TITRES_STAT!B1903</f>
        <v>45070</v>
      </c>
      <c r="B1900" s="5">
        <f>TITRES_STAT!D1903</f>
        <v>1.68</v>
      </c>
      <c r="C1900" s="2">
        <f t="shared" si="229"/>
        <v>-2.0000000000000018E-2</v>
      </c>
      <c r="D1900" s="2">
        <f t="shared" si="230"/>
        <v>1.6940000000000002</v>
      </c>
      <c r="E1900" s="2">
        <f t="shared" si="232"/>
        <v>1.6949999999999996</v>
      </c>
      <c r="F1900" s="2">
        <f t="shared" si="233"/>
        <v>1.7060000000000002</v>
      </c>
      <c r="G1900" s="2">
        <f t="shared" si="227"/>
        <v>1.6911999999999998</v>
      </c>
      <c r="H1900" s="2">
        <f t="shared" si="231"/>
        <v>1.8898000000000008</v>
      </c>
      <c r="I1900" s="2">
        <f t="array" ref="I1900">SUMPRODUCT(B1884:B1903, (ROW(B1884:B1903)-ROW(B1884)+1)) / (20*21/2)</f>
        <v>1.6970476190476189</v>
      </c>
      <c r="J1900" s="2">
        <f t="shared" si="234"/>
        <v>1.7008218081296858</v>
      </c>
      <c r="K1900" s="2">
        <f t="shared" si="228"/>
        <v>1.7110877591627887</v>
      </c>
    </row>
    <row r="1901" spans="1:11" ht="13.5" x14ac:dyDescent="0.25">
      <c r="A1901" s="3">
        <f>TITRES_STAT!B1904</f>
        <v>45071</v>
      </c>
      <c r="B1901" s="5">
        <f>TITRES_STAT!D1904</f>
        <v>1.67</v>
      </c>
      <c r="C1901" s="2">
        <f t="shared" si="229"/>
        <v>-1.0000000000000009E-2</v>
      </c>
      <c r="D1901" s="2">
        <f t="shared" si="230"/>
        <v>1.69</v>
      </c>
      <c r="E1901" s="2">
        <f t="shared" si="232"/>
        <v>1.6919999999999995</v>
      </c>
      <c r="F1901" s="2">
        <f t="shared" si="233"/>
        <v>1.7055000000000002</v>
      </c>
      <c r="G1901" s="2">
        <f t="shared" si="227"/>
        <v>1.6906000000000001</v>
      </c>
      <c r="H1901" s="2">
        <f t="shared" si="231"/>
        <v>1.8874500000000012</v>
      </c>
      <c r="I1901" s="2">
        <f t="array" ref="I1901">SUMPRODUCT(B1885:B1904, (ROW(B1885:B1904)-ROW(B1885)+1)) / (20*21/2)</f>
        <v>1.6920476190476192</v>
      </c>
      <c r="J1901" s="2">
        <f t="shared" si="234"/>
        <v>1.6978863978316205</v>
      </c>
      <c r="K1901" s="2">
        <f t="shared" si="228"/>
        <v>1.7094764744897382</v>
      </c>
    </row>
    <row r="1902" spans="1:11" ht="13.5" x14ac:dyDescent="0.25">
      <c r="A1902" s="3">
        <f>TITRES_STAT!B1905</f>
        <v>45072</v>
      </c>
      <c r="B1902" s="5">
        <f>TITRES_STAT!D1905</f>
        <v>1.7</v>
      </c>
      <c r="C1902" s="2">
        <f t="shared" si="229"/>
        <v>3.0000000000000027E-2</v>
      </c>
      <c r="D1902" s="2">
        <f t="shared" si="230"/>
        <v>1.69</v>
      </c>
      <c r="E1902" s="2">
        <f t="shared" si="232"/>
        <v>1.6919999999999997</v>
      </c>
      <c r="F1902" s="2">
        <f t="shared" si="233"/>
        <v>1.7040000000000002</v>
      </c>
      <c r="G1902" s="2">
        <f t="shared" si="227"/>
        <v>1.6916</v>
      </c>
      <c r="H1902" s="2">
        <f t="shared" si="231"/>
        <v>1.8852500000000012</v>
      </c>
      <c r="I1902" s="2">
        <f t="array" ref="I1902">SUMPRODUCT(B1886:B1905, (ROW(B1886:B1905)-ROW(B1886)+1)) / (20*21/2)</f>
        <v>1.6910952380952384</v>
      </c>
      <c r="J1902" s="2">
        <f t="shared" si="234"/>
        <v>1.6980876932762281</v>
      </c>
      <c r="K1902" s="2">
        <f t="shared" si="228"/>
        <v>1.7091048480391602</v>
      </c>
    </row>
    <row r="1903" spans="1:11" ht="13.5" x14ac:dyDescent="0.25">
      <c r="A1903" s="3">
        <f>TITRES_STAT!B1906</f>
        <v>45075</v>
      </c>
      <c r="B1903" s="5">
        <f>TITRES_STAT!D1906</f>
        <v>1.7</v>
      </c>
      <c r="C1903" s="2">
        <f t="shared" si="229"/>
        <v>0</v>
      </c>
      <c r="D1903" s="2">
        <f t="shared" si="230"/>
        <v>1.69</v>
      </c>
      <c r="E1903" s="2">
        <f t="shared" si="232"/>
        <v>1.6919999999999997</v>
      </c>
      <c r="F1903" s="2">
        <f t="shared" si="233"/>
        <v>1.7025000000000001</v>
      </c>
      <c r="G1903" s="2">
        <f t="shared" si="227"/>
        <v>1.6928000000000001</v>
      </c>
      <c r="H1903" s="2">
        <f t="shared" si="231"/>
        <v>1.8830000000000009</v>
      </c>
      <c r="I1903" s="2">
        <f t="array" ref="I1903">SUMPRODUCT(B1887:B1906, (ROW(B1887:B1906)-ROW(B1887)+1)) / (20*21/2)</f>
        <v>1.6901904761904758</v>
      </c>
      <c r="J1903" s="2">
        <f t="shared" si="234"/>
        <v>1.6982698177261111</v>
      </c>
      <c r="K1903" s="2">
        <f t="shared" si="228"/>
        <v>1.7087477951748795</v>
      </c>
    </row>
    <row r="1904" spans="1:11" ht="13.5" x14ac:dyDescent="0.25">
      <c r="A1904" s="3">
        <f>TITRES_STAT!B1907</f>
        <v>45076</v>
      </c>
      <c r="B1904" s="5">
        <f>TITRES_STAT!D1907</f>
        <v>1.65</v>
      </c>
      <c r="C1904" s="2">
        <f t="shared" si="229"/>
        <v>-5.0000000000000044E-2</v>
      </c>
      <c r="D1904" s="2">
        <f t="shared" si="230"/>
        <v>1.6800000000000002</v>
      </c>
      <c r="E1904" s="2">
        <f t="shared" si="232"/>
        <v>1.6879999999999999</v>
      </c>
      <c r="F1904" s="2">
        <f t="shared" si="233"/>
        <v>1.7</v>
      </c>
      <c r="G1904" s="2">
        <f t="shared" si="227"/>
        <v>1.6928000000000001</v>
      </c>
      <c r="H1904" s="2">
        <f t="shared" si="231"/>
        <v>1.8805000000000007</v>
      </c>
      <c r="I1904" s="2">
        <f t="array" ref="I1904">SUMPRODUCT(B1888:B1907, (ROW(B1888:B1907)-ROW(B1888)+1)) / (20*21/2)</f>
        <v>1.6942380952380953</v>
      </c>
      <c r="J1904" s="2">
        <f t="shared" si="234"/>
        <v>1.693672692228386</v>
      </c>
      <c r="K1904" s="2">
        <f t="shared" si="228"/>
        <v>1.7064439600699823</v>
      </c>
    </row>
    <row r="1905" spans="1:11" ht="13.5" x14ac:dyDescent="0.25">
      <c r="A1905" s="3">
        <f>TITRES_STAT!B1908</f>
        <v>45077</v>
      </c>
      <c r="B1905" s="5">
        <f>TITRES_STAT!D1908</f>
        <v>1.69</v>
      </c>
      <c r="C1905" s="2">
        <f t="shared" si="229"/>
        <v>4.0000000000000036E-2</v>
      </c>
      <c r="D1905" s="2">
        <f t="shared" si="230"/>
        <v>1.6819999999999999</v>
      </c>
      <c r="E1905" s="2">
        <f t="shared" si="232"/>
        <v>1.6879999999999999</v>
      </c>
      <c r="F1905" s="2">
        <f t="shared" si="233"/>
        <v>1.6994999999999993</v>
      </c>
      <c r="G1905" s="2">
        <f t="shared" si="227"/>
        <v>1.6938</v>
      </c>
      <c r="H1905" s="2">
        <f t="shared" si="231"/>
        <v>1.8782000000000008</v>
      </c>
      <c r="I1905" s="2">
        <f t="array" ref="I1905">SUMPRODUCT(B1889:B1908, (ROW(B1889:B1908)-ROW(B1889)+1)) / (20*21/2)</f>
        <v>1.7001428571428572</v>
      </c>
      <c r="J1905" s="2">
        <f t="shared" si="234"/>
        <v>1.6933229120161588</v>
      </c>
      <c r="K1905" s="2">
        <f t="shared" si="228"/>
        <v>1.7057990988907672</v>
      </c>
    </row>
    <row r="1906" spans="1:11" ht="13.5" x14ac:dyDescent="0.25">
      <c r="A1906" s="3">
        <f>TITRES_STAT!B1909</f>
        <v>45078</v>
      </c>
      <c r="B1906" s="5">
        <f>TITRES_STAT!D1909</f>
        <v>1.69</v>
      </c>
      <c r="C1906" s="2">
        <f t="shared" si="229"/>
        <v>0</v>
      </c>
      <c r="D1906" s="2">
        <f t="shared" si="230"/>
        <v>1.6859999999999999</v>
      </c>
      <c r="E1906" s="2">
        <f t="shared" si="232"/>
        <v>1.6879999999999999</v>
      </c>
      <c r="F1906" s="2">
        <f t="shared" si="233"/>
        <v>1.6974999999999993</v>
      </c>
      <c r="G1906" s="2">
        <f t="shared" ref="G1906:G1969" si="235">AVERAGE(B1857:B1906)</f>
        <v>1.6948000000000001</v>
      </c>
      <c r="H1906" s="2">
        <f t="shared" si="231"/>
        <v>1.8760000000000008</v>
      </c>
      <c r="I1906" s="2">
        <f t="array" ref="I1906">SUMPRODUCT(B1890:B1909, (ROW(B1890:B1909)-ROW(B1890)+1)) / (20*21/2)</f>
        <v>1.7068571428571429</v>
      </c>
      <c r="J1906" s="2">
        <f t="shared" si="234"/>
        <v>1.6930064442050961</v>
      </c>
      <c r="K1906" s="2">
        <f t="shared" si="228"/>
        <v>1.7051795263852469</v>
      </c>
    </row>
    <row r="1907" spans="1:11" ht="13.5" x14ac:dyDescent="0.25">
      <c r="A1907" s="3">
        <f>TITRES_STAT!B1910</f>
        <v>45079</v>
      </c>
      <c r="B1907" s="5">
        <f>TITRES_STAT!D1910</f>
        <v>1.74</v>
      </c>
      <c r="C1907" s="2">
        <f t="shared" si="229"/>
        <v>5.0000000000000044E-2</v>
      </c>
      <c r="D1907" s="2">
        <f t="shared" si="230"/>
        <v>1.6939999999999997</v>
      </c>
      <c r="E1907" s="2">
        <f t="shared" si="232"/>
        <v>1.6919999999999997</v>
      </c>
      <c r="F1907" s="2">
        <f t="shared" si="233"/>
        <v>1.698</v>
      </c>
      <c r="G1907" s="2">
        <f t="shared" si="235"/>
        <v>1.6965999999999999</v>
      </c>
      <c r="H1907" s="2">
        <f t="shared" si="231"/>
        <v>1.8740500000000009</v>
      </c>
      <c r="I1907" s="2">
        <f t="array" ref="I1907">SUMPRODUCT(B1891:B1910, (ROW(B1891:B1910)-ROW(B1891)+1)) / (20*21/2)</f>
        <v>1.716190476190476</v>
      </c>
      <c r="J1907" s="2">
        <f t="shared" si="234"/>
        <v>1.6974820209474679</v>
      </c>
      <c r="K1907" s="2">
        <f t="shared" ref="K1907:K1970" si="236">$K$4*B1907+(1-$K$4)*K1906</f>
        <v>1.7065450351544529</v>
      </c>
    </row>
    <row r="1908" spans="1:11" ht="13.5" x14ac:dyDescent="0.25">
      <c r="A1908" s="3">
        <f>TITRES_STAT!B1911</f>
        <v>45082</v>
      </c>
      <c r="B1908" s="5">
        <f>TITRES_STAT!D1911</f>
        <v>1.76</v>
      </c>
      <c r="C1908" s="2">
        <f t="shared" si="229"/>
        <v>2.0000000000000018E-2</v>
      </c>
      <c r="D1908" s="2">
        <f t="shared" si="230"/>
        <v>1.706</v>
      </c>
      <c r="E1908" s="2">
        <f t="shared" si="232"/>
        <v>1.698</v>
      </c>
      <c r="F1908" s="2">
        <f t="shared" si="233"/>
        <v>1.6994999999999998</v>
      </c>
      <c r="G1908" s="2">
        <f t="shared" si="235"/>
        <v>1.6987999999999999</v>
      </c>
      <c r="H1908" s="2">
        <f t="shared" si="231"/>
        <v>1.8722000000000008</v>
      </c>
      <c r="I1908" s="2">
        <f t="array" ref="I1908">SUMPRODUCT(B1892:B1911, (ROW(B1892:B1911)-ROW(B1892)+1)) / (20*21/2)</f>
        <v>1.7299047619047618</v>
      </c>
      <c r="J1908" s="2">
        <f t="shared" si="234"/>
        <v>1.7034361141905661</v>
      </c>
      <c r="K1908" s="2">
        <f t="shared" si="236"/>
        <v>1.7086413082856509</v>
      </c>
    </row>
    <row r="1909" spans="1:11" ht="13.5" x14ac:dyDescent="0.25">
      <c r="A1909" s="3">
        <f>TITRES_STAT!B1912</f>
        <v>45083</v>
      </c>
      <c r="B1909" s="5">
        <f>TITRES_STAT!D1912</f>
        <v>1.77</v>
      </c>
      <c r="C1909" s="2">
        <f t="shared" si="229"/>
        <v>1.0000000000000009E-2</v>
      </c>
      <c r="D1909" s="2">
        <f t="shared" si="230"/>
        <v>1.73</v>
      </c>
      <c r="E1909" s="2">
        <f t="shared" si="232"/>
        <v>1.7050000000000001</v>
      </c>
      <c r="F1909" s="2">
        <f t="shared" si="233"/>
        <v>1.702</v>
      </c>
      <c r="G1909" s="2">
        <f t="shared" si="235"/>
        <v>1.7012</v>
      </c>
      <c r="H1909" s="2">
        <f t="shared" si="231"/>
        <v>1.8704000000000007</v>
      </c>
      <c r="I1909" s="2">
        <f t="array" ref="I1909">SUMPRODUCT(B1893:B1912, (ROW(B1893:B1912)-ROW(B1893)+1)) / (20*21/2)</f>
        <v>1.7476666666666663</v>
      </c>
      <c r="J1909" s="2">
        <f t="shared" si="234"/>
        <v>1.7097755318867027</v>
      </c>
      <c r="K1909" s="2">
        <f t="shared" si="236"/>
        <v>1.7110475314901352</v>
      </c>
    </row>
    <row r="1910" spans="1:11" ht="13.5" x14ac:dyDescent="0.25">
      <c r="A1910" s="3">
        <f>TITRES_STAT!B1913</f>
        <v>45084</v>
      </c>
      <c r="B1910" s="5">
        <f>TITRES_STAT!D1913</f>
        <v>1.8</v>
      </c>
      <c r="C1910" s="2">
        <f t="shared" si="229"/>
        <v>3.0000000000000027E-2</v>
      </c>
      <c r="D1910" s="2">
        <f t="shared" si="230"/>
        <v>1.752</v>
      </c>
      <c r="E1910" s="2">
        <f t="shared" si="232"/>
        <v>1.7169999999999999</v>
      </c>
      <c r="F1910" s="2">
        <f t="shared" si="233"/>
        <v>1.706</v>
      </c>
      <c r="G1910" s="2">
        <f t="shared" si="235"/>
        <v>1.7050000000000001</v>
      </c>
      <c r="H1910" s="2">
        <f t="shared" si="231"/>
        <v>1.8688000000000005</v>
      </c>
      <c r="I1910" s="2">
        <f t="array" ref="I1910">SUMPRODUCT(B1894:B1913, (ROW(B1894:B1913)-ROW(B1894)+1)) / (20*21/2)</f>
        <v>1.7692380952380953</v>
      </c>
      <c r="J1910" s="2">
        <f t="shared" si="234"/>
        <v>1.7183683383736834</v>
      </c>
      <c r="K1910" s="2">
        <f t="shared" si="236"/>
        <v>1.7145358635885612</v>
      </c>
    </row>
    <row r="1911" spans="1:11" ht="13.5" x14ac:dyDescent="0.25">
      <c r="A1911" s="3">
        <f>TITRES_STAT!B1914</f>
        <v>45085</v>
      </c>
      <c r="B1911" s="5">
        <f>TITRES_STAT!D1914</f>
        <v>1.85</v>
      </c>
      <c r="C1911" s="2">
        <f t="shared" si="229"/>
        <v>5.0000000000000044E-2</v>
      </c>
      <c r="D1911" s="2">
        <f t="shared" si="230"/>
        <v>1.784</v>
      </c>
      <c r="E1911" s="2">
        <f t="shared" si="232"/>
        <v>1.7350000000000001</v>
      </c>
      <c r="F1911" s="2">
        <f t="shared" si="233"/>
        <v>1.7134999999999998</v>
      </c>
      <c r="G1911" s="2">
        <f t="shared" si="235"/>
        <v>1.7089999999999999</v>
      </c>
      <c r="H1911" s="2">
        <f t="shared" si="231"/>
        <v>1.8674000000000006</v>
      </c>
      <c r="I1911" s="2">
        <f t="array" ref="I1911">SUMPRODUCT(B1895:B1914, (ROW(B1895:B1914)-ROW(B1895)+1)) / (20*21/2)</f>
        <v>1.7896190476190477</v>
      </c>
      <c r="J1911" s="2">
        <f t="shared" si="234"/>
        <v>1.7309046870999993</v>
      </c>
      <c r="K1911" s="2">
        <f t="shared" si="236"/>
        <v>1.7198481826635197</v>
      </c>
    </row>
    <row r="1912" spans="1:11" ht="13.5" x14ac:dyDescent="0.25">
      <c r="A1912" s="3">
        <f>TITRES_STAT!B1915</f>
        <v>45086</v>
      </c>
      <c r="B1912" s="5">
        <f>TITRES_STAT!D1915</f>
        <v>1.9</v>
      </c>
      <c r="C1912" s="2">
        <f t="shared" si="229"/>
        <v>4.9999999999999822E-2</v>
      </c>
      <c r="D1912" s="2">
        <f t="shared" si="230"/>
        <v>1.8160000000000001</v>
      </c>
      <c r="E1912" s="2">
        <f t="shared" si="232"/>
        <v>1.7549999999999997</v>
      </c>
      <c r="F1912" s="2">
        <f t="shared" si="233"/>
        <v>1.7235</v>
      </c>
      <c r="G1912" s="2">
        <f t="shared" si="235"/>
        <v>1.7143999999999999</v>
      </c>
      <c r="H1912" s="2">
        <f t="shared" si="231"/>
        <v>1.8664000000000005</v>
      </c>
      <c r="I1912" s="2">
        <f t="array" ref="I1912">SUMPRODUCT(B1896:B1915, (ROW(B1896:B1915)-ROW(B1896)+1)) / (20*21/2)</f>
        <v>1.807809523809524</v>
      </c>
      <c r="J1912" s="2">
        <f t="shared" si="234"/>
        <v>1.747009002614285</v>
      </c>
      <c r="K1912" s="2">
        <f t="shared" si="236"/>
        <v>1.7269129598139699</v>
      </c>
    </row>
    <row r="1913" spans="1:11" ht="13.5" x14ac:dyDescent="0.25">
      <c r="A1913" s="3">
        <f>TITRES_STAT!B1916</f>
        <v>45089</v>
      </c>
      <c r="B1913" s="5">
        <f>TITRES_STAT!D1916</f>
        <v>1.95</v>
      </c>
      <c r="C1913" s="2">
        <f t="shared" si="229"/>
        <v>5.0000000000000044E-2</v>
      </c>
      <c r="D1913" s="2">
        <f t="shared" si="230"/>
        <v>1.8539999999999999</v>
      </c>
      <c r="E1913" s="2">
        <f t="shared" si="232"/>
        <v>1.78</v>
      </c>
      <c r="F1913" s="2">
        <f t="shared" si="233"/>
        <v>1.7360000000000002</v>
      </c>
      <c r="G1913" s="2">
        <f t="shared" si="235"/>
        <v>1.7202000000000002</v>
      </c>
      <c r="H1913" s="2">
        <f t="shared" si="231"/>
        <v>1.8657000000000001</v>
      </c>
      <c r="I1913" s="2">
        <f t="array" ref="I1913">SUMPRODUCT(B1897:B1916, (ROW(B1897:B1916)-ROW(B1897)+1)) / (20*21/2)</f>
        <v>1.821</v>
      </c>
      <c r="J1913" s="2">
        <f t="shared" si="234"/>
        <v>1.7663414785557818</v>
      </c>
      <c r="K1913" s="2">
        <f t="shared" si="236"/>
        <v>1.7356614711938141</v>
      </c>
    </row>
    <row r="1914" spans="1:11" ht="13.5" x14ac:dyDescent="0.25">
      <c r="A1914" s="3">
        <f>TITRES_STAT!B1917</f>
        <v>45090</v>
      </c>
      <c r="B1914" s="5">
        <f>TITRES_STAT!D1917</f>
        <v>1.95</v>
      </c>
      <c r="C1914" s="2">
        <f t="shared" si="229"/>
        <v>0</v>
      </c>
      <c r="D1914" s="2">
        <f t="shared" si="230"/>
        <v>1.8900000000000001</v>
      </c>
      <c r="E1914" s="2">
        <f t="shared" si="232"/>
        <v>1.81</v>
      </c>
      <c r="F1914" s="2">
        <f t="shared" si="233"/>
        <v>1.7490000000000001</v>
      </c>
      <c r="G1914" s="2">
        <f t="shared" si="235"/>
        <v>1.7252000000000001</v>
      </c>
      <c r="H1914" s="2">
        <f t="shared" si="231"/>
        <v>1.8650500000000003</v>
      </c>
      <c r="I1914" s="2">
        <f t="array" ref="I1914">SUMPRODUCT(B1898:B1917, (ROW(B1898:B1917)-ROW(B1898)+1)) / (20*21/2)</f>
        <v>1.8284285714285715</v>
      </c>
      <c r="J1914" s="2">
        <f t="shared" si="234"/>
        <v>1.7838327663123741</v>
      </c>
      <c r="K1914" s="2">
        <f t="shared" si="236"/>
        <v>1.7440669036960175</v>
      </c>
    </row>
    <row r="1915" spans="1:11" ht="13.5" x14ac:dyDescent="0.25">
      <c r="A1915" s="3">
        <f>TITRES_STAT!B1918</f>
        <v>45091</v>
      </c>
      <c r="B1915" s="5">
        <f>TITRES_STAT!D1918</f>
        <v>1.94</v>
      </c>
      <c r="C1915" s="2">
        <f t="shared" si="229"/>
        <v>-1.0000000000000009E-2</v>
      </c>
      <c r="D1915" s="2">
        <f t="shared" si="230"/>
        <v>1.9179999999999999</v>
      </c>
      <c r="E1915" s="2">
        <f t="shared" si="232"/>
        <v>1.8350000000000002</v>
      </c>
      <c r="F1915" s="2">
        <f t="shared" si="233"/>
        <v>1.7614999999999998</v>
      </c>
      <c r="G1915" s="2">
        <f t="shared" si="235"/>
        <v>1.7308000000000001</v>
      </c>
      <c r="H1915" s="2">
        <f t="shared" si="231"/>
        <v>1.86435</v>
      </c>
      <c r="I1915" s="2">
        <f t="array" ref="I1915">SUMPRODUCT(B1899:B1918, (ROW(B1899:B1918)-ROW(B1899)+1)) / (20*21/2)</f>
        <v>1.8399047619047617</v>
      </c>
      <c r="J1915" s="2">
        <f t="shared" si="234"/>
        <v>1.798705836187386</v>
      </c>
      <c r="K1915" s="2">
        <f t="shared" si="236"/>
        <v>1.751750554531468</v>
      </c>
    </row>
    <row r="1916" spans="1:11" ht="13.5" x14ac:dyDescent="0.25">
      <c r="A1916" s="3">
        <f>TITRES_STAT!B1919</f>
        <v>45092</v>
      </c>
      <c r="B1916" s="5">
        <f>TITRES_STAT!D1919</f>
        <v>1.9</v>
      </c>
      <c r="C1916" s="2">
        <f t="shared" si="229"/>
        <v>-4.0000000000000036E-2</v>
      </c>
      <c r="D1916" s="2">
        <f t="shared" si="230"/>
        <v>1.9280000000000002</v>
      </c>
      <c r="E1916" s="2">
        <f t="shared" si="232"/>
        <v>1.8559999999999999</v>
      </c>
      <c r="F1916" s="2">
        <f t="shared" si="233"/>
        <v>1.7719999999999998</v>
      </c>
      <c r="G1916" s="2">
        <f t="shared" si="235"/>
        <v>1.7348000000000001</v>
      </c>
      <c r="H1916" s="2">
        <f t="shared" si="231"/>
        <v>1.8633999999999999</v>
      </c>
      <c r="I1916" s="2">
        <f t="array" ref="I1916">SUMPRODUCT(B1900:B1919, (ROW(B1900:B1919)-ROW(B1900)+1)) / (20*21/2)</f>
        <v>1.8542380952380955</v>
      </c>
      <c r="J1916" s="2">
        <f t="shared" si="234"/>
        <v>1.808352899407635</v>
      </c>
      <c r="K1916" s="2">
        <f t="shared" si="236"/>
        <v>1.7575642582753319</v>
      </c>
    </row>
    <row r="1917" spans="1:11" ht="13.5" x14ac:dyDescent="0.25">
      <c r="A1917" s="3">
        <f>TITRES_STAT!B1920</f>
        <v>45093</v>
      </c>
      <c r="B1917" s="5">
        <f>TITRES_STAT!D1920</f>
        <v>1.85</v>
      </c>
      <c r="C1917" s="2">
        <f t="shared" si="229"/>
        <v>-4.9999999999999822E-2</v>
      </c>
      <c r="D1917" s="2">
        <f t="shared" si="230"/>
        <v>1.9179999999999999</v>
      </c>
      <c r="E1917" s="2">
        <f t="shared" si="232"/>
        <v>1.8669999999999998</v>
      </c>
      <c r="F1917" s="2">
        <f t="shared" si="233"/>
        <v>1.7795000000000001</v>
      </c>
      <c r="G1917" s="2">
        <f t="shared" si="235"/>
        <v>1.7372000000000001</v>
      </c>
      <c r="H1917" s="2">
        <f t="shared" si="231"/>
        <v>1.8625</v>
      </c>
      <c r="I1917" s="2">
        <f t="array" ref="I1917">SUMPRODUCT(B1901:B1920, (ROW(B1901:B1920)-ROW(B1901)+1)) / (20*21/2)</f>
        <v>1.8626666666666667</v>
      </c>
      <c r="J1917" s="2">
        <f t="shared" si="234"/>
        <v>1.8123192899402412</v>
      </c>
      <c r="K1917" s="2">
        <f t="shared" si="236"/>
        <v>1.7611891893233582</v>
      </c>
    </row>
    <row r="1918" spans="1:11" ht="13.5" x14ac:dyDescent="0.25">
      <c r="A1918" s="3">
        <f>TITRES_STAT!B1921</f>
        <v>45096</v>
      </c>
      <c r="B1918" s="5">
        <f>TITRES_STAT!D1921</f>
        <v>1.9</v>
      </c>
      <c r="C1918" s="2">
        <f t="shared" si="229"/>
        <v>4.9999999999999822E-2</v>
      </c>
      <c r="D1918" s="2">
        <f t="shared" si="230"/>
        <v>1.9079999999999999</v>
      </c>
      <c r="E1918" s="2">
        <f t="shared" si="232"/>
        <v>1.8809999999999998</v>
      </c>
      <c r="F1918" s="2">
        <f t="shared" si="233"/>
        <v>1.7894999999999999</v>
      </c>
      <c r="G1918" s="2">
        <f t="shared" si="235"/>
        <v>1.7406000000000004</v>
      </c>
      <c r="H1918" s="2">
        <f t="shared" si="231"/>
        <v>1.86185</v>
      </c>
      <c r="I1918" s="2">
        <f t="array" ref="I1918">SUMPRODUCT(B1902:B1921, (ROW(B1902:B1921)-ROW(B1902)+1)) / (20*21/2)</f>
        <v>1.8653333333333333</v>
      </c>
      <c r="J1918" s="2">
        <f t="shared" si="234"/>
        <v>1.8206698337554563</v>
      </c>
      <c r="K1918" s="2">
        <f t="shared" si="236"/>
        <v>1.7666327505263637</v>
      </c>
    </row>
    <row r="1919" spans="1:11" ht="13.5" x14ac:dyDescent="0.25">
      <c r="A1919" s="3">
        <f>TITRES_STAT!B1922</f>
        <v>45097</v>
      </c>
      <c r="B1919" s="5">
        <f>TITRES_STAT!D1922</f>
        <v>1.94</v>
      </c>
      <c r="C1919" s="2">
        <f t="shared" si="229"/>
        <v>4.0000000000000036E-2</v>
      </c>
      <c r="D1919" s="2">
        <f t="shared" si="230"/>
        <v>1.9059999999999999</v>
      </c>
      <c r="E1919" s="2">
        <f t="shared" si="232"/>
        <v>1.8980000000000001</v>
      </c>
      <c r="F1919" s="2">
        <f t="shared" si="233"/>
        <v>1.8014999999999997</v>
      </c>
      <c r="G1919" s="2">
        <f t="shared" si="235"/>
        <v>1.7446000000000002</v>
      </c>
      <c r="H1919" s="2">
        <f t="shared" si="231"/>
        <v>1.8612500000000001</v>
      </c>
      <c r="I1919" s="2">
        <f t="array" ref="I1919">SUMPRODUCT(B1903:B1922, (ROW(B1903:B1922)-ROW(B1903)+1)) / (20*21/2)</f>
        <v>1.8719523809523808</v>
      </c>
      <c r="J1919" s="2">
        <f t="shared" si="234"/>
        <v>1.8320346114930319</v>
      </c>
      <c r="K1919" s="2">
        <f t="shared" si="236"/>
        <v>1.7734314661919965</v>
      </c>
    </row>
    <row r="1920" spans="1:11" ht="13.5" x14ac:dyDescent="0.25">
      <c r="A1920" s="3">
        <f>TITRES_STAT!B1923</f>
        <v>45098</v>
      </c>
      <c r="B1920" s="5">
        <f>TITRES_STAT!D1923</f>
        <v>1.89</v>
      </c>
      <c r="C1920" s="2">
        <f t="shared" si="229"/>
        <v>-5.0000000000000044E-2</v>
      </c>
      <c r="D1920" s="2">
        <f t="shared" si="230"/>
        <v>1.8960000000000001</v>
      </c>
      <c r="E1920" s="2">
        <f t="shared" si="232"/>
        <v>1.907</v>
      </c>
      <c r="F1920" s="2">
        <f t="shared" si="233"/>
        <v>1.8119999999999998</v>
      </c>
      <c r="G1920" s="2">
        <f t="shared" si="235"/>
        <v>1.7478000000000002</v>
      </c>
      <c r="H1920" s="2">
        <f t="shared" si="231"/>
        <v>1.8604000000000003</v>
      </c>
      <c r="I1920" s="2">
        <f t="array" ref="I1920">SUMPRODUCT(B1904:B1923, (ROW(B1904:B1923)-ROW(B1904)+1)) / (20*21/2)</f>
        <v>1.8776666666666666</v>
      </c>
      <c r="J1920" s="2">
        <f t="shared" si="234"/>
        <v>1.8375551246841717</v>
      </c>
      <c r="K1920" s="2">
        <f t="shared" si="236"/>
        <v>1.778002781243291</v>
      </c>
    </row>
    <row r="1921" spans="1:11" ht="13.5" x14ac:dyDescent="0.25">
      <c r="A1921" s="3">
        <f>TITRES_STAT!B1924</f>
        <v>45099</v>
      </c>
      <c r="B1921" s="5">
        <f>TITRES_STAT!D1924</f>
        <v>1.84</v>
      </c>
      <c r="C1921" s="2">
        <f t="shared" si="229"/>
        <v>-4.9999999999999822E-2</v>
      </c>
      <c r="D1921" s="2">
        <f t="shared" si="230"/>
        <v>1.8839999999999999</v>
      </c>
      <c r="E1921" s="2">
        <f t="shared" si="232"/>
        <v>1.9059999999999999</v>
      </c>
      <c r="F1921" s="2">
        <f t="shared" si="233"/>
        <v>1.8205000000000002</v>
      </c>
      <c r="G1921" s="2">
        <f t="shared" si="235"/>
        <v>1.7502000000000004</v>
      </c>
      <c r="H1921" s="2">
        <f t="shared" si="231"/>
        <v>1.8591000000000002</v>
      </c>
      <c r="I1921" s="2">
        <f t="array" ref="I1921">SUMPRODUCT(B1905:B1924, (ROW(B1905:B1924)-ROW(B1905)+1)) / (20*21/2)</f>
        <v>1.8777142857142857</v>
      </c>
      <c r="J1921" s="2">
        <f t="shared" si="234"/>
        <v>1.8377879699523458</v>
      </c>
      <c r="K1921" s="2">
        <f t="shared" si="236"/>
        <v>1.7804340447239464</v>
      </c>
    </row>
    <row r="1922" spans="1:11" ht="13.5" x14ac:dyDescent="0.25">
      <c r="A1922" s="3">
        <f>TITRES_STAT!B1925</f>
        <v>45100</v>
      </c>
      <c r="B1922" s="5">
        <f>TITRES_STAT!D1925</f>
        <v>1.89</v>
      </c>
      <c r="C1922" s="2">
        <f t="shared" si="229"/>
        <v>4.9999999999999822E-2</v>
      </c>
      <c r="D1922" s="2">
        <f t="shared" si="230"/>
        <v>1.8919999999999999</v>
      </c>
      <c r="E1922" s="2">
        <f t="shared" si="232"/>
        <v>1.905</v>
      </c>
      <c r="F1922" s="2">
        <f t="shared" si="233"/>
        <v>1.83</v>
      </c>
      <c r="G1922" s="2">
        <f t="shared" si="235"/>
        <v>1.7536000000000005</v>
      </c>
      <c r="H1922" s="2">
        <f t="shared" si="231"/>
        <v>1.8581500000000002</v>
      </c>
      <c r="I1922" s="2">
        <f t="array" ref="I1922">SUMPRODUCT(B1906:B1925, (ROW(B1906:B1925)-ROW(B1906)+1)) / (20*21/2)</f>
        <v>1.8749523809523805</v>
      </c>
      <c r="J1922" s="2">
        <f t="shared" si="234"/>
        <v>1.8427605442425985</v>
      </c>
      <c r="K1922" s="2">
        <f t="shared" si="236"/>
        <v>1.7847307488524193</v>
      </c>
    </row>
    <row r="1923" spans="1:11" ht="13.5" x14ac:dyDescent="0.25">
      <c r="A1923" s="3">
        <f>TITRES_STAT!B1926</f>
        <v>45103</v>
      </c>
      <c r="B1923" s="5">
        <f>TITRES_STAT!D1926</f>
        <v>1.89</v>
      </c>
      <c r="C1923" s="2">
        <f t="shared" si="229"/>
        <v>0</v>
      </c>
      <c r="D1923" s="2">
        <f t="shared" si="230"/>
        <v>1.89</v>
      </c>
      <c r="E1923" s="2">
        <f t="shared" si="232"/>
        <v>1.8989999999999998</v>
      </c>
      <c r="F1923" s="2">
        <f t="shared" si="233"/>
        <v>1.8395000000000004</v>
      </c>
      <c r="G1923" s="2">
        <f t="shared" si="235"/>
        <v>1.7576000000000005</v>
      </c>
      <c r="H1923" s="2">
        <f t="shared" si="231"/>
        <v>1.8572000000000002</v>
      </c>
      <c r="I1923" s="2">
        <f t="array" ref="I1923">SUMPRODUCT(B1907:B1926, (ROW(B1907:B1926)-ROW(B1907)+1)) / (20*21/2)</f>
        <v>1.8734761904761903</v>
      </c>
      <c r="J1923" s="2">
        <f t="shared" si="234"/>
        <v>1.8472595400290177</v>
      </c>
      <c r="K1923" s="2">
        <f t="shared" si="236"/>
        <v>1.7888589547797755</v>
      </c>
    </row>
    <row r="1924" spans="1:11" ht="13.5" x14ac:dyDescent="0.25">
      <c r="A1924" s="3">
        <f>TITRES_STAT!B1927</f>
        <v>45104</v>
      </c>
      <c r="B1924" s="5">
        <f>TITRES_STAT!D1927</f>
        <v>1.84</v>
      </c>
      <c r="C1924" s="2">
        <f t="shared" ref="C1924:C1987" si="237">B1924-B1923</f>
        <v>-4.9999999999999822E-2</v>
      </c>
      <c r="D1924" s="2">
        <f t="shared" si="230"/>
        <v>1.8699999999999999</v>
      </c>
      <c r="E1924" s="2">
        <f t="shared" si="232"/>
        <v>1.8879999999999999</v>
      </c>
      <c r="F1924" s="2">
        <f t="shared" si="233"/>
        <v>1.8490000000000002</v>
      </c>
      <c r="G1924" s="2">
        <f t="shared" si="235"/>
        <v>1.7604000000000004</v>
      </c>
      <c r="H1924" s="2">
        <f t="shared" si="231"/>
        <v>1.8560500000000004</v>
      </c>
      <c r="I1924" s="2">
        <f t="array" ref="I1924">SUMPRODUCT(B1908:B1927, (ROW(B1908:B1927)-ROW(B1908)+1)) / (20*21/2)</f>
        <v>1.8674761904761901</v>
      </c>
      <c r="J1924" s="2">
        <f t="shared" si="234"/>
        <v>1.8465681552643494</v>
      </c>
      <c r="K1924" s="2">
        <f t="shared" si="236"/>
        <v>1.7908644859648826</v>
      </c>
    </row>
    <row r="1925" spans="1:11" ht="13.5" x14ac:dyDescent="0.25">
      <c r="A1925" s="3">
        <f>TITRES_STAT!B1928</f>
        <v>45107</v>
      </c>
      <c r="B1925" s="5">
        <f>TITRES_STAT!D1928</f>
        <v>1.82</v>
      </c>
      <c r="C1925" s="2">
        <f t="shared" si="237"/>
        <v>-2.0000000000000018E-2</v>
      </c>
      <c r="D1925" s="2">
        <f t="shared" si="230"/>
        <v>1.8559999999999999</v>
      </c>
      <c r="E1925" s="2">
        <f t="shared" si="232"/>
        <v>1.8760000000000001</v>
      </c>
      <c r="F1925" s="2">
        <f t="shared" si="233"/>
        <v>1.8555000000000004</v>
      </c>
      <c r="G1925" s="2">
        <f t="shared" si="235"/>
        <v>1.7632000000000003</v>
      </c>
      <c r="H1925" s="2">
        <f t="shared" si="231"/>
        <v>1.8549000000000004</v>
      </c>
      <c r="I1925" s="2">
        <f t="array" ref="I1925">SUMPRODUCT(B1909:B1928, (ROW(B1909:B1928)-ROW(B1909)+1)) / (20*21/2)</f>
        <v>1.8583333333333334</v>
      </c>
      <c r="J1925" s="2">
        <f t="shared" si="234"/>
        <v>1.8440378547629828</v>
      </c>
      <c r="K1925" s="2">
        <f t="shared" si="236"/>
        <v>1.7920070551427303</v>
      </c>
    </row>
    <row r="1926" spans="1:11" ht="13.5" x14ac:dyDescent="0.25">
      <c r="A1926" s="3">
        <f>TITRES_STAT!B1929</f>
        <v>45110</v>
      </c>
      <c r="B1926" s="5">
        <f>TITRES_STAT!D1929</f>
        <v>1.84</v>
      </c>
      <c r="C1926" s="2">
        <f t="shared" si="237"/>
        <v>2.0000000000000018E-2</v>
      </c>
      <c r="D1926" s="2">
        <f t="shared" ref="D1926:D1989" si="238">AVERAGE(B1922:B1926)</f>
        <v>1.8560000000000003</v>
      </c>
      <c r="E1926" s="2">
        <f t="shared" si="232"/>
        <v>1.8699999999999999</v>
      </c>
      <c r="F1926" s="2">
        <f t="shared" si="233"/>
        <v>1.8630000000000002</v>
      </c>
      <c r="G1926" s="2">
        <f t="shared" si="235"/>
        <v>1.7670000000000001</v>
      </c>
      <c r="H1926" s="2">
        <f t="shared" si="231"/>
        <v>1.8538500000000004</v>
      </c>
      <c r="I1926" s="2">
        <f t="array" ref="I1926">SUMPRODUCT(B1910:B1929, (ROW(B1910:B1929)-ROW(B1910)+1)) / (20*21/2)</f>
        <v>1.8510476190476188</v>
      </c>
      <c r="J1926" s="2">
        <f t="shared" si="234"/>
        <v>1.8436532971665083</v>
      </c>
      <c r="K1926" s="2">
        <f t="shared" si="236"/>
        <v>1.793889131411643</v>
      </c>
    </row>
    <row r="1927" spans="1:11" ht="13.5" x14ac:dyDescent="0.25">
      <c r="A1927" s="3">
        <f>TITRES_STAT!B1930</f>
        <v>45111</v>
      </c>
      <c r="B1927" s="5">
        <f>TITRES_STAT!D1930</f>
        <v>1.8</v>
      </c>
      <c r="C1927" s="2">
        <f t="shared" si="237"/>
        <v>-4.0000000000000036E-2</v>
      </c>
      <c r="D1927" s="2">
        <f t="shared" si="238"/>
        <v>1.8379999999999999</v>
      </c>
      <c r="E1927" s="2">
        <f t="shared" si="232"/>
        <v>1.8650000000000002</v>
      </c>
      <c r="F1927" s="2">
        <f t="shared" si="233"/>
        <v>1.8660000000000001</v>
      </c>
      <c r="G1927" s="2">
        <f t="shared" si="235"/>
        <v>1.7692000000000001</v>
      </c>
      <c r="H1927" s="2">
        <f t="shared" si="231"/>
        <v>1.8524500000000008</v>
      </c>
      <c r="I1927" s="2">
        <f t="array" ref="I1927">SUMPRODUCT(B1911:B1930, (ROW(B1911:B1930)-ROW(B1911)+1)) / (20*21/2)</f>
        <v>1.8427142857142857</v>
      </c>
      <c r="J1927" s="2">
        <f t="shared" si="234"/>
        <v>1.8394958402935075</v>
      </c>
      <c r="K1927" s="2">
        <f t="shared" si="236"/>
        <v>1.7941287733170688</v>
      </c>
    </row>
    <row r="1928" spans="1:11" ht="13.5" x14ac:dyDescent="0.25">
      <c r="A1928" s="3">
        <f>TITRES_STAT!B1931</f>
        <v>45112</v>
      </c>
      <c r="B1928" s="5">
        <f>TITRES_STAT!D1931</f>
        <v>1.77</v>
      </c>
      <c r="C1928" s="2">
        <f t="shared" si="237"/>
        <v>-3.0000000000000027E-2</v>
      </c>
      <c r="D1928" s="2">
        <f t="shared" si="238"/>
        <v>1.8140000000000001</v>
      </c>
      <c r="E1928" s="2">
        <f t="shared" si="232"/>
        <v>1.8519999999999999</v>
      </c>
      <c r="F1928" s="2">
        <f t="shared" si="233"/>
        <v>1.8665000000000003</v>
      </c>
      <c r="G1928" s="2">
        <f t="shared" si="235"/>
        <v>1.7702000000000004</v>
      </c>
      <c r="H1928" s="2">
        <f t="shared" si="231"/>
        <v>1.8509000000000007</v>
      </c>
      <c r="I1928" s="2">
        <f t="array" ref="I1928">SUMPRODUCT(B1912:B1931, (ROW(B1912:B1931)-ROW(B1912)+1)) / (20*21/2)</f>
        <v>1.8344761904761901</v>
      </c>
      <c r="J1928" s="2">
        <f t="shared" si="234"/>
        <v>1.832877188836983</v>
      </c>
      <c r="K1928" s="2">
        <f t="shared" si="236"/>
        <v>1.7931825469124778</v>
      </c>
    </row>
    <row r="1929" spans="1:11" ht="13.5" x14ac:dyDescent="0.25">
      <c r="A1929" s="3">
        <f>TITRES_STAT!B1932</f>
        <v>45113</v>
      </c>
      <c r="B1929" s="5">
        <f>TITRES_STAT!D1932</f>
        <v>1.79</v>
      </c>
      <c r="C1929" s="2">
        <f t="shared" si="237"/>
        <v>2.0000000000000018E-2</v>
      </c>
      <c r="D1929" s="2">
        <f t="shared" si="238"/>
        <v>1.8039999999999998</v>
      </c>
      <c r="E1929" s="2">
        <f t="shared" si="232"/>
        <v>1.8370000000000002</v>
      </c>
      <c r="F1929" s="2">
        <f t="shared" si="233"/>
        <v>1.8675000000000002</v>
      </c>
      <c r="G1929" s="2">
        <f t="shared" si="235"/>
        <v>1.7714000000000001</v>
      </c>
      <c r="H1929" s="2">
        <f t="shared" si="231"/>
        <v>1.8497500000000004</v>
      </c>
      <c r="I1929" s="2">
        <f t="array" ref="I1929">SUMPRODUCT(B1913:B1932, (ROW(B1913:B1932)-ROW(B1913)+1)) / (20*21/2)</f>
        <v>1.8265714285714287</v>
      </c>
      <c r="J1929" s="2">
        <f t="shared" si="234"/>
        <v>1.8287936470429846</v>
      </c>
      <c r="K1929" s="2">
        <f t="shared" si="236"/>
        <v>1.7930577411512041</v>
      </c>
    </row>
    <row r="1930" spans="1:11" ht="13.5" x14ac:dyDescent="0.25">
      <c r="A1930" s="3">
        <f>TITRES_STAT!B1933</f>
        <v>45114</v>
      </c>
      <c r="B1930" s="5">
        <f>TITRES_STAT!D1933</f>
        <v>1.78</v>
      </c>
      <c r="C1930" s="2">
        <f t="shared" si="237"/>
        <v>-1.0000000000000009E-2</v>
      </c>
      <c r="D1930" s="2">
        <f t="shared" si="238"/>
        <v>1.796</v>
      </c>
      <c r="E1930" s="2">
        <f t="shared" si="232"/>
        <v>1.8260000000000001</v>
      </c>
      <c r="F1930" s="2">
        <f t="shared" si="233"/>
        <v>1.8665000000000003</v>
      </c>
      <c r="G1930" s="2">
        <f t="shared" si="235"/>
        <v>1.7724000000000004</v>
      </c>
      <c r="H1930" s="2">
        <f t="shared" ref="H1930:H1993" si="239">AVERAGE(B1731:B1930)</f>
        <v>1.8485500000000004</v>
      </c>
      <c r="I1930" s="2">
        <f t="array" ref="I1930">SUMPRODUCT(B1914:B1933, (ROW(B1914:B1933)-ROW(B1914)+1)) / (20*21/2)</f>
        <v>1.8173333333333332</v>
      </c>
      <c r="J1930" s="2">
        <f t="shared" si="234"/>
        <v>1.8241466330388909</v>
      </c>
      <c r="K1930" s="2">
        <f t="shared" si="236"/>
        <v>1.7925456728707647</v>
      </c>
    </row>
    <row r="1931" spans="1:11" ht="13.5" x14ac:dyDescent="0.25">
      <c r="A1931" s="3">
        <f>TITRES_STAT!B1934</f>
        <v>45117</v>
      </c>
      <c r="B1931" s="5">
        <f>TITRES_STAT!D1934</f>
        <v>1.78</v>
      </c>
      <c r="C1931" s="2">
        <f t="shared" si="237"/>
        <v>0</v>
      </c>
      <c r="D1931" s="2">
        <f t="shared" si="238"/>
        <v>1.784</v>
      </c>
      <c r="E1931" s="2">
        <f t="shared" si="232"/>
        <v>1.8200000000000003</v>
      </c>
      <c r="F1931" s="2">
        <f t="shared" si="233"/>
        <v>1.8630000000000002</v>
      </c>
      <c r="G1931" s="2">
        <f t="shared" si="235"/>
        <v>1.7744000000000002</v>
      </c>
      <c r="H1931" s="2">
        <f t="shared" si="239"/>
        <v>1.84735</v>
      </c>
      <c r="I1931" s="2">
        <f t="array" ref="I1931">SUMPRODUCT(B1915:B1934, (ROW(B1915:B1934)-ROW(B1915)+1)) / (20*21/2)</f>
        <v>1.8042380952380952</v>
      </c>
      <c r="J1931" s="2">
        <f t="shared" si="234"/>
        <v>1.8199421917970917</v>
      </c>
      <c r="K1931" s="2">
        <f t="shared" si="236"/>
        <v>1.7920536856993623</v>
      </c>
    </row>
    <row r="1932" spans="1:11" ht="13.5" x14ac:dyDescent="0.25">
      <c r="A1932" s="3">
        <f>TITRES_STAT!B1935</f>
        <v>45118</v>
      </c>
      <c r="B1932" s="5">
        <f>TITRES_STAT!D1935</f>
        <v>1.78</v>
      </c>
      <c r="C1932" s="2">
        <f t="shared" si="237"/>
        <v>0</v>
      </c>
      <c r="D1932" s="2">
        <f t="shared" si="238"/>
        <v>1.78</v>
      </c>
      <c r="E1932" s="2">
        <f t="shared" ref="E1932:E1995" si="240">AVERAGE(B1923:B1932)</f>
        <v>1.8089999999999999</v>
      </c>
      <c r="F1932" s="2">
        <f t="shared" si="233"/>
        <v>1.857</v>
      </c>
      <c r="G1932" s="2">
        <f t="shared" si="235"/>
        <v>1.7754000000000003</v>
      </c>
      <c r="H1932" s="2">
        <f t="shared" si="239"/>
        <v>1.8461999999999998</v>
      </c>
      <c r="I1932" s="2">
        <f t="array" ref="I1932">SUMPRODUCT(B1916:B1935, (ROW(B1916:B1935)-ROW(B1916)+1)) / (20*21/2)</f>
        <v>1.7960952380952382</v>
      </c>
      <c r="J1932" s="2">
        <f t="shared" si="234"/>
        <v>1.8161381735307018</v>
      </c>
      <c r="K1932" s="2">
        <f t="shared" si="236"/>
        <v>1.7915809921425245</v>
      </c>
    </row>
    <row r="1933" spans="1:11" ht="13.5" x14ac:dyDescent="0.25">
      <c r="A1933" s="3">
        <f>TITRES_STAT!B1936</f>
        <v>45119</v>
      </c>
      <c r="B1933" s="5">
        <f>TITRES_STAT!D1936</f>
        <v>1.76</v>
      </c>
      <c r="C1933" s="2">
        <f t="shared" si="237"/>
        <v>-2.0000000000000018E-2</v>
      </c>
      <c r="D1933" s="2">
        <f t="shared" si="238"/>
        <v>1.778</v>
      </c>
      <c r="E1933" s="2">
        <f t="shared" si="240"/>
        <v>1.796</v>
      </c>
      <c r="F1933" s="2">
        <f t="shared" si="233"/>
        <v>1.8474999999999997</v>
      </c>
      <c r="G1933" s="2">
        <f t="shared" si="235"/>
        <v>1.7760000000000002</v>
      </c>
      <c r="H1933" s="2">
        <f t="shared" si="239"/>
        <v>1.8449999999999998</v>
      </c>
      <c r="I1933" s="2">
        <f t="array" ref="I1933">SUMPRODUCT(B1917:B1936, (ROW(B1917:B1936)-ROW(B1917)+1)) / (20*21/2)</f>
        <v>1.7859999999999998</v>
      </c>
      <c r="J1933" s="2">
        <f t="shared" si="234"/>
        <v>1.8107916808134921</v>
      </c>
      <c r="K1933" s="2">
        <f t="shared" si="236"/>
        <v>1.7903425218624256</v>
      </c>
    </row>
    <row r="1934" spans="1:11" ht="13.5" x14ac:dyDescent="0.25">
      <c r="A1934" s="3">
        <f>TITRES_STAT!B1937</f>
        <v>45120</v>
      </c>
      <c r="B1934" s="5">
        <f>TITRES_STAT!D1937</f>
        <v>1.71</v>
      </c>
      <c r="C1934" s="2">
        <f t="shared" si="237"/>
        <v>-5.0000000000000044E-2</v>
      </c>
      <c r="D1934" s="2">
        <f t="shared" si="238"/>
        <v>1.7619999999999998</v>
      </c>
      <c r="E1934" s="2">
        <f t="shared" si="240"/>
        <v>1.7829999999999999</v>
      </c>
      <c r="F1934" s="2">
        <f t="shared" si="233"/>
        <v>1.8355000000000001</v>
      </c>
      <c r="G1934" s="2">
        <f t="shared" si="235"/>
        <v>1.7762</v>
      </c>
      <c r="H1934" s="2">
        <f t="shared" si="239"/>
        <v>1.8435499999999996</v>
      </c>
      <c r="I1934" s="2">
        <f t="array" ref="I1934">SUMPRODUCT(B1918:B1937, (ROW(B1918:B1937)-ROW(B1918)+1)) / (20*21/2)</f>
        <v>1.7805714285714287</v>
      </c>
      <c r="J1934" s="2">
        <f t="shared" si="234"/>
        <v>1.8011924731169691</v>
      </c>
      <c r="K1934" s="2">
        <f t="shared" si="236"/>
        <v>1.787191834730566</v>
      </c>
    </row>
    <row r="1935" spans="1:11" ht="13.5" x14ac:dyDescent="0.25">
      <c r="A1935" s="3">
        <f>TITRES_STAT!B1938</f>
        <v>45121</v>
      </c>
      <c r="B1935" s="5">
        <f>TITRES_STAT!D1938</f>
        <v>1.75</v>
      </c>
      <c r="C1935" s="2">
        <f t="shared" si="237"/>
        <v>4.0000000000000036E-2</v>
      </c>
      <c r="D1935" s="2">
        <f t="shared" si="238"/>
        <v>1.7560000000000002</v>
      </c>
      <c r="E1935" s="2">
        <f t="shared" si="240"/>
        <v>1.7759999999999998</v>
      </c>
      <c r="F1935" s="2">
        <f t="shared" si="233"/>
        <v>1.8260000000000001</v>
      </c>
      <c r="G1935" s="2">
        <f t="shared" si="235"/>
        <v>1.7771999999999997</v>
      </c>
      <c r="H1935" s="2">
        <f t="shared" si="239"/>
        <v>1.8422999999999994</v>
      </c>
      <c r="I1935" s="2">
        <f t="array" ref="I1935">SUMPRODUCT(B1919:B1938, (ROW(B1919:B1938)-ROW(B1919)+1)) / (20*21/2)</f>
        <v>1.7774761904761904</v>
      </c>
      <c r="J1935" s="2">
        <f t="shared" si="234"/>
        <v>1.7963169994867816</v>
      </c>
      <c r="K1935" s="2">
        <f t="shared" si="236"/>
        <v>1.7857333314077988</v>
      </c>
    </row>
    <row r="1936" spans="1:11" ht="13.5" x14ac:dyDescent="0.25">
      <c r="A1936" s="3">
        <f>TITRES_STAT!B1939</f>
        <v>45124</v>
      </c>
      <c r="B1936" s="5">
        <f>TITRES_STAT!D1939</f>
        <v>1.72</v>
      </c>
      <c r="C1936" s="2">
        <f t="shared" si="237"/>
        <v>-3.0000000000000027E-2</v>
      </c>
      <c r="D1936" s="2">
        <f t="shared" si="238"/>
        <v>1.7440000000000002</v>
      </c>
      <c r="E1936" s="2">
        <f t="shared" si="240"/>
        <v>1.7639999999999998</v>
      </c>
      <c r="F1936" s="2">
        <f t="shared" si="233"/>
        <v>1.8170000000000002</v>
      </c>
      <c r="G1936" s="2">
        <f t="shared" si="235"/>
        <v>1.7769999999999999</v>
      </c>
      <c r="H1936" s="2">
        <f t="shared" si="239"/>
        <v>1.8408499999999994</v>
      </c>
      <c r="I1936" s="2">
        <f t="array" ref="I1936">SUMPRODUCT(B1920:B1939, (ROW(B1920:B1939)-ROW(B1920)+1)) / (20*21/2)</f>
        <v>1.7749523809523811</v>
      </c>
      <c r="J1936" s="2">
        <f t="shared" si="234"/>
        <v>1.7890487138213738</v>
      </c>
      <c r="K1936" s="2">
        <f t="shared" si="236"/>
        <v>1.7831555537055321</v>
      </c>
    </row>
    <row r="1937" spans="1:11" ht="13.5" x14ac:dyDescent="0.25">
      <c r="A1937" s="3">
        <f>TITRES_STAT!B1940</f>
        <v>45125</v>
      </c>
      <c r="B1937" s="5">
        <f>TITRES_STAT!D1940</f>
        <v>1.76</v>
      </c>
      <c r="C1937" s="2">
        <f t="shared" si="237"/>
        <v>4.0000000000000036E-2</v>
      </c>
      <c r="D1937" s="2">
        <f t="shared" si="238"/>
        <v>1.7399999999999998</v>
      </c>
      <c r="E1937" s="2">
        <f t="shared" si="240"/>
        <v>1.7600000000000002</v>
      </c>
      <c r="F1937" s="2">
        <f t="shared" si="233"/>
        <v>1.8125000000000004</v>
      </c>
      <c r="G1937" s="2">
        <f t="shared" si="235"/>
        <v>1.7776000000000003</v>
      </c>
      <c r="H1937" s="2">
        <f t="shared" si="239"/>
        <v>1.8392999999999993</v>
      </c>
      <c r="I1937" s="2">
        <f t="array" ref="I1937">SUMPRODUCT(B1921:B1940, (ROW(B1921:B1940)-ROW(B1921)+1)) / (20*21/2)</f>
        <v>1.7731904761904762</v>
      </c>
      <c r="J1937" s="2">
        <f t="shared" si="234"/>
        <v>1.7862821696479096</v>
      </c>
      <c r="K1937" s="2">
        <f t="shared" si="236"/>
        <v>1.7822474927759036</v>
      </c>
    </row>
    <row r="1938" spans="1:11" ht="13.5" x14ac:dyDescent="0.25">
      <c r="A1938" s="3">
        <f>TITRES_STAT!B1941</f>
        <v>45127</v>
      </c>
      <c r="B1938" s="5">
        <f>TITRES_STAT!D1941</f>
        <v>1.78</v>
      </c>
      <c r="C1938" s="2">
        <f t="shared" si="237"/>
        <v>2.0000000000000018E-2</v>
      </c>
      <c r="D1938" s="2">
        <f t="shared" si="238"/>
        <v>1.7439999999999998</v>
      </c>
      <c r="E1938" s="2">
        <f t="shared" si="240"/>
        <v>1.7610000000000003</v>
      </c>
      <c r="F1938" s="2">
        <f t="shared" si="233"/>
        <v>1.8065000000000002</v>
      </c>
      <c r="G1938" s="2">
        <f t="shared" si="235"/>
        <v>1.7786000000000002</v>
      </c>
      <c r="H1938" s="2">
        <f t="shared" si="239"/>
        <v>1.837599999999999</v>
      </c>
      <c r="I1938" s="2">
        <f t="array" ref="I1938">SUMPRODUCT(B1922:B1941, (ROW(B1922:B1941)-ROW(B1922)+1)) / (20*21/2)</f>
        <v>1.7719523809523809</v>
      </c>
      <c r="J1938" s="2">
        <f t="shared" si="234"/>
        <v>1.78568386777668</v>
      </c>
      <c r="K1938" s="2">
        <f t="shared" si="236"/>
        <v>1.7821593558042996</v>
      </c>
    </row>
    <row r="1939" spans="1:11" ht="13.5" x14ac:dyDescent="0.25">
      <c r="A1939" s="3">
        <f>TITRES_STAT!B1942</f>
        <v>45128</v>
      </c>
      <c r="B1939" s="5">
        <f>TITRES_STAT!D1942</f>
        <v>1.78</v>
      </c>
      <c r="C1939" s="2">
        <f t="shared" si="237"/>
        <v>0</v>
      </c>
      <c r="D1939" s="2">
        <f t="shared" si="238"/>
        <v>1.7579999999999998</v>
      </c>
      <c r="E1939" s="2">
        <f t="shared" si="240"/>
        <v>1.7599999999999998</v>
      </c>
      <c r="F1939" s="2">
        <f t="shared" si="233"/>
        <v>1.7985000000000002</v>
      </c>
      <c r="G1939" s="2">
        <f t="shared" si="235"/>
        <v>1.7798000000000003</v>
      </c>
      <c r="H1939" s="2">
        <f t="shared" si="239"/>
        <v>1.8359499999999991</v>
      </c>
      <c r="I1939" s="2">
        <f t="array" ref="I1939">SUMPRODUCT(B1923:B1942, (ROW(B1923:B1942)-ROW(B1923)+1)) / (20*21/2)</f>
        <v>1.7690952380952381</v>
      </c>
      <c r="J1939" s="2">
        <f t="shared" si="234"/>
        <v>1.7851425470360436</v>
      </c>
      <c r="K1939" s="2">
        <f t="shared" si="236"/>
        <v>1.7820746751845233</v>
      </c>
    </row>
    <row r="1940" spans="1:11" ht="13.5" x14ac:dyDescent="0.25">
      <c r="A1940" s="3">
        <f>TITRES_STAT!B1943</f>
        <v>45131</v>
      </c>
      <c r="B1940" s="5">
        <f>TITRES_STAT!D1943</f>
        <v>1.78</v>
      </c>
      <c r="C1940" s="2">
        <f t="shared" si="237"/>
        <v>0</v>
      </c>
      <c r="D1940" s="2">
        <f t="shared" si="238"/>
        <v>1.764</v>
      </c>
      <c r="E1940" s="2">
        <f t="shared" si="240"/>
        <v>1.7600000000000002</v>
      </c>
      <c r="F1940" s="2">
        <f t="shared" ref="F1940:F2003" si="241">AVERAGE(B1921:B1940)</f>
        <v>1.7930000000000004</v>
      </c>
      <c r="G1940" s="2">
        <f t="shared" si="235"/>
        <v>1.7810000000000001</v>
      </c>
      <c r="H1940" s="2">
        <f t="shared" si="239"/>
        <v>1.8343499999999988</v>
      </c>
      <c r="I1940" s="2">
        <f t="array" ref="I1940">SUMPRODUCT(B1924:B1943, (ROW(B1924:B1943)-ROW(B1924)+1)) / (20*21/2)</f>
        <v>1.7620952380952379</v>
      </c>
      <c r="J1940" s="2">
        <f t="shared" si="234"/>
        <v>1.7846527806516583</v>
      </c>
      <c r="K1940" s="2">
        <f t="shared" si="236"/>
        <v>1.7819933153733656</v>
      </c>
    </row>
    <row r="1941" spans="1:11" ht="13.5" x14ac:dyDescent="0.25">
      <c r="A1941" s="3">
        <f>TITRES_STAT!B1944</f>
        <v>45133</v>
      </c>
      <c r="B1941" s="5">
        <f>TITRES_STAT!D1944</f>
        <v>1.78</v>
      </c>
      <c r="C1941" s="2">
        <f t="shared" si="237"/>
        <v>0</v>
      </c>
      <c r="D1941" s="2">
        <f t="shared" si="238"/>
        <v>1.7760000000000002</v>
      </c>
      <c r="E1941" s="2">
        <f t="shared" si="240"/>
        <v>1.7599999999999998</v>
      </c>
      <c r="F1941" s="2">
        <f t="shared" si="241"/>
        <v>1.7900000000000005</v>
      </c>
      <c r="G1941" s="2">
        <f t="shared" si="235"/>
        <v>1.7826000000000004</v>
      </c>
      <c r="H1941" s="2">
        <f t="shared" si="239"/>
        <v>1.8327499999999985</v>
      </c>
      <c r="I1941" s="2">
        <f t="array" ref="I1941">SUMPRODUCT(B1925:B1944, (ROW(B1925:B1944)-ROW(B1925)+1)) / (20*21/2)</f>
        <v>1.7550000000000001</v>
      </c>
      <c r="J1941" s="2">
        <f t="shared" ref="J1941:J2004" si="242">$J$4*B1941+J1940*(1-$J$4)</f>
        <v>1.7842096586848339</v>
      </c>
      <c r="K1941" s="2">
        <f t="shared" si="236"/>
        <v>1.7819151461430376</v>
      </c>
    </row>
    <row r="1942" spans="1:11" ht="13.5" x14ac:dyDescent="0.25">
      <c r="A1942" s="3">
        <f>TITRES_STAT!B1945</f>
        <v>45134</v>
      </c>
      <c r="B1942" s="5">
        <f>TITRES_STAT!D1945</f>
        <v>1.76</v>
      </c>
      <c r="C1942" s="2">
        <f t="shared" si="237"/>
        <v>-2.0000000000000018E-2</v>
      </c>
      <c r="D1942" s="2">
        <f t="shared" si="238"/>
        <v>1.7760000000000002</v>
      </c>
      <c r="E1942" s="2">
        <f t="shared" si="240"/>
        <v>1.7579999999999998</v>
      </c>
      <c r="F1942" s="2">
        <f t="shared" si="241"/>
        <v>1.7835000000000001</v>
      </c>
      <c r="G1942" s="2">
        <f t="shared" si="235"/>
        <v>1.7838000000000005</v>
      </c>
      <c r="H1942" s="2">
        <f t="shared" si="239"/>
        <v>1.8310999999999984</v>
      </c>
      <c r="I1942" s="2">
        <f t="array" ref="I1942">SUMPRODUCT(B1926:B1945, (ROW(B1926:B1945)-ROW(B1926)+1)) / (20*21/2)</f>
        <v>1.7476190476190476</v>
      </c>
      <c r="J1942" s="2">
        <f t="shared" si="242"/>
        <v>1.781903976905326</v>
      </c>
      <c r="K1942" s="2">
        <f t="shared" si="236"/>
        <v>1.7810557286472324</v>
      </c>
    </row>
    <row r="1943" spans="1:11" ht="13.5" x14ac:dyDescent="0.25">
      <c r="A1943" s="3">
        <f>TITRES_STAT!B1946</f>
        <v>45135</v>
      </c>
      <c r="B1943" s="5">
        <f>TITRES_STAT!D1946</f>
        <v>1.71</v>
      </c>
      <c r="C1943" s="2">
        <f t="shared" si="237"/>
        <v>-5.0000000000000044E-2</v>
      </c>
      <c r="D1943" s="2">
        <f t="shared" si="238"/>
        <v>1.7619999999999998</v>
      </c>
      <c r="E1943" s="2">
        <f t="shared" si="240"/>
        <v>1.7529999999999997</v>
      </c>
      <c r="F1943" s="2">
        <f t="shared" si="241"/>
        <v>1.7745000000000002</v>
      </c>
      <c r="G1943" s="2">
        <f t="shared" si="235"/>
        <v>1.7840000000000007</v>
      </c>
      <c r="H1943" s="2">
        <f t="shared" si="239"/>
        <v>1.8294999999999981</v>
      </c>
      <c r="I1943" s="2">
        <f t="array" ref="I1943">SUMPRODUCT(B1927:B1946, (ROW(B1927:B1946)-ROW(B1927)+1)) / (20*21/2)</f>
        <v>1.7418095238095239</v>
      </c>
      <c r="J1943" s="2">
        <f t="shared" si="242"/>
        <v>1.7750559791048186</v>
      </c>
      <c r="K1943" s="2">
        <f t="shared" si="236"/>
        <v>1.7782692294845959</v>
      </c>
    </row>
    <row r="1944" spans="1:11" ht="13.5" x14ac:dyDescent="0.25">
      <c r="A1944" s="3">
        <f>TITRES_STAT!B1947</f>
        <v>45138</v>
      </c>
      <c r="B1944" s="5">
        <f>TITRES_STAT!D1947</f>
        <v>1.7</v>
      </c>
      <c r="C1944" s="2">
        <f t="shared" si="237"/>
        <v>-1.0000000000000009E-2</v>
      </c>
      <c r="D1944" s="2">
        <f t="shared" si="238"/>
        <v>1.746</v>
      </c>
      <c r="E1944" s="2">
        <f t="shared" si="240"/>
        <v>1.7519999999999996</v>
      </c>
      <c r="F1944" s="2">
        <f t="shared" si="241"/>
        <v>1.7675000000000005</v>
      </c>
      <c r="G1944" s="2">
        <f t="shared" si="235"/>
        <v>1.7842000000000005</v>
      </c>
      <c r="H1944" s="2">
        <f t="shared" si="239"/>
        <v>1.827849999999998</v>
      </c>
      <c r="I1944" s="2">
        <f t="array" ref="I1944">SUMPRODUCT(B1928:B1947, (ROW(B1928:B1947)-ROW(B1928)+1)) / (20*21/2)</f>
        <v>1.7357142857142858</v>
      </c>
      <c r="J1944" s="2">
        <f t="shared" si="242"/>
        <v>1.7679077906186453</v>
      </c>
      <c r="K1944" s="2">
        <f t="shared" si="236"/>
        <v>1.7751998479361804</v>
      </c>
    </row>
    <row r="1945" spans="1:11" ht="13.5" x14ac:dyDescent="0.25">
      <c r="A1945" s="3">
        <f>TITRES_STAT!B1948</f>
        <v>45139</v>
      </c>
      <c r="B1945" s="5">
        <f>TITRES_STAT!D1948</f>
        <v>1.69</v>
      </c>
      <c r="C1945" s="2">
        <f t="shared" si="237"/>
        <v>-1.0000000000000009E-2</v>
      </c>
      <c r="D1945" s="2">
        <f t="shared" si="238"/>
        <v>1.7280000000000002</v>
      </c>
      <c r="E1945" s="2">
        <f t="shared" si="240"/>
        <v>1.746</v>
      </c>
      <c r="F1945" s="2">
        <f t="shared" si="241"/>
        <v>1.7610000000000003</v>
      </c>
      <c r="G1945" s="2">
        <f t="shared" si="235"/>
        <v>1.7842000000000002</v>
      </c>
      <c r="H1945" s="2">
        <f t="shared" si="239"/>
        <v>1.8258999999999981</v>
      </c>
      <c r="I1945" s="2">
        <f t="array" ref="I1945">SUMPRODUCT(B1929:B1948, (ROW(B1929:B1948)-ROW(B1929)+1)) / (20*21/2)</f>
        <v>1.731095238095238</v>
      </c>
      <c r="J1945" s="2">
        <f t="shared" si="242"/>
        <v>1.7604880010359172</v>
      </c>
      <c r="K1945" s="2">
        <f t="shared" si="236"/>
        <v>1.7718586774288791</v>
      </c>
    </row>
    <row r="1946" spans="1:11" ht="13.5" x14ac:dyDescent="0.25">
      <c r="A1946" s="3">
        <f>TITRES_STAT!B1949</f>
        <v>45140</v>
      </c>
      <c r="B1946" s="5">
        <f>TITRES_STAT!D1949</f>
        <v>1.7</v>
      </c>
      <c r="C1946" s="2">
        <f t="shared" si="237"/>
        <v>1.0000000000000009E-2</v>
      </c>
      <c r="D1946" s="2">
        <f t="shared" si="238"/>
        <v>1.7119999999999997</v>
      </c>
      <c r="E1946" s="2">
        <f t="shared" si="240"/>
        <v>1.7440000000000002</v>
      </c>
      <c r="F1946" s="2">
        <f t="shared" si="241"/>
        <v>1.7540000000000002</v>
      </c>
      <c r="G1946" s="2">
        <f t="shared" si="235"/>
        <v>1.7844000000000002</v>
      </c>
      <c r="H1946" s="2">
        <f t="shared" si="239"/>
        <v>1.8239999999999978</v>
      </c>
      <c r="I1946" s="2">
        <f t="array" ref="I1946">SUMPRODUCT(B1930:B1949, (ROW(B1930:B1949)-ROW(B1930)+1)) / (20*21/2)</f>
        <v>1.725857142857143</v>
      </c>
      <c r="J1946" s="2">
        <f t="shared" si="242"/>
        <v>1.7547272390324964</v>
      </c>
      <c r="K1946" s="2">
        <f t="shared" si="236"/>
        <v>1.769040690078727</v>
      </c>
    </row>
    <row r="1947" spans="1:11" ht="13.5" x14ac:dyDescent="0.25">
      <c r="A1947" s="3">
        <f>TITRES_STAT!B1950</f>
        <v>45141</v>
      </c>
      <c r="B1947" s="5">
        <f>TITRES_STAT!D1950</f>
        <v>1.69</v>
      </c>
      <c r="C1947" s="2">
        <f t="shared" si="237"/>
        <v>-1.0000000000000009E-2</v>
      </c>
      <c r="D1947" s="2">
        <f t="shared" si="238"/>
        <v>1.698</v>
      </c>
      <c r="E1947" s="2">
        <f t="shared" si="240"/>
        <v>1.7369999999999997</v>
      </c>
      <c r="F1947" s="2">
        <f t="shared" si="241"/>
        <v>1.7485000000000004</v>
      </c>
      <c r="G1947" s="2">
        <f t="shared" si="235"/>
        <v>1.7842000000000005</v>
      </c>
      <c r="H1947" s="2">
        <f t="shared" si="239"/>
        <v>1.8220499999999979</v>
      </c>
      <c r="I1947" s="2">
        <f t="array" ref="I1947">SUMPRODUCT(B1931:B1950, (ROW(B1931:B1950)-ROW(B1931)+1)) / (20*21/2)</f>
        <v>1.7163333333333333</v>
      </c>
      <c r="J1947" s="2">
        <f t="shared" si="242"/>
        <v>1.7485627400770205</v>
      </c>
      <c r="K1947" s="2">
        <f t="shared" si="236"/>
        <v>1.7659410551736787</v>
      </c>
    </row>
    <row r="1948" spans="1:11" ht="13.5" x14ac:dyDescent="0.25">
      <c r="A1948" s="3">
        <f>TITRES_STAT!B1951</f>
        <v>45142</v>
      </c>
      <c r="B1948" s="5">
        <f>TITRES_STAT!D1951</f>
        <v>1.7</v>
      </c>
      <c r="C1948" s="2">
        <f t="shared" si="237"/>
        <v>1.0000000000000009E-2</v>
      </c>
      <c r="D1948" s="2">
        <f t="shared" si="238"/>
        <v>1.6959999999999997</v>
      </c>
      <c r="E1948" s="2">
        <f t="shared" si="240"/>
        <v>1.7289999999999996</v>
      </c>
      <c r="F1948" s="2">
        <f t="shared" si="241"/>
        <v>1.7450000000000006</v>
      </c>
      <c r="G1948" s="2">
        <f t="shared" si="235"/>
        <v>1.7842000000000005</v>
      </c>
      <c r="H1948" s="2">
        <f t="shared" si="239"/>
        <v>1.8200999999999974</v>
      </c>
      <c r="I1948" s="2">
        <f t="array" ref="I1948">SUMPRODUCT(B1932:B1951, (ROW(B1932:B1951)-ROW(B1932)+1)) / (20*21/2)</f>
        <v>1.7084285714285714</v>
      </c>
      <c r="J1948" s="2">
        <f t="shared" si="242"/>
        <v>1.7439377172125425</v>
      </c>
      <c r="K1948" s="2">
        <f t="shared" si="236"/>
        <v>1.7633551314413776</v>
      </c>
    </row>
    <row r="1949" spans="1:11" ht="13.5" x14ac:dyDescent="0.25">
      <c r="A1949" s="3">
        <f>TITRES_STAT!B1952</f>
        <v>45145</v>
      </c>
      <c r="B1949" s="5">
        <f>TITRES_STAT!D1952</f>
        <v>1.69</v>
      </c>
      <c r="C1949" s="2">
        <f t="shared" si="237"/>
        <v>-1.0000000000000009E-2</v>
      </c>
      <c r="D1949" s="2">
        <f t="shared" si="238"/>
        <v>1.6940000000000002</v>
      </c>
      <c r="E1949" s="2">
        <f t="shared" si="240"/>
        <v>1.72</v>
      </c>
      <c r="F1949" s="2">
        <f t="shared" si="241"/>
        <v>1.7400000000000002</v>
      </c>
      <c r="G1949" s="2">
        <f t="shared" si="235"/>
        <v>1.7840000000000003</v>
      </c>
      <c r="H1949" s="2">
        <f t="shared" si="239"/>
        <v>1.8180499999999973</v>
      </c>
      <c r="I1949" s="2">
        <f t="array" ref="I1949">SUMPRODUCT(B1933:B1952, (ROW(B1933:B1952)-ROW(B1933)+1)) / (20*21/2)</f>
        <v>1.7011428571428573</v>
      </c>
      <c r="J1949" s="2">
        <f t="shared" si="242"/>
        <v>1.7388007917637289</v>
      </c>
      <c r="K1949" s="2">
        <f t="shared" si="236"/>
        <v>1.760478459620147</v>
      </c>
    </row>
    <row r="1950" spans="1:11" ht="13.5" x14ac:dyDescent="0.25">
      <c r="A1950" s="3">
        <f>TITRES_STAT!B1953</f>
        <v>45146</v>
      </c>
      <c r="B1950" s="5">
        <f>TITRES_STAT!D1953</f>
        <v>1.64</v>
      </c>
      <c r="C1950" s="2">
        <f t="shared" si="237"/>
        <v>-5.0000000000000044E-2</v>
      </c>
      <c r="D1950" s="2">
        <f t="shared" si="238"/>
        <v>1.6839999999999999</v>
      </c>
      <c r="E1950" s="2">
        <f t="shared" si="240"/>
        <v>1.706</v>
      </c>
      <c r="F1950" s="2">
        <f t="shared" si="241"/>
        <v>1.7330000000000001</v>
      </c>
      <c r="G1950" s="2">
        <f t="shared" si="235"/>
        <v>1.7832000000000006</v>
      </c>
      <c r="H1950" s="2">
        <f t="shared" si="239"/>
        <v>1.8157499999999969</v>
      </c>
      <c r="I1950" s="2">
        <f t="array" ref="I1950">SUMPRODUCT(B1934:B1953, (ROW(B1934:B1953)-ROW(B1934)+1)) / (20*21/2)</f>
        <v>1.6982857142857144</v>
      </c>
      <c r="J1950" s="2">
        <f t="shared" si="242"/>
        <v>1.7293911925481358</v>
      </c>
      <c r="K1950" s="2">
        <f t="shared" si="236"/>
        <v>1.7557538141448472</v>
      </c>
    </row>
    <row r="1951" spans="1:11" ht="13.5" x14ac:dyDescent="0.25">
      <c r="A1951" s="3">
        <f>TITRES_STAT!B1954</f>
        <v>45147</v>
      </c>
      <c r="B1951" s="5">
        <f>TITRES_STAT!D1954</f>
        <v>1.65</v>
      </c>
      <c r="C1951" s="2">
        <f t="shared" si="237"/>
        <v>1.0000000000000009E-2</v>
      </c>
      <c r="D1951" s="2">
        <f t="shared" si="238"/>
        <v>1.6739999999999999</v>
      </c>
      <c r="E1951" s="2">
        <f t="shared" si="240"/>
        <v>1.6929999999999996</v>
      </c>
      <c r="F1951" s="2">
        <f t="shared" si="241"/>
        <v>1.7265000000000001</v>
      </c>
      <c r="G1951" s="2">
        <f t="shared" si="235"/>
        <v>1.7828000000000006</v>
      </c>
      <c r="H1951" s="2">
        <f t="shared" si="239"/>
        <v>1.8134999999999966</v>
      </c>
      <c r="I1951" s="2">
        <f t="array" ref="I1951">SUMPRODUCT(B1935:B1954, (ROW(B1935:B1954)-ROW(B1935)+1)) / (20*21/2)</f>
        <v>1.6957619047619048</v>
      </c>
      <c r="J1951" s="2">
        <f t="shared" si="242"/>
        <v>1.7218301265911704</v>
      </c>
      <c r="K1951" s="2">
        <f t="shared" si="236"/>
        <v>1.7516066057470101</v>
      </c>
    </row>
    <row r="1952" spans="1:11" ht="13.5" x14ac:dyDescent="0.25">
      <c r="A1952" s="3">
        <f>TITRES_STAT!B1955</f>
        <v>45148</v>
      </c>
      <c r="B1952" s="5">
        <f>TITRES_STAT!D1955</f>
        <v>1.65</v>
      </c>
      <c r="C1952" s="2">
        <f t="shared" si="237"/>
        <v>0</v>
      </c>
      <c r="D1952" s="2">
        <f t="shared" si="238"/>
        <v>1.6659999999999999</v>
      </c>
      <c r="E1952" s="2">
        <f t="shared" si="240"/>
        <v>1.6819999999999999</v>
      </c>
      <c r="F1952" s="2">
        <f t="shared" si="241"/>
        <v>1.72</v>
      </c>
      <c r="G1952" s="2">
        <f t="shared" si="235"/>
        <v>1.7818000000000003</v>
      </c>
      <c r="H1952" s="2">
        <f t="shared" si="239"/>
        <v>1.8112499999999963</v>
      </c>
      <c r="I1952" s="2">
        <f t="array" ref="I1952">SUMPRODUCT(B1936:B1955, (ROW(B1936:B1955)-ROW(B1936)+1)) / (20*21/2)</f>
        <v>1.6933333333333334</v>
      </c>
      <c r="J1952" s="2">
        <f t="shared" si="242"/>
        <v>1.7149891621539159</v>
      </c>
      <c r="K1952" s="2">
        <f t="shared" si="236"/>
        <v>1.7476220329726175</v>
      </c>
    </row>
    <row r="1953" spans="1:11" ht="13.5" x14ac:dyDescent="0.25">
      <c r="A1953" s="3">
        <f>TITRES_STAT!B1956</f>
        <v>45149</v>
      </c>
      <c r="B1953" s="5">
        <f>TITRES_STAT!D1956</f>
        <v>1.69</v>
      </c>
      <c r="C1953" s="2">
        <f t="shared" si="237"/>
        <v>4.0000000000000036E-2</v>
      </c>
      <c r="D1953" s="2">
        <f t="shared" si="238"/>
        <v>1.6640000000000001</v>
      </c>
      <c r="E1953" s="2">
        <f t="shared" si="240"/>
        <v>1.6800000000000002</v>
      </c>
      <c r="F1953" s="2">
        <f t="shared" si="241"/>
        <v>1.7164999999999999</v>
      </c>
      <c r="G1953" s="2">
        <f t="shared" si="235"/>
        <v>1.7816000000000005</v>
      </c>
      <c r="H1953" s="2">
        <f t="shared" si="239"/>
        <v>1.8092499999999965</v>
      </c>
      <c r="I1953" s="2">
        <f t="array" ref="I1953">SUMPRODUCT(B1937:B1956, (ROW(B1937:B1956)-ROW(B1937)+1)) / (20*21/2)</f>
        <v>1.6864285714285716</v>
      </c>
      <c r="J1953" s="2">
        <f t="shared" si="242"/>
        <v>1.7126092419487811</v>
      </c>
      <c r="K1953" s="2">
        <f t="shared" si="236"/>
        <v>1.7453623454050637</v>
      </c>
    </row>
    <row r="1954" spans="1:11" ht="13.5" x14ac:dyDescent="0.25">
      <c r="A1954" s="3">
        <f>TITRES_STAT!B1957</f>
        <v>45152</v>
      </c>
      <c r="B1954" s="5">
        <f>TITRES_STAT!D1957</f>
        <v>1.69</v>
      </c>
      <c r="C1954" s="2">
        <f t="shared" si="237"/>
        <v>0</v>
      </c>
      <c r="D1954" s="2">
        <f t="shared" si="238"/>
        <v>1.6639999999999997</v>
      </c>
      <c r="E1954" s="2">
        <f t="shared" si="240"/>
        <v>1.6790000000000003</v>
      </c>
      <c r="F1954" s="2">
        <f t="shared" si="241"/>
        <v>1.7154999999999998</v>
      </c>
      <c r="G1954" s="2">
        <f t="shared" si="235"/>
        <v>1.7824000000000004</v>
      </c>
      <c r="H1954" s="2">
        <f t="shared" si="239"/>
        <v>1.8072999999999966</v>
      </c>
      <c r="I1954" s="2">
        <f t="array" ref="I1954">SUMPRODUCT(B1938:B1957, (ROW(B1938:B1957)-ROW(B1938)+1)) / (20*21/2)</f>
        <v>1.6818095238095239</v>
      </c>
      <c r="J1954" s="2">
        <f t="shared" si="242"/>
        <v>1.710455980810802</v>
      </c>
      <c r="K1954" s="2">
        <f t="shared" si="236"/>
        <v>1.7431912730362376</v>
      </c>
    </row>
    <row r="1955" spans="1:11" ht="13.5" x14ac:dyDescent="0.25">
      <c r="A1955" s="3">
        <f>TITRES_STAT!B1958</f>
        <v>45153</v>
      </c>
      <c r="B1955" s="5">
        <f>TITRES_STAT!D1958</f>
        <v>1.69</v>
      </c>
      <c r="C1955" s="2">
        <f t="shared" si="237"/>
        <v>0</v>
      </c>
      <c r="D1955" s="2">
        <f t="shared" si="238"/>
        <v>1.6739999999999999</v>
      </c>
      <c r="E1955" s="2">
        <f t="shared" si="240"/>
        <v>1.6789999999999998</v>
      </c>
      <c r="F1955" s="2">
        <f t="shared" si="241"/>
        <v>1.7124999999999999</v>
      </c>
      <c r="G1955" s="2">
        <f t="shared" si="235"/>
        <v>1.7824000000000004</v>
      </c>
      <c r="H1955" s="2">
        <f t="shared" si="239"/>
        <v>1.8053499999999962</v>
      </c>
      <c r="I1955" s="2">
        <f t="array" ref="I1955">SUMPRODUCT(B1939:B1958, (ROW(B1939:B1958)-ROW(B1939)+1)) / (20*21/2)</f>
        <v>1.6795714285714285</v>
      </c>
      <c r="J1955" s="2">
        <f t="shared" si="242"/>
        <v>1.7085077921621541</v>
      </c>
      <c r="K1955" s="2">
        <f t="shared" si="236"/>
        <v>1.7411053407603065</v>
      </c>
    </row>
    <row r="1956" spans="1:11" ht="13.5" x14ac:dyDescent="0.25">
      <c r="A1956" s="3">
        <f>TITRES_STAT!B1959</f>
        <v>45154</v>
      </c>
      <c r="B1956" s="5">
        <f>TITRES_STAT!D1959</f>
        <v>1.64</v>
      </c>
      <c r="C1956" s="2">
        <f t="shared" si="237"/>
        <v>-5.0000000000000044E-2</v>
      </c>
      <c r="D1956" s="2">
        <f t="shared" si="238"/>
        <v>1.6719999999999999</v>
      </c>
      <c r="E1956" s="2">
        <f t="shared" si="240"/>
        <v>1.6729999999999996</v>
      </c>
      <c r="F1956" s="2">
        <f t="shared" si="241"/>
        <v>1.7085000000000001</v>
      </c>
      <c r="G1956" s="2">
        <f t="shared" si="235"/>
        <v>1.7814000000000001</v>
      </c>
      <c r="H1956" s="2">
        <f t="shared" si="239"/>
        <v>1.8031499999999963</v>
      </c>
      <c r="I1956" s="2">
        <f t="array" ref="I1956">SUMPRODUCT(B1940:B1959, (ROW(B1940:B1959)-ROW(B1940)+1)) / (20*21/2)</f>
        <v>1.6787619047619049</v>
      </c>
      <c r="J1956" s="2">
        <f t="shared" si="242"/>
        <v>1.7019832405276634</v>
      </c>
      <c r="K1956" s="2">
        <f t="shared" si="236"/>
        <v>1.7371404254363729</v>
      </c>
    </row>
    <row r="1957" spans="1:11" ht="13.5" x14ac:dyDescent="0.25">
      <c r="A1957" s="3">
        <f>TITRES_STAT!B1960</f>
        <v>45155</v>
      </c>
      <c r="B1957" s="5">
        <f>TITRES_STAT!D1960</f>
        <v>1.66</v>
      </c>
      <c r="C1957" s="2">
        <f t="shared" si="237"/>
        <v>2.0000000000000018E-2</v>
      </c>
      <c r="D1957" s="2">
        <f t="shared" si="238"/>
        <v>1.6739999999999999</v>
      </c>
      <c r="E1957" s="2">
        <f t="shared" si="240"/>
        <v>1.67</v>
      </c>
      <c r="F1957" s="2">
        <f t="shared" si="241"/>
        <v>1.7034999999999996</v>
      </c>
      <c r="G1957" s="2">
        <f t="shared" si="235"/>
        <v>1.7798000000000003</v>
      </c>
      <c r="H1957" s="2">
        <f t="shared" si="239"/>
        <v>1.8013499999999962</v>
      </c>
      <c r="I1957" s="2">
        <f t="array" ref="I1957">SUMPRODUCT(B1941:B1960, (ROW(B1941:B1960)-ROW(B1941)+1)) / (20*21/2)</f>
        <v>1.6783809523809525</v>
      </c>
      <c r="J1957" s="2">
        <f t="shared" si="242"/>
        <v>1.6979848366678858</v>
      </c>
      <c r="K1957" s="2">
        <f t="shared" si="236"/>
        <v>1.734115310713378</v>
      </c>
    </row>
    <row r="1958" spans="1:11" ht="13.5" x14ac:dyDescent="0.25">
      <c r="A1958" s="3">
        <f>TITRES_STAT!B1961</f>
        <v>45156</v>
      </c>
      <c r="B1958" s="5">
        <f>TITRES_STAT!D1961</f>
        <v>1.68</v>
      </c>
      <c r="C1958" s="2">
        <f t="shared" si="237"/>
        <v>2.0000000000000018E-2</v>
      </c>
      <c r="D1958" s="2">
        <f t="shared" si="238"/>
        <v>1.6719999999999999</v>
      </c>
      <c r="E1958" s="2">
        <f t="shared" si="240"/>
        <v>1.6679999999999999</v>
      </c>
      <c r="F1958" s="2">
        <f t="shared" si="241"/>
        <v>1.6984999999999999</v>
      </c>
      <c r="G1958" s="2">
        <f t="shared" si="235"/>
        <v>1.7782000000000002</v>
      </c>
      <c r="H1958" s="2">
        <f t="shared" si="239"/>
        <v>1.799649999999996</v>
      </c>
      <c r="I1958" s="2">
        <f t="array" ref="I1958">SUMPRODUCT(B1942:B1961, (ROW(B1942:B1961)-ROW(B1942)+1)) / (20*21/2)</f>
        <v>1.6784285714285716</v>
      </c>
      <c r="J1958" s="2">
        <f t="shared" si="242"/>
        <v>1.6962719950804681</v>
      </c>
      <c r="K1958" s="2">
        <f t="shared" si="236"/>
        <v>1.7319931416657945</v>
      </c>
    </row>
    <row r="1959" spans="1:11" ht="13.5" x14ac:dyDescent="0.25">
      <c r="A1959" s="3">
        <f>TITRES_STAT!B1962</f>
        <v>45159</v>
      </c>
      <c r="B1959" s="5">
        <f>TITRES_STAT!D1962</f>
        <v>1.69</v>
      </c>
      <c r="C1959" s="2">
        <f t="shared" si="237"/>
        <v>1.0000000000000009E-2</v>
      </c>
      <c r="D1959" s="2">
        <f t="shared" si="238"/>
        <v>1.6719999999999999</v>
      </c>
      <c r="E1959" s="2">
        <f t="shared" si="240"/>
        <v>1.6679999999999999</v>
      </c>
      <c r="F1959" s="2">
        <f t="shared" si="241"/>
        <v>1.6940000000000002</v>
      </c>
      <c r="G1959" s="2">
        <f t="shared" si="235"/>
        <v>1.7766000000000002</v>
      </c>
      <c r="H1959" s="2">
        <f t="shared" si="239"/>
        <v>1.7979499999999959</v>
      </c>
      <c r="I1959" s="2">
        <f t="array" ref="I1959">SUMPRODUCT(B1943:B1962, (ROW(B1943:B1962)-ROW(B1943)+1)) / (20*21/2)</f>
        <v>1.6789047619047621</v>
      </c>
      <c r="J1959" s="2">
        <f t="shared" si="242"/>
        <v>1.6956746622156615</v>
      </c>
      <c r="K1959" s="2">
        <f t="shared" si="236"/>
        <v>1.7303463517965476</v>
      </c>
    </row>
    <row r="1960" spans="1:11" ht="13.5" x14ac:dyDescent="0.25">
      <c r="A1960" s="3">
        <f>TITRES_STAT!B1963</f>
        <v>45160</v>
      </c>
      <c r="B1960" s="5">
        <f>TITRES_STAT!D1963</f>
        <v>1.69</v>
      </c>
      <c r="C1960" s="2">
        <f t="shared" si="237"/>
        <v>0</v>
      </c>
      <c r="D1960" s="2">
        <f t="shared" si="238"/>
        <v>1.6719999999999999</v>
      </c>
      <c r="E1960" s="2">
        <f t="shared" si="240"/>
        <v>1.673</v>
      </c>
      <c r="F1960" s="2">
        <f t="shared" si="241"/>
        <v>1.6895</v>
      </c>
      <c r="G1960" s="2">
        <f t="shared" si="235"/>
        <v>1.7744000000000002</v>
      </c>
      <c r="H1960" s="2">
        <f t="shared" si="239"/>
        <v>1.7962499999999957</v>
      </c>
      <c r="I1960" s="2">
        <f t="array" ref="I1960">SUMPRODUCT(B1944:B1963, (ROW(B1944:B1963)-ROW(B1944)+1)) / (20*21/2)</f>
        <v>1.6759047619047618</v>
      </c>
      <c r="J1960" s="2">
        <f t="shared" si="242"/>
        <v>1.6951342181951223</v>
      </c>
      <c r="K1960" s="2">
        <f t="shared" si="236"/>
        <v>1.7287641419221731</v>
      </c>
    </row>
    <row r="1961" spans="1:11" ht="13.5" x14ac:dyDescent="0.25">
      <c r="A1961" s="3">
        <f>TITRES_STAT!B1964</f>
        <v>45161</v>
      </c>
      <c r="B1961" s="5">
        <f>TITRES_STAT!D1964</f>
        <v>1.69</v>
      </c>
      <c r="C1961" s="2">
        <f t="shared" si="237"/>
        <v>0</v>
      </c>
      <c r="D1961" s="2">
        <f t="shared" si="238"/>
        <v>1.6819999999999997</v>
      </c>
      <c r="E1961" s="2">
        <f t="shared" si="240"/>
        <v>1.677</v>
      </c>
      <c r="F1961" s="2">
        <f t="shared" si="241"/>
        <v>1.6849999999999998</v>
      </c>
      <c r="G1961" s="2">
        <f t="shared" si="235"/>
        <v>1.7712000000000003</v>
      </c>
      <c r="H1961" s="2">
        <f t="shared" si="239"/>
        <v>1.7945999999999958</v>
      </c>
      <c r="I1961" s="2">
        <f t="array" ref="I1961">SUMPRODUCT(B1945:B1964, (ROW(B1945:B1964)-ROW(B1945)+1)) / (20*21/2)</f>
        <v>1.6693809523809524</v>
      </c>
      <c r="J1961" s="2">
        <f t="shared" si="242"/>
        <v>1.6946452450336822</v>
      </c>
      <c r="K1961" s="2">
        <f t="shared" si="236"/>
        <v>1.7272439794938526</v>
      </c>
    </row>
    <row r="1962" spans="1:11" ht="13.5" x14ac:dyDescent="0.25">
      <c r="A1962" s="3">
        <f>TITRES_STAT!B1965</f>
        <v>45162</v>
      </c>
      <c r="B1962" s="5">
        <f>TITRES_STAT!D1965</f>
        <v>1.69</v>
      </c>
      <c r="C1962" s="2">
        <f t="shared" si="237"/>
        <v>0</v>
      </c>
      <c r="D1962" s="2">
        <f t="shared" si="238"/>
        <v>1.6879999999999999</v>
      </c>
      <c r="E1962" s="2">
        <f t="shared" si="240"/>
        <v>1.6809999999999998</v>
      </c>
      <c r="F1962" s="2">
        <f t="shared" si="241"/>
        <v>1.6815000000000004</v>
      </c>
      <c r="G1962" s="2">
        <f t="shared" si="235"/>
        <v>1.7669999999999999</v>
      </c>
      <c r="H1962" s="2">
        <f t="shared" si="239"/>
        <v>1.7929999999999955</v>
      </c>
      <c r="I1962" s="2">
        <f t="array" ref="I1962">SUMPRODUCT(B1946:B1965, (ROW(B1946:B1965)-ROW(B1946)+1)) / (20*21/2)</f>
        <v>1.6670952380952377</v>
      </c>
      <c r="J1962" s="2">
        <f t="shared" si="242"/>
        <v>1.69420284074476</v>
      </c>
      <c r="K1962" s="2">
        <f t="shared" si="236"/>
        <v>1.7257834312784073</v>
      </c>
    </row>
    <row r="1963" spans="1:11" ht="13.5" x14ac:dyDescent="0.25">
      <c r="A1963" s="3">
        <f>TITRES_STAT!B1966</f>
        <v>45163</v>
      </c>
      <c r="B1963" s="5">
        <f>TITRES_STAT!D1966</f>
        <v>1.65</v>
      </c>
      <c r="C1963" s="2">
        <f t="shared" si="237"/>
        <v>-4.0000000000000036E-2</v>
      </c>
      <c r="D1963" s="2">
        <f t="shared" si="238"/>
        <v>1.6819999999999999</v>
      </c>
      <c r="E1963" s="2">
        <f t="shared" si="240"/>
        <v>1.6769999999999996</v>
      </c>
      <c r="F1963" s="2">
        <f t="shared" si="241"/>
        <v>1.6785000000000003</v>
      </c>
      <c r="G1963" s="2">
        <f t="shared" si="235"/>
        <v>1.7610000000000001</v>
      </c>
      <c r="H1963" s="2">
        <f t="shared" si="239"/>
        <v>1.7911999999999957</v>
      </c>
      <c r="I1963" s="2">
        <f t="array" ref="I1963">SUMPRODUCT(B1947:B1966, (ROW(B1947:B1966)-ROW(B1947)+1)) / (20*21/2)</f>
        <v>1.6649999999999998</v>
      </c>
      <c r="J1963" s="2">
        <f t="shared" si="242"/>
        <v>1.6899930463881161</v>
      </c>
      <c r="K1963" s="2">
        <f t="shared" si="236"/>
        <v>1.7228115320125874</v>
      </c>
    </row>
    <row r="1964" spans="1:11" ht="13.5" x14ac:dyDescent="0.25">
      <c r="A1964" s="3">
        <f>TITRES_STAT!B1967</f>
        <v>45166</v>
      </c>
      <c r="B1964" s="5">
        <f>TITRES_STAT!D1967</f>
        <v>1.61</v>
      </c>
      <c r="C1964" s="2">
        <f t="shared" si="237"/>
        <v>-3.9999999999999813E-2</v>
      </c>
      <c r="D1964" s="2">
        <f t="shared" si="238"/>
        <v>1.6659999999999999</v>
      </c>
      <c r="E1964" s="2">
        <f t="shared" si="240"/>
        <v>1.6689999999999998</v>
      </c>
      <c r="F1964" s="2">
        <f t="shared" si="241"/>
        <v>1.6740000000000006</v>
      </c>
      <c r="G1964" s="2">
        <f t="shared" si="235"/>
        <v>1.7542000000000002</v>
      </c>
      <c r="H1964" s="2">
        <f t="shared" si="239"/>
        <v>1.7891999999999957</v>
      </c>
      <c r="I1964" s="2">
        <f t="array" ref="I1964">SUMPRODUCT(B1948:B1967, (ROW(B1948:B1967)-ROW(B1948)+1)) / (20*21/2)</f>
        <v>1.6602857142857146</v>
      </c>
      <c r="J1964" s="2">
        <f t="shared" si="242"/>
        <v>1.6823746610178194</v>
      </c>
      <c r="K1964" s="2">
        <f t="shared" si="236"/>
        <v>1.718387550365035</v>
      </c>
    </row>
    <row r="1965" spans="1:11" ht="13.5" x14ac:dyDescent="0.25">
      <c r="A1965" s="3">
        <f>TITRES_STAT!B1968</f>
        <v>45167</v>
      </c>
      <c r="B1965" s="5">
        <f>TITRES_STAT!D1968</f>
        <v>1.65</v>
      </c>
      <c r="C1965" s="2">
        <f t="shared" si="237"/>
        <v>3.9999999999999813E-2</v>
      </c>
      <c r="D1965" s="2">
        <f t="shared" si="238"/>
        <v>1.6579999999999999</v>
      </c>
      <c r="E1965" s="2">
        <f t="shared" si="240"/>
        <v>1.6649999999999998</v>
      </c>
      <c r="F1965" s="2">
        <f t="shared" si="241"/>
        <v>1.6720000000000002</v>
      </c>
      <c r="G1965" s="2">
        <f t="shared" si="235"/>
        <v>1.7484000000000004</v>
      </c>
      <c r="H1965" s="2">
        <f t="shared" si="239"/>
        <v>1.7873999999999954</v>
      </c>
      <c r="I1965" s="2">
        <f t="array" ref="I1965">SUMPRODUCT(B1949:B1968, (ROW(B1949:B1968)-ROW(B1949)+1)) / (20*21/2)</f>
        <v>1.6540000000000001</v>
      </c>
      <c r="J1965" s="2">
        <f t="shared" si="242"/>
        <v>1.6792913599685031</v>
      </c>
      <c r="K1965" s="2">
        <f t="shared" si="236"/>
        <v>1.7157056856448376</v>
      </c>
    </row>
    <row r="1966" spans="1:11" ht="13.5" x14ac:dyDescent="0.25">
      <c r="A1966" s="3">
        <f>TITRES_STAT!B1969</f>
        <v>45168</v>
      </c>
      <c r="B1966" s="5">
        <f>TITRES_STAT!D1969</f>
        <v>1.65</v>
      </c>
      <c r="C1966" s="2">
        <f t="shared" si="237"/>
        <v>0</v>
      </c>
      <c r="D1966" s="2">
        <f t="shared" si="238"/>
        <v>1.65</v>
      </c>
      <c r="E1966" s="2">
        <f t="shared" si="240"/>
        <v>1.6659999999999997</v>
      </c>
      <c r="F1966" s="2">
        <f t="shared" si="241"/>
        <v>1.6695</v>
      </c>
      <c r="G1966" s="2">
        <f t="shared" si="235"/>
        <v>1.7434000000000003</v>
      </c>
      <c r="H1966" s="2">
        <f t="shared" si="239"/>
        <v>1.7854999999999956</v>
      </c>
      <c r="I1966" s="2">
        <f t="array" ref="I1966">SUMPRODUCT(B1950:B1969, (ROW(B1950:B1969)-ROW(B1950)+1)) / (20*21/2)</f>
        <v>1.649142857142857</v>
      </c>
      <c r="J1966" s="2">
        <f t="shared" si="242"/>
        <v>1.6765017066381693</v>
      </c>
      <c r="K1966" s="2">
        <f t="shared" si="236"/>
        <v>1.713128992090138</v>
      </c>
    </row>
    <row r="1967" spans="1:11" ht="13.5" x14ac:dyDescent="0.25">
      <c r="A1967" s="3">
        <f>TITRES_STAT!B1970</f>
        <v>45169</v>
      </c>
      <c r="B1967" s="5">
        <f>TITRES_STAT!D1970</f>
        <v>1.62</v>
      </c>
      <c r="C1967" s="2">
        <f t="shared" si="237"/>
        <v>-2.9999999999999805E-2</v>
      </c>
      <c r="D1967" s="2">
        <f t="shared" si="238"/>
        <v>1.6359999999999999</v>
      </c>
      <c r="E1967" s="2">
        <f t="shared" si="240"/>
        <v>1.6620000000000001</v>
      </c>
      <c r="F1967" s="2">
        <f t="shared" si="241"/>
        <v>1.6659999999999999</v>
      </c>
      <c r="G1967" s="2">
        <f t="shared" si="235"/>
        <v>1.7388000000000006</v>
      </c>
      <c r="H1967" s="2">
        <f t="shared" si="239"/>
        <v>1.7835999999999956</v>
      </c>
      <c r="I1967" s="2">
        <f t="array" ref="I1967">SUMPRODUCT(B1951:B1970, (ROW(B1951:B1970)-ROW(B1951)+1)) / (20*21/2)</f>
        <v>1.6484761904761902</v>
      </c>
      <c r="J1967" s="2">
        <f t="shared" si="242"/>
        <v>1.6711205917202485</v>
      </c>
      <c r="K1967" s="2">
        <f t="shared" si="236"/>
        <v>1.7094768747532698</v>
      </c>
    </row>
    <row r="1968" spans="1:11" ht="13.5" x14ac:dyDescent="0.25">
      <c r="A1968" s="3">
        <f>TITRES_STAT!B1971</f>
        <v>45170</v>
      </c>
      <c r="B1968" s="5">
        <f>TITRES_STAT!D1971</f>
        <v>1.6</v>
      </c>
      <c r="C1968" s="2">
        <f t="shared" si="237"/>
        <v>-2.0000000000000018E-2</v>
      </c>
      <c r="D1968" s="2">
        <f t="shared" si="238"/>
        <v>1.6260000000000001</v>
      </c>
      <c r="E1968" s="2">
        <f t="shared" si="240"/>
        <v>1.6540000000000004</v>
      </c>
      <c r="F1968" s="2">
        <f t="shared" si="241"/>
        <v>1.661</v>
      </c>
      <c r="G1968" s="2">
        <f t="shared" si="235"/>
        <v>1.7328000000000003</v>
      </c>
      <c r="H1968" s="2">
        <f t="shared" si="239"/>
        <v>1.7815999999999956</v>
      </c>
      <c r="I1968" s="2">
        <f t="array" ref="I1968">SUMPRODUCT(B1952:B1971, (ROW(B1952:B1971)-ROW(B1952)+1)) / (20*21/2)</f>
        <v>1.6439523809523811</v>
      </c>
      <c r="J1968" s="2">
        <f t="shared" si="242"/>
        <v>1.664347202032606</v>
      </c>
      <c r="K1968" s="2">
        <f t="shared" si="236"/>
        <v>1.7051836639786317</v>
      </c>
    </row>
    <row r="1969" spans="1:11" ht="13.5" x14ac:dyDescent="0.25">
      <c r="A1969" s="3">
        <f>TITRES_STAT!B1972</f>
        <v>45173</v>
      </c>
      <c r="B1969" s="5">
        <f>TITRES_STAT!D1972</f>
        <v>1.61</v>
      </c>
      <c r="C1969" s="2">
        <f t="shared" si="237"/>
        <v>1.0000000000000009E-2</v>
      </c>
      <c r="D1969" s="2">
        <f t="shared" si="238"/>
        <v>1.6259999999999999</v>
      </c>
      <c r="E1969" s="2">
        <f t="shared" si="240"/>
        <v>1.6460000000000001</v>
      </c>
      <c r="F1969" s="2">
        <f t="shared" si="241"/>
        <v>1.657</v>
      </c>
      <c r="G1969" s="2">
        <f t="shared" si="235"/>
        <v>1.7262</v>
      </c>
      <c r="H1969" s="2">
        <f t="shared" si="239"/>
        <v>1.7796499999999957</v>
      </c>
      <c r="I1969" s="2">
        <f t="array" ref="I1969">SUMPRODUCT(B1953:B1972, (ROW(B1953:B1972)-ROW(B1953)+1)) / (20*21/2)</f>
        <v>1.6396190476190475</v>
      </c>
      <c r="J1969" s="2">
        <f t="shared" si="242"/>
        <v>1.6591712780295007</v>
      </c>
      <c r="K1969" s="2">
        <f t="shared" si="236"/>
        <v>1.7014509712735875</v>
      </c>
    </row>
    <row r="1970" spans="1:11" ht="13.5" x14ac:dyDescent="0.25">
      <c r="A1970" s="3">
        <f>TITRES_STAT!B1973</f>
        <v>45174</v>
      </c>
      <c r="B1970" s="5">
        <f>TITRES_STAT!D1973</f>
        <v>1.65</v>
      </c>
      <c r="C1970" s="2">
        <f t="shared" si="237"/>
        <v>3.9999999999999813E-2</v>
      </c>
      <c r="D1970" s="2">
        <f t="shared" si="238"/>
        <v>1.6260000000000001</v>
      </c>
      <c r="E1970" s="2">
        <f t="shared" si="240"/>
        <v>1.6419999999999999</v>
      </c>
      <c r="F1970" s="2">
        <f t="shared" si="241"/>
        <v>1.6575</v>
      </c>
      <c r="G1970" s="2">
        <f t="shared" ref="G1970:G2033" si="243">AVERAGE(B1921:B1970)</f>
        <v>1.7214000000000005</v>
      </c>
      <c r="H1970" s="2">
        <f t="shared" si="239"/>
        <v>1.777899999999996</v>
      </c>
      <c r="I1970" s="2">
        <f t="array" ref="I1970">SUMPRODUCT(B1954:B1973, (ROW(B1954:B1973)-ROW(B1954)+1)) / (20*21/2)</f>
        <v>1.6345238095238095</v>
      </c>
      <c r="J1970" s="2">
        <f t="shared" si="242"/>
        <v>1.6582978229790719</v>
      </c>
      <c r="K1970" s="2">
        <f t="shared" si="236"/>
        <v>1.6994332861256036</v>
      </c>
    </row>
    <row r="1971" spans="1:11" ht="13.5" x14ac:dyDescent="0.25">
      <c r="A1971" s="3">
        <f>TITRES_STAT!B1974</f>
        <v>45175</v>
      </c>
      <c r="B1971" s="5">
        <f>TITRES_STAT!D1974</f>
        <v>1.61</v>
      </c>
      <c r="C1971" s="2">
        <f t="shared" si="237"/>
        <v>-3.9999999999999813E-2</v>
      </c>
      <c r="D1971" s="2">
        <f t="shared" si="238"/>
        <v>1.6179999999999999</v>
      </c>
      <c r="E1971" s="2">
        <f t="shared" si="240"/>
        <v>1.6339999999999999</v>
      </c>
      <c r="F1971" s="2">
        <f t="shared" si="241"/>
        <v>1.6555</v>
      </c>
      <c r="G1971" s="2">
        <f t="shared" si="243"/>
        <v>1.7168000000000003</v>
      </c>
      <c r="H1971" s="2">
        <f t="shared" si="239"/>
        <v>1.7759499999999957</v>
      </c>
      <c r="I1971" s="2">
        <f t="array" ref="I1971">SUMPRODUCT(B1955:B1974, (ROW(B1955:B1974)-ROW(B1955)+1)) / (20*21/2)</f>
        <v>1.6327142857142858</v>
      </c>
      <c r="J1971" s="2">
        <f t="shared" si="242"/>
        <v>1.6536980303143984</v>
      </c>
      <c r="K1971" s="2">
        <f t="shared" ref="K1971:K2034" si="244">$K$4*B1971+(1-$K$4)*K1970</f>
        <v>1.6959260984344036</v>
      </c>
    </row>
    <row r="1972" spans="1:11" ht="13.5" x14ac:dyDescent="0.25">
      <c r="A1972" s="3">
        <f>TITRES_STAT!B1975</f>
        <v>45176</v>
      </c>
      <c r="B1972" s="5">
        <f>TITRES_STAT!D1975</f>
        <v>1.61</v>
      </c>
      <c r="C1972" s="2">
        <f t="shared" si="237"/>
        <v>0</v>
      </c>
      <c r="D1972" s="2">
        <f t="shared" si="238"/>
        <v>1.6160000000000001</v>
      </c>
      <c r="E1972" s="2">
        <f t="shared" si="240"/>
        <v>1.6259999999999999</v>
      </c>
      <c r="F1972" s="2">
        <f t="shared" si="241"/>
        <v>1.6534999999999997</v>
      </c>
      <c r="G1972" s="2">
        <f t="shared" si="243"/>
        <v>1.7112000000000001</v>
      </c>
      <c r="H1972" s="2">
        <f t="shared" si="239"/>
        <v>1.773999999999996</v>
      </c>
      <c r="I1972" s="2">
        <f t="array" ref="I1972">SUMPRODUCT(B1956:B1975, (ROW(B1956:B1975)-ROW(B1956)+1)) / (20*21/2)</f>
        <v>1.6349999999999996</v>
      </c>
      <c r="J1972" s="2">
        <f t="shared" si="242"/>
        <v>1.6495363131415985</v>
      </c>
      <c r="K1972" s="2">
        <f t="shared" si="244"/>
        <v>1.6925564475154076</v>
      </c>
    </row>
    <row r="1973" spans="1:11" ht="13.5" x14ac:dyDescent="0.25">
      <c r="A1973" s="3">
        <f>TITRES_STAT!B1976</f>
        <v>45177</v>
      </c>
      <c r="B1973" s="5">
        <f>TITRES_STAT!D1976</f>
        <v>1.6</v>
      </c>
      <c r="C1973" s="2">
        <f t="shared" si="237"/>
        <v>-1.0000000000000009E-2</v>
      </c>
      <c r="D1973" s="2">
        <f t="shared" si="238"/>
        <v>1.6160000000000001</v>
      </c>
      <c r="E1973" s="2">
        <f t="shared" si="240"/>
        <v>1.621</v>
      </c>
      <c r="F1973" s="2">
        <f t="shared" si="241"/>
        <v>1.6489999999999996</v>
      </c>
      <c r="G1973" s="2">
        <f t="shared" si="243"/>
        <v>1.7054</v>
      </c>
      <c r="H1973" s="2">
        <f t="shared" si="239"/>
        <v>1.7716999999999963</v>
      </c>
      <c r="I1973" s="2">
        <f t="array" ref="I1973">SUMPRODUCT(B1957:B1976, (ROW(B1957:B1976)-ROW(B1957)+1)) / (20*21/2)</f>
        <v>1.6354761904761905</v>
      </c>
      <c r="J1973" s="2">
        <f t="shared" si="242"/>
        <v>1.6448185690328749</v>
      </c>
      <c r="K1973" s="2">
        <f t="shared" si="244"/>
        <v>1.6889267829069603</v>
      </c>
    </row>
    <row r="1974" spans="1:11" ht="13.5" x14ac:dyDescent="0.25">
      <c r="A1974" s="3">
        <f>TITRES_STAT!B1977</f>
        <v>45180</v>
      </c>
      <c r="B1974" s="5">
        <f>TITRES_STAT!D1977</f>
        <v>1.63</v>
      </c>
      <c r="C1974" s="2">
        <f t="shared" si="237"/>
        <v>2.9999999999999805E-2</v>
      </c>
      <c r="D1974" s="2">
        <f t="shared" si="238"/>
        <v>1.6200000000000003</v>
      </c>
      <c r="E1974" s="2">
        <f t="shared" si="240"/>
        <v>1.6229999999999998</v>
      </c>
      <c r="F1974" s="2">
        <f t="shared" si="241"/>
        <v>1.6459999999999997</v>
      </c>
      <c r="G1974" s="2">
        <f t="shared" si="243"/>
        <v>1.7012</v>
      </c>
      <c r="H1974" s="2">
        <f t="shared" si="239"/>
        <v>1.7695499999999962</v>
      </c>
      <c r="I1974" s="2">
        <f t="array" ref="I1974">SUMPRODUCT(B1958:B1977, (ROW(B1958:B1977)-ROW(B1958)+1)) / (20*21/2)</f>
        <v>1.6359047619047618</v>
      </c>
      <c r="J1974" s="2">
        <f t="shared" si="242"/>
        <v>1.6434072767440298</v>
      </c>
      <c r="K1974" s="2">
        <f t="shared" si="244"/>
        <v>1.6866159286753148</v>
      </c>
    </row>
    <row r="1975" spans="1:11" ht="13.5" x14ac:dyDescent="0.25">
      <c r="A1975" s="3">
        <f>TITRES_STAT!B1978</f>
        <v>45181</v>
      </c>
      <c r="B1975" s="5">
        <f>TITRES_STAT!D1978</f>
        <v>1.67</v>
      </c>
      <c r="C1975" s="2">
        <f t="shared" si="237"/>
        <v>4.0000000000000036E-2</v>
      </c>
      <c r="D1975" s="2">
        <f t="shared" si="238"/>
        <v>1.6240000000000001</v>
      </c>
      <c r="E1975" s="2">
        <f t="shared" si="240"/>
        <v>1.625</v>
      </c>
      <c r="F1975" s="2">
        <f t="shared" si="241"/>
        <v>1.645</v>
      </c>
      <c r="G1975" s="2">
        <f t="shared" si="243"/>
        <v>1.6981999999999999</v>
      </c>
      <c r="H1975" s="2">
        <f t="shared" si="239"/>
        <v>1.7675999999999965</v>
      </c>
      <c r="I1975" s="2">
        <f t="array" ref="I1975">SUMPRODUCT(B1959:B1978, (ROW(B1959:B1978)-ROW(B1959)+1)) / (20*21/2)</f>
        <v>1.6363809523809523</v>
      </c>
      <c r="J1975" s="2">
        <f t="shared" si="242"/>
        <v>1.6459399170541222</v>
      </c>
      <c r="K1975" s="2">
        <f t="shared" si="244"/>
        <v>1.6859643236292241</v>
      </c>
    </row>
    <row r="1976" spans="1:11" ht="13.5" x14ac:dyDescent="0.25">
      <c r="A1976" s="3">
        <f>TITRES_STAT!B1979</f>
        <v>45182</v>
      </c>
      <c r="B1976" s="5">
        <f>TITRES_STAT!D1979</f>
        <v>1.65</v>
      </c>
      <c r="C1976" s="2">
        <f t="shared" si="237"/>
        <v>-2.0000000000000018E-2</v>
      </c>
      <c r="D1976" s="2">
        <f t="shared" si="238"/>
        <v>1.6320000000000001</v>
      </c>
      <c r="E1976" s="2">
        <f t="shared" si="240"/>
        <v>1.625</v>
      </c>
      <c r="F1976" s="2">
        <f t="shared" si="241"/>
        <v>1.6454999999999997</v>
      </c>
      <c r="G1976" s="2">
        <f t="shared" si="243"/>
        <v>1.6943999999999999</v>
      </c>
      <c r="H1976" s="2">
        <f t="shared" si="239"/>
        <v>1.7655499999999964</v>
      </c>
      <c r="I1976" s="2">
        <f t="array" ref="I1976">SUMPRODUCT(B1960:B1979, (ROW(B1960:B1979)-ROW(B1960)+1)) / (20*21/2)</f>
        <v>1.6350952380952382</v>
      </c>
      <c r="J1976" s="2">
        <f t="shared" si="242"/>
        <v>1.6463265916203962</v>
      </c>
      <c r="K1976" s="2">
        <f t="shared" si="244"/>
        <v>1.6845539579967055</v>
      </c>
    </row>
    <row r="1977" spans="1:11" ht="13.5" x14ac:dyDescent="0.25">
      <c r="A1977" s="3">
        <f>TITRES_STAT!B1980</f>
        <v>45183</v>
      </c>
      <c r="B1977" s="5">
        <f>TITRES_STAT!D1980</f>
        <v>1.65</v>
      </c>
      <c r="C1977" s="2">
        <f t="shared" si="237"/>
        <v>0</v>
      </c>
      <c r="D1977" s="2">
        <f t="shared" si="238"/>
        <v>1.6400000000000001</v>
      </c>
      <c r="E1977" s="2">
        <f t="shared" si="240"/>
        <v>1.6279999999999997</v>
      </c>
      <c r="F1977" s="2">
        <f t="shared" si="241"/>
        <v>1.645</v>
      </c>
      <c r="G1977" s="2">
        <f t="shared" si="243"/>
        <v>1.6913999999999998</v>
      </c>
      <c r="H1977" s="2">
        <f t="shared" si="239"/>
        <v>1.7634999999999963</v>
      </c>
      <c r="I1977" s="2">
        <f t="array" ref="I1977">SUMPRODUCT(B1961:B1980, (ROW(B1961:B1980)-ROW(B1961)+1)) / (20*21/2)</f>
        <v>1.634095238095238</v>
      </c>
      <c r="J1977" s="2">
        <f t="shared" si="242"/>
        <v>1.6466764400375011</v>
      </c>
      <c r="K1977" s="2">
        <f t="shared" si="244"/>
        <v>1.6831989008203641</v>
      </c>
    </row>
    <row r="1978" spans="1:11" ht="13.5" x14ac:dyDescent="0.25">
      <c r="A1978" s="3">
        <f>TITRES_STAT!B1981</f>
        <v>45184</v>
      </c>
      <c r="B1978" s="5">
        <f>TITRES_STAT!D1981</f>
        <v>1.65</v>
      </c>
      <c r="C1978" s="2">
        <f t="shared" si="237"/>
        <v>0</v>
      </c>
      <c r="D1978" s="2">
        <f t="shared" si="238"/>
        <v>1.65</v>
      </c>
      <c r="E1978" s="2">
        <f t="shared" si="240"/>
        <v>1.6330000000000002</v>
      </c>
      <c r="F1978" s="2">
        <f t="shared" si="241"/>
        <v>1.6435</v>
      </c>
      <c r="G1978" s="2">
        <f t="shared" si="243"/>
        <v>1.6890000000000001</v>
      </c>
      <c r="H1978" s="2">
        <f t="shared" si="239"/>
        <v>1.7617499999999962</v>
      </c>
      <c r="I1978" s="2">
        <f t="array" ref="I1978">SUMPRODUCT(B1962:B1981, (ROW(B1962:B1981)-ROW(B1962)+1)) / (20*21/2)</f>
        <v>1.6333809523809524</v>
      </c>
      <c r="J1978" s="2">
        <f t="shared" si="242"/>
        <v>1.646992969557739</v>
      </c>
      <c r="K1978" s="2">
        <f t="shared" si="244"/>
        <v>1.6818969831411341</v>
      </c>
    </row>
    <row r="1979" spans="1:11" ht="13.5" x14ac:dyDescent="0.25">
      <c r="A1979" s="3">
        <f>TITRES_STAT!B1982</f>
        <v>45187</v>
      </c>
      <c r="B1979" s="5">
        <f>TITRES_STAT!D1982</f>
        <v>1.63</v>
      </c>
      <c r="C1979" s="2">
        <f t="shared" si="237"/>
        <v>-2.0000000000000018E-2</v>
      </c>
      <c r="D1979" s="2">
        <f t="shared" si="238"/>
        <v>1.65</v>
      </c>
      <c r="E1979" s="2">
        <f t="shared" si="240"/>
        <v>1.6350000000000002</v>
      </c>
      <c r="F1979" s="2">
        <f t="shared" si="241"/>
        <v>1.6404999999999998</v>
      </c>
      <c r="G1979" s="2">
        <f t="shared" si="243"/>
        <v>1.6857999999999995</v>
      </c>
      <c r="H1979" s="2">
        <f t="shared" si="239"/>
        <v>1.7601499999999961</v>
      </c>
      <c r="I1979" s="2">
        <f t="array" ref="I1979">SUMPRODUCT(B1963:B1982, (ROW(B1963:B1982)-ROW(B1963)+1)) / (20*21/2)</f>
        <v>1.6329523809523814</v>
      </c>
      <c r="J1979" s="2">
        <f t="shared" si="242"/>
        <v>1.645374591504621</v>
      </c>
      <c r="K1979" s="2">
        <f t="shared" si="244"/>
        <v>1.679861807331678</v>
      </c>
    </row>
    <row r="1980" spans="1:11" ht="13.5" x14ac:dyDescent="0.25">
      <c r="A1980" s="3">
        <f>TITRES_STAT!B1983</f>
        <v>45188</v>
      </c>
      <c r="B1980" s="5">
        <f>TITRES_STAT!D1983</f>
        <v>1.63</v>
      </c>
      <c r="C1980" s="2">
        <f t="shared" si="237"/>
        <v>0</v>
      </c>
      <c r="D1980" s="2">
        <f t="shared" si="238"/>
        <v>1.6419999999999999</v>
      </c>
      <c r="E1980" s="2">
        <f t="shared" si="240"/>
        <v>1.6330000000000002</v>
      </c>
      <c r="F1980" s="2">
        <f t="shared" si="241"/>
        <v>1.6374999999999997</v>
      </c>
      <c r="G1980" s="2">
        <f t="shared" si="243"/>
        <v>1.6827999999999994</v>
      </c>
      <c r="H1980" s="2">
        <f t="shared" si="239"/>
        <v>1.7585499999999963</v>
      </c>
      <c r="I1980" s="2">
        <f t="array" ref="I1980">SUMPRODUCT(B1964:B1983, (ROW(B1964:B1983)-ROW(B1964)+1)) / (20*21/2)</f>
        <v>1.6337619047619047</v>
      </c>
      <c r="J1980" s="2">
        <f t="shared" si="242"/>
        <v>1.643910344694657</v>
      </c>
      <c r="K1980" s="2">
        <f t="shared" si="244"/>
        <v>1.677906442338279</v>
      </c>
    </row>
    <row r="1981" spans="1:11" ht="13.5" x14ac:dyDescent="0.25">
      <c r="A1981" s="3">
        <f>TITRES_STAT!B1984</f>
        <v>45189</v>
      </c>
      <c r="B1981" s="5">
        <f>TITRES_STAT!D1984</f>
        <v>1.63</v>
      </c>
      <c r="C1981" s="2">
        <f t="shared" si="237"/>
        <v>0</v>
      </c>
      <c r="D1981" s="2">
        <f t="shared" si="238"/>
        <v>1.6379999999999999</v>
      </c>
      <c r="E1981" s="2">
        <f t="shared" si="240"/>
        <v>1.6349999999999998</v>
      </c>
      <c r="F1981" s="2">
        <f t="shared" si="241"/>
        <v>1.6344999999999998</v>
      </c>
      <c r="G1981" s="2">
        <f t="shared" si="243"/>
        <v>1.6797999999999995</v>
      </c>
      <c r="H1981" s="2">
        <f t="shared" si="239"/>
        <v>1.7569499999999962</v>
      </c>
      <c r="I1981" s="2">
        <f t="array" ref="I1981">SUMPRODUCT(B1965:B1984, (ROW(B1965:B1984)-ROW(B1965)+1)) / (20*21/2)</f>
        <v>1.6336666666666668</v>
      </c>
      <c r="J1981" s="2">
        <f t="shared" si="242"/>
        <v>1.6425855499618325</v>
      </c>
      <c r="K1981" s="2">
        <f t="shared" si="244"/>
        <v>1.6760277583250132</v>
      </c>
    </row>
    <row r="1982" spans="1:11" ht="13.5" x14ac:dyDescent="0.25">
      <c r="A1982" s="3">
        <f>TITRES_STAT!B1985</f>
        <v>45190</v>
      </c>
      <c r="B1982" s="5">
        <f>TITRES_STAT!D1985</f>
        <v>1.63</v>
      </c>
      <c r="C1982" s="2">
        <f t="shared" si="237"/>
        <v>0</v>
      </c>
      <c r="D1982" s="2">
        <f t="shared" si="238"/>
        <v>1.6339999999999999</v>
      </c>
      <c r="E1982" s="2">
        <f t="shared" si="240"/>
        <v>1.6369999999999998</v>
      </c>
      <c r="F1982" s="2">
        <f t="shared" si="241"/>
        <v>1.6314999999999995</v>
      </c>
      <c r="G1982" s="2">
        <f t="shared" si="243"/>
        <v>1.6767999999999992</v>
      </c>
      <c r="H1982" s="2">
        <f t="shared" si="239"/>
        <v>1.7555999999999963</v>
      </c>
      <c r="I1982" s="2">
        <f t="array" ref="I1982">SUMPRODUCT(B1966:B1985, (ROW(B1966:B1985)-ROW(B1966)+1)) / (20*21/2)</f>
        <v>1.6344285714285718</v>
      </c>
      <c r="J1982" s="2">
        <f t="shared" si="242"/>
        <v>1.6413869261559437</v>
      </c>
      <c r="K1982" s="2">
        <f t="shared" si="244"/>
        <v>1.6742227481946206</v>
      </c>
    </row>
    <row r="1983" spans="1:11" ht="13.5" x14ac:dyDescent="0.25">
      <c r="A1983" s="3">
        <f>TITRES_STAT!B1986</f>
        <v>45191</v>
      </c>
      <c r="B1983" s="5">
        <f>TITRES_STAT!D1986</f>
        <v>1.64</v>
      </c>
      <c r="C1983" s="2">
        <f t="shared" si="237"/>
        <v>1.0000000000000009E-2</v>
      </c>
      <c r="D1983" s="2">
        <f t="shared" si="238"/>
        <v>1.6320000000000001</v>
      </c>
      <c r="E1983" s="2">
        <f t="shared" si="240"/>
        <v>1.6409999999999996</v>
      </c>
      <c r="F1983" s="2">
        <f t="shared" si="241"/>
        <v>1.6309999999999996</v>
      </c>
      <c r="G1983" s="2">
        <f t="shared" si="243"/>
        <v>1.6743999999999994</v>
      </c>
      <c r="H1983" s="2">
        <f t="shared" si="239"/>
        <v>1.7542999999999964</v>
      </c>
      <c r="I1983" s="2">
        <f t="array" ref="I1983">SUMPRODUCT(B1967:B1986, (ROW(B1967:B1986)-ROW(B1967)+1)) / (20*21/2)</f>
        <v>1.6352380952380949</v>
      </c>
      <c r="J1983" s="2">
        <f t="shared" si="242"/>
        <v>1.6412548379506158</v>
      </c>
      <c r="K1983" s="2">
        <f t="shared" si="244"/>
        <v>1.6728806796379687</v>
      </c>
    </row>
    <row r="1984" spans="1:11" ht="13.5" x14ac:dyDescent="0.25">
      <c r="A1984" s="3">
        <f>TITRES_STAT!B1987</f>
        <v>45194</v>
      </c>
      <c r="B1984" s="5">
        <f>TITRES_STAT!D1987</f>
        <v>1.63</v>
      </c>
      <c r="C1984" s="2">
        <f t="shared" si="237"/>
        <v>-1.0000000000000009E-2</v>
      </c>
      <c r="D1984" s="2">
        <f t="shared" si="238"/>
        <v>1.6320000000000001</v>
      </c>
      <c r="E1984" s="2">
        <f t="shared" si="240"/>
        <v>1.6409999999999996</v>
      </c>
      <c r="F1984" s="2">
        <f t="shared" si="241"/>
        <v>1.6319999999999997</v>
      </c>
      <c r="G1984" s="2">
        <f t="shared" si="243"/>
        <v>1.6727999999999992</v>
      </c>
      <c r="H1984" s="2">
        <f t="shared" si="239"/>
        <v>1.7526999999999964</v>
      </c>
      <c r="I1984" s="2">
        <f t="array" ref="I1984">SUMPRODUCT(B1968:B1987, (ROW(B1968:B1987)-ROW(B1968)+1)) / (20*21/2)</f>
        <v>1.6370476190476189</v>
      </c>
      <c r="J1984" s="2">
        <f t="shared" si="242"/>
        <v>1.6401829486219857</v>
      </c>
      <c r="K1984" s="2">
        <f t="shared" si="244"/>
        <v>1.6711990843580484</v>
      </c>
    </row>
    <row r="1985" spans="1:11" ht="13.5" x14ac:dyDescent="0.25">
      <c r="A1985" s="3">
        <f>TITRES_STAT!B1988</f>
        <v>45195</v>
      </c>
      <c r="B1985" s="5">
        <f>TITRES_STAT!D1988</f>
        <v>1.64</v>
      </c>
      <c r="C1985" s="2">
        <f t="shared" si="237"/>
        <v>1.0000000000000009E-2</v>
      </c>
      <c r="D1985" s="2">
        <f t="shared" si="238"/>
        <v>1.6339999999999999</v>
      </c>
      <c r="E1985" s="2">
        <f t="shared" si="240"/>
        <v>1.6379999999999999</v>
      </c>
      <c r="F1985" s="2">
        <f t="shared" si="241"/>
        <v>1.6314999999999995</v>
      </c>
      <c r="G1985" s="2">
        <f t="shared" si="243"/>
        <v>1.6705999999999994</v>
      </c>
      <c r="H1985" s="2">
        <f t="shared" si="239"/>
        <v>1.7511499999999964</v>
      </c>
      <c r="I1985" s="2">
        <f t="array" ref="I1985">SUMPRODUCT(B1969:B1988, (ROW(B1969:B1988)-ROW(B1969)+1)) / (20*21/2)</f>
        <v>1.6387142857142858</v>
      </c>
      <c r="J1985" s="2">
        <f t="shared" si="242"/>
        <v>1.6401655249437013</v>
      </c>
      <c r="K1985" s="2">
        <f t="shared" si="244"/>
        <v>1.6699755908538112</v>
      </c>
    </row>
    <row r="1986" spans="1:11" ht="13.5" x14ac:dyDescent="0.25">
      <c r="A1986" s="3">
        <f>TITRES_STAT!B1989</f>
        <v>45197</v>
      </c>
      <c r="B1986" s="5">
        <f>TITRES_STAT!D1989</f>
        <v>1.64</v>
      </c>
      <c r="C1986" s="2">
        <f t="shared" si="237"/>
        <v>0</v>
      </c>
      <c r="D1986" s="2">
        <f t="shared" si="238"/>
        <v>1.6359999999999999</v>
      </c>
      <c r="E1986" s="2">
        <f t="shared" si="240"/>
        <v>1.637</v>
      </c>
      <c r="F1986" s="2">
        <f t="shared" si="241"/>
        <v>1.6309999999999996</v>
      </c>
      <c r="G1986" s="2">
        <f t="shared" si="243"/>
        <v>1.6689999999999996</v>
      </c>
      <c r="H1986" s="2">
        <f t="shared" si="239"/>
        <v>1.7494499999999968</v>
      </c>
      <c r="I1986" s="2">
        <f t="array" ref="I1986">SUMPRODUCT(B1970:B1989, (ROW(B1970:B1989)-ROW(B1970)+1)) / (20*21/2)</f>
        <v>1.6439523809523811</v>
      </c>
      <c r="J1986" s="2">
        <f t="shared" si="242"/>
        <v>1.6401497606633488</v>
      </c>
      <c r="K1986" s="2">
        <f t="shared" si="244"/>
        <v>1.6688000774869951</v>
      </c>
    </row>
    <row r="1987" spans="1:11" ht="13.5" x14ac:dyDescent="0.25">
      <c r="A1987" s="3">
        <f>TITRES_STAT!B1990</f>
        <v>45198</v>
      </c>
      <c r="B1987" s="5">
        <f>TITRES_STAT!D1990</f>
        <v>1.65</v>
      </c>
      <c r="C1987" s="2">
        <f t="shared" si="237"/>
        <v>1.0000000000000009E-2</v>
      </c>
      <c r="D1987" s="2">
        <f t="shared" si="238"/>
        <v>1.64</v>
      </c>
      <c r="E1987" s="2">
        <f t="shared" si="240"/>
        <v>1.637</v>
      </c>
      <c r="F1987" s="2">
        <f t="shared" si="241"/>
        <v>1.6324999999999996</v>
      </c>
      <c r="G1987" s="2">
        <f t="shared" si="243"/>
        <v>1.6667999999999994</v>
      </c>
      <c r="H1987" s="2">
        <f t="shared" si="239"/>
        <v>1.7480499999999966</v>
      </c>
      <c r="I1987" s="2">
        <f t="array" ref="I1987">SUMPRODUCT(B1971:B1990, (ROW(B1971:B1990)-ROW(B1971)+1)) / (20*21/2)</f>
        <v>1.6507142857142856</v>
      </c>
      <c r="J1987" s="2">
        <f t="shared" si="242"/>
        <v>1.6410878786954108</v>
      </c>
      <c r="K1987" s="2">
        <f t="shared" si="244"/>
        <v>1.6680628195463287</v>
      </c>
    </row>
    <row r="1988" spans="1:11" ht="13.5" x14ac:dyDescent="0.25">
      <c r="A1988" s="3">
        <f>TITRES_STAT!B1991</f>
        <v>45201</v>
      </c>
      <c r="B1988" s="5">
        <f>TITRES_STAT!D1991</f>
        <v>1.65</v>
      </c>
      <c r="C1988" s="2">
        <f t="shared" ref="C1988:C2051" si="245">B1988-B1987</f>
        <v>0</v>
      </c>
      <c r="D1988" s="2">
        <f t="shared" si="238"/>
        <v>1.6419999999999999</v>
      </c>
      <c r="E1988" s="2">
        <f t="shared" si="240"/>
        <v>1.637</v>
      </c>
      <c r="F1988" s="2">
        <f t="shared" si="241"/>
        <v>1.6349999999999998</v>
      </c>
      <c r="G1988" s="2">
        <f t="shared" si="243"/>
        <v>1.6641999999999997</v>
      </c>
      <c r="H1988" s="2">
        <f t="shared" si="239"/>
        <v>1.7467499999999967</v>
      </c>
      <c r="I1988" s="2">
        <f t="array" ref="I1988">SUMPRODUCT(B1972:B1991, (ROW(B1972:B1991)-ROW(B1972)+1)) / (20*21/2)</f>
        <v>1.6590952380952382</v>
      </c>
      <c r="J1988" s="2">
        <f t="shared" si="242"/>
        <v>1.6419366521529906</v>
      </c>
      <c r="K1988" s="2">
        <f t="shared" si="244"/>
        <v>1.6673544736817669</v>
      </c>
    </row>
    <row r="1989" spans="1:11" ht="13.5" x14ac:dyDescent="0.25">
      <c r="A1989" s="3">
        <f>TITRES_STAT!B1992</f>
        <v>45202</v>
      </c>
      <c r="B1989" s="5">
        <f>TITRES_STAT!D1992</f>
        <v>1.69</v>
      </c>
      <c r="C1989" s="2">
        <f t="shared" si="245"/>
        <v>4.0000000000000036E-2</v>
      </c>
      <c r="D1989" s="2">
        <f t="shared" si="238"/>
        <v>1.6539999999999999</v>
      </c>
      <c r="E1989" s="2">
        <f t="shared" si="240"/>
        <v>1.6430000000000002</v>
      </c>
      <c r="F1989" s="2">
        <f t="shared" si="241"/>
        <v>1.6389999999999998</v>
      </c>
      <c r="G1989" s="2">
        <f t="shared" si="243"/>
        <v>1.6623999999999994</v>
      </c>
      <c r="H1989" s="2">
        <f t="shared" si="239"/>
        <v>1.7456999999999967</v>
      </c>
      <c r="I1989" s="2">
        <f t="array" ref="I1989">SUMPRODUCT(B1973:B1992, (ROW(B1973:B1992)-ROW(B1973)+1)) / (20*21/2)</f>
        <v>1.6716666666666666</v>
      </c>
      <c r="J1989" s="2">
        <f t="shared" si="242"/>
        <v>1.6465141138527057</v>
      </c>
      <c r="K1989" s="2">
        <f t="shared" si="244"/>
        <v>1.6682425335373838</v>
      </c>
    </row>
    <row r="1990" spans="1:11" ht="13.5" x14ac:dyDescent="0.25">
      <c r="A1990" s="3">
        <f>TITRES_STAT!B1993</f>
        <v>45203</v>
      </c>
      <c r="B1990" s="5">
        <f>TITRES_STAT!D1993</f>
        <v>1.71</v>
      </c>
      <c r="C1990" s="2">
        <f t="shared" si="245"/>
        <v>2.0000000000000018E-2</v>
      </c>
      <c r="D1990" s="2">
        <f t="shared" ref="D1990:D2053" si="246">AVERAGE(B1986:B1990)</f>
        <v>1.6679999999999999</v>
      </c>
      <c r="E1990" s="2">
        <f t="shared" si="240"/>
        <v>1.6510000000000002</v>
      </c>
      <c r="F1990" s="2">
        <f t="shared" si="241"/>
        <v>1.6419999999999999</v>
      </c>
      <c r="G1990" s="2">
        <f t="shared" si="243"/>
        <v>1.6609999999999994</v>
      </c>
      <c r="H1990" s="2">
        <f t="shared" si="239"/>
        <v>1.7447499999999969</v>
      </c>
      <c r="I1990" s="2">
        <f t="array" ref="I1990">SUMPRODUCT(B1974:B1993, (ROW(B1974:B1993)-ROW(B1974)+1)) / (20*21/2)</f>
        <v>1.688190476190476</v>
      </c>
      <c r="J1990" s="2">
        <f t="shared" si="242"/>
        <v>1.6525603887238767</v>
      </c>
      <c r="K1990" s="2">
        <f t="shared" si="244"/>
        <v>1.6698800812418002</v>
      </c>
    </row>
    <row r="1991" spans="1:11" ht="13.5" x14ac:dyDescent="0.25">
      <c r="A1991" s="3">
        <f>TITRES_STAT!B1994</f>
        <v>45204</v>
      </c>
      <c r="B1991" s="5">
        <f>TITRES_STAT!D1994</f>
        <v>1.73</v>
      </c>
      <c r="C1991" s="2">
        <f t="shared" si="245"/>
        <v>2.0000000000000018E-2</v>
      </c>
      <c r="D1991" s="2">
        <f t="shared" si="246"/>
        <v>1.6859999999999999</v>
      </c>
      <c r="E1991" s="2">
        <f t="shared" si="240"/>
        <v>1.661</v>
      </c>
      <c r="F1991" s="2">
        <f t="shared" si="241"/>
        <v>1.6479999999999997</v>
      </c>
      <c r="G1991" s="2">
        <f t="shared" si="243"/>
        <v>1.6599999999999997</v>
      </c>
      <c r="H1991" s="2">
        <f t="shared" si="239"/>
        <v>1.7436999999999969</v>
      </c>
      <c r="I1991" s="2">
        <f t="array" ref="I1991">SUMPRODUCT(B1975:B1994, (ROW(B1975:B1994)-ROW(B1975)+1)) / (20*21/2)</f>
        <v>1.7083809523809523</v>
      </c>
      <c r="J1991" s="2">
        <f t="shared" si="242"/>
        <v>1.659935589797793</v>
      </c>
      <c r="K1991" s="2">
        <f t="shared" si="244"/>
        <v>1.6722377251146709</v>
      </c>
    </row>
    <row r="1992" spans="1:11" ht="13.5" x14ac:dyDescent="0.25">
      <c r="A1992" s="3">
        <f>TITRES_STAT!B1995</f>
        <v>45205</v>
      </c>
      <c r="B1992" s="5">
        <f>TITRES_STAT!D1995</f>
        <v>1.78</v>
      </c>
      <c r="C1992" s="2">
        <f t="shared" si="245"/>
        <v>5.0000000000000044E-2</v>
      </c>
      <c r="D1992" s="2">
        <f t="shared" si="246"/>
        <v>1.7119999999999997</v>
      </c>
      <c r="E1992" s="2">
        <f t="shared" si="240"/>
        <v>1.6760000000000002</v>
      </c>
      <c r="F1992" s="2">
        <f t="shared" si="241"/>
        <v>1.6564999999999999</v>
      </c>
      <c r="G1992" s="2">
        <f t="shared" si="243"/>
        <v>1.6604000000000001</v>
      </c>
      <c r="H1992" s="2">
        <f t="shared" si="239"/>
        <v>1.7430999999999965</v>
      </c>
      <c r="I1992" s="2">
        <f t="array" ref="I1992">SUMPRODUCT(B1976:B1995, (ROW(B1976:B1995)-ROW(B1976)+1)) / (20*21/2)</f>
        <v>1.7226190476190477</v>
      </c>
      <c r="J1992" s="2">
        <f t="shared" si="242"/>
        <v>1.6713702955313363</v>
      </c>
      <c r="K1992" s="2">
        <f t="shared" si="244"/>
        <v>1.6764636966788016</v>
      </c>
    </row>
    <row r="1993" spans="1:11" ht="13.5" x14ac:dyDescent="0.25">
      <c r="A1993" s="3">
        <f>TITRES_STAT!B1996</f>
        <v>45208</v>
      </c>
      <c r="B1993" s="5">
        <f>TITRES_STAT!D1996</f>
        <v>1.83</v>
      </c>
      <c r="C1993" s="2">
        <f t="shared" si="245"/>
        <v>5.0000000000000044E-2</v>
      </c>
      <c r="D1993" s="2">
        <f t="shared" si="246"/>
        <v>1.748</v>
      </c>
      <c r="E1993" s="2">
        <f t="shared" si="240"/>
        <v>1.6949999999999998</v>
      </c>
      <c r="F1993" s="2">
        <f t="shared" si="241"/>
        <v>1.6679999999999999</v>
      </c>
      <c r="G1993" s="2">
        <f t="shared" si="243"/>
        <v>1.6628000000000003</v>
      </c>
      <c r="H1993" s="2">
        <f t="shared" si="239"/>
        <v>1.7424999999999966</v>
      </c>
      <c r="I1993" s="2">
        <f t="array" ref="I1993">SUMPRODUCT(B1977:B1996, (ROW(B1977:B1996)-ROW(B1977)+1)) / (20*21/2)</f>
        <v>1.7408571428571424</v>
      </c>
      <c r="J1993" s="2">
        <f t="shared" si="242"/>
        <v>1.6864778864331138</v>
      </c>
      <c r="K1993" s="2">
        <f t="shared" si="244"/>
        <v>1.6824847281815938</v>
      </c>
    </row>
    <row r="1994" spans="1:11" ht="13.5" x14ac:dyDescent="0.25">
      <c r="A1994" s="3">
        <f>TITRES_STAT!B1997</f>
        <v>45209</v>
      </c>
      <c r="B1994" s="5">
        <f>TITRES_STAT!D1997</f>
        <v>1.88</v>
      </c>
      <c r="C1994" s="2">
        <f t="shared" si="245"/>
        <v>4.9999999999999822E-2</v>
      </c>
      <c r="D1994" s="2">
        <f t="shared" si="246"/>
        <v>1.786</v>
      </c>
      <c r="E1994" s="2">
        <f t="shared" si="240"/>
        <v>1.72</v>
      </c>
      <c r="F1994" s="2">
        <f t="shared" si="241"/>
        <v>1.6804999999999999</v>
      </c>
      <c r="G1994" s="2">
        <f t="shared" si="243"/>
        <v>1.6664000000000001</v>
      </c>
      <c r="H1994" s="2">
        <f t="shared" ref="H1994:H2057" si="247">AVERAGE(B1795:B1994)</f>
        <v>1.7419999999999967</v>
      </c>
      <c r="I1994" s="2">
        <f t="array" ref="I1994">SUMPRODUCT(B1978:B1997, (ROW(B1978:B1997)-ROW(B1978)+1)) / (20*21/2)</f>
        <v>1.7541904761904759</v>
      </c>
      <c r="J1994" s="2">
        <f t="shared" si="242"/>
        <v>1.7049085639156745</v>
      </c>
      <c r="K1994" s="2">
        <f t="shared" si="244"/>
        <v>1.690230425115649</v>
      </c>
    </row>
    <row r="1995" spans="1:11" ht="13.5" x14ac:dyDescent="0.25">
      <c r="A1995" s="3">
        <f>TITRES_STAT!B1998</f>
        <v>45210</v>
      </c>
      <c r="B1995" s="5">
        <f>TITRES_STAT!D1998</f>
        <v>1.83</v>
      </c>
      <c r="C1995" s="2">
        <f t="shared" si="245"/>
        <v>-4.9999999999999822E-2</v>
      </c>
      <c r="D1995" s="2">
        <f t="shared" si="246"/>
        <v>1.81</v>
      </c>
      <c r="E1995" s="2">
        <f t="shared" si="240"/>
        <v>1.7390000000000001</v>
      </c>
      <c r="F1995" s="2">
        <f t="shared" si="241"/>
        <v>1.6885000000000001</v>
      </c>
      <c r="G1995" s="2">
        <f t="shared" si="243"/>
        <v>1.6692000000000002</v>
      </c>
      <c r="H1995" s="2">
        <f t="shared" si="247"/>
        <v>1.741199999999997</v>
      </c>
      <c r="I1995" s="2">
        <f t="array" ref="I1995">SUMPRODUCT(B1979:B1998, (ROW(B1979:B1998)-ROW(B1979)+1)) / (20*21/2)</f>
        <v>1.7618571428571426</v>
      </c>
      <c r="J1995" s="2">
        <f t="shared" si="242"/>
        <v>1.7168220340189437</v>
      </c>
      <c r="K1995" s="2">
        <f t="shared" si="244"/>
        <v>1.6957115849150355</v>
      </c>
    </row>
    <row r="1996" spans="1:11" ht="13.5" x14ac:dyDescent="0.25">
      <c r="A1996" s="3">
        <f>TITRES_STAT!B1999</f>
        <v>45211</v>
      </c>
      <c r="B1996" s="5">
        <f>TITRES_STAT!D1999</f>
        <v>1.88</v>
      </c>
      <c r="C1996" s="2">
        <f t="shared" si="245"/>
        <v>4.9999999999999822E-2</v>
      </c>
      <c r="D1996" s="2">
        <f t="shared" si="246"/>
        <v>1.8399999999999999</v>
      </c>
      <c r="E1996" s="2">
        <f t="shared" ref="E1996:E2059" si="248">AVERAGE(B1987:B1996)</f>
        <v>1.7629999999999999</v>
      </c>
      <c r="F1996" s="2">
        <f t="shared" si="241"/>
        <v>1.7000000000000004</v>
      </c>
      <c r="G1996" s="2">
        <f t="shared" si="243"/>
        <v>1.6728000000000001</v>
      </c>
      <c r="H1996" s="2">
        <f t="shared" si="247"/>
        <v>1.7407499999999974</v>
      </c>
      <c r="I1996" s="2">
        <f t="array" ref="I1996">SUMPRODUCT(B1980:B1999, (ROW(B1980:B1999)-ROW(B1980)+1)) / (20*21/2)</f>
        <v>1.7640952380952379</v>
      </c>
      <c r="J1996" s="2">
        <f t="shared" si="242"/>
        <v>1.7323627926838063</v>
      </c>
      <c r="K1996" s="2">
        <f t="shared" si="244"/>
        <v>1.7029385815850342</v>
      </c>
    </row>
    <row r="1997" spans="1:11" ht="13.5" x14ac:dyDescent="0.25">
      <c r="A1997" s="3">
        <f>TITRES_STAT!B2000</f>
        <v>45212</v>
      </c>
      <c r="B1997" s="5">
        <f>TITRES_STAT!D2000</f>
        <v>1.84</v>
      </c>
      <c r="C1997" s="2">
        <f t="shared" si="245"/>
        <v>-3.9999999999999813E-2</v>
      </c>
      <c r="D1997" s="2">
        <f t="shared" si="246"/>
        <v>1.8519999999999999</v>
      </c>
      <c r="E1997" s="2">
        <f t="shared" si="248"/>
        <v>1.782</v>
      </c>
      <c r="F1997" s="2">
        <f t="shared" si="241"/>
        <v>1.7095000000000007</v>
      </c>
      <c r="G1997" s="2">
        <f t="shared" si="243"/>
        <v>1.6758000000000002</v>
      </c>
      <c r="H1997" s="2">
        <f t="shared" si="247"/>
        <v>1.7403499999999972</v>
      </c>
      <c r="I1997" s="2">
        <f t="array" ref="I1997">SUMPRODUCT(B1981:B2000, (ROW(B1981:B2000)-ROW(B1981)+1)) / (20*21/2)</f>
        <v>1.7658095238095239</v>
      </c>
      <c r="J1997" s="2">
        <f t="shared" si="242"/>
        <v>1.7426139552853486</v>
      </c>
      <c r="K1997" s="2">
        <f t="shared" si="244"/>
        <v>1.7083135391699349</v>
      </c>
    </row>
    <row r="1998" spans="1:11" ht="13.5" x14ac:dyDescent="0.25">
      <c r="A1998" s="3">
        <f>TITRES_STAT!B2001</f>
        <v>45215</v>
      </c>
      <c r="B1998" s="5">
        <f>TITRES_STAT!D2001</f>
        <v>1.79</v>
      </c>
      <c r="C1998" s="2">
        <f t="shared" si="245"/>
        <v>-5.0000000000000044E-2</v>
      </c>
      <c r="D1998" s="2">
        <f t="shared" si="246"/>
        <v>1.8439999999999999</v>
      </c>
      <c r="E1998" s="2">
        <f t="shared" si="248"/>
        <v>1.796</v>
      </c>
      <c r="F1998" s="2">
        <f t="shared" si="241"/>
        <v>1.7165000000000004</v>
      </c>
      <c r="G1998" s="2">
        <f t="shared" si="243"/>
        <v>1.6776000000000002</v>
      </c>
      <c r="H1998" s="2">
        <f t="shared" si="247"/>
        <v>1.7395499999999975</v>
      </c>
      <c r="I1998" s="2">
        <f t="array" ref="I1998">SUMPRODUCT(B1982:B2001, (ROW(B1982:B2001)-ROW(B1982)+1)) / (20*21/2)</f>
        <v>1.764142857142857</v>
      </c>
      <c r="J1998" s="2">
        <f t="shared" si="242"/>
        <v>1.7471269119248392</v>
      </c>
      <c r="K1998" s="2">
        <f t="shared" si="244"/>
        <v>1.7115169297907218</v>
      </c>
    </row>
    <row r="1999" spans="1:11" ht="13.5" x14ac:dyDescent="0.25">
      <c r="A1999" s="3">
        <f>TITRES_STAT!B2002</f>
        <v>45216</v>
      </c>
      <c r="B1999" s="5">
        <f>TITRES_STAT!D2002</f>
        <v>1.74</v>
      </c>
      <c r="C1999" s="2">
        <f t="shared" si="245"/>
        <v>-5.0000000000000044E-2</v>
      </c>
      <c r="D1999" s="2">
        <f t="shared" si="246"/>
        <v>1.8160000000000001</v>
      </c>
      <c r="E1999" s="2">
        <f t="shared" si="248"/>
        <v>1.8009999999999997</v>
      </c>
      <c r="F1999" s="2">
        <f t="shared" si="241"/>
        <v>1.7220000000000002</v>
      </c>
      <c r="G1999" s="2">
        <f t="shared" si="243"/>
        <v>1.6786000000000001</v>
      </c>
      <c r="H1999" s="2">
        <f t="shared" si="247"/>
        <v>1.7383999999999975</v>
      </c>
      <c r="I1999" s="2">
        <f t="array" ref="I1999">SUMPRODUCT(B1983:B2002, (ROW(B1983:B2002)-ROW(B1983)+1)) / (20*21/2)</f>
        <v>1.7573333333333332</v>
      </c>
      <c r="J1999" s="2">
        <f t="shared" si="242"/>
        <v>1.7464481584081879</v>
      </c>
      <c r="K1999" s="2">
        <f t="shared" si="244"/>
        <v>1.7126339129361838</v>
      </c>
    </row>
    <row r="2000" spans="1:11" ht="13.5" x14ac:dyDescent="0.25">
      <c r="A2000" s="3">
        <f>TITRES_STAT!B2003</f>
        <v>45217</v>
      </c>
      <c r="B2000" s="5">
        <f>TITRES_STAT!D2003</f>
        <v>1.74</v>
      </c>
      <c r="C2000" s="2">
        <f t="shared" si="245"/>
        <v>0</v>
      </c>
      <c r="D2000" s="2">
        <f t="shared" si="246"/>
        <v>1.798</v>
      </c>
      <c r="E2000" s="2">
        <f t="shared" si="248"/>
        <v>1.8039999999999996</v>
      </c>
      <c r="F2000" s="2">
        <f t="shared" si="241"/>
        <v>1.7275000000000003</v>
      </c>
      <c r="G2000" s="2">
        <f t="shared" si="243"/>
        <v>1.6806000000000001</v>
      </c>
      <c r="H2000" s="2">
        <f t="shared" si="247"/>
        <v>1.7369999999999977</v>
      </c>
      <c r="I2000" s="2">
        <f t="array" ref="I2000">SUMPRODUCT(B1984:B2003, (ROW(B1984:B2003)-ROW(B1984)+1)) / (20*21/2)</f>
        <v>1.7532380952380955</v>
      </c>
      <c r="J2000" s="2">
        <f t="shared" si="242"/>
        <v>1.7458340480835985</v>
      </c>
      <c r="K2000" s="2">
        <f t="shared" si="244"/>
        <v>1.7137070928210396</v>
      </c>
    </row>
    <row r="2001" spans="1:11" ht="13.5" x14ac:dyDescent="0.25">
      <c r="A2001" s="3">
        <f>TITRES_STAT!B2004</f>
        <v>45218</v>
      </c>
      <c r="B2001" s="5">
        <f>TITRES_STAT!D2004</f>
        <v>1.71</v>
      </c>
      <c r="C2001" s="2">
        <f t="shared" si="245"/>
        <v>-3.0000000000000027E-2</v>
      </c>
      <c r="D2001" s="2">
        <f t="shared" si="246"/>
        <v>1.764</v>
      </c>
      <c r="E2001" s="2">
        <f t="shared" si="248"/>
        <v>1.802</v>
      </c>
      <c r="F2001" s="2">
        <f t="shared" si="241"/>
        <v>1.7314999999999998</v>
      </c>
      <c r="G2001" s="2">
        <f t="shared" si="243"/>
        <v>1.6817999999999997</v>
      </c>
      <c r="H2001" s="2">
        <f t="shared" si="247"/>
        <v>1.7357499999999977</v>
      </c>
      <c r="I2001" s="2">
        <f t="array" ref="I2001">SUMPRODUCT(B1985:B2004, (ROW(B1985:B2004)-ROW(B1985)+1)) / (20*21/2)</f>
        <v>1.7460476190476191</v>
      </c>
      <c r="J2001" s="2">
        <f t="shared" si="242"/>
        <v>1.7424212815994462</v>
      </c>
      <c r="K2001" s="2">
        <f t="shared" si="244"/>
        <v>1.7135617166319794</v>
      </c>
    </row>
    <row r="2002" spans="1:11" ht="13.5" x14ac:dyDescent="0.25">
      <c r="A2002" s="3">
        <f>TITRES_STAT!B2005</f>
        <v>45219</v>
      </c>
      <c r="B2002" s="5">
        <f>TITRES_STAT!D2005</f>
        <v>1.66</v>
      </c>
      <c r="C2002" s="2">
        <f t="shared" si="245"/>
        <v>-5.0000000000000044E-2</v>
      </c>
      <c r="D2002" s="2">
        <f t="shared" si="246"/>
        <v>1.7280000000000002</v>
      </c>
      <c r="E2002" s="2">
        <f t="shared" si="248"/>
        <v>1.7900000000000003</v>
      </c>
      <c r="F2002" s="2">
        <f t="shared" si="241"/>
        <v>1.7329999999999999</v>
      </c>
      <c r="G2002" s="2">
        <f t="shared" si="243"/>
        <v>1.6819999999999995</v>
      </c>
      <c r="H2002" s="2">
        <f t="shared" si="247"/>
        <v>1.7344999999999977</v>
      </c>
      <c r="I2002" s="2">
        <f t="array" ref="I2002">SUMPRODUCT(B1986:B2005, (ROW(B1986:B2005)-ROW(B1986)+1)) / (20*21/2)</f>
        <v>1.7387142857142859</v>
      </c>
      <c r="J2002" s="2">
        <f t="shared" si="242"/>
        <v>1.7345716357328322</v>
      </c>
      <c r="K2002" s="2">
        <f t="shared" si="244"/>
        <v>1.7114612571562156</v>
      </c>
    </row>
    <row r="2003" spans="1:11" ht="13.5" x14ac:dyDescent="0.25">
      <c r="A2003" s="3">
        <f>TITRES_STAT!B2006</f>
        <v>45222</v>
      </c>
      <c r="B2003" s="5">
        <f>TITRES_STAT!D2006</f>
        <v>1.69</v>
      </c>
      <c r="C2003" s="2">
        <f t="shared" si="245"/>
        <v>3.0000000000000027E-2</v>
      </c>
      <c r="D2003" s="2">
        <f t="shared" si="246"/>
        <v>1.7079999999999997</v>
      </c>
      <c r="E2003" s="2">
        <f t="shared" si="248"/>
        <v>1.7760000000000002</v>
      </c>
      <c r="F2003" s="2">
        <f t="shared" si="241"/>
        <v>1.7354999999999994</v>
      </c>
      <c r="G2003" s="2">
        <f t="shared" si="243"/>
        <v>1.6819999999999993</v>
      </c>
      <c r="H2003" s="2">
        <f t="shared" si="247"/>
        <v>1.7334499999999977</v>
      </c>
      <c r="I2003" s="2">
        <f t="array" ref="I2003">SUMPRODUCT(B1987:B2006, (ROW(B1987:B2006)-ROW(B1987)+1)) / (20*21/2)</f>
        <v>1.7331904761904764</v>
      </c>
      <c r="J2003" s="2">
        <f t="shared" si="242"/>
        <v>1.7303267180439912</v>
      </c>
      <c r="K2003" s="2">
        <f t="shared" si="244"/>
        <v>1.7106196392285207</v>
      </c>
    </row>
    <row r="2004" spans="1:11" ht="13.5" x14ac:dyDescent="0.25">
      <c r="A2004" s="3">
        <f>TITRES_STAT!B2007</f>
        <v>45223</v>
      </c>
      <c r="B2004" s="5">
        <f>TITRES_STAT!D2007</f>
        <v>1.66</v>
      </c>
      <c r="C2004" s="2">
        <f t="shared" si="245"/>
        <v>-3.0000000000000027E-2</v>
      </c>
      <c r="D2004" s="2">
        <f t="shared" si="246"/>
        <v>1.6920000000000002</v>
      </c>
      <c r="E2004" s="2">
        <f t="shared" si="248"/>
        <v>1.754</v>
      </c>
      <c r="F2004" s="2">
        <f t="shared" ref="F2004:F2067" si="249">AVERAGE(B1985:B2004)</f>
        <v>1.7369999999999997</v>
      </c>
      <c r="G2004" s="2">
        <f t="shared" si="243"/>
        <v>1.6813999999999996</v>
      </c>
      <c r="H2004" s="2">
        <f t="shared" si="247"/>
        <v>1.7322499999999978</v>
      </c>
      <c r="I2004" s="2">
        <f t="array" ref="I2004">SUMPRODUCT(B1988:B2007, (ROW(B1988:B2007)-ROW(B1988)+1)) / (20*21/2)</f>
        <v>1.7284285714285716</v>
      </c>
      <c r="J2004" s="2">
        <f t="shared" si="242"/>
        <v>1.7236289353731349</v>
      </c>
      <c r="K2004" s="2">
        <f t="shared" si="244"/>
        <v>1.7086345553372062</v>
      </c>
    </row>
    <row r="2005" spans="1:11" ht="13.5" x14ac:dyDescent="0.25">
      <c r="A2005" s="3">
        <f>TITRES_STAT!B2008</f>
        <v>45224</v>
      </c>
      <c r="B2005" s="5">
        <f>TITRES_STAT!D2008</f>
        <v>1.66</v>
      </c>
      <c r="C2005" s="2">
        <f t="shared" si="245"/>
        <v>0</v>
      </c>
      <c r="D2005" s="2">
        <f t="shared" si="246"/>
        <v>1.6760000000000002</v>
      </c>
      <c r="E2005" s="2">
        <f t="shared" si="248"/>
        <v>1.7369999999999997</v>
      </c>
      <c r="F2005" s="2">
        <f t="shared" si="249"/>
        <v>1.7379999999999995</v>
      </c>
      <c r="G2005" s="2">
        <f t="shared" si="243"/>
        <v>1.6807999999999996</v>
      </c>
      <c r="H2005" s="2">
        <f t="shared" si="247"/>
        <v>1.7311999999999981</v>
      </c>
      <c r="I2005" s="2">
        <f t="array" ref="I2005">SUMPRODUCT(B1989:B2008, (ROW(B1989:B2008)-ROW(B1989)+1)) / (20*21/2)</f>
        <v>1.7272857142857143</v>
      </c>
      <c r="J2005" s="2">
        <f t="shared" ref="J2005:J2068" si="250">$J$4*B2005+J2004*(1-$J$4)</f>
        <v>1.7175690367661696</v>
      </c>
      <c r="K2005" s="2">
        <f t="shared" si="244"/>
        <v>1.7067273178730022</v>
      </c>
    </row>
    <row r="2006" spans="1:11" ht="13.5" x14ac:dyDescent="0.25">
      <c r="A2006" s="3">
        <f>TITRES_STAT!B2009</f>
        <v>45225</v>
      </c>
      <c r="B2006" s="5">
        <f>TITRES_STAT!D2009</f>
        <v>1.68</v>
      </c>
      <c r="C2006" s="2">
        <f t="shared" si="245"/>
        <v>2.0000000000000018E-2</v>
      </c>
      <c r="D2006" s="2">
        <f t="shared" si="246"/>
        <v>1.67</v>
      </c>
      <c r="E2006" s="2">
        <f t="shared" si="248"/>
        <v>1.7170000000000001</v>
      </c>
      <c r="F2006" s="2">
        <f t="shared" si="249"/>
        <v>1.7399999999999998</v>
      </c>
      <c r="G2006" s="2">
        <f t="shared" si="243"/>
        <v>1.6815999999999998</v>
      </c>
      <c r="H2006" s="2">
        <f t="shared" si="247"/>
        <v>1.7300999999999984</v>
      </c>
      <c r="I2006" s="2">
        <f t="array" ref="I2006">SUMPRODUCT(B1990:B2009, (ROW(B1990:B2009)-ROW(B1990)+1)) / (20*21/2)</f>
        <v>1.7267142857142859</v>
      </c>
      <c r="J2006" s="2">
        <f t="shared" si="250"/>
        <v>1.7139910332646295</v>
      </c>
      <c r="K2006" s="2">
        <f t="shared" si="244"/>
        <v>1.7056791877603357</v>
      </c>
    </row>
    <row r="2007" spans="1:11" ht="13.5" x14ac:dyDescent="0.25">
      <c r="A2007" s="3">
        <f>TITRES_STAT!B2010</f>
        <v>45226</v>
      </c>
      <c r="B2007" s="5">
        <f>TITRES_STAT!D2010</f>
        <v>1.69</v>
      </c>
      <c r="C2007" s="2">
        <f t="shared" si="245"/>
        <v>1.0000000000000009E-2</v>
      </c>
      <c r="D2007" s="2">
        <f t="shared" si="246"/>
        <v>1.6759999999999997</v>
      </c>
      <c r="E2007" s="2">
        <f t="shared" si="248"/>
        <v>1.702</v>
      </c>
      <c r="F2007" s="2">
        <f t="shared" si="249"/>
        <v>1.7419999999999998</v>
      </c>
      <c r="G2007" s="2">
        <f t="shared" si="243"/>
        <v>1.6821999999999997</v>
      </c>
      <c r="H2007" s="2">
        <f t="shared" si="247"/>
        <v>1.7290499999999982</v>
      </c>
      <c r="I2007" s="2">
        <f t="array" ref="I2007">SUMPRODUCT(B1991:B2010, (ROW(B1991:B2010)-ROW(B1991)+1)) / (20*21/2)</f>
        <v>1.7259047619047618</v>
      </c>
      <c r="J2007" s="2">
        <f t="shared" si="250"/>
        <v>1.7117061729537124</v>
      </c>
      <c r="K2007" s="2">
        <f t="shared" si="244"/>
        <v>1.7050643176520872</v>
      </c>
    </row>
    <row r="2008" spans="1:11" ht="13.5" x14ac:dyDescent="0.25">
      <c r="A2008" s="3">
        <f>TITRES_STAT!B2011</f>
        <v>45229</v>
      </c>
      <c r="B2008" s="5">
        <f>TITRES_STAT!D2011</f>
        <v>1.73</v>
      </c>
      <c r="C2008" s="2">
        <f t="shared" si="245"/>
        <v>4.0000000000000036E-2</v>
      </c>
      <c r="D2008" s="2">
        <f t="shared" si="246"/>
        <v>1.6839999999999999</v>
      </c>
      <c r="E2008" s="2">
        <f t="shared" si="248"/>
        <v>1.6959999999999997</v>
      </c>
      <c r="F2008" s="2">
        <f t="shared" si="249"/>
        <v>1.7459999999999998</v>
      </c>
      <c r="G2008" s="2">
        <f t="shared" si="243"/>
        <v>1.6832</v>
      </c>
      <c r="H2008" s="2">
        <f t="shared" si="247"/>
        <v>1.7284499999999985</v>
      </c>
      <c r="I2008" s="2">
        <f t="array" ref="I2008">SUMPRODUCT(B1992:B2011, (ROW(B1992:B2011)-ROW(B1992)+1)) / (20*21/2)</f>
        <v>1.7297142857142855</v>
      </c>
      <c r="J2008" s="2">
        <f t="shared" si="250"/>
        <v>1.7134484421962159</v>
      </c>
      <c r="K2008" s="2">
        <f t="shared" si="244"/>
        <v>1.7060421875480838</v>
      </c>
    </row>
    <row r="2009" spans="1:11" ht="13.5" x14ac:dyDescent="0.25">
      <c r="A2009" s="3">
        <f>TITRES_STAT!B2012</f>
        <v>45230</v>
      </c>
      <c r="B2009" s="5">
        <f>TITRES_STAT!D2012</f>
        <v>1.74</v>
      </c>
      <c r="C2009" s="2">
        <f t="shared" si="245"/>
        <v>1.0000000000000009E-2</v>
      </c>
      <c r="D2009" s="2">
        <f t="shared" si="246"/>
        <v>1.7</v>
      </c>
      <c r="E2009" s="2">
        <f t="shared" si="248"/>
        <v>1.6960000000000002</v>
      </c>
      <c r="F2009" s="2">
        <f t="shared" si="249"/>
        <v>1.7484999999999999</v>
      </c>
      <c r="G2009" s="2">
        <f t="shared" si="243"/>
        <v>1.6841999999999997</v>
      </c>
      <c r="H2009" s="2">
        <f t="shared" si="247"/>
        <v>1.7278999999999984</v>
      </c>
      <c r="I2009" s="2">
        <f t="array" ref="I2009">SUMPRODUCT(B1993:B2012, (ROW(B1993:B2012)-ROW(B1993)+1)) / (20*21/2)</f>
        <v>1.7379999999999998</v>
      </c>
      <c r="J2009" s="2">
        <f t="shared" si="250"/>
        <v>1.7159771619870525</v>
      </c>
      <c r="K2009" s="2">
        <f t="shared" si="244"/>
        <v>1.7073738664677669</v>
      </c>
    </row>
    <row r="2010" spans="1:11" ht="13.5" x14ac:dyDescent="0.25">
      <c r="A2010" s="3">
        <f>TITRES_STAT!B2013</f>
        <v>45231</v>
      </c>
      <c r="B2010" s="5">
        <f>TITRES_STAT!D2013</f>
        <v>1.74</v>
      </c>
      <c r="C2010" s="2">
        <f t="shared" si="245"/>
        <v>0</v>
      </c>
      <c r="D2010" s="2">
        <f t="shared" si="246"/>
        <v>1.716</v>
      </c>
      <c r="E2010" s="2">
        <f t="shared" si="248"/>
        <v>1.6960000000000002</v>
      </c>
      <c r="F2010" s="2">
        <f t="shared" si="249"/>
        <v>1.75</v>
      </c>
      <c r="G2010" s="2">
        <f t="shared" si="243"/>
        <v>1.6851999999999996</v>
      </c>
      <c r="H2010" s="2">
        <f t="shared" si="247"/>
        <v>1.7273499999999986</v>
      </c>
      <c r="I2010" s="2">
        <f t="array" ref="I2010">SUMPRODUCT(B1994:B2013, (ROW(B1994:B2013)-ROW(B1994)+1)) / (20*21/2)</f>
        <v>1.741238095238095</v>
      </c>
      <c r="J2010" s="2">
        <f t="shared" si="250"/>
        <v>1.7182650513216189</v>
      </c>
      <c r="K2010" s="2">
        <f t="shared" si="244"/>
        <v>1.7086533226847171</v>
      </c>
    </row>
    <row r="2011" spans="1:11" ht="13.5" x14ac:dyDescent="0.25">
      <c r="A2011" s="3">
        <f>TITRES_STAT!B2014</f>
        <v>45232</v>
      </c>
      <c r="B2011" s="5">
        <f>TITRES_STAT!D2014</f>
        <v>1.79</v>
      </c>
      <c r="C2011" s="2">
        <f t="shared" si="245"/>
        <v>5.0000000000000044E-2</v>
      </c>
      <c r="D2011" s="2">
        <f t="shared" si="246"/>
        <v>1.7380000000000002</v>
      </c>
      <c r="E2011" s="2">
        <f t="shared" si="248"/>
        <v>1.704</v>
      </c>
      <c r="F2011" s="2">
        <f t="shared" si="249"/>
        <v>1.7530000000000001</v>
      </c>
      <c r="G2011" s="2">
        <f t="shared" si="243"/>
        <v>1.6871999999999998</v>
      </c>
      <c r="H2011" s="2">
        <f t="shared" si="247"/>
        <v>1.726799999999999</v>
      </c>
      <c r="I2011" s="2">
        <f t="array" ref="I2011">SUMPRODUCT(B1995:B2014, (ROW(B1995:B2014)-ROW(B1995)+1)) / (20*21/2)</f>
        <v>1.7456190476190476</v>
      </c>
      <c r="J2011" s="2">
        <f t="shared" si="250"/>
        <v>1.7250969511957503</v>
      </c>
      <c r="K2011" s="2">
        <f t="shared" si="244"/>
        <v>1.7118433884617872</v>
      </c>
    </row>
    <row r="2012" spans="1:11" ht="13.5" x14ac:dyDescent="0.25">
      <c r="A2012" s="3">
        <f>TITRES_STAT!B2015</f>
        <v>45233</v>
      </c>
      <c r="B2012" s="5">
        <f>TITRES_STAT!D2015</f>
        <v>1.84</v>
      </c>
      <c r="C2012" s="2">
        <f t="shared" si="245"/>
        <v>5.0000000000000044E-2</v>
      </c>
      <c r="D2012" s="2">
        <f t="shared" si="246"/>
        <v>1.768</v>
      </c>
      <c r="E2012" s="2">
        <f t="shared" si="248"/>
        <v>1.722</v>
      </c>
      <c r="F2012" s="2">
        <f t="shared" si="249"/>
        <v>1.7560000000000002</v>
      </c>
      <c r="G2012" s="2">
        <f t="shared" si="243"/>
        <v>1.6901999999999999</v>
      </c>
      <c r="H2012" s="2">
        <f t="shared" si="247"/>
        <v>1.7267499999999987</v>
      </c>
      <c r="I2012" s="2">
        <f t="array" ref="I2012">SUMPRODUCT(B1996:B2015, (ROW(B1996:B2015)-ROW(B1996)+1)) / (20*21/2)</f>
        <v>1.7503809523809524</v>
      </c>
      <c r="J2012" s="2">
        <f t="shared" si="250"/>
        <v>1.736040098700917</v>
      </c>
      <c r="K2012" s="2">
        <f t="shared" si="244"/>
        <v>1.7168691379338741</v>
      </c>
    </row>
    <row r="2013" spans="1:11" ht="13.5" x14ac:dyDescent="0.25">
      <c r="A2013" s="3">
        <f>TITRES_STAT!B2016</f>
        <v>45236</v>
      </c>
      <c r="B2013" s="5">
        <f>TITRES_STAT!D2016</f>
        <v>1.79</v>
      </c>
      <c r="C2013" s="2">
        <f t="shared" si="245"/>
        <v>-5.0000000000000044E-2</v>
      </c>
      <c r="D2013" s="2">
        <f t="shared" si="246"/>
        <v>1.7799999999999998</v>
      </c>
      <c r="E2013" s="2">
        <f t="shared" si="248"/>
        <v>1.732</v>
      </c>
      <c r="F2013" s="2">
        <f t="shared" si="249"/>
        <v>1.754</v>
      </c>
      <c r="G2013" s="2">
        <f t="shared" si="243"/>
        <v>1.6930000000000001</v>
      </c>
      <c r="H2013" s="2">
        <f t="shared" si="247"/>
        <v>1.726699999999999</v>
      </c>
      <c r="I2013" s="2">
        <f t="array" ref="I2013">SUMPRODUCT(B1997:B2016, (ROW(B1997:B2016)-ROW(B1997)+1)) / (20*21/2)</f>
        <v>1.7552857142857141</v>
      </c>
      <c r="J2013" s="2">
        <f t="shared" si="250"/>
        <v>1.7411791369198772</v>
      </c>
      <c r="K2013" s="2">
        <f t="shared" si="244"/>
        <v>1.7197370148776439</v>
      </c>
    </row>
    <row r="2014" spans="1:11" ht="13.5" x14ac:dyDescent="0.25">
      <c r="A2014" s="3">
        <f>TITRES_STAT!B2017</f>
        <v>45237</v>
      </c>
      <c r="B2014" s="5">
        <f>TITRES_STAT!D2017</f>
        <v>1.8</v>
      </c>
      <c r="C2014" s="2">
        <f t="shared" si="245"/>
        <v>1.0000000000000009E-2</v>
      </c>
      <c r="D2014" s="2">
        <f t="shared" si="246"/>
        <v>1.7920000000000003</v>
      </c>
      <c r="E2014" s="2">
        <f t="shared" si="248"/>
        <v>1.746</v>
      </c>
      <c r="F2014" s="2">
        <f t="shared" si="249"/>
        <v>1.7499999999999996</v>
      </c>
      <c r="G2014" s="2">
        <f t="shared" si="243"/>
        <v>1.6968000000000001</v>
      </c>
      <c r="H2014" s="2">
        <f t="shared" si="247"/>
        <v>1.726699999999999</v>
      </c>
      <c r="I2014" s="2">
        <f t="array" ref="I2014">SUMPRODUCT(B1998:B2017, (ROW(B1998:B2017)-ROW(B1998)+1)) / (20*21/2)</f>
        <v>1.7605714285714285</v>
      </c>
      <c r="J2014" s="2">
        <f t="shared" si="250"/>
        <v>1.7467811238798889</v>
      </c>
      <c r="K2014" s="2">
        <f t="shared" si="244"/>
        <v>1.7228845829216579</v>
      </c>
    </row>
    <row r="2015" spans="1:11" ht="13.5" x14ac:dyDescent="0.25">
      <c r="A2015" s="3">
        <f>TITRES_STAT!B2018</f>
        <v>45238</v>
      </c>
      <c r="B2015" s="5">
        <f>TITRES_STAT!D2018</f>
        <v>1.8</v>
      </c>
      <c r="C2015" s="2">
        <f t="shared" si="245"/>
        <v>0</v>
      </c>
      <c r="D2015" s="2">
        <f t="shared" si="246"/>
        <v>1.8039999999999998</v>
      </c>
      <c r="E2015" s="2">
        <f t="shared" si="248"/>
        <v>1.7600000000000002</v>
      </c>
      <c r="F2015" s="2">
        <f t="shared" si="249"/>
        <v>1.7484999999999995</v>
      </c>
      <c r="G2015" s="2">
        <f t="shared" si="243"/>
        <v>1.6998</v>
      </c>
      <c r="H2015" s="2">
        <f t="shared" si="247"/>
        <v>1.7264499999999992</v>
      </c>
      <c r="I2015" s="2">
        <f t="array" ref="I2015">SUMPRODUCT(B1999:B2018, (ROW(B1999:B2018)-ROW(B1999)+1)) / (20*21/2)</f>
        <v>1.7631904761904758</v>
      </c>
      <c r="J2015" s="2">
        <f t="shared" si="250"/>
        <v>1.7518495882722804</v>
      </c>
      <c r="K2015" s="2">
        <f t="shared" si="244"/>
        <v>1.7259087169247302</v>
      </c>
    </row>
    <row r="2016" spans="1:11" ht="13.5" x14ac:dyDescent="0.25">
      <c r="A2016" s="3">
        <f>TITRES_STAT!B2019</f>
        <v>45239</v>
      </c>
      <c r="B2016" s="5">
        <f>TITRES_STAT!D2019</f>
        <v>1.8</v>
      </c>
      <c r="C2016" s="2">
        <f t="shared" si="245"/>
        <v>0</v>
      </c>
      <c r="D2016" s="2">
        <f t="shared" si="246"/>
        <v>1.8059999999999998</v>
      </c>
      <c r="E2016" s="2">
        <f t="shared" si="248"/>
        <v>1.7720000000000002</v>
      </c>
      <c r="F2016" s="2">
        <f t="shared" si="249"/>
        <v>1.7444999999999997</v>
      </c>
      <c r="G2016" s="2">
        <f t="shared" si="243"/>
        <v>1.7027999999999996</v>
      </c>
      <c r="H2016" s="2">
        <f t="shared" si="247"/>
        <v>1.7264499999999992</v>
      </c>
      <c r="I2016" s="2">
        <f t="array" ref="I2016">SUMPRODUCT(B2000:B2019, (ROW(B2000:B2019)-ROW(B2000)+1)) / (20*21/2)</f>
        <v>1.7611428571428571</v>
      </c>
      <c r="J2016" s="2">
        <f t="shared" si="250"/>
        <v>1.7564353417701586</v>
      </c>
      <c r="K2016" s="2">
        <f t="shared" si="244"/>
        <v>1.7288142574374858</v>
      </c>
    </row>
    <row r="2017" spans="1:11" ht="13.5" x14ac:dyDescent="0.25">
      <c r="A2017" s="3">
        <f>TITRES_STAT!B2020</f>
        <v>45240</v>
      </c>
      <c r="B2017" s="5">
        <f>TITRES_STAT!D2020</f>
        <v>1.8</v>
      </c>
      <c r="C2017" s="2">
        <f t="shared" si="245"/>
        <v>0</v>
      </c>
      <c r="D2017" s="2">
        <f t="shared" si="246"/>
        <v>1.798</v>
      </c>
      <c r="E2017" s="2">
        <f t="shared" si="248"/>
        <v>1.7830000000000001</v>
      </c>
      <c r="F2017" s="2">
        <f t="shared" si="249"/>
        <v>1.7424999999999997</v>
      </c>
      <c r="G2017" s="2">
        <f t="shared" si="243"/>
        <v>1.7063999999999999</v>
      </c>
      <c r="H2017" s="2">
        <f t="shared" si="247"/>
        <v>1.7264499999999996</v>
      </c>
      <c r="I2017" s="2">
        <f t="array" ref="I2017">SUMPRODUCT(B2001:B2020, (ROW(B2001:B2020)-ROW(B2001)+1)) / (20*21/2)</f>
        <v>1.7572857142857143</v>
      </c>
      <c r="J2017" s="2">
        <f t="shared" si="250"/>
        <v>1.7605843568396673</v>
      </c>
      <c r="K2017" s="2">
        <f t="shared" si="244"/>
        <v>1.7316058551850355</v>
      </c>
    </row>
    <row r="2018" spans="1:11" ht="13.5" x14ac:dyDescent="0.25">
      <c r="A2018" s="3">
        <f>TITRES_STAT!B2021</f>
        <v>45243</v>
      </c>
      <c r="B2018" s="5">
        <f>TITRES_STAT!D2021</f>
        <v>1.77</v>
      </c>
      <c r="C2018" s="2">
        <f t="shared" si="245"/>
        <v>-3.0000000000000027E-2</v>
      </c>
      <c r="D2018" s="2">
        <f t="shared" si="246"/>
        <v>1.794</v>
      </c>
      <c r="E2018" s="2">
        <f t="shared" si="248"/>
        <v>1.7870000000000001</v>
      </c>
      <c r="F2018" s="2">
        <f t="shared" si="249"/>
        <v>1.7414999999999998</v>
      </c>
      <c r="G2018" s="2">
        <f t="shared" si="243"/>
        <v>1.7097999999999995</v>
      </c>
      <c r="H2018" s="2">
        <f t="shared" si="247"/>
        <v>1.7262999999999993</v>
      </c>
      <c r="I2018" s="2">
        <f t="array" ref="I2018">SUMPRODUCT(B2002:B2021, (ROW(B2002:B2021)-ROW(B2002)+1)) / (20*21/2)</f>
        <v>1.7564761904761905</v>
      </c>
      <c r="J2018" s="2">
        <f t="shared" si="250"/>
        <v>1.7614810847596991</v>
      </c>
      <c r="K2018" s="2">
        <f t="shared" si="244"/>
        <v>1.7331115079228772</v>
      </c>
    </row>
    <row r="2019" spans="1:11" ht="13.5" x14ac:dyDescent="0.25">
      <c r="A2019" s="3">
        <f>TITRES_STAT!B2022</f>
        <v>45244</v>
      </c>
      <c r="B2019" s="5">
        <f>TITRES_STAT!D2022</f>
        <v>1.72</v>
      </c>
      <c r="C2019" s="2">
        <f t="shared" si="245"/>
        <v>-5.0000000000000044E-2</v>
      </c>
      <c r="D2019" s="2">
        <f t="shared" si="246"/>
        <v>1.778</v>
      </c>
      <c r="E2019" s="2">
        <f t="shared" si="248"/>
        <v>1.7850000000000001</v>
      </c>
      <c r="F2019" s="2">
        <f t="shared" si="249"/>
        <v>1.7405000000000002</v>
      </c>
      <c r="G2019" s="2">
        <f t="shared" si="243"/>
        <v>1.7119999999999995</v>
      </c>
      <c r="H2019" s="2">
        <f t="shared" si="247"/>
        <v>1.7256499999999997</v>
      </c>
      <c r="I2019" s="2">
        <f t="array" ref="I2019">SUMPRODUCT(B2003:B2022, (ROW(B2003:B2022)-ROW(B2003)+1)) / (20*21/2)</f>
        <v>1.7593809523809523</v>
      </c>
      <c r="J2019" s="2">
        <f t="shared" si="250"/>
        <v>1.7575305052587755</v>
      </c>
      <c r="K2019" s="2">
        <f t="shared" si="244"/>
        <v>1.7325973311415879</v>
      </c>
    </row>
    <row r="2020" spans="1:11" ht="13.5" x14ac:dyDescent="0.25">
      <c r="A2020" s="3">
        <f>TITRES_STAT!B2023</f>
        <v>45245</v>
      </c>
      <c r="B2020" s="5">
        <f>TITRES_STAT!D2023</f>
        <v>1.7</v>
      </c>
      <c r="C2020" s="2">
        <f t="shared" si="245"/>
        <v>-2.0000000000000018E-2</v>
      </c>
      <c r="D2020" s="2">
        <f t="shared" si="246"/>
        <v>1.7579999999999998</v>
      </c>
      <c r="E2020" s="2">
        <f t="shared" si="248"/>
        <v>1.7809999999999999</v>
      </c>
      <c r="F2020" s="2">
        <f t="shared" si="249"/>
        <v>1.7385000000000002</v>
      </c>
      <c r="G2020" s="2">
        <f t="shared" si="243"/>
        <v>1.7129999999999996</v>
      </c>
      <c r="H2020" s="2">
        <f t="shared" si="247"/>
        <v>1.7248999999999994</v>
      </c>
      <c r="I2020" s="2">
        <f t="array" ref="I2020">SUMPRODUCT(B2004:B2023, (ROW(B2004:B2023)-ROW(B2004)+1)) / (20*21/2)</f>
        <v>1.7617619047619046</v>
      </c>
      <c r="J2020" s="2">
        <f t="shared" si="250"/>
        <v>1.7520514095198445</v>
      </c>
      <c r="K2020" s="2">
        <f t="shared" si="244"/>
        <v>1.7313190044301532</v>
      </c>
    </row>
    <row r="2021" spans="1:11" ht="13.5" x14ac:dyDescent="0.25">
      <c r="A2021" s="3">
        <f>TITRES_STAT!B2024</f>
        <v>45246</v>
      </c>
      <c r="B2021" s="5">
        <f>TITRES_STAT!D2024</f>
        <v>1.73</v>
      </c>
      <c r="C2021" s="2">
        <f t="shared" si="245"/>
        <v>3.0000000000000027E-2</v>
      </c>
      <c r="D2021" s="2">
        <f t="shared" si="246"/>
        <v>1.7440000000000002</v>
      </c>
      <c r="E2021" s="2">
        <f t="shared" si="248"/>
        <v>1.7749999999999999</v>
      </c>
      <c r="F2021" s="2">
        <f t="shared" si="249"/>
        <v>1.7395</v>
      </c>
      <c r="G2021" s="2">
        <f t="shared" si="243"/>
        <v>1.7153999999999996</v>
      </c>
      <c r="H2021" s="2">
        <f t="shared" si="247"/>
        <v>1.7242999999999997</v>
      </c>
      <c r="I2021" s="2">
        <f t="array" ref="I2021">SUMPRODUCT(B2005:B2024, (ROW(B2005:B2024)-ROW(B2005)+1)) / (20*21/2)</f>
        <v>1.7589999999999999</v>
      </c>
      <c r="J2021" s="2">
        <f t="shared" si="250"/>
        <v>1.7499512752798592</v>
      </c>
      <c r="K2021" s="2">
        <f t="shared" si="244"/>
        <v>1.7312672787662258</v>
      </c>
    </row>
    <row r="2022" spans="1:11" ht="13.5" x14ac:dyDescent="0.25">
      <c r="A2022" s="3">
        <f>TITRES_STAT!B2025</f>
        <v>45247</v>
      </c>
      <c r="B2022" s="5">
        <f>TITRES_STAT!D2025</f>
        <v>1.77</v>
      </c>
      <c r="C2022" s="2">
        <f t="shared" si="245"/>
        <v>4.0000000000000036E-2</v>
      </c>
      <c r="D2022" s="2">
        <f t="shared" si="246"/>
        <v>1.738</v>
      </c>
      <c r="E2022" s="2">
        <f t="shared" si="248"/>
        <v>1.768</v>
      </c>
      <c r="F2022" s="2">
        <f t="shared" si="249"/>
        <v>1.7449999999999999</v>
      </c>
      <c r="G2022" s="2">
        <f t="shared" si="243"/>
        <v>1.7185999999999999</v>
      </c>
      <c r="H2022" s="2">
        <f t="shared" si="247"/>
        <v>1.7238999999999995</v>
      </c>
      <c r="I2022" s="2">
        <f t="array" ref="I2022">SUMPRODUCT(B2006:B2025, (ROW(B2006:B2025)-ROW(B2006)+1)) / (20*21/2)</f>
        <v>1.751190476190476</v>
      </c>
      <c r="J2022" s="2">
        <f t="shared" si="250"/>
        <v>1.7518606776341583</v>
      </c>
      <c r="K2022" s="2">
        <f t="shared" si="244"/>
        <v>1.7327862090106876</v>
      </c>
    </row>
    <row r="2023" spans="1:11" ht="13.5" x14ac:dyDescent="0.25">
      <c r="A2023" s="3">
        <f>TITRES_STAT!B2026</f>
        <v>45250</v>
      </c>
      <c r="B2023" s="5">
        <f>TITRES_STAT!D2026</f>
        <v>1.77</v>
      </c>
      <c r="C2023" s="2">
        <f t="shared" si="245"/>
        <v>0</v>
      </c>
      <c r="D2023" s="2">
        <f t="shared" si="246"/>
        <v>1.738</v>
      </c>
      <c r="E2023" s="2">
        <f t="shared" si="248"/>
        <v>1.766</v>
      </c>
      <c r="F2023" s="2">
        <f t="shared" si="249"/>
        <v>1.7490000000000001</v>
      </c>
      <c r="G2023" s="2">
        <f t="shared" si="243"/>
        <v>1.722</v>
      </c>
      <c r="H2023" s="2">
        <f t="shared" si="247"/>
        <v>1.7237499999999994</v>
      </c>
      <c r="I2023" s="2">
        <f t="array" ref="I2023">SUMPRODUCT(B2007:B2026, (ROW(B2007:B2026)-ROW(B2007)+1)) / (20*21/2)</f>
        <v>1.7442857142857144</v>
      </c>
      <c r="J2023" s="2">
        <f t="shared" si="250"/>
        <v>1.753588232145191</v>
      </c>
      <c r="K2023" s="2">
        <f t="shared" si="244"/>
        <v>1.7342455733632096</v>
      </c>
    </row>
    <row r="2024" spans="1:11" ht="13.5" x14ac:dyDescent="0.25">
      <c r="A2024" s="3">
        <f>TITRES_STAT!B2027</f>
        <v>45251</v>
      </c>
      <c r="B2024" s="5">
        <f>TITRES_STAT!D2027</f>
        <v>1.72</v>
      </c>
      <c r="C2024" s="2">
        <f t="shared" si="245"/>
        <v>-5.0000000000000044E-2</v>
      </c>
      <c r="D2024" s="2">
        <f t="shared" si="246"/>
        <v>1.738</v>
      </c>
      <c r="E2024" s="2">
        <f t="shared" si="248"/>
        <v>1.7579999999999998</v>
      </c>
      <c r="F2024" s="2">
        <f t="shared" si="249"/>
        <v>1.752</v>
      </c>
      <c r="G2024" s="2">
        <f t="shared" si="243"/>
        <v>1.7237999999999998</v>
      </c>
      <c r="H2024" s="2">
        <f t="shared" si="247"/>
        <v>1.7235999999999996</v>
      </c>
      <c r="I2024" s="2">
        <f t="array" ref="I2024">SUMPRODUCT(B2008:B2027, (ROW(B2008:B2027)-ROW(B2008)+1)) / (20*21/2)</f>
        <v>1.7345238095238096</v>
      </c>
      <c r="J2024" s="2">
        <f t="shared" si="250"/>
        <v>1.7503893528932681</v>
      </c>
      <c r="K2024" s="2">
        <f t="shared" si="244"/>
        <v>1.7336869234273975</v>
      </c>
    </row>
    <row r="2025" spans="1:11" ht="13.5" x14ac:dyDescent="0.25">
      <c r="A2025" s="3">
        <f>TITRES_STAT!B2028</f>
        <v>45252</v>
      </c>
      <c r="B2025" s="5">
        <f>TITRES_STAT!D2028</f>
        <v>1.67</v>
      </c>
      <c r="C2025" s="2">
        <f t="shared" si="245"/>
        <v>-5.0000000000000044E-2</v>
      </c>
      <c r="D2025" s="2">
        <f t="shared" si="246"/>
        <v>1.732</v>
      </c>
      <c r="E2025" s="2">
        <f t="shared" si="248"/>
        <v>1.7449999999999999</v>
      </c>
      <c r="F2025" s="2">
        <f t="shared" si="249"/>
        <v>1.7525000000000002</v>
      </c>
      <c r="G2025" s="2">
        <f t="shared" si="243"/>
        <v>1.7237999999999998</v>
      </c>
      <c r="H2025" s="2">
        <f t="shared" si="247"/>
        <v>1.72295</v>
      </c>
      <c r="I2025" s="2">
        <f t="array" ref="I2025">SUMPRODUCT(B2009:B2028, (ROW(B2009:B2028)-ROW(B2009)+1)) / (20*21/2)</f>
        <v>1.7287619047619052</v>
      </c>
      <c r="J2025" s="2">
        <f t="shared" si="250"/>
        <v>1.7427332240462903</v>
      </c>
      <c r="K2025" s="2">
        <f t="shared" si="244"/>
        <v>1.73118939701848</v>
      </c>
    </row>
    <row r="2026" spans="1:11" ht="13.5" x14ac:dyDescent="0.25">
      <c r="A2026" s="3">
        <f>TITRES_STAT!B2029</f>
        <v>45253</v>
      </c>
      <c r="B2026" s="5">
        <f>TITRES_STAT!D2029</f>
        <v>1.68</v>
      </c>
      <c r="C2026" s="2">
        <f t="shared" si="245"/>
        <v>1.0000000000000009E-2</v>
      </c>
      <c r="D2026" s="2">
        <f t="shared" si="246"/>
        <v>1.722</v>
      </c>
      <c r="E2026" s="2">
        <f t="shared" si="248"/>
        <v>1.7330000000000001</v>
      </c>
      <c r="F2026" s="2">
        <f t="shared" si="249"/>
        <v>1.7524999999999999</v>
      </c>
      <c r="G2026" s="2">
        <f t="shared" si="243"/>
        <v>1.7243999999999999</v>
      </c>
      <c r="H2026" s="2">
        <f t="shared" si="247"/>
        <v>1.7223499999999998</v>
      </c>
      <c r="I2026" s="2">
        <f t="array" ref="I2026">SUMPRODUCT(B2010:B2029, (ROW(B2010:B2029)-ROW(B2010)+1)) / (20*21/2)</f>
        <v>1.7231904761904762</v>
      </c>
      <c r="J2026" s="2">
        <f t="shared" si="250"/>
        <v>1.7367586312799768</v>
      </c>
      <c r="K2026" s="2">
        <f t="shared" si="244"/>
        <v>1.7291819696844219</v>
      </c>
    </row>
    <row r="2027" spans="1:11" ht="13.5" x14ac:dyDescent="0.25">
      <c r="A2027" s="3">
        <f>TITRES_STAT!B2030</f>
        <v>45254</v>
      </c>
      <c r="B2027" s="5">
        <f>TITRES_STAT!D2030</f>
        <v>1.65</v>
      </c>
      <c r="C2027" s="2">
        <f t="shared" si="245"/>
        <v>-3.0000000000000027E-2</v>
      </c>
      <c r="D2027" s="2">
        <f t="shared" si="246"/>
        <v>1.698</v>
      </c>
      <c r="E2027" s="2">
        <f t="shared" si="248"/>
        <v>1.718</v>
      </c>
      <c r="F2027" s="2">
        <f t="shared" si="249"/>
        <v>1.7504999999999999</v>
      </c>
      <c r="G2027" s="2">
        <f t="shared" si="243"/>
        <v>1.7243999999999999</v>
      </c>
      <c r="H2027" s="2">
        <f t="shared" si="247"/>
        <v>1.7215999999999996</v>
      </c>
      <c r="I2027" s="2">
        <f t="array" ref="I2027">SUMPRODUCT(B2011:B2030, (ROW(B2011:B2030)-ROW(B2011)+1)) / (20*21/2)</f>
        <v>1.7178571428571432</v>
      </c>
      <c r="J2027" s="2">
        <f t="shared" si="250"/>
        <v>1.7284959044914074</v>
      </c>
      <c r="K2027" s="2">
        <f t="shared" si="244"/>
        <v>1.72607679440268</v>
      </c>
    </row>
    <row r="2028" spans="1:11" ht="13.5" x14ac:dyDescent="0.25">
      <c r="A2028" s="3">
        <f>TITRES_STAT!B2031</f>
        <v>45257</v>
      </c>
      <c r="B2028" s="5">
        <f>TITRES_STAT!D2031</f>
        <v>1.69</v>
      </c>
      <c r="C2028" s="2">
        <f t="shared" si="245"/>
        <v>4.0000000000000036E-2</v>
      </c>
      <c r="D2028" s="2">
        <f t="shared" si="246"/>
        <v>1.6819999999999997</v>
      </c>
      <c r="E2028" s="2">
        <f t="shared" si="248"/>
        <v>1.7100000000000002</v>
      </c>
      <c r="F2028" s="2">
        <f t="shared" si="249"/>
        <v>1.7484999999999995</v>
      </c>
      <c r="G2028" s="2">
        <f t="shared" si="243"/>
        <v>1.7251999999999998</v>
      </c>
      <c r="H2028" s="2">
        <f t="shared" si="247"/>
        <v>1.7213000000000001</v>
      </c>
      <c r="I2028" s="2">
        <f t="array" ref="I2028">SUMPRODUCT(B2012:B2031, (ROW(B2012:B2031)-ROW(B2012)+1)) / (20*21/2)</f>
        <v>1.7127619047619047</v>
      </c>
      <c r="J2028" s="2">
        <f t="shared" si="250"/>
        <v>1.7248296278731783</v>
      </c>
      <c r="K2028" s="2">
        <f t="shared" si="244"/>
        <v>1.7246620181515946</v>
      </c>
    </row>
    <row r="2029" spans="1:11" ht="13.5" x14ac:dyDescent="0.25">
      <c r="A2029" s="3">
        <f>TITRES_STAT!B2032</f>
        <v>45258</v>
      </c>
      <c r="B2029" s="5">
        <f>TITRES_STAT!D2032</f>
        <v>1.69</v>
      </c>
      <c r="C2029" s="2">
        <f t="shared" si="245"/>
        <v>0</v>
      </c>
      <c r="D2029" s="2">
        <f t="shared" si="246"/>
        <v>1.6759999999999997</v>
      </c>
      <c r="E2029" s="2">
        <f t="shared" si="248"/>
        <v>1.7070000000000001</v>
      </c>
      <c r="F2029" s="2">
        <f t="shared" si="249"/>
        <v>1.7459999999999998</v>
      </c>
      <c r="G2029" s="2">
        <f t="shared" si="243"/>
        <v>1.7263999999999999</v>
      </c>
      <c r="H2029" s="2">
        <f t="shared" si="247"/>
        <v>1.72085</v>
      </c>
      <c r="I2029" s="2">
        <f t="array" ref="I2029">SUMPRODUCT(B2013:B2032, (ROW(B2013:B2032)-ROW(B2013)+1)) / (20*21/2)</f>
        <v>1.7052857142857143</v>
      </c>
      <c r="J2029" s="2">
        <f t="shared" si="250"/>
        <v>1.7215125204566852</v>
      </c>
      <c r="K2029" s="2">
        <f t="shared" si="244"/>
        <v>1.7233027233221203</v>
      </c>
    </row>
    <row r="2030" spans="1:11" ht="13.5" x14ac:dyDescent="0.25">
      <c r="A2030" s="3">
        <f>TITRES_STAT!B2033</f>
        <v>45259</v>
      </c>
      <c r="B2030" s="5">
        <f>TITRES_STAT!D2033</f>
        <v>1.69</v>
      </c>
      <c r="C2030" s="2">
        <f t="shared" si="245"/>
        <v>0</v>
      </c>
      <c r="D2030" s="2">
        <f t="shared" si="246"/>
        <v>1.6799999999999997</v>
      </c>
      <c r="E2030" s="2">
        <f t="shared" si="248"/>
        <v>1.706</v>
      </c>
      <c r="F2030" s="2">
        <f t="shared" si="249"/>
        <v>1.7434999999999998</v>
      </c>
      <c r="G2030" s="2">
        <f t="shared" si="243"/>
        <v>1.7275999999999996</v>
      </c>
      <c r="H2030" s="2">
        <f t="shared" si="247"/>
        <v>1.72055</v>
      </c>
      <c r="I2030" s="2">
        <f t="array" ref="I2030">SUMPRODUCT(B2014:B2033, (ROW(B2014:B2033)-ROW(B2014)+1)) / (20*21/2)</f>
        <v>1.7024761904761907</v>
      </c>
      <c r="J2030" s="2">
        <f t="shared" si="250"/>
        <v>1.718511328032239</v>
      </c>
      <c r="K2030" s="2">
        <f t="shared" si="244"/>
        <v>1.7219967341722331</v>
      </c>
    </row>
    <row r="2031" spans="1:11" ht="13.5" x14ac:dyDescent="0.25">
      <c r="A2031" s="3">
        <f>TITRES_STAT!B2034</f>
        <v>45260</v>
      </c>
      <c r="B2031" s="5">
        <f>TITRES_STAT!D2034</f>
        <v>1.69</v>
      </c>
      <c r="C2031" s="2">
        <f t="shared" si="245"/>
        <v>0</v>
      </c>
      <c r="D2031" s="2">
        <f t="shared" si="246"/>
        <v>1.6819999999999997</v>
      </c>
      <c r="E2031" s="2">
        <f t="shared" si="248"/>
        <v>1.702</v>
      </c>
      <c r="F2031" s="2">
        <f t="shared" si="249"/>
        <v>1.7384999999999997</v>
      </c>
      <c r="G2031" s="2">
        <f t="shared" si="243"/>
        <v>1.7287999999999994</v>
      </c>
      <c r="H2031" s="2">
        <f t="shared" si="247"/>
        <v>1.7202500000000001</v>
      </c>
      <c r="I2031" s="2">
        <f t="array" ref="I2031">SUMPRODUCT(B2015:B2034, (ROW(B2015:B2034)-ROW(B2015)+1)) / (20*21/2)</f>
        <v>1.7048571428571428</v>
      </c>
      <c r="J2031" s="2">
        <f t="shared" si="250"/>
        <v>1.7157959634577402</v>
      </c>
      <c r="K2031" s="2">
        <f t="shared" si="244"/>
        <v>1.7207419602831258</v>
      </c>
    </row>
    <row r="2032" spans="1:11" ht="13.5" x14ac:dyDescent="0.25">
      <c r="A2032" s="3">
        <f>TITRES_STAT!B2035</f>
        <v>45261</v>
      </c>
      <c r="B2032" s="5">
        <f>TITRES_STAT!D2035</f>
        <v>1.66</v>
      </c>
      <c r="C2032" s="2">
        <f t="shared" si="245"/>
        <v>-3.0000000000000027E-2</v>
      </c>
      <c r="D2032" s="2">
        <f t="shared" si="246"/>
        <v>1.6839999999999999</v>
      </c>
      <c r="E2032" s="2">
        <f t="shared" si="248"/>
        <v>1.6909999999999996</v>
      </c>
      <c r="F2032" s="2">
        <f t="shared" si="249"/>
        <v>1.7294999999999998</v>
      </c>
      <c r="G2032" s="2">
        <f t="shared" si="243"/>
        <v>1.7293999999999996</v>
      </c>
      <c r="H2032" s="2">
        <f t="shared" si="247"/>
        <v>1.7198000000000002</v>
      </c>
      <c r="I2032" s="2">
        <f t="array" ref="I2032">SUMPRODUCT(B2016:B2035, (ROW(B2016:B2035)-ROW(B2016)+1)) / (20*21/2)</f>
        <v>1.7093809523809524</v>
      </c>
      <c r="J2032" s="2">
        <f t="shared" si="250"/>
        <v>1.7104820621760506</v>
      </c>
      <c r="K2032" s="2">
        <f t="shared" si="244"/>
        <v>1.7183599226249642</v>
      </c>
    </row>
    <row r="2033" spans="1:11" ht="13.5" x14ac:dyDescent="0.25">
      <c r="A2033" s="3">
        <f>TITRES_STAT!B2036</f>
        <v>45264</v>
      </c>
      <c r="B2033" s="5">
        <f>TITRES_STAT!D2036</f>
        <v>1.7</v>
      </c>
      <c r="C2033" s="2">
        <f t="shared" si="245"/>
        <v>4.0000000000000036E-2</v>
      </c>
      <c r="D2033" s="2">
        <f t="shared" si="246"/>
        <v>1.6859999999999999</v>
      </c>
      <c r="E2033" s="2">
        <f t="shared" si="248"/>
        <v>1.6839999999999997</v>
      </c>
      <c r="F2033" s="2">
        <f t="shared" si="249"/>
        <v>1.7250000000000001</v>
      </c>
      <c r="G2033" s="2">
        <f t="shared" si="243"/>
        <v>1.7305999999999995</v>
      </c>
      <c r="H2033" s="2">
        <f t="shared" si="247"/>
        <v>1.7195500000000001</v>
      </c>
      <c r="I2033" s="2">
        <f t="array" ref="I2033">SUMPRODUCT(B2017:B2036, (ROW(B2017:B2036)-ROW(B2017)+1)) / (20*21/2)</f>
        <v>1.7140476190476188</v>
      </c>
      <c r="J2033" s="2">
        <f t="shared" si="250"/>
        <v>1.7094837705402361</v>
      </c>
      <c r="K2033" s="2">
        <f t="shared" si="244"/>
        <v>1.7176399256592794</v>
      </c>
    </row>
    <row r="2034" spans="1:11" ht="13.5" x14ac:dyDescent="0.25">
      <c r="A2034" s="3">
        <f>TITRES_STAT!B2037</f>
        <v>45265</v>
      </c>
      <c r="B2034" s="5">
        <f>TITRES_STAT!D2037</f>
        <v>1.75</v>
      </c>
      <c r="C2034" s="2">
        <f t="shared" si="245"/>
        <v>5.0000000000000044E-2</v>
      </c>
      <c r="D2034" s="2">
        <f t="shared" si="246"/>
        <v>1.698</v>
      </c>
      <c r="E2034" s="2">
        <f t="shared" si="248"/>
        <v>1.6869999999999998</v>
      </c>
      <c r="F2034" s="2">
        <f t="shared" si="249"/>
        <v>1.7225000000000001</v>
      </c>
      <c r="G2034" s="2">
        <f t="shared" ref="G2034:G2097" si="251">AVERAGE(B1985:B2034)</f>
        <v>1.7329999999999997</v>
      </c>
      <c r="H2034" s="2">
        <f t="shared" si="247"/>
        <v>1.7196</v>
      </c>
      <c r="I2034" s="2">
        <f t="array" ref="I2034">SUMPRODUCT(B2018:B2037, (ROW(B2018:B2037)-ROW(B2018)+1)) / (20*21/2)</f>
        <v>1.7188571428571429</v>
      </c>
      <c r="J2034" s="2">
        <f t="shared" si="250"/>
        <v>1.7133424590602138</v>
      </c>
      <c r="K2034" s="2">
        <f t="shared" si="244"/>
        <v>1.7189089481824449</v>
      </c>
    </row>
    <row r="2035" spans="1:11" ht="13.5" x14ac:dyDescent="0.25">
      <c r="A2035" s="3">
        <f>TITRES_STAT!B2038</f>
        <v>45266</v>
      </c>
      <c r="B2035" s="5">
        <f>TITRES_STAT!D2038</f>
        <v>1.77</v>
      </c>
      <c r="C2035" s="2">
        <f t="shared" si="245"/>
        <v>2.0000000000000018E-2</v>
      </c>
      <c r="D2035" s="2">
        <f t="shared" si="246"/>
        <v>1.714</v>
      </c>
      <c r="E2035" s="2">
        <f t="shared" si="248"/>
        <v>1.6969999999999998</v>
      </c>
      <c r="F2035" s="2">
        <f t="shared" si="249"/>
        <v>1.7210000000000005</v>
      </c>
      <c r="G2035" s="2">
        <f t="shared" si="251"/>
        <v>1.7355999999999994</v>
      </c>
      <c r="H2035" s="2">
        <f t="shared" si="247"/>
        <v>1.7197</v>
      </c>
      <c r="I2035" s="2">
        <f t="array" ref="I2035">SUMPRODUCT(B2019:B2038, (ROW(B2019:B2038)-ROW(B2019)+1)) / (20*21/2)</f>
        <v>1.7238095238095239</v>
      </c>
      <c r="J2035" s="2">
        <f t="shared" si="250"/>
        <v>1.7187384153401934</v>
      </c>
      <c r="K2035" s="2">
        <f t="shared" ref="K2035:K2098" si="252">$K$4*B2035+(1-$K$4)*K2034</f>
        <v>1.7209125188419567</v>
      </c>
    </row>
    <row r="2036" spans="1:11" ht="13.5" x14ac:dyDescent="0.25">
      <c r="A2036" s="3">
        <f>TITRES_STAT!B2039</f>
        <v>45267</v>
      </c>
      <c r="B2036" s="5">
        <f>TITRES_STAT!D2039</f>
        <v>1.77</v>
      </c>
      <c r="C2036" s="2">
        <f t="shared" si="245"/>
        <v>0</v>
      </c>
      <c r="D2036" s="2">
        <f t="shared" si="246"/>
        <v>1.7299999999999998</v>
      </c>
      <c r="E2036" s="2">
        <f t="shared" si="248"/>
        <v>1.706</v>
      </c>
      <c r="F2036" s="2">
        <f t="shared" si="249"/>
        <v>1.7195000000000005</v>
      </c>
      <c r="G2036" s="2">
        <f t="shared" si="251"/>
        <v>1.7381999999999997</v>
      </c>
      <c r="H2036" s="2">
        <f t="shared" si="247"/>
        <v>1.7198</v>
      </c>
      <c r="I2036" s="2">
        <f t="array" ref="I2036">SUMPRODUCT(B2020:B2039, (ROW(B2020:B2039)-ROW(B2020)+1)) / (20*21/2)</f>
        <v>1.7287619047619045</v>
      </c>
      <c r="J2036" s="2">
        <f t="shared" si="250"/>
        <v>1.7236204710220797</v>
      </c>
      <c r="K2036" s="2">
        <f t="shared" si="252"/>
        <v>1.7228375181030564</v>
      </c>
    </row>
    <row r="2037" spans="1:11" ht="13.5" x14ac:dyDescent="0.25">
      <c r="A2037" s="3">
        <f>TITRES_STAT!B2040</f>
        <v>45268</v>
      </c>
      <c r="B2037" s="5">
        <f>TITRES_STAT!D2040</f>
        <v>1.77</v>
      </c>
      <c r="C2037" s="2">
        <f t="shared" si="245"/>
        <v>0</v>
      </c>
      <c r="D2037" s="2">
        <f t="shared" si="246"/>
        <v>1.752</v>
      </c>
      <c r="E2037" s="2">
        <f t="shared" si="248"/>
        <v>1.718</v>
      </c>
      <c r="F2037" s="2">
        <f t="shared" si="249"/>
        <v>1.7180000000000004</v>
      </c>
      <c r="G2037" s="2">
        <f t="shared" si="251"/>
        <v>1.7405999999999997</v>
      </c>
      <c r="H2037" s="2">
        <f t="shared" si="247"/>
        <v>1.7199999999999998</v>
      </c>
      <c r="I2037" s="2">
        <f t="array" ref="I2037">SUMPRODUCT(B2021:B2040, (ROW(B2021:B2040)-ROW(B2021)+1)) / (20*21/2)</f>
        <v>1.7315714285714285</v>
      </c>
      <c r="J2037" s="2">
        <f t="shared" si="250"/>
        <v>1.728037569019977</v>
      </c>
      <c r="K2037" s="2">
        <f t="shared" si="252"/>
        <v>1.7246870271970542</v>
      </c>
    </row>
    <row r="2038" spans="1:11" ht="13.5" x14ac:dyDescent="0.25">
      <c r="A2038" s="3">
        <f>TITRES_STAT!B2041</f>
        <v>45271</v>
      </c>
      <c r="B2038" s="5">
        <f>TITRES_STAT!D2041</f>
        <v>1.77</v>
      </c>
      <c r="C2038" s="2">
        <f t="shared" si="245"/>
        <v>0</v>
      </c>
      <c r="D2038" s="2">
        <f t="shared" si="246"/>
        <v>1.766</v>
      </c>
      <c r="E2038" s="2">
        <f t="shared" si="248"/>
        <v>1.7259999999999998</v>
      </c>
      <c r="F2038" s="2">
        <f t="shared" si="249"/>
        <v>1.7180000000000004</v>
      </c>
      <c r="G2038" s="2">
        <f t="shared" si="251"/>
        <v>1.7429999999999994</v>
      </c>
      <c r="H2038" s="2">
        <f t="shared" si="247"/>
        <v>1.7201</v>
      </c>
      <c r="I2038" s="2">
        <f t="array" ref="I2038">SUMPRODUCT(B2022:B2041, (ROW(B2022:B2041)-ROW(B2022)+1)) / (20*21/2)</f>
        <v>1.7360476190476191</v>
      </c>
      <c r="J2038" s="2">
        <f t="shared" si="250"/>
        <v>1.7320339910180744</v>
      </c>
      <c r="K2038" s="2">
        <f t="shared" si="252"/>
        <v>1.72646400652266</v>
      </c>
    </row>
    <row r="2039" spans="1:11" ht="13.5" x14ac:dyDescent="0.25">
      <c r="A2039" s="3">
        <f>TITRES_STAT!B2042</f>
        <v>45272</v>
      </c>
      <c r="B2039" s="5">
        <f>TITRES_STAT!D2042</f>
        <v>1.77</v>
      </c>
      <c r="C2039" s="2">
        <f t="shared" si="245"/>
        <v>0</v>
      </c>
      <c r="D2039" s="2">
        <f t="shared" si="246"/>
        <v>1.77</v>
      </c>
      <c r="E2039" s="2">
        <f t="shared" si="248"/>
        <v>1.734</v>
      </c>
      <c r="F2039" s="2">
        <f t="shared" si="249"/>
        <v>1.7205000000000001</v>
      </c>
      <c r="G2039" s="2">
        <f t="shared" si="251"/>
        <v>1.7445999999999995</v>
      </c>
      <c r="H2039" s="2">
        <f t="shared" si="247"/>
        <v>1.7202500000000001</v>
      </c>
      <c r="I2039" s="2">
        <f t="array" ref="I2039">SUMPRODUCT(B2023:B2042, (ROW(B2023:B2042)-ROW(B2023)+1)) / (20*21/2)</f>
        <v>1.7384285714285714</v>
      </c>
      <c r="J2039" s="2">
        <f t="shared" si="250"/>
        <v>1.7356498013973054</v>
      </c>
      <c r="K2039" s="2">
        <f t="shared" si="252"/>
        <v>1.7281713003845165</v>
      </c>
    </row>
    <row r="2040" spans="1:11" ht="13.5" x14ac:dyDescent="0.25">
      <c r="A2040" s="3">
        <f>TITRES_STAT!B2043</f>
        <v>45273</v>
      </c>
      <c r="B2040" s="5">
        <f>TITRES_STAT!D2043</f>
        <v>1.75</v>
      </c>
      <c r="C2040" s="2">
        <f t="shared" si="245"/>
        <v>-2.0000000000000018E-2</v>
      </c>
      <c r="D2040" s="2">
        <f t="shared" si="246"/>
        <v>1.766</v>
      </c>
      <c r="E2040" s="2">
        <f t="shared" si="248"/>
        <v>1.7399999999999998</v>
      </c>
      <c r="F2040" s="2">
        <f t="shared" si="249"/>
        <v>1.7230000000000001</v>
      </c>
      <c r="G2040" s="2">
        <f t="shared" si="251"/>
        <v>1.7453999999999994</v>
      </c>
      <c r="H2040" s="2">
        <f t="shared" si="247"/>
        <v>1.72035</v>
      </c>
      <c r="I2040" s="2">
        <f t="array" ref="I2040">SUMPRODUCT(B2024:B2043, (ROW(B2024:B2043)-ROW(B2024)+1)) / (20*21/2)</f>
        <v>1.7428095238095238</v>
      </c>
      <c r="J2040" s="2">
        <f t="shared" si="250"/>
        <v>1.7370164869785145</v>
      </c>
      <c r="K2040" s="2">
        <f t="shared" si="252"/>
        <v>1.7290273278204178</v>
      </c>
    </row>
    <row r="2041" spans="1:11" ht="13.5" x14ac:dyDescent="0.25">
      <c r="A2041" s="3">
        <f>TITRES_STAT!B2044</f>
        <v>45274</v>
      </c>
      <c r="B2041" s="5">
        <f>TITRES_STAT!D2044</f>
        <v>1.77</v>
      </c>
      <c r="C2041" s="2">
        <f t="shared" si="245"/>
        <v>2.0000000000000018E-2</v>
      </c>
      <c r="D2041" s="2">
        <f t="shared" si="246"/>
        <v>1.766</v>
      </c>
      <c r="E2041" s="2">
        <f t="shared" si="248"/>
        <v>1.7479999999999998</v>
      </c>
      <c r="F2041" s="2">
        <f t="shared" si="249"/>
        <v>1.7250000000000001</v>
      </c>
      <c r="G2041" s="2">
        <f t="shared" si="251"/>
        <v>1.7461999999999995</v>
      </c>
      <c r="H2041" s="2">
        <f t="shared" si="247"/>
        <v>1.7205999999999997</v>
      </c>
      <c r="I2041" s="2">
        <f t="array" ref="I2041">SUMPRODUCT(B2025:B2044, (ROW(B2025:B2044)-ROW(B2025)+1)) / (20*21/2)</f>
        <v>1.7481428571428572</v>
      </c>
      <c r="J2041" s="2">
        <f t="shared" si="250"/>
        <v>1.7401577739329417</v>
      </c>
      <c r="K2041" s="2">
        <f t="shared" si="252"/>
        <v>1.7306340992784406</v>
      </c>
    </row>
    <row r="2042" spans="1:11" ht="13.5" x14ac:dyDescent="0.25">
      <c r="A2042" s="3">
        <f>TITRES_STAT!B2045</f>
        <v>45275</v>
      </c>
      <c r="B2042" s="5">
        <f>TITRES_STAT!D2045</f>
        <v>1.75</v>
      </c>
      <c r="C2042" s="2">
        <f t="shared" si="245"/>
        <v>-2.0000000000000018E-2</v>
      </c>
      <c r="D2042" s="2">
        <f t="shared" si="246"/>
        <v>1.762</v>
      </c>
      <c r="E2042" s="2">
        <f t="shared" si="248"/>
        <v>1.7570000000000001</v>
      </c>
      <c r="F2042" s="2">
        <f t="shared" si="249"/>
        <v>1.7239999999999998</v>
      </c>
      <c r="G2042" s="2">
        <f t="shared" si="251"/>
        <v>1.7455999999999994</v>
      </c>
      <c r="H2042" s="2">
        <f t="shared" si="247"/>
        <v>1.7208499999999998</v>
      </c>
      <c r="I2042" s="2">
        <f t="array" ref="I2042">SUMPRODUCT(B2026:B2045, (ROW(B2026:B2045)-ROW(B2026)+1)) / (20*21/2)</f>
        <v>1.7531904761904762</v>
      </c>
      <c r="J2042" s="2">
        <f t="shared" si="250"/>
        <v>1.7410951287964711</v>
      </c>
      <c r="K2042" s="2">
        <f t="shared" si="252"/>
        <v>1.7313935463655605</v>
      </c>
    </row>
    <row r="2043" spans="1:11" ht="13.5" x14ac:dyDescent="0.25">
      <c r="A2043" s="3">
        <f>TITRES_STAT!B2046</f>
        <v>45278</v>
      </c>
      <c r="B2043" s="5">
        <f>TITRES_STAT!D2046</f>
        <v>1.77</v>
      </c>
      <c r="C2043" s="2">
        <f t="shared" si="245"/>
        <v>2.0000000000000018E-2</v>
      </c>
      <c r="D2043" s="2">
        <f t="shared" si="246"/>
        <v>1.762</v>
      </c>
      <c r="E2043" s="2">
        <f t="shared" si="248"/>
        <v>1.764</v>
      </c>
      <c r="F2043" s="2">
        <f t="shared" si="249"/>
        <v>1.7239999999999998</v>
      </c>
      <c r="G2043" s="2">
        <f t="shared" si="251"/>
        <v>1.7443999999999991</v>
      </c>
      <c r="H2043" s="2">
        <f t="shared" si="247"/>
        <v>1.7213499999999999</v>
      </c>
      <c r="I2043" s="2">
        <f t="array" ref="I2043">SUMPRODUCT(B2027:B2046, (ROW(B2027:B2046)-ROW(B2027)+1)) / (20*21/2)</f>
        <v>1.7577142857142858</v>
      </c>
      <c r="J2043" s="2">
        <f t="shared" si="250"/>
        <v>1.7438479736729977</v>
      </c>
      <c r="K2043" s="2">
        <f t="shared" si="252"/>
        <v>1.7329075249394601</v>
      </c>
    </row>
    <row r="2044" spans="1:11" ht="13.5" x14ac:dyDescent="0.25">
      <c r="A2044" s="3">
        <f>TITRES_STAT!B2047</f>
        <v>45279</v>
      </c>
      <c r="B2044" s="5">
        <f>TITRES_STAT!D2047</f>
        <v>1.78</v>
      </c>
      <c r="C2044" s="2">
        <f t="shared" si="245"/>
        <v>1.0000000000000009E-2</v>
      </c>
      <c r="D2044" s="2">
        <f t="shared" si="246"/>
        <v>1.7639999999999998</v>
      </c>
      <c r="E2044" s="2">
        <f t="shared" si="248"/>
        <v>1.7669999999999999</v>
      </c>
      <c r="F2044" s="2">
        <f t="shared" si="249"/>
        <v>1.7269999999999999</v>
      </c>
      <c r="G2044" s="2">
        <f t="shared" si="251"/>
        <v>1.7423999999999993</v>
      </c>
      <c r="H2044" s="2">
        <f t="shared" si="247"/>
        <v>1.7217999999999998</v>
      </c>
      <c r="I2044" s="2">
        <f t="array" ref="I2044">SUMPRODUCT(B2028:B2047, (ROW(B2028:B2047)-ROW(B2028)+1)) / (20*21/2)</f>
        <v>1.7617619047619049</v>
      </c>
      <c r="J2044" s="2">
        <f t="shared" si="250"/>
        <v>1.7472910237993791</v>
      </c>
      <c r="K2044" s="2">
        <f t="shared" si="252"/>
        <v>1.7347542886673244</v>
      </c>
    </row>
    <row r="2045" spans="1:11" ht="13.5" x14ac:dyDescent="0.25">
      <c r="A2045" s="3">
        <f>TITRES_STAT!B2048</f>
        <v>45280</v>
      </c>
      <c r="B2045" s="5">
        <f>TITRES_STAT!D2048</f>
        <v>1.78</v>
      </c>
      <c r="C2045" s="2">
        <f t="shared" si="245"/>
        <v>0</v>
      </c>
      <c r="D2045" s="2">
        <f t="shared" si="246"/>
        <v>1.77</v>
      </c>
      <c r="E2045" s="2">
        <f t="shared" si="248"/>
        <v>1.768</v>
      </c>
      <c r="F2045" s="2">
        <f t="shared" si="249"/>
        <v>1.7324999999999999</v>
      </c>
      <c r="G2045" s="2">
        <f t="shared" si="251"/>
        <v>1.7413999999999994</v>
      </c>
      <c r="H2045" s="2">
        <f t="shared" si="247"/>
        <v>1.7222999999999997</v>
      </c>
      <c r="I2045" s="2">
        <f t="array" ref="I2045">SUMPRODUCT(B2029:B2048, (ROW(B2029:B2048)-ROW(B2029)+1)) / (20*21/2)</f>
        <v>1.7642380952380954</v>
      </c>
      <c r="J2045" s="2">
        <f t="shared" si="250"/>
        <v>1.7504061643899145</v>
      </c>
      <c r="K2045" s="2">
        <f t="shared" si="252"/>
        <v>1.7365286302882137</v>
      </c>
    </row>
    <row r="2046" spans="1:11" ht="13.5" x14ac:dyDescent="0.25">
      <c r="A2046" s="3">
        <f>TITRES_STAT!B2049</f>
        <v>45281</v>
      </c>
      <c r="B2046" s="5">
        <f>TITRES_STAT!D2049</f>
        <v>1.78</v>
      </c>
      <c r="C2046" s="2">
        <f t="shared" si="245"/>
        <v>0</v>
      </c>
      <c r="D2046" s="2">
        <f t="shared" si="246"/>
        <v>1.7719999999999998</v>
      </c>
      <c r="E2046" s="2">
        <f t="shared" si="248"/>
        <v>1.7689999999999997</v>
      </c>
      <c r="F2046" s="2">
        <f t="shared" si="249"/>
        <v>1.7375</v>
      </c>
      <c r="G2046" s="2">
        <f t="shared" si="251"/>
        <v>1.7393999999999992</v>
      </c>
      <c r="H2046" s="2">
        <f t="shared" si="247"/>
        <v>1.7226999999999995</v>
      </c>
      <c r="I2046" s="2">
        <f t="array" ref="I2046">SUMPRODUCT(B2030:B2049, (ROW(B2030:B2049)-ROW(B2030)+1)) / (20*21/2)</f>
        <v>1.7682380952380952</v>
      </c>
      <c r="J2046" s="2">
        <f t="shared" si="250"/>
        <v>1.7532246249242083</v>
      </c>
      <c r="K2046" s="2">
        <f t="shared" si="252"/>
        <v>1.7382333898847544</v>
      </c>
    </row>
    <row r="2047" spans="1:11" ht="13.5" x14ac:dyDescent="0.25">
      <c r="A2047" s="3">
        <f>TITRES_STAT!B2050</f>
        <v>45282</v>
      </c>
      <c r="B2047" s="5">
        <f>TITRES_STAT!D2050</f>
        <v>1.78</v>
      </c>
      <c r="C2047" s="2">
        <f t="shared" si="245"/>
        <v>0</v>
      </c>
      <c r="D2047" s="2">
        <f t="shared" si="246"/>
        <v>1.778</v>
      </c>
      <c r="E2047" s="2">
        <f t="shared" si="248"/>
        <v>1.77</v>
      </c>
      <c r="F2047" s="2">
        <f t="shared" si="249"/>
        <v>1.7440000000000002</v>
      </c>
      <c r="G2047" s="2">
        <f t="shared" si="251"/>
        <v>1.7381999999999993</v>
      </c>
      <c r="H2047" s="2">
        <f t="shared" si="247"/>
        <v>1.7228999999999997</v>
      </c>
      <c r="I2047" s="2">
        <f t="array" ref="I2047">SUMPRODUCT(B2031:B2050, (ROW(B2031:B2050)-ROW(B2031)+1)) / (20*21/2)</f>
        <v>1.7727142857142857</v>
      </c>
      <c r="J2047" s="2">
        <f t="shared" si="250"/>
        <v>1.7557746606457121</v>
      </c>
      <c r="K2047" s="2">
        <f t="shared" si="252"/>
        <v>1.7398712961637837</v>
      </c>
    </row>
    <row r="2048" spans="1:11" ht="13.5" x14ac:dyDescent="0.25">
      <c r="A2048" s="3">
        <f>TITRES_STAT!B2051</f>
        <v>45285</v>
      </c>
      <c r="B2048" s="5">
        <f>TITRES_STAT!D2051</f>
        <v>1.77</v>
      </c>
      <c r="C2048" s="2">
        <f t="shared" si="245"/>
        <v>-1.0000000000000009E-2</v>
      </c>
      <c r="D2048" s="2">
        <f t="shared" si="246"/>
        <v>1.778</v>
      </c>
      <c r="E2048" s="2">
        <f t="shared" si="248"/>
        <v>1.77</v>
      </c>
      <c r="F2048" s="2">
        <f t="shared" si="249"/>
        <v>1.748</v>
      </c>
      <c r="G2048" s="2">
        <f t="shared" si="251"/>
        <v>1.7377999999999993</v>
      </c>
      <c r="H2048" s="2">
        <f t="shared" si="247"/>
        <v>1.7230499999999995</v>
      </c>
      <c r="I2048" s="2">
        <f t="array" ref="I2048">SUMPRODUCT(B2032:B2051, (ROW(B2032:B2051)-ROW(B2032)+1)) / (20*21/2)</f>
        <v>1.7804761904761903</v>
      </c>
      <c r="J2048" s="2">
        <f t="shared" si="250"/>
        <v>1.7571294548699301</v>
      </c>
      <c r="K2048" s="2">
        <f t="shared" si="252"/>
        <v>1.7410528139612824</v>
      </c>
    </row>
    <row r="2049" spans="1:11" ht="13.5" x14ac:dyDescent="0.25">
      <c r="A2049" s="3">
        <f>TITRES_STAT!B2052</f>
        <v>45286</v>
      </c>
      <c r="B2049" s="5">
        <f>TITRES_STAT!D2052</f>
        <v>1.79</v>
      </c>
      <c r="C2049" s="2">
        <f t="shared" si="245"/>
        <v>2.0000000000000018E-2</v>
      </c>
      <c r="D2049" s="2">
        <f t="shared" si="246"/>
        <v>1.7799999999999998</v>
      </c>
      <c r="E2049" s="2">
        <f t="shared" si="248"/>
        <v>1.7719999999999996</v>
      </c>
      <c r="F2049" s="2">
        <f t="shared" si="249"/>
        <v>1.7530000000000001</v>
      </c>
      <c r="G2049" s="2">
        <f t="shared" si="251"/>
        <v>1.7387999999999999</v>
      </c>
      <c r="H2049" s="2">
        <f t="shared" si="247"/>
        <v>1.7233499999999995</v>
      </c>
      <c r="I2049" s="2">
        <f t="array" ref="I2049">SUMPRODUCT(B2033:B2052, (ROW(B2033:B2052)-ROW(B2033)+1)) / (20*21/2)</f>
        <v>1.792285714285714</v>
      </c>
      <c r="J2049" s="2">
        <f t="shared" si="250"/>
        <v>1.7602599829775558</v>
      </c>
      <c r="K2049" s="2">
        <f t="shared" si="252"/>
        <v>1.7429723114529967</v>
      </c>
    </row>
    <row r="2050" spans="1:11" ht="13.5" x14ac:dyDescent="0.25">
      <c r="A2050" s="3">
        <f>TITRES_STAT!B2053</f>
        <v>45287</v>
      </c>
      <c r="B2050" s="5">
        <f>TITRES_STAT!D2053</f>
        <v>1.8</v>
      </c>
      <c r="C2050" s="2">
        <f t="shared" si="245"/>
        <v>1.0000000000000009E-2</v>
      </c>
      <c r="D2050" s="2">
        <f t="shared" si="246"/>
        <v>1.784</v>
      </c>
      <c r="E2050" s="2">
        <f t="shared" si="248"/>
        <v>1.7769999999999999</v>
      </c>
      <c r="F2050" s="2">
        <f t="shared" si="249"/>
        <v>1.7585000000000002</v>
      </c>
      <c r="G2050" s="2">
        <f t="shared" si="251"/>
        <v>1.74</v>
      </c>
      <c r="H2050" s="2">
        <f t="shared" si="247"/>
        <v>1.7237499999999994</v>
      </c>
      <c r="I2050" s="2">
        <f t="array" ref="I2050">SUMPRODUCT(B2034:B2053, (ROW(B2034:B2053)-ROW(B2034)+1)) / (20*21/2)</f>
        <v>1.7982380952380954</v>
      </c>
      <c r="J2050" s="2">
        <f t="shared" si="250"/>
        <v>1.764044746503503</v>
      </c>
      <c r="K2050" s="2">
        <f t="shared" si="252"/>
        <v>1.7452086913960165</v>
      </c>
    </row>
    <row r="2051" spans="1:11" ht="13.5" x14ac:dyDescent="0.25">
      <c r="A2051" s="3">
        <f>TITRES_STAT!B2054</f>
        <v>45288</v>
      </c>
      <c r="B2051" s="5">
        <f>TITRES_STAT!D2054</f>
        <v>1.84</v>
      </c>
      <c r="C2051" s="2">
        <f t="shared" si="245"/>
        <v>4.0000000000000036E-2</v>
      </c>
      <c r="D2051" s="2">
        <f t="shared" si="246"/>
        <v>1.796</v>
      </c>
      <c r="E2051" s="2">
        <f t="shared" si="248"/>
        <v>1.784</v>
      </c>
      <c r="F2051" s="2">
        <f t="shared" si="249"/>
        <v>1.766</v>
      </c>
      <c r="G2051" s="2">
        <f t="shared" si="251"/>
        <v>1.7425999999999999</v>
      </c>
      <c r="H2051" s="2">
        <f t="shared" si="247"/>
        <v>1.7244499999999996</v>
      </c>
      <c r="I2051" s="2">
        <f t="array" ref="I2051">SUMPRODUCT(B2035:B2054, (ROW(B2035:B2054)-ROW(B2035)+1)) / (20*21/2)</f>
        <v>1.8006666666666666</v>
      </c>
      <c r="J2051" s="2">
        <f t="shared" si="250"/>
        <v>1.7712785801698361</v>
      </c>
      <c r="K2051" s="2">
        <f t="shared" si="252"/>
        <v>1.7489259976157807</v>
      </c>
    </row>
    <row r="2052" spans="1:11" ht="13.5" x14ac:dyDescent="0.25">
      <c r="A2052" s="3">
        <f>TITRES_STAT!B2055</f>
        <v>45289</v>
      </c>
      <c r="B2052" s="5">
        <f>TITRES_STAT!D2055</f>
        <v>1.89</v>
      </c>
      <c r="C2052" s="2">
        <f t="shared" ref="C2052:C2115" si="253">B2052-B2051</f>
        <v>4.9999999999999822E-2</v>
      </c>
      <c r="D2052" s="2">
        <f t="shared" si="246"/>
        <v>1.8180000000000001</v>
      </c>
      <c r="E2052" s="2">
        <f t="shared" si="248"/>
        <v>1.798</v>
      </c>
      <c r="F2052" s="2">
        <f t="shared" si="249"/>
        <v>1.7775000000000003</v>
      </c>
      <c r="G2052" s="2">
        <f t="shared" si="251"/>
        <v>1.7472000000000001</v>
      </c>
      <c r="H2052" s="2">
        <f t="shared" si="247"/>
        <v>1.7256499999999995</v>
      </c>
      <c r="I2052" s="2">
        <f t="array" ref="I2052">SUMPRODUCT(B2036:B2055, (ROW(B2036:B2055)-ROW(B2036)+1)) / (20*21/2)</f>
        <v>1.7980476190476189</v>
      </c>
      <c r="J2052" s="2">
        <f t="shared" si="250"/>
        <v>1.782585382058423</v>
      </c>
      <c r="K2052" s="2">
        <f t="shared" si="252"/>
        <v>1.7544583114347698</v>
      </c>
    </row>
    <row r="2053" spans="1:11" ht="13.5" x14ac:dyDescent="0.25">
      <c r="A2053" s="3">
        <f>TITRES_STAT!B2056</f>
        <v>45293</v>
      </c>
      <c r="B2053" s="5">
        <f>TITRES_STAT!D2056</f>
        <v>1.84</v>
      </c>
      <c r="C2053" s="2">
        <f t="shared" si="253"/>
        <v>-4.9999999999999822E-2</v>
      </c>
      <c r="D2053" s="2">
        <f t="shared" si="246"/>
        <v>1.8320000000000001</v>
      </c>
      <c r="E2053" s="2">
        <f t="shared" si="248"/>
        <v>1.8050000000000002</v>
      </c>
      <c r="F2053" s="2">
        <f t="shared" si="249"/>
        <v>1.7845000000000002</v>
      </c>
      <c r="G2053" s="2">
        <f t="shared" si="251"/>
        <v>1.7502000000000004</v>
      </c>
      <c r="H2053" s="2">
        <f t="shared" si="247"/>
        <v>1.7266499999999994</v>
      </c>
      <c r="I2053" s="2">
        <f t="array" ref="I2053">SUMPRODUCT(B2037:B2056, (ROW(B2037:B2056)-ROW(B2037)+1)) / (20*21/2)</f>
        <v>1.7954761904761904</v>
      </c>
      <c r="J2053" s="2">
        <f t="shared" si="250"/>
        <v>1.7880534409100017</v>
      </c>
      <c r="K2053" s="2">
        <f t="shared" si="252"/>
        <v>1.7578128874569359</v>
      </c>
    </row>
    <row r="2054" spans="1:11" ht="13.5" x14ac:dyDescent="0.25">
      <c r="A2054" s="3">
        <f>TITRES_STAT!B2057</f>
        <v>45294</v>
      </c>
      <c r="B2054" s="5">
        <f>TITRES_STAT!D2057</f>
        <v>1.81</v>
      </c>
      <c r="C2054" s="2">
        <f t="shared" si="253"/>
        <v>-3.0000000000000027E-2</v>
      </c>
      <c r="D2054" s="2">
        <f t="shared" ref="D2054:D2117" si="254">AVERAGE(B2050:B2054)</f>
        <v>1.8359999999999999</v>
      </c>
      <c r="E2054" s="2">
        <f t="shared" si="248"/>
        <v>1.8079999999999998</v>
      </c>
      <c r="F2054" s="2">
        <f t="shared" si="249"/>
        <v>1.7875000000000003</v>
      </c>
      <c r="G2054" s="2">
        <f t="shared" si="251"/>
        <v>1.7532000000000003</v>
      </c>
      <c r="H2054" s="2">
        <f t="shared" si="247"/>
        <v>1.7274499999999993</v>
      </c>
      <c r="I2054" s="2">
        <f t="array" ref="I2054">SUMPRODUCT(B2038:B2057, (ROW(B2038:B2057)-ROW(B2038)+1)) / (20*21/2)</f>
        <v>1.7929523809523809</v>
      </c>
      <c r="J2054" s="2">
        <f t="shared" si="250"/>
        <v>1.7901435893947635</v>
      </c>
      <c r="K2054" s="2">
        <f t="shared" si="252"/>
        <v>1.7598594408899972</v>
      </c>
    </row>
    <row r="2055" spans="1:11" ht="13.5" x14ac:dyDescent="0.25">
      <c r="A2055" s="3">
        <f>TITRES_STAT!B2058</f>
        <v>45295</v>
      </c>
      <c r="B2055" s="5">
        <f>TITRES_STAT!D2058</f>
        <v>1.76</v>
      </c>
      <c r="C2055" s="2">
        <f t="shared" si="253"/>
        <v>-5.0000000000000044E-2</v>
      </c>
      <c r="D2055" s="2">
        <f t="shared" si="254"/>
        <v>1.8280000000000001</v>
      </c>
      <c r="E2055" s="2">
        <f t="shared" si="248"/>
        <v>1.8060000000000003</v>
      </c>
      <c r="F2055" s="2">
        <f t="shared" si="249"/>
        <v>1.7870000000000001</v>
      </c>
      <c r="G2055" s="2">
        <f t="shared" si="251"/>
        <v>1.7552000000000003</v>
      </c>
      <c r="H2055" s="2">
        <f t="shared" si="247"/>
        <v>1.7280499999999992</v>
      </c>
      <c r="I2055" s="2">
        <f t="array" ref="I2055">SUMPRODUCT(B2039:B2058, (ROW(B2039:B2058)-ROW(B2039)+1)) / (20*21/2)</f>
        <v>1.7857142857142858</v>
      </c>
      <c r="J2055" s="2">
        <f t="shared" si="250"/>
        <v>1.787272771357167</v>
      </c>
      <c r="K2055" s="2">
        <f t="shared" si="252"/>
        <v>1.7598649530119583</v>
      </c>
    </row>
    <row r="2056" spans="1:11" ht="13.5" x14ac:dyDescent="0.25">
      <c r="A2056" s="3">
        <f>TITRES_STAT!B2059</f>
        <v>45296</v>
      </c>
      <c r="B2056" s="5">
        <f>TITRES_STAT!D2059</f>
        <v>1.76</v>
      </c>
      <c r="C2056" s="2">
        <f t="shared" si="253"/>
        <v>0</v>
      </c>
      <c r="D2056" s="2">
        <f t="shared" si="254"/>
        <v>1.8120000000000001</v>
      </c>
      <c r="E2056" s="2">
        <f t="shared" si="248"/>
        <v>1.8040000000000003</v>
      </c>
      <c r="F2056" s="2">
        <f t="shared" si="249"/>
        <v>1.7864999999999998</v>
      </c>
      <c r="G2056" s="2">
        <f t="shared" si="251"/>
        <v>1.7568000000000006</v>
      </c>
      <c r="H2056" s="2">
        <f t="shared" si="247"/>
        <v>1.7286499999999989</v>
      </c>
      <c r="I2056" s="2">
        <f t="array" ref="I2056">SUMPRODUCT(B2040:B2059, (ROW(B2040:B2059)-ROW(B2040)+1)) / (20*21/2)</f>
        <v>1.7835238095238093</v>
      </c>
      <c r="J2056" s="2">
        <f t="shared" si="250"/>
        <v>1.7846753645612463</v>
      </c>
      <c r="K2056" s="2">
        <f t="shared" si="252"/>
        <v>1.7598702489722737</v>
      </c>
    </row>
    <row r="2057" spans="1:11" ht="13.5" x14ac:dyDescent="0.25">
      <c r="A2057" s="3">
        <f>TITRES_STAT!B2060</f>
        <v>45299</v>
      </c>
      <c r="B2057" s="5">
        <f>TITRES_STAT!D2060</f>
        <v>1.76</v>
      </c>
      <c r="C2057" s="2">
        <f t="shared" si="253"/>
        <v>0</v>
      </c>
      <c r="D2057" s="2">
        <f t="shared" si="254"/>
        <v>1.786</v>
      </c>
      <c r="E2057" s="2">
        <f t="shared" si="248"/>
        <v>1.8020000000000003</v>
      </c>
      <c r="F2057" s="2">
        <f t="shared" si="249"/>
        <v>1.7859999999999996</v>
      </c>
      <c r="G2057" s="2">
        <f t="shared" si="251"/>
        <v>1.7582000000000009</v>
      </c>
      <c r="H2057" s="2">
        <f t="shared" si="247"/>
        <v>1.7291999999999987</v>
      </c>
      <c r="I2057" s="2">
        <f t="array" ref="I2057">SUMPRODUCT(B2041:B2060, (ROW(B2041:B2060)-ROW(B2041)+1)) / (20*21/2)</f>
        <v>1.7766190476190478</v>
      </c>
      <c r="J2057" s="2">
        <f t="shared" si="250"/>
        <v>1.7823253298411275</v>
      </c>
      <c r="K2057" s="2">
        <f t="shared" si="252"/>
        <v>1.759875337247871</v>
      </c>
    </row>
    <row r="2058" spans="1:11" ht="13.5" x14ac:dyDescent="0.25">
      <c r="A2058" s="3">
        <f>TITRES_STAT!B2061</f>
        <v>45300</v>
      </c>
      <c r="B2058" s="5">
        <f>TITRES_STAT!D2061</f>
        <v>1.71</v>
      </c>
      <c r="C2058" s="2">
        <f t="shared" si="253"/>
        <v>-5.0000000000000044E-2</v>
      </c>
      <c r="D2058" s="2">
        <f t="shared" si="254"/>
        <v>1.7600000000000002</v>
      </c>
      <c r="E2058" s="2">
        <f t="shared" si="248"/>
        <v>1.796</v>
      </c>
      <c r="F2058" s="2">
        <f t="shared" si="249"/>
        <v>1.7829999999999999</v>
      </c>
      <c r="G2058" s="2">
        <f t="shared" si="251"/>
        <v>1.7578000000000005</v>
      </c>
      <c r="H2058" s="2">
        <f t="shared" ref="H2058:H2121" si="255">AVERAGE(B1859:B2058)</f>
        <v>1.7294999999999987</v>
      </c>
      <c r="I2058" s="2">
        <f t="array" ref="I2058">SUMPRODUCT(B2042:B2061, (ROW(B2042:B2061)-ROW(B2042)+1)) / (20*21/2)</f>
        <v>1.7746666666666666</v>
      </c>
      <c r="J2058" s="2">
        <f t="shared" si="250"/>
        <v>1.7754372031895915</v>
      </c>
      <c r="K2058" s="2">
        <f t="shared" si="252"/>
        <v>1.7579194416695232</v>
      </c>
    </row>
    <row r="2059" spans="1:11" ht="13.5" x14ac:dyDescent="0.25">
      <c r="A2059" s="3">
        <f>TITRES_STAT!B2062</f>
        <v>45301</v>
      </c>
      <c r="B2059" s="5">
        <f>TITRES_STAT!D2062</f>
        <v>1.76</v>
      </c>
      <c r="C2059" s="2">
        <f t="shared" si="253"/>
        <v>5.0000000000000044E-2</v>
      </c>
      <c r="D2059" s="2">
        <f t="shared" si="254"/>
        <v>1.75</v>
      </c>
      <c r="E2059" s="2">
        <f t="shared" si="248"/>
        <v>1.7929999999999999</v>
      </c>
      <c r="F2059" s="2">
        <f t="shared" si="249"/>
        <v>1.7825</v>
      </c>
      <c r="G2059" s="2">
        <f t="shared" si="251"/>
        <v>1.7582000000000009</v>
      </c>
      <c r="H2059" s="2">
        <f t="shared" si="255"/>
        <v>1.7300499999999988</v>
      </c>
      <c r="I2059" s="2">
        <f t="array" ref="I2059">SUMPRODUCT(B2043:B2062, (ROW(B2043:B2062)-ROW(B2043)+1)) / (20*21/2)</f>
        <v>1.7727619047619045</v>
      </c>
      <c r="J2059" s="2">
        <f t="shared" si="250"/>
        <v>1.7739669933620112</v>
      </c>
      <c r="K2059" s="2">
        <f t="shared" si="252"/>
        <v>1.7580010321922872</v>
      </c>
    </row>
    <row r="2060" spans="1:11" ht="13.5" x14ac:dyDescent="0.25">
      <c r="A2060" s="3">
        <f>TITRES_STAT!B2063</f>
        <v>45302</v>
      </c>
      <c r="B2060" s="5">
        <f>TITRES_STAT!D2063</f>
        <v>1.71</v>
      </c>
      <c r="C2060" s="2">
        <f t="shared" si="253"/>
        <v>-5.0000000000000044E-2</v>
      </c>
      <c r="D2060" s="2">
        <f t="shared" si="254"/>
        <v>1.7399999999999998</v>
      </c>
      <c r="E2060" s="2">
        <f t="shared" ref="E2060:E2123" si="256">AVERAGE(B2051:B2060)</f>
        <v>1.7840000000000003</v>
      </c>
      <c r="F2060" s="2">
        <f t="shared" si="249"/>
        <v>1.7805</v>
      </c>
      <c r="G2060" s="2">
        <f t="shared" si="251"/>
        <v>1.7576000000000007</v>
      </c>
      <c r="H2060" s="2">
        <f t="shared" si="255"/>
        <v>1.7305499999999983</v>
      </c>
      <c r="I2060" s="2">
        <f t="array" ref="I2060">SUMPRODUCT(B2044:B2063, (ROW(B2044:B2063)-ROW(B2044)+1)) / (20*21/2)</f>
        <v>1.7708095238095238</v>
      </c>
      <c r="J2060" s="2">
        <f t="shared" si="250"/>
        <v>1.7678748987561055</v>
      </c>
      <c r="K2060" s="2">
        <f t="shared" si="252"/>
        <v>1.7561186387729819</v>
      </c>
    </row>
    <row r="2061" spans="1:11" ht="13.5" x14ac:dyDescent="0.25">
      <c r="A2061" s="3">
        <f>TITRES_STAT!B2064</f>
        <v>45303</v>
      </c>
      <c r="B2061" s="5">
        <f>TITRES_STAT!D2064</f>
        <v>1.76</v>
      </c>
      <c r="C2061" s="2">
        <f t="shared" si="253"/>
        <v>5.0000000000000044E-2</v>
      </c>
      <c r="D2061" s="2">
        <f t="shared" si="254"/>
        <v>1.7399999999999998</v>
      </c>
      <c r="E2061" s="2">
        <f t="shared" si="256"/>
        <v>1.7760000000000002</v>
      </c>
      <c r="F2061" s="2">
        <f t="shared" si="249"/>
        <v>1.78</v>
      </c>
      <c r="G2061" s="2">
        <f t="shared" si="251"/>
        <v>1.757000000000001</v>
      </c>
      <c r="H2061" s="2">
        <f t="shared" si="255"/>
        <v>1.7310999999999985</v>
      </c>
      <c r="I2061" s="2">
        <f t="array" ref="I2061">SUMPRODUCT(B2045:B2064, (ROW(B2045:B2064)-ROW(B2045)+1)) / (20*21/2)</f>
        <v>1.768904761904762</v>
      </c>
      <c r="J2061" s="2">
        <f t="shared" si="250"/>
        <v>1.7671249083983811</v>
      </c>
      <c r="K2061" s="2">
        <f t="shared" si="252"/>
        <v>1.7562708490171788</v>
      </c>
    </row>
    <row r="2062" spans="1:11" ht="13.5" x14ac:dyDescent="0.25">
      <c r="A2062" s="3">
        <f>TITRES_STAT!B2065</f>
        <v>45306</v>
      </c>
      <c r="B2062" s="5">
        <f>TITRES_STAT!D2065</f>
        <v>1.76</v>
      </c>
      <c r="C2062" s="2">
        <f t="shared" si="253"/>
        <v>0</v>
      </c>
      <c r="D2062" s="2">
        <f t="shared" si="254"/>
        <v>1.7399999999999998</v>
      </c>
      <c r="E2062" s="2">
        <f t="shared" si="256"/>
        <v>1.7629999999999999</v>
      </c>
      <c r="F2062" s="2">
        <f t="shared" si="249"/>
        <v>1.7805</v>
      </c>
      <c r="G2062" s="2">
        <f t="shared" si="251"/>
        <v>1.755400000000001</v>
      </c>
      <c r="H2062" s="2">
        <f t="shared" si="255"/>
        <v>1.7317499999999983</v>
      </c>
      <c r="I2062" s="2">
        <f t="array" ref="I2062">SUMPRODUCT(B2046:B2065, (ROW(B2046:B2065)-ROW(B2046)+1)) / (20*21/2)</f>
        <v>1.7670952380952381</v>
      </c>
      <c r="J2062" s="2">
        <f t="shared" si="250"/>
        <v>1.7664463456937733</v>
      </c>
      <c r="K2062" s="2">
        <f t="shared" si="252"/>
        <v>1.7564170902321914</v>
      </c>
    </row>
    <row r="2063" spans="1:11" ht="13.5" x14ac:dyDescent="0.25">
      <c r="A2063" s="3">
        <f>TITRES_STAT!B2066</f>
        <v>45307</v>
      </c>
      <c r="B2063" s="5">
        <f>TITRES_STAT!D2066</f>
        <v>1.76</v>
      </c>
      <c r="C2063" s="2">
        <f t="shared" si="253"/>
        <v>0</v>
      </c>
      <c r="D2063" s="2">
        <f t="shared" si="254"/>
        <v>1.75</v>
      </c>
      <c r="E2063" s="2">
        <f t="shared" si="256"/>
        <v>1.7550000000000001</v>
      </c>
      <c r="F2063" s="2">
        <f t="shared" si="249"/>
        <v>1.78</v>
      </c>
      <c r="G2063" s="2">
        <f t="shared" si="251"/>
        <v>1.7548000000000012</v>
      </c>
      <c r="H2063" s="2">
        <f t="shared" si="255"/>
        <v>1.7322499999999983</v>
      </c>
      <c r="I2063" s="2">
        <f t="array" ref="I2063">SUMPRODUCT(B2047:B2066, (ROW(B2047:B2066)-ROW(B2047)+1)) / (20*21/2)</f>
        <v>1.7653809523809525</v>
      </c>
      <c r="J2063" s="2">
        <f t="shared" si="250"/>
        <v>1.765832408008652</v>
      </c>
      <c r="K2063" s="2">
        <f t="shared" si="252"/>
        <v>1.7565575964975957</v>
      </c>
    </row>
    <row r="2064" spans="1:11" ht="13.5" x14ac:dyDescent="0.25">
      <c r="A2064" s="3">
        <f>TITRES_STAT!B2067</f>
        <v>45308</v>
      </c>
      <c r="B2064" s="5">
        <f>TITRES_STAT!D2067</f>
        <v>1.76</v>
      </c>
      <c r="C2064" s="2">
        <f t="shared" si="253"/>
        <v>0</v>
      </c>
      <c r="D2064" s="2">
        <f t="shared" si="254"/>
        <v>1.75</v>
      </c>
      <c r="E2064" s="2">
        <f t="shared" si="256"/>
        <v>1.75</v>
      </c>
      <c r="F2064" s="2">
        <f t="shared" si="249"/>
        <v>1.7790000000000004</v>
      </c>
      <c r="G2064" s="2">
        <f t="shared" si="251"/>
        <v>1.7540000000000011</v>
      </c>
      <c r="H2064" s="2">
        <f t="shared" si="255"/>
        <v>1.7325499999999983</v>
      </c>
      <c r="I2064" s="2">
        <f t="array" ref="I2064">SUMPRODUCT(B2048:B2067, (ROW(B2048:B2067)-ROW(B2048)+1)) / (20*21/2)</f>
        <v>1.7590000000000001</v>
      </c>
      <c r="J2064" s="2">
        <f t="shared" si="250"/>
        <v>1.7652769405792565</v>
      </c>
      <c r="K2064" s="2">
        <f t="shared" si="252"/>
        <v>1.7566925927133763</v>
      </c>
    </row>
    <row r="2065" spans="1:11" ht="13.5" x14ac:dyDescent="0.25">
      <c r="A2065" s="3">
        <f>TITRES_STAT!B2068</f>
        <v>45309</v>
      </c>
      <c r="B2065" s="5">
        <f>TITRES_STAT!D2068</f>
        <v>1.76</v>
      </c>
      <c r="C2065" s="2">
        <f t="shared" si="253"/>
        <v>0</v>
      </c>
      <c r="D2065" s="2">
        <f t="shared" si="254"/>
        <v>1.7600000000000002</v>
      </c>
      <c r="E2065" s="2">
        <f t="shared" si="256"/>
        <v>1.75</v>
      </c>
      <c r="F2065" s="2">
        <f t="shared" si="249"/>
        <v>1.7780000000000005</v>
      </c>
      <c r="G2065" s="2">
        <f t="shared" si="251"/>
        <v>1.7532000000000014</v>
      </c>
      <c r="H2065" s="2">
        <f t="shared" si="255"/>
        <v>1.733049999999998</v>
      </c>
      <c r="I2065" s="2">
        <f t="array" ref="I2065">SUMPRODUCT(B2049:B2068, (ROW(B2049:B2068)-ROW(B2049)+1)) / (20*21/2)</f>
        <v>1.7481904761904763</v>
      </c>
      <c r="J2065" s="2">
        <f t="shared" si="250"/>
        <v>1.7647743748098035</v>
      </c>
      <c r="K2065" s="2">
        <f t="shared" si="252"/>
        <v>1.7568222949599106</v>
      </c>
    </row>
    <row r="2066" spans="1:11" ht="13.5" x14ac:dyDescent="0.25">
      <c r="A2066" s="3">
        <f>TITRES_STAT!B2069</f>
        <v>45310</v>
      </c>
      <c r="B2066" s="5">
        <f>TITRES_STAT!D2069</f>
        <v>1.76</v>
      </c>
      <c r="C2066" s="2">
        <f t="shared" si="253"/>
        <v>0</v>
      </c>
      <c r="D2066" s="2">
        <f t="shared" si="254"/>
        <v>1.7600000000000002</v>
      </c>
      <c r="E2066" s="2">
        <f t="shared" si="256"/>
        <v>1.75</v>
      </c>
      <c r="F2066" s="2">
        <f t="shared" si="249"/>
        <v>1.7770000000000004</v>
      </c>
      <c r="G2066" s="2">
        <f t="shared" si="251"/>
        <v>1.7524000000000015</v>
      </c>
      <c r="H2066" s="2">
        <f t="shared" si="255"/>
        <v>1.7333499999999982</v>
      </c>
      <c r="I2066" s="2">
        <f t="array" ref="I2066">SUMPRODUCT(B2050:B2069, (ROW(B2050:B2069)-ROW(B2050)+1)) / (20*21/2)</f>
        <v>1.741714285714286</v>
      </c>
      <c r="J2066" s="2">
        <f t="shared" si="250"/>
        <v>1.764319672446965</v>
      </c>
      <c r="K2066" s="2">
        <f t="shared" si="252"/>
        <v>1.7569469108438358</v>
      </c>
    </row>
    <row r="2067" spans="1:11" ht="13.5" x14ac:dyDescent="0.25">
      <c r="A2067" s="3">
        <f>TITRES_STAT!B2070</f>
        <v>45313</v>
      </c>
      <c r="B2067" s="5">
        <f>TITRES_STAT!D2070</f>
        <v>1.71</v>
      </c>
      <c r="C2067" s="2">
        <f t="shared" si="253"/>
        <v>-5.0000000000000044E-2</v>
      </c>
      <c r="D2067" s="2">
        <f t="shared" si="254"/>
        <v>1.75</v>
      </c>
      <c r="E2067" s="2">
        <f t="shared" si="256"/>
        <v>1.7449999999999999</v>
      </c>
      <c r="F2067" s="2">
        <f t="shared" si="249"/>
        <v>1.7735000000000007</v>
      </c>
      <c r="G2067" s="2">
        <f t="shared" si="251"/>
        <v>1.7506000000000013</v>
      </c>
      <c r="H2067" s="2">
        <f t="shared" si="255"/>
        <v>1.733249999999998</v>
      </c>
      <c r="I2067" s="2">
        <f t="array" ref="I2067">SUMPRODUCT(B2051:B2070, (ROW(B2051:B2070)-ROW(B2051)+1)) / (20*21/2)</f>
        <v>1.7404285714285714</v>
      </c>
      <c r="J2067" s="2">
        <f t="shared" si="250"/>
        <v>1.7591463703091588</v>
      </c>
      <c r="K2067" s="2">
        <f t="shared" si="252"/>
        <v>1.7551058555166268</v>
      </c>
    </row>
    <row r="2068" spans="1:11" ht="13.5" x14ac:dyDescent="0.25">
      <c r="A2068" s="3">
        <f>TITRES_STAT!B2071</f>
        <v>45314</v>
      </c>
      <c r="B2068" s="5">
        <f>TITRES_STAT!D2071</f>
        <v>1.66</v>
      </c>
      <c r="C2068" s="2">
        <f t="shared" si="253"/>
        <v>-5.0000000000000044E-2</v>
      </c>
      <c r="D2068" s="2">
        <f t="shared" si="254"/>
        <v>1.73</v>
      </c>
      <c r="E2068" s="2">
        <f t="shared" si="256"/>
        <v>1.7399999999999998</v>
      </c>
      <c r="F2068" s="2">
        <f t="shared" ref="F2068:F2131" si="257">AVERAGE(B2049:B2068)</f>
        <v>1.7680000000000002</v>
      </c>
      <c r="G2068" s="2">
        <f t="shared" si="251"/>
        <v>1.7484000000000011</v>
      </c>
      <c r="H2068" s="2">
        <f t="shared" si="255"/>
        <v>1.7328999999999981</v>
      </c>
      <c r="I2068" s="2">
        <f t="array" ref="I2068">SUMPRODUCT(B2052:B2071, (ROW(B2052:B2071)-ROW(B2052)+1)) / (20*21/2)</f>
        <v>1.7384285714285714</v>
      </c>
      <c r="J2068" s="2">
        <f t="shared" si="250"/>
        <v>1.7497038588511435</v>
      </c>
      <c r="K2068" s="2">
        <f t="shared" si="252"/>
        <v>1.7513762141238181</v>
      </c>
    </row>
    <row r="2069" spans="1:11" ht="13.5" x14ac:dyDescent="0.25">
      <c r="A2069" s="3">
        <f>TITRES_STAT!B2072</f>
        <v>45315</v>
      </c>
      <c r="B2069" s="5">
        <f>TITRES_STAT!D2072</f>
        <v>1.7</v>
      </c>
      <c r="C2069" s="2">
        <f t="shared" si="253"/>
        <v>4.0000000000000036E-2</v>
      </c>
      <c r="D2069" s="2">
        <f t="shared" si="254"/>
        <v>1.718</v>
      </c>
      <c r="E2069" s="2">
        <f t="shared" si="256"/>
        <v>1.734</v>
      </c>
      <c r="F2069" s="2">
        <f t="shared" si="257"/>
        <v>1.7635000000000005</v>
      </c>
      <c r="G2069" s="2">
        <f t="shared" si="251"/>
        <v>1.7480000000000009</v>
      </c>
      <c r="H2069" s="2">
        <f t="shared" si="255"/>
        <v>1.7326999999999981</v>
      </c>
      <c r="I2069" s="2">
        <f t="array" ref="I2069">SUMPRODUCT(B2053:B2072, (ROW(B2053:B2072)-ROW(B2053)+1)) / (20*21/2)</f>
        <v>1.733095238095238</v>
      </c>
      <c r="J2069" s="2">
        <f t="shared" ref="J2069:J2132" si="258">$J$4*B2069+J2068*(1-$J$4)</f>
        <v>1.7449701580081776</v>
      </c>
      <c r="K2069" s="2">
        <f t="shared" si="252"/>
        <v>1.7493614606287664</v>
      </c>
    </row>
    <row r="2070" spans="1:11" ht="13.5" x14ac:dyDescent="0.25">
      <c r="A2070" s="3">
        <f>TITRES_STAT!B2073</f>
        <v>45316</v>
      </c>
      <c r="B2070" s="5">
        <f>TITRES_STAT!D2073</f>
        <v>1.75</v>
      </c>
      <c r="C2070" s="2">
        <f t="shared" si="253"/>
        <v>5.0000000000000044E-2</v>
      </c>
      <c r="D2070" s="2">
        <f t="shared" si="254"/>
        <v>1.716</v>
      </c>
      <c r="E2070" s="2">
        <f t="shared" si="256"/>
        <v>1.738</v>
      </c>
      <c r="F2070" s="2">
        <f t="shared" si="257"/>
        <v>1.7610000000000006</v>
      </c>
      <c r="G2070" s="2">
        <f t="shared" si="251"/>
        <v>1.7490000000000006</v>
      </c>
      <c r="H2070" s="2">
        <f t="shared" si="255"/>
        <v>1.7327999999999983</v>
      </c>
      <c r="I2070" s="2">
        <f t="array" ref="I2070">SUMPRODUCT(B2054:B2073, (ROW(B2054:B2073)-ROW(B2054)+1)) / (20*21/2)</f>
        <v>1.7286666666666666</v>
      </c>
      <c r="J2070" s="2">
        <f t="shared" si="258"/>
        <v>1.7454491905788274</v>
      </c>
      <c r="K2070" s="2">
        <f t="shared" si="252"/>
        <v>1.7493865013884227</v>
      </c>
    </row>
    <row r="2071" spans="1:11" ht="13.5" x14ac:dyDescent="0.25">
      <c r="A2071" s="3">
        <f>TITRES_STAT!B2074</f>
        <v>45317</v>
      </c>
      <c r="B2071" s="5">
        <f>TITRES_STAT!D2074</f>
        <v>1.74</v>
      </c>
      <c r="C2071" s="2">
        <f t="shared" si="253"/>
        <v>-1.0000000000000009E-2</v>
      </c>
      <c r="D2071" s="2">
        <f t="shared" si="254"/>
        <v>1.7120000000000002</v>
      </c>
      <c r="E2071" s="2">
        <f t="shared" si="256"/>
        <v>1.736</v>
      </c>
      <c r="F2071" s="2">
        <f t="shared" si="257"/>
        <v>1.7560000000000007</v>
      </c>
      <c r="G2071" s="2">
        <f t="shared" si="251"/>
        <v>1.7492000000000005</v>
      </c>
      <c r="H2071" s="2">
        <f t="shared" si="255"/>
        <v>1.7328999999999981</v>
      </c>
      <c r="I2071" s="2">
        <f t="array" ref="I2071">SUMPRODUCT(B2055:B2074, (ROW(B2055:B2074)-ROW(B2055)+1)) / (20*21/2)</f>
        <v>1.722047619047619</v>
      </c>
      <c r="J2071" s="2">
        <f t="shared" si="258"/>
        <v>1.7449302200475105</v>
      </c>
      <c r="K2071" s="2">
        <f t="shared" si="252"/>
        <v>1.7490184032947589</v>
      </c>
    </row>
    <row r="2072" spans="1:11" ht="13.5" x14ac:dyDescent="0.25">
      <c r="A2072" s="3">
        <f>TITRES_STAT!B2075</f>
        <v>45320</v>
      </c>
      <c r="B2072" s="5">
        <f>TITRES_STAT!D2075</f>
        <v>1.7</v>
      </c>
      <c r="C2072" s="2">
        <f t="shared" si="253"/>
        <v>-4.0000000000000036E-2</v>
      </c>
      <c r="D2072" s="2">
        <f t="shared" si="254"/>
        <v>1.7099999999999997</v>
      </c>
      <c r="E2072" s="2">
        <f t="shared" si="256"/>
        <v>1.73</v>
      </c>
      <c r="F2072" s="2">
        <f t="shared" si="257"/>
        <v>1.7465000000000004</v>
      </c>
      <c r="G2072" s="2">
        <f t="shared" si="251"/>
        <v>1.7478000000000007</v>
      </c>
      <c r="H2072" s="2">
        <f t="shared" si="255"/>
        <v>1.7327999999999983</v>
      </c>
      <c r="I2072" s="2">
        <f t="array" ref="I2072">SUMPRODUCT(B2056:B2075, (ROW(B2056:B2075)-ROW(B2056)+1)) / (20*21/2)</f>
        <v>1.7160952380952383</v>
      </c>
      <c r="J2072" s="2">
        <f t="shared" si="258"/>
        <v>1.7406511514715572</v>
      </c>
      <c r="K2072" s="2">
        <f t="shared" si="252"/>
        <v>1.7470961129694742</v>
      </c>
    </row>
    <row r="2073" spans="1:11" ht="13.5" x14ac:dyDescent="0.25">
      <c r="A2073" s="3">
        <f>TITRES_STAT!B2076</f>
        <v>45321</v>
      </c>
      <c r="B2073" s="5">
        <f>TITRES_STAT!D2076</f>
        <v>1.7</v>
      </c>
      <c r="C2073" s="2">
        <f t="shared" si="253"/>
        <v>0</v>
      </c>
      <c r="D2073" s="2">
        <f t="shared" si="254"/>
        <v>1.718</v>
      </c>
      <c r="E2073" s="2">
        <f t="shared" si="256"/>
        <v>1.7239999999999998</v>
      </c>
      <c r="F2073" s="2">
        <f t="shared" si="257"/>
        <v>1.7395000000000003</v>
      </c>
      <c r="G2073" s="2">
        <f t="shared" si="251"/>
        <v>1.7464000000000004</v>
      </c>
      <c r="H2073" s="2">
        <f t="shared" si="255"/>
        <v>1.7328499999999982</v>
      </c>
      <c r="I2073" s="2">
        <f t="array" ref="I2073">SUMPRODUCT(B2057:B2076, (ROW(B2057:B2076)-ROW(B2057)+1)) / (20*21/2)</f>
        <v>1.7105714285714284</v>
      </c>
      <c r="J2073" s="2">
        <f t="shared" si="258"/>
        <v>1.736779613236171</v>
      </c>
      <c r="K2073" s="2">
        <f t="shared" si="252"/>
        <v>1.7452492065785146</v>
      </c>
    </row>
    <row r="2074" spans="1:11" ht="13.5" x14ac:dyDescent="0.25">
      <c r="A2074" s="3">
        <f>TITRES_STAT!B2077</f>
        <v>45322</v>
      </c>
      <c r="B2074" s="5">
        <f>TITRES_STAT!D2077</f>
        <v>1.67</v>
      </c>
      <c r="C2074" s="2">
        <f t="shared" si="253"/>
        <v>-3.0000000000000027E-2</v>
      </c>
      <c r="D2074" s="2">
        <f t="shared" si="254"/>
        <v>1.7120000000000002</v>
      </c>
      <c r="E2074" s="2">
        <f t="shared" si="256"/>
        <v>1.7149999999999999</v>
      </c>
      <c r="F2074" s="2">
        <f t="shared" si="257"/>
        <v>1.7325000000000004</v>
      </c>
      <c r="G2074" s="2">
        <f t="shared" si="251"/>
        <v>1.7454000000000005</v>
      </c>
      <c r="H2074" s="2">
        <f t="shared" si="255"/>
        <v>1.7326999999999984</v>
      </c>
      <c r="I2074" s="2">
        <f t="array" ref="I2074">SUMPRODUCT(B2058:B2077, (ROW(B2058:B2077)-ROW(B2058)+1)) / (20*21/2)</f>
        <v>1.7054761904761904</v>
      </c>
      <c r="J2074" s="2">
        <f t="shared" si="258"/>
        <v>1.7304196500708215</v>
      </c>
      <c r="K2074" s="2">
        <f t="shared" si="252"/>
        <v>1.7422982573009258</v>
      </c>
    </row>
    <row r="2075" spans="1:11" ht="13.5" x14ac:dyDescent="0.25">
      <c r="A2075" s="3">
        <f>TITRES_STAT!B2078</f>
        <v>45323</v>
      </c>
      <c r="B2075" s="5">
        <f>TITRES_STAT!D2078</f>
        <v>1.67</v>
      </c>
      <c r="C2075" s="2">
        <f t="shared" si="253"/>
        <v>0</v>
      </c>
      <c r="D2075" s="2">
        <f t="shared" si="254"/>
        <v>1.6960000000000002</v>
      </c>
      <c r="E2075" s="2">
        <f t="shared" si="256"/>
        <v>1.706</v>
      </c>
      <c r="F2075" s="2">
        <f t="shared" si="257"/>
        <v>1.7280000000000002</v>
      </c>
      <c r="G2075" s="2">
        <f t="shared" si="251"/>
        <v>1.7454000000000005</v>
      </c>
      <c r="H2075" s="2">
        <f t="shared" si="255"/>
        <v>1.7326499999999985</v>
      </c>
      <c r="I2075" s="2">
        <f t="array" ref="I2075">SUMPRODUCT(B2059:B2078, (ROW(B2059:B2078)-ROW(B2059)+1)) / (20*21/2)</f>
        <v>1.700809523809524</v>
      </c>
      <c r="J2075" s="2">
        <f t="shared" si="258"/>
        <v>1.7246653976831243</v>
      </c>
      <c r="K2075" s="2">
        <f t="shared" si="252"/>
        <v>1.7394630315244188</v>
      </c>
    </row>
    <row r="2076" spans="1:11" ht="13.5" x14ac:dyDescent="0.25">
      <c r="A2076" s="3">
        <f>TITRES_STAT!B2079</f>
        <v>45324</v>
      </c>
      <c r="B2076" s="5">
        <f>TITRES_STAT!D2079</f>
        <v>1.67</v>
      </c>
      <c r="C2076" s="2">
        <f t="shared" si="253"/>
        <v>0</v>
      </c>
      <c r="D2076" s="2">
        <f t="shared" si="254"/>
        <v>1.6819999999999999</v>
      </c>
      <c r="E2076" s="2">
        <f t="shared" si="256"/>
        <v>1.6969999999999998</v>
      </c>
      <c r="F2076" s="2">
        <f t="shared" si="257"/>
        <v>1.7235</v>
      </c>
      <c r="G2076" s="2">
        <f t="shared" si="251"/>
        <v>1.7452000000000003</v>
      </c>
      <c r="H2076" s="2">
        <f t="shared" si="255"/>
        <v>1.7327499999999985</v>
      </c>
      <c r="I2076" s="2">
        <f t="array" ref="I2076">SUMPRODUCT(B2060:B2079, (ROW(B2060:B2079)-ROW(B2060)+1)) / (20*21/2)</f>
        <v>1.6972857142857145</v>
      </c>
      <c r="J2076" s="2">
        <f t="shared" si="258"/>
        <v>1.7194591693323507</v>
      </c>
      <c r="K2076" s="2">
        <f t="shared" si="252"/>
        <v>1.7367389910724809</v>
      </c>
    </row>
    <row r="2077" spans="1:11" ht="13.5" x14ac:dyDescent="0.25">
      <c r="A2077" s="3">
        <f>TITRES_STAT!B2080</f>
        <v>45327</v>
      </c>
      <c r="B2077" s="5">
        <f>TITRES_STAT!D2080</f>
        <v>1.67</v>
      </c>
      <c r="C2077" s="2">
        <f t="shared" si="253"/>
        <v>0</v>
      </c>
      <c r="D2077" s="2">
        <f t="shared" si="254"/>
        <v>1.6759999999999997</v>
      </c>
      <c r="E2077" s="2">
        <f t="shared" si="256"/>
        <v>1.6930000000000001</v>
      </c>
      <c r="F2077" s="2">
        <f t="shared" si="257"/>
        <v>1.7190000000000001</v>
      </c>
      <c r="G2077" s="2">
        <f t="shared" si="251"/>
        <v>1.7456000000000003</v>
      </c>
      <c r="H2077" s="2">
        <f t="shared" si="255"/>
        <v>1.7326499999999985</v>
      </c>
      <c r="I2077" s="2">
        <f t="array" ref="I2077">SUMPRODUCT(B2061:B2080, (ROW(B2061:B2080)-ROW(B2061)+1)) / (20*21/2)</f>
        <v>1.6931904761904761</v>
      </c>
      <c r="J2077" s="2">
        <f t="shared" si="258"/>
        <v>1.7147487722530792</v>
      </c>
      <c r="K2077" s="2">
        <f t="shared" si="252"/>
        <v>1.7341217757363052</v>
      </c>
    </row>
    <row r="2078" spans="1:11" ht="13.5" x14ac:dyDescent="0.25">
      <c r="A2078" s="3">
        <f>TITRES_STAT!B2081</f>
        <v>45328</v>
      </c>
      <c r="B2078" s="5">
        <f>TITRES_STAT!D2081</f>
        <v>1.67</v>
      </c>
      <c r="C2078" s="2">
        <f t="shared" si="253"/>
        <v>0</v>
      </c>
      <c r="D2078" s="2">
        <f t="shared" si="254"/>
        <v>1.67</v>
      </c>
      <c r="E2078" s="2">
        <f t="shared" si="256"/>
        <v>1.6939999999999997</v>
      </c>
      <c r="F2078" s="2">
        <f t="shared" si="257"/>
        <v>1.7170000000000001</v>
      </c>
      <c r="G2078" s="2">
        <f t="shared" si="251"/>
        <v>1.7452000000000001</v>
      </c>
      <c r="H2078" s="2">
        <f t="shared" si="255"/>
        <v>1.7323999999999986</v>
      </c>
      <c r="I2078" s="2">
        <f t="array" ref="I2078">SUMPRODUCT(B2062:B2081, (ROW(B2062:B2081)-ROW(B2062)+1)) / (20*21/2)</f>
        <v>1.6892857142857143</v>
      </c>
      <c r="J2078" s="2">
        <f t="shared" si="258"/>
        <v>1.7104869844194526</v>
      </c>
      <c r="K2078" s="2">
        <f t="shared" si="252"/>
        <v>1.7316071962956658</v>
      </c>
    </row>
    <row r="2079" spans="1:11" ht="13.5" x14ac:dyDescent="0.25">
      <c r="A2079" s="3">
        <f>TITRES_STAT!B2082</f>
        <v>45329</v>
      </c>
      <c r="B2079" s="5">
        <f>TITRES_STAT!D2082</f>
        <v>1.68</v>
      </c>
      <c r="C2079" s="2">
        <f t="shared" si="253"/>
        <v>1.0000000000000009E-2</v>
      </c>
      <c r="D2079" s="2">
        <f t="shared" si="254"/>
        <v>1.6719999999999999</v>
      </c>
      <c r="E2079" s="2">
        <f t="shared" si="256"/>
        <v>1.6920000000000002</v>
      </c>
      <c r="F2079" s="2">
        <f t="shared" si="257"/>
        <v>1.7130000000000003</v>
      </c>
      <c r="G2079" s="2">
        <f t="shared" si="251"/>
        <v>1.7450000000000001</v>
      </c>
      <c r="H2079" s="2">
        <f t="shared" si="255"/>
        <v>1.732149999999999</v>
      </c>
      <c r="I2079" s="2">
        <f t="array" ref="I2079">SUMPRODUCT(B2063:B2082, (ROW(B2063:B2082)-ROW(B2063)+1)) / (20*21/2)</f>
        <v>1.6858095238095236</v>
      </c>
      <c r="J2079" s="2">
        <f t="shared" si="258"/>
        <v>1.7075834620937904</v>
      </c>
      <c r="K2079" s="2">
        <f t="shared" si="252"/>
        <v>1.7295833846762281</v>
      </c>
    </row>
    <row r="2080" spans="1:11" ht="13.5" x14ac:dyDescent="0.25">
      <c r="A2080" s="3">
        <f>TITRES_STAT!B2083</f>
        <v>45330</v>
      </c>
      <c r="B2080" s="5">
        <f>TITRES_STAT!D2083</f>
        <v>1.67</v>
      </c>
      <c r="C2080" s="2">
        <f t="shared" si="253"/>
        <v>-1.0000000000000009E-2</v>
      </c>
      <c r="D2080" s="2">
        <f t="shared" si="254"/>
        <v>1.6719999999999999</v>
      </c>
      <c r="E2080" s="2">
        <f t="shared" si="256"/>
        <v>1.6839999999999999</v>
      </c>
      <c r="F2080" s="2">
        <f t="shared" si="257"/>
        <v>1.7110000000000003</v>
      </c>
      <c r="G2080" s="2">
        <f t="shared" si="251"/>
        <v>1.7446000000000002</v>
      </c>
      <c r="H2080" s="2">
        <f t="shared" si="255"/>
        <v>1.7318499999999988</v>
      </c>
      <c r="I2080" s="2">
        <f t="array" ref="I2080">SUMPRODUCT(B2064:B2083, (ROW(B2064:B2083)-ROW(B2064)+1)) / (20*21/2)</f>
        <v>1.6827619047619045</v>
      </c>
      <c r="J2080" s="2">
        <f t="shared" si="258"/>
        <v>1.7040040847515248</v>
      </c>
      <c r="K2080" s="2">
        <f t="shared" si="252"/>
        <v>1.7272467813555916</v>
      </c>
    </row>
    <row r="2081" spans="1:11" ht="13.5" x14ac:dyDescent="0.25">
      <c r="A2081" s="3">
        <f>TITRES_STAT!B2084</f>
        <v>45331</v>
      </c>
      <c r="B2081" s="5">
        <f>TITRES_STAT!D2084</f>
        <v>1.67</v>
      </c>
      <c r="C2081" s="2">
        <f t="shared" si="253"/>
        <v>0</v>
      </c>
      <c r="D2081" s="2">
        <f t="shared" si="254"/>
        <v>1.6719999999999999</v>
      </c>
      <c r="E2081" s="2">
        <f t="shared" si="256"/>
        <v>1.677</v>
      </c>
      <c r="F2081" s="2">
        <f t="shared" si="257"/>
        <v>1.7065000000000006</v>
      </c>
      <c r="G2081" s="2">
        <f t="shared" si="251"/>
        <v>1.7442000000000002</v>
      </c>
      <c r="H2081" s="2">
        <f t="shared" si="255"/>
        <v>1.7317999999999989</v>
      </c>
      <c r="I2081" s="2">
        <f t="array" ref="I2081">SUMPRODUCT(B2065:B2084, (ROW(B2065:B2084)-ROW(B2065)+1)) / (20*21/2)</f>
        <v>1.6801428571428572</v>
      </c>
      <c r="J2081" s="2">
        <f t="shared" si="258"/>
        <v>1.7007656004894749</v>
      </c>
      <c r="K2081" s="2">
        <f t="shared" si="252"/>
        <v>1.7250018095377253</v>
      </c>
    </row>
    <row r="2082" spans="1:11" ht="13.5" x14ac:dyDescent="0.25">
      <c r="A2082" s="3">
        <f>TITRES_STAT!B2085</f>
        <v>45334</v>
      </c>
      <c r="B2082" s="5">
        <f>TITRES_STAT!D2085</f>
        <v>1.67</v>
      </c>
      <c r="C2082" s="2">
        <f t="shared" si="253"/>
        <v>0</v>
      </c>
      <c r="D2082" s="2">
        <f t="shared" si="254"/>
        <v>1.6719999999999999</v>
      </c>
      <c r="E2082" s="2">
        <f t="shared" si="256"/>
        <v>1.6739999999999999</v>
      </c>
      <c r="F2082" s="2">
        <f t="shared" si="257"/>
        <v>1.7020000000000006</v>
      </c>
      <c r="G2082" s="2">
        <f t="shared" si="251"/>
        <v>1.7444000000000002</v>
      </c>
      <c r="H2082" s="2">
        <f t="shared" si="255"/>
        <v>1.7314999999999992</v>
      </c>
      <c r="I2082" s="2">
        <f t="array" ref="I2082">SUMPRODUCT(B2066:B2085, (ROW(B2066:B2085)-ROW(B2066)+1)) / (20*21/2)</f>
        <v>1.6798571428571429</v>
      </c>
      <c r="J2082" s="2">
        <f t="shared" si="258"/>
        <v>1.6978355433000012</v>
      </c>
      <c r="K2082" s="2">
        <f t="shared" si="252"/>
        <v>1.7228448758303636</v>
      </c>
    </row>
    <row r="2083" spans="1:11" ht="13.5" x14ac:dyDescent="0.25">
      <c r="A2083" s="3">
        <f>TITRES_STAT!B2086</f>
        <v>45335</v>
      </c>
      <c r="B2083" s="5">
        <f>TITRES_STAT!D2086</f>
        <v>1.67</v>
      </c>
      <c r="C2083" s="2">
        <f t="shared" si="253"/>
        <v>0</v>
      </c>
      <c r="D2083" s="2">
        <f t="shared" si="254"/>
        <v>1.6719999999999999</v>
      </c>
      <c r="E2083" s="2">
        <f t="shared" si="256"/>
        <v>1.671</v>
      </c>
      <c r="F2083" s="2">
        <f t="shared" si="257"/>
        <v>1.6975000000000005</v>
      </c>
      <c r="G2083" s="2">
        <f t="shared" si="251"/>
        <v>1.7438000000000002</v>
      </c>
      <c r="H2083" s="2">
        <f t="shared" si="255"/>
        <v>1.731199999999999</v>
      </c>
      <c r="I2083" s="2">
        <f t="array" ref="I2083">SUMPRODUCT(B2067:B2086, (ROW(B2067:B2086)-ROW(B2067)+1)) / (20*21/2)</f>
        <v>1.679904761904762</v>
      </c>
      <c r="J2083" s="2">
        <f t="shared" si="258"/>
        <v>1.6951845391761917</v>
      </c>
      <c r="K2083" s="2">
        <f t="shared" si="252"/>
        <v>1.7207725277585846</v>
      </c>
    </row>
    <row r="2084" spans="1:11" ht="13.5" x14ac:dyDescent="0.25">
      <c r="A2084" s="3">
        <f>TITRES_STAT!B2087</f>
        <v>45336</v>
      </c>
      <c r="B2084" s="5">
        <f>TITRES_STAT!D2087</f>
        <v>1.67</v>
      </c>
      <c r="C2084" s="2">
        <f t="shared" si="253"/>
        <v>0</v>
      </c>
      <c r="D2084" s="2">
        <f t="shared" si="254"/>
        <v>1.67</v>
      </c>
      <c r="E2084" s="2">
        <f t="shared" si="256"/>
        <v>1.671</v>
      </c>
      <c r="F2084" s="2">
        <f t="shared" si="257"/>
        <v>1.6930000000000007</v>
      </c>
      <c r="G2084" s="2">
        <f t="shared" si="251"/>
        <v>1.7422000000000002</v>
      </c>
      <c r="H2084" s="2">
        <f t="shared" si="255"/>
        <v>1.7310499999999991</v>
      </c>
      <c r="I2084" s="2">
        <f t="array" ref="I2084">SUMPRODUCT(B2068:B2087, (ROW(B2068:B2087)-ROW(B2068)+1)) / (20*21/2)</f>
        <v>1.6764761904761907</v>
      </c>
      <c r="J2084" s="2">
        <f t="shared" si="258"/>
        <v>1.6927860116356022</v>
      </c>
      <c r="K2084" s="2">
        <f t="shared" si="252"/>
        <v>1.7187814482386401</v>
      </c>
    </row>
    <row r="2085" spans="1:11" ht="13.5" x14ac:dyDescent="0.25">
      <c r="A2085" s="3">
        <f>TITRES_STAT!B2088</f>
        <v>45337</v>
      </c>
      <c r="B2085" s="5">
        <f>TITRES_STAT!D2088</f>
        <v>1.69</v>
      </c>
      <c r="C2085" s="2">
        <f t="shared" si="253"/>
        <v>2.0000000000000018E-2</v>
      </c>
      <c r="D2085" s="2">
        <f t="shared" si="254"/>
        <v>1.6739999999999999</v>
      </c>
      <c r="E2085" s="2">
        <f t="shared" si="256"/>
        <v>1.673</v>
      </c>
      <c r="F2085" s="2">
        <f t="shared" si="257"/>
        <v>1.6895000000000002</v>
      </c>
      <c r="G2085" s="2">
        <f t="shared" si="251"/>
        <v>1.7406000000000004</v>
      </c>
      <c r="H2085" s="2">
        <f t="shared" si="255"/>
        <v>1.730999999999999</v>
      </c>
      <c r="I2085" s="2">
        <f t="array" ref="I2085">SUMPRODUCT(B2069:B2088, (ROW(B2069:B2088)-ROW(B2069)+1)) / (20*21/2)</f>
        <v>1.6733333333333336</v>
      </c>
      <c r="J2085" s="2">
        <f t="shared" si="258"/>
        <v>1.6925206771941164</v>
      </c>
      <c r="K2085" s="2">
        <f t="shared" si="252"/>
        <v>1.7176527639939876</v>
      </c>
    </row>
    <row r="2086" spans="1:11" ht="13.5" x14ac:dyDescent="0.25">
      <c r="A2086" s="3">
        <f>TITRES_STAT!B2089</f>
        <v>45338</v>
      </c>
      <c r="B2086" s="5">
        <f>TITRES_STAT!D2089</f>
        <v>1.69</v>
      </c>
      <c r="C2086" s="2">
        <f t="shared" si="253"/>
        <v>0</v>
      </c>
      <c r="D2086" s="2">
        <f t="shared" si="254"/>
        <v>1.6779999999999997</v>
      </c>
      <c r="E2086" s="2">
        <f t="shared" si="256"/>
        <v>1.675</v>
      </c>
      <c r="F2086" s="2">
        <f t="shared" si="257"/>
        <v>1.6860000000000004</v>
      </c>
      <c r="G2086" s="2">
        <f t="shared" si="251"/>
        <v>1.7390000000000001</v>
      </c>
      <c r="H2086" s="2">
        <f t="shared" si="255"/>
        <v>1.730799999999999</v>
      </c>
      <c r="I2086" s="2">
        <f t="array" ref="I2086">SUMPRODUCT(B2070:B2089, (ROW(B2070:B2089)-ROW(B2070)+1)) / (20*21/2)</f>
        <v>1.6702380952380953</v>
      </c>
      <c r="J2086" s="2">
        <f t="shared" si="258"/>
        <v>1.6922806126994385</v>
      </c>
      <c r="K2086" s="2">
        <f t="shared" si="252"/>
        <v>1.7165683418765763</v>
      </c>
    </row>
    <row r="2087" spans="1:11" ht="13.5" x14ac:dyDescent="0.25">
      <c r="A2087" s="3">
        <f>TITRES_STAT!B2090</f>
        <v>45341</v>
      </c>
      <c r="B2087" s="5">
        <f>TITRES_STAT!D2090</f>
        <v>1.65</v>
      </c>
      <c r="C2087" s="2">
        <f t="shared" si="253"/>
        <v>-4.0000000000000036E-2</v>
      </c>
      <c r="D2087" s="2">
        <f t="shared" si="254"/>
        <v>1.6739999999999999</v>
      </c>
      <c r="E2087" s="2">
        <f t="shared" si="256"/>
        <v>1.6729999999999996</v>
      </c>
      <c r="F2087" s="2">
        <f t="shared" si="257"/>
        <v>1.6830000000000005</v>
      </c>
      <c r="G2087" s="2">
        <f t="shared" si="251"/>
        <v>1.7366000000000001</v>
      </c>
      <c r="H2087" s="2">
        <f t="shared" si="255"/>
        <v>1.7303999999999991</v>
      </c>
      <c r="I2087" s="2">
        <f t="array" ref="I2087">SUMPRODUCT(B2071:B2090, (ROW(B2071:B2090)-ROW(B2071)+1)) / (20*21/2)</f>
        <v>1.6702380952380953</v>
      </c>
      <c r="J2087" s="2">
        <f t="shared" si="258"/>
        <v>1.6882538876804443</v>
      </c>
      <c r="K2087" s="2">
        <f t="shared" si="252"/>
        <v>1.7139578186657303</v>
      </c>
    </row>
    <row r="2088" spans="1:11" ht="13.5" x14ac:dyDescent="0.25">
      <c r="A2088" s="3">
        <f>TITRES_STAT!B2091</f>
        <v>45342</v>
      </c>
      <c r="B2088" s="5">
        <f>TITRES_STAT!D2091</f>
        <v>1.65</v>
      </c>
      <c r="C2088" s="2">
        <f t="shared" si="253"/>
        <v>0</v>
      </c>
      <c r="D2088" s="2">
        <f t="shared" si="254"/>
        <v>1.67</v>
      </c>
      <c r="E2088" s="2">
        <f t="shared" si="256"/>
        <v>1.6709999999999998</v>
      </c>
      <c r="F2088" s="2">
        <f t="shared" si="257"/>
        <v>1.6825000000000003</v>
      </c>
      <c r="G2088" s="2">
        <f t="shared" si="251"/>
        <v>1.7342000000000004</v>
      </c>
      <c r="H2088" s="2">
        <f t="shared" si="255"/>
        <v>1.7299999999999991</v>
      </c>
      <c r="I2088" s="2">
        <f t="array" ref="I2088">SUMPRODUCT(B2072:B2091, (ROW(B2072:B2091)-ROW(B2072)+1)) / (20*21/2)</f>
        <v>1.6705714285714286</v>
      </c>
      <c r="J2088" s="2">
        <f t="shared" si="258"/>
        <v>1.6846106602823065</v>
      </c>
      <c r="K2088" s="2">
        <f t="shared" si="252"/>
        <v>1.711449668914133</v>
      </c>
    </row>
    <row r="2089" spans="1:11" ht="13.5" x14ac:dyDescent="0.25">
      <c r="A2089" s="3">
        <f>TITRES_STAT!B2092</f>
        <v>45343</v>
      </c>
      <c r="B2089" s="5">
        <f>TITRES_STAT!D2092</f>
        <v>1.65</v>
      </c>
      <c r="C2089" s="2">
        <f t="shared" si="253"/>
        <v>0</v>
      </c>
      <c r="D2089" s="2">
        <f t="shared" si="254"/>
        <v>1.6659999999999999</v>
      </c>
      <c r="E2089" s="2">
        <f t="shared" si="256"/>
        <v>1.6679999999999999</v>
      </c>
      <c r="F2089" s="2">
        <f t="shared" si="257"/>
        <v>1.6800000000000004</v>
      </c>
      <c r="G2089" s="2">
        <f t="shared" si="251"/>
        <v>1.7318000000000007</v>
      </c>
      <c r="H2089" s="2">
        <f t="shared" si="255"/>
        <v>1.7296499999999992</v>
      </c>
      <c r="I2089" s="2">
        <f t="array" ref="I2089">SUMPRODUCT(B2073:B2092, (ROW(B2073:B2092)-ROW(B2073)+1)) / (20*21/2)</f>
        <v>1.6721428571428574</v>
      </c>
      <c r="J2089" s="2">
        <f t="shared" si="258"/>
        <v>1.6813144069220867</v>
      </c>
      <c r="K2089" s="2">
        <f t="shared" si="252"/>
        <v>1.7090398779763238</v>
      </c>
    </row>
    <row r="2090" spans="1:11" ht="13.5" x14ac:dyDescent="0.25">
      <c r="A2090" s="3">
        <f>TITRES_STAT!B2093</f>
        <v>45344</v>
      </c>
      <c r="B2090" s="5">
        <f>TITRES_STAT!D2093</f>
        <v>1.68</v>
      </c>
      <c r="C2090" s="2">
        <f t="shared" si="253"/>
        <v>3.0000000000000027E-2</v>
      </c>
      <c r="D2090" s="2">
        <f t="shared" si="254"/>
        <v>1.6640000000000001</v>
      </c>
      <c r="E2090" s="2">
        <f t="shared" si="256"/>
        <v>1.669</v>
      </c>
      <c r="F2090" s="2">
        <f t="shared" si="257"/>
        <v>1.6765000000000001</v>
      </c>
      <c r="G2090" s="2">
        <f t="shared" si="251"/>
        <v>1.7304000000000008</v>
      </c>
      <c r="H2090" s="2">
        <f t="shared" si="255"/>
        <v>1.7294499999999993</v>
      </c>
      <c r="I2090" s="2">
        <f t="array" ref="I2090">SUMPRODUCT(B2074:B2093, (ROW(B2074:B2093)-ROW(B2074)+1)) / (20*21/2)</f>
        <v>1.6737619047619048</v>
      </c>
      <c r="J2090" s="2">
        <f t="shared" si="258"/>
        <v>1.6811892253104592</v>
      </c>
      <c r="K2090" s="2">
        <f t="shared" si="252"/>
        <v>1.7079010592321544</v>
      </c>
    </row>
    <row r="2091" spans="1:11" ht="13.5" x14ac:dyDescent="0.25">
      <c r="A2091" s="3">
        <f>TITRES_STAT!B2094</f>
        <v>45345</v>
      </c>
      <c r="B2091" s="5">
        <f>TITRES_STAT!D2094</f>
        <v>1.68</v>
      </c>
      <c r="C2091" s="2">
        <f t="shared" si="253"/>
        <v>0</v>
      </c>
      <c r="D2091" s="2">
        <f t="shared" si="254"/>
        <v>1.6619999999999997</v>
      </c>
      <c r="E2091" s="2">
        <f t="shared" si="256"/>
        <v>1.67</v>
      </c>
      <c r="F2091" s="2">
        <f t="shared" si="257"/>
        <v>1.6735</v>
      </c>
      <c r="G2091" s="2">
        <f t="shared" si="251"/>
        <v>1.728600000000001</v>
      </c>
      <c r="H2091" s="2">
        <f t="shared" si="255"/>
        <v>1.7293499999999995</v>
      </c>
      <c r="I2091" s="2">
        <f t="array" ref="I2091">SUMPRODUCT(B2075:B2094, (ROW(B2075:B2094)-ROW(B2075)+1)) / (20*21/2)</f>
        <v>1.6754285714285715</v>
      </c>
      <c r="J2091" s="2">
        <f t="shared" si="258"/>
        <v>1.6810759657570822</v>
      </c>
      <c r="K2091" s="2">
        <f t="shared" si="252"/>
        <v>1.7068069000465798</v>
      </c>
    </row>
    <row r="2092" spans="1:11" ht="13.5" x14ac:dyDescent="0.25">
      <c r="A2092" s="3">
        <f>TITRES_STAT!B2095</f>
        <v>45348</v>
      </c>
      <c r="B2092" s="5">
        <f>TITRES_STAT!D2095</f>
        <v>1.69</v>
      </c>
      <c r="C2092" s="2">
        <f t="shared" si="253"/>
        <v>1.0000000000000009E-2</v>
      </c>
      <c r="D2092" s="2">
        <f t="shared" si="254"/>
        <v>1.67</v>
      </c>
      <c r="E2092" s="2">
        <f t="shared" si="256"/>
        <v>1.6719999999999999</v>
      </c>
      <c r="F2092" s="2">
        <f t="shared" si="257"/>
        <v>1.6729999999999996</v>
      </c>
      <c r="G2092" s="2">
        <f t="shared" si="251"/>
        <v>1.7274000000000009</v>
      </c>
      <c r="H2092" s="2">
        <f t="shared" si="255"/>
        <v>1.7292999999999994</v>
      </c>
      <c r="I2092" s="2">
        <f t="array" ref="I2092">SUMPRODUCT(B2076:B2095, (ROW(B2076:B2095)-ROW(B2076)+1)) / (20*21/2)</f>
        <v>1.6798571428571427</v>
      </c>
      <c r="J2092" s="2">
        <f t="shared" si="258"/>
        <v>1.6819258737802172</v>
      </c>
      <c r="K2092" s="2">
        <f t="shared" si="252"/>
        <v>1.706147805927106</v>
      </c>
    </row>
    <row r="2093" spans="1:11" ht="13.5" x14ac:dyDescent="0.25">
      <c r="A2093" s="3">
        <f>TITRES_STAT!B2096</f>
        <v>45349</v>
      </c>
      <c r="B2093" s="5">
        <f>TITRES_STAT!D2096</f>
        <v>1.69</v>
      </c>
      <c r="C2093" s="2">
        <f t="shared" si="253"/>
        <v>0</v>
      </c>
      <c r="D2093" s="2">
        <f t="shared" si="254"/>
        <v>1.6779999999999997</v>
      </c>
      <c r="E2093" s="2">
        <f t="shared" si="256"/>
        <v>1.6739999999999999</v>
      </c>
      <c r="F2093" s="2">
        <f t="shared" si="257"/>
        <v>1.6725000000000001</v>
      </c>
      <c r="G2093" s="2">
        <f t="shared" si="251"/>
        <v>1.7258000000000007</v>
      </c>
      <c r="H2093" s="2">
        <f t="shared" si="255"/>
        <v>1.7292499999999995</v>
      </c>
      <c r="I2093" s="2">
        <f t="array" ref="I2093">SUMPRODUCT(B2077:B2096, (ROW(B2077:B2096)-ROW(B2077)+1)) / (20*21/2)</f>
        <v>1.684047619047619</v>
      </c>
      <c r="J2093" s="2">
        <f t="shared" si="258"/>
        <v>1.6826948381821012</v>
      </c>
      <c r="K2093" s="2">
        <f t="shared" si="252"/>
        <v>1.7055145586358469</v>
      </c>
    </row>
    <row r="2094" spans="1:11" ht="13.5" x14ac:dyDescent="0.25">
      <c r="A2094" s="3">
        <f>TITRES_STAT!B2097</f>
        <v>45350</v>
      </c>
      <c r="B2094" s="5">
        <f>TITRES_STAT!D2097</f>
        <v>1.69</v>
      </c>
      <c r="C2094" s="2">
        <f t="shared" si="253"/>
        <v>0</v>
      </c>
      <c r="D2094" s="2">
        <f t="shared" si="254"/>
        <v>1.6859999999999999</v>
      </c>
      <c r="E2094" s="2">
        <f t="shared" si="256"/>
        <v>1.6759999999999997</v>
      </c>
      <c r="F2094" s="2">
        <f t="shared" si="257"/>
        <v>1.6735</v>
      </c>
      <c r="G2094" s="2">
        <f t="shared" si="251"/>
        <v>1.7240000000000009</v>
      </c>
      <c r="H2094" s="2">
        <f t="shared" si="255"/>
        <v>1.7292499999999995</v>
      </c>
      <c r="I2094" s="2">
        <f t="array" ref="I2094">SUMPRODUCT(B2078:B2097, (ROW(B2078:B2097)-ROW(B2078)+1)) / (20*21/2)</f>
        <v>1.6851428571428571</v>
      </c>
      <c r="J2094" s="2">
        <f t="shared" si="258"/>
        <v>1.683390567879044</v>
      </c>
      <c r="K2094" s="2">
        <f t="shared" si="252"/>
        <v>1.704906144571696</v>
      </c>
    </row>
    <row r="2095" spans="1:11" ht="13.5" x14ac:dyDescent="0.25">
      <c r="A2095" s="3">
        <f>TITRES_STAT!B2098</f>
        <v>45351</v>
      </c>
      <c r="B2095" s="5">
        <f>TITRES_STAT!D2098</f>
        <v>1.72</v>
      </c>
      <c r="C2095" s="2">
        <f t="shared" si="253"/>
        <v>3.0000000000000027E-2</v>
      </c>
      <c r="D2095" s="2">
        <f t="shared" si="254"/>
        <v>1.6940000000000002</v>
      </c>
      <c r="E2095" s="2">
        <f t="shared" si="256"/>
        <v>1.6789999999999998</v>
      </c>
      <c r="F2095" s="2">
        <f t="shared" si="257"/>
        <v>1.6760000000000002</v>
      </c>
      <c r="G2095" s="2">
        <f t="shared" si="251"/>
        <v>1.7228000000000008</v>
      </c>
      <c r="H2095" s="2">
        <f t="shared" si="255"/>
        <v>1.7293999999999996</v>
      </c>
      <c r="I2095" s="2">
        <f t="array" ref="I2095">SUMPRODUCT(B2079:B2098, (ROW(B2079:B2098)-ROW(B2079)+1)) / (20*21/2)</f>
        <v>1.6832857142857141</v>
      </c>
      <c r="J2095" s="2">
        <f t="shared" si="258"/>
        <v>1.6868771804619922</v>
      </c>
      <c r="K2095" s="2">
        <f t="shared" si="252"/>
        <v>1.7054980604708452</v>
      </c>
    </row>
    <row r="2096" spans="1:11" ht="13.5" x14ac:dyDescent="0.25">
      <c r="A2096" s="3">
        <f>TITRES_STAT!B2099</f>
        <v>45352</v>
      </c>
      <c r="B2096" s="5">
        <f>TITRES_STAT!D2099</f>
        <v>1.72</v>
      </c>
      <c r="C2096" s="2">
        <f t="shared" si="253"/>
        <v>0</v>
      </c>
      <c r="D2096" s="2">
        <f t="shared" si="254"/>
        <v>1.702</v>
      </c>
      <c r="E2096" s="2">
        <f t="shared" si="256"/>
        <v>1.6819999999999997</v>
      </c>
      <c r="F2096" s="2">
        <f t="shared" si="257"/>
        <v>1.6785000000000001</v>
      </c>
      <c r="G2096" s="2">
        <f t="shared" si="251"/>
        <v>1.7216000000000009</v>
      </c>
      <c r="H2096" s="2">
        <f t="shared" si="255"/>
        <v>1.7295499999999999</v>
      </c>
      <c r="I2096" s="2">
        <f t="array" ref="I2096">SUMPRODUCT(B2080:B2099, (ROW(B2080:B2099)-ROW(B2080)+1)) / (20*21/2)</f>
        <v>1.6805238095238098</v>
      </c>
      <c r="J2096" s="2">
        <f t="shared" si="258"/>
        <v>1.6900317347037073</v>
      </c>
      <c r="K2096" s="2">
        <f t="shared" si="252"/>
        <v>1.7060667639817924</v>
      </c>
    </row>
    <row r="2097" spans="1:11" ht="13.5" x14ac:dyDescent="0.25">
      <c r="A2097" s="3">
        <f>TITRES_STAT!B2100</f>
        <v>45355</v>
      </c>
      <c r="B2097" s="5">
        <f>TITRES_STAT!D2100</f>
        <v>1.69</v>
      </c>
      <c r="C2097" s="2">
        <f t="shared" si="253"/>
        <v>-3.0000000000000027E-2</v>
      </c>
      <c r="D2097" s="2">
        <f t="shared" si="254"/>
        <v>1.702</v>
      </c>
      <c r="E2097" s="2">
        <f t="shared" si="256"/>
        <v>1.6859999999999999</v>
      </c>
      <c r="F2097" s="2">
        <f t="shared" si="257"/>
        <v>1.6794999999999998</v>
      </c>
      <c r="G2097" s="2">
        <f t="shared" si="251"/>
        <v>1.7198000000000011</v>
      </c>
      <c r="H2097" s="2">
        <f t="shared" si="255"/>
        <v>1.7295000000000003</v>
      </c>
      <c r="I2097" s="2">
        <f t="array" ref="I2097">SUMPRODUCT(B2081:B2100, (ROW(B2081:B2100)-ROW(B2081)+1)) / (20*21/2)</f>
        <v>1.677904761904762</v>
      </c>
      <c r="J2097" s="2">
        <f t="shared" si="258"/>
        <v>1.6900287123509732</v>
      </c>
      <c r="K2097" s="2">
        <f t="shared" si="252"/>
        <v>1.7054366948060358</v>
      </c>
    </row>
    <row r="2098" spans="1:11" ht="13.5" x14ac:dyDescent="0.25">
      <c r="A2098" s="3">
        <f>TITRES_STAT!B2101</f>
        <v>45356</v>
      </c>
      <c r="B2098" s="5">
        <f>TITRES_STAT!D2101</f>
        <v>1.66</v>
      </c>
      <c r="C2098" s="2">
        <f t="shared" si="253"/>
        <v>-3.0000000000000027E-2</v>
      </c>
      <c r="D2098" s="2">
        <f t="shared" si="254"/>
        <v>1.6960000000000002</v>
      </c>
      <c r="E2098" s="2">
        <f t="shared" si="256"/>
        <v>1.6869999999999998</v>
      </c>
      <c r="F2098" s="2">
        <f t="shared" si="257"/>
        <v>1.6789999999999998</v>
      </c>
      <c r="G2098" s="2">
        <f t="shared" ref="G2098:G2161" si="259">AVERAGE(B2049:B2098)</f>
        <v>1.7176000000000011</v>
      </c>
      <c r="H2098" s="2">
        <f t="shared" si="255"/>
        <v>1.7293000000000003</v>
      </c>
      <c r="I2098" s="2">
        <f t="array" ref="I2098">SUMPRODUCT(B2082:B2101, (ROW(B2082:B2101)-ROW(B2082)+1)) / (20*21/2)</f>
        <v>1.6763333333333335</v>
      </c>
      <c r="J2098" s="2">
        <f t="shared" si="258"/>
        <v>1.6871688349842138</v>
      </c>
      <c r="K2098" s="2">
        <f t="shared" si="252"/>
        <v>1.7036548636371718</v>
      </c>
    </row>
    <row r="2099" spans="1:11" ht="13.5" x14ac:dyDescent="0.25">
      <c r="A2099" s="3">
        <f>TITRES_STAT!B2102</f>
        <v>45357</v>
      </c>
      <c r="B2099" s="5">
        <f>TITRES_STAT!D2102</f>
        <v>1.65</v>
      </c>
      <c r="C2099" s="2">
        <f t="shared" si="253"/>
        <v>-1.0000000000000009E-2</v>
      </c>
      <c r="D2099" s="2">
        <f t="shared" si="254"/>
        <v>1.6879999999999999</v>
      </c>
      <c r="E2099" s="2">
        <f t="shared" si="256"/>
        <v>1.6870000000000001</v>
      </c>
      <c r="F2099" s="2">
        <f t="shared" si="257"/>
        <v>1.6775000000000002</v>
      </c>
      <c r="G2099" s="2">
        <f t="shared" si="259"/>
        <v>1.714800000000001</v>
      </c>
      <c r="H2099" s="2">
        <f t="shared" si="255"/>
        <v>1.7290500000000002</v>
      </c>
      <c r="I2099" s="2">
        <f t="array" ref="I2099">SUMPRODUCT(B2083:B2102, (ROW(B2083:B2102)-ROW(B2083)+1)) / (20*21/2)</f>
        <v>1.6738571428571427</v>
      </c>
      <c r="J2099" s="2">
        <f t="shared" si="258"/>
        <v>1.683628945938098</v>
      </c>
      <c r="K2099" s="2">
        <f t="shared" ref="K2099:K2162" si="260">$K$4*B2099+(1-$K$4)*K2098</f>
        <v>1.7015507513376749</v>
      </c>
    </row>
    <row r="2100" spans="1:11" ht="13.5" x14ac:dyDescent="0.25">
      <c r="A2100" s="3">
        <f>TITRES_STAT!B2103</f>
        <v>45358</v>
      </c>
      <c r="B2100" s="5">
        <f>TITRES_STAT!D2103</f>
        <v>1.65</v>
      </c>
      <c r="C2100" s="2">
        <f t="shared" si="253"/>
        <v>0</v>
      </c>
      <c r="D2100" s="2">
        <f t="shared" si="254"/>
        <v>1.6740000000000002</v>
      </c>
      <c r="E2100" s="2">
        <f t="shared" si="256"/>
        <v>1.6839999999999999</v>
      </c>
      <c r="F2100" s="2">
        <f t="shared" si="257"/>
        <v>1.6765000000000001</v>
      </c>
      <c r="G2100" s="2">
        <f t="shared" si="259"/>
        <v>1.7118000000000009</v>
      </c>
      <c r="H2100" s="2">
        <f t="shared" si="255"/>
        <v>1.7289000000000003</v>
      </c>
      <c r="I2100" s="2">
        <f t="array" ref="I2100">SUMPRODUCT(B2084:B2103, (ROW(B2084:B2103)-ROW(B2084)+1)) / (20*21/2)</f>
        <v>1.6724285714285714</v>
      </c>
      <c r="J2100" s="2">
        <f t="shared" si="258"/>
        <v>1.6804261891820886</v>
      </c>
      <c r="K2100" s="2">
        <f t="shared" si="260"/>
        <v>1.6995291532460013</v>
      </c>
    </row>
    <row r="2101" spans="1:11" ht="13.5" x14ac:dyDescent="0.25">
      <c r="A2101" s="3">
        <f>TITRES_STAT!B2104</f>
        <v>45359</v>
      </c>
      <c r="B2101" s="5">
        <f>TITRES_STAT!D2104</f>
        <v>1.66</v>
      </c>
      <c r="C2101" s="2">
        <f t="shared" si="253"/>
        <v>1.0000000000000009E-2</v>
      </c>
      <c r="D2101" s="2">
        <f t="shared" si="254"/>
        <v>1.6620000000000001</v>
      </c>
      <c r="E2101" s="2">
        <f t="shared" si="256"/>
        <v>1.6819999999999999</v>
      </c>
      <c r="F2101" s="2">
        <f t="shared" si="257"/>
        <v>1.6759999999999997</v>
      </c>
      <c r="G2101" s="2">
        <f t="shared" si="259"/>
        <v>1.7082000000000008</v>
      </c>
      <c r="H2101" s="2">
        <f t="shared" si="255"/>
        <v>1.7288500000000004</v>
      </c>
      <c r="I2101" s="2">
        <f t="array" ref="I2101">SUMPRODUCT(B2085:B2104, (ROW(B2085:B2104)-ROW(B2085)+1)) / (20*21/2)</f>
        <v>1.6710476190476191</v>
      </c>
      <c r="J2101" s="2">
        <f t="shared" si="258"/>
        <v>1.6784808378314136</v>
      </c>
      <c r="K2101" s="2">
        <f t="shared" si="260"/>
        <v>1.6979789903736091</v>
      </c>
    </row>
    <row r="2102" spans="1:11" ht="13.5" x14ac:dyDescent="0.25">
      <c r="A2102" s="3">
        <f>TITRES_STAT!B2105</f>
        <v>45362</v>
      </c>
      <c r="B2102" s="5">
        <f>TITRES_STAT!D2105</f>
        <v>1.65</v>
      </c>
      <c r="C2102" s="2">
        <f t="shared" si="253"/>
        <v>-1.0000000000000009E-2</v>
      </c>
      <c r="D2102" s="2">
        <f t="shared" si="254"/>
        <v>1.6539999999999999</v>
      </c>
      <c r="E2102" s="2">
        <f t="shared" si="256"/>
        <v>1.6780000000000002</v>
      </c>
      <c r="F2102" s="2">
        <f t="shared" si="257"/>
        <v>1.675</v>
      </c>
      <c r="G2102" s="2">
        <f t="shared" si="259"/>
        <v>1.7034000000000007</v>
      </c>
      <c r="H2102" s="2">
        <f t="shared" si="255"/>
        <v>1.7286000000000001</v>
      </c>
      <c r="I2102" s="2">
        <f t="array" ref="I2102">SUMPRODUCT(B2086:B2105, (ROW(B2086:B2105)-ROW(B2086)+1)) / (20*21/2)</f>
        <v>1.6697142857142857</v>
      </c>
      <c r="J2102" s="2">
        <f t="shared" si="258"/>
        <v>1.6757683770855645</v>
      </c>
      <c r="K2102" s="2">
        <f t="shared" si="260"/>
        <v>1.69609746133935</v>
      </c>
    </row>
    <row r="2103" spans="1:11" ht="13.5" x14ac:dyDescent="0.25">
      <c r="A2103" s="3">
        <f>TITRES_STAT!B2106</f>
        <v>45363</v>
      </c>
      <c r="B2103" s="5">
        <f>TITRES_STAT!D2106</f>
        <v>1.66</v>
      </c>
      <c r="C2103" s="2">
        <f t="shared" si="253"/>
        <v>1.0000000000000009E-2</v>
      </c>
      <c r="D2103" s="2">
        <f t="shared" si="254"/>
        <v>1.6539999999999999</v>
      </c>
      <c r="E2103" s="2">
        <f t="shared" si="256"/>
        <v>1.675</v>
      </c>
      <c r="F2103" s="2">
        <f t="shared" si="257"/>
        <v>1.6744999999999997</v>
      </c>
      <c r="G2103" s="2">
        <f t="shared" si="259"/>
        <v>1.6998000000000002</v>
      </c>
      <c r="H2103" s="2">
        <f t="shared" si="255"/>
        <v>1.7284000000000004</v>
      </c>
      <c r="I2103" s="2">
        <f t="array" ref="I2103">SUMPRODUCT(B2087:B2106, (ROW(B2087:B2106)-ROW(B2087)+1)) / (20*21/2)</f>
        <v>1.6685238095238095</v>
      </c>
      <c r="J2103" s="2">
        <f t="shared" si="258"/>
        <v>1.6742666268869393</v>
      </c>
      <c r="K2103" s="2">
        <f t="shared" si="260"/>
        <v>1.69468187462016</v>
      </c>
    </row>
    <row r="2104" spans="1:11" ht="13.5" x14ac:dyDescent="0.25">
      <c r="A2104" s="3">
        <f>TITRES_STAT!B2107</f>
        <v>45364</v>
      </c>
      <c r="B2104" s="5">
        <f>TITRES_STAT!D2107</f>
        <v>1.66</v>
      </c>
      <c r="C2104" s="2">
        <f t="shared" si="253"/>
        <v>0</v>
      </c>
      <c r="D2104" s="2">
        <f t="shared" si="254"/>
        <v>1.6559999999999999</v>
      </c>
      <c r="E2104" s="2">
        <f t="shared" si="256"/>
        <v>1.6719999999999999</v>
      </c>
      <c r="F2104" s="2">
        <f t="shared" si="257"/>
        <v>1.6739999999999995</v>
      </c>
      <c r="G2104" s="2">
        <f t="shared" si="259"/>
        <v>1.6968000000000001</v>
      </c>
      <c r="H2104" s="2">
        <f t="shared" si="255"/>
        <v>1.7284500000000005</v>
      </c>
      <c r="I2104" s="2">
        <f t="array" ref="I2104">SUMPRODUCT(B2088:B2107, (ROW(B2088:B2107)-ROW(B2088)+1)) / (20*21/2)</f>
        <v>1.6636666666666666</v>
      </c>
      <c r="J2104" s="2">
        <f t="shared" si="258"/>
        <v>1.6729079005167546</v>
      </c>
      <c r="K2104" s="2">
        <f t="shared" si="260"/>
        <v>1.6933218011056439</v>
      </c>
    </row>
    <row r="2105" spans="1:11" ht="13.5" x14ac:dyDescent="0.25">
      <c r="A2105" s="3">
        <f>TITRES_STAT!B2108</f>
        <v>45365</v>
      </c>
      <c r="B2105" s="5">
        <f>TITRES_STAT!D2108</f>
        <v>1.66</v>
      </c>
      <c r="C2105" s="2">
        <f t="shared" si="253"/>
        <v>0</v>
      </c>
      <c r="D2105" s="2">
        <f t="shared" si="254"/>
        <v>1.6579999999999999</v>
      </c>
      <c r="E2105" s="2">
        <f t="shared" si="256"/>
        <v>1.6659999999999999</v>
      </c>
      <c r="F2105" s="2">
        <f t="shared" si="257"/>
        <v>1.6724999999999999</v>
      </c>
      <c r="G2105" s="2">
        <f t="shared" si="259"/>
        <v>1.6947999999999999</v>
      </c>
      <c r="H2105" s="2">
        <f t="shared" si="255"/>
        <v>1.7283000000000011</v>
      </c>
      <c r="I2105" s="2">
        <f t="array" ref="I2105">SUMPRODUCT(B2089:B2108, (ROW(B2089:B2108)-ROW(B2089)+1)) / (20*21/2)</f>
        <v>1.6570476190476191</v>
      </c>
      <c r="J2105" s="2">
        <f t="shared" si="258"/>
        <v>1.671678576658016</v>
      </c>
      <c r="K2105" s="2">
        <f t="shared" si="260"/>
        <v>1.6920150638073834</v>
      </c>
    </row>
    <row r="2106" spans="1:11" ht="13.5" x14ac:dyDescent="0.25">
      <c r="A2106" s="3">
        <f>TITRES_STAT!B2109</f>
        <v>45366</v>
      </c>
      <c r="B2106" s="5">
        <f>TITRES_STAT!D2109</f>
        <v>1.66</v>
      </c>
      <c r="C2106" s="2">
        <f t="shared" si="253"/>
        <v>0</v>
      </c>
      <c r="D2106" s="2">
        <f t="shared" si="254"/>
        <v>1.6579999999999999</v>
      </c>
      <c r="E2106" s="2">
        <f t="shared" si="256"/>
        <v>1.6600000000000001</v>
      </c>
      <c r="F2106" s="2">
        <f t="shared" si="257"/>
        <v>1.6709999999999998</v>
      </c>
      <c r="G2106" s="2">
        <f t="shared" si="259"/>
        <v>1.6927999999999996</v>
      </c>
      <c r="H2106" s="2">
        <f t="shared" si="255"/>
        <v>1.7281500000000007</v>
      </c>
      <c r="I2106" s="2">
        <f t="array" ref="I2106">SUMPRODUCT(B2090:B2109, (ROW(B2090:B2109)-ROW(B2090)+1)) / (20*21/2)</f>
        <v>1.6544761904761904</v>
      </c>
      <c r="J2106" s="2">
        <f t="shared" si="258"/>
        <v>1.6705663312620145</v>
      </c>
      <c r="K2106" s="2">
        <f t="shared" si="260"/>
        <v>1.6907595711090548</v>
      </c>
    </row>
    <row r="2107" spans="1:11" ht="13.5" x14ac:dyDescent="0.25">
      <c r="A2107" s="3">
        <f>TITRES_STAT!B2110</f>
        <v>45369</v>
      </c>
      <c r="B2107" s="5">
        <f>TITRES_STAT!D2110</f>
        <v>1.62</v>
      </c>
      <c r="C2107" s="2">
        <f t="shared" si="253"/>
        <v>-3.9999999999999813E-2</v>
      </c>
      <c r="D2107" s="2">
        <f t="shared" si="254"/>
        <v>1.6519999999999999</v>
      </c>
      <c r="E2107" s="2">
        <f t="shared" si="256"/>
        <v>1.653</v>
      </c>
      <c r="F2107" s="2">
        <f t="shared" si="257"/>
        <v>1.6694999999999998</v>
      </c>
      <c r="G2107" s="2">
        <f t="shared" si="259"/>
        <v>1.69</v>
      </c>
      <c r="H2107" s="2">
        <f t="shared" si="255"/>
        <v>1.727550000000001</v>
      </c>
      <c r="I2107" s="2">
        <f t="array" ref="I2107">SUMPRODUCT(B2091:B2110, (ROW(B2091:B2110)-ROW(B2091)+1)) / (20*21/2)</f>
        <v>1.6538571428571429</v>
      </c>
      <c r="J2107" s="2">
        <f t="shared" si="258"/>
        <v>1.6657504901894418</v>
      </c>
      <c r="K2107" s="2">
        <f t="shared" si="260"/>
        <v>1.6879846859675234</v>
      </c>
    </row>
    <row r="2108" spans="1:11" ht="13.5" x14ac:dyDescent="0.25">
      <c r="A2108" s="3">
        <f>TITRES_STAT!B2111</f>
        <v>45370</v>
      </c>
      <c r="B2108" s="5">
        <f>TITRES_STAT!D2111</f>
        <v>1.6</v>
      </c>
      <c r="C2108" s="2">
        <f t="shared" si="253"/>
        <v>-2.0000000000000018E-2</v>
      </c>
      <c r="D2108" s="2">
        <f t="shared" si="254"/>
        <v>1.64</v>
      </c>
      <c r="E2108" s="2">
        <f t="shared" si="256"/>
        <v>1.6470000000000002</v>
      </c>
      <c r="F2108" s="2">
        <f t="shared" si="257"/>
        <v>1.6669999999999998</v>
      </c>
      <c r="G2108" s="2">
        <f t="shared" si="259"/>
        <v>1.6877999999999997</v>
      </c>
      <c r="H2108" s="2">
        <f t="shared" si="255"/>
        <v>1.7267500000000013</v>
      </c>
      <c r="I2108" s="2">
        <f t="array" ref="I2108">SUMPRODUCT(B2092:B2111, (ROW(B2092:B2111)-ROW(B2092)+1)) / (20*21/2)</f>
        <v>1.6533333333333331</v>
      </c>
      <c r="J2108" s="2">
        <f t="shared" si="258"/>
        <v>1.6594885387428282</v>
      </c>
      <c r="K2108" s="2">
        <f t="shared" si="260"/>
        <v>1.6845343061256597</v>
      </c>
    </row>
    <row r="2109" spans="1:11" ht="13.5" x14ac:dyDescent="0.25">
      <c r="A2109" s="3">
        <f>TITRES_STAT!B2112</f>
        <v>45372</v>
      </c>
      <c r="B2109" s="5">
        <f>TITRES_STAT!D2112</f>
        <v>1.64</v>
      </c>
      <c r="C2109" s="2">
        <f t="shared" si="253"/>
        <v>3.9999999999999813E-2</v>
      </c>
      <c r="D2109" s="2">
        <f t="shared" si="254"/>
        <v>1.6359999999999999</v>
      </c>
      <c r="E2109" s="2">
        <f t="shared" si="256"/>
        <v>1.6459999999999997</v>
      </c>
      <c r="F2109" s="2">
        <f t="shared" si="257"/>
        <v>1.6664999999999999</v>
      </c>
      <c r="G2109" s="2">
        <f t="shared" si="259"/>
        <v>1.6854</v>
      </c>
      <c r="H2109" s="2">
        <f t="shared" si="255"/>
        <v>1.7261000000000013</v>
      </c>
      <c r="I2109" s="2">
        <f t="array" ref="I2109">SUMPRODUCT(B2093:B2112, (ROW(B2093:B2112)-ROW(B2093)+1)) / (20*21/2)</f>
        <v>1.6529047619047619</v>
      </c>
      <c r="J2109" s="2">
        <f t="shared" si="258"/>
        <v>1.6576324874339874</v>
      </c>
      <c r="K2109" s="2">
        <f t="shared" si="260"/>
        <v>1.6827878627481827</v>
      </c>
    </row>
    <row r="2110" spans="1:11" ht="13.5" x14ac:dyDescent="0.25">
      <c r="A2110" s="3">
        <f>TITRES_STAT!B2113</f>
        <v>45373</v>
      </c>
      <c r="B2110" s="5">
        <f>TITRES_STAT!D2113</f>
        <v>1.66</v>
      </c>
      <c r="C2110" s="2">
        <f t="shared" si="253"/>
        <v>2.0000000000000018E-2</v>
      </c>
      <c r="D2110" s="2">
        <f t="shared" si="254"/>
        <v>1.6359999999999999</v>
      </c>
      <c r="E2110" s="2">
        <f t="shared" si="256"/>
        <v>1.6469999999999998</v>
      </c>
      <c r="F2110" s="2">
        <f t="shared" si="257"/>
        <v>1.6655000000000002</v>
      </c>
      <c r="G2110" s="2">
        <f t="shared" si="259"/>
        <v>1.6843999999999997</v>
      </c>
      <c r="H2110" s="2">
        <f t="shared" si="255"/>
        <v>1.7254000000000014</v>
      </c>
      <c r="I2110" s="2">
        <f t="array" ref="I2110">SUMPRODUCT(B2094:B2113, (ROW(B2094:B2113)-ROW(B2094)+1)) / (20*21/2)</f>
        <v>1.6516666666666668</v>
      </c>
      <c r="J2110" s="2">
        <f t="shared" si="258"/>
        <v>1.6578579648212266</v>
      </c>
      <c r="K2110" s="2">
        <f t="shared" si="260"/>
        <v>1.6818942210717835</v>
      </c>
    </row>
    <row r="2111" spans="1:11" ht="13.5" x14ac:dyDescent="0.25">
      <c r="A2111" s="3">
        <f>TITRES_STAT!B2114</f>
        <v>45376</v>
      </c>
      <c r="B2111" s="5">
        <f>TITRES_STAT!D2114</f>
        <v>1.66</v>
      </c>
      <c r="C2111" s="2">
        <f t="shared" si="253"/>
        <v>0</v>
      </c>
      <c r="D2111" s="2">
        <f t="shared" si="254"/>
        <v>1.6359999999999999</v>
      </c>
      <c r="E2111" s="2">
        <f t="shared" si="256"/>
        <v>1.6469999999999998</v>
      </c>
      <c r="F2111" s="2">
        <f t="shared" si="257"/>
        <v>1.6644999999999999</v>
      </c>
      <c r="G2111" s="2">
        <f t="shared" si="259"/>
        <v>1.6823999999999995</v>
      </c>
      <c r="H2111" s="2">
        <f t="shared" si="255"/>
        <v>1.7244500000000016</v>
      </c>
      <c r="I2111" s="2">
        <f t="array" ref="I2111">SUMPRODUCT(B2095:B2114, (ROW(B2095:B2114)-ROW(B2095)+1)) / (20*21/2)</f>
        <v>1.6496666666666666</v>
      </c>
      <c r="J2111" s="2">
        <f t="shared" si="258"/>
        <v>1.658061968171586</v>
      </c>
      <c r="K2111" s="2">
        <f t="shared" si="260"/>
        <v>1.6810356241670079</v>
      </c>
    </row>
    <row r="2112" spans="1:11" ht="13.5" x14ac:dyDescent="0.25">
      <c r="A2112" s="3">
        <f>TITRES_STAT!B2115</f>
        <v>45377</v>
      </c>
      <c r="B2112" s="5">
        <f>TITRES_STAT!D2115</f>
        <v>1.66</v>
      </c>
      <c r="C2112" s="2">
        <f t="shared" si="253"/>
        <v>0</v>
      </c>
      <c r="D2112" s="2">
        <f t="shared" si="254"/>
        <v>1.6440000000000001</v>
      </c>
      <c r="E2112" s="2">
        <f t="shared" si="256"/>
        <v>1.6480000000000001</v>
      </c>
      <c r="F2112" s="2">
        <f t="shared" si="257"/>
        <v>1.6630000000000003</v>
      </c>
      <c r="G2112" s="2">
        <f t="shared" si="259"/>
        <v>1.6803999999999994</v>
      </c>
      <c r="H2112" s="2">
        <f t="shared" si="255"/>
        <v>1.7232500000000019</v>
      </c>
      <c r="I2112" s="2">
        <f t="array" ref="I2112">SUMPRODUCT(B2096:B2115, (ROW(B2096:B2115)-ROW(B2096)+1)) / (20*21/2)</f>
        <v>1.6459999999999999</v>
      </c>
      <c r="J2112" s="2">
        <f t="shared" si="258"/>
        <v>1.658246542631435</v>
      </c>
      <c r="K2112" s="2">
        <f t="shared" si="260"/>
        <v>1.6802106977290863</v>
      </c>
    </row>
    <row r="2113" spans="1:11" ht="13.5" x14ac:dyDescent="0.25">
      <c r="A2113" s="3">
        <f>TITRES_STAT!B2116</f>
        <v>45378</v>
      </c>
      <c r="B2113" s="5">
        <f>TITRES_STAT!D2116</f>
        <v>1.65</v>
      </c>
      <c r="C2113" s="2">
        <f t="shared" si="253"/>
        <v>-1.0000000000000009E-2</v>
      </c>
      <c r="D2113" s="2">
        <f t="shared" si="254"/>
        <v>1.6539999999999999</v>
      </c>
      <c r="E2113" s="2">
        <f t="shared" si="256"/>
        <v>1.6469999999999998</v>
      </c>
      <c r="F2113" s="2">
        <f t="shared" si="257"/>
        <v>1.6610000000000003</v>
      </c>
      <c r="G2113" s="2">
        <f t="shared" si="259"/>
        <v>1.6781999999999995</v>
      </c>
      <c r="H2113" s="2">
        <f t="shared" si="255"/>
        <v>1.7217500000000019</v>
      </c>
      <c r="I2113" s="2">
        <f t="array" ref="I2113">SUMPRODUCT(B2097:B2116, (ROW(B2097:B2116)-ROW(B2097)+1)) / (20*21/2)</f>
        <v>1.6418571428571425</v>
      </c>
      <c r="J2113" s="2">
        <f t="shared" si="258"/>
        <v>1.6574611576189173</v>
      </c>
      <c r="K2113" s="2">
        <f t="shared" si="260"/>
        <v>1.6790259644848085</v>
      </c>
    </row>
    <row r="2114" spans="1:11" ht="13.5" x14ac:dyDescent="0.25">
      <c r="A2114" s="3">
        <f>TITRES_STAT!B2117</f>
        <v>45379</v>
      </c>
      <c r="B2114" s="5">
        <f>TITRES_STAT!D2117</f>
        <v>1.64</v>
      </c>
      <c r="C2114" s="2">
        <f t="shared" si="253"/>
        <v>-1.0000000000000009E-2</v>
      </c>
      <c r="D2114" s="2">
        <f t="shared" si="254"/>
        <v>1.6539999999999999</v>
      </c>
      <c r="E2114" s="2">
        <f t="shared" si="256"/>
        <v>1.645</v>
      </c>
      <c r="F2114" s="2">
        <f t="shared" si="257"/>
        <v>1.6585000000000001</v>
      </c>
      <c r="G2114" s="2">
        <f t="shared" si="259"/>
        <v>1.6757999999999993</v>
      </c>
      <c r="H2114" s="2">
        <f t="shared" si="255"/>
        <v>1.7202000000000017</v>
      </c>
      <c r="I2114" s="2">
        <f t="array" ref="I2114">SUMPRODUCT(B2098:B2117, (ROW(B2098:B2117)-ROW(B2098)+1)) / (20*21/2)</f>
        <v>1.6382380952380953</v>
      </c>
      <c r="J2114" s="2">
        <f t="shared" si="258"/>
        <v>1.6557981902266394</v>
      </c>
      <c r="K2114" s="2">
        <f t="shared" si="260"/>
        <v>1.677495534505012</v>
      </c>
    </row>
    <row r="2115" spans="1:11" ht="13.5" x14ac:dyDescent="0.25">
      <c r="A2115" s="3">
        <f>TITRES_STAT!B2118</f>
        <v>45380</v>
      </c>
      <c r="B2115" s="5">
        <f>TITRES_STAT!D2118</f>
        <v>1.62</v>
      </c>
      <c r="C2115" s="2">
        <f t="shared" si="253"/>
        <v>-1.9999999999999796E-2</v>
      </c>
      <c r="D2115" s="2">
        <f t="shared" si="254"/>
        <v>1.6460000000000001</v>
      </c>
      <c r="E2115" s="2">
        <f t="shared" si="256"/>
        <v>1.641</v>
      </c>
      <c r="F2115" s="2">
        <f t="shared" si="257"/>
        <v>1.6535</v>
      </c>
      <c r="G2115" s="2">
        <f t="shared" si="259"/>
        <v>1.6729999999999992</v>
      </c>
      <c r="H2115" s="2">
        <f t="shared" si="255"/>
        <v>1.7186000000000019</v>
      </c>
      <c r="I2115" s="2">
        <f t="array" ref="I2115">SUMPRODUCT(B2099:B2118, (ROW(B2099:B2118)-ROW(B2099)+1)) / (20*21/2)</f>
        <v>1.6349999999999998</v>
      </c>
      <c r="J2115" s="2">
        <f t="shared" si="258"/>
        <v>1.6523888387764833</v>
      </c>
      <c r="K2115" s="2">
        <f t="shared" si="260"/>
        <v>1.6752408076616783</v>
      </c>
    </row>
    <row r="2116" spans="1:11" ht="13.5" x14ac:dyDescent="0.25">
      <c r="A2116" s="3">
        <f>TITRES_STAT!B2119</f>
        <v>45383</v>
      </c>
      <c r="B2116" s="5">
        <f>TITRES_STAT!D2119</f>
        <v>1.61</v>
      </c>
      <c r="C2116" s="2">
        <f t="shared" ref="C2116:C2179" si="261">B2116-B2115</f>
        <v>-1.0000000000000009E-2</v>
      </c>
      <c r="D2116" s="2">
        <f t="shared" si="254"/>
        <v>1.6359999999999999</v>
      </c>
      <c r="E2116" s="2">
        <f t="shared" si="256"/>
        <v>1.6359999999999999</v>
      </c>
      <c r="F2116" s="2">
        <f t="shared" si="257"/>
        <v>1.6480000000000004</v>
      </c>
      <c r="G2116" s="2">
        <f t="shared" si="259"/>
        <v>1.6699999999999995</v>
      </c>
      <c r="H2116" s="2">
        <f t="shared" si="255"/>
        <v>1.7171500000000017</v>
      </c>
      <c r="I2116" s="2">
        <f t="array" ref="I2116">SUMPRODUCT(B2100:B2119, (ROW(B2100:B2119)-ROW(B2100)+1)) / (20*21/2)</f>
        <v>1.630095238095238</v>
      </c>
      <c r="J2116" s="2">
        <f t="shared" si="258"/>
        <v>1.6483518065120564</v>
      </c>
      <c r="K2116" s="2">
        <f t="shared" si="260"/>
        <v>1.6726823446161223</v>
      </c>
    </row>
    <row r="2117" spans="1:11" ht="13.5" x14ac:dyDescent="0.25">
      <c r="A2117" s="3">
        <f>TITRES_STAT!B2120</f>
        <v>45384</v>
      </c>
      <c r="B2117" s="5">
        <f>TITRES_STAT!D2120</f>
        <v>1.61</v>
      </c>
      <c r="C2117" s="2">
        <f t="shared" si="261"/>
        <v>0</v>
      </c>
      <c r="D2117" s="2">
        <f t="shared" si="254"/>
        <v>1.6260000000000001</v>
      </c>
      <c r="E2117" s="2">
        <f t="shared" si="256"/>
        <v>1.6350000000000002</v>
      </c>
      <c r="F2117" s="2">
        <f t="shared" si="257"/>
        <v>1.6440000000000001</v>
      </c>
      <c r="G2117" s="2">
        <f t="shared" si="259"/>
        <v>1.6679999999999995</v>
      </c>
      <c r="H2117" s="2">
        <f t="shared" si="255"/>
        <v>1.7159500000000021</v>
      </c>
      <c r="I2117" s="2">
        <f t="array" ref="I2117">SUMPRODUCT(B2101:B2120, (ROW(B2101:B2120)-ROW(B2101)+1)) / (20*21/2)</f>
        <v>1.6235714285714282</v>
      </c>
      <c r="J2117" s="2">
        <f t="shared" si="258"/>
        <v>1.6446992535109082</v>
      </c>
      <c r="K2117" s="2">
        <f t="shared" si="260"/>
        <v>1.6702242134547058</v>
      </c>
    </row>
    <row r="2118" spans="1:11" ht="13.5" x14ac:dyDescent="0.25">
      <c r="A2118" s="3">
        <f>TITRES_STAT!B2121</f>
        <v>45385</v>
      </c>
      <c r="B2118" s="5">
        <f>TITRES_STAT!D2121</f>
        <v>1.61</v>
      </c>
      <c r="C2118" s="2">
        <f t="shared" si="261"/>
        <v>0</v>
      </c>
      <c r="D2118" s="2">
        <f t="shared" ref="D2118:D2181" si="262">AVERAGE(B2114:B2118)</f>
        <v>1.6179999999999999</v>
      </c>
      <c r="E2118" s="2">
        <f t="shared" si="256"/>
        <v>1.6359999999999999</v>
      </c>
      <c r="F2118" s="2">
        <f t="shared" si="257"/>
        <v>1.6415000000000002</v>
      </c>
      <c r="G2118" s="2">
        <f t="shared" si="259"/>
        <v>1.6669999999999994</v>
      </c>
      <c r="H2118" s="2">
        <f t="shared" si="255"/>
        <v>1.7145000000000019</v>
      </c>
      <c r="I2118" s="2">
        <f t="array" ref="I2118">SUMPRODUCT(B2102:B2121, (ROW(B2102:B2121)-ROW(B2102)+1)) / (20*21/2)</f>
        <v>1.6202857142857139</v>
      </c>
      <c r="J2118" s="2">
        <f t="shared" si="258"/>
        <v>1.6413945627003454</v>
      </c>
      <c r="K2118" s="2">
        <f t="shared" si="260"/>
        <v>1.6678624795937371</v>
      </c>
    </row>
    <row r="2119" spans="1:11" ht="13.5" x14ac:dyDescent="0.25">
      <c r="A2119" s="3">
        <f>TITRES_STAT!B2122</f>
        <v>45386</v>
      </c>
      <c r="B2119" s="5">
        <f>TITRES_STAT!D2122</f>
        <v>1.59</v>
      </c>
      <c r="C2119" s="2">
        <f t="shared" si="261"/>
        <v>-2.0000000000000018E-2</v>
      </c>
      <c r="D2119" s="2">
        <f t="shared" si="262"/>
        <v>1.6080000000000001</v>
      </c>
      <c r="E2119" s="2">
        <f t="shared" si="256"/>
        <v>1.6309999999999998</v>
      </c>
      <c r="F2119" s="2">
        <f t="shared" si="257"/>
        <v>1.6384999999999998</v>
      </c>
      <c r="G2119" s="2">
        <f t="shared" si="259"/>
        <v>1.6647999999999994</v>
      </c>
      <c r="H2119" s="2">
        <f t="shared" si="255"/>
        <v>1.7127500000000018</v>
      </c>
      <c r="I2119" s="2">
        <f t="array" ref="I2119">SUMPRODUCT(B2103:B2122, (ROW(B2103:B2122)-ROW(B2103)+1)) / (20*21/2)</f>
        <v>1.6210952380952381</v>
      </c>
      <c r="J2119" s="2">
        <f t="shared" si="258"/>
        <v>1.6364998424431698</v>
      </c>
      <c r="K2119" s="2">
        <f t="shared" si="260"/>
        <v>1.6648090490214336</v>
      </c>
    </row>
    <row r="2120" spans="1:11" ht="13.5" x14ac:dyDescent="0.25">
      <c r="A2120" s="3">
        <f>TITRES_STAT!B2123</f>
        <v>45387</v>
      </c>
      <c r="B2120" s="5">
        <f>TITRES_STAT!D2123</f>
        <v>1.57</v>
      </c>
      <c r="C2120" s="2">
        <f t="shared" si="261"/>
        <v>-2.0000000000000018E-2</v>
      </c>
      <c r="D2120" s="2">
        <f t="shared" si="262"/>
        <v>1.5980000000000001</v>
      </c>
      <c r="E2120" s="2">
        <f t="shared" si="256"/>
        <v>1.6219999999999999</v>
      </c>
      <c r="F2120" s="2">
        <f t="shared" si="257"/>
        <v>1.6344999999999998</v>
      </c>
      <c r="G2120" s="2">
        <f t="shared" si="259"/>
        <v>1.6611999999999991</v>
      </c>
      <c r="H2120" s="2">
        <f t="shared" si="255"/>
        <v>1.7111500000000017</v>
      </c>
      <c r="I2120" s="2">
        <f t="array" ref="I2120">SUMPRODUCT(B2104:B2123, (ROW(B2104:B2123)-ROW(B2104)+1)) / (20*21/2)</f>
        <v>1.6229047619047616</v>
      </c>
      <c r="J2120" s="2">
        <f t="shared" si="258"/>
        <v>1.630166524115249</v>
      </c>
      <c r="K2120" s="2">
        <f t="shared" si="260"/>
        <v>1.6610910470990243</v>
      </c>
    </row>
    <row r="2121" spans="1:11" ht="13.5" x14ac:dyDescent="0.25">
      <c r="A2121" s="3">
        <f>TITRES_STAT!B2124</f>
        <v>45390</v>
      </c>
      <c r="B2121" s="5">
        <f>TITRES_STAT!D2124</f>
        <v>1.6</v>
      </c>
      <c r="C2121" s="2">
        <f t="shared" si="261"/>
        <v>3.0000000000000027E-2</v>
      </c>
      <c r="D2121" s="2">
        <f t="shared" si="262"/>
        <v>1.5960000000000001</v>
      </c>
      <c r="E2121" s="2">
        <f t="shared" si="256"/>
        <v>1.6160000000000001</v>
      </c>
      <c r="F2121" s="2">
        <f t="shared" si="257"/>
        <v>1.6314999999999997</v>
      </c>
      <c r="G2121" s="2">
        <f t="shared" si="259"/>
        <v>1.6583999999999992</v>
      </c>
      <c r="H2121" s="2">
        <f t="shared" si="255"/>
        <v>1.7099500000000019</v>
      </c>
      <c r="I2121" s="2">
        <f t="array" ref="I2121">SUMPRODUCT(B2105:B2124, (ROW(B2105:B2124)-ROW(B2105)+1)) / (20*21/2)</f>
        <v>1.6285714285714286</v>
      </c>
      <c r="J2121" s="2">
        <f t="shared" si="258"/>
        <v>1.6272935218185585</v>
      </c>
      <c r="K2121" s="2">
        <f t="shared" si="260"/>
        <v>1.6586953197618077</v>
      </c>
    </row>
    <row r="2122" spans="1:11" ht="13.5" x14ac:dyDescent="0.25">
      <c r="A2122" s="3">
        <f>TITRES_STAT!B2125</f>
        <v>45394</v>
      </c>
      <c r="B2122" s="5">
        <f>TITRES_STAT!D2125</f>
        <v>1.64</v>
      </c>
      <c r="C2122" s="2">
        <f t="shared" si="261"/>
        <v>3.9999999999999813E-2</v>
      </c>
      <c r="D2122" s="2">
        <f t="shared" si="262"/>
        <v>1.6020000000000003</v>
      </c>
      <c r="E2122" s="2">
        <f t="shared" si="256"/>
        <v>1.6140000000000001</v>
      </c>
      <c r="F2122" s="2">
        <f t="shared" si="257"/>
        <v>1.6309999999999998</v>
      </c>
      <c r="G2122" s="2">
        <f t="shared" si="259"/>
        <v>1.6571999999999991</v>
      </c>
      <c r="H2122" s="2">
        <f t="shared" ref="H2122:H2185" si="263">AVERAGE(B1923:B2122)</f>
        <v>1.7087000000000014</v>
      </c>
      <c r="I2122" s="2">
        <f t="array" ref="I2122">SUMPRODUCT(B2106:B2125, (ROW(B2106:B2125)-ROW(B2106)+1)) / (20*21/2)</f>
        <v>1.6340952380952383</v>
      </c>
      <c r="J2122" s="2">
        <f t="shared" si="258"/>
        <v>1.6285036625977434</v>
      </c>
      <c r="K2122" s="2">
        <f t="shared" si="260"/>
        <v>1.6579621699672269</v>
      </c>
    </row>
    <row r="2123" spans="1:11" ht="13.5" x14ac:dyDescent="0.25">
      <c r="A2123" s="3">
        <f>TITRES_STAT!B2126</f>
        <v>45397</v>
      </c>
      <c r="B2123" s="5">
        <f>TITRES_STAT!D2126</f>
        <v>1.65</v>
      </c>
      <c r="C2123" s="2">
        <f t="shared" si="261"/>
        <v>1.0000000000000009E-2</v>
      </c>
      <c r="D2123" s="2">
        <f t="shared" si="262"/>
        <v>1.6099999999999999</v>
      </c>
      <c r="E2123" s="2">
        <f t="shared" si="256"/>
        <v>1.6140000000000001</v>
      </c>
      <c r="F2123" s="2">
        <f t="shared" si="257"/>
        <v>1.6305000000000001</v>
      </c>
      <c r="G2123" s="2">
        <f t="shared" si="259"/>
        <v>1.6561999999999995</v>
      </c>
      <c r="H2123" s="2">
        <f t="shared" si="263"/>
        <v>1.7075000000000018</v>
      </c>
      <c r="I2123" s="2">
        <f t="array" ref="I2123">SUMPRODUCT(B2107:B2126, (ROW(B2107:B2126)-ROW(B2107)+1)) / (20*21/2)</f>
        <v>1.6394761904761905</v>
      </c>
      <c r="J2123" s="2">
        <f t="shared" si="258"/>
        <v>1.6305509328265295</v>
      </c>
      <c r="K2123" s="2">
        <f t="shared" si="260"/>
        <v>1.6576499280077279</v>
      </c>
    </row>
    <row r="2124" spans="1:11" ht="13.5" x14ac:dyDescent="0.25">
      <c r="A2124" s="3">
        <f>TITRES_STAT!B2127</f>
        <v>45398</v>
      </c>
      <c r="B2124" s="5">
        <f>TITRES_STAT!D2127</f>
        <v>1.69</v>
      </c>
      <c r="C2124" s="2">
        <f t="shared" si="261"/>
        <v>4.0000000000000036E-2</v>
      </c>
      <c r="D2124" s="2">
        <f t="shared" si="262"/>
        <v>1.6299999999999997</v>
      </c>
      <c r="E2124" s="2">
        <f t="shared" ref="E2124:E2187" si="264">AVERAGE(B2115:B2124)</f>
        <v>1.6190000000000002</v>
      </c>
      <c r="F2124" s="2">
        <f t="shared" si="257"/>
        <v>1.6320000000000001</v>
      </c>
      <c r="G2124" s="2">
        <f t="shared" si="259"/>
        <v>1.6565999999999992</v>
      </c>
      <c r="H2124" s="2">
        <f t="shared" si="263"/>
        <v>1.7067500000000015</v>
      </c>
      <c r="I2124" s="2">
        <f t="array" ref="I2124">SUMPRODUCT(B2108:B2127, (ROW(B2108:B2127)-ROW(B2108)+1)) / (20*21/2)</f>
        <v>1.6485238095238097</v>
      </c>
      <c r="J2124" s="2">
        <f t="shared" si="258"/>
        <v>1.6362127487478124</v>
      </c>
      <c r="K2124" s="2">
        <f t="shared" si="260"/>
        <v>1.6589185582819346</v>
      </c>
    </row>
    <row r="2125" spans="1:11" ht="13.5" x14ac:dyDescent="0.25">
      <c r="A2125" s="3">
        <f>TITRES_STAT!B2128</f>
        <v>45399</v>
      </c>
      <c r="B2125" s="5">
        <f>TITRES_STAT!D2128</f>
        <v>1.69</v>
      </c>
      <c r="C2125" s="2">
        <f t="shared" si="261"/>
        <v>0</v>
      </c>
      <c r="D2125" s="2">
        <f t="shared" si="262"/>
        <v>1.6539999999999999</v>
      </c>
      <c r="E2125" s="2">
        <f t="shared" si="264"/>
        <v>1.6260000000000001</v>
      </c>
      <c r="F2125" s="2">
        <f t="shared" si="257"/>
        <v>1.6335000000000002</v>
      </c>
      <c r="G2125" s="2">
        <f t="shared" si="259"/>
        <v>1.6569999999999991</v>
      </c>
      <c r="H2125" s="2">
        <f t="shared" si="263"/>
        <v>1.7061000000000013</v>
      </c>
      <c r="I2125" s="2">
        <f t="array" ref="I2125">SUMPRODUCT(B2109:B2128, (ROW(B2109:B2128)-ROW(B2109)+1)) / (20*21/2)</f>
        <v>1.6570476190476193</v>
      </c>
      <c r="J2125" s="2">
        <f t="shared" si="258"/>
        <v>1.6413353441051637</v>
      </c>
      <c r="K2125" s="2">
        <f t="shared" si="260"/>
        <v>1.6601374383493097</v>
      </c>
    </row>
    <row r="2126" spans="1:11" ht="13.5" x14ac:dyDescent="0.25">
      <c r="A2126" s="3">
        <f>TITRES_STAT!B2129</f>
        <v>45400</v>
      </c>
      <c r="B2126" s="5">
        <f>TITRES_STAT!D2129</f>
        <v>1.69</v>
      </c>
      <c r="C2126" s="2">
        <f t="shared" si="261"/>
        <v>0</v>
      </c>
      <c r="D2126" s="2">
        <f t="shared" si="262"/>
        <v>1.6719999999999999</v>
      </c>
      <c r="E2126" s="2">
        <f t="shared" si="264"/>
        <v>1.6339999999999999</v>
      </c>
      <c r="F2126" s="2">
        <f t="shared" si="257"/>
        <v>1.6350000000000002</v>
      </c>
      <c r="G2126" s="2">
        <f t="shared" si="259"/>
        <v>1.6573999999999989</v>
      </c>
      <c r="H2126" s="2">
        <f t="shared" si="263"/>
        <v>1.705350000000001</v>
      </c>
      <c r="I2126" s="2">
        <f t="array" ref="I2126">SUMPRODUCT(B2110:B2129, (ROW(B2110:B2129)-ROW(B2110)+1)) / (20*21/2)</f>
        <v>1.6659047619047618</v>
      </c>
      <c r="J2126" s="2">
        <f t="shared" si="258"/>
        <v>1.6459700732380051</v>
      </c>
      <c r="K2126" s="2">
        <f t="shared" si="260"/>
        <v>1.6613085191983563</v>
      </c>
    </row>
    <row r="2127" spans="1:11" ht="13.5" x14ac:dyDescent="0.25">
      <c r="A2127" s="3">
        <f>TITRES_STAT!B2130</f>
        <v>45401</v>
      </c>
      <c r="B2127" s="5">
        <f>TITRES_STAT!D2130</f>
        <v>1.73</v>
      </c>
      <c r="C2127" s="2">
        <f t="shared" si="261"/>
        <v>4.0000000000000036E-2</v>
      </c>
      <c r="D2127" s="2">
        <f t="shared" si="262"/>
        <v>1.69</v>
      </c>
      <c r="E2127" s="2">
        <f t="shared" si="264"/>
        <v>1.6460000000000001</v>
      </c>
      <c r="F2127" s="2">
        <f t="shared" si="257"/>
        <v>1.6405000000000001</v>
      </c>
      <c r="G2127" s="2">
        <f t="shared" si="259"/>
        <v>1.658599999999999</v>
      </c>
      <c r="H2127" s="2">
        <f t="shared" si="263"/>
        <v>1.7050000000000012</v>
      </c>
      <c r="I2127" s="2">
        <f t="array" ref="I2127">SUMPRODUCT(B2111:B2130, (ROW(B2111:B2130)-ROW(B2111)+1)) / (20*21/2)</f>
        <v>1.6742857142857144</v>
      </c>
      <c r="J2127" s="2">
        <f t="shared" si="258"/>
        <v>1.653972923405814</v>
      </c>
      <c r="K2127" s="2">
        <f t="shared" si="260"/>
        <v>1.6640023027592052</v>
      </c>
    </row>
    <row r="2128" spans="1:11" ht="13.5" x14ac:dyDescent="0.25">
      <c r="A2128" s="3">
        <f>TITRES_STAT!B2131</f>
        <v>45404</v>
      </c>
      <c r="B2128" s="5">
        <f>TITRES_STAT!D2131</f>
        <v>1.73</v>
      </c>
      <c r="C2128" s="2">
        <f t="shared" si="261"/>
        <v>0</v>
      </c>
      <c r="D2128" s="2">
        <f t="shared" si="262"/>
        <v>1.7060000000000002</v>
      </c>
      <c r="E2128" s="2">
        <f t="shared" si="264"/>
        <v>1.6579999999999999</v>
      </c>
      <c r="F2128" s="2">
        <f t="shared" si="257"/>
        <v>1.6470000000000002</v>
      </c>
      <c r="G2128" s="2">
        <f t="shared" si="259"/>
        <v>1.6597999999999993</v>
      </c>
      <c r="H2128" s="2">
        <f t="shared" si="263"/>
        <v>1.704800000000001</v>
      </c>
      <c r="I2128" s="2">
        <f t="array" ref="I2128">SUMPRODUCT(B2112:B2131, (ROW(B2112:B2131)-ROW(B2112)+1)) / (20*21/2)</f>
        <v>1.6860952380952383</v>
      </c>
      <c r="J2128" s="2">
        <f t="shared" si="258"/>
        <v>1.6612135973671649</v>
      </c>
      <c r="K2128" s="2">
        <f t="shared" si="260"/>
        <v>1.6665904477490403</v>
      </c>
    </row>
    <row r="2129" spans="1:11" ht="13.5" x14ac:dyDescent="0.25">
      <c r="A2129" s="3">
        <f>TITRES_STAT!B2132</f>
        <v>45405</v>
      </c>
      <c r="B2129" s="5">
        <f>TITRES_STAT!D2132</f>
        <v>1.74</v>
      </c>
      <c r="C2129" s="2">
        <f t="shared" si="261"/>
        <v>1.0000000000000009E-2</v>
      </c>
      <c r="D2129" s="2">
        <f t="shared" si="262"/>
        <v>1.716</v>
      </c>
      <c r="E2129" s="2">
        <f t="shared" si="264"/>
        <v>1.6729999999999996</v>
      </c>
      <c r="F2129" s="2">
        <f t="shared" si="257"/>
        <v>1.6520000000000004</v>
      </c>
      <c r="G2129" s="2">
        <f t="shared" si="259"/>
        <v>1.6609999999999994</v>
      </c>
      <c r="H2129" s="2">
        <f t="shared" si="263"/>
        <v>1.7045500000000007</v>
      </c>
      <c r="I2129" s="2">
        <f t="array" ref="I2129">SUMPRODUCT(B2113:B2132, (ROW(B2113:B2132)-ROW(B2113)+1)) / (20*21/2)</f>
        <v>1.6982857142857142</v>
      </c>
      <c r="J2129" s="2">
        <f t="shared" si="258"/>
        <v>1.6687170642845777</v>
      </c>
      <c r="K2129" s="2">
        <f t="shared" si="260"/>
        <v>1.669469253719666</v>
      </c>
    </row>
    <row r="2130" spans="1:11" ht="13.5" x14ac:dyDescent="0.25">
      <c r="A2130" s="3">
        <f>TITRES_STAT!B2133</f>
        <v>45406</v>
      </c>
      <c r="B2130" s="5">
        <f>TITRES_STAT!D2133</f>
        <v>1.74</v>
      </c>
      <c r="C2130" s="2">
        <f t="shared" si="261"/>
        <v>0</v>
      </c>
      <c r="D2130" s="2">
        <f t="shared" si="262"/>
        <v>1.7260000000000002</v>
      </c>
      <c r="E2130" s="2">
        <f t="shared" si="264"/>
        <v>1.69</v>
      </c>
      <c r="F2130" s="2">
        <f t="shared" si="257"/>
        <v>1.6560000000000001</v>
      </c>
      <c r="G2130" s="2">
        <f t="shared" si="259"/>
        <v>1.662399999999999</v>
      </c>
      <c r="H2130" s="2">
        <f t="shared" si="263"/>
        <v>1.7043500000000007</v>
      </c>
      <c r="I2130" s="2">
        <f t="array" ref="I2130">SUMPRODUCT(B2114:B2133, (ROW(B2114:B2133)-ROW(B2114)+1)) / (20*21/2)</f>
        <v>1.7098571428571427</v>
      </c>
      <c r="J2130" s="2">
        <f t="shared" si="258"/>
        <v>1.6755059153050942</v>
      </c>
      <c r="K2130" s="2">
        <f t="shared" si="260"/>
        <v>1.6722351653385026</v>
      </c>
    </row>
    <row r="2131" spans="1:11" ht="13.5" x14ac:dyDescent="0.25">
      <c r="A2131" s="3">
        <f>TITRES_STAT!B2134</f>
        <v>45407</v>
      </c>
      <c r="B2131" s="5">
        <f>TITRES_STAT!D2134</f>
        <v>1.78</v>
      </c>
      <c r="C2131" s="2">
        <f t="shared" si="261"/>
        <v>4.0000000000000036E-2</v>
      </c>
      <c r="D2131" s="2">
        <f t="shared" si="262"/>
        <v>1.7440000000000002</v>
      </c>
      <c r="E2131" s="2">
        <f t="shared" si="264"/>
        <v>1.7080000000000002</v>
      </c>
      <c r="F2131" s="2">
        <f t="shared" si="257"/>
        <v>1.6620000000000001</v>
      </c>
      <c r="G2131" s="2">
        <f t="shared" si="259"/>
        <v>1.6645999999999992</v>
      </c>
      <c r="H2131" s="2">
        <f t="shared" si="263"/>
        <v>1.7043500000000007</v>
      </c>
      <c r="I2131" s="2">
        <f t="array" ref="I2131">SUMPRODUCT(B2115:B2134, (ROW(B2115:B2134)-ROW(B2115)+1)) / (20*21/2)</f>
        <v>1.7236190476190472</v>
      </c>
      <c r="J2131" s="2">
        <f t="shared" si="258"/>
        <v>1.685457732895085</v>
      </c>
      <c r="K2131" s="2">
        <f t="shared" si="260"/>
        <v>1.6764612372860124</v>
      </c>
    </row>
    <row r="2132" spans="1:11" ht="13.5" x14ac:dyDescent="0.25">
      <c r="A2132" s="3">
        <f>TITRES_STAT!B2135</f>
        <v>45408</v>
      </c>
      <c r="B2132" s="5">
        <f>TITRES_STAT!D2135</f>
        <v>1.79</v>
      </c>
      <c r="C2132" s="2">
        <f t="shared" si="261"/>
        <v>1.0000000000000009E-2</v>
      </c>
      <c r="D2132" s="2">
        <f t="shared" si="262"/>
        <v>1.7560000000000002</v>
      </c>
      <c r="E2132" s="2">
        <f t="shared" si="264"/>
        <v>1.7230000000000001</v>
      </c>
      <c r="F2132" s="2">
        <f t="shared" ref="F2132:F2195" si="265">AVERAGE(B2113:B2132)</f>
        <v>1.6685000000000003</v>
      </c>
      <c r="G2132" s="2">
        <f t="shared" si="259"/>
        <v>1.6669999999999996</v>
      </c>
      <c r="H2132" s="2">
        <f t="shared" si="263"/>
        <v>1.7044000000000004</v>
      </c>
      <c r="I2132" s="2">
        <f t="array" ref="I2132">SUMPRODUCT(B2116:B2135, (ROW(B2116:B2135)-ROW(B2116)+1)) / (20*21/2)</f>
        <v>1.7346190476190473</v>
      </c>
      <c r="J2132" s="2">
        <f t="shared" si="258"/>
        <v>1.6954141392860294</v>
      </c>
      <c r="K2132" s="2">
        <f t="shared" si="260"/>
        <v>1.6809137377846</v>
      </c>
    </row>
    <row r="2133" spans="1:11" ht="13.5" x14ac:dyDescent="0.25">
      <c r="A2133" s="3">
        <f>TITRES_STAT!B2136</f>
        <v>45411</v>
      </c>
      <c r="B2133" s="5">
        <f>TITRES_STAT!D2136</f>
        <v>1.79</v>
      </c>
      <c r="C2133" s="2">
        <f t="shared" si="261"/>
        <v>0</v>
      </c>
      <c r="D2133" s="2">
        <f t="shared" si="262"/>
        <v>1.768</v>
      </c>
      <c r="E2133" s="2">
        <f t="shared" si="264"/>
        <v>1.7370000000000001</v>
      </c>
      <c r="F2133" s="2">
        <f t="shared" si="265"/>
        <v>1.6755000000000002</v>
      </c>
      <c r="G2133" s="2">
        <f t="shared" si="259"/>
        <v>1.6693999999999998</v>
      </c>
      <c r="H2133" s="2">
        <f t="shared" si="263"/>
        <v>1.7045500000000005</v>
      </c>
      <c r="I2133" s="2">
        <f t="array" ref="I2133">SUMPRODUCT(B2117:B2136, (ROW(B2117:B2136)-ROW(B2117)+1)) / (20*21/2)</f>
        <v>1.7447619047619043</v>
      </c>
      <c r="J2133" s="2">
        <f t="shared" ref="J2133:J2196" si="266">$J$4*B2133+J2132*(1-$J$4)</f>
        <v>1.7044223164968837</v>
      </c>
      <c r="K2133" s="2">
        <f t="shared" si="260"/>
        <v>1.6851916304204981</v>
      </c>
    </row>
    <row r="2134" spans="1:11" ht="13.5" x14ac:dyDescent="0.25">
      <c r="A2134" s="3">
        <f>TITRES_STAT!B2137</f>
        <v>45412</v>
      </c>
      <c r="B2134" s="5">
        <f>TITRES_STAT!D2137</f>
        <v>1.82</v>
      </c>
      <c r="C2134" s="2">
        <f t="shared" si="261"/>
        <v>3.0000000000000027E-2</v>
      </c>
      <c r="D2134" s="2">
        <f t="shared" si="262"/>
        <v>1.784</v>
      </c>
      <c r="E2134" s="2">
        <f t="shared" si="264"/>
        <v>1.75</v>
      </c>
      <c r="F2134" s="2">
        <f t="shared" si="265"/>
        <v>1.6844999999999999</v>
      </c>
      <c r="G2134" s="2">
        <f t="shared" si="259"/>
        <v>1.6723999999999994</v>
      </c>
      <c r="H2134" s="2">
        <f t="shared" si="263"/>
        <v>1.7051000000000003</v>
      </c>
      <c r="I2134" s="2">
        <f t="array" ref="I2134">SUMPRODUCT(B2118:B2137, (ROW(B2118:B2137)-ROW(B2118)+1)) / (20*21/2)</f>
        <v>1.749238095238095</v>
      </c>
      <c r="J2134" s="2">
        <f t="shared" si="266"/>
        <v>1.715429714925752</v>
      </c>
      <c r="K2134" s="2">
        <f t="shared" si="260"/>
        <v>1.6904782331491059</v>
      </c>
    </row>
    <row r="2135" spans="1:11" ht="13.5" x14ac:dyDescent="0.25">
      <c r="A2135" s="3">
        <f>TITRES_STAT!B2138</f>
        <v>45414</v>
      </c>
      <c r="B2135" s="5">
        <f>TITRES_STAT!D2138</f>
        <v>1.8</v>
      </c>
      <c r="C2135" s="2">
        <f t="shared" si="261"/>
        <v>-2.0000000000000018E-2</v>
      </c>
      <c r="D2135" s="2">
        <f t="shared" si="262"/>
        <v>1.796</v>
      </c>
      <c r="E2135" s="2">
        <f t="shared" si="264"/>
        <v>1.7609999999999999</v>
      </c>
      <c r="F2135" s="2">
        <f t="shared" si="265"/>
        <v>1.6934999999999998</v>
      </c>
      <c r="G2135" s="2">
        <f t="shared" si="259"/>
        <v>1.6745999999999994</v>
      </c>
      <c r="H2135" s="2">
        <f t="shared" si="263"/>
        <v>1.7053500000000001</v>
      </c>
      <c r="I2135" s="2">
        <f t="array" ref="I2135">SUMPRODUCT(B2119:B2138, (ROW(B2119:B2138)-ROW(B2119)+1)) / (20*21/2)</f>
        <v>1.7482857142857142</v>
      </c>
      <c r="J2135" s="2">
        <f t="shared" si="266"/>
        <v>1.7234840277899661</v>
      </c>
      <c r="K2135" s="2">
        <f t="shared" si="260"/>
        <v>1.6947732043981607</v>
      </c>
    </row>
    <row r="2136" spans="1:11" ht="13.5" x14ac:dyDescent="0.25">
      <c r="A2136" s="3">
        <f>TITRES_STAT!B2139</f>
        <v>45415</v>
      </c>
      <c r="B2136" s="5">
        <f>TITRES_STAT!D2139</f>
        <v>1.8</v>
      </c>
      <c r="C2136" s="2">
        <f t="shared" si="261"/>
        <v>0</v>
      </c>
      <c r="D2136" s="2">
        <f t="shared" si="262"/>
        <v>1.8</v>
      </c>
      <c r="E2136" s="2">
        <f t="shared" si="264"/>
        <v>1.7720000000000002</v>
      </c>
      <c r="F2136" s="2">
        <f t="shared" si="265"/>
        <v>1.7029999999999998</v>
      </c>
      <c r="G2136" s="2">
        <f t="shared" si="259"/>
        <v>1.6767999999999994</v>
      </c>
      <c r="H2136" s="2">
        <f t="shared" si="263"/>
        <v>1.7057500000000001</v>
      </c>
      <c r="I2136" s="2">
        <f t="array" ref="I2136">SUMPRODUCT(B2120:B2139, (ROW(B2120:B2139)-ROW(B2120)+1)) / (20*21/2)</f>
        <v>1.7516666666666671</v>
      </c>
      <c r="J2136" s="2">
        <f t="shared" si="266"/>
        <v>1.7307712632385408</v>
      </c>
      <c r="K2136" s="2">
        <f t="shared" si="260"/>
        <v>1.6988997454021544</v>
      </c>
    </row>
    <row r="2137" spans="1:11" ht="13.5" x14ac:dyDescent="0.25">
      <c r="A2137" s="3">
        <f>TITRES_STAT!B2140</f>
        <v>45418</v>
      </c>
      <c r="B2137" s="5">
        <f>TITRES_STAT!D2140</f>
        <v>1.75</v>
      </c>
      <c r="C2137" s="2">
        <f t="shared" si="261"/>
        <v>-5.0000000000000044E-2</v>
      </c>
      <c r="D2137" s="2">
        <f t="shared" si="262"/>
        <v>1.7920000000000003</v>
      </c>
      <c r="E2137" s="2">
        <f t="shared" si="264"/>
        <v>1.7740000000000002</v>
      </c>
      <c r="F2137" s="2">
        <f t="shared" si="265"/>
        <v>1.7099999999999997</v>
      </c>
      <c r="G2137" s="2">
        <f t="shared" si="259"/>
        <v>1.6787999999999996</v>
      </c>
      <c r="H2137" s="2">
        <f t="shared" si="263"/>
        <v>1.7057000000000002</v>
      </c>
      <c r="I2137" s="2">
        <f t="array" ref="I2137">SUMPRODUCT(B2121:B2140, (ROW(B2121:B2140)-ROW(B2121)+1)) / (20*21/2)</f>
        <v>1.7542857142857144</v>
      </c>
      <c r="J2137" s="2">
        <f t="shared" si="266"/>
        <v>1.732602571501537</v>
      </c>
      <c r="K2137" s="2">
        <f t="shared" si="260"/>
        <v>1.700903676955011</v>
      </c>
    </row>
    <row r="2138" spans="1:11" ht="13.5" x14ac:dyDescent="0.25">
      <c r="A2138" s="3">
        <f>TITRES_STAT!B2141</f>
        <v>45419</v>
      </c>
      <c r="B2138" s="5">
        <f>TITRES_STAT!D2141</f>
        <v>1.7</v>
      </c>
      <c r="C2138" s="2">
        <f t="shared" si="261"/>
        <v>-5.0000000000000044E-2</v>
      </c>
      <c r="D2138" s="2">
        <f t="shared" si="262"/>
        <v>1.7739999999999998</v>
      </c>
      <c r="E2138" s="2">
        <f t="shared" si="264"/>
        <v>1.7710000000000001</v>
      </c>
      <c r="F2138" s="2">
        <f t="shared" si="265"/>
        <v>1.7144999999999999</v>
      </c>
      <c r="G2138" s="2">
        <f t="shared" si="259"/>
        <v>1.6797999999999995</v>
      </c>
      <c r="H2138" s="2">
        <f t="shared" si="263"/>
        <v>1.7053000000000003</v>
      </c>
      <c r="I2138" s="2">
        <f t="array" ref="I2138">SUMPRODUCT(B2122:B2141, (ROW(B2122:B2141)-ROW(B2122)+1)) / (20*21/2)</f>
        <v>1.7512857142857141</v>
      </c>
      <c r="J2138" s="2">
        <f t="shared" si="266"/>
        <v>1.7294975646918669</v>
      </c>
      <c r="K2138" s="2">
        <f t="shared" si="260"/>
        <v>1.7008682386430498</v>
      </c>
    </row>
    <row r="2139" spans="1:11" ht="13.5" x14ac:dyDescent="0.25">
      <c r="A2139" s="3">
        <f>TITRES_STAT!B2142</f>
        <v>45420</v>
      </c>
      <c r="B2139" s="5">
        <f>TITRES_STAT!D2142</f>
        <v>1.75</v>
      </c>
      <c r="C2139" s="2">
        <f t="shared" si="261"/>
        <v>5.0000000000000044E-2</v>
      </c>
      <c r="D2139" s="2">
        <f t="shared" si="262"/>
        <v>1.7600000000000002</v>
      </c>
      <c r="E2139" s="2">
        <f t="shared" si="264"/>
        <v>1.7719999999999998</v>
      </c>
      <c r="F2139" s="2">
        <f t="shared" si="265"/>
        <v>1.7224999999999997</v>
      </c>
      <c r="G2139" s="2">
        <f t="shared" si="259"/>
        <v>1.6817999999999995</v>
      </c>
      <c r="H2139" s="2">
        <f t="shared" si="263"/>
        <v>1.7051500000000004</v>
      </c>
      <c r="I2139" s="2">
        <f t="array" ref="I2139">SUMPRODUCT(B2123:B2142, (ROW(B2123:B2142)-ROW(B2123)+1)) / (20*21/2)</f>
        <v>1.7478095238095239</v>
      </c>
      <c r="J2139" s="2">
        <f t="shared" si="266"/>
        <v>1.7314501775783557</v>
      </c>
      <c r="K2139" s="2">
        <f t="shared" si="260"/>
        <v>1.7027949743825381</v>
      </c>
    </row>
    <row r="2140" spans="1:11" ht="13.5" x14ac:dyDescent="0.25">
      <c r="A2140" s="3">
        <f>TITRES_STAT!B2143</f>
        <v>45421</v>
      </c>
      <c r="B2140" s="5">
        <f>TITRES_STAT!D2143</f>
        <v>1.75</v>
      </c>
      <c r="C2140" s="2">
        <f t="shared" si="261"/>
        <v>0</v>
      </c>
      <c r="D2140" s="2">
        <f t="shared" si="262"/>
        <v>1.75</v>
      </c>
      <c r="E2140" s="2">
        <f t="shared" si="264"/>
        <v>1.7730000000000001</v>
      </c>
      <c r="F2140" s="2">
        <f t="shared" si="265"/>
        <v>1.7314999999999998</v>
      </c>
      <c r="G2140" s="2">
        <f t="shared" si="259"/>
        <v>1.6831999999999996</v>
      </c>
      <c r="H2140" s="2">
        <f t="shared" si="263"/>
        <v>1.7050000000000003</v>
      </c>
      <c r="I2140" s="2">
        <f t="array" ref="I2140">SUMPRODUCT(B2124:B2143, (ROW(B2124:B2143)-ROW(B2124)+1)) / (20*21/2)</f>
        <v>1.7392857142857145</v>
      </c>
      <c r="J2140" s="2">
        <f t="shared" si="266"/>
        <v>1.7332168273327981</v>
      </c>
      <c r="K2140" s="2">
        <f t="shared" si="260"/>
        <v>1.7046461518577327</v>
      </c>
    </row>
    <row r="2141" spans="1:11" ht="13.5" x14ac:dyDescent="0.25">
      <c r="A2141" s="3">
        <f>TITRES_STAT!B2144</f>
        <v>45422</v>
      </c>
      <c r="B2141" s="5">
        <f>TITRES_STAT!D2144</f>
        <v>1.7</v>
      </c>
      <c r="C2141" s="2">
        <f t="shared" si="261"/>
        <v>-5.0000000000000044E-2</v>
      </c>
      <c r="D2141" s="2">
        <f t="shared" si="262"/>
        <v>1.73</v>
      </c>
      <c r="E2141" s="2">
        <f t="shared" si="264"/>
        <v>1.7649999999999999</v>
      </c>
      <c r="F2141" s="2">
        <f t="shared" si="265"/>
        <v>1.7365000000000002</v>
      </c>
      <c r="G2141" s="2">
        <f t="shared" si="259"/>
        <v>1.6835999999999998</v>
      </c>
      <c r="H2141" s="2">
        <f t="shared" si="263"/>
        <v>1.7046000000000003</v>
      </c>
      <c r="I2141" s="2">
        <f t="array" ref="I2141">SUMPRODUCT(B2125:B2144, (ROW(B2125:B2144)-ROW(B2125)+1)) / (20*21/2)</f>
        <v>1.7345714285714289</v>
      </c>
      <c r="J2141" s="2">
        <f t="shared" si="266"/>
        <v>1.7300533199677699</v>
      </c>
      <c r="K2141" s="2">
        <f t="shared" si="260"/>
        <v>1.7044639498240961</v>
      </c>
    </row>
    <row r="2142" spans="1:11" ht="13.5" x14ac:dyDescent="0.25">
      <c r="A2142" s="3">
        <f>TITRES_STAT!B2145</f>
        <v>45425</v>
      </c>
      <c r="B2142" s="5">
        <f>TITRES_STAT!D2145</f>
        <v>1.7</v>
      </c>
      <c r="C2142" s="2">
        <f t="shared" si="261"/>
        <v>0</v>
      </c>
      <c r="D2142" s="2">
        <f t="shared" si="262"/>
        <v>1.72</v>
      </c>
      <c r="E2142" s="2">
        <f t="shared" si="264"/>
        <v>1.7559999999999998</v>
      </c>
      <c r="F2142" s="2">
        <f t="shared" si="265"/>
        <v>1.7395000000000003</v>
      </c>
      <c r="G2142" s="2">
        <f t="shared" si="259"/>
        <v>1.6838</v>
      </c>
      <c r="H2142" s="2">
        <f t="shared" si="263"/>
        <v>1.7043000000000004</v>
      </c>
      <c r="I2142" s="2">
        <f t="array" ref="I2142">SUMPRODUCT(B2126:B2145, (ROW(B2126:B2145)-ROW(B2126)+1)) / (20*21/2)</f>
        <v>1.7298571428571428</v>
      </c>
      <c r="J2142" s="2">
        <f t="shared" si="266"/>
        <v>1.7271910990184587</v>
      </c>
      <c r="K2142" s="2">
        <f t="shared" si="260"/>
        <v>1.7042888929682491</v>
      </c>
    </row>
    <row r="2143" spans="1:11" ht="13.5" x14ac:dyDescent="0.25">
      <c r="A2143" s="3">
        <f>TITRES_STAT!B2146</f>
        <v>45426</v>
      </c>
      <c r="B2143" s="5">
        <f>TITRES_STAT!D2146</f>
        <v>1.65</v>
      </c>
      <c r="C2143" s="2">
        <f t="shared" si="261"/>
        <v>-5.0000000000000044E-2</v>
      </c>
      <c r="D2143" s="2">
        <f t="shared" si="262"/>
        <v>1.7100000000000002</v>
      </c>
      <c r="E2143" s="2">
        <f t="shared" si="264"/>
        <v>1.7419999999999998</v>
      </c>
      <c r="F2143" s="2">
        <f t="shared" si="265"/>
        <v>1.7395</v>
      </c>
      <c r="G2143" s="2">
        <f t="shared" si="259"/>
        <v>1.6830000000000001</v>
      </c>
      <c r="H2143" s="2">
        <f t="shared" si="263"/>
        <v>1.7040000000000004</v>
      </c>
      <c r="I2143" s="2">
        <f t="array" ref="I2143">SUMPRODUCT(B2127:B2146, (ROW(B2127:B2146)-ROW(B2127)+1)) / (20*21/2)</f>
        <v>1.7203809523809526</v>
      </c>
      <c r="J2143" s="2">
        <f t="shared" si="266"/>
        <v>1.7198395657786054</v>
      </c>
      <c r="K2143" s="2">
        <f t="shared" si="260"/>
        <v>1.7021599167734158</v>
      </c>
    </row>
    <row r="2144" spans="1:11" ht="13.5" x14ac:dyDescent="0.25">
      <c r="A2144" s="3">
        <f>TITRES_STAT!B2147</f>
        <v>45427</v>
      </c>
      <c r="B2144" s="5">
        <f>TITRES_STAT!D2147</f>
        <v>1.69</v>
      </c>
      <c r="C2144" s="2">
        <f t="shared" si="261"/>
        <v>4.0000000000000036E-2</v>
      </c>
      <c r="D2144" s="2">
        <f t="shared" si="262"/>
        <v>1.698</v>
      </c>
      <c r="E2144" s="2">
        <f t="shared" si="264"/>
        <v>1.7289999999999999</v>
      </c>
      <c r="F2144" s="2">
        <f t="shared" si="265"/>
        <v>1.7395</v>
      </c>
      <c r="G2144" s="2">
        <f t="shared" si="259"/>
        <v>1.6829999999999998</v>
      </c>
      <c r="H2144" s="2">
        <f t="shared" si="263"/>
        <v>1.7039500000000003</v>
      </c>
      <c r="I2144" s="2">
        <f t="array" ref="I2144">SUMPRODUCT(B2128:B2147, (ROW(B2128:B2147)-ROW(B2128)+1)) / (20*21/2)</f>
        <v>1.7073333333333336</v>
      </c>
      <c r="J2144" s="2">
        <f t="shared" si="266"/>
        <v>1.7169977023711191</v>
      </c>
      <c r="K2144" s="2">
        <f t="shared" si="260"/>
        <v>1.7016830572921053</v>
      </c>
    </row>
    <row r="2145" spans="1:11" ht="13.5" x14ac:dyDescent="0.25">
      <c r="A2145" s="3">
        <f>TITRES_STAT!B2148</f>
        <v>45428</v>
      </c>
      <c r="B2145" s="5">
        <f>TITRES_STAT!D2148</f>
        <v>1.69</v>
      </c>
      <c r="C2145" s="2">
        <f t="shared" si="261"/>
        <v>0</v>
      </c>
      <c r="D2145" s="2">
        <f t="shared" si="262"/>
        <v>1.6859999999999999</v>
      </c>
      <c r="E2145" s="2">
        <f t="shared" si="264"/>
        <v>1.718</v>
      </c>
      <c r="F2145" s="2">
        <f t="shared" si="265"/>
        <v>1.7394999999999996</v>
      </c>
      <c r="G2145" s="2">
        <f t="shared" si="259"/>
        <v>1.6823999999999999</v>
      </c>
      <c r="H2145" s="2">
        <f t="shared" si="263"/>
        <v>1.7039500000000003</v>
      </c>
      <c r="I2145" s="2">
        <f t="array" ref="I2145">SUMPRODUCT(B2129:B2148, (ROW(B2129:B2148)-ROW(B2129)+1)) / (20*21/2)</f>
        <v>1.6968095238095235</v>
      </c>
      <c r="J2145" s="2">
        <f t="shared" si="266"/>
        <v>1.7144264926214887</v>
      </c>
      <c r="K2145" s="2">
        <f t="shared" si="260"/>
        <v>1.701224898182611</v>
      </c>
    </row>
    <row r="2146" spans="1:11" ht="13.5" x14ac:dyDescent="0.25">
      <c r="A2146" s="3">
        <f>TITRES_STAT!B2149</f>
        <v>45429</v>
      </c>
      <c r="B2146" s="5">
        <f>TITRES_STAT!D2149</f>
        <v>1.64</v>
      </c>
      <c r="C2146" s="2">
        <f t="shared" si="261"/>
        <v>-5.0000000000000044E-2</v>
      </c>
      <c r="D2146" s="2">
        <f t="shared" si="262"/>
        <v>1.6739999999999999</v>
      </c>
      <c r="E2146" s="2">
        <f t="shared" si="264"/>
        <v>1.702</v>
      </c>
      <c r="F2146" s="2">
        <f t="shared" si="265"/>
        <v>1.7370000000000001</v>
      </c>
      <c r="G2146" s="2">
        <f t="shared" si="259"/>
        <v>1.6808000000000001</v>
      </c>
      <c r="H2146" s="2">
        <f t="shared" si="263"/>
        <v>1.7036500000000001</v>
      </c>
      <c r="I2146" s="2">
        <f t="array" ref="I2146">SUMPRODUCT(B2130:B2149, (ROW(B2130:B2149)-ROW(B2130)+1)) / (20*21/2)</f>
        <v>1.6906190476190477</v>
      </c>
      <c r="J2146" s="2">
        <f t="shared" si="266"/>
        <v>1.707338255228966</v>
      </c>
      <c r="K2146" s="2">
        <f t="shared" si="260"/>
        <v>1.698823921783293</v>
      </c>
    </row>
    <row r="2147" spans="1:11" ht="13.5" x14ac:dyDescent="0.25">
      <c r="A2147" s="3">
        <f>TITRES_STAT!B2150</f>
        <v>45432</v>
      </c>
      <c r="B2147" s="5">
        <f>TITRES_STAT!D2150</f>
        <v>1.6</v>
      </c>
      <c r="C2147" s="2">
        <f t="shared" si="261"/>
        <v>-3.9999999999999813E-2</v>
      </c>
      <c r="D2147" s="2">
        <f t="shared" si="262"/>
        <v>1.6539999999999999</v>
      </c>
      <c r="E2147" s="2">
        <f t="shared" si="264"/>
        <v>1.6870000000000001</v>
      </c>
      <c r="F2147" s="2">
        <f t="shared" si="265"/>
        <v>1.7304999999999999</v>
      </c>
      <c r="G2147" s="2">
        <f t="shared" si="259"/>
        <v>1.679</v>
      </c>
      <c r="H2147" s="2">
        <f t="shared" si="263"/>
        <v>1.7032000000000003</v>
      </c>
      <c r="I2147" s="2">
        <f t="array" ref="I2147">SUMPRODUCT(B2131:B2150, (ROW(B2131:B2150)-ROW(B2131)+1)) / (20*21/2)</f>
        <v>1.6867142857142858</v>
      </c>
      <c r="J2147" s="2">
        <f t="shared" si="266"/>
        <v>1.6971155642547786</v>
      </c>
      <c r="K2147" s="2">
        <f t="shared" si="260"/>
        <v>1.6949484738702227</v>
      </c>
    </row>
    <row r="2148" spans="1:11" ht="13.5" x14ac:dyDescent="0.25">
      <c r="A2148" s="3">
        <f>TITRES_STAT!B2151</f>
        <v>45433</v>
      </c>
      <c r="B2148" s="5">
        <f>TITRES_STAT!D2151</f>
        <v>1.62</v>
      </c>
      <c r="C2148" s="2">
        <f t="shared" si="261"/>
        <v>2.0000000000000018E-2</v>
      </c>
      <c r="D2148" s="2">
        <f t="shared" si="262"/>
        <v>1.6479999999999997</v>
      </c>
      <c r="E2148" s="2">
        <f t="shared" si="264"/>
        <v>1.6789999999999998</v>
      </c>
      <c r="F2148" s="2">
        <f t="shared" si="265"/>
        <v>1.7250000000000001</v>
      </c>
      <c r="G2148" s="2">
        <f t="shared" si="259"/>
        <v>1.6781999999999999</v>
      </c>
      <c r="H2148" s="2">
        <f t="shared" si="263"/>
        <v>1.7028000000000001</v>
      </c>
      <c r="I2148" s="2">
        <f t="array" ref="I2148">SUMPRODUCT(B2132:B2151, (ROW(B2132:B2151)-ROW(B2132)+1)) / (20*21/2)</f>
        <v>1.6783333333333335</v>
      </c>
      <c r="J2148" s="2">
        <f t="shared" si="266"/>
        <v>1.6897712248019425</v>
      </c>
      <c r="K2148" s="2">
        <f t="shared" si="260"/>
        <v>1.6920093180321747</v>
      </c>
    </row>
    <row r="2149" spans="1:11" ht="13.5" x14ac:dyDescent="0.25">
      <c r="A2149" s="3">
        <f>TITRES_STAT!B2152</f>
        <v>45434</v>
      </c>
      <c r="B2149" s="5">
        <f>TITRES_STAT!D2152</f>
        <v>1.66</v>
      </c>
      <c r="C2149" s="2">
        <f t="shared" si="261"/>
        <v>3.9999999999999813E-2</v>
      </c>
      <c r="D2149" s="2">
        <f t="shared" si="262"/>
        <v>1.6419999999999999</v>
      </c>
      <c r="E2149" s="2">
        <f t="shared" si="264"/>
        <v>1.67</v>
      </c>
      <c r="F2149" s="2">
        <f t="shared" si="265"/>
        <v>1.7209999999999996</v>
      </c>
      <c r="G2149" s="2">
        <f t="shared" si="259"/>
        <v>1.6783999999999997</v>
      </c>
      <c r="H2149" s="2">
        <f t="shared" si="263"/>
        <v>1.7026500000000002</v>
      </c>
      <c r="I2149" s="2">
        <f t="array" ref="I2149">SUMPRODUCT(B2133:B2152, (ROW(B2133:B2152)-ROW(B2133)+1)) / (20*21/2)</f>
        <v>1.6678095238095239</v>
      </c>
      <c r="J2149" s="2">
        <f t="shared" si="266"/>
        <v>1.6869358700589003</v>
      </c>
      <c r="K2149" s="2">
        <f t="shared" si="260"/>
        <v>1.690754050658364</v>
      </c>
    </row>
    <row r="2150" spans="1:11" ht="13.5" x14ac:dyDescent="0.25">
      <c r="A2150" s="3">
        <f>TITRES_STAT!B2153</f>
        <v>45435</v>
      </c>
      <c r="B2150" s="5">
        <f>TITRES_STAT!D2153</f>
        <v>1.68</v>
      </c>
      <c r="C2150" s="2">
        <f t="shared" si="261"/>
        <v>2.0000000000000018E-2</v>
      </c>
      <c r="D2150" s="2">
        <f t="shared" si="262"/>
        <v>1.6400000000000001</v>
      </c>
      <c r="E2150" s="2">
        <f t="shared" si="264"/>
        <v>1.6629999999999998</v>
      </c>
      <c r="F2150" s="2">
        <f t="shared" si="265"/>
        <v>1.718</v>
      </c>
      <c r="G2150" s="2">
        <f t="shared" si="259"/>
        <v>1.679</v>
      </c>
      <c r="H2150" s="2">
        <f t="shared" si="263"/>
        <v>1.7028500000000002</v>
      </c>
      <c r="I2150" s="2">
        <f t="array" ref="I2150">SUMPRODUCT(B2134:B2153, (ROW(B2134:B2153)-ROW(B2134)+1)) / (20*21/2)</f>
        <v>1.6619999999999999</v>
      </c>
      <c r="J2150" s="2">
        <f t="shared" si="266"/>
        <v>1.6862753110056716</v>
      </c>
      <c r="K2150" s="2">
        <f t="shared" si="260"/>
        <v>1.6903323231815655</v>
      </c>
    </row>
    <row r="2151" spans="1:11" ht="13.5" x14ac:dyDescent="0.25">
      <c r="A2151" s="3">
        <f>TITRES_STAT!B2154</f>
        <v>45436</v>
      </c>
      <c r="B2151" s="5">
        <f>TITRES_STAT!D2154</f>
        <v>1.63</v>
      </c>
      <c r="C2151" s="2">
        <f t="shared" si="261"/>
        <v>-5.0000000000000044E-2</v>
      </c>
      <c r="D2151" s="2">
        <f t="shared" si="262"/>
        <v>1.6379999999999999</v>
      </c>
      <c r="E2151" s="2">
        <f t="shared" si="264"/>
        <v>1.6559999999999999</v>
      </c>
      <c r="F2151" s="2">
        <f t="shared" si="265"/>
        <v>1.7105000000000004</v>
      </c>
      <c r="G2151" s="2">
        <f t="shared" si="259"/>
        <v>1.6783999999999997</v>
      </c>
      <c r="H2151" s="2">
        <f t="shared" si="263"/>
        <v>1.7027500000000004</v>
      </c>
      <c r="I2151" s="2">
        <f t="array" ref="I2151">SUMPRODUCT(B2135:B2154, (ROW(B2135:B2154)-ROW(B2135)+1)) / (20*21/2)</f>
        <v>1.6569047619047619</v>
      </c>
      <c r="J2151" s="2">
        <f t="shared" si="266"/>
        <v>1.6809157575765601</v>
      </c>
      <c r="K2151" s="2">
        <f t="shared" si="260"/>
        <v>1.6879663497234649</v>
      </c>
    </row>
    <row r="2152" spans="1:11" ht="13.5" x14ac:dyDescent="0.25">
      <c r="A2152" s="3">
        <f>TITRES_STAT!B2155</f>
        <v>45439</v>
      </c>
      <c r="B2152" s="5">
        <f>TITRES_STAT!D2155</f>
        <v>1.6</v>
      </c>
      <c r="C2152" s="2">
        <f t="shared" si="261"/>
        <v>-2.9999999999999805E-2</v>
      </c>
      <c r="D2152" s="2">
        <f t="shared" si="262"/>
        <v>1.6379999999999999</v>
      </c>
      <c r="E2152" s="2">
        <f t="shared" si="264"/>
        <v>1.6460000000000001</v>
      </c>
      <c r="F2152" s="2">
        <f t="shared" si="265"/>
        <v>1.7010000000000001</v>
      </c>
      <c r="G2152" s="2">
        <f t="shared" si="259"/>
        <v>1.6773999999999998</v>
      </c>
      <c r="H2152" s="2">
        <f t="shared" si="263"/>
        <v>1.7025000000000003</v>
      </c>
      <c r="I2152" s="2">
        <f t="array" ref="I2152">SUMPRODUCT(B2136:B2155, (ROW(B2136:B2155)-ROW(B2136)+1)) / (20*21/2)</f>
        <v>1.6536190476190471</v>
      </c>
      <c r="J2152" s="2">
        <f t="shared" si="266"/>
        <v>1.6732094949502212</v>
      </c>
      <c r="K2152" s="2">
        <f t="shared" si="260"/>
        <v>1.6845166889499958</v>
      </c>
    </row>
    <row r="2153" spans="1:11" ht="13.5" x14ac:dyDescent="0.25">
      <c r="A2153" s="3">
        <f>TITRES_STAT!B2156</f>
        <v>45440</v>
      </c>
      <c r="B2153" s="5">
        <f>TITRES_STAT!D2156</f>
        <v>1.64</v>
      </c>
      <c r="C2153" s="2">
        <f t="shared" si="261"/>
        <v>3.9999999999999813E-2</v>
      </c>
      <c r="D2153" s="2">
        <f t="shared" si="262"/>
        <v>1.6420000000000001</v>
      </c>
      <c r="E2153" s="2">
        <f t="shared" si="264"/>
        <v>1.6449999999999996</v>
      </c>
      <c r="F2153" s="2">
        <f t="shared" si="265"/>
        <v>1.6935000000000002</v>
      </c>
      <c r="G2153" s="2">
        <f t="shared" si="259"/>
        <v>1.6769999999999996</v>
      </c>
      <c r="H2153" s="2">
        <f t="shared" si="263"/>
        <v>1.7022500000000003</v>
      </c>
      <c r="I2153" s="2">
        <f t="array" ref="I2153">SUMPRODUCT(B2137:B2156, (ROW(B2137:B2156)-ROW(B2137)+1)) / (20*21/2)</f>
        <v>1.6472380952380949</v>
      </c>
      <c r="J2153" s="2">
        <f t="shared" si="266"/>
        <v>1.6700466859073431</v>
      </c>
      <c r="K2153" s="2">
        <f t="shared" si="260"/>
        <v>1.6827709364421528</v>
      </c>
    </row>
    <row r="2154" spans="1:11" ht="13.5" x14ac:dyDescent="0.25">
      <c r="A2154" s="3">
        <f>TITRES_STAT!B2157</f>
        <v>45441</v>
      </c>
      <c r="B2154" s="5">
        <f>TITRES_STAT!D2157</f>
        <v>1.64</v>
      </c>
      <c r="C2154" s="2">
        <f t="shared" si="261"/>
        <v>0</v>
      </c>
      <c r="D2154" s="2">
        <f t="shared" si="262"/>
        <v>1.6379999999999999</v>
      </c>
      <c r="E2154" s="2">
        <f t="shared" si="264"/>
        <v>1.64</v>
      </c>
      <c r="F2154" s="2">
        <f t="shared" si="265"/>
        <v>1.6845000000000003</v>
      </c>
      <c r="G2154" s="2">
        <f t="shared" si="259"/>
        <v>1.6765999999999996</v>
      </c>
      <c r="H2154" s="2">
        <f t="shared" si="263"/>
        <v>1.7020000000000002</v>
      </c>
      <c r="I2154" s="2">
        <f t="array" ref="I2154">SUMPRODUCT(B2138:B2157, (ROW(B2138:B2157)-ROW(B2138)+1)) / (20*21/2)</f>
        <v>1.641761904761905</v>
      </c>
      <c r="J2154" s="2">
        <f t="shared" si="266"/>
        <v>1.6671850967733104</v>
      </c>
      <c r="K2154" s="2">
        <f t="shared" si="260"/>
        <v>1.6810936448169702</v>
      </c>
    </row>
    <row r="2155" spans="1:11" ht="13.5" x14ac:dyDescent="0.25">
      <c r="A2155" s="3">
        <f>TITRES_STAT!B2158</f>
        <v>45442</v>
      </c>
      <c r="B2155" s="5">
        <f>TITRES_STAT!D2158</f>
        <v>1.65</v>
      </c>
      <c r="C2155" s="2">
        <f t="shared" si="261"/>
        <v>1.0000000000000009E-2</v>
      </c>
      <c r="D2155" s="2">
        <f t="shared" si="262"/>
        <v>1.6320000000000001</v>
      </c>
      <c r="E2155" s="2">
        <f t="shared" si="264"/>
        <v>1.6360000000000003</v>
      </c>
      <c r="F2155" s="2">
        <f t="shared" si="265"/>
        <v>1.6770000000000003</v>
      </c>
      <c r="G2155" s="2">
        <f t="shared" si="259"/>
        <v>1.6763999999999999</v>
      </c>
      <c r="H2155" s="2">
        <f t="shared" si="263"/>
        <v>1.7017999999999998</v>
      </c>
      <c r="I2155" s="2">
        <f t="array" ref="I2155">SUMPRODUCT(B2139:B2158, (ROW(B2139:B2158)-ROW(B2139)+1)) / (20*21/2)</f>
        <v>1.6388571428571432</v>
      </c>
      <c r="J2155" s="2">
        <f t="shared" si="266"/>
        <v>1.6655484208901379</v>
      </c>
      <c r="K2155" s="2">
        <f t="shared" si="260"/>
        <v>1.6798742861966969</v>
      </c>
    </row>
    <row r="2156" spans="1:11" ht="13.5" x14ac:dyDescent="0.25">
      <c r="A2156" s="3">
        <f>TITRES_STAT!B2159</f>
        <v>45443</v>
      </c>
      <c r="B2156" s="5">
        <f>TITRES_STAT!D2159</f>
        <v>1.61</v>
      </c>
      <c r="C2156" s="2">
        <f t="shared" si="261"/>
        <v>-3.9999999999999813E-2</v>
      </c>
      <c r="D2156" s="2">
        <f t="shared" si="262"/>
        <v>1.6279999999999997</v>
      </c>
      <c r="E2156" s="2">
        <f t="shared" si="264"/>
        <v>1.6330000000000002</v>
      </c>
      <c r="F2156" s="2">
        <f t="shared" si="265"/>
        <v>1.6675</v>
      </c>
      <c r="G2156" s="2">
        <f t="shared" si="259"/>
        <v>1.6754</v>
      </c>
      <c r="H2156" s="2">
        <f t="shared" si="263"/>
        <v>1.7016499999999999</v>
      </c>
      <c r="I2156" s="2">
        <f t="array" ref="I2156">SUMPRODUCT(B2140:B2159, (ROW(B2140:B2159)-ROW(B2140)+1)) / (20*21/2)</f>
        <v>1.6343809523809523</v>
      </c>
      <c r="J2156" s="2">
        <f t="shared" si="266"/>
        <v>1.660258095091077</v>
      </c>
      <c r="K2156" s="2">
        <f t="shared" si="260"/>
        <v>1.6771341181105521</v>
      </c>
    </row>
    <row r="2157" spans="1:11" ht="13.5" x14ac:dyDescent="0.25">
      <c r="A2157" s="3">
        <f>TITRES_STAT!B2160</f>
        <v>45446</v>
      </c>
      <c r="B2157" s="5">
        <f>TITRES_STAT!D2160</f>
        <v>1.61</v>
      </c>
      <c r="C2157" s="2">
        <f t="shared" si="261"/>
        <v>0</v>
      </c>
      <c r="D2157" s="2">
        <f t="shared" si="262"/>
        <v>1.6300000000000001</v>
      </c>
      <c r="E2157" s="2">
        <f t="shared" si="264"/>
        <v>1.6339999999999999</v>
      </c>
      <c r="F2157" s="2">
        <f t="shared" si="265"/>
        <v>1.6605000000000001</v>
      </c>
      <c r="G2157" s="2">
        <f t="shared" si="259"/>
        <v>1.6752</v>
      </c>
      <c r="H2157" s="2">
        <f t="shared" si="263"/>
        <v>1.7013999999999998</v>
      </c>
      <c r="I2157" s="2">
        <f t="array" ref="I2157">SUMPRODUCT(B2141:B2160, (ROW(B2141:B2160)-ROW(B2141)+1)) / (20*21/2)</f>
        <v>1.6296190476190477</v>
      </c>
      <c r="J2157" s="2">
        <f t="shared" si="266"/>
        <v>1.6554716098443079</v>
      </c>
      <c r="K2157" s="2">
        <f t="shared" si="260"/>
        <v>1.6745014075964129</v>
      </c>
    </row>
    <row r="2158" spans="1:11" ht="13.5" x14ac:dyDescent="0.25">
      <c r="A2158" s="3">
        <f>TITRES_STAT!B2161</f>
        <v>45447</v>
      </c>
      <c r="B2158" s="5">
        <f>TITRES_STAT!D2161</f>
        <v>1.63</v>
      </c>
      <c r="C2158" s="2">
        <f t="shared" si="261"/>
        <v>1.9999999999999796E-2</v>
      </c>
      <c r="D2158" s="2">
        <f t="shared" si="262"/>
        <v>1.6280000000000001</v>
      </c>
      <c r="E2158" s="2">
        <f t="shared" si="264"/>
        <v>1.6350000000000002</v>
      </c>
      <c r="F2158" s="2">
        <f t="shared" si="265"/>
        <v>1.657</v>
      </c>
      <c r="G2158" s="2">
        <f t="shared" si="259"/>
        <v>1.6757999999999997</v>
      </c>
      <c r="H2158" s="2">
        <f t="shared" si="263"/>
        <v>1.7011499999999997</v>
      </c>
      <c r="I2158" s="2">
        <f t="array" ref="I2158">SUMPRODUCT(B2142:B2161, (ROW(B2142:B2161)-ROW(B2142)+1)) / (20*21/2)</f>
        <v>1.6265238095238095</v>
      </c>
      <c r="J2158" s="2">
        <f t="shared" si="266"/>
        <v>1.6530457422400879</v>
      </c>
      <c r="K2158" s="2">
        <f t="shared" si="260"/>
        <v>1.672756254357338</v>
      </c>
    </row>
    <row r="2159" spans="1:11" ht="13.5" x14ac:dyDescent="0.25">
      <c r="A2159" s="3">
        <f>TITRES_STAT!B2162</f>
        <v>45448</v>
      </c>
      <c r="B2159" s="5">
        <f>TITRES_STAT!D2162</f>
        <v>1.61</v>
      </c>
      <c r="C2159" s="2">
        <f t="shared" si="261"/>
        <v>-1.9999999999999796E-2</v>
      </c>
      <c r="D2159" s="2">
        <f t="shared" si="262"/>
        <v>1.6219999999999999</v>
      </c>
      <c r="E2159" s="2">
        <f t="shared" si="264"/>
        <v>1.6299999999999997</v>
      </c>
      <c r="F2159" s="2">
        <f t="shared" si="265"/>
        <v>1.65</v>
      </c>
      <c r="G2159" s="2">
        <f t="shared" si="259"/>
        <v>1.6752</v>
      </c>
      <c r="H2159" s="2">
        <f t="shared" si="263"/>
        <v>1.70075</v>
      </c>
      <c r="I2159" s="2">
        <f t="array" ref="I2159">SUMPRODUCT(B2143:B2162, (ROW(B2143:B2162)-ROW(B2143)+1)) / (20*21/2)</f>
        <v>1.6238571428571431</v>
      </c>
      <c r="J2159" s="2">
        <f t="shared" si="266"/>
        <v>1.6489461477410319</v>
      </c>
      <c r="K2159" s="2">
        <f t="shared" si="260"/>
        <v>1.6702952247746974</v>
      </c>
    </row>
    <row r="2160" spans="1:11" ht="13.5" x14ac:dyDescent="0.25">
      <c r="A2160" s="3">
        <f>TITRES_STAT!B2163</f>
        <v>45449</v>
      </c>
      <c r="B2160" s="5">
        <f>TITRES_STAT!D2163</f>
        <v>1.6</v>
      </c>
      <c r="C2160" s="2">
        <f t="shared" si="261"/>
        <v>-1.0000000000000009E-2</v>
      </c>
      <c r="D2160" s="2">
        <f t="shared" si="262"/>
        <v>1.6120000000000001</v>
      </c>
      <c r="E2160" s="2">
        <f t="shared" si="264"/>
        <v>1.6219999999999999</v>
      </c>
      <c r="F2160" s="2">
        <f t="shared" si="265"/>
        <v>1.6424999999999996</v>
      </c>
      <c r="G2160" s="2">
        <f t="shared" si="259"/>
        <v>1.6739999999999997</v>
      </c>
      <c r="H2160" s="2">
        <f t="shared" si="263"/>
        <v>1.7002999999999997</v>
      </c>
      <c r="I2160" s="2">
        <f t="array" ref="I2160">SUMPRODUCT(B2144:B2163, (ROW(B2144:B2163)-ROW(B2144)+1)) / (20*21/2)</f>
        <v>1.6254285714285717</v>
      </c>
      <c r="J2160" s="2">
        <f t="shared" si="266"/>
        <v>1.6442846098609336</v>
      </c>
      <c r="K2160" s="2">
        <f t="shared" si="260"/>
        <v>1.6675385492933368</v>
      </c>
    </row>
    <row r="2161" spans="1:11" ht="13.5" x14ac:dyDescent="0.25">
      <c r="A2161" s="3">
        <f>TITRES_STAT!B2164</f>
        <v>45450</v>
      </c>
      <c r="B2161" s="5">
        <f>TITRES_STAT!D2164</f>
        <v>1.61</v>
      </c>
      <c r="C2161" s="2">
        <f t="shared" si="261"/>
        <v>1.0000000000000009E-2</v>
      </c>
      <c r="D2161" s="2">
        <f t="shared" si="262"/>
        <v>1.6120000000000001</v>
      </c>
      <c r="E2161" s="2">
        <f t="shared" si="264"/>
        <v>1.6199999999999999</v>
      </c>
      <c r="F2161" s="2">
        <f t="shared" si="265"/>
        <v>1.6379999999999999</v>
      </c>
      <c r="G2161" s="2">
        <f t="shared" si="259"/>
        <v>1.6729999999999998</v>
      </c>
      <c r="H2161" s="2">
        <f t="shared" si="263"/>
        <v>1.6998999999999995</v>
      </c>
      <c r="I2161" s="2">
        <f t="array" ref="I2161">SUMPRODUCT(B2145:B2164, (ROW(B2145:B2164)-ROW(B2145)+1)) / (20*21/2)</f>
        <v>1.6298571428571431</v>
      </c>
      <c r="J2161" s="2">
        <f t="shared" si="266"/>
        <v>1.6410194089217971</v>
      </c>
      <c r="K2161" s="2">
        <f t="shared" si="260"/>
        <v>1.6652821355955589</v>
      </c>
    </row>
    <row r="2162" spans="1:11" ht="13.5" x14ac:dyDescent="0.25">
      <c r="A2162" s="3">
        <f>TITRES_STAT!B2165</f>
        <v>45453</v>
      </c>
      <c r="B2162" s="5">
        <f>TITRES_STAT!D2165</f>
        <v>1.61</v>
      </c>
      <c r="C2162" s="2">
        <f t="shared" si="261"/>
        <v>0</v>
      </c>
      <c r="D2162" s="2">
        <f t="shared" si="262"/>
        <v>1.6120000000000001</v>
      </c>
      <c r="E2162" s="2">
        <f t="shared" si="264"/>
        <v>1.621</v>
      </c>
      <c r="F2162" s="2">
        <f t="shared" si="265"/>
        <v>1.6335000000000002</v>
      </c>
      <c r="G2162" s="2">
        <f t="shared" ref="G2162:G2225" si="267">AVERAGE(B2113:B2162)</f>
        <v>1.6719999999999997</v>
      </c>
      <c r="H2162" s="2">
        <f t="shared" si="263"/>
        <v>1.6994999999999993</v>
      </c>
      <c r="I2162" s="2">
        <f t="array" ref="I2162">SUMPRODUCT(B2146:B2165, (ROW(B2146:B2165)-ROW(B2146)+1)) / (20*21/2)</f>
        <v>1.6333809523809524</v>
      </c>
      <c r="J2162" s="2">
        <f t="shared" si="266"/>
        <v>1.6380651795006735</v>
      </c>
      <c r="K2162" s="2">
        <f t="shared" si="260"/>
        <v>1.6631142087094588</v>
      </c>
    </row>
    <row r="2163" spans="1:11" ht="13.5" x14ac:dyDescent="0.25">
      <c r="A2163" s="3">
        <f>TITRES_STAT!B2166</f>
        <v>45454</v>
      </c>
      <c r="B2163" s="5">
        <f>TITRES_STAT!D2166</f>
        <v>1.65</v>
      </c>
      <c r="C2163" s="2">
        <f t="shared" si="261"/>
        <v>3.9999999999999813E-2</v>
      </c>
      <c r="D2163" s="2">
        <f t="shared" si="262"/>
        <v>1.6160000000000001</v>
      </c>
      <c r="E2163" s="2">
        <f t="shared" si="264"/>
        <v>1.6219999999999999</v>
      </c>
      <c r="F2163" s="2">
        <f t="shared" si="265"/>
        <v>1.6334999999999997</v>
      </c>
      <c r="G2163" s="2">
        <f t="shared" si="267"/>
        <v>1.6719999999999999</v>
      </c>
      <c r="H2163" s="2">
        <f t="shared" si="263"/>
        <v>1.6994999999999993</v>
      </c>
      <c r="I2163" s="2">
        <f t="array" ref="I2163">SUMPRODUCT(B2147:B2166, (ROW(B2147:B2166)-ROW(B2147)+1)) / (20*21/2)</f>
        <v>1.6331904761904763</v>
      </c>
      <c r="J2163" s="2">
        <f t="shared" si="266"/>
        <v>1.6392018290720378</v>
      </c>
      <c r="K2163" s="2">
        <f t="shared" ref="K2163:K2226" si="268">$K$4*B2163+(1-$K$4)*K2162</f>
        <v>1.6625999260149702</v>
      </c>
    </row>
    <row r="2164" spans="1:11" ht="13.5" x14ac:dyDescent="0.25">
      <c r="A2164" s="3">
        <f>TITRES_STAT!B2167</f>
        <v>45455</v>
      </c>
      <c r="B2164" s="5">
        <f>TITRES_STAT!D2167</f>
        <v>1.68</v>
      </c>
      <c r="C2164" s="2">
        <f t="shared" si="261"/>
        <v>3.0000000000000027E-2</v>
      </c>
      <c r="D2164" s="2">
        <f t="shared" si="262"/>
        <v>1.6300000000000001</v>
      </c>
      <c r="E2164" s="2">
        <f t="shared" si="264"/>
        <v>1.6259999999999999</v>
      </c>
      <c r="F2164" s="2">
        <f t="shared" si="265"/>
        <v>1.6329999999999998</v>
      </c>
      <c r="G2164" s="2">
        <f t="shared" si="267"/>
        <v>1.6728000000000001</v>
      </c>
      <c r="H2164" s="2">
        <f t="shared" si="263"/>
        <v>1.6998499999999996</v>
      </c>
      <c r="I2164" s="2">
        <f t="array" ref="I2164">SUMPRODUCT(B2148:B2167, (ROW(B2148:B2167)-ROW(B2148)+1)) / (20*21/2)</f>
        <v>1.6330476190476193</v>
      </c>
      <c r="J2164" s="2">
        <f t="shared" si="266"/>
        <v>1.6430873691604151</v>
      </c>
      <c r="K2164" s="2">
        <f t="shared" si="268"/>
        <v>1.6632822818575204</v>
      </c>
    </row>
    <row r="2165" spans="1:11" ht="13.5" x14ac:dyDescent="0.25">
      <c r="A2165" s="3">
        <f>TITRES_STAT!B2168</f>
        <v>45456</v>
      </c>
      <c r="B2165" s="5">
        <f>TITRES_STAT!D2168</f>
        <v>1.67</v>
      </c>
      <c r="C2165" s="2">
        <f t="shared" si="261"/>
        <v>-1.0000000000000009E-2</v>
      </c>
      <c r="D2165" s="2">
        <f t="shared" si="262"/>
        <v>1.6439999999999997</v>
      </c>
      <c r="E2165" s="2">
        <f t="shared" si="264"/>
        <v>1.6280000000000001</v>
      </c>
      <c r="F2165" s="2">
        <f t="shared" si="265"/>
        <v>1.6320000000000001</v>
      </c>
      <c r="G2165" s="2">
        <f t="shared" si="267"/>
        <v>1.6738</v>
      </c>
      <c r="H2165" s="2">
        <f t="shared" si="263"/>
        <v>1.6999499999999992</v>
      </c>
      <c r="I2165" s="2">
        <f t="array" ref="I2165">SUMPRODUCT(B2149:B2168, (ROW(B2149:B2168)-ROW(B2149)+1)) / (20*21/2)</f>
        <v>1.6308571428571428</v>
      </c>
      <c r="J2165" s="2">
        <f t="shared" si="266"/>
        <v>1.6456504768594233</v>
      </c>
      <c r="K2165" s="2">
        <f t="shared" si="268"/>
        <v>1.6635457217846765</v>
      </c>
    </row>
    <row r="2166" spans="1:11" ht="13.5" x14ac:dyDescent="0.25">
      <c r="A2166" s="3">
        <f>TITRES_STAT!B2169</f>
        <v>45457</v>
      </c>
      <c r="B2166" s="5">
        <f>TITRES_STAT!D2169</f>
        <v>1.63</v>
      </c>
      <c r="C2166" s="2">
        <f t="shared" si="261"/>
        <v>-4.0000000000000036E-2</v>
      </c>
      <c r="D2166" s="2">
        <f t="shared" si="262"/>
        <v>1.6479999999999997</v>
      </c>
      <c r="E2166" s="2">
        <f t="shared" si="264"/>
        <v>1.6300000000000001</v>
      </c>
      <c r="F2166" s="2">
        <f t="shared" si="265"/>
        <v>1.6315000000000002</v>
      </c>
      <c r="G2166" s="2">
        <f t="shared" si="267"/>
        <v>1.6741999999999999</v>
      </c>
      <c r="H2166" s="2">
        <f t="shared" si="263"/>
        <v>1.6998499999999992</v>
      </c>
      <c r="I2166" s="2">
        <f t="array" ref="I2166">SUMPRODUCT(B2150:B2169, (ROW(B2150:B2169)-ROW(B2150)+1)) / (20*21/2)</f>
        <v>1.6306190476190474</v>
      </c>
      <c r="J2166" s="2">
        <f t="shared" si="266"/>
        <v>1.644159955253764</v>
      </c>
      <c r="K2166" s="2">
        <f t="shared" si="268"/>
        <v>1.6622302032833167</v>
      </c>
    </row>
    <row r="2167" spans="1:11" ht="13.5" x14ac:dyDescent="0.25">
      <c r="A2167" s="3">
        <f>TITRES_STAT!B2170</f>
        <v>45461</v>
      </c>
      <c r="B2167" s="5">
        <f>TITRES_STAT!D2170</f>
        <v>1.63</v>
      </c>
      <c r="C2167" s="2">
        <f t="shared" si="261"/>
        <v>0</v>
      </c>
      <c r="D2167" s="2">
        <f t="shared" si="262"/>
        <v>1.6519999999999999</v>
      </c>
      <c r="E2167" s="2">
        <f t="shared" si="264"/>
        <v>1.6320000000000001</v>
      </c>
      <c r="F2167" s="2">
        <f t="shared" si="265"/>
        <v>1.6329999999999998</v>
      </c>
      <c r="G2167" s="2">
        <f t="shared" si="267"/>
        <v>1.6745999999999999</v>
      </c>
      <c r="H2167" s="2">
        <f t="shared" si="263"/>
        <v>1.6998999999999993</v>
      </c>
      <c r="I2167" s="2">
        <f t="array" ref="I2167">SUMPRODUCT(B2151:B2170, (ROW(B2151:B2170)-ROW(B2151)+1)) / (20*21/2)</f>
        <v>1.634333333333333</v>
      </c>
      <c r="J2167" s="2">
        <f t="shared" si="266"/>
        <v>1.6428113880867388</v>
      </c>
      <c r="K2167" s="2">
        <f t="shared" si="268"/>
        <v>1.6609662737427946</v>
      </c>
    </row>
    <row r="2168" spans="1:11" ht="13.5" x14ac:dyDescent="0.25">
      <c r="A2168" s="3">
        <f>TITRES_STAT!B2171</f>
        <v>45462</v>
      </c>
      <c r="B2168" s="5">
        <f>TITRES_STAT!D2171</f>
        <v>1.61</v>
      </c>
      <c r="C2168" s="2">
        <f t="shared" si="261"/>
        <v>-1.9999999999999796E-2</v>
      </c>
      <c r="D2168" s="2">
        <f t="shared" si="262"/>
        <v>1.6439999999999997</v>
      </c>
      <c r="E2168" s="2">
        <f t="shared" si="264"/>
        <v>1.6299999999999997</v>
      </c>
      <c r="F2168" s="2">
        <f t="shared" si="265"/>
        <v>1.6324999999999998</v>
      </c>
      <c r="G2168" s="2">
        <f t="shared" si="267"/>
        <v>1.6745999999999999</v>
      </c>
      <c r="H2168" s="2">
        <f t="shared" si="263"/>
        <v>1.6999499999999992</v>
      </c>
      <c r="I2168" s="2">
        <f t="array" ref="I2168">SUMPRODUCT(B2152:B2171, (ROW(B2152:B2171)-ROW(B2152)+1)) / (20*21/2)</f>
        <v>1.6333333333333333</v>
      </c>
      <c r="J2168" s="2">
        <f t="shared" si="266"/>
        <v>1.6396864939832398</v>
      </c>
      <c r="K2168" s="2">
        <f t="shared" si="268"/>
        <v>1.6589675963411166</v>
      </c>
    </row>
    <row r="2169" spans="1:11" ht="13.5" x14ac:dyDescent="0.25">
      <c r="A2169" s="3">
        <f>TITRES_STAT!B2172</f>
        <v>45463</v>
      </c>
      <c r="B2169" s="5">
        <f>TITRES_STAT!D2172</f>
        <v>1.63</v>
      </c>
      <c r="C2169" s="2">
        <f t="shared" si="261"/>
        <v>1.9999999999999796E-2</v>
      </c>
      <c r="D2169" s="2">
        <f t="shared" si="262"/>
        <v>1.6339999999999999</v>
      </c>
      <c r="E2169" s="2">
        <f t="shared" si="264"/>
        <v>1.6319999999999997</v>
      </c>
      <c r="F2169" s="2">
        <f t="shared" si="265"/>
        <v>1.6309999999999998</v>
      </c>
      <c r="G2169" s="2">
        <f t="shared" si="267"/>
        <v>1.6753999999999996</v>
      </c>
      <c r="H2169" s="2">
        <f t="shared" si="263"/>
        <v>1.7000499999999994</v>
      </c>
      <c r="I2169" s="2">
        <f t="array" ref="I2169">SUMPRODUCT(B2153:B2172, (ROW(B2153:B2172)-ROW(B2153)+1)) / (20*21/2)</f>
        <v>1.6304761904761904</v>
      </c>
      <c r="J2169" s="2">
        <f t="shared" si="266"/>
        <v>1.6387639707467407</v>
      </c>
      <c r="K2169" s="2">
        <f t="shared" si="268"/>
        <v>1.6578316121708767</v>
      </c>
    </row>
    <row r="2170" spans="1:11" ht="13.5" x14ac:dyDescent="0.25">
      <c r="A2170" s="3">
        <f>TITRES_STAT!B2173</f>
        <v>45464</v>
      </c>
      <c r="B2170" s="5">
        <f>TITRES_STAT!D2173</f>
        <v>1.67</v>
      </c>
      <c r="C2170" s="2">
        <f t="shared" si="261"/>
        <v>4.0000000000000036E-2</v>
      </c>
      <c r="D2170" s="2">
        <f t="shared" si="262"/>
        <v>1.6339999999999999</v>
      </c>
      <c r="E2170" s="2">
        <f t="shared" si="264"/>
        <v>1.6389999999999993</v>
      </c>
      <c r="F2170" s="2">
        <f t="shared" si="265"/>
        <v>1.6304999999999996</v>
      </c>
      <c r="G2170" s="2">
        <f t="shared" si="267"/>
        <v>1.6773999999999998</v>
      </c>
      <c r="H2170" s="2">
        <f t="shared" si="263"/>
        <v>1.7001499999999996</v>
      </c>
      <c r="I2170" s="2">
        <f t="array" ref="I2170">SUMPRODUCT(B2154:B2173, (ROW(B2154:B2173)-ROW(B2154)+1)) / (20*21/2)</f>
        <v>1.6276190476190477</v>
      </c>
      <c r="J2170" s="2">
        <f t="shared" si="266"/>
        <v>1.6417388306756227</v>
      </c>
      <c r="K2170" s="2">
        <f t="shared" si="268"/>
        <v>1.6583088038504501</v>
      </c>
    </row>
    <row r="2171" spans="1:11" ht="13.5" x14ac:dyDescent="0.25">
      <c r="A2171" s="3">
        <f>TITRES_STAT!B2174</f>
        <v>45467</v>
      </c>
      <c r="B2171" s="5">
        <f>TITRES_STAT!D2174</f>
        <v>1.62</v>
      </c>
      <c r="C2171" s="2">
        <f t="shared" si="261"/>
        <v>-4.9999999999999822E-2</v>
      </c>
      <c r="D2171" s="2">
        <f t="shared" si="262"/>
        <v>1.6320000000000001</v>
      </c>
      <c r="E2171" s="2">
        <f t="shared" si="264"/>
        <v>1.6399999999999995</v>
      </c>
      <c r="F2171" s="2">
        <f t="shared" si="265"/>
        <v>1.6299999999999994</v>
      </c>
      <c r="G2171" s="2">
        <f t="shared" si="267"/>
        <v>1.6778</v>
      </c>
      <c r="H2171" s="2">
        <f t="shared" si="263"/>
        <v>1.7001999999999993</v>
      </c>
      <c r="I2171" s="2">
        <f t="array" ref="I2171">SUMPRODUCT(B2155:B2174, (ROW(B2155:B2174)-ROW(B2155)+1)) / (20*21/2)</f>
        <v>1.6249523809523807</v>
      </c>
      <c r="J2171" s="2">
        <f t="shared" si="266"/>
        <v>1.639668465849373</v>
      </c>
      <c r="K2171" s="2">
        <f t="shared" si="268"/>
        <v>1.6568064978170991</v>
      </c>
    </row>
    <row r="2172" spans="1:11" ht="13.5" x14ac:dyDescent="0.25">
      <c r="A2172" s="3">
        <f>TITRES_STAT!B2175</f>
        <v>45468</v>
      </c>
      <c r="B2172" s="5">
        <f>TITRES_STAT!D2175</f>
        <v>1.6</v>
      </c>
      <c r="C2172" s="2">
        <f t="shared" si="261"/>
        <v>-2.0000000000000018E-2</v>
      </c>
      <c r="D2172" s="2">
        <f t="shared" si="262"/>
        <v>1.6260000000000001</v>
      </c>
      <c r="E2172" s="2">
        <f t="shared" si="264"/>
        <v>1.639</v>
      </c>
      <c r="F2172" s="2">
        <f t="shared" si="265"/>
        <v>1.6299999999999997</v>
      </c>
      <c r="G2172" s="2">
        <f t="shared" si="267"/>
        <v>1.6769999999999998</v>
      </c>
      <c r="H2172" s="2">
        <f t="shared" si="263"/>
        <v>1.7001499999999996</v>
      </c>
      <c r="I2172" s="2">
        <f t="array" ref="I2172">SUMPRODUCT(B2156:B2175, (ROW(B2156:B2175)-ROW(B2156)+1)) / (20*21/2)</f>
        <v>1.6224761904761906</v>
      </c>
      <c r="J2172" s="2">
        <f t="shared" si="266"/>
        <v>1.6358905167208615</v>
      </c>
      <c r="K2172" s="2">
        <f t="shared" si="268"/>
        <v>1.6545787920203501</v>
      </c>
    </row>
    <row r="2173" spans="1:11" ht="13.5" x14ac:dyDescent="0.25">
      <c r="A2173" s="3">
        <f>TITRES_STAT!B2176</f>
        <v>45469</v>
      </c>
      <c r="B2173" s="5">
        <f>TITRES_STAT!D2176</f>
        <v>1.6</v>
      </c>
      <c r="C2173" s="2">
        <f t="shared" si="261"/>
        <v>0</v>
      </c>
      <c r="D2173" s="2">
        <f t="shared" si="262"/>
        <v>1.6239999999999999</v>
      </c>
      <c r="E2173" s="2">
        <f t="shared" si="264"/>
        <v>1.6339999999999997</v>
      </c>
      <c r="F2173" s="2">
        <f t="shared" si="265"/>
        <v>1.6279999999999997</v>
      </c>
      <c r="G2173" s="2">
        <f t="shared" si="267"/>
        <v>1.6759999999999999</v>
      </c>
      <c r="H2173" s="2">
        <f t="shared" si="263"/>
        <v>1.7001499999999996</v>
      </c>
      <c r="I2173" s="2">
        <f t="array" ref="I2173">SUMPRODUCT(B2157:B2176, (ROW(B2157:B2176)-ROW(B2157)+1)) / (20*21/2)</f>
        <v>1.6202380952380953</v>
      </c>
      <c r="J2173" s="2">
        <f t="shared" si="266"/>
        <v>1.6324723722712555</v>
      </c>
      <c r="K2173" s="2">
        <f t="shared" si="268"/>
        <v>1.6524384472352383</v>
      </c>
    </row>
    <row r="2174" spans="1:11" ht="13.5" x14ac:dyDescent="0.25">
      <c r="A2174" s="3">
        <f>TITRES_STAT!B2177</f>
        <v>45470</v>
      </c>
      <c r="B2174" s="5">
        <f>TITRES_STAT!D2177</f>
        <v>1.6</v>
      </c>
      <c r="C2174" s="2">
        <f t="shared" si="261"/>
        <v>0</v>
      </c>
      <c r="D2174" s="2">
        <f t="shared" si="262"/>
        <v>1.6179999999999999</v>
      </c>
      <c r="E2174" s="2">
        <f t="shared" si="264"/>
        <v>1.6260000000000001</v>
      </c>
      <c r="F2174" s="2">
        <f t="shared" si="265"/>
        <v>1.6259999999999999</v>
      </c>
      <c r="G2174" s="2">
        <f t="shared" si="267"/>
        <v>1.6741999999999999</v>
      </c>
      <c r="H2174" s="2">
        <f t="shared" si="263"/>
        <v>1.7</v>
      </c>
      <c r="I2174" s="2">
        <f t="array" ref="I2174">SUMPRODUCT(B2158:B2177, (ROW(B2158:B2177)-ROW(B2158)+1)) / (20*21/2)</f>
        <v>1.6170952380952381</v>
      </c>
      <c r="J2174" s="2">
        <f t="shared" si="266"/>
        <v>1.6293797653882787</v>
      </c>
      <c r="K2174" s="2">
        <f t="shared" si="268"/>
        <v>1.6503820375397387</v>
      </c>
    </row>
    <row r="2175" spans="1:11" ht="13.5" x14ac:dyDescent="0.25">
      <c r="A2175" s="3">
        <f>TITRES_STAT!B2178</f>
        <v>45471</v>
      </c>
      <c r="B2175" s="5">
        <f>TITRES_STAT!D2178</f>
        <v>1.6</v>
      </c>
      <c r="C2175" s="2">
        <f t="shared" si="261"/>
        <v>0</v>
      </c>
      <c r="D2175" s="2">
        <f t="shared" si="262"/>
        <v>1.6039999999999999</v>
      </c>
      <c r="E2175" s="2">
        <f t="shared" si="264"/>
        <v>1.6189999999999998</v>
      </c>
      <c r="F2175" s="2">
        <f t="shared" si="265"/>
        <v>1.6234999999999999</v>
      </c>
      <c r="G2175" s="2">
        <f t="shared" si="267"/>
        <v>1.6723999999999994</v>
      </c>
      <c r="H2175" s="2">
        <f t="shared" si="263"/>
        <v>1.6996500000000001</v>
      </c>
      <c r="I2175" s="2">
        <f t="array" ref="I2175">SUMPRODUCT(B2159:B2178, (ROW(B2159:B2178)-ROW(B2159)+1)) / (20*21/2)</f>
        <v>1.615</v>
      </c>
      <c r="J2175" s="2">
        <f t="shared" si="266"/>
        <v>1.626581692494157</v>
      </c>
      <c r="K2175" s="2">
        <f t="shared" si="268"/>
        <v>1.6484062713617098</v>
      </c>
    </row>
    <row r="2176" spans="1:11" ht="13.5" x14ac:dyDescent="0.25">
      <c r="A2176" s="3">
        <f>TITRES_STAT!B2179</f>
        <v>45474</v>
      </c>
      <c r="B2176" s="5">
        <f>TITRES_STAT!D2179</f>
        <v>1.6</v>
      </c>
      <c r="C2176" s="2">
        <f t="shared" si="261"/>
        <v>0</v>
      </c>
      <c r="D2176" s="2">
        <f t="shared" si="262"/>
        <v>1.6</v>
      </c>
      <c r="E2176" s="2">
        <f t="shared" si="264"/>
        <v>1.6160000000000001</v>
      </c>
      <c r="F2176" s="2">
        <f t="shared" si="265"/>
        <v>1.623</v>
      </c>
      <c r="G2176" s="2">
        <f t="shared" si="267"/>
        <v>1.6705999999999994</v>
      </c>
      <c r="H2176" s="2">
        <f t="shared" si="263"/>
        <v>1.6994000000000002</v>
      </c>
      <c r="I2176" s="2">
        <f t="array" ref="I2176">SUMPRODUCT(B2160:B2179, (ROW(B2160:B2179)-ROW(B2160)+1)) / (20*21/2)</f>
        <v>1.6120952380952382</v>
      </c>
      <c r="J2176" s="2">
        <f t="shared" si="266"/>
        <v>1.6240501027328089</v>
      </c>
      <c r="K2176" s="2">
        <f t="shared" si="268"/>
        <v>1.6465079862102703</v>
      </c>
    </row>
    <row r="2177" spans="1:11" ht="13.5" x14ac:dyDescent="0.25">
      <c r="A2177" s="3">
        <f>TITRES_STAT!B2180</f>
        <v>45475</v>
      </c>
      <c r="B2177" s="5">
        <f>TITRES_STAT!D2180</f>
        <v>1.59</v>
      </c>
      <c r="C2177" s="2">
        <f t="shared" si="261"/>
        <v>-1.0000000000000009E-2</v>
      </c>
      <c r="D2177" s="2">
        <f t="shared" si="262"/>
        <v>1.5980000000000001</v>
      </c>
      <c r="E2177" s="2">
        <f t="shared" si="264"/>
        <v>1.6120000000000001</v>
      </c>
      <c r="F2177" s="2">
        <f t="shared" si="265"/>
        <v>1.6220000000000003</v>
      </c>
      <c r="G2177" s="2">
        <f t="shared" si="267"/>
        <v>1.6677999999999991</v>
      </c>
      <c r="H2177" s="2">
        <f t="shared" si="263"/>
        <v>1.6990999999999996</v>
      </c>
      <c r="I2177" s="2">
        <f t="array" ref="I2177">SUMPRODUCT(B2161:B2180, (ROW(B2161:B2180)-ROW(B2161)+1)) / (20*21/2)</f>
        <v>1.610238095238095</v>
      </c>
      <c r="J2177" s="2">
        <f t="shared" si="266"/>
        <v>1.6208072358058747</v>
      </c>
      <c r="K2177" s="2">
        <f t="shared" si="268"/>
        <v>1.6442919867510439</v>
      </c>
    </row>
    <row r="2178" spans="1:11" ht="13.5" x14ac:dyDescent="0.25">
      <c r="A2178" s="3">
        <f>TITRES_STAT!B2181</f>
        <v>45476</v>
      </c>
      <c r="B2178" s="5">
        <f>TITRES_STAT!D2181</f>
        <v>1.6</v>
      </c>
      <c r="C2178" s="2">
        <f t="shared" si="261"/>
        <v>1.0000000000000009E-2</v>
      </c>
      <c r="D2178" s="2">
        <f t="shared" si="262"/>
        <v>1.5980000000000001</v>
      </c>
      <c r="E2178" s="2">
        <f t="shared" si="264"/>
        <v>1.611</v>
      </c>
      <c r="F2178" s="2">
        <f t="shared" si="265"/>
        <v>1.6205000000000003</v>
      </c>
      <c r="G2178" s="2">
        <f t="shared" si="267"/>
        <v>1.6651999999999996</v>
      </c>
      <c r="H2178" s="2">
        <f t="shared" si="263"/>
        <v>1.69885</v>
      </c>
      <c r="I2178" s="2">
        <f t="array" ref="I2178">SUMPRODUCT(B2162:B2181, (ROW(B2162:B2181)-ROW(B2162)+1)) / (20*21/2)</f>
        <v>1.6083809523809522</v>
      </c>
      <c r="J2178" s="2">
        <f t="shared" si="266"/>
        <v>1.6188255943005534</v>
      </c>
      <c r="K2178" s="2">
        <f t="shared" si="268"/>
        <v>1.6425550460941403</v>
      </c>
    </row>
    <row r="2179" spans="1:11" ht="13.5" x14ac:dyDescent="0.25">
      <c r="A2179" s="3">
        <f>TITRES_STAT!B2182</f>
        <v>45477</v>
      </c>
      <c r="B2179" s="5">
        <f>TITRES_STAT!D2182</f>
        <v>1.59</v>
      </c>
      <c r="C2179" s="2">
        <f t="shared" si="261"/>
        <v>-1.0000000000000009E-2</v>
      </c>
      <c r="D2179" s="2">
        <f t="shared" si="262"/>
        <v>1.5960000000000001</v>
      </c>
      <c r="E2179" s="2">
        <f t="shared" si="264"/>
        <v>1.607</v>
      </c>
      <c r="F2179" s="2">
        <f t="shared" si="265"/>
        <v>1.6195000000000004</v>
      </c>
      <c r="G2179" s="2">
        <f t="shared" si="267"/>
        <v>1.6621999999999997</v>
      </c>
      <c r="H2179" s="2">
        <f t="shared" si="263"/>
        <v>1.6986499999999995</v>
      </c>
      <c r="I2179" s="2">
        <f t="array" ref="I2179">SUMPRODUCT(B2163:B2182, (ROW(B2163:B2182)-ROW(B2163)+1)) / (20*21/2)</f>
        <v>1.6065714285714283</v>
      </c>
      <c r="J2179" s="2">
        <f t="shared" si="266"/>
        <v>1.6160802996052626</v>
      </c>
      <c r="K2179" s="2">
        <f t="shared" si="268"/>
        <v>1.6404940638943699</v>
      </c>
    </row>
    <row r="2180" spans="1:11" ht="13.5" x14ac:dyDescent="0.25">
      <c r="A2180" s="3">
        <f>TITRES_STAT!B2183</f>
        <v>45478</v>
      </c>
      <c r="B2180" s="5">
        <f>TITRES_STAT!D2183</f>
        <v>1.6</v>
      </c>
      <c r="C2180" s="2">
        <f t="shared" ref="C2180:C2243" si="269">B2180-B2179</f>
        <v>1.0000000000000009E-2</v>
      </c>
      <c r="D2180" s="2">
        <f t="shared" si="262"/>
        <v>1.5960000000000001</v>
      </c>
      <c r="E2180" s="2">
        <f t="shared" si="264"/>
        <v>1.5999999999999999</v>
      </c>
      <c r="F2180" s="2">
        <f t="shared" si="265"/>
        <v>1.6194999999999999</v>
      </c>
      <c r="G2180" s="2">
        <f t="shared" si="267"/>
        <v>1.6593999999999998</v>
      </c>
      <c r="H2180" s="2">
        <f t="shared" si="263"/>
        <v>1.6984999999999997</v>
      </c>
      <c r="I2180" s="2">
        <f t="array" ref="I2180">SUMPRODUCT(B2164:B2183, (ROW(B2164:B2183)-ROW(B2164)+1)) / (20*21/2)</f>
        <v>1.6048095238095237</v>
      </c>
      <c r="J2180" s="2">
        <f t="shared" si="266"/>
        <v>1.6145488424999996</v>
      </c>
      <c r="K2180" s="2">
        <f t="shared" si="268"/>
        <v>1.6389060613887083</v>
      </c>
    </row>
    <row r="2181" spans="1:11" ht="13.5" x14ac:dyDescent="0.25">
      <c r="A2181" s="3">
        <f>TITRES_STAT!B2184</f>
        <v>45481</v>
      </c>
      <c r="B2181" s="5">
        <f>TITRES_STAT!D2184</f>
        <v>1.6</v>
      </c>
      <c r="C2181" s="2">
        <f t="shared" si="269"/>
        <v>0</v>
      </c>
      <c r="D2181" s="2">
        <f t="shared" si="262"/>
        <v>1.5960000000000001</v>
      </c>
      <c r="E2181" s="2">
        <f t="shared" si="264"/>
        <v>1.5979999999999999</v>
      </c>
      <c r="F2181" s="2">
        <f t="shared" si="265"/>
        <v>1.6190000000000002</v>
      </c>
      <c r="G2181" s="2">
        <f t="shared" si="267"/>
        <v>1.6557999999999995</v>
      </c>
      <c r="H2181" s="2">
        <f t="shared" si="263"/>
        <v>1.6983499999999998</v>
      </c>
      <c r="I2181" s="2">
        <f t="array" ref="I2181">SUMPRODUCT(B2165:B2184, (ROW(B2165:B2184)-ROW(B2165)+1)) / (20*21/2)</f>
        <v>1.6023333333333334</v>
      </c>
      <c r="J2181" s="2">
        <f t="shared" si="266"/>
        <v>1.6131632384523806</v>
      </c>
      <c r="K2181" s="2">
        <f t="shared" si="268"/>
        <v>1.6373803334911119</v>
      </c>
    </row>
    <row r="2182" spans="1:11" ht="13.5" x14ac:dyDescent="0.25">
      <c r="A2182" s="3">
        <f>TITRES_STAT!B2185</f>
        <v>45482</v>
      </c>
      <c r="B2182" s="5">
        <f>TITRES_STAT!D2185</f>
        <v>1.6</v>
      </c>
      <c r="C2182" s="2">
        <f t="shared" si="269"/>
        <v>0</v>
      </c>
      <c r="D2182" s="2">
        <f t="shared" ref="D2182:D2245" si="270">AVERAGE(B2178:B2182)</f>
        <v>1.5980000000000001</v>
      </c>
      <c r="E2182" s="2">
        <f t="shared" si="264"/>
        <v>1.5979999999999999</v>
      </c>
      <c r="F2182" s="2">
        <f t="shared" si="265"/>
        <v>1.6185000000000005</v>
      </c>
      <c r="G2182" s="2">
        <f t="shared" si="267"/>
        <v>1.6519999999999992</v>
      </c>
      <c r="H2182" s="2">
        <f t="shared" si="263"/>
        <v>1.6982000000000002</v>
      </c>
      <c r="I2182" s="2">
        <f t="array" ref="I2182">SUMPRODUCT(B2166:B2185, (ROW(B2166:B2185)-ROW(B2166)+1)) / (20*21/2)</f>
        <v>1.6012380952380951</v>
      </c>
      <c r="J2182" s="2">
        <f t="shared" si="266"/>
        <v>1.611909596695011</v>
      </c>
      <c r="K2182" s="2">
        <f t="shared" si="268"/>
        <v>1.6359144380600878</v>
      </c>
    </row>
    <row r="2183" spans="1:11" ht="13.5" x14ac:dyDescent="0.25">
      <c r="A2183" s="3">
        <f>TITRES_STAT!B2186</f>
        <v>45483</v>
      </c>
      <c r="B2183" s="5">
        <f>TITRES_STAT!D2186</f>
        <v>1.6</v>
      </c>
      <c r="C2183" s="2">
        <f t="shared" si="269"/>
        <v>0</v>
      </c>
      <c r="D2183" s="2">
        <f t="shared" si="270"/>
        <v>1.5980000000000001</v>
      </c>
      <c r="E2183" s="2">
        <f t="shared" si="264"/>
        <v>1.5979999999999999</v>
      </c>
      <c r="F2183" s="2">
        <f t="shared" si="265"/>
        <v>1.6160000000000003</v>
      </c>
      <c r="G2183" s="2">
        <f t="shared" si="267"/>
        <v>1.6481999999999994</v>
      </c>
      <c r="H2183" s="2">
        <f t="shared" si="263"/>
        <v>1.6980000000000002</v>
      </c>
      <c r="I2183" s="2">
        <f t="array" ref="I2183">SUMPRODUCT(B2167:B2186, (ROW(B2167:B2186)-ROW(B2167)+1)) / (20*21/2)</f>
        <v>1.5995238095238098</v>
      </c>
      <c r="J2183" s="2">
        <f t="shared" si="266"/>
        <v>1.6107753493907242</v>
      </c>
      <c r="K2183" s="2">
        <f t="shared" si="268"/>
        <v>1.6345060287243982</v>
      </c>
    </row>
    <row r="2184" spans="1:11" ht="13.5" x14ac:dyDescent="0.25">
      <c r="A2184" s="3">
        <f>TITRES_STAT!B2187</f>
        <v>45484</v>
      </c>
      <c r="B2184" s="5">
        <f>TITRES_STAT!D2187</f>
        <v>1.59</v>
      </c>
      <c r="C2184" s="2">
        <f t="shared" si="269"/>
        <v>-1.0000000000000009E-2</v>
      </c>
      <c r="D2184" s="2">
        <f t="shared" si="270"/>
        <v>1.5980000000000001</v>
      </c>
      <c r="E2184" s="2">
        <f t="shared" si="264"/>
        <v>1.597</v>
      </c>
      <c r="F2184" s="2">
        <f t="shared" si="265"/>
        <v>1.6115000000000006</v>
      </c>
      <c r="G2184" s="2">
        <f t="shared" si="267"/>
        <v>1.6435999999999995</v>
      </c>
      <c r="H2184" s="2">
        <f t="shared" si="263"/>
        <v>1.6978</v>
      </c>
      <c r="I2184" s="2">
        <f t="array" ref="I2184">SUMPRODUCT(B2168:B2187, (ROW(B2168:B2187)-ROW(B2168)+1)) / (20*21/2)</f>
        <v>1.5979999999999999</v>
      </c>
      <c r="J2184" s="2">
        <f t="shared" si="266"/>
        <v>1.6087967446868459</v>
      </c>
      <c r="K2184" s="2">
        <f t="shared" si="268"/>
        <v>1.6327606942646178</v>
      </c>
    </row>
    <row r="2185" spans="1:11" ht="13.5" x14ac:dyDescent="0.25">
      <c r="A2185" s="3">
        <f>TITRES_STAT!B2188</f>
        <v>45485</v>
      </c>
      <c r="B2185" s="5">
        <f>TITRES_STAT!D2188</f>
        <v>1.6</v>
      </c>
      <c r="C2185" s="2">
        <f t="shared" si="269"/>
        <v>1.0000000000000009E-2</v>
      </c>
      <c r="D2185" s="2">
        <f t="shared" si="270"/>
        <v>1.5980000000000001</v>
      </c>
      <c r="E2185" s="2">
        <f t="shared" si="264"/>
        <v>1.597</v>
      </c>
      <c r="F2185" s="2">
        <f t="shared" si="265"/>
        <v>1.6080000000000001</v>
      </c>
      <c r="G2185" s="2">
        <f t="shared" si="267"/>
        <v>1.6395999999999995</v>
      </c>
      <c r="H2185" s="2">
        <f t="shared" si="263"/>
        <v>1.6976</v>
      </c>
      <c r="I2185" s="2">
        <f t="array" ref="I2185">SUMPRODUCT(B2169:B2188, (ROW(B2169:B2188)-ROW(B2169)+1)) / (20*21/2)</f>
        <v>1.5966666666666667</v>
      </c>
      <c r="J2185" s="2">
        <f t="shared" si="266"/>
        <v>1.6079589594785748</v>
      </c>
      <c r="K2185" s="2">
        <f t="shared" si="268"/>
        <v>1.6314759611562015</v>
      </c>
    </row>
    <row r="2186" spans="1:11" ht="13.5" x14ac:dyDescent="0.25">
      <c r="A2186" s="3">
        <f>TITRES_STAT!B2189</f>
        <v>45488</v>
      </c>
      <c r="B2186" s="5">
        <f>TITRES_STAT!D2189</f>
        <v>1.59</v>
      </c>
      <c r="C2186" s="2">
        <f t="shared" si="269"/>
        <v>-1.0000000000000009E-2</v>
      </c>
      <c r="D2186" s="2">
        <f t="shared" si="270"/>
        <v>1.5960000000000001</v>
      </c>
      <c r="E2186" s="2">
        <f t="shared" si="264"/>
        <v>1.5959999999999999</v>
      </c>
      <c r="F2186" s="2">
        <f t="shared" si="265"/>
        <v>1.6060000000000005</v>
      </c>
      <c r="G2186" s="2">
        <f t="shared" si="267"/>
        <v>1.6353999999999997</v>
      </c>
      <c r="H2186" s="2">
        <f t="shared" ref="H2186:H2249" si="271">AVERAGE(B1987:B2186)</f>
        <v>1.6973499999999999</v>
      </c>
      <c r="I2186" s="2">
        <f t="array" ref="I2186">SUMPRODUCT(B2170:B2189, (ROW(B2170:B2189)-ROW(B2170)+1)) / (20*21/2)</f>
        <v>1.5963809523809522</v>
      </c>
      <c r="J2186" s="2">
        <f t="shared" si="266"/>
        <v>1.6062485823853772</v>
      </c>
      <c r="K2186" s="2">
        <f t="shared" si="268"/>
        <v>1.629849452875566</v>
      </c>
    </row>
    <row r="2187" spans="1:11" ht="13.5" x14ac:dyDescent="0.25">
      <c r="A2187" s="3">
        <f>TITRES_STAT!B2190</f>
        <v>45489</v>
      </c>
      <c r="B2187" s="5">
        <f>TITRES_STAT!D2190</f>
        <v>1.59</v>
      </c>
      <c r="C2187" s="2">
        <f t="shared" si="269"/>
        <v>0</v>
      </c>
      <c r="D2187" s="2">
        <f t="shared" si="270"/>
        <v>1.5940000000000001</v>
      </c>
      <c r="E2187" s="2">
        <f t="shared" si="264"/>
        <v>1.5959999999999999</v>
      </c>
      <c r="F2187" s="2">
        <f t="shared" si="265"/>
        <v>1.6040000000000005</v>
      </c>
      <c r="G2187" s="2">
        <f t="shared" si="267"/>
        <v>1.6322000000000001</v>
      </c>
      <c r="H2187" s="2">
        <f t="shared" si="271"/>
        <v>1.6970499999999999</v>
      </c>
      <c r="I2187" s="2">
        <f t="array" ref="I2187">SUMPRODUCT(B2171:B2190, (ROW(B2171:B2190)-ROW(B2171)+1)) / (20*21/2)</f>
        <v>1.5952857142857142</v>
      </c>
      <c r="J2187" s="2">
        <f t="shared" si="266"/>
        <v>1.6047010983486747</v>
      </c>
      <c r="K2187" s="2">
        <f t="shared" si="268"/>
        <v>1.6282867292333869</v>
      </c>
    </row>
    <row r="2188" spans="1:11" ht="13.5" x14ac:dyDescent="0.25">
      <c r="A2188" s="3">
        <f>TITRES_STAT!B2191</f>
        <v>45490</v>
      </c>
      <c r="B2188" s="5">
        <f>TITRES_STAT!D2191</f>
        <v>1.59</v>
      </c>
      <c r="C2188" s="2">
        <f t="shared" si="269"/>
        <v>0</v>
      </c>
      <c r="D2188" s="2">
        <f t="shared" si="270"/>
        <v>1.5920000000000001</v>
      </c>
      <c r="E2188" s="2">
        <f t="shared" ref="E2188:E2251" si="272">AVERAGE(B2179:B2188)</f>
        <v>1.595</v>
      </c>
      <c r="F2188" s="2">
        <f t="shared" si="265"/>
        <v>1.6030000000000004</v>
      </c>
      <c r="G2188" s="2">
        <f t="shared" si="267"/>
        <v>1.63</v>
      </c>
      <c r="H2188" s="2">
        <f t="shared" si="271"/>
        <v>1.6967499999999998</v>
      </c>
      <c r="I2188" s="2">
        <f t="array" ref="I2188">SUMPRODUCT(B2172:B2191, (ROW(B2172:B2191)-ROW(B2172)+1)) / (20*21/2)</f>
        <v>1.5955238095238096</v>
      </c>
      <c r="J2188" s="2">
        <f t="shared" si="266"/>
        <v>1.603300993744039</v>
      </c>
      <c r="K2188" s="2">
        <f t="shared" si="268"/>
        <v>1.6267852888712933</v>
      </c>
    </row>
    <row r="2189" spans="1:11" ht="13.5" x14ac:dyDescent="0.25">
      <c r="A2189" s="3">
        <f>TITRES_STAT!B2192</f>
        <v>45491</v>
      </c>
      <c r="B2189" s="5">
        <f>TITRES_STAT!D2192</f>
        <v>1.6</v>
      </c>
      <c r="C2189" s="2">
        <f t="shared" si="269"/>
        <v>1.0000000000000009E-2</v>
      </c>
      <c r="D2189" s="2">
        <f t="shared" si="270"/>
        <v>1.5940000000000001</v>
      </c>
      <c r="E2189" s="2">
        <f t="shared" si="272"/>
        <v>1.5959999999999999</v>
      </c>
      <c r="F2189" s="2">
        <f t="shared" si="265"/>
        <v>1.6015000000000004</v>
      </c>
      <c r="G2189" s="2">
        <f t="shared" si="267"/>
        <v>1.6269999999999998</v>
      </c>
      <c r="H2189" s="2">
        <f t="shared" si="271"/>
        <v>1.6962999999999999</v>
      </c>
      <c r="I2189" s="2">
        <f t="array" ref="I2189">SUMPRODUCT(B2173:B2192, (ROW(B2173:B2192)-ROW(B2173)+1)) / (20*21/2)</f>
        <v>1.5968095238095237</v>
      </c>
      <c r="J2189" s="2">
        <f t="shared" si="266"/>
        <v>1.602986613387464</v>
      </c>
      <c r="K2189" s="2">
        <f t="shared" si="268"/>
        <v>1.6257348853861446</v>
      </c>
    </row>
    <row r="2190" spans="1:11" ht="13.5" x14ac:dyDescent="0.25">
      <c r="A2190" s="3">
        <f>TITRES_STAT!B2193</f>
        <v>45492</v>
      </c>
      <c r="B2190" s="5">
        <f>TITRES_STAT!D2193</f>
        <v>1.59</v>
      </c>
      <c r="C2190" s="2">
        <f t="shared" si="269"/>
        <v>-1.0000000000000009E-2</v>
      </c>
      <c r="D2190" s="2">
        <f t="shared" si="270"/>
        <v>1.5920000000000001</v>
      </c>
      <c r="E2190" s="2">
        <f t="shared" si="272"/>
        <v>1.595</v>
      </c>
      <c r="F2190" s="2">
        <f t="shared" si="265"/>
        <v>1.5975000000000001</v>
      </c>
      <c r="G2190" s="2">
        <f t="shared" si="267"/>
        <v>1.6237999999999999</v>
      </c>
      <c r="H2190" s="2">
        <f t="shared" si="271"/>
        <v>1.6957</v>
      </c>
      <c r="I2190" s="2">
        <f t="array" ref="I2190">SUMPRODUCT(B2174:B2193, (ROW(B2174:B2193)-ROW(B2174)+1)) / (20*21/2)</f>
        <v>1.5989999999999998</v>
      </c>
      <c r="J2190" s="2">
        <f t="shared" si="266"/>
        <v>1.6017497930648483</v>
      </c>
      <c r="K2190" s="2">
        <f t="shared" si="268"/>
        <v>1.6243335173317859</v>
      </c>
    </row>
    <row r="2191" spans="1:11" ht="13.5" x14ac:dyDescent="0.25">
      <c r="A2191" s="3">
        <f>TITRES_STAT!B2194</f>
        <v>45495</v>
      </c>
      <c r="B2191" s="5">
        <f>TITRES_STAT!D2194</f>
        <v>1.6</v>
      </c>
      <c r="C2191" s="2">
        <f t="shared" si="269"/>
        <v>1.0000000000000009E-2</v>
      </c>
      <c r="D2191" s="2">
        <f t="shared" si="270"/>
        <v>1.5940000000000001</v>
      </c>
      <c r="E2191" s="2">
        <f t="shared" si="272"/>
        <v>1.595</v>
      </c>
      <c r="F2191" s="2">
        <f t="shared" si="265"/>
        <v>1.5965000000000003</v>
      </c>
      <c r="G2191" s="2">
        <f t="shared" si="267"/>
        <v>1.6218000000000001</v>
      </c>
      <c r="H2191" s="2">
        <f t="shared" si="271"/>
        <v>1.6950499999999999</v>
      </c>
      <c r="I2191" s="2">
        <f t="array" ref="I2191">SUMPRODUCT(B2175:B2194, (ROW(B2175:B2194)-ROW(B2175)+1)) / (20*21/2)</f>
        <v>1.6020476190476194</v>
      </c>
      <c r="J2191" s="2">
        <f t="shared" si="266"/>
        <v>1.6015831461062913</v>
      </c>
      <c r="K2191" s="2">
        <f t="shared" si="268"/>
        <v>1.6233792617501472</v>
      </c>
    </row>
    <row r="2192" spans="1:11" ht="13.5" x14ac:dyDescent="0.25">
      <c r="A2192" s="3">
        <f>TITRES_STAT!B2195</f>
        <v>45496</v>
      </c>
      <c r="B2192" s="5">
        <f>TITRES_STAT!D2195</f>
        <v>1.61</v>
      </c>
      <c r="C2192" s="2">
        <f t="shared" si="269"/>
        <v>1.0000000000000009E-2</v>
      </c>
      <c r="D2192" s="2">
        <f t="shared" si="270"/>
        <v>1.5980000000000003</v>
      </c>
      <c r="E2192" s="2">
        <f t="shared" si="272"/>
        <v>1.5959999999999999</v>
      </c>
      <c r="F2192" s="2">
        <f t="shared" si="265"/>
        <v>1.597</v>
      </c>
      <c r="G2192" s="2">
        <f t="shared" si="267"/>
        <v>1.6200000000000003</v>
      </c>
      <c r="H2192" s="2">
        <f t="shared" si="271"/>
        <v>1.6942000000000004</v>
      </c>
      <c r="I2192" s="2">
        <f t="array" ref="I2192">SUMPRODUCT(B2176:B2195, (ROW(B2176:B2195)-ROW(B2176)+1)) / (20*21/2)</f>
        <v>1.6087619047619048</v>
      </c>
      <c r="J2192" s="2">
        <f t="shared" si="266"/>
        <v>1.6023847512390255</v>
      </c>
      <c r="K2192" s="2">
        <f t="shared" si="268"/>
        <v>1.622854584818769</v>
      </c>
    </row>
    <row r="2193" spans="1:11" ht="13.5" x14ac:dyDescent="0.25">
      <c r="A2193" s="3">
        <f>TITRES_STAT!B2196</f>
        <v>45497</v>
      </c>
      <c r="B2193" s="5">
        <f>TITRES_STAT!D2196</f>
        <v>1.62</v>
      </c>
      <c r="C2193" s="2">
        <f t="shared" si="269"/>
        <v>1.0000000000000009E-2</v>
      </c>
      <c r="D2193" s="2">
        <f t="shared" si="270"/>
        <v>1.6040000000000003</v>
      </c>
      <c r="E2193" s="2">
        <f t="shared" si="272"/>
        <v>1.5980000000000001</v>
      </c>
      <c r="F2193" s="2">
        <f t="shared" si="265"/>
        <v>1.5980000000000003</v>
      </c>
      <c r="G2193" s="2">
        <f t="shared" si="267"/>
        <v>1.6194000000000006</v>
      </c>
      <c r="H2193" s="2">
        <f t="shared" si="271"/>
        <v>1.6931500000000002</v>
      </c>
      <c r="I2193" s="2">
        <f t="array" ref="I2193">SUMPRODUCT(B2177:B2196, (ROW(B2177:B2196)-ROW(B2177)+1)) / (20*21/2)</f>
        <v>1.615142857142857</v>
      </c>
      <c r="J2193" s="2">
        <f t="shared" si="266"/>
        <v>1.604062393978166</v>
      </c>
      <c r="K2193" s="2">
        <f t="shared" si="268"/>
        <v>1.6227426403160721</v>
      </c>
    </row>
    <row r="2194" spans="1:11" ht="13.5" x14ac:dyDescent="0.25">
      <c r="A2194" s="3">
        <f>TITRES_STAT!B2197</f>
        <v>45499</v>
      </c>
      <c r="B2194" s="5">
        <f>TITRES_STAT!D2197</f>
        <v>1.63</v>
      </c>
      <c r="C2194" s="2">
        <f t="shared" si="269"/>
        <v>9.9999999999997868E-3</v>
      </c>
      <c r="D2194" s="2">
        <f t="shared" si="270"/>
        <v>1.61</v>
      </c>
      <c r="E2194" s="2">
        <f t="shared" si="272"/>
        <v>1.6019999999999999</v>
      </c>
      <c r="F2194" s="2">
        <f t="shared" si="265"/>
        <v>1.5995000000000001</v>
      </c>
      <c r="G2194" s="2">
        <f t="shared" si="267"/>
        <v>1.6182000000000005</v>
      </c>
      <c r="H2194" s="2">
        <f t="shared" si="271"/>
        <v>1.6919000000000006</v>
      </c>
      <c r="I2194" s="2">
        <f t="array" ref="I2194">SUMPRODUCT(B2178:B2197, (ROW(B2178:B2197)-ROW(B2178)+1)) / (20*21/2)</f>
        <v>1.6221428571428573</v>
      </c>
      <c r="J2194" s="2">
        <f t="shared" si="266"/>
        <v>1.6065326421707216</v>
      </c>
      <c r="K2194" s="2">
        <f t="shared" si="268"/>
        <v>1.6230272426566184</v>
      </c>
    </row>
    <row r="2195" spans="1:11" ht="13.5" x14ac:dyDescent="0.25">
      <c r="A2195" s="3">
        <f>TITRES_STAT!B2198</f>
        <v>45502</v>
      </c>
      <c r="B2195" s="5">
        <f>TITRES_STAT!D2198</f>
        <v>1.67</v>
      </c>
      <c r="C2195" s="2">
        <f t="shared" si="269"/>
        <v>4.0000000000000036E-2</v>
      </c>
      <c r="D2195" s="2">
        <f t="shared" si="270"/>
        <v>1.6259999999999999</v>
      </c>
      <c r="E2195" s="2">
        <f t="shared" si="272"/>
        <v>1.6089999999999995</v>
      </c>
      <c r="F2195" s="2">
        <f t="shared" si="265"/>
        <v>1.6030000000000002</v>
      </c>
      <c r="G2195" s="2">
        <f t="shared" si="267"/>
        <v>1.6178000000000006</v>
      </c>
      <c r="H2195" s="2">
        <f t="shared" si="271"/>
        <v>1.6911000000000007</v>
      </c>
      <c r="I2195" s="2">
        <f t="array" ref="I2195">SUMPRODUCT(B2179:B2198, (ROW(B2179:B2198)-ROW(B2179)+1)) / (20*21/2)</f>
        <v>1.6296666666666668</v>
      </c>
      <c r="J2195" s="2">
        <f t="shared" si="266"/>
        <v>1.6125771524401766</v>
      </c>
      <c r="K2195" s="2">
        <f t="shared" si="268"/>
        <v>1.6248693115720452</v>
      </c>
    </row>
    <row r="2196" spans="1:11" ht="13.5" x14ac:dyDescent="0.25">
      <c r="A2196" s="3">
        <f>TITRES_STAT!B2199</f>
        <v>45503</v>
      </c>
      <c r="B2196" s="5">
        <f>TITRES_STAT!D2199</f>
        <v>1.67</v>
      </c>
      <c r="C2196" s="2">
        <f t="shared" si="269"/>
        <v>0</v>
      </c>
      <c r="D2196" s="2">
        <f t="shared" si="270"/>
        <v>1.64</v>
      </c>
      <c r="E2196" s="2">
        <f t="shared" si="272"/>
        <v>1.6169999999999998</v>
      </c>
      <c r="F2196" s="2">
        <f t="shared" ref="F2196:F2259" si="273">AVERAGE(B2177:B2196)</f>
        <v>1.6065</v>
      </c>
      <c r="G2196" s="2">
        <f t="shared" si="267"/>
        <v>1.6184000000000005</v>
      </c>
      <c r="H2196" s="2">
        <f t="shared" si="271"/>
        <v>1.6900500000000005</v>
      </c>
      <c r="I2196" s="2">
        <f t="array" ref="I2196">SUMPRODUCT(B2180:B2199, (ROW(B2180:B2199)-ROW(B2180)+1)) / (20*21/2)</f>
        <v>1.6367619047619049</v>
      </c>
      <c r="J2196" s="2">
        <f t="shared" si="266"/>
        <v>1.6180459950649217</v>
      </c>
      <c r="K2196" s="2">
        <f t="shared" si="268"/>
        <v>1.6266391424907884</v>
      </c>
    </row>
    <row r="2197" spans="1:11" ht="13.5" x14ac:dyDescent="0.25">
      <c r="A2197" s="3">
        <f>TITRES_STAT!B2200</f>
        <v>45504</v>
      </c>
      <c r="B2197" s="5">
        <f>TITRES_STAT!D2200</f>
        <v>1.68</v>
      </c>
      <c r="C2197" s="2">
        <f t="shared" si="269"/>
        <v>1.0000000000000009E-2</v>
      </c>
      <c r="D2197" s="2">
        <f t="shared" si="270"/>
        <v>1.6539999999999999</v>
      </c>
      <c r="E2197" s="2">
        <f t="shared" si="272"/>
        <v>1.6260000000000001</v>
      </c>
      <c r="F2197" s="2">
        <f t="shared" si="273"/>
        <v>1.6110000000000002</v>
      </c>
      <c r="G2197" s="2">
        <f t="shared" si="267"/>
        <v>1.6200000000000006</v>
      </c>
      <c r="H2197" s="2">
        <f t="shared" si="271"/>
        <v>1.6892500000000006</v>
      </c>
      <c r="I2197" s="2">
        <f t="array" ref="I2197">SUMPRODUCT(B2181:B2200, (ROW(B2181:B2200)-ROW(B2181)+1)) / (20*21/2)</f>
        <v>1.6433809523809524</v>
      </c>
      <c r="J2197" s="2">
        <f t="shared" ref="J2197:J2260" si="274">$J$4*B2197+J2196*(1-$J$4)</f>
        <v>1.6239463764873101</v>
      </c>
      <c r="K2197" s="2">
        <f t="shared" si="268"/>
        <v>1.6287317251382085</v>
      </c>
    </row>
    <row r="2198" spans="1:11" ht="13.5" x14ac:dyDescent="0.25">
      <c r="A2198" s="3">
        <f>TITRES_STAT!B2201</f>
        <v>45505</v>
      </c>
      <c r="B2198" s="5">
        <f>TITRES_STAT!D2201</f>
        <v>1.69</v>
      </c>
      <c r="C2198" s="2">
        <f t="shared" si="269"/>
        <v>1.0000000000000009E-2</v>
      </c>
      <c r="D2198" s="2">
        <f t="shared" si="270"/>
        <v>1.6679999999999999</v>
      </c>
      <c r="E2198" s="2">
        <f t="shared" si="272"/>
        <v>1.6360000000000003</v>
      </c>
      <c r="F2198" s="2">
        <f t="shared" si="273"/>
        <v>1.6155000000000002</v>
      </c>
      <c r="G2198" s="2">
        <f t="shared" si="267"/>
        <v>1.6214000000000006</v>
      </c>
      <c r="H2198" s="2">
        <f t="shared" si="271"/>
        <v>1.6887500000000006</v>
      </c>
      <c r="I2198" s="2">
        <f t="array" ref="I2198">SUMPRODUCT(B2182:B2201, (ROW(B2182:B2201)-ROW(B2182)+1)) / (20*21/2)</f>
        <v>1.6505238095238093</v>
      </c>
      <c r="J2198" s="2">
        <f t="shared" si="274"/>
        <v>1.6302371977742329</v>
      </c>
      <c r="K2198" s="2">
        <f t="shared" si="268"/>
        <v>1.6311344025837688</v>
      </c>
    </row>
    <row r="2199" spans="1:11" ht="13.5" x14ac:dyDescent="0.25">
      <c r="A2199" s="3">
        <f>TITRES_STAT!B2202</f>
        <v>45506</v>
      </c>
      <c r="B2199" s="5">
        <f>TITRES_STAT!D2202</f>
        <v>1.69</v>
      </c>
      <c r="C2199" s="2">
        <f t="shared" si="269"/>
        <v>0</v>
      </c>
      <c r="D2199" s="2">
        <f t="shared" si="270"/>
        <v>1.6799999999999997</v>
      </c>
      <c r="E2199" s="2">
        <f t="shared" si="272"/>
        <v>1.645</v>
      </c>
      <c r="F2199" s="2">
        <f t="shared" si="273"/>
        <v>1.6205000000000003</v>
      </c>
      <c r="G2199" s="2">
        <f t="shared" si="267"/>
        <v>1.6220000000000008</v>
      </c>
      <c r="H2199" s="2">
        <f t="shared" si="271"/>
        <v>1.6885000000000006</v>
      </c>
      <c r="I2199" s="2">
        <f t="array" ref="I2199">SUMPRODUCT(B2183:B2202, (ROW(B2183:B2202)-ROW(B2183)+1)) / (20*21/2)</f>
        <v>1.6571904761904761</v>
      </c>
      <c r="J2199" s="2">
        <f t="shared" si="274"/>
        <v>1.6359288932243059</v>
      </c>
      <c r="K2199" s="2">
        <f t="shared" si="268"/>
        <v>1.6334428573844053</v>
      </c>
    </row>
    <row r="2200" spans="1:11" ht="13.5" x14ac:dyDescent="0.25">
      <c r="A2200" s="3">
        <f>TITRES_STAT!B2203</f>
        <v>45509</v>
      </c>
      <c r="B2200" s="5">
        <f>TITRES_STAT!D2203</f>
        <v>1.69</v>
      </c>
      <c r="C2200" s="2">
        <f t="shared" si="269"/>
        <v>0</v>
      </c>
      <c r="D2200" s="2">
        <f t="shared" si="270"/>
        <v>1.6839999999999997</v>
      </c>
      <c r="E2200" s="2">
        <f t="shared" si="272"/>
        <v>1.6549999999999998</v>
      </c>
      <c r="F2200" s="2">
        <f t="shared" si="273"/>
        <v>1.625</v>
      </c>
      <c r="G2200" s="2">
        <f t="shared" si="267"/>
        <v>1.6222000000000005</v>
      </c>
      <c r="H2200" s="2">
        <f t="shared" si="271"/>
        <v>1.6882500000000005</v>
      </c>
      <c r="I2200" s="2">
        <f t="array" ref="I2200">SUMPRODUCT(B2184:B2203, (ROW(B2184:B2203)-ROW(B2184)+1)) / (20*21/2)</f>
        <v>1.6633809523809524</v>
      </c>
      <c r="J2200" s="2">
        <f t="shared" si="274"/>
        <v>1.6410785224410387</v>
      </c>
      <c r="K2200" s="2">
        <f t="shared" si="268"/>
        <v>1.6356607845458011</v>
      </c>
    </row>
    <row r="2201" spans="1:11" ht="13.5" x14ac:dyDescent="0.25">
      <c r="A2201" s="3">
        <f>TITRES_STAT!B2204</f>
        <v>45510</v>
      </c>
      <c r="B2201" s="5">
        <f>TITRES_STAT!D2204</f>
        <v>1.7</v>
      </c>
      <c r="C2201" s="2">
        <f t="shared" si="269"/>
        <v>1.0000000000000009E-2</v>
      </c>
      <c r="D2201" s="2">
        <f t="shared" si="270"/>
        <v>1.69</v>
      </c>
      <c r="E2201" s="2">
        <f t="shared" si="272"/>
        <v>1.6649999999999998</v>
      </c>
      <c r="F2201" s="2">
        <f t="shared" si="273"/>
        <v>1.6300000000000001</v>
      </c>
      <c r="G2201" s="2">
        <f t="shared" si="267"/>
        <v>1.6236000000000006</v>
      </c>
      <c r="H2201" s="2">
        <f t="shared" si="271"/>
        <v>1.6882000000000008</v>
      </c>
      <c r="I2201" s="2">
        <f t="array" ref="I2201">SUMPRODUCT(B2185:B2204, (ROW(B2185:B2204)-ROW(B2185)+1)) / (20*21/2)</f>
        <v>1.6738571428571427</v>
      </c>
      <c r="J2201" s="2">
        <f t="shared" si="274"/>
        <v>1.6466900917323684</v>
      </c>
      <c r="K2201" s="2">
        <f t="shared" si="268"/>
        <v>1.638183891034201</v>
      </c>
    </row>
    <row r="2202" spans="1:11" ht="13.5" x14ac:dyDescent="0.25">
      <c r="A2202" s="3">
        <f>TITRES_STAT!B2205</f>
        <v>45511</v>
      </c>
      <c r="B2202" s="5">
        <f>TITRES_STAT!D2205</f>
        <v>1.7</v>
      </c>
      <c r="C2202" s="2">
        <f t="shared" si="269"/>
        <v>0</v>
      </c>
      <c r="D2202" s="2">
        <f t="shared" si="270"/>
        <v>1.6940000000000002</v>
      </c>
      <c r="E2202" s="2">
        <f t="shared" si="272"/>
        <v>1.6739999999999999</v>
      </c>
      <c r="F2202" s="2">
        <f t="shared" si="273"/>
        <v>1.6350000000000002</v>
      </c>
      <c r="G2202" s="2">
        <f t="shared" si="267"/>
        <v>1.6256000000000008</v>
      </c>
      <c r="H2202" s="2">
        <f t="shared" si="271"/>
        <v>1.6884000000000006</v>
      </c>
      <c r="I2202" s="2">
        <f t="array" ref="I2202">SUMPRODUCT(B2186:B2205, (ROW(B2186:B2205)-ROW(B2186)+1)) / (20*21/2)</f>
        <v>1.6873809523809524</v>
      </c>
      <c r="J2202" s="2">
        <f t="shared" si="274"/>
        <v>1.6517672258530953</v>
      </c>
      <c r="K2202" s="2">
        <f t="shared" si="268"/>
        <v>1.6406080521701147</v>
      </c>
    </row>
    <row r="2203" spans="1:11" ht="13.5" x14ac:dyDescent="0.25">
      <c r="A2203" s="3">
        <f>TITRES_STAT!B2206</f>
        <v>45512</v>
      </c>
      <c r="B2203" s="5">
        <f>TITRES_STAT!D2206</f>
        <v>1.7</v>
      </c>
      <c r="C2203" s="2">
        <f t="shared" si="269"/>
        <v>0</v>
      </c>
      <c r="D2203" s="2">
        <f t="shared" si="270"/>
        <v>1.6960000000000002</v>
      </c>
      <c r="E2203" s="2">
        <f t="shared" si="272"/>
        <v>1.6819999999999997</v>
      </c>
      <c r="F2203" s="2">
        <f t="shared" si="273"/>
        <v>1.6400000000000001</v>
      </c>
      <c r="G2203" s="2">
        <f t="shared" si="267"/>
        <v>1.6268000000000009</v>
      </c>
      <c r="H2203" s="2">
        <f t="shared" si="271"/>
        <v>1.6884500000000005</v>
      </c>
      <c r="I2203" s="2">
        <f t="array" ref="I2203">SUMPRODUCT(B2187:B2206, (ROW(B2187:B2206)-ROW(B2187)+1)) / (20*21/2)</f>
        <v>1.7</v>
      </c>
      <c r="J2203" s="2">
        <f t="shared" si="274"/>
        <v>1.6563608233908957</v>
      </c>
      <c r="K2203" s="2">
        <f t="shared" si="268"/>
        <v>1.6429371481634436</v>
      </c>
    </row>
    <row r="2204" spans="1:11" ht="13.5" x14ac:dyDescent="0.25">
      <c r="A2204" s="3">
        <f>TITRES_STAT!B2207</f>
        <v>45513</v>
      </c>
      <c r="B2204" s="5">
        <f>TITRES_STAT!D2207</f>
        <v>1.75</v>
      </c>
      <c r="C2204" s="2">
        <f t="shared" si="269"/>
        <v>5.0000000000000044E-2</v>
      </c>
      <c r="D2204" s="2">
        <f t="shared" si="270"/>
        <v>1.7079999999999997</v>
      </c>
      <c r="E2204" s="2">
        <f t="shared" si="272"/>
        <v>1.6939999999999997</v>
      </c>
      <c r="F2204" s="2">
        <f t="shared" si="273"/>
        <v>1.6480000000000001</v>
      </c>
      <c r="G2204" s="2">
        <f t="shared" si="267"/>
        <v>1.6290000000000009</v>
      </c>
      <c r="H2204" s="2">
        <f t="shared" si="271"/>
        <v>1.6889000000000007</v>
      </c>
      <c r="I2204" s="2">
        <f t="array" ref="I2204">SUMPRODUCT(B2188:B2207, (ROW(B2188:B2207)-ROW(B2188)+1)) / (20*21/2)</f>
        <v>1.7116666666666667</v>
      </c>
      <c r="J2204" s="2">
        <f t="shared" si="274"/>
        <v>1.6652788402108105</v>
      </c>
      <c r="K2204" s="2">
        <f t="shared" si="268"/>
        <v>1.6471356913727204</v>
      </c>
    </row>
    <row r="2205" spans="1:11" ht="13.5" x14ac:dyDescent="0.25">
      <c r="A2205" s="3">
        <f>TITRES_STAT!B2208</f>
        <v>45516</v>
      </c>
      <c r="B2205" s="5">
        <f>TITRES_STAT!D2208</f>
        <v>1.79</v>
      </c>
      <c r="C2205" s="2">
        <f t="shared" si="269"/>
        <v>4.0000000000000036E-2</v>
      </c>
      <c r="D2205" s="2">
        <f t="shared" si="270"/>
        <v>1.7280000000000002</v>
      </c>
      <c r="E2205" s="2">
        <f t="shared" si="272"/>
        <v>1.7059999999999995</v>
      </c>
      <c r="F2205" s="2">
        <f t="shared" si="273"/>
        <v>1.6575</v>
      </c>
      <c r="G2205" s="2">
        <f t="shared" si="267"/>
        <v>1.631800000000001</v>
      </c>
      <c r="H2205" s="2">
        <f t="shared" si="271"/>
        <v>1.6895500000000008</v>
      </c>
      <c r="I2205" s="2">
        <f t="array" ref="I2205">SUMPRODUCT(B2189:B2208, (ROW(B2189:B2208)-ROW(B2189)+1)) / (20*21/2)</f>
        <v>1.7176190476190476</v>
      </c>
      <c r="J2205" s="2">
        <f t="shared" si="274"/>
        <v>1.6771570459050191</v>
      </c>
      <c r="K2205" s="2">
        <f t="shared" si="268"/>
        <v>1.6527382132796724</v>
      </c>
    </row>
    <row r="2206" spans="1:11" ht="13.5" x14ac:dyDescent="0.25">
      <c r="A2206" s="3">
        <f>TITRES_STAT!B2209</f>
        <v>45518</v>
      </c>
      <c r="B2206" s="5">
        <f>TITRES_STAT!D2209</f>
        <v>1.79</v>
      </c>
      <c r="C2206" s="2">
        <f t="shared" si="269"/>
        <v>0</v>
      </c>
      <c r="D2206" s="2">
        <f t="shared" si="270"/>
        <v>1.746</v>
      </c>
      <c r="E2206" s="2">
        <f t="shared" si="272"/>
        <v>1.7179999999999995</v>
      </c>
      <c r="F2206" s="2">
        <f t="shared" si="273"/>
        <v>1.6675</v>
      </c>
      <c r="G2206" s="2">
        <f t="shared" si="267"/>
        <v>1.6354000000000011</v>
      </c>
      <c r="H2206" s="2">
        <f t="shared" si="271"/>
        <v>1.690100000000001</v>
      </c>
      <c r="I2206" s="2">
        <f t="array" ref="I2206">SUMPRODUCT(B2190:B2209, (ROW(B2190:B2209)-ROW(B2190)+1)) / (20*21/2)</f>
        <v>1.7276190476190481</v>
      </c>
      <c r="J2206" s="2">
        <f t="shared" si="274"/>
        <v>1.687903993914065</v>
      </c>
      <c r="K2206" s="2">
        <f t="shared" si="268"/>
        <v>1.6581210284451755</v>
      </c>
    </row>
    <row r="2207" spans="1:11" ht="13.5" x14ac:dyDescent="0.25">
      <c r="A2207" s="3">
        <f>TITRES_STAT!B2210</f>
        <v>45519</v>
      </c>
      <c r="B2207" s="5">
        <f>TITRES_STAT!D2210</f>
        <v>1.79</v>
      </c>
      <c r="C2207" s="2">
        <f t="shared" si="269"/>
        <v>0</v>
      </c>
      <c r="D2207" s="2">
        <f t="shared" si="270"/>
        <v>1.764</v>
      </c>
      <c r="E2207" s="2">
        <f t="shared" si="272"/>
        <v>1.7289999999999999</v>
      </c>
      <c r="F2207" s="2">
        <f t="shared" si="273"/>
        <v>1.6775000000000002</v>
      </c>
      <c r="G2207" s="2">
        <f t="shared" si="267"/>
        <v>1.6390000000000011</v>
      </c>
      <c r="H2207" s="2">
        <f t="shared" si="271"/>
        <v>1.6906000000000012</v>
      </c>
      <c r="I2207" s="2">
        <f t="array" ref="I2207">SUMPRODUCT(B2191:B2210, (ROW(B2191:B2210)-ROW(B2191)+1)) / (20*21/2)</f>
        <v>1.7319523809523809</v>
      </c>
      <c r="J2207" s="2">
        <f t="shared" si="274"/>
        <v>1.6976274230651065</v>
      </c>
      <c r="K2207" s="2">
        <f t="shared" si="268"/>
        <v>1.6632927528198747</v>
      </c>
    </row>
    <row r="2208" spans="1:11" ht="13.5" x14ac:dyDescent="0.25">
      <c r="A2208" s="3">
        <f>TITRES_STAT!B2211</f>
        <v>45520</v>
      </c>
      <c r="B2208" s="5">
        <f>TITRES_STAT!D2211</f>
        <v>1.74</v>
      </c>
      <c r="C2208" s="2">
        <f t="shared" si="269"/>
        <v>-5.0000000000000044E-2</v>
      </c>
      <c r="D2208" s="2">
        <f t="shared" si="270"/>
        <v>1.7719999999999998</v>
      </c>
      <c r="E2208" s="2">
        <f t="shared" si="272"/>
        <v>1.7339999999999995</v>
      </c>
      <c r="F2208" s="2">
        <f t="shared" si="273"/>
        <v>1.6850000000000001</v>
      </c>
      <c r="G2208" s="2">
        <f t="shared" si="267"/>
        <v>1.6412000000000011</v>
      </c>
      <c r="H2208" s="2">
        <f t="shared" si="271"/>
        <v>1.6906500000000013</v>
      </c>
      <c r="I2208" s="2">
        <f t="array" ref="I2208">SUMPRODUCT(B2192:B2211, (ROW(B2192:B2211)-ROW(B2192)+1)) / (20*21/2)</f>
        <v>1.7365238095238096</v>
      </c>
      <c r="J2208" s="2">
        <f t="shared" si="274"/>
        <v>1.7016629065827154</v>
      </c>
      <c r="K2208" s="2">
        <f t="shared" si="268"/>
        <v>1.6663008801602719</v>
      </c>
    </row>
    <row r="2209" spans="1:11" ht="13.5" x14ac:dyDescent="0.25">
      <c r="A2209" s="3">
        <f>TITRES_STAT!B2212</f>
        <v>45523</v>
      </c>
      <c r="B2209" s="5">
        <f>TITRES_STAT!D2212</f>
        <v>1.79</v>
      </c>
      <c r="C2209" s="2">
        <f t="shared" si="269"/>
        <v>5.0000000000000044E-2</v>
      </c>
      <c r="D2209" s="2">
        <f t="shared" si="270"/>
        <v>1.78</v>
      </c>
      <c r="E2209" s="2">
        <f t="shared" si="272"/>
        <v>1.7439999999999998</v>
      </c>
      <c r="F2209" s="2">
        <f t="shared" si="273"/>
        <v>1.6944999999999997</v>
      </c>
      <c r="G2209" s="2">
        <f t="shared" si="267"/>
        <v>1.6448000000000014</v>
      </c>
      <c r="H2209" s="2">
        <f t="shared" si="271"/>
        <v>1.6909000000000014</v>
      </c>
      <c r="I2209" s="2">
        <f t="array" ref="I2209">SUMPRODUCT(B2193:B2212, (ROW(B2193:B2212)-ROW(B2193)+1)) / (20*21/2)</f>
        <v>1.7432380952380953</v>
      </c>
      <c r="J2209" s="2">
        <f t="shared" si="274"/>
        <v>1.7100759630986473</v>
      </c>
      <c r="K2209" s="2">
        <f t="shared" si="268"/>
        <v>1.6711518260363398</v>
      </c>
    </row>
    <row r="2210" spans="1:11" ht="13.5" x14ac:dyDescent="0.25">
      <c r="A2210" s="3">
        <f>TITRES_STAT!B2213</f>
        <v>45524</v>
      </c>
      <c r="B2210" s="5">
        <f>TITRES_STAT!D2213</f>
        <v>1.74</v>
      </c>
      <c r="C2210" s="2">
        <f t="shared" si="269"/>
        <v>-5.0000000000000044E-2</v>
      </c>
      <c r="D2210" s="2">
        <f t="shared" si="270"/>
        <v>1.77</v>
      </c>
      <c r="E2210" s="2">
        <f t="shared" si="272"/>
        <v>1.7489999999999999</v>
      </c>
      <c r="F2210" s="2">
        <f t="shared" si="273"/>
        <v>1.7019999999999995</v>
      </c>
      <c r="G2210" s="2">
        <f t="shared" si="267"/>
        <v>1.6476000000000011</v>
      </c>
      <c r="H2210" s="2">
        <f t="shared" si="271"/>
        <v>1.6909000000000014</v>
      </c>
      <c r="I2210" s="2">
        <f t="array" ref="I2210">SUMPRODUCT(B2194:B2213, (ROW(B2194:B2213)-ROW(B2194)+1)) / (20*21/2)</f>
        <v>1.7443809523809524</v>
      </c>
      <c r="J2210" s="2">
        <f t="shared" si="274"/>
        <v>1.7129258713749667</v>
      </c>
      <c r="K2210" s="2">
        <f t="shared" si="268"/>
        <v>1.6738517544270715</v>
      </c>
    </row>
    <row r="2211" spans="1:11" ht="13.5" x14ac:dyDescent="0.25">
      <c r="A2211" s="3">
        <f>TITRES_STAT!B2214</f>
        <v>45525</v>
      </c>
      <c r="B2211" s="5">
        <f>TITRES_STAT!D2214</f>
        <v>1.75</v>
      </c>
      <c r="C2211" s="2">
        <f t="shared" si="269"/>
        <v>1.0000000000000009E-2</v>
      </c>
      <c r="D2211" s="2">
        <f t="shared" si="270"/>
        <v>1.762</v>
      </c>
      <c r="E2211" s="2">
        <f t="shared" si="272"/>
        <v>1.754</v>
      </c>
      <c r="F2211" s="2">
        <f t="shared" si="273"/>
        <v>1.7094999999999996</v>
      </c>
      <c r="G2211" s="2">
        <f t="shared" si="267"/>
        <v>1.6504000000000008</v>
      </c>
      <c r="H2211" s="2">
        <f t="shared" si="271"/>
        <v>1.6907000000000016</v>
      </c>
      <c r="I2211" s="2">
        <f t="array" ref="I2211">SUMPRODUCT(B2195:B2214, (ROW(B2195:B2214)-ROW(B2195)+1)) / (20*21/2)</f>
        <v>1.746904761904762</v>
      </c>
      <c r="J2211" s="2">
        <f t="shared" si="274"/>
        <v>1.7164567407678271</v>
      </c>
      <c r="K2211" s="2">
        <f t="shared" si="268"/>
        <v>1.6768379601358139</v>
      </c>
    </row>
    <row r="2212" spans="1:11" ht="13.5" x14ac:dyDescent="0.25">
      <c r="A2212" s="3">
        <f>TITRES_STAT!B2215</f>
        <v>45526</v>
      </c>
      <c r="B2212" s="5">
        <f>TITRES_STAT!D2215</f>
        <v>1.78</v>
      </c>
      <c r="C2212" s="2">
        <f t="shared" si="269"/>
        <v>3.0000000000000027E-2</v>
      </c>
      <c r="D2212" s="2">
        <f t="shared" si="270"/>
        <v>1.7600000000000002</v>
      </c>
      <c r="E2212" s="2">
        <f t="shared" si="272"/>
        <v>1.762</v>
      </c>
      <c r="F2212" s="2">
        <f t="shared" si="273"/>
        <v>1.7179999999999995</v>
      </c>
      <c r="G2212" s="2">
        <f t="shared" si="267"/>
        <v>1.653800000000001</v>
      </c>
      <c r="H2212" s="2">
        <f t="shared" si="271"/>
        <v>1.6904000000000017</v>
      </c>
      <c r="I2212" s="2">
        <f t="array" ref="I2212">SUMPRODUCT(B2196:B2215, (ROW(B2196:B2215)-ROW(B2196)+1)) / (20*21/2)</f>
        <v>1.7488571428571429</v>
      </c>
      <c r="J2212" s="2">
        <f t="shared" si="274"/>
        <v>1.7225084797423196</v>
      </c>
      <c r="K2212" s="2">
        <f t="shared" si="268"/>
        <v>1.6808835303265663</v>
      </c>
    </row>
    <row r="2213" spans="1:11" ht="13.5" x14ac:dyDescent="0.25">
      <c r="A2213" s="3">
        <f>TITRES_STAT!B2216</f>
        <v>45527</v>
      </c>
      <c r="B2213" s="5">
        <f>TITRES_STAT!D2216</f>
        <v>1.73</v>
      </c>
      <c r="C2213" s="2">
        <f t="shared" si="269"/>
        <v>-5.0000000000000044E-2</v>
      </c>
      <c r="D2213" s="2">
        <f t="shared" si="270"/>
        <v>1.7580000000000002</v>
      </c>
      <c r="E2213" s="2">
        <f t="shared" si="272"/>
        <v>1.7649999999999999</v>
      </c>
      <c r="F2213" s="2">
        <f t="shared" si="273"/>
        <v>1.7234999999999991</v>
      </c>
      <c r="G2213" s="2">
        <f t="shared" si="267"/>
        <v>1.6554000000000011</v>
      </c>
      <c r="H2213" s="2">
        <f t="shared" si="271"/>
        <v>1.6901000000000017</v>
      </c>
      <c r="I2213" s="2">
        <f t="array" ref="I2213">SUMPRODUCT(B2197:B2216, (ROW(B2197:B2216)-ROW(B2197)+1)) / (20*21/2)</f>
        <v>1.7504285714285712</v>
      </c>
      <c r="J2213" s="2">
        <f t="shared" si="274"/>
        <v>1.7232219578620986</v>
      </c>
      <c r="K2213" s="2">
        <f t="shared" si="268"/>
        <v>1.6828096663921912</v>
      </c>
    </row>
    <row r="2214" spans="1:11" ht="13.5" x14ac:dyDescent="0.25">
      <c r="A2214" s="3">
        <f>TITRES_STAT!B2217</f>
        <v>45530</v>
      </c>
      <c r="B2214" s="5">
        <f>TITRES_STAT!D2217</f>
        <v>1.75</v>
      </c>
      <c r="C2214" s="2">
        <f t="shared" si="269"/>
        <v>2.0000000000000018E-2</v>
      </c>
      <c r="D2214" s="2">
        <f t="shared" si="270"/>
        <v>1.75</v>
      </c>
      <c r="E2214" s="2">
        <f t="shared" si="272"/>
        <v>1.7649999999999999</v>
      </c>
      <c r="F2214" s="2">
        <f t="shared" si="273"/>
        <v>1.7294999999999994</v>
      </c>
      <c r="G2214" s="2">
        <f t="shared" si="267"/>
        <v>1.6568000000000009</v>
      </c>
      <c r="H2214" s="2">
        <f t="shared" si="271"/>
        <v>1.6898500000000016</v>
      </c>
      <c r="I2214" s="2">
        <f t="array" ref="I2214">SUMPRODUCT(B2198:B2217, (ROW(B2198:B2217)-ROW(B2198)+1)) / (20*21/2)</f>
        <v>1.7516190476190479</v>
      </c>
      <c r="J2214" s="2">
        <f t="shared" si="274"/>
        <v>1.7257722475895179</v>
      </c>
      <c r="K2214" s="2">
        <f t="shared" si="268"/>
        <v>1.6854445814356347</v>
      </c>
    </row>
    <row r="2215" spans="1:11" ht="13.5" x14ac:dyDescent="0.25">
      <c r="A2215" s="3">
        <f>TITRES_STAT!B2218</f>
        <v>45531</v>
      </c>
      <c r="B2215" s="5">
        <f>TITRES_STAT!D2218</f>
        <v>1.75</v>
      </c>
      <c r="C2215" s="2">
        <f t="shared" si="269"/>
        <v>0</v>
      </c>
      <c r="D2215" s="2">
        <f t="shared" si="270"/>
        <v>1.752</v>
      </c>
      <c r="E2215" s="2">
        <f t="shared" si="272"/>
        <v>1.7609999999999999</v>
      </c>
      <c r="F2215" s="2">
        <f t="shared" si="273"/>
        <v>1.7334999999999994</v>
      </c>
      <c r="G2215" s="2">
        <f t="shared" si="267"/>
        <v>1.658400000000001</v>
      </c>
      <c r="H2215" s="2">
        <f t="shared" si="271"/>
        <v>1.6896000000000015</v>
      </c>
      <c r="I2215" s="2">
        <f t="array" ref="I2215">SUMPRODUCT(B2199:B2218, (ROW(B2199:B2218)-ROW(B2199)+1)) / (20*21/2)</f>
        <v>1.7524761904761903</v>
      </c>
      <c r="J2215" s="2">
        <f t="shared" si="274"/>
        <v>1.7280796525809925</v>
      </c>
      <c r="K2215" s="2">
        <f t="shared" si="268"/>
        <v>1.6879761664773745</v>
      </c>
    </row>
    <row r="2216" spans="1:11" ht="13.5" x14ac:dyDescent="0.25">
      <c r="A2216" s="3">
        <f>TITRES_STAT!B2219</f>
        <v>45532</v>
      </c>
      <c r="B2216" s="5">
        <f>TITRES_STAT!D2219</f>
        <v>1.75</v>
      </c>
      <c r="C2216" s="2">
        <f t="shared" si="269"/>
        <v>0</v>
      </c>
      <c r="D2216" s="2">
        <f t="shared" si="270"/>
        <v>1.752</v>
      </c>
      <c r="E2216" s="2">
        <f t="shared" si="272"/>
        <v>1.7570000000000001</v>
      </c>
      <c r="F2216" s="2">
        <f t="shared" si="273"/>
        <v>1.7374999999999996</v>
      </c>
      <c r="G2216" s="2">
        <f t="shared" si="267"/>
        <v>1.6608000000000007</v>
      </c>
      <c r="H2216" s="2">
        <f t="shared" si="271"/>
        <v>1.6893500000000017</v>
      </c>
      <c r="I2216" s="2">
        <f t="array" ref="I2216">SUMPRODUCT(B2200:B2219, (ROW(B2200:B2219)-ROW(B2200)+1)) / (20*21/2)</f>
        <v>1.7482857142857142</v>
      </c>
      <c r="J2216" s="2">
        <f t="shared" si="274"/>
        <v>1.7301673047161361</v>
      </c>
      <c r="K2216" s="2">
        <f t="shared" si="268"/>
        <v>1.6904084736743401</v>
      </c>
    </row>
    <row r="2217" spans="1:11" ht="13.5" x14ac:dyDescent="0.25">
      <c r="A2217" s="3">
        <f>TITRES_STAT!B2220</f>
        <v>45533</v>
      </c>
      <c r="B2217" s="5">
        <f>TITRES_STAT!D2220</f>
        <v>1.75</v>
      </c>
      <c r="C2217" s="2">
        <f t="shared" si="269"/>
        <v>0</v>
      </c>
      <c r="D2217" s="2">
        <f t="shared" si="270"/>
        <v>1.746</v>
      </c>
      <c r="E2217" s="2">
        <f t="shared" si="272"/>
        <v>1.7530000000000001</v>
      </c>
      <c r="F2217" s="2">
        <f t="shared" si="273"/>
        <v>1.7409999999999997</v>
      </c>
      <c r="G2217" s="2">
        <f t="shared" si="267"/>
        <v>1.6632000000000005</v>
      </c>
      <c r="H2217" s="2">
        <f t="shared" si="271"/>
        <v>1.6891000000000014</v>
      </c>
      <c r="I2217" s="2">
        <f t="array" ref="I2217">SUMPRODUCT(B2201:B2220, (ROW(B2201:B2220)-ROW(B2201)+1)) / (20*21/2)</f>
        <v>1.7449999999999999</v>
      </c>
      <c r="J2217" s="2">
        <f t="shared" si="274"/>
        <v>1.732056132838409</v>
      </c>
      <c r="K2217" s="2">
        <f t="shared" si="268"/>
        <v>1.6927453962753465</v>
      </c>
    </row>
    <row r="2218" spans="1:11" ht="13.5" x14ac:dyDescent="0.25">
      <c r="A2218" s="3">
        <f>TITRES_STAT!B2221</f>
        <v>45534</v>
      </c>
      <c r="B2218" s="5">
        <f>TITRES_STAT!D2221</f>
        <v>1.75</v>
      </c>
      <c r="C2218" s="2">
        <f t="shared" si="269"/>
        <v>0</v>
      </c>
      <c r="D2218" s="2">
        <f t="shared" si="270"/>
        <v>1.75</v>
      </c>
      <c r="E2218" s="2">
        <f t="shared" si="272"/>
        <v>1.754</v>
      </c>
      <c r="F2218" s="2">
        <f t="shared" si="273"/>
        <v>1.7439999999999998</v>
      </c>
      <c r="G2218" s="2">
        <f t="shared" si="267"/>
        <v>1.6660000000000006</v>
      </c>
      <c r="H2218" s="2">
        <f t="shared" si="271"/>
        <v>1.6890000000000018</v>
      </c>
      <c r="I2218" s="2">
        <f t="array" ref="I2218">SUMPRODUCT(B2202:B2221, (ROW(B2202:B2221)-ROW(B2202)+1)) / (20*21/2)</f>
        <v>1.7454285714285716</v>
      </c>
      <c r="J2218" s="2">
        <f t="shared" si="274"/>
        <v>1.7337650725680844</v>
      </c>
      <c r="K2218" s="2">
        <f t="shared" si="268"/>
        <v>1.6949906748527839</v>
      </c>
    </row>
    <row r="2219" spans="1:11" ht="13.5" x14ac:dyDescent="0.25">
      <c r="A2219" s="3">
        <f>TITRES_STAT!B2222</f>
        <v>45537</v>
      </c>
      <c r="B2219" s="5">
        <f>TITRES_STAT!D2222</f>
        <v>1.7</v>
      </c>
      <c r="C2219" s="2">
        <f t="shared" si="269"/>
        <v>-5.0000000000000044E-2</v>
      </c>
      <c r="D2219" s="2">
        <f t="shared" si="270"/>
        <v>1.7399999999999998</v>
      </c>
      <c r="E2219" s="2">
        <f t="shared" si="272"/>
        <v>1.7449999999999999</v>
      </c>
      <c r="F2219" s="2">
        <f t="shared" si="273"/>
        <v>1.7444999999999999</v>
      </c>
      <c r="G2219" s="2">
        <f t="shared" si="267"/>
        <v>1.6674000000000004</v>
      </c>
      <c r="H2219" s="2">
        <f t="shared" si="271"/>
        <v>1.6889000000000012</v>
      </c>
      <c r="I2219" s="2">
        <f t="array" ref="I2219">SUMPRODUCT(B2203:B2222, (ROW(B2203:B2222)-ROW(B2203)+1)) / (20*21/2)</f>
        <v>1.7503809523809519</v>
      </c>
      <c r="J2219" s="2">
        <f t="shared" si="274"/>
        <v>1.7305493513711241</v>
      </c>
      <c r="K2219" s="2">
        <f t="shared" si="268"/>
        <v>1.6951871189762042</v>
      </c>
    </row>
    <row r="2220" spans="1:11" ht="13.5" x14ac:dyDescent="0.25">
      <c r="A2220" s="3">
        <f>TITRES_STAT!B2223</f>
        <v>45538</v>
      </c>
      <c r="B2220" s="5">
        <f>TITRES_STAT!D2223</f>
        <v>1.71</v>
      </c>
      <c r="C2220" s="2">
        <f t="shared" si="269"/>
        <v>1.0000000000000009E-2</v>
      </c>
      <c r="D2220" s="2">
        <f t="shared" si="270"/>
        <v>1.732</v>
      </c>
      <c r="E2220" s="2">
        <f t="shared" si="272"/>
        <v>1.7419999999999998</v>
      </c>
      <c r="F2220" s="2">
        <f t="shared" si="273"/>
        <v>1.7455000000000003</v>
      </c>
      <c r="G2220" s="2">
        <f t="shared" si="267"/>
        <v>1.6682000000000001</v>
      </c>
      <c r="H2220" s="2">
        <f t="shared" si="271"/>
        <v>1.6889500000000011</v>
      </c>
      <c r="I2220" s="2">
        <f t="array" ref="I2220">SUMPRODUCT(B2204:B2223, (ROW(B2204:B2223)-ROW(B2204)+1)) / (20*21/2)</f>
        <v>1.7596190476190476</v>
      </c>
      <c r="J2220" s="2">
        <f t="shared" si="274"/>
        <v>1.7285922702881598</v>
      </c>
      <c r="K2220" s="2">
        <f t="shared" si="268"/>
        <v>1.6957680162712552</v>
      </c>
    </row>
    <row r="2221" spans="1:11" ht="13.5" x14ac:dyDescent="0.25">
      <c r="A2221" s="3">
        <f>TITRES_STAT!B2224</f>
        <v>45539</v>
      </c>
      <c r="B2221" s="5">
        <f>TITRES_STAT!D2224</f>
        <v>1.75</v>
      </c>
      <c r="C2221" s="2">
        <f t="shared" si="269"/>
        <v>4.0000000000000036E-2</v>
      </c>
      <c r="D2221" s="2">
        <f t="shared" si="270"/>
        <v>1.732</v>
      </c>
      <c r="E2221" s="2">
        <f t="shared" si="272"/>
        <v>1.7419999999999998</v>
      </c>
      <c r="F2221" s="2">
        <f t="shared" si="273"/>
        <v>1.748</v>
      </c>
      <c r="G2221" s="2">
        <f t="shared" si="267"/>
        <v>1.6708000000000001</v>
      </c>
      <c r="H2221" s="2">
        <f t="shared" si="271"/>
        <v>1.6890500000000008</v>
      </c>
      <c r="I2221" s="2">
        <f t="array" ref="I2221">SUMPRODUCT(B2205:B2224, (ROW(B2205:B2224)-ROW(B2205)+1)) / (20*21/2)</f>
        <v>1.7681428571428568</v>
      </c>
      <c r="J2221" s="2">
        <f t="shared" si="274"/>
        <v>1.7306311016892875</v>
      </c>
      <c r="K2221" s="2">
        <f t="shared" si="268"/>
        <v>1.697894760731206</v>
      </c>
    </row>
    <row r="2222" spans="1:11" ht="13.5" x14ac:dyDescent="0.25">
      <c r="A2222" s="3">
        <f>TITRES_STAT!B2225</f>
        <v>45540</v>
      </c>
      <c r="B2222" s="5">
        <f>TITRES_STAT!D2225</f>
        <v>1.8</v>
      </c>
      <c r="C2222" s="2">
        <f t="shared" si="269"/>
        <v>5.0000000000000044E-2</v>
      </c>
      <c r="D2222" s="2">
        <f t="shared" si="270"/>
        <v>1.7420000000000002</v>
      </c>
      <c r="E2222" s="2">
        <f t="shared" si="272"/>
        <v>1.7440000000000002</v>
      </c>
      <c r="F2222" s="2">
        <f t="shared" si="273"/>
        <v>1.7530000000000001</v>
      </c>
      <c r="G2222" s="2">
        <f t="shared" si="267"/>
        <v>1.6748000000000003</v>
      </c>
      <c r="H2222" s="2">
        <f t="shared" si="271"/>
        <v>1.6892000000000007</v>
      </c>
      <c r="I2222" s="2">
        <f t="array" ref="I2222">SUMPRODUCT(B2206:B2225, (ROW(B2206:B2225)-ROW(B2206)+1)) / (20*21/2)</f>
        <v>1.7742857142857145</v>
      </c>
      <c r="J2222" s="2">
        <f t="shared" si="274"/>
        <v>1.737237663433165</v>
      </c>
      <c r="K2222" s="2">
        <f t="shared" si="268"/>
        <v>1.7018988877613548</v>
      </c>
    </row>
    <row r="2223" spans="1:11" ht="13.5" x14ac:dyDescent="0.25">
      <c r="A2223" s="3">
        <f>TITRES_STAT!B2226</f>
        <v>45541</v>
      </c>
      <c r="B2223" s="5">
        <f>TITRES_STAT!D2226</f>
        <v>1.85</v>
      </c>
      <c r="C2223" s="2">
        <f t="shared" si="269"/>
        <v>5.0000000000000044E-2</v>
      </c>
      <c r="D2223" s="2">
        <f t="shared" si="270"/>
        <v>1.762</v>
      </c>
      <c r="E2223" s="2">
        <f t="shared" si="272"/>
        <v>1.7560000000000002</v>
      </c>
      <c r="F2223" s="2">
        <f t="shared" si="273"/>
        <v>1.7605</v>
      </c>
      <c r="G2223" s="2">
        <f t="shared" si="267"/>
        <v>1.6798</v>
      </c>
      <c r="H2223" s="2">
        <f t="shared" si="271"/>
        <v>1.6896000000000007</v>
      </c>
      <c r="I2223" s="2">
        <f t="array" ref="I2223">SUMPRODUCT(B2207:B2226, (ROW(B2207:B2226)-ROW(B2207)+1)) / (20*21/2)</f>
        <v>1.7754761904761907</v>
      </c>
      <c r="J2223" s="2">
        <f t="shared" si="274"/>
        <v>1.7479769335823874</v>
      </c>
      <c r="K2223" s="2">
        <f t="shared" si="268"/>
        <v>1.7077067745158114</v>
      </c>
    </row>
    <row r="2224" spans="1:11" ht="13.5" x14ac:dyDescent="0.25">
      <c r="A2224" s="3">
        <f>TITRES_STAT!B2227</f>
        <v>45544</v>
      </c>
      <c r="B2224" s="5">
        <f>TITRES_STAT!D2227</f>
        <v>1.85</v>
      </c>
      <c r="C2224" s="2">
        <f t="shared" si="269"/>
        <v>0</v>
      </c>
      <c r="D2224" s="2">
        <f t="shared" si="270"/>
        <v>1.7919999999999998</v>
      </c>
      <c r="E2224" s="2">
        <f t="shared" si="272"/>
        <v>1.766</v>
      </c>
      <c r="F2224" s="2">
        <f t="shared" si="273"/>
        <v>1.7655000000000001</v>
      </c>
      <c r="G2224" s="2">
        <f t="shared" si="267"/>
        <v>1.6847999999999999</v>
      </c>
      <c r="H2224" s="2">
        <f t="shared" si="271"/>
        <v>1.6902500000000007</v>
      </c>
      <c r="I2224" s="2">
        <f t="array" ref="I2224">SUMPRODUCT(B2208:B2227, (ROW(B2208:B2227)-ROW(B2208)+1)) / (20*21/2)</f>
        <v>1.7719523809523809</v>
      </c>
      <c r="J2224" s="2">
        <f t="shared" si="274"/>
        <v>1.7576934160983506</v>
      </c>
      <c r="K2224" s="2">
        <f t="shared" si="268"/>
        <v>1.7132869010053875</v>
      </c>
    </row>
    <row r="2225" spans="1:11" ht="13.5" x14ac:dyDescent="0.25">
      <c r="A2225" s="3">
        <f>TITRES_STAT!B2228</f>
        <v>45545</v>
      </c>
      <c r="B2225" s="5">
        <f>TITRES_STAT!D2228</f>
        <v>1.83</v>
      </c>
      <c r="C2225" s="2">
        <f t="shared" si="269"/>
        <v>-2.0000000000000018E-2</v>
      </c>
      <c r="D2225" s="2">
        <f t="shared" si="270"/>
        <v>1.8160000000000001</v>
      </c>
      <c r="E2225" s="2">
        <f t="shared" si="272"/>
        <v>1.7740000000000002</v>
      </c>
      <c r="F2225" s="2">
        <f t="shared" si="273"/>
        <v>1.7675000000000001</v>
      </c>
      <c r="G2225" s="2">
        <f t="shared" si="267"/>
        <v>1.6893999999999998</v>
      </c>
      <c r="H2225" s="2">
        <f t="shared" si="271"/>
        <v>1.6910500000000004</v>
      </c>
      <c r="I2225" s="2">
        <f t="array" ref="I2225">SUMPRODUCT(B2209:B2228, (ROW(B2209:B2228)-ROW(B2209)+1)) / (20*21/2)</f>
        <v>1.764904761904762</v>
      </c>
      <c r="J2225" s="2">
        <f t="shared" si="274"/>
        <v>1.7645797574223174</v>
      </c>
      <c r="K2225" s="2">
        <f t="shared" si="268"/>
        <v>1.7178638852796861</v>
      </c>
    </row>
    <row r="2226" spans="1:11" ht="13.5" x14ac:dyDescent="0.25">
      <c r="A2226" s="3">
        <f>TITRES_STAT!B2229</f>
        <v>45546</v>
      </c>
      <c r="B2226" s="5">
        <f>TITRES_STAT!D2229</f>
        <v>1.78</v>
      </c>
      <c r="C2226" s="2">
        <f t="shared" si="269"/>
        <v>-5.0000000000000044E-2</v>
      </c>
      <c r="D2226" s="2">
        <f t="shared" si="270"/>
        <v>1.8219999999999998</v>
      </c>
      <c r="E2226" s="2">
        <f t="shared" si="272"/>
        <v>1.7769999999999999</v>
      </c>
      <c r="F2226" s="2">
        <f t="shared" si="273"/>
        <v>1.7670000000000001</v>
      </c>
      <c r="G2226" s="2">
        <f t="shared" ref="G2226:G2289" si="275">AVERAGE(B2177:B2226)</f>
        <v>1.6929999999999996</v>
      </c>
      <c r="H2226" s="2">
        <f t="shared" si="271"/>
        <v>1.6915500000000006</v>
      </c>
      <c r="I2226" s="2">
        <f t="array" ref="I2226">SUMPRODUCT(B2210:B2229, (ROW(B2210:B2229)-ROW(B2210)+1)) / (20*21/2)</f>
        <v>1.7542857142857144</v>
      </c>
      <c r="J2226" s="2">
        <f t="shared" si="274"/>
        <v>1.7660483519535255</v>
      </c>
      <c r="K2226" s="2">
        <f t="shared" si="268"/>
        <v>1.720300595660875</v>
      </c>
    </row>
    <row r="2227" spans="1:11" ht="13.5" x14ac:dyDescent="0.25">
      <c r="A2227" s="3">
        <f>TITRES_STAT!B2230</f>
        <v>45547</v>
      </c>
      <c r="B2227" s="5">
        <f>TITRES_STAT!D2230</f>
        <v>1.73</v>
      </c>
      <c r="C2227" s="2">
        <f t="shared" si="269"/>
        <v>-5.0000000000000044E-2</v>
      </c>
      <c r="D2227" s="2">
        <f t="shared" si="270"/>
        <v>1.8080000000000003</v>
      </c>
      <c r="E2227" s="2">
        <f t="shared" si="272"/>
        <v>1.7749999999999999</v>
      </c>
      <c r="F2227" s="2">
        <f t="shared" si="273"/>
        <v>1.764</v>
      </c>
      <c r="G2227" s="2">
        <f t="shared" si="275"/>
        <v>1.6957999999999998</v>
      </c>
      <c r="H2227" s="2">
        <f t="shared" si="271"/>
        <v>1.6919500000000005</v>
      </c>
      <c r="I2227" s="2">
        <f t="array" ref="I2227">SUMPRODUCT(B2211:B2230, (ROW(B2211:B2230)-ROW(B2211)+1)) / (20*21/2)</f>
        <v>1.7481428571428574</v>
      </c>
      <c r="J2227" s="2">
        <f t="shared" si="274"/>
        <v>1.7626151755769992</v>
      </c>
      <c r="K2227" s="2">
        <f t="shared" ref="K2227:K2290" si="276">$K$4*B2227+(1-$K$4)*K2226</f>
        <v>1.7206809644584877</v>
      </c>
    </row>
    <row r="2228" spans="1:11" ht="13.5" x14ac:dyDescent="0.25">
      <c r="A2228" s="3">
        <f>TITRES_STAT!B2231</f>
        <v>45548</v>
      </c>
      <c r="B2228" s="5">
        <f>TITRES_STAT!D2231</f>
        <v>1.69</v>
      </c>
      <c r="C2228" s="2">
        <f t="shared" si="269"/>
        <v>-4.0000000000000036E-2</v>
      </c>
      <c r="D2228" s="2">
        <f t="shared" si="270"/>
        <v>1.7759999999999998</v>
      </c>
      <c r="E2228" s="2">
        <f t="shared" si="272"/>
        <v>1.7690000000000001</v>
      </c>
      <c r="F2228" s="2">
        <f t="shared" si="273"/>
        <v>1.7614999999999998</v>
      </c>
      <c r="G2228" s="2">
        <f t="shared" si="275"/>
        <v>1.6975999999999996</v>
      </c>
      <c r="H2228" s="2">
        <f t="shared" si="271"/>
        <v>1.6919500000000005</v>
      </c>
      <c r="I2228" s="2">
        <f t="array" ref="I2228">SUMPRODUCT(B2212:B2231, (ROW(B2212:B2231)-ROW(B2212)+1)) / (20*21/2)</f>
        <v>1.7470000000000003</v>
      </c>
      <c r="J2228" s="2">
        <f t="shared" si="274"/>
        <v>1.7556994445696659</v>
      </c>
      <c r="K2228" s="2">
        <f t="shared" si="276"/>
        <v>1.7194777893816842</v>
      </c>
    </row>
    <row r="2229" spans="1:11" ht="13.5" x14ac:dyDescent="0.25">
      <c r="A2229" s="3">
        <f>TITRES_STAT!B2232</f>
        <v>45551</v>
      </c>
      <c r="B2229" s="5">
        <f>TITRES_STAT!D2232</f>
        <v>1.65</v>
      </c>
      <c r="C2229" s="2">
        <f t="shared" si="269"/>
        <v>-4.0000000000000036E-2</v>
      </c>
      <c r="D2229" s="2">
        <f t="shared" si="270"/>
        <v>1.736</v>
      </c>
      <c r="E2229" s="2">
        <f t="shared" si="272"/>
        <v>1.7639999999999998</v>
      </c>
      <c r="F2229" s="2">
        <f t="shared" si="273"/>
        <v>1.7545000000000002</v>
      </c>
      <c r="G2229" s="2">
        <f t="shared" si="275"/>
        <v>1.6987999999999999</v>
      </c>
      <c r="H2229" s="2">
        <f t="shared" si="271"/>
        <v>1.6917500000000001</v>
      </c>
      <c r="I2229" s="2">
        <f t="array" ref="I2229">SUMPRODUCT(B2213:B2232, (ROW(B2213:B2232)-ROW(B2213)+1)) / (20*21/2)</f>
        <v>1.7506666666666666</v>
      </c>
      <c r="J2229" s="2">
        <f t="shared" si="274"/>
        <v>1.7456328308011262</v>
      </c>
      <c r="K2229" s="2">
        <f t="shared" si="276"/>
        <v>1.7167531701902456</v>
      </c>
    </row>
    <row r="2230" spans="1:11" ht="13.5" x14ac:dyDescent="0.25">
      <c r="A2230" s="3">
        <f>TITRES_STAT!B2233</f>
        <v>45552</v>
      </c>
      <c r="B2230" s="5">
        <f>TITRES_STAT!D2233</f>
        <v>1.69</v>
      </c>
      <c r="C2230" s="2">
        <f t="shared" si="269"/>
        <v>4.0000000000000036E-2</v>
      </c>
      <c r="D2230" s="2">
        <f t="shared" si="270"/>
        <v>1.7079999999999997</v>
      </c>
      <c r="E2230" s="2">
        <f t="shared" si="272"/>
        <v>1.762</v>
      </c>
      <c r="F2230" s="2">
        <f t="shared" si="273"/>
        <v>1.752</v>
      </c>
      <c r="G2230" s="2">
        <f t="shared" si="275"/>
        <v>1.7005999999999997</v>
      </c>
      <c r="H2230" s="2">
        <f t="shared" si="271"/>
        <v>1.6917500000000001</v>
      </c>
      <c r="I2230" s="2">
        <f t="array" ref="I2230">SUMPRODUCT(B2214:B2233, (ROW(B2214:B2233)-ROW(B2214)+1)) / (20*21/2)</f>
        <v>1.7533333333333332</v>
      </c>
      <c r="J2230" s="2">
        <f t="shared" si="274"/>
        <v>1.7403344659629236</v>
      </c>
      <c r="K2230" s="2">
        <f t="shared" si="276"/>
        <v>1.7157040262612164</v>
      </c>
    </row>
    <row r="2231" spans="1:11" ht="13.5" x14ac:dyDescent="0.25">
      <c r="A2231" s="3">
        <f>TITRES_STAT!B2234</f>
        <v>45553</v>
      </c>
      <c r="B2231" s="5">
        <f>TITRES_STAT!D2234</f>
        <v>1.74</v>
      </c>
      <c r="C2231" s="2">
        <f t="shared" si="269"/>
        <v>5.0000000000000044E-2</v>
      </c>
      <c r="D2231" s="2">
        <f t="shared" si="270"/>
        <v>1.7</v>
      </c>
      <c r="E2231" s="2">
        <f t="shared" si="272"/>
        <v>1.7609999999999999</v>
      </c>
      <c r="F2231" s="2">
        <f t="shared" si="273"/>
        <v>1.7515000000000001</v>
      </c>
      <c r="G2231" s="2">
        <f t="shared" si="275"/>
        <v>1.7033999999999998</v>
      </c>
      <c r="H2231" s="2">
        <f t="shared" si="271"/>
        <v>1.6919999999999999</v>
      </c>
      <c r="I2231" s="2">
        <f t="array" ref="I2231">SUMPRODUCT(B2215:B2234, (ROW(B2215:B2234)-ROW(B2215)+1)) / (20*21/2)</f>
        <v>1.7557619047619046</v>
      </c>
      <c r="J2231" s="2">
        <f t="shared" si="274"/>
        <v>1.7403026120616929</v>
      </c>
      <c r="K2231" s="2">
        <f t="shared" si="276"/>
        <v>1.7166568095450905</v>
      </c>
    </row>
    <row r="2232" spans="1:11" ht="13.5" x14ac:dyDescent="0.25">
      <c r="A2232" s="3">
        <f>TITRES_STAT!B2235</f>
        <v>45554</v>
      </c>
      <c r="B2232" s="5">
        <f>TITRES_STAT!D2235</f>
        <v>1.79</v>
      </c>
      <c r="C2232" s="2">
        <f t="shared" si="269"/>
        <v>5.0000000000000044E-2</v>
      </c>
      <c r="D2232" s="2">
        <f t="shared" si="270"/>
        <v>1.7119999999999997</v>
      </c>
      <c r="E2232" s="2">
        <f t="shared" si="272"/>
        <v>1.7600000000000002</v>
      </c>
      <c r="F2232" s="2">
        <f t="shared" si="273"/>
        <v>1.7520000000000002</v>
      </c>
      <c r="G2232" s="2">
        <f t="shared" si="275"/>
        <v>1.7072000000000001</v>
      </c>
      <c r="H2232" s="2">
        <f t="shared" si="271"/>
        <v>1.6926499999999998</v>
      </c>
      <c r="I2232" s="2">
        <f t="array" ref="I2232">SUMPRODUCT(B2216:B2235, (ROW(B2216:B2235)-ROW(B2216)+1)) / (20*21/2)</f>
        <v>1.7580476190476191</v>
      </c>
      <c r="J2232" s="2">
        <f t="shared" si="274"/>
        <v>1.745035696627246</v>
      </c>
      <c r="K2232" s="2">
        <f t="shared" si="276"/>
        <v>1.7195330130923421</v>
      </c>
    </row>
    <row r="2233" spans="1:11" ht="13.5" x14ac:dyDescent="0.25">
      <c r="A2233" s="3">
        <f>TITRES_STAT!B2236</f>
        <v>45555</v>
      </c>
      <c r="B2233" s="5">
        <f>TITRES_STAT!D2236</f>
        <v>1.78</v>
      </c>
      <c r="C2233" s="2">
        <f t="shared" si="269"/>
        <v>-1.0000000000000009E-2</v>
      </c>
      <c r="D2233" s="2">
        <f t="shared" si="270"/>
        <v>1.73</v>
      </c>
      <c r="E2233" s="2">
        <f t="shared" si="272"/>
        <v>1.7530000000000001</v>
      </c>
      <c r="F2233" s="2">
        <f t="shared" si="273"/>
        <v>1.7545000000000002</v>
      </c>
      <c r="G2233" s="2">
        <f t="shared" si="275"/>
        <v>1.7108000000000001</v>
      </c>
      <c r="H2233" s="2">
        <f t="shared" si="271"/>
        <v>1.6930499999999997</v>
      </c>
      <c r="I2233" s="2">
        <f t="array" ref="I2233">SUMPRODUCT(B2217:B2236, (ROW(B2217:B2236)-ROW(B2217)+1)) / (20*21/2)</f>
        <v>1.7554285714285713</v>
      </c>
      <c r="J2233" s="2">
        <f t="shared" si="274"/>
        <v>1.748365630281794</v>
      </c>
      <c r="K2233" s="2">
        <f t="shared" si="276"/>
        <v>1.7219042674808778</v>
      </c>
    </row>
    <row r="2234" spans="1:11" ht="13.5" x14ac:dyDescent="0.25">
      <c r="A2234" s="3">
        <f>TITRES_STAT!B2237</f>
        <v>45558</v>
      </c>
      <c r="B2234" s="5">
        <f>TITRES_STAT!D2237</f>
        <v>1.78</v>
      </c>
      <c r="C2234" s="2">
        <f t="shared" si="269"/>
        <v>0</v>
      </c>
      <c r="D2234" s="2">
        <f t="shared" si="270"/>
        <v>1.7559999999999998</v>
      </c>
      <c r="E2234" s="2">
        <f t="shared" si="272"/>
        <v>1.7459999999999998</v>
      </c>
      <c r="F2234" s="2">
        <f t="shared" si="273"/>
        <v>1.7560000000000002</v>
      </c>
      <c r="G2234" s="2">
        <f t="shared" si="275"/>
        <v>1.7146000000000001</v>
      </c>
      <c r="H2234" s="2">
        <f t="shared" si="271"/>
        <v>1.6931999999999996</v>
      </c>
      <c r="I2234" s="2">
        <f t="array" ref="I2234">SUMPRODUCT(B2218:B2237, (ROW(B2218:B2237)-ROW(B2218)+1)) / (20*21/2)</f>
        <v>1.7567142857142857</v>
      </c>
      <c r="J2234" s="2">
        <f t="shared" si="274"/>
        <v>1.7513784273978135</v>
      </c>
      <c r="K2234" s="2">
        <f t="shared" si="276"/>
        <v>1.7241825315012356</v>
      </c>
    </row>
    <row r="2235" spans="1:11" ht="13.5" x14ac:dyDescent="0.25">
      <c r="A2235" s="3">
        <f>TITRES_STAT!B2238</f>
        <v>45559</v>
      </c>
      <c r="B2235" s="5">
        <f>TITRES_STAT!D2238</f>
        <v>1.78</v>
      </c>
      <c r="C2235" s="2">
        <f t="shared" si="269"/>
        <v>0</v>
      </c>
      <c r="D2235" s="2">
        <f t="shared" si="270"/>
        <v>1.7740000000000002</v>
      </c>
      <c r="E2235" s="2">
        <f t="shared" si="272"/>
        <v>1.7410000000000001</v>
      </c>
      <c r="F2235" s="2">
        <f t="shared" si="273"/>
        <v>1.7575000000000003</v>
      </c>
      <c r="G2235" s="2">
        <f t="shared" si="275"/>
        <v>1.7181999999999999</v>
      </c>
      <c r="H2235" s="2">
        <f t="shared" si="271"/>
        <v>1.6932499999999999</v>
      </c>
      <c r="I2235" s="2">
        <f t="array" ref="I2235">SUMPRODUCT(B2219:B2238, (ROW(B2219:B2238)-ROW(B2219)+1)) / (20*21/2)</f>
        <v>1.7579047619047619</v>
      </c>
      <c r="J2235" s="2">
        <f t="shared" si="274"/>
        <v>1.7541042914551648</v>
      </c>
      <c r="K2235" s="2">
        <f t="shared" si="276"/>
        <v>1.7263714518345206</v>
      </c>
    </row>
    <row r="2236" spans="1:11" ht="13.5" x14ac:dyDescent="0.25">
      <c r="A2236" s="3">
        <f>TITRES_STAT!B2239</f>
        <v>45560</v>
      </c>
      <c r="B2236" s="5">
        <f>TITRES_STAT!D2239</f>
        <v>1.73</v>
      </c>
      <c r="C2236" s="2">
        <f t="shared" si="269"/>
        <v>-5.0000000000000044E-2</v>
      </c>
      <c r="D2236" s="2">
        <f t="shared" si="270"/>
        <v>1.7720000000000002</v>
      </c>
      <c r="E2236" s="2">
        <f t="shared" si="272"/>
        <v>1.7359999999999995</v>
      </c>
      <c r="F2236" s="2">
        <f t="shared" si="273"/>
        <v>1.7564999999999997</v>
      </c>
      <c r="G2236" s="2">
        <f t="shared" si="275"/>
        <v>1.7210000000000003</v>
      </c>
      <c r="H2236" s="2">
        <f t="shared" si="271"/>
        <v>1.6930500000000002</v>
      </c>
      <c r="I2236" s="2">
        <f t="array" ref="I2236">SUMPRODUCT(B2220:B2239, (ROW(B2220:B2239)-ROW(B2220)+1)) / (20*21/2)</f>
        <v>1.7599523809523812</v>
      </c>
      <c r="J2236" s="2">
        <f t="shared" si="274"/>
        <v>1.7518086446499108</v>
      </c>
      <c r="K2236" s="2">
        <f t="shared" si="276"/>
        <v>1.72651374784101</v>
      </c>
    </row>
    <row r="2237" spans="1:11" ht="13.5" x14ac:dyDescent="0.25">
      <c r="A2237" s="3">
        <f>TITRES_STAT!B2240</f>
        <v>45561</v>
      </c>
      <c r="B2237" s="5">
        <f>TITRES_STAT!D2240</f>
        <v>1.77</v>
      </c>
      <c r="C2237" s="2">
        <f t="shared" si="269"/>
        <v>4.0000000000000036E-2</v>
      </c>
      <c r="D2237" s="2">
        <f t="shared" si="270"/>
        <v>1.768</v>
      </c>
      <c r="E2237" s="2">
        <f t="shared" si="272"/>
        <v>1.7399999999999998</v>
      </c>
      <c r="F2237" s="2">
        <f t="shared" si="273"/>
        <v>1.7575000000000003</v>
      </c>
      <c r="G2237" s="2">
        <f t="shared" si="275"/>
        <v>1.7246000000000004</v>
      </c>
      <c r="H2237" s="2">
        <f t="shared" si="271"/>
        <v>1.6930500000000002</v>
      </c>
      <c r="I2237" s="2">
        <f t="array" ref="I2237">SUMPRODUCT(B2221:B2240, (ROW(B2221:B2240)-ROW(B2221)+1)) / (20*21/2)</f>
        <v>1.7606666666666664</v>
      </c>
      <c r="J2237" s="2">
        <f t="shared" si="274"/>
        <v>1.7535411546832527</v>
      </c>
      <c r="K2237" s="2">
        <f t="shared" si="276"/>
        <v>1.7282190910629311</v>
      </c>
    </row>
    <row r="2238" spans="1:11" ht="13.5" x14ac:dyDescent="0.25">
      <c r="A2238" s="3">
        <f>TITRES_STAT!B2241</f>
        <v>45562</v>
      </c>
      <c r="B2238" s="5">
        <f>TITRES_STAT!D2241</f>
        <v>1.77</v>
      </c>
      <c r="C2238" s="2">
        <f t="shared" si="269"/>
        <v>0</v>
      </c>
      <c r="D2238" s="2">
        <f t="shared" si="270"/>
        <v>1.766</v>
      </c>
      <c r="E2238" s="2">
        <f t="shared" si="272"/>
        <v>1.748</v>
      </c>
      <c r="F2238" s="2">
        <f t="shared" si="273"/>
        <v>1.7585000000000004</v>
      </c>
      <c r="G2238" s="2">
        <f t="shared" si="275"/>
        <v>1.7282000000000002</v>
      </c>
      <c r="H2238" s="2">
        <f t="shared" si="271"/>
        <v>1.6930499999999997</v>
      </c>
      <c r="I2238" s="2">
        <f t="array" ref="I2238">SUMPRODUCT(B2222:B2241, (ROW(B2222:B2241)-ROW(B2222)+1)) / (20*21/2)</f>
        <v>1.7572857142857141</v>
      </c>
      <c r="J2238" s="2">
        <f t="shared" si="274"/>
        <v>1.7551086637610382</v>
      </c>
      <c r="K2238" s="2">
        <f t="shared" si="276"/>
        <v>1.729857558080071</v>
      </c>
    </row>
    <row r="2239" spans="1:11" ht="13.5" x14ac:dyDescent="0.25">
      <c r="A2239" s="3">
        <f>TITRES_STAT!B2242</f>
        <v>45565</v>
      </c>
      <c r="B2239" s="5">
        <f>TITRES_STAT!D2242</f>
        <v>1.78</v>
      </c>
      <c r="C2239" s="2">
        <f t="shared" si="269"/>
        <v>1.0000000000000009E-2</v>
      </c>
      <c r="D2239" s="2">
        <f t="shared" si="270"/>
        <v>1.7659999999999996</v>
      </c>
      <c r="E2239" s="2">
        <f t="shared" si="272"/>
        <v>1.7609999999999999</v>
      </c>
      <c r="F2239" s="2">
        <f t="shared" si="273"/>
        <v>1.7625</v>
      </c>
      <c r="G2239" s="2">
        <f t="shared" si="275"/>
        <v>1.7318</v>
      </c>
      <c r="H2239" s="2">
        <f t="shared" si="271"/>
        <v>1.6930999999999998</v>
      </c>
      <c r="I2239" s="2">
        <f t="array" ref="I2239">SUMPRODUCT(B2223:B2242, (ROW(B2223:B2242)-ROW(B2223)+1)) / (20*21/2)</f>
        <v>1.753047619047619</v>
      </c>
      <c r="J2239" s="2">
        <f t="shared" si="274"/>
        <v>1.7574792672123678</v>
      </c>
      <c r="K2239" s="2">
        <f t="shared" si="276"/>
        <v>1.7318239283514409</v>
      </c>
    </row>
    <row r="2240" spans="1:11" ht="13.5" x14ac:dyDescent="0.25">
      <c r="A2240" s="3">
        <f>TITRES_STAT!B2243</f>
        <v>45566</v>
      </c>
      <c r="B2240" s="5">
        <f>TITRES_STAT!D2243</f>
        <v>1.77</v>
      </c>
      <c r="C2240" s="2">
        <f t="shared" si="269"/>
        <v>-1.0000000000000009E-2</v>
      </c>
      <c r="D2240" s="2">
        <f t="shared" si="270"/>
        <v>1.764</v>
      </c>
      <c r="E2240" s="2">
        <f t="shared" si="272"/>
        <v>1.7690000000000001</v>
      </c>
      <c r="F2240" s="2">
        <f t="shared" si="273"/>
        <v>1.7655000000000001</v>
      </c>
      <c r="G2240" s="2">
        <f t="shared" si="275"/>
        <v>1.7353999999999998</v>
      </c>
      <c r="H2240" s="2">
        <f t="shared" si="271"/>
        <v>1.6931999999999996</v>
      </c>
      <c r="I2240" s="2">
        <f t="array" ref="I2240">SUMPRODUCT(B2224:B2243, (ROW(B2224:B2243)-ROW(B2224)+1)) / (20*21/2)</f>
        <v>1.750142857142857</v>
      </c>
      <c r="J2240" s="2">
        <f t="shared" si="274"/>
        <v>1.7586717179540472</v>
      </c>
      <c r="K2240" s="2">
        <f t="shared" si="276"/>
        <v>1.733321029200404</v>
      </c>
    </row>
    <row r="2241" spans="1:11" ht="13.5" x14ac:dyDescent="0.25">
      <c r="A2241" s="3">
        <f>TITRES_STAT!B2244</f>
        <v>45567</v>
      </c>
      <c r="B2241" s="5">
        <f>TITRES_STAT!D2244</f>
        <v>1.73</v>
      </c>
      <c r="C2241" s="2">
        <f t="shared" si="269"/>
        <v>-4.0000000000000036E-2</v>
      </c>
      <c r="D2241" s="2">
        <f t="shared" si="270"/>
        <v>1.764</v>
      </c>
      <c r="E2241" s="2">
        <f t="shared" si="272"/>
        <v>1.768</v>
      </c>
      <c r="F2241" s="2">
        <f t="shared" si="273"/>
        <v>1.7645</v>
      </c>
      <c r="G2241" s="2">
        <f t="shared" si="275"/>
        <v>1.7379999999999998</v>
      </c>
      <c r="H2241" s="2">
        <f t="shared" si="271"/>
        <v>1.6929999999999998</v>
      </c>
      <c r="I2241" s="2">
        <f t="array" ref="I2241">SUMPRODUCT(B2225:B2244, (ROW(B2225:B2244)-ROW(B2225)+1)) / (20*21/2)</f>
        <v>1.7516190476190472</v>
      </c>
      <c r="J2241" s="2">
        <f t="shared" si="274"/>
        <v>1.7559410781488998</v>
      </c>
      <c r="K2241" s="2">
        <f t="shared" si="276"/>
        <v>1.7331907927611725</v>
      </c>
    </row>
    <row r="2242" spans="1:11" ht="13.5" x14ac:dyDescent="0.25">
      <c r="A2242" s="3">
        <f>TITRES_STAT!B2245</f>
        <v>45568</v>
      </c>
      <c r="B2242" s="5">
        <f>TITRES_STAT!D2245</f>
        <v>1.72</v>
      </c>
      <c r="C2242" s="2">
        <f t="shared" si="269"/>
        <v>-1.0000000000000009E-2</v>
      </c>
      <c r="D2242" s="2">
        <f t="shared" si="270"/>
        <v>1.7540000000000002</v>
      </c>
      <c r="E2242" s="2">
        <f t="shared" si="272"/>
        <v>1.7609999999999999</v>
      </c>
      <c r="F2242" s="2">
        <f t="shared" si="273"/>
        <v>1.7605</v>
      </c>
      <c r="G2242" s="2">
        <f t="shared" si="275"/>
        <v>1.7401999999999997</v>
      </c>
      <c r="H2242" s="2">
        <f t="shared" si="271"/>
        <v>1.6928499999999997</v>
      </c>
      <c r="I2242" s="2">
        <f t="array" ref="I2242">SUMPRODUCT(B2226:B2245, (ROW(B2226:B2245)-ROW(B2226)+1)) / (20*21/2)</f>
        <v>1.7496666666666667</v>
      </c>
      <c r="J2242" s="2">
        <f t="shared" si="274"/>
        <v>1.752518118325195</v>
      </c>
      <c r="K2242" s="2">
        <f t="shared" si="276"/>
        <v>1.7326735067705383</v>
      </c>
    </row>
    <row r="2243" spans="1:11" ht="13.5" x14ac:dyDescent="0.25">
      <c r="A2243" s="3">
        <f>TITRES_STAT!B2246</f>
        <v>45569</v>
      </c>
      <c r="B2243" s="5">
        <f>TITRES_STAT!D2246</f>
        <v>1.73</v>
      </c>
      <c r="C2243" s="2">
        <f t="shared" si="269"/>
        <v>1.0000000000000009E-2</v>
      </c>
      <c r="D2243" s="2">
        <f t="shared" si="270"/>
        <v>1.7459999999999998</v>
      </c>
      <c r="E2243" s="2">
        <f t="shared" si="272"/>
        <v>1.7559999999999998</v>
      </c>
      <c r="F2243" s="2">
        <f t="shared" si="273"/>
        <v>1.7545000000000002</v>
      </c>
      <c r="G2243" s="2">
        <f t="shared" si="275"/>
        <v>1.7423999999999997</v>
      </c>
      <c r="H2243" s="2">
        <f t="shared" si="271"/>
        <v>1.6926499999999995</v>
      </c>
      <c r="I2243" s="2">
        <f t="array" ref="I2243">SUMPRODUCT(B2227:B2246, (ROW(B2227:B2246)-ROW(B2227)+1)) / (20*21/2)</f>
        <v>1.7510476190476192</v>
      </c>
      <c r="J2243" s="2">
        <f t="shared" si="274"/>
        <v>1.7503735356275574</v>
      </c>
      <c r="K2243" s="2">
        <f t="shared" si="276"/>
        <v>1.7325686633677722</v>
      </c>
    </row>
    <row r="2244" spans="1:11" ht="13.5" x14ac:dyDescent="0.25">
      <c r="A2244" s="3">
        <f>TITRES_STAT!B2247</f>
        <v>45572</v>
      </c>
      <c r="B2244" s="5">
        <f>TITRES_STAT!D2247</f>
        <v>1.77</v>
      </c>
      <c r="C2244" s="2">
        <f t="shared" ref="C2244:C2307" si="277">B2244-B2243</f>
        <v>4.0000000000000036E-2</v>
      </c>
      <c r="D2244" s="2">
        <f t="shared" si="270"/>
        <v>1.7439999999999998</v>
      </c>
      <c r="E2244" s="2">
        <f t="shared" si="272"/>
        <v>1.7550000000000001</v>
      </c>
      <c r="F2244" s="2">
        <f t="shared" si="273"/>
        <v>1.7504999999999999</v>
      </c>
      <c r="G2244" s="2">
        <f t="shared" si="275"/>
        <v>1.7451999999999999</v>
      </c>
      <c r="H2244" s="2">
        <f t="shared" si="271"/>
        <v>1.6925999999999994</v>
      </c>
      <c r="I2244" s="2">
        <f t="array" ref="I2244">SUMPRODUCT(B2228:B2247, (ROW(B2228:B2247)-ROW(B2228)+1)) / (20*21/2)</f>
        <v>1.7477619047619046</v>
      </c>
      <c r="J2244" s="2">
        <f t="shared" si="274"/>
        <v>1.7522427227106472</v>
      </c>
      <c r="K2244" s="2">
        <f t="shared" si="276"/>
        <v>1.7340365589219771</v>
      </c>
    </row>
    <row r="2245" spans="1:11" ht="13.5" x14ac:dyDescent="0.25">
      <c r="A2245" s="3">
        <f>TITRES_STAT!B2248</f>
        <v>45573</v>
      </c>
      <c r="B2245" s="5">
        <f>TITRES_STAT!D2248</f>
        <v>1.73</v>
      </c>
      <c r="C2245" s="2">
        <f t="shared" si="277"/>
        <v>-4.0000000000000036E-2</v>
      </c>
      <c r="D2245" s="2">
        <f t="shared" si="270"/>
        <v>1.736</v>
      </c>
      <c r="E2245" s="2">
        <f t="shared" si="272"/>
        <v>1.75</v>
      </c>
      <c r="F2245" s="2">
        <f t="shared" si="273"/>
        <v>1.7454999999999998</v>
      </c>
      <c r="G2245" s="2">
        <f t="shared" si="275"/>
        <v>1.7464</v>
      </c>
      <c r="H2245" s="2">
        <f t="shared" si="271"/>
        <v>1.6923499999999996</v>
      </c>
      <c r="I2245" s="2">
        <f t="array" ref="I2245">SUMPRODUCT(B2229:B2248, (ROW(B2229:B2248)-ROW(B2229)+1)) / (20*21/2)</f>
        <v>1.7493333333333334</v>
      </c>
      <c r="J2245" s="2">
        <f t="shared" si="274"/>
        <v>1.750124368166776</v>
      </c>
      <c r="K2245" s="2">
        <f t="shared" si="276"/>
        <v>1.7338782624936644</v>
      </c>
    </row>
    <row r="2246" spans="1:11" ht="13.5" x14ac:dyDescent="0.25">
      <c r="A2246" s="3">
        <f>TITRES_STAT!B2249</f>
        <v>45574</v>
      </c>
      <c r="B2246" s="5">
        <f>TITRES_STAT!D2249</f>
        <v>1.76</v>
      </c>
      <c r="C2246" s="2">
        <f t="shared" si="277"/>
        <v>3.0000000000000027E-2</v>
      </c>
      <c r="D2246" s="2">
        <f t="shared" ref="D2246:D2309" si="278">AVERAGE(B2242:B2246)</f>
        <v>1.7420000000000002</v>
      </c>
      <c r="E2246" s="2">
        <f t="shared" si="272"/>
        <v>1.7530000000000001</v>
      </c>
      <c r="F2246" s="2">
        <f t="shared" si="273"/>
        <v>1.7444999999999997</v>
      </c>
      <c r="G2246" s="2">
        <f t="shared" si="275"/>
        <v>1.7482</v>
      </c>
      <c r="H2246" s="2">
        <f t="shared" si="271"/>
        <v>1.6922499999999996</v>
      </c>
      <c r="I2246" s="2">
        <f t="array" ref="I2246">SUMPRODUCT(B2230:B2249, (ROW(B2230:B2249)-ROW(B2230)+1)) / (20*21/2)</f>
        <v>1.7486666666666668</v>
      </c>
      <c r="J2246" s="2">
        <f t="shared" si="274"/>
        <v>1.7510649045318449</v>
      </c>
      <c r="K2246" s="2">
        <f t="shared" si="276"/>
        <v>1.734902644356658</v>
      </c>
    </row>
    <row r="2247" spans="1:11" ht="13.5" x14ac:dyDescent="0.25">
      <c r="A2247" s="3">
        <f>TITRES_STAT!B2250</f>
        <v>45575</v>
      </c>
      <c r="B2247" s="5">
        <f>TITRES_STAT!D2250</f>
        <v>1.71</v>
      </c>
      <c r="C2247" s="2">
        <f t="shared" si="277"/>
        <v>-5.0000000000000044E-2</v>
      </c>
      <c r="D2247" s="2">
        <f t="shared" si="278"/>
        <v>1.7399999999999998</v>
      </c>
      <c r="E2247" s="2">
        <f t="shared" si="272"/>
        <v>1.7470000000000003</v>
      </c>
      <c r="F2247" s="2">
        <f t="shared" si="273"/>
        <v>1.7434999999999998</v>
      </c>
      <c r="G2247" s="2">
        <f t="shared" si="275"/>
        <v>1.7487999999999997</v>
      </c>
      <c r="H2247" s="2">
        <f t="shared" si="271"/>
        <v>1.6918999999999995</v>
      </c>
      <c r="I2247" s="2">
        <f t="array" ref="I2247">SUMPRODUCT(B2231:B2250, (ROW(B2231:B2250)-ROW(B2231)+1)) / (20*21/2)</f>
        <v>1.7475714285714286</v>
      </c>
      <c r="J2247" s="2">
        <f t="shared" si="274"/>
        <v>1.7471539612430977</v>
      </c>
      <c r="K2247" s="2">
        <f t="shared" si="276"/>
        <v>1.7339260700681618</v>
      </c>
    </row>
    <row r="2248" spans="1:11" ht="13.5" x14ac:dyDescent="0.25">
      <c r="A2248" s="3">
        <f>TITRES_STAT!B2251</f>
        <v>45576</v>
      </c>
      <c r="B2248" s="5">
        <f>TITRES_STAT!D2251</f>
        <v>1.76</v>
      </c>
      <c r="C2248" s="2">
        <f t="shared" si="277"/>
        <v>5.0000000000000044E-2</v>
      </c>
      <c r="D2248" s="2">
        <f t="shared" si="278"/>
        <v>1.746</v>
      </c>
      <c r="E2248" s="2">
        <f t="shared" si="272"/>
        <v>1.746</v>
      </c>
      <c r="F2248" s="2">
        <f t="shared" si="273"/>
        <v>1.7469999999999999</v>
      </c>
      <c r="G2248" s="2">
        <f t="shared" si="275"/>
        <v>1.7501999999999998</v>
      </c>
      <c r="H2248" s="2">
        <f t="shared" si="271"/>
        <v>1.6918499999999994</v>
      </c>
      <c r="I2248" s="2">
        <f t="array" ref="I2248">SUMPRODUCT(B2232:B2251, (ROW(B2232:B2251)-ROW(B2232)+1)) / (20*21/2)</f>
        <v>1.7462380952380954</v>
      </c>
      <c r="J2248" s="2">
        <f t="shared" si="274"/>
        <v>1.7483773935056599</v>
      </c>
      <c r="K2248" s="2">
        <f t="shared" si="276"/>
        <v>1.7349485771243125</v>
      </c>
    </row>
    <row r="2249" spans="1:11" ht="13.5" x14ac:dyDescent="0.25">
      <c r="A2249" s="3">
        <f>TITRES_STAT!B2252</f>
        <v>45579</v>
      </c>
      <c r="B2249" s="5">
        <f>TITRES_STAT!D2252</f>
        <v>1.74</v>
      </c>
      <c r="C2249" s="2">
        <f t="shared" si="277"/>
        <v>-2.0000000000000018E-2</v>
      </c>
      <c r="D2249" s="2">
        <f t="shared" si="278"/>
        <v>1.7399999999999998</v>
      </c>
      <c r="E2249" s="2">
        <f t="shared" si="272"/>
        <v>1.7419999999999998</v>
      </c>
      <c r="F2249" s="2">
        <f t="shared" si="273"/>
        <v>1.7515000000000001</v>
      </c>
      <c r="G2249" s="2">
        <f t="shared" si="275"/>
        <v>1.7511999999999999</v>
      </c>
      <c r="H2249" s="2">
        <f t="shared" si="271"/>
        <v>1.6915999999999998</v>
      </c>
      <c r="I2249" s="2">
        <f t="array" ref="I2249">SUMPRODUCT(B2233:B2252, (ROW(B2233:B2252)-ROW(B2233)+1)) / (20*21/2)</f>
        <v>1.744904761904762</v>
      </c>
      <c r="J2249" s="2">
        <f t="shared" si="274"/>
        <v>1.7475795465051209</v>
      </c>
      <c r="K2249" s="2">
        <f t="shared" si="276"/>
        <v>1.7351466721390456</v>
      </c>
    </row>
    <row r="2250" spans="1:11" ht="13.5" x14ac:dyDescent="0.25">
      <c r="A2250" s="3">
        <f>TITRES_STAT!B2253</f>
        <v>45581</v>
      </c>
      <c r="B2250" s="5">
        <f>TITRES_STAT!D2253</f>
        <v>1.74</v>
      </c>
      <c r="C2250" s="2">
        <f t="shared" si="277"/>
        <v>0</v>
      </c>
      <c r="D2250" s="2">
        <f t="shared" si="278"/>
        <v>1.7419999999999998</v>
      </c>
      <c r="E2250" s="2">
        <f t="shared" si="272"/>
        <v>1.7389999999999997</v>
      </c>
      <c r="F2250" s="2">
        <f t="shared" si="273"/>
        <v>1.7540000000000002</v>
      </c>
      <c r="G2250" s="2">
        <f t="shared" si="275"/>
        <v>1.7521999999999998</v>
      </c>
      <c r="H2250" s="2">
        <f t="shared" ref="H2250:H2313" si="279">AVERAGE(B2051:B2250)</f>
        <v>1.6912999999999994</v>
      </c>
      <c r="I2250" s="2">
        <f t="array" ref="I2250">SUMPRODUCT(B2234:B2253, (ROW(B2234:B2253)-ROW(B2234)+1)) / (20*21/2)</f>
        <v>1.7466666666666664</v>
      </c>
      <c r="J2250" s="2">
        <f t="shared" si="274"/>
        <v>1.7468576849332047</v>
      </c>
      <c r="K2250" s="2">
        <f t="shared" si="276"/>
        <v>1.7353369987218281</v>
      </c>
    </row>
    <row r="2251" spans="1:11" ht="13.5" x14ac:dyDescent="0.25">
      <c r="A2251" s="3">
        <f>TITRES_STAT!B2254</f>
        <v>45582</v>
      </c>
      <c r="B2251" s="5">
        <f>TITRES_STAT!D2254</f>
        <v>1.74</v>
      </c>
      <c r="C2251" s="2">
        <f t="shared" si="277"/>
        <v>0</v>
      </c>
      <c r="D2251" s="2">
        <f t="shared" si="278"/>
        <v>1.738</v>
      </c>
      <c r="E2251" s="2">
        <f t="shared" si="272"/>
        <v>1.7400000000000002</v>
      </c>
      <c r="F2251" s="2">
        <f t="shared" si="273"/>
        <v>1.7540000000000002</v>
      </c>
      <c r="G2251" s="2">
        <f t="shared" si="275"/>
        <v>1.7529999999999999</v>
      </c>
      <c r="H2251" s="2">
        <f t="shared" si="279"/>
        <v>1.6907999999999996</v>
      </c>
      <c r="I2251" s="2">
        <f t="array" ref="I2251">SUMPRODUCT(B2235:B2254, (ROW(B2235:B2254)-ROW(B2235)+1)) / (20*21/2)</f>
        <v>1.7475238095238093</v>
      </c>
      <c r="J2251" s="2">
        <f t="shared" si="274"/>
        <v>1.7462045720824233</v>
      </c>
      <c r="K2251" s="2">
        <f t="shared" si="276"/>
        <v>1.7355198615170506</v>
      </c>
    </row>
    <row r="2252" spans="1:11" ht="13.5" x14ac:dyDescent="0.25">
      <c r="A2252" s="3">
        <f>TITRES_STAT!B2255</f>
        <v>45583</v>
      </c>
      <c r="B2252" s="5">
        <f>TITRES_STAT!D2255</f>
        <v>1.74</v>
      </c>
      <c r="C2252" s="2">
        <f t="shared" si="277"/>
        <v>0</v>
      </c>
      <c r="D2252" s="2">
        <f t="shared" si="278"/>
        <v>1.7440000000000002</v>
      </c>
      <c r="E2252" s="2">
        <f t="shared" ref="E2252:E2315" si="280">AVERAGE(B2243:B2252)</f>
        <v>1.7419999999999998</v>
      </c>
      <c r="F2252" s="2">
        <f t="shared" si="273"/>
        <v>1.7515000000000001</v>
      </c>
      <c r="G2252" s="2">
        <f t="shared" si="275"/>
        <v>1.7537999999999996</v>
      </c>
      <c r="H2252" s="2">
        <f t="shared" si="279"/>
        <v>1.6900499999999994</v>
      </c>
      <c r="I2252" s="2">
        <f t="array" ref="I2252">SUMPRODUCT(B2236:B2255, (ROW(B2236:B2255)-ROW(B2236)+1)) / (20*21/2)</f>
        <v>1.7484761904761903</v>
      </c>
      <c r="J2252" s="2">
        <f t="shared" si="274"/>
        <v>1.7456136604555259</v>
      </c>
      <c r="K2252" s="2">
        <f t="shared" si="276"/>
        <v>1.7356955532222642</v>
      </c>
    </row>
    <row r="2253" spans="1:11" ht="13.5" x14ac:dyDescent="0.25">
      <c r="A2253" s="3">
        <f>TITRES_STAT!B2256</f>
        <v>45586</v>
      </c>
      <c r="B2253" s="5">
        <f>TITRES_STAT!D2256</f>
        <v>1.77</v>
      </c>
      <c r="C2253" s="2">
        <f t="shared" si="277"/>
        <v>3.0000000000000027E-2</v>
      </c>
      <c r="D2253" s="2">
        <f t="shared" si="278"/>
        <v>1.746</v>
      </c>
      <c r="E2253" s="2">
        <f t="shared" si="280"/>
        <v>1.746</v>
      </c>
      <c r="F2253" s="2">
        <f t="shared" si="273"/>
        <v>1.7510000000000001</v>
      </c>
      <c r="G2253" s="2">
        <f t="shared" si="275"/>
        <v>1.7551999999999999</v>
      </c>
      <c r="H2253" s="2">
        <f t="shared" si="279"/>
        <v>1.6896999999999989</v>
      </c>
      <c r="I2253" s="2">
        <f t="array" ref="I2253">SUMPRODUCT(B2237:B2256, (ROW(B2237:B2256)-ROW(B2237)+1)) / (20*21/2)</f>
        <v>1.7447619047619047</v>
      </c>
      <c r="J2253" s="2">
        <f t="shared" si="274"/>
        <v>1.7479361689835711</v>
      </c>
      <c r="K2253" s="2">
        <f t="shared" si="276"/>
        <v>1.7370408256449206</v>
      </c>
    </row>
    <row r="2254" spans="1:11" ht="13.5" x14ac:dyDescent="0.25">
      <c r="A2254" s="3">
        <f>TITRES_STAT!B2257</f>
        <v>45587</v>
      </c>
      <c r="B2254" s="5">
        <f>TITRES_STAT!D2257</f>
        <v>1.76</v>
      </c>
      <c r="C2254" s="2">
        <f t="shared" si="277"/>
        <v>-1.0000000000000009E-2</v>
      </c>
      <c r="D2254" s="2">
        <f t="shared" si="278"/>
        <v>1.75</v>
      </c>
      <c r="E2254" s="2">
        <f t="shared" si="280"/>
        <v>1.7449999999999999</v>
      </c>
      <c r="F2254" s="2">
        <f t="shared" si="273"/>
        <v>1.75</v>
      </c>
      <c r="G2254" s="2">
        <f t="shared" si="275"/>
        <v>1.7553999999999998</v>
      </c>
      <c r="H2254" s="2">
        <f t="shared" si="279"/>
        <v>1.6894499999999988</v>
      </c>
      <c r="I2254" s="2">
        <f t="array" ref="I2254">SUMPRODUCT(B2238:B2257, (ROW(B2238:B2257)-ROW(B2238)+1)) / (20*21/2)</f>
        <v>1.744952380952381</v>
      </c>
      <c r="J2254" s="2">
        <f t="shared" si="274"/>
        <v>1.74908510527085</v>
      </c>
      <c r="K2254" s="2">
        <f t="shared" si="276"/>
        <v>1.7379411854235514</v>
      </c>
    </row>
    <row r="2255" spans="1:11" ht="13.5" x14ac:dyDescent="0.25">
      <c r="A2255" s="3">
        <f>TITRES_STAT!B2258</f>
        <v>45588</v>
      </c>
      <c r="B2255" s="5">
        <f>TITRES_STAT!D2258</f>
        <v>1.76</v>
      </c>
      <c r="C2255" s="2">
        <f t="shared" si="277"/>
        <v>0</v>
      </c>
      <c r="D2255" s="2">
        <f t="shared" si="278"/>
        <v>1.754</v>
      </c>
      <c r="E2255" s="2">
        <f t="shared" si="280"/>
        <v>1.748</v>
      </c>
      <c r="F2255" s="2">
        <f t="shared" si="273"/>
        <v>1.7489999999999999</v>
      </c>
      <c r="G2255" s="2">
        <f t="shared" si="275"/>
        <v>1.7547999999999999</v>
      </c>
      <c r="H2255" s="2">
        <f t="shared" si="279"/>
        <v>1.6894499999999988</v>
      </c>
      <c r="I2255" s="2">
        <f t="array" ref="I2255">SUMPRODUCT(B2239:B2258, (ROW(B2239:B2258)-ROW(B2239)+1)) / (20*21/2)</f>
        <v>1.7480952380952381</v>
      </c>
      <c r="J2255" s="2">
        <f t="shared" si="274"/>
        <v>1.7501246190545785</v>
      </c>
      <c r="K2255" s="2">
        <f t="shared" si="276"/>
        <v>1.738806236975569</v>
      </c>
    </row>
    <row r="2256" spans="1:11" ht="13.5" x14ac:dyDescent="0.25">
      <c r="A2256" s="3">
        <f>TITRES_STAT!B2259</f>
        <v>45589</v>
      </c>
      <c r="B2256" s="5">
        <f>TITRES_STAT!D2259</f>
        <v>1.71</v>
      </c>
      <c r="C2256" s="2">
        <f t="shared" si="277"/>
        <v>-5.0000000000000044E-2</v>
      </c>
      <c r="D2256" s="2">
        <f t="shared" si="278"/>
        <v>1.7479999999999998</v>
      </c>
      <c r="E2256" s="2">
        <f t="shared" si="280"/>
        <v>1.7429999999999999</v>
      </c>
      <c r="F2256" s="2">
        <f t="shared" si="273"/>
        <v>1.748</v>
      </c>
      <c r="G2256" s="2">
        <f t="shared" si="275"/>
        <v>1.7531999999999996</v>
      </c>
      <c r="H2256" s="2">
        <f t="shared" si="279"/>
        <v>1.6891999999999985</v>
      </c>
      <c r="I2256" s="2">
        <f t="array" ref="I2256">SUMPRODUCT(B2240:B2259, (ROW(B2240:B2259)-ROW(B2240)+1)) / (20*21/2)</f>
        <v>1.7483333333333335</v>
      </c>
      <c r="J2256" s="2">
        <f t="shared" si="274"/>
        <v>1.7463032267636662</v>
      </c>
      <c r="K2256" s="2">
        <f t="shared" si="276"/>
        <v>1.7376765806235861</v>
      </c>
    </row>
    <row r="2257" spans="1:11" ht="13.5" x14ac:dyDescent="0.25">
      <c r="A2257" s="3">
        <f>TITRES_STAT!B2260</f>
        <v>45590</v>
      </c>
      <c r="B2257" s="5">
        <f>TITRES_STAT!D2260</f>
        <v>1.75</v>
      </c>
      <c r="C2257" s="2">
        <f t="shared" si="277"/>
        <v>4.0000000000000036E-2</v>
      </c>
      <c r="D2257" s="2">
        <f t="shared" si="278"/>
        <v>1.75</v>
      </c>
      <c r="E2257" s="2">
        <f t="shared" si="280"/>
        <v>1.7469999999999999</v>
      </c>
      <c r="F2257" s="2">
        <f t="shared" si="273"/>
        <v>1.7469999999999999</v>
      </c>
      <c r="G2257" s="2">
        <f t="shared" si="275"/>
        <v>1.7523999999999997</v>
      </c>
      <c r="H2257" s="2">
        <f t="shared" si="279"/>
        <v>1.6891499999999988</v>
      </c>
      <c r="I2257" s="2">
        <f t="array" ref="I2257">SUMPRODUCT(B2241:B2260, (ROW(B2241:B2260)-ROW(B2241)+1)) / (20*21/2)</f>
        <v>1.7496666666666667</v>
      </c>
      <c r="J2257" s="2">
        <f t="shared" si="274"/>
        <v>1.7466553004052219</v>
      </c>
      <c r="K2257" s="2">
        <f t="shared" si="276"/>
        <v>1.7381598519716808</v>
      </c>
    </row>
    <row r="2258" spans="1:11" ht="13.5" x14ac:dyDescent="0.25">
      <c r="A2258" s="3">
        <f>TITRES_STAT!B2261</f>
        <v>45593</v>
      </c>
      <c r="B2258" s="5">
        <f>TITRES_STAT!D2261</f>
        <v>1.78</v>
      </c>
      <c r="C2258" s="2">
        <f t="shared" si="277"/>
        <v>3.0000000000000027E-2</v>
      </c>
      <c r="D2258" s="2">
        <f t="shared" si="278"/>
        <v>1.752</v>
      </c>
      <c r="E2258" s="2">
        <f t="shared" si="280"/>
        <v>1.7490000000000001</v>
      </c>
      <c r="F2258" s="2">
        <f t="shared" si="273"/>
        <v>1.7475000000000001</v>
      </c>
      <c r="G2258" s="2">
        <f t="shared" si="275"/>
        <v>1.7531999999999996</v>
      </c>
      <c r="H2258" s="2">
        <f t="shared" si="279"/>
        <v>1.6894999999999984</v>
      </c>
      <c r="I2258" s="2">
        <f t="array" ref="I2258">SUMPRODUCT(B2242:B2261, (ROW(B2242:B2261)-ROW(B2242)+1)) / (20*21/2)</f>
        <v>1.7539047619047621</v>
      </c>
      <c r="J2258" s="2">
        <f t="shared" si="274"/>
        <v>1.7498309860809149</v>
      </c>
      <c r="K2258" s="2">
        <f t="shared" si="276"/>
        <v>1.7398006420904384</v>
      </c>
    </row>
    <row r="2259" spans="1:11" ht="13.5" x14ac:dyDescent="0.25">
      <c r="A2259" s="3">
        <f>TITRES_STAT!B2262</f>
        <v>45594</v>
      </c>
      <c r="B2259" s="5">
        <f>TITRES_STAT!D2262</f>
        <v>1.75</v>
      </c>
      <c r="C2259" s="2">
        <f t="shared" si="277"/>
        <v>-3.0000000000000027E-2</v>
      </c>
      <c r="D2259" s="2">
        <f t="shared" si="278"/>
        <v>1.75</v>
      </c>
      <c r="E2259" s="2">
        <f t="shared" si="280"/>
        <v>1.75</v>
      </c>
      <c r="F2259" s="2">
        <f t="shared" si="273"/>
        <v>1.7459999999999998</v>
      </c>
      <c r="G2259" s="2">
        <f t="shared" si="275"/>
        <v>1.7523999999999997</v>
      </c>
      <c r="H2259" s="2">
        <f t="shared" si="279"/>
        <v>1.6894499999999986</v>
      </c>
      <c r="I2259" s="2">
        <f t="array" ref="I2259">SUMPRODUCT(B2243:B2262, (ROW(B2243:B2262)-ROW(B2243)+1)) / (20*21/2)</f>
        <v>1.7616666666666667</v>
      </c>
      <c r="J2259" s="2">
        <f t="shared" si="274"/>
        <v>1.7498470826446373</v>
      </c>
      <c r="K2259" s="2">
        <f t="shared" si="276"/>
        <v>1.7402006169104212</v>
      </c>
    </row>
    <row r="2260" spans="1:11" ht="13.5" x14ac:dyDescent="0.25">
      <c r="A2260" s="3">
        <f>TITRES_STAT!B2263</f>
        <v>45595</v>
      </c>
      <c r="B2260" s="5">
        <f>TITRES_STAT!D2263</f>
        <v>1.76</v>
      </c>
      <c r="C2260" s="2">
        <f t="shared" si="277"/>
        <v>1.0000000000000009E-2</v>
      </c>
      <c r="D2260" s="2">
        <f t="shared" si="278"/>
        <v>1.75</v>
      </c>
      <c r="E2260" s="2">
        <f t="shared" si="280"/>
        <v>1.752</v>
      </c>
      <c r="F2260" s="2">
        <f t="shared" ref="F2260:F2323" si="281">AVERAGE(B2241:B2260)</f>
        <v>1.7454999999999998</v>
      </c>
      <c r="G2260" s="2">
        <f t="shared" si="275"/>
        <v>1.7527999999999997</v>
      </c>
      <c r="H2260" s="2">
        <f t="shared" si="279"/>
        <v>1.6896999999999982</v>
      </c>
      <c r="I2260" s="2">
        <f t="array" ref="I2260">SUMPRODUCT(B2244:B2263, (ROW(B2244:B2263)-ROW(B2244)+1)) / (20*21/2)</f>
        <v>1.7736666666666667</v>
      </c>
      <c r="J2260" s="2">
        <f t="shared" si="274"/>
        <v>1.7508140271546717</v>
      </c>
      <c r="K2260" s="2">
        <f t="shared" si="276"/>
        <v>1.740977063306091</v>
      </c>
    </row>
    <row r="2261" spans="1:11" ht="13.5" x14ac:dyDescent="0.25">
      <c r="A2261" s="3">
        <f>TITRES_STAT!B2264</f>
        <v>45596</v>
      </c>
      <c r="B2261" s="5">
        <f>TITRES_STAT!D2264</f>
        <v>1.79</v>
      </c>
      <c r="C2261" s="2">
        <f t="shared" si="277"/>
        <v>3.0000000000000027E-2</v>
      </c>
      <c r="D2261" s="2">
        <f t="shared" si="278"/>
        <v>1.766</v>
      </c>
      <c r="E2261" s="2">
        <f t="shared" si="280"/>
        <v>1.7569999999999997</v>
      </c>
      <c r="F2261" s="2">
        <f t="shared" si="281"/>
        <v>1.7485000000000004</v>
      </c>
      <c r="G2261" s="2">
        <f t="shared" si="275"/>
        <v>1.7535999999999998</v>
      </c>
      <c r="H2261" s="2">
        <f t="shared" si="279"/>
        <v>1.6898499999999985</v>
      </c>
      <c r="I2261" s="2">
        <f t="array" ref="I2261">SUMPRODUCT(B2245:B2264, (ROW(B2245:B2264)-ROW(B2245)+1)) / (20*21/2)</f>
        <v>1.7868571428571429</v>
      </c>
      <c r="J2261" s="2">
        <f t="shared" ref="J2261:J2324" si="282">$J$4*B2261+J2260*(1-$J$4)</f>
        <v>1.7545460245685125</v>
      </c>
      <c r="K2261" s="2">
        <f t="shared" si="276"/>
        <v>1.7428995314117346</v>
      </c>
    </row>
    <row r="2262" spans="1:11" ht="13.5" x14ac:dyDescent="0.25">
      <c r="A2262" s="3">
        <f>TITRES_STAT!B2265</f>
        <v>45597</v>
      </c>
      <c r="B2262" s="5">
        <f>TITRES_STAT!D2265</f>
        <v>1.83</v>
      </c>
      <c r="C2262" s="2">
        <f t="shared" si="277"/>
        <v>4.0000000000000036E-2</v>
      </c>
      <c r="D2262" s="2">
        <f t="shared" si="278"/>
        <v>1.782</v>
      </c>
      <c r="E2262" s="2">
        <f t="shared" si="280"/>
        <v>1.7659999999999996</v>
      </c>
      <c r="F2262" s="2">
        <f t="shared" si="281"/>
        <v>1.7540000000000002</v>
      </c>
      <c r="G2262" s="2">
        <f t="shared" si="275"/>
        <v>1.7546000000000002</v>
      </c>
      <c r="H2262" s="2">
        <f t="shared" si="279"/>
        <v>1.6901999999999984</v>
      </c>
      <c r="I2262" s="2">
        <f t="array" ref="I2262">SUMPRODUCT(B2246:B2265, (ROW(B2246:B2265)-ROW(B2246)+1)) / (20*21/2)</f>
        <v>1.8032380952380955</v>
      </c>
      <c r="J2262" s="2">
        <f t="shared" si="282"/>
        <v>1.7617321174667495</v>
      </c>
      <c r="K2262" s="2">
        <f t="shared" si="276"/>
        <v>1.7463152360622549</v>
      </c>
    </row>
    <row r="2263" spans="1:11" ht="13.5" x14ac:dyDescent="0.25">
      <c r="A2263" s="3">
        <f>TITRES_STAT!B2266</f>
        <v>45600</v>
      </c>
      <c r="B2263" s="5">
        <f>TITRES_STAT!D2266</f>
        <v>1.88</v>
      </c>
      <c r="C2263" s="2">
        <f t="shared" si="277"/>
        <v>4.9999999999999822E-2</v>
      </c>
      <c r="D2263" s="2">
        <f t="shared" si="278"/>
        <v>1.802</v>
      </c>
      <c r="E2263" s="2">
        <f t="shared" si="280"/>
        <v>1.7769999999999999</v>
      </c>
      <c r="F2263" s="2">
        <f t="shared" si="281"/>
        <v>1.7615000000000005</v>
      </c>
      <c r="G2263" s="2">
        <f t="shared" si="275"/>
        <v>1.7575999999999998</v>
      </c>
      <c r="H2263" s="2">
        <f t="shared" si="279"/>
        <v>1.6907999999999985</v>
      </c>
      <c r="I2263" s="2">
        <f t="array" ref="I2263">SUMPRODUCT(B2247:B2266, (ROW(B2247:B2266)-ROW(B2247)+1)) / (20*21/2)</f>
        <v>1.8176666666666665</v>
      </c>
      <c r="J2263" s="2">
        <f t="shared" si="282"/>
        <v>1.7729957253270592</v>
      </c>
      <c r="K2263" s="2">
        <f t="shared" si="276"/>
        <v>1.7515577758245195</v>
      </c>
    </row>
    <row r="2264" spans="1:11" ht="13.5" x14ac:dyDescent="0.25">
      <c r="A2264" s="3">
        <f>TITRES_STAT!B2267</f>
        <v>45601</v>
      </c>
      <c r="B2264" s="5">
        <f>TITRES_STAT!D2267</f>
        <v>1.9</v>
      </c>
      <c r="C2264" s="2">
        <f t="shared" si="277"/>
        <v>2.0000000000000018E-2</v>
      </c>
      <c r="D2264" s="2">
        <f t="shared" si="278"/>
        <v>1.8320000000000001</v>
      </c>
      <c r="E2264" s="2">
        <f t="shared" si="280"/>
        <v>1.7909999999999999</v>
      </c>
      <c r="F2264" s="2">
        <f t="shared" si="281"/>
        <v>1.7680000000000002</v>
      </c>
      <c r="G2264" s="2">
        <f t="shared" si="275"/>
        <v>1.7606000000000004</v>
      </c>
      <c r="H2264" s="2">
        <f t="shared" si="279"/>
        <v>1.6914999999999984</v>
      </c>
      <c r="I2264" s="2">
        <f t="array" ref="I2264">SUMPRODUCT(B2248:B2267, (ROW(B2248:B2267)-ROW(B2248)+1)) / (20*21/2)</f>
        <v>1.8284285714285715</v>
      </c>
      <c r="J2264" s="2">
        <f t="shared" si="282"/>
        <v>1.7850913705340059</v>
      </c>
      <c r="K2264" s="2">
        <f t="shared" si="276"/>
        <v>1.7573790395176756</v>
      </c>
    </row>
    <row r="2265" spans="1:11" ht="13.5" x14ac:dyDescent="0.25">
      <c r="A2265" s="3">
        <f>TITRES_STAT!B2268</f>
        <v>45602</v>
      </c>
      <c r="B2265" s="5">
        <f>TITRES_STAT!D2268</f>
        <v>1.94</v>
      </c>
      <c r="C2265" s="2">
        <f t="shared" si="277"/>
        <v>4.0000000000000036E-2</v>
      </c>
      <c r="D2265" s="2">
        <f t="shared" si="278"/>
        <v>1.8679999999999999</v>
      </c>
      <c r="E2265" s="2">
        <f t="shared" si="280"/>
        <v>1.8089999999999999</v>
      </c>
      <c r="F2265" s="2">
        <f t="shared" si="281"/>
        <v>1.7785</v>
      </c>
      <c r="G2265" s="2">
        <f t="shared" si="275"/>
        <v>1.7644000000000002</v>
      </c>
      <c r="H2265" s="2">
        <f t="shared" si="279"/>
        <v>1.6923999999999984</v>
      </c>
      <c r="I2265" s="2">
        <f t="array" ref="I2265">SUMPRODUCT(B2249:B2268, (ROW(B2249:B2268)-ROW(B2249)+1)) / (20*21/2)</f>
        <v>1.8335238095238096</v>
      </c>
      <c r="J2265" s="2">
        <f t="shared" si="282"/>
        <v>1.799844573340291</v>
      </c>
      <c r="K2265" s="2">
        <f t="shared" si="276"/>
        <v>1.7645406458111002</v>
      </c>
    </row>
    <row r="2266" spans="1:11" ht="13.5" x14ac:dyDescent="0.25">
      <c r="A2266" s="3">
        <f>TITRES_STAT!B2269</f>
        <v>45603</v>
      </c>
      <c r="B2266" s="5">
        <f>TITRES_STAT!D2269</f>
        <v>1.93</v>
      </c>
      <c r="C2266" s="2">
        <f t="shared" si="277"/>
        <v>-1.0000000000000009E-2</v>
      </c>
      <c r="D2266" s="2">
        <f t="shared" si="278"/>
        <v>1.8959999999999997</v>
      </c>
      <c r="E2266" s="2">
        <f t="shared" si="280"/>
        <v>1.831</v>
      </c>
      <c r="F2266" s="2">
        <f t="shared" si="281"/>
        <v>1.7870000000000001</v>
      </c>
      <c r="G2266" s="2">
        <f t="shared" si="275"/>
        <v>1.7680000000000005</v>
      </c>
      <c r="H2266" s="2">
        <f t="shared" si="279"/>
        <v>1.6932499999999984</v>
      </c>
      <c r="I2266" s="2">
        <f t="array" ref="I2266">SUMPRODUCT(B2250:B2269, (ROW(B2250:B2269)-ROW(B2250)+1)) / (20*21/2)</f>
        <v>1.8429523809523807</v>
      </c>
      <c r="J2266" s="2">
        <f t="shared" si="282"/>
        <v>1.8122403282602633</v>
      </c>
      <c r="K2266" s="2">
        <f t="shared" si="276"/>
        <v>1.7710292479361551</v>
      </c>
    </row>
    <row r="2267" spans="1:11" ht="13.5" x14ac:dyDescent="0.25">
      <c r="A2267" s="3">
        <f>TITRES_STAT!B2270</f>
        <v>45604</v>
      </c>
      <c r="B2267" s="5">
        <f>TITRES_STAT!D2270</f>
        <v>1.9</v>
      </c>
      <c r="C2267" s="2">
        <f t="shared" si="277"/>
        <v>-3.0000000000000027E-2</v>
      </c>
      <c r="D2267" s="2">
        <f t="shared" si="278"/>
        <v>1.9099999999999997</v>
      </c>
      <c r="E2267" s="2">
        <f t="shared" si="280"/>
        <v>1.8459999999999996</v>
      </c>
      <c r="F2267" s="2">
        <f t="shared" si="281"/>
        <v>1.7965</v>
      </c>
      <c r="G2267" s="2">
        <f t="shared" si="275"/>
        <v>1.7710000000000008</v>
      </c>
      <c r="H2267" s="2">
        <f t="shared" si="279"/>
        <v>1.6941999999999984</v>
      </c>
      <c r="I2267" s="2">
        <f t="array" ref="I2267">SUMPRODUCT(B2251:B2270, (ROW(B2251:B2270)-ROW(B2251)+1)) / (20*21/2)</f>
        <v>1.8563809523809525</v>
      </c>
      <c r="J2267" s="2">
        <f t="shared" si="282"/>
        <v>1.8205983922354763</v>
      </c>
      <c r="K2267" s="2">
        <f t="shared" si="276"/>
        <v>1.7760869244876785</v>
      </c>
    </row>
    <row r="2268" spans="1:11" ht="13.5" x14ac:dyDescent="0.25">
      <c r="A2268" s="3">
        <f>TITRES_STAT!B2271</f>
        <v>45607</v>
      </c>
      <c r="B2268" s="5">
        <f>TITRES_STAT!D2271</f>
        <v>1.85</v>
      </c>
      <c r="C2268" s="2">
        <f t="shared" si="277"/>
        <v>-4.9999999999999822E-2</v>
      </c>
      <c r="D2268" s="2">
        <f t="shared" si="278"/>
        <v>1.9039999999999999</v>
      </c>
      <c r="E2268" s="2">
        <f t="shared" si="280"/>
        <v>1.8530000000000002</v>
      </c>
      <c r="F2268" s="2">
        <f t="shared" si="281"/>
        <v>1.8010000000000002</v>
      </c>
      <c r="G2268" s="2">
        <f t="shared" si="275"/>
        <v>1.7730000000000004</v>
      </c>
      <c r="H2268" s="2">
        <f t="shared" si="279"/>
        <v>1.6951499999999984</v>
      </c>
      <c r="I2268" s="2">
        <f t="array" ref="I2268">SUMPRODUCT(B2252:B2271, (ROW(B2252:B2271)-ROW(B2252)+1)) / (20*21/2)</f>
        <v>1.8707142857142856</v>
      </c>
      <c r="J2268" s="2">
        <f t="shared" si="282"/>
        <v>1.8233985453559072</v>
      </c>
      <c r="K2268" s="2">
        <f t="shared" si="276"/>
        <v>1.7789854764685538</v>
      </c>
    </row>
    <row r="2269" spans="1:11" ht="13.5" x14ac:dyDescent="0.25">
      <c r="A2269" s="3">
        <f>TITRES_STAT!B2272</f>
        <v>45608</v>
      </c>
      <c r="B2269" s="5">
        <f>TITRES_STAT!D2272</f>
        <v>1.9</v>
      </c>
      <c r="C2269" s="2">
        <f t="shared" si="277"/>
        <v>4.9999999999999822E-2</v>
      </c>
      <c r="D2269" s="2">
        <f t="shared" si="278"/>
        <v>1.9039999999999999</v>
      </c>
      <c r="E2269" s="2">
        <f t="shared" si="280"/>
        <v>1.8679999999999999</v>
      </c>
      <c r="F2269" s="2">
        <f t="shared" si="281"/>
        <v>1.8089999999999999</v>
      </c>
      <c r="G2269" s="2">
        <f t="shared" si="275"/>
        <v>1.7770000000000004</v>
      </c>
      <c r="H2269" s="2">
        <f t="shared" si="279"/>
        <v>1.6961499999999985</v>
      </c>
      <c r="I2269" s="2">
        <f t="array" ref="I2269">SUMPRODUCT(B2253:B2272, (ROW(B2253:B2272)-ROW(B2253)+1)) / (20*21/2)</f>
        <v>1.8820476190476192</v>
      </c>
      <c r="J2269" s="2">
        <f t="shared" si="282"/>
        <v>1.830693921988678</v>
      </c>
      <c r="K2269" s="2">
        <f t="shared" si="276"/>
        <v>1.7837311440580224</v>
      </c>
    </row>
    <row r="2270" spans="1:11" ht="13.5" x14ac:dyDescent="0.25">
      <c r="A2270" s="3">
        <f>TITRES_STAT!B2273</f>
        <v>45609</v>
      </c>
      <c r="B2270" s="5">
        <f>TITRES_STAT!D2273</f>
        <v>1.95</v>
      </c>
      <c r="C2270" s="2">
        <f t="shared" si="277"/>
        <v>5.0000000000000044E-2</v>
      </c>
      <c r="D2270" s="2">
        <f t="shared" si="278"/>
        <v>1.9059999999999999</v>
      </c>
      <c r="E2270" s="2">
        <f t="shared" si="280"/>
        <v>1.8869999999999998</v>
      </c>
      <c r="F2270" s="2">
        <f t="shared" si="281"/>
        <v>1.8195000000000001</v>
      </c>
      <c r="G2270" s="2">
        <f t="shared" si="275"/>
        <v>1.7818000000000007</v>
      </c>
      <c r="H2270" s="2">
        <f t="shared" si="279"/>
        <v>1.6971499999999979</v>
      </c>
      <c r="I2270" s="2">
        <f t="array" ref="I2270">SUMPRODUCT(B2254:B2273, (ROW(B2254:B2273)-ROW(B2254)+1)) / (20*21/2)</f>
        <v>1.8904761904761904</v>
      </c>
      <c r="J2270" s="2">
        <f t="shared" si="282"/>
        <v>1.8420564056088038</v>
      </c>
      <c r="K2270" s="2">
        <f t="shared" si="276"/>
        <v>1.7902514913498646</v>
      </c>
    </row>
    <row r="2271" spans="1:11" ht="13.5" x14ac:dyDescent="0.25">
      <c r="A2271" s="3">
        <f>TITRES_STAT!B2274</f>
        <v>45610</v>
      </c>
      <c r="B2271" s="5">
        <f>TITRES_STAT!D2274</f>
        <v>1.97</v>
      </c>
      <c r="C2271" s="2">
        <f t="shared" si="277"/>
        <v>2.0000000000000018E-2</v>
      </c>
      <c r="D2271" s="2">
        <f t="shared" si="278"/>
        <v>1.9140000000000001</v>
      </c>
      <c r="E2271" s="2">
        <f t="shared" si="280"/>
        <v>1.9049999999999998</v>
      </c>
      <c r="F2271" s="2">
        <f t="shared" si="281"/>
        <v>1.831</v>
      </c>
      <c r="G2271" s="2">
        <f t="shared" si="275"/>
        <v>1.7862000000000002</v>
      </c>
      <c r="H2271" s="2">
        <f t="shared" si="279"/>
        <v>1.6982999999999981</v>
      </c>
      <c r="I2271" s="2">
        <f t="array" ref="I2271">SUMPRODUCT(B2255:B2274, (ROW(B2255:B2274)-ROW(B2255)+1)) / (20*21/2)</f>
        <v>1.8952857142857145</v>
      </c>
      <c r="J2271" s="2">
        <f t="shared" si="282"/>
        <v>1.8542415098365368</v>
      </c>
      <c r="K2271" s="2">
        <f t="shared" si="276"/>
        <v>1.7973004524733993</v>
      </c>
    </row>
    <row r="2272" spans="1:11" ht="13.5" x14ac:dyDescent="0.25">
      <c r="A2272" s="3">
        <f>TITRES_STAT!B2275</f>
        <v>45611</v>
      </c>
      <c r="B2272" s="5">
        <f>TITRES_STAT!D2275</f>
        <v>1.95</v>
      </c>
      <c r="C2272" s="2">
        <f t="shared" si="277"/>
        <v>-2.0000000000000018E-2</v>
      </c>
      <c r="D2272" s="2">
        <f t="shared" si="278"/>
        <v>1.9239999999999999</v>
      </c>
      <c r="E2272" s="2">
        <f t="shared" si="280"/>
        <v>1.9169999999999998</v>
      </c>
      <c r="F2272" s="2">
        <f t="shared" si="281"/>
        <v>1.8414999999999999</v>
      </c>
      <c r="G2272" s="2">
        <f t="shared" si="275"/>
        <v>1.7892000000000003</v>
      </c>
      <c r="H2272" s="2">
        <f t="shared" si="279"/>
        <v>1.6995499999999983</v>
      </c>
      <c r="I2272" s="2">
        <f t="array" ref="I2272">SUMPRODUCT(B2256:B2275, (ROW(B2256:B2275)-ROW(B2256)+1)) / (20*21/2)</f>
        <v>1.9003809523809523</v>
      </c>
      <c r="J2272" s="2">
        <f t="shared" si="282"/>
        <v>1.863361366042581</v>
      </c>
      <c r="K2272" s="2">
        <f t="shared" si="276"/>
        <v>1.803288670023462</v>
      </c>
    </row>
    <row r="2273" spans="1:11" ht="13.5" x14ac:dyDescent="0.25">
      <c r="A2273" s="3">
        <f>TITRES_STAT!B2276</f>
        <v>45614</v>
      </c>
      <c r="B2273" s="5">
        <f>TITRES_STAT!D2276</f>
        <v>1.93</v>
      </c>
      <c r="C2273" s="2">
        <f t="shared" si="277"/>
        <v>-2.0000000000000018E-2</v>
      </c>
      <c r="D2273" s="2">
        <f t="shared" si="278"/>
        <v>1.94</v>
      </c>
      <c r="E2273" s="2">
        <f t="shared" si="280"/>
        <v>1.9219999999999999</v>
      </c>
      <c r="F2273" s="2">
        <f t="shared" si="281"/>
        <v>1.8495000000000001</v>
      </c>
      <c r="G2273" s="2">
        <f t="shared" si="275"/>
        <v>1.7908000000000006</v>
      </c>
      <c r="H2273" s="2">
        <f t="shared" si="279"/>
        <v>1.7006999999999985</v>
      </c>
      <c r="I2273" s="2">
        <f t="array" ref="I2273">SUMPRODUCT(B2257:B2276, (ROW(B2257:B2276)-ROW(B2257)+1)) / (20*21/2)</f>
        <v>1.9076190476190478</v>
      </c>
      <c r="J2273" s="2">
        <f t="shared" si="282"/>
        <v>1.8697079026099543</v>
      </c>
      <c r="K2273" s="2">
        <f t="shared" si="276"/>
        <v>1.8082577417872479</v>
      </c>
    </row>
    <row r="2274" spans="1:11" ht="13.5" x14ac:dyDescent="0.25">
      <c r="A2274" s="3">
        <f>TITRES_STAT!B2277</f>
        <v>45615</v>
      </c>
      <c r="B2274" s="5">
        <f>TITRES_STAT!D2277</f>
        <v>1.9</v>
      </c>
      <c r="C2274" s="2">
        <f t="shared" si="277"/>
        <v>-3.0000000000000027E-2</v>
      </c>
      <c r="D2274" s="2">
        <f t="shared" si="278"/>
        <v>1.94</v>
      </c>
      <c r="E2274" s="2">
        <f t="shared" si="280"/>
        <v>1.9219999999999999</v>
      </c>
      <c r="F2274" s="2">
        <f t="shared" si="281"/>
        <v>1.8564999999999998</v>
      </c>
      <c r="G2274" s="2">
        <f t="shared" si="275"/>
        <v>1.7918000000000007</v>
      </c>
      <c r="H2274" s="2">
        <f t="shared" si="279"/>
        <v>1.7018499999999983</v>
      </c>
      <c r="I2274" s="2">
        <f t="array" ref="I2274">SUMPRODUCT(B2258:B2277, (ROW(B2258:B2277)-ROW(B2258)+1)) / (20*21/2)</f>
        <v>1.9166190476190477</v>
      </c>
      <c r="J2274" s="2">
        <f t="shared" si="282"/>
        <v>1.8725928642661491</v>
      </c>
      <c r="K2274" s="2">
        <f t="shared" si="276"/>
        <v>1.8118554774034341</v>
      </c>
    </row>
    <row r="2275" spans="1:11" ht="13.5" x14ac:dyDescent="0.25">
      <c r="A2275" s="3">
        <f>TITRES_STAT!B2278</f>
        <v>45616</v>
      </c>
      <c r="B2275" s="5">
        <f>TITRES_STAT!D2278</f>
        <v>1.91</v>
      </c>
      <c r="C2275" s="2">
        <f t="shared" si="277"/>
        <v>1.0000000000000009E-2</v>
      </c>
      <c r="D2275" s="2">
        <f t="shared" si="278"/>
        <v>1.9319999999999999</v>
      </c>
      <c r="E2275" s="2">
        <f t="shared" si="280"/>
        <v>1.9189999999999998</v>
      </c>
      <c r="F2275" s="2">
        <f t="shared" si="281"/>
        <v>1.8639999999999997</v>
      </c>
      <c r="G2275" s="2">
        <f t="shared" si="275"/>
        <v>1.7934000000000005</v>
      </c>
      <c r="H2275" s="2">
        <f t="shared" si="279"/>
        <v>1.7030499999999984</v>
      </c>
      <c r="I2275" s="2">
        <f t="array" ref="I2275">SUMPRODUCT(B2259:B2278, (ROW(B2259:B2278)-ROW(B2259)+1)) / (20*21/2)</f>
        <v>1.9264761904761905</v>
      </c>
      <c r="J2275" s="2">
        <f t="shared" si="282"/>
        <v>1.8761554486217538</v>
      </c>
      <c r="K2275" s="2">
        <f t="shared" si="276"/>
        <v>1.8157042822111427</v>
      </c>
    </row>
    <row r="2276" spans="1:11" ht="13.5" x14ac:dyDescent="0.25">
      <c r="A2276" s="3">
        <f>TITRES_STAT!B2279</f>
        <v>45617</v>
      </c>
      <c r="B2276" s="5">
        <f>TITRES_STAT!D2279</f>
        <v>1.94</v>
      </c>
      <c r="C2276" s="2">
        <f t="shared" si="277"/>
        <v>3.0000000000000027E-2</v>
      </c>
      <c r="D2276" s="2">
        <f t="shared" si="278"/>
        <v>1.9259999999999997</v>
      </c>
      <c r="E2276" s="2">
        <f t="shared" si="280"/>
        <v>1.92</v>
      </c>
      <c r="F2276" s="2">
        <f t="shared" si="281"/>
        <v>1.8754999999999995</v>
      </c>
      <c r="G2276" s="2">
        <f t="shared" si="275"/>
        <v>1.7966000000000006</v>
      </c>
      <c r="H2276" s="2">
        <f t="shared" si="279"/>
        <v>1.7043999999999984</v>
      </c>
      <c r="I2276" s="2">
        <f t="array" ref="I2276">SUMPRODUCT(B2260:B2279, (ROW(B2260:B2279)-ROW(B2260)+1)) / (20*21/2)</f>
        <v>1.938190476190476</v>
      </c>
      <c r="J2276" s="2">
        <f t="shared" si="282"/>
        <v>1.8822358820863485</v>
      </c>
      <c r="K2276" s="2">
        <f t="shared" si="276"/>
        <v>1.8205786240852155</v>
      </c>
    </row>
    <row r="2277" spans="1:11" ht="13.5" x14ac:dyDescent="0.25">
      <c r="A2277" s="3">
        <f>TITRES_STAT!B2280</f>
        <v>45618</v>
      </c>
      <c r="B2277" s="5">
        <f>TITRES_STAT!D2280</f>
        <v>1.97</v>
      </c>
      <c r="C2277" s="2">
        <f t="shared" si="277"/>
        <v>3.0000000000000027E-2</v>
      </c>
      <c r="D2277" s="2">
        <f t="shared" si="278"/>
        <v>1.9300000000000002</v>
      </c>
      <c r="E2277" s="2">
        <f t="shared" si="280"/>
        <v>1.927</v>
      </c>
      <c r="F2277" s="2">
        <f t="shared" si="281"/>
        <v>1.8864999999999994</v>
      </c>
      <c r="G2277" s="2">
        <f t="shared" si="275"/>
        <v>1.8014000000000003</v>
      </c>
      <c r="H2277" s="2">
        <f t="shared" si="279"/>
        <v>1.7058999999999986</v>
      </c>
      <c r="I2277" s="2">
        <f t="array" ref="I2277">SUMPRODUCT(B2261:B2280, (ROW(B2261:B2280)-ROW(B2261)+1)) / (20*21/2)</f>
        <v>1.9476666666666667</v>
      </c>
      <c r="J2277" s="2">
        <f t="shared" si="282"/>
        <v>1.8905943695066962</v>
      </c>
      <c r="K2277" s="2">
        <f t="shared" si="276"/>
        <v>1.8264382858857953</v>
      </c>
    </row>
    <row r="2278" spans="1:11" ht="13.5" x14ac:dyDescent="0.25">
      <c r="A2278" s="3">
        <f>TITRES_STAT!B2281</f>
        <v>45621</v>
      </c>
      <c r="B2278" s="5">
        <f>TITRES_STAT!D2281</f>
        <v>1.99</v>
      </c>
      <c r="C2278" s="2">
        <f t="shared" si="277"/>
        <v>2.0000000000000018E-2</v>
      </c>
      <c r="D2278" s="2">
        <f t="shared" si="278"/>
        <v>1.9419999999999997</v>
      </c>
      <c r="E2278" s="2">
        <f t="shared" si="280"/>
        <v>1.9409999999999996</v>
      </c>
      <c r="F2278" s="2">
        <f t="shared" si="281"/>
        <v>1.8969999999999996</v>
      </c>
      <c r="G2278" s="2">
        <f t="shared" si="275"/>
        <v>1.8074000000000003</v>
      </c>
      <c r="H2278" s="2">
        <f t="shared" si="279"/>
        <v>1.7074999999999987</v>
      </c>
      <c r="I2278" s="2">
        <f t="array" ref="I2278">SUMPRODUCT(B2262:B2281, (ROW(B2262:B2281)-ROW(B2262)+1)) / (20*21/2)</f>
        <v>1.9569047619047619</v>
      </c>
      <c r="J2278" s="2">
        <f t="shared" si="282"/>
        <v>1.9000615724108203</v>
      </c>
      <c r="K2278" s="2">
        <f t="shared" si="276"/>
        <v>1.8328524707530192</v>
      </c>
    </row>
    <row r="2279" spans="1:11" ht="13.5" x14ac:dyDescent="0.25">
      <c r="A2279" s="3">
        <f>TITRES_STAT!B2282</f>
        <v>45622</v>
      </c>
      <c r="B2279" s="5">
        <f>TITRES_STAT!D2282</f>
        <v>2.02</v>
      </c>
      <c r="C2279" s="2">
        <f t="shared" si="277"/>
        <v>3.0000000000000027E-2</v>
      </c>
      <c r="D2279" s="2">
        <f t="shared" si="278"/>
        <v>1.966</v>
      </c>
      <c r="E2279" s="2">
        <f t="shared" si="280"/>
        <v>1.9529999999999998</v>
      </c>
      <c r="F2279" s="2">
        <f t="shared" si="281"/>
        <v>1.9105000000000001</v>
      </c>
      <c r="G2279" s="2">
        <f t="shared" si="275"/>
        <v>1.8148000000000002</v>
      </c>
      <c r="H2279" s="2">
        <f t="shared" si="279"/>
        <v>1.7091999999999987</v>
      </c>
      <c r="I2279" s="2">
        <f t="array" ref="I2279">SUMPRODUCT(B2263:B2282, (ROW(B2263:B2282)-ROW(B2263)+1)) / (20*21/2)</f>
        <v>1.9650476190476192</v>
      </c>
      <c r="J2279" s="2">
        <f t="shared" si="282"/>
        <v>1.911484279800266</v>
      </c>
      <c r="K2279" s="2">
        <f t="shared" si="276"/>
        <v>1.8401915895470184</v>
      </c>
    </row>
    <row r="2280" spans="1:11" ht="13.5" x14ac:dyDescent="0.25">
      <c r="A2280" s="3">
        <f>TITRES_STAT!B2283</f>
        <v>45623</v>
      </c>
      <c r="B2280" s="5">
        <f>TITRES_STAT!D2283</f>
        <v>2.0099999999999998</v>
      </c>
      <c r="C2280" s="2">
        <f t="shared" si="277"/>
        <v>-1.0000000000000231E-2</v>
      </c>
      <c r="D2280" s="2">
        <f t="shared" si="278"/>
        <v>1.986</v>
      </c>
      <c r="E2280" s="2">
        <f t="shared" si="280"/>
        <v>1.9590000000000003</v>
      </c>
      <c r="F2280" s="2">
        <f t="shared" si="281"/>
        <v>1.923</v>
      </c>
      <c r="G2280" s="2">
        <f t="shared" si="275"/>
        <v>1.8212000000000004</v>
      </c>
      <c r="H2280" s="2">
        <f t="shared" si="279"/>
        <v>1.7108999999999983</v>
      </c>
      <c r="I2280" s="2">
        <f t="array" ref="I2280">SUMPRODUCT(B2264:B2283, (ROW(B2264:B2283)-ROW(B2264)+1)) / (20*21/2)</f>
        <v>1.9741904761904765</v>
      </c>
      <c r="J2280" s="2">
        <f t="shared" si="282"/>
        <v>1.9208667293430977</v>
      </c>
      <c r="K2280" s="2">
        <f t="shared" si="276"/>
        <v>1.8468507428981158</v>
      </c>
    </row>
    <row r="2281" spans="1:11" ht="13.5" x14ac:dyDescent="0.25">
      <c r="A2281" s="3">
        <f>TITRES_STAT!B2284</f>
        <v>45624</v>
      </c>
      <c r="B2281" s="5">
        <f>TITRES_STAT!D2284</f>
        <v>2.02</v>
      </c>
      <c r="C2281" s="2">
        <f t="shared" si="277"/>
        <v>1.0000000000000231E-2</v>
      </c>
      <c r="D2281" s="2">
        <f t="shared" si="278"/>
        <v>2.0019999999999998</v>
      </c>
      <c r="E2281" s="2">
        <f t="shared" si="280"/>
        <v>1.9639999999999997</v>
      </c>
      <c r="F2281" s="2">
        <f t="shared" si="281"/>
        <v>1.9344999999999999</v>
      </c>
      <c r="G2281" s="2">
        <f t="shared" si="275"/>
        <v>1.8268</v>
      </c>
      <c r="H2281" s="2">
        <f t="shared" si="279"/>
        <v>1.7126499999999985</v>
      </c>
      <c r="I2281" s="2">
        <f t="array" ref="I2281">SUMPRODUCT(B2265:B2284, (ROW(B2265:B2284)-ROW(B2265)+1)) / (20*21/2)</f>
        <v>1.9825714285714291</v>
      </c>
      <c r="J2281" s="2">
        <f t="shared" si="282"/>
        <v>1.9303079932151836</v>
      </c>
      <c r="K2281" s="2">
        <f t="shared" si="276"/>
        <v>1.8536409098432878</v>
      </c>
    </row>
    <row r="2282" spans="1:11" ht="13.5" x14ac:dyDescent="0.25">
      <c r="A2282" s="3">
        <f>TITRES_STAT!B2285</f>
        <v>45625</v>
      </c>
      <c r="B2282" s="5">
        <f>TITRES_STAT!D2285</f>
        <v>2.02</v>
      </c>
      <c r="C2282" s="2">
        <f t="shared" si="277"/>
        <v>0</v>
      </c>
      <c r="D2282" s="2">
        <f t="shared" si="278"/>
        <v>2.0119999999999996</v>
      </c>
      <c r="E2282" s="2">
        <f t="shared" si="280"/>
        <v>1.9710000000000001</v>
      </c>
      <c r="F2282" s="2">
        <f t="shared" si="281"/>
        <v>1.9440000000000002</v>
      </c>
      <c r="G2282" s="2">
        <f t="shared" si="275"/>
        <v>1.8313999999999999</v>
      </c>
      <c r="H2282" s="2">
        <f t="shared" si="279"/>
        <v>1.7143999999999986</v>
      </c>
      <c r="I2282" s="2">
        <f t="array" ref="I2282">SUMPRODUCT(B2266:B2285, (ROW(B2266:B2285)-ROW(B2266)+1)) / (20*21/2)</f>
        <v>1.9893333333333338</v>
      </c>
      <c r="J2282" s="2">
        <f t="shared" si="282"/>
        <v>1.9388500890994518</v>
      </c>
      <c r="K2282" s="2">
        <f t="shared" si="276"/>
        <v>1.8601647957317862</v>
      </c>
    </row>
    <row r="2283" spans="1:11" ht="13.5" x14ac:dyDescent="0.25">
      <c r="A2283" s="3">
        <f>TITRES_STAT!B2286</f>
        <v>45628</v>
      </c>
      <c r="B2283" s="5">
        <f>TITRES_STAT!D2286</f>
        <v>2.04</v>
      </c>
      <c r="C2283" s="2">
        <f t="shared" si="277"/>
        <v>2.0000000000000018E-2</v>
      </c>
      <c r="D2283" s="2">
        <f t="shared" si="278"/>
        <v>2.0219999999999998</v>
      </c>
      <c r="E2283" s="2">
        <f t="shared" si="280"/>
        <v>1.9819999999999998</v>
      </c>
      <c r="F2283" s="2">
        <f t="shared" si="281"/>
        <v>1.952</v>
      </c>
      <c r="G2283" s="2">
        <f t="shared" si="275"/>
        <v>1.8366</v>
      </c>
      <c r="H2283" s="2">
        <f t="shared" si="279"/>
        <v>1.7162499999999985</v>
      </c>
      <c r="I2283" s="2">
        <f t="array" ref="I2283">SUMPRODUCT(B2267:B2286, (ROW(B2267:B2286)-ROW(B2267)+1)) / (20*21/2)</f>
        <v>1.9947142857142854</v>
      </c>
      <c r="J2283" s="2">
        <f t="shared" si="282"/>
        <v>1.9484834139471232</v>
      </c>
      <c r="K2283" s="2">
        <f t="shared" si="276"/>
        <v>1.867217156683481</v>
      </c>
    </row>
    <row r="2284" spans="1:11" ht="13.5" x14ac:dyDescent="0.25">
      <c r="A2284" s="3">
        <f>TITRES_STAT!B2287</f>
        <v>45629</v>
      </c>
      <c r="B2284" s="5">
        <f>TITRES_STAT!D2287</f>
        <v>2.04</v>
      </c>
      <c r="C2284" s="2">
        <f t="shared" si="277"/>
        <v>0</v>
      </c>
      <c r="D2284" s="2">
        <f t="shared" si="278"/>
        <v>2.0259999999999998</v>
      </c>
      <c r="E2284" s="2">
        <f t="shared" si="280"/>
        <v>1.9959999999999998</v>
      </c>
      <c r="F2284" s="2">
        <f t="shared" si="281"/>
        <v>1.9590000000000001</v>
      </c>
      <c r="G2284" s="2">
        <f t="shared" si="275"/>
        <v>1.8418000000000001</v>
      </c>
      <c r="H2284" s="2">
        <f t="shared" si="279"/>
        <v>1.7180999999999986</v>
      </c>
      <c r="I2284" s="2">
        <f t="array" ref="I2284">SUMPRODUCT(B2268:B2287, (ROW(B2268:B2287)-ROW(B2268)+1)) / (20*21/2)</f>
        <v>2.0006190476190477</v>
      </c>
      <c r="J2284" s="2">
        <f t="shared" si="282"/>
        <v>1.9571992792854926</v>
      </c>
      <c r="K2284" s="2">
        <f t="shared" si="276"/>
        <v>1.8739929544605995</v>
      </c>
    </row>
    <row r="2285" spans="1:11" ht="13.5" x14ac:dyDescent="0.25">
      <c r="A2285" s="3">
        <f>TITRES_STAT!B2288</f>
        <v>45630</v>
      </c>
      <c r="B2285" s="5">
        <f>TITRES_STAT!D2288</f>
        <v>2.0299999999999998</v>
      </c>
      <c r="C2285" s="2">
        <f t="shared" si="277"/>
        <v>-1.0000000000000231E-2</v>
      </c>
      <c r="D2285" s="2">
        <f t="shared" si="278"/>
        <v>2.0300000000000002</v>
      </c>
      <c r="E2285" s="2">
        <f t="shared" si="280"/>
        <v>2.008</v>
      </c>
      <c r="F2285" s="2">
        <f t="shared" si="281"/>
        <v>1.9634999999999998</v>
      </c>
      <c r="G2285" s="2">
        <f t="shared" si="275"/>
        <v>1.8468</v>
      </c>
      <c r="H2285" s="2">
        <f t="shared" si="279"/>
        <v>1.7197999999999987</v>
      </c>
      <c r="I2285" s="2">
        <f t="array" ref="I2285">SUMPRODUCT(B2269:B2288, (ROW(B2269:B2288)-ROW(B2269)+1)) / (20*21/2)</f>
        <v>2.0068571428571427</v>
      </c>
      <c r="J2285" s="2">
        <f t="shared" si="282"/>
        <v>1.9641326812583029</v>
      </c>
      <c r="K2285" s="2">
        <f t="shared" si="276"/>
        <v>1.8801108778150859</v>
      </c>
    </row>
    <row r="2286" spans="1:11" ht="13.5" x14ac:dyDescent="0.25">
      <c r="A2286" s="3">
        <f>TITRES_STAT!B2289</f>
        <v>45631</v>
      </c>
      <c r="B2286" s="5">
        <f>TITRES_STAT!D2289</f>
        <v>2.02</v>
      </c>
      <c r="C2286" s="2">
        <f t="shared" si="277"/>
        <v>-9.9999999999997868E-3</v>
      </c>
      <c r="D2286" s="2">
        <f t="shared" si="278"/>
        <v>2.0300000000000002</v>
      </c>
      <c r="E2286" s="2">
        <f t="shared" si="280"/>
        <v>2.016</v>
      </c>
      <c r="F2286" s="2">
        <f t="shared" si="281"/>
        <v>1.968</v>
      </c>
      <c r="G2286" s="2">
        <f t="shared" si="275"/>
        <v>1.8525999999999998</v>
      </c>
      <c r="H2286" s="2">
        <f t="shared" si="279"/>
        <v>1.7214499999999986</v>
      </c>
      <c r="I2286" s="2">
        <f t="array" ref="I2286">SUMPRODUCT(B2270:B2289, (ROW(B2270:B2289)-ROW(B2270)+1)) / (20*21/2)</f>
        <v>2.015047619047619</v>
      </c>
      <c r="J2286" s="2">
        <f t="shared" si="282"/>
        <v>1.9694533782813215</v>
      </c>
      <c r="K2286" s="2">
        <f t="shared" si="276"/>
        <v>1.8855967257439059</v>
      </c>
    </row>
    <row r="2287" spans="1:11" ht="13.5" x14ac:dyDescent="0.25">
      <c r="A2287" s="3">
        <f>TITRES_STAT!B2290</f>
        <v>45632</v>
      </c>
      <c r="B2287" s="5">
        <f>TITRES_STAT!D2290</f>
        <v>2.0299999999999998</v>
      </c>
      <c r="C2287" s="2">
        <f t="shared" si="277"/>
        <v>9.9999999999997868E-3</v>
      </c>
      <c r="D2287" s="2">
        <f t="shared" si="278"/>
        <v>2.0319999999999996</v>
      </c>
      <c r="E2287" s="2">
        <f t="shared" si="280"/>
        <v>2.0219999999999998</v>
      </c>
      <c r="F2287" s="2">
        <f t="shared" si="281"/>
        <v>1.9745000000000001</v>
      </c>
      <c r="G2287" s="2">
        <f t="shared" si="275"/>
        <v>1.8578000000000001</v>
      </c>
      <c r="H2287" s="2">
        <f t="shared" si="279"/>
        <v>1.7233499999999986</v>
      </c>
      <c r="I2287" s="2">
        <f t="array" ref="I2287">SUMPRODUCT(B2271:B2290, (ROW(B2271:B2290)-ROW(B2271)+1)) / (20*21/2)</f>
        <v>2.028142857142857</v>
      </c>
      <c r="J2287" s="2">
        <f t="shared" si="282"/>
        <v>1.97521972320691</v>
      </c>
      <c r="K2287" s="2">
        <f t="shared" si="276"/>
        <v>1.891259599244145</v>
      </c>
    </row>
    <row r="2288" spans="1:11" ht="13.5" x14ac:dyDescent="0.25">
      <c r="A2288" s="3">
        <f>TITRES_STAT!B2291</f>
        <v>45635</v>
      </c>
      <c r="B2288" s="5">
        <f>TITRES_STAT!D2291</f>
        <v>2.04</v>
      </c>
      <c r="C2288" s="2">
        <f t="shared" si="277"/>
        <v>1.0000000000000231E-2</v>
      </c>
      <c r="D2288" s="2">
        <f t="shared" si="278"/>
        <v>2.032</v>
      </c>
      <c r="E2288" s="2">
        <f t="shared" si="280"/>
        <v>2.0270000000000001</v>
      </c>
      <c r="F2288" s="2">
        <f t="shared" si="281"/>
        <v>1.984</v>
      </c>
      <c r="G2288" s="2">
        <f t="shared" si="275"/>
        <v>1.8632</v>
      </c>
      <c r="H2288" s="2">
        <f t="shared" si="279"/>
        <v>1.7252999999999989</v>
      </c>
      <c r="I2288" s="2">
        <f t="array" ref="I2288">SUMPRODUCT(B2272:B2291, (ROW(B2272:B2291)-ROW(B2272)+1)) / (20*21/2)</f>
        <v>2.0451428571428574</v>
      </c>
      <c r="J2288" s="2">
        <f t="shared" si="282"/>
        <v>1.9813892733776806</v>
      </c>
      <c r="K2288" s="2">
        <f t="shared" si="276"/>
        <v>1.8970925561365315</v>
      </c>
    </row>
    <row r="2289" spans="1:11" ht="13.5" x14ac:dyDescent="0.25">
      <c r="A2289" s="3">
        <f>TITRES_STAT!B2292</f>
        <v>45636</v>
      </c>
      <c r="B2289" s="5">
        <f>TITRES_STAT!D2292</f>
        <v>2.0699999999999998</v>
      </c>
      <c r="C2289" s="2">
        <f t="shared" si="277"/>
        <v>2.9999999999999805E-2</v>
      </c>
      <c r="D2289" s="2">
        <f t="shared" si="278"/>
        <v>2.0380000000000003</v>
      </c>
      <c r="E2289" s="2">
        <f t="shared" si="280"/>
        <v>2.0319999999999996</v>
      </c>
      <c r="F2289" s="2">
        <f t="shared" si="281"/>
        <v>1.9925000000000002</v>
      </c>
      <c r="G2289" s="2">
        <f t="shared" si="275"/>
        <v>1.8689999999999998</v>
      </c>
      <c r="H2289" s="2">
        <f t="shared" si="279"/>
        <v>1.7273999999999987</v>
      </c>
      <c r="I2289" s="2">
        <f t="array" ref="I2289">SUMPRODUCT(B2273:B2292, (ROW(B2273:B2292)-ROW(B2273)+1)) / (20*21/2)</f>
        <v>2.0668571428571427</v>
      </c>
      <c r="J2289" s="2">
        <f t="shared" si="282"/>
        <v>1.9898283901988538</v>
      </c>
      <c r="K2289" s="2">
        <f t="shared" si="276"/>
        <v>1.9038732402096086</v>
      </c>
    </row>
    <row r="2290" spans="1:11" ht="13.5" x14ac:dyDescent="0.25">
      <c r="A2290" s="3">
        <f>TITRES_STAT!B2293</f>
        <v>45637</v>
      </c>
      <c r="B2290" s="5">
        <f>TITRES_STAT!D2293</f>
        <v>2.13</v>
      </c>
      <c r="C2290" s="2">
        <f t="shared" si="277"/>
        <v>6.0000000000000053E-2</v>
      </c>
      <c r="D2290" s="2">
        <f t="shared" si="278"/>
        <v>2.0579999999999998</v>
      </c>
      <c r="E2290" s="2">
        <f t="shared" si="280"/>
        <v>2.0439999999999996</v>
      </c>
      <c r="F2290" s="2">
        <f t="shared" si="281"/>
        <v>2.0015000000000001</v>
      </c>
      <c r="G2290" s="2">
        <f t="shared" ref="G2290:G2353" si="283">AVERAGE(B2241:B2290)</f>
        <v>1.8761999999999999</v>
      </c>
      <c r="H2290" s="2">
        <f t="shared" si="279"/>
        <v>1.7296499999999986</v>
      </c>
      <c r="I2290" s="2">
        <f t="array" ref="I2290">SUMPRODUCT(B2274:B2293, (ROW(B2274:B2293)-ROW(B2274)+1)) / (20*21/2)</f>
        <v>2.0919523809523808</v>
      </c>
      <c r="J2290" s="2">
        <f t="shared" si="282"/>
        <v>2.0031780673227724</v>
      </c>
      <c r="K2290" s="2">
        <f t="shared" si="276"/>
        <v>1.9127409562798201</v>
      </c>
    </row>
    <row r="2291" spans="1:11" ht="13.5" x14ac:dyDescent="0.25">
      <c r="A2291" s="3">
        <f>TITRES_STAT!B2294</f>
        <v>45638</v>
      </c>
      <c r="B2291" s="5">
        <f>TITRES_STAT!D2294</f>
        <v>2.1800000000000002</v>
      </c>
      <c r="C2291" s="2">
        <f t="shared" si="277"/>
        <v>5.0000000000000266E-2</v>
      </c>
      <c r="D2291" s="2">
        <f t="shared" si="278"/>
        <v>2.09</v>
      </c>
      <c r="E2291" s="2">
        <f t="shared" si="280"/>
        <v>2.0599999999999996</v>
      </c>
      <c r="F2291" s="2">
        <f t="shared" si="281"/>
        <v>2.012</v>
      </c>
      <c r="G2291" s="2">
        <f t="shared" si="283"/>
        <v>1.8852000000000002</v>
      </c>
      <c r="H2291" s="2">
        <f t="shared" si="279"/>
        <v>1.7321499999999985</v>
      </c>
      <c r="I2291" s="2">
        <f t="array" ref="I2291">SUMPRODUCT(B2275:B2294, (ROW(B2275:B2294)-ROW(B2275)+1)) / (20*21/2)</f>
        <v>2.1200952380952378</v>
      </c>
      <c r="J2291" s="2">
        <f t="shared" si="282"/>
        <v>2.0200182513872704</v>
      </c>
      <c r="K2291" s="2">
        <f t="shared" ref="K2291:K2354" si="284">$K$4*B2291+(1-$K$4)*K2290</f>
        <v>1.9232217030923762</v>
      </c>
    </row>
    <row r="2292" spans="1:11" ht="13.5" x14ac:dyDescent="0.25">
      <c r="A2292" s="3">
        <f>TITRES_STAT!B2295</f>
        <v>45639</v>
      </c>
      <c r="B2292" s="5">
        <f>TITRES_STAT!D2295</f>
        <v>2.2400000000000002</v>
      </c>
      <c r="C2292" s="2">
        <f t="shared" si="277"/>
        <v>6.0000000000000053E-2</v>
      </c>
      <c r="D2292" s="2">
        <f t="shared" si="278"/>
        <v>2.1320000000000001</v>
      </c>
      <c r="E2292" s="2">
        <f t="shared" si="280"/>
        <v>2.0819999999999999</v>
      </c>
      <c r="F2292" s="2">
        <f t="shared" si="281"/>
        <v>2.0265</v>
      </c>
      <c r="G2292" s="2">
        <f t="shared" si="283"/>
        <v>1.8956</v>
      </c>
      <c r="H2292" s="2">
        <f t="shared" si="279"/>
        <v>1.7348999999999988</v>
      </c>
      <c r="I2292" s="2">
        <f t="array" ref="I2292">SUMPRODUCT(B2276:B2295, (ROW(B2276:B2295)-ROW(B2276)+1)) / (20*21/2)</f>
        <v>2.1528095238095233</v>
      </c>
      <c r="J2292" s="2">
        <f t="shared" si="282"/>
        <v>2.0409688941122921</v>
      </c>
      <c r="K2292" s="2">
        <f t="shared" si="284"/>
        <v>1.9356443814024791</v>
      </c>
    </row>
    <row r="2293" spans="1:11" ht="13.5" x14ac:dyDescent="0.25">
      <c r="A2293" s="3">
        <f>TITRES_STAT!B2296</f>
        <v>45642</v>
      </c>
      <c r="B2293" s="5">
        <f>TITRES_STAT!D2296</f>
        <v>2.29</v>
      </c>
      <c r="C2293" s="2">
        <f t="shared" si="277"/>
        <v>4.9999999999999822E-2</v>
      </c>
      <c r="D2293" s="2">
        <f t="shared" si="278"/>
        <v>2.1819999999999999</v>
      </c>
      <c r="E2293" s="2">
        <f t="shared" si="280"/>
        <v>2.1070000000000002</v>
      </c>
      <c r="F2293" s="2">
        <f t="shared" si="281"/>
        <v>2.0445000000000002</v>
      </c>
      <c r="G2293" s="2">
        <f t="shared" si="283"/>
        <v>1.9068000000000001</v>
      </c>
      <c r="H2293" s="2">
        <f t="shared" si="279"/>
        <v>1.7378999999999989</v>
      </c>
      <c r="I2293" s="2">
        <f t="array" ref="I2293">SUMPRODUCT(B2277:B2296, (ROW(B2277:B2296)-ROW(B2277)+1)) / (20*21/2)</f>
        <v>2.1831428571428568</v>
      </c>
      <c r="J2293" s="2">
        <f t="shared" si="282"/>
        <v>2.0646861422920737</v>
      </c>
      <c r="K2293" s="2">
        <f t="shared" si="284"/>
        <v>1.9495406801710093</v>
      </c>
    </row>
    <row r="2294" spans="1:11" ht="13.5" x14ac:dyDescent="0.25">
      <c r="A2294" s="3">
        <f>TITRES_STAT!B2297</f>
        <v>45644</v>
      </c>
      <c r="B2294" s="5">
        <f>TITRES_STAT!D2297</f>
        <v>2.34</v>
      </c>
      <c r="C2294" s="2">
        <f t="shared" si="277"/>
        <v>4.9999999999999822E-2</v>
      </c>
      <c r="D2294" s="2">
        <f t="shared" si="278"/>
        <v>2.2359999999999998</v>
      </c>
      <c r="E2294" s="2">
        <f t="shared" si="280"/>
        <v>2.137</v>
      </c>
      <c r="F2294" s="2">
        <f t="shared" si="281"/>
        <v>2.0665</v>
      </c>
      <c r="G2294" s="2">
        <f t="shared" si="283"/>
        <v>1.9182000000000001</v>
      </c>
      <c r="H2294" s="2">
        <f t="shared" si="279"/>
        <v>1.7411499999999986</v>
      </c>
      <c r="I2294" s="2">
        <f t="array" ref="I2294">SUMPRODUCT(B2278:B2297, (ROW(B2278:B2297)-ROW(B2278)+1)) / (20*21/2)</f>
        <v>2.2045714285714286</v>
      </c>
      <c r="J2294" s="2">
        <f t="shared" si="282"/>
        <v>2.0909065096928283</v>
      </c>
      <c r="K2294" s="2">
        <f t="shared" si="284"/>
        <v>1.9648528103603815</v>
      </c>
    </row>
    <row r="2295" spans="1:11" ht="13.5" x14ac:dyDescent="0.25">
      <c r="A2295" s="3">
        <f>TITRES_STAT!B2298</f>
        <v>45645</v>
      </c>
      <c r="B2295" s="5">
        <f>TITRES_STAT!D2298</f>
        <v>2.41</v>
      </c>
      <c r="C2295" s="2">
        <f t="shared" si="277"/>
        <v>7.0000000000000284E-2</v>
      </c>
      <c r="D2295" s="2">
        <f t="shared" si="278"/>
        <v>2.2920000000000003</v>
      </c>
      <c r="E2295" s="2">
        <f t="shared" si="280"/>
        <v>2.1749999999999998</v>
      </c>
      <c r="F2295" s="2">
        <f t="shared" si="281"/>
        <v>2.0914999999999999</v>
      </c>
      <c r="G2295" s="2">
        <f t="shared" si="283"/>
        <v>1.9318</v>
      </c>
      <c r="H2295" s="2">
        <f t="shared" si="279"/>
        <v>1.744599999999999</v>
      </c>
      <c r="I2295" s="2">
        <f t="array" ref="I2295">SUMPRODUCT(B2279:B2298, (ROW(B2279:B2298)-ROW(B2279)+1)) / (20*21/2)</f>
        <v>2.2309047619047622</v>
      </c>
      <c r="J2295" s="2">
        <f t="shared" si="282"/>
        <v>2.121296365912559</v>
      </c>
      <c r="K2295" s="2">
        <f t="shared" si="284"/>
        <v>1.9823095628952685</v>
      </c>
    </row>
    <row r="2296" spans="1:11" ht="13.5" x14ac:dyDescent="0.25">
      <c r="A2296" s="3">
        <f>TITRES_STAT!B2299</f>
        <v>45646</v>
      </c>
      <c r="B2296" s="5">
        <f>TITRES_STAT!D2299</f>
        <v>2.41</v>
      </c>
      <c r="C2296" s="2">
        <f t="shared" si="277"/>
        <v>0</v>
      </c>
      <c r="D2296" s="2">
        <f t="shared" si="278"/>
        <v>2.3380000000000001</v>
      </c>
      <c r="E2296" s="2">
        <f t="shared" si="280"/>
        <v>2.214</v>
      </c>
      <c r="F2296" s="2">
        <f t="shared" si="281"/>
        <v>2.1149999999999998</v>
      </c>
      <c r="G2296" s="2">
        <f t="shared" si="283"/>
        <v>1.9448000000000001</v>
      </c>
      <c r="H2296" s="2">
        <f t="shared" si="279"/>
        <v>1.748049999999999</v>
      </c>
      <c r="I2296" s="2">
        <f t="array" ref="I2296">SUMPRODUCT(B2280:B2299, (ROW(B2280:B2299)-ROW(B2280)+1)) / (20*21/2)</f>
        <v>2.2619047619047623</v>
      </c>
      <c r="J2296" s="2">
        <f t="shared" si="282"/>
        <v>2.148791950111363</v>
      </c>
      <c r="K2296" s="2">
        <f t="shared" si="284"/>
        <v>1.9990817368993756</v>
      </c>
    </row>
    <row r="2297" spans="1:11" ht="13.5" x14ac:dyDescent="0.25">
      <c r="A2297" s="3">
        <f>TITRES_STAT!B2300</f>
        <v>45649</v>
      </c>
      <c r="B2297" s="5">
        <f>TITRES_STAT!D2300</f>
        <v>2.34</v>
      </c>
      <c r="C2297" s="2">
        <f t="shared" si="277"/>
        <v>-7.0000000000000284E-2</v>
      </c>
      <c r="D2297" s="2">
        <f t="shared" si="278"/>
        <v>2.3579999999999997</v>
      </c>
      <c r="E2297" s="2">
        <f t="shared" si="280"/>
        <v>2.2450000000000001</v>
      </c>
      <c r="F2297" s="2">
        <f t="shared" si="281"/>
        <v>2.1334999999999993</v>
      </c>
      <c r="G2297" s="2">
        <f t="shared" si="283"/>
        <v>1.9574000000000005</v>
      </c>
      <c r="H2297" s="2">
        <f t="shared" si="279"/>
        <v>1.7512999999999987</v>
      </c>
      <c r="I2297" s="2">
        <f t="array" ref="I2297">SUMPRODUCT(B2281:B2300, (ROW(B2281:B2300)-ROW(B2281)+1)) / (20*21/2)</f>
        <v>2.2973809523809527</v>
      </c>
      <c r="J2297" s="2">
        <f t="shared" si="282"/>
        <v>2.1670022405769473</v>
      </c>
      <c r="K2297" s="2">
        <f t="shared" si="284"/>
        <v>2.0124510805503806</v>
      </c>
    </row>
    <row r="2298" spans="1:11" ht="13.5" x14ac:dyDescent="0.25">
      <c r="A2298" s="3">
        <f>TITRES_STAT!B2301</f>
        <v>45650</v>
      </c>
      <c r="B2298" s="5">
        <f>TITRES_STAT!D2301</f>
        <v>2.41</v>
      </c>
      <c r="C2298" s="2">
        <f t="shared" si="277"/>
        <v>7.0000000000000284E-2</v>
      </c>
      <c r="D2298" s="2">
        <f t="shared" si="278"/>
        <v>2.3820000000000001</v>
      </c>
      <c r="E2298" s="2">
        <f t="shared" si="280"/>
        <v>2.282</v>
      </c>
      <c r="F2298" s="2">
        <f t="shared" si="281"/>
        <v>2.1544999999999996</v>
      </c>
      <c r="G2298" s="2">
        <f t="shared" si="283"/>
        <v>1.9704000000000002</v>
      </c>
      <c r="H2298" s="2">
        <f t="shared" si="279"/>
        <v>1.7550499999999989</v>
      </c>
      <c r="I2298" s="2">
        <f t="array" ref="I2298">SUMPRODUCT(B2282:B2301, (ROW(B2282:B2301)-ROW(B2282)+1)) / (20*21/2)</f>
        <v>2.3340952380952378</v>
      </c>
      <c r="J2298" s="2">
        <f t="shared" si="282"/>
        <v>2.1901448843315237</v>
      </c>
      <c r="K2298" s="2">
        <f t="shared" si="284"/>
        <v>2.0280412342542875</v>
      </c>
    </row>
    <row r="2299" spans="1:11" ht="13.5" x14ac:dyDescent="0.25">
      <c r="A2299" s="3">
        <f>TITRES_STAT!B2302</f>
        <v>45651</v>
      </c>
      <c r="B2299" s="5">
        <f>TITRES_STAT!D2302</f>
        <v>2.48</v>
      </c>
      <c r="C2299" s="2">
        <f t="shared" si="277"/>
        <v>6.999999999999984E-2</v>
      </c>
      <c r="D2299" s="2">
        <f t="shared" si="278"/>
        <v>2.41</v>
      </c>
      <c r="E2299" s="2">
        <f t="shared" si="280"/>
        <v>2.323</v>
      </c>
      <c r="F2299" s="2">
        <f t="shared" si="281"/>
        <v>2.1774999999999993</v>
      </c>
      <c r="G2299" s="2">
        <f t="shared" si="283"/>
        <v>1.9852000000000001</v>
      </c>
      <c r="H2299" s="2">
        <f t="shared" si="279"/>
        <v>1.759199999999999</v>
      </c>
      <c r="I2299" s="2">
        <f t="array" ref="I2299">SUMPRODUCT(B2283:B2302, (ROW(B2283:B2302)-ROW(B2283)+1)) / (20*21/2)</f>
        <v>2.3614285714285712</v>
      </c>
      <c r="J2299" s="2">
        <f t="shared" si="282"/>
        <v>2.2177501334428071</v>
      </c>
      <c r="K2299" s="2">
        <f t="shared" si="284"/>
        <v>2.0457651074207863</v>
      </c>
    </row>
    <row r="2300" spans="1:11" ht="13.5" x14ac:dyDescent="0.25">
      <c r="A2300" s="3">
        <f>TITRES_STAT!B2303</f>
        <v>45652</v>
      </c>
      <c r="B2300" s="5">
        <f>TITRES_STAT!D2303</f>
        <v>2.5499999999999998</v>
      </c>
      <c r="C2300" s="2">
        <f t="shared" si="277"/>
        <v>6.999999999999984E-2</v>
      </c>
      <c r="D2300" s="2">
        <f t="shared" si="278"/>
        <v>2.4380000000000002</v>
      </c>
      <c r="E2300" s="2">
        <f t="shared" si="280"/>
        <v>2.3650000000000002</v>
      </c>
      <c r="F2300" s="2">
        <f t="shared" si="281"/>
        <v>2.2044999999999999</v>
      </c>
      <c r="G2300" s="2">
        <f t="shared" si="283"/>
        <v>2.0014000000000003</v>
      </c>
      <c r="H2300" s="2">
        <f t="shared" si="279"/>
        <v>1.7636999999999992</v>
      </c>
      <c r="I2300" s="2">
        <f t="array" ref="I2300">SUMPRODUCT(B2284:B2303, (ROW(B2284:B2303)-ROW(B2284)+1)) / (20*21/2)</f>
        <v>2.3797142857142859</v>
      </c>
      <c r="J2300" s="2">
        <f t="shared" si="282"/>
        <v>2.2493929778768256</v>
      </c>
      <c r="K2300" s="2">
        <f t="shared" si="284"/>
        <v>2.0655390247768342</v>
      </c>
    </row>
    <row r="2301" spans="1:11" ht="13.5" x14ac:dyDescent="0.25">
      <c r="A2301" s="3">
        <f>TITRES_STAT!B2304</f>
        <v>45653</v>
      </c>
      <c r="B2301" s="5">
        <f>TITRES_STAT!D2304</f>
        <v>2.59</v>
      </c>
      <c r="C2301" s="2">
        <f t="shared" si="277"/>
        <v>4.0000000000000036E-2</v>
      </c>
      <c r="D2301" s="2">
        <f t="shared" si="278"/>
        <v>2.4740000000000002</v>
      </c>
      <c r="E2301" s="2">
        <f t="shared" si="280"/>
        <v>2.4060000000000001</v>
      </c>
      <c r="F2301" s="2">
        <f t="shared" si="281"/>
        <v>2.2329999999999992</v>
      </c>
      <c r="G2301" s="2">
        <f t="shared" si="283"/>
        <v>2.0184000000000002</v>
      </c>
      <c r="H2301" s="2">
        <f t="shared" si="279"/>
        <v>1.768349999999999</v>
      </c>
      <c r="I2301" s="2">
        <f t="array" ref="I2301">SUMPRODUCT(B2285:B2304, (ROW(B2285:B2304)-ROW(B2285)+1)) / (20*21/2)</f>
        <v>2.3893809523809524</v>
      </c>
      <c r="J2301" s="2">
        <f t="shared" si="282"/>
        <v>2.2818317418885563</v>
      </c>
      <c r="K2301" s="2">
        <f t="shared" si="284"/>
        <v>2.0861061218444092</v>
      </c>
    </row>
    <row r="2302" spans="1:11" ht="13.5" x14ac:dyDescent="0.25">
      <c r="A2302" s="3">
        <f>TITRES_STAT!B2305</f>
        <v>45656</v>
      </c>
      <c r="B2302" s="5">
        <f>TITRES_STAT!D2305</f>
        <v>2.52</v>
      </c>
      <c r="C2302" s="2">
        <f t="shared" si="277"/>
        <v>-6.999999999999984E-2</v>
      </c>
      <c r="D2302" s="2">
        <f t="shared" si="278"/>
        <v>2.5100000000000002</v>
      </c>
      <c r="E2302" s="2">
        <f t="shared" si="280"/>
        <v>2.4340000000000002</v>
      </c>
      <c r="F2302" s="2">
        <f t="shared" si="281"/>
        <v>2.2579999999999996</v>
      </c>
      <c r="G2302" s="2">
        <f t="shared" si="283"/>
        <v>2.0340000000000003</v>
      </c>
      <c r="H2302" s="2">
        <f t="shared" si="279"/>
        <v>1.7726999999999993</v>
      </c>
      <c r="I2302" s="2">
        <f t="array" ref="I2302">SUMPRODUCT(B2286:B2305, (ROW(B2286:B2305)-ROW(B2286)+1)) / (20*21/2)</f>
        <v>2.3907619047619049</v>
      </c>
      <c r="J2302" s="2">
        <f t="shared" si="282"/>
        <v>2.3045144331372649</v>
      </c>
      <c r="K2302" s="2">
        <f t="shared" si="284"/>
        <v>2.1031215680465891</v>
      </c>
    </row>
    <row r="2303" spans="1:11" ht="13.5" x14ac:dyDescent="0.25">
      <c r="A2303" s="3">
        <f>TITRES_STAT!B2306</f>
        <v>45657</v>
      </c>
      <c r="B2303" s="5">
        <f>TITRES_STAT!D2306</f>
        <v>2.4500000000000002</v>
      </c>
      <c r="C2303" s="2">
        <f t="shared" si="277"/>
        <v>-6.999999999999984E-2</v>
      </c>
      <c r="D2303" s="2">
        <f t="shared" si="278"/>
        <v>2.5179999999999998</v>
      </c>
      <c r="E2303" s="2">
        <f t="shared" si="280"/>
        <v>2.4500000000000002</v>
      </c>
      <c r="F2303" s="2">
        <f t="shared" si="281"/>
        <v>2.2785000000000002</v>
      </c>
      <c r="G2303" s="2">
        <f t="shared" si="283"/>
        <v>2.0476000000000001</v>
      </c>
      <c r="H2303" s="2">
        <f t="shared" si="279"/>
        <v>1.7766499999999992</v>
      </c>
      <c r="I2303" s="2">
        <f t="array" ref="I2303">SUMPRODUCT(B2287:B2306, (ROW(B2287:B2306)-ROW(B2287)+1)) / (20*21/2)</f>
        <v>2.3917619047619043</v>
      </c>
      <c r="J2303" s="2">
        <f t="shared" si="282"/>
        <v>2.3183702014099064</v>
      </c>
      <c r="K2303" s="2">
        <f t="shared" si="284"/>
        <v>2.116724643809468</v>
      </c>
    </row>
    <row r="2304" spans="1:11" ht="13.5" x14ac:dyDescent="0.25">
      <c r="A2304" s="3">
        <f>TITRES_STAT!B2307</f>
        <v>45659</v>
      </c>
      <c r="B2304" s="5">
        <f>TITRES_STAT!D2307</f>
        <v>2.38</v>
      </c>
      <c r="C2304" s="2">
        <f t="shared" si="277"/>
        <v>-7.0000000000000284E-2</v>
      </c>
      <c r="D2304" s="2">
        <f t="shared" si="278"/>
        <v>2.4979999999999998</v>
      </c>
      <c r="E2304" s="2">
        <f t="shared" si="280"/>
        <v>2.4539999999999997</v>
      </c>
      <c r="F2304" s="2">
        <f t="shared" si="281"/>
        <v>2.2955000000000005</v>
      </c>
      <c r="G2304" s="2">
        <f t="shared" si="283"/>
        <v>2.06</v>
      </c>
      <c r="H2304" s="2">
        <f t="shared" si="279"/>
        <v>1.780249999999999</v>
      </c>
      <c r="I2304" s="2">
        <f t="array" ref="I2304">SUMPRODUCT(B2288:B2307, (ROW(B2288:B2307)-ROW(B2288)+1)) / (20*21/2)</f>
        <v>2.3856190476190471</v>
      </c>
      <c r="J2304" s="2">
        <f t="shared" si="282"/>
        <v>2.3242397060375342</v>
      </c>
      <c r="K2304" s="2">
        <f t="shared" si="284"/>
        <v>2.1270491675816459</v>
      </c>
    </row>
    <row r="2305" spans="1:11" ht="13.5" x14ac:dyDescent="0.25">
      <c r="A2305" s="3">
        <f>TITRES_STAT!B2308</f>
        <v>45660</v>
      </c>
      <c r="B2305" s="5">
        <f>TITRES_STAT!D2308</f>
        <v>2.31</v>
      </c>
      <c r="C2305" s="2">
        <f t="shared" si="277"/>
        <v>-6.999999999999984E-2</v>
      </c>
      <c r="D2305" s="2">
        <f t="shared" si="278"/>
        <v>2.4500000000000002</v>
      </c>
      <c r="E2305" s="2">
        <f t="shared" si="280"/>
        <v>2.444</v>
      </c>
      <c r="F2305" s="2">
        <f t="shared" si="281"/>
        <v>2.3095000000000008</v>
      </c>
      <c r="G2305" s="2">
        <f t="shared" si="283"/>
        <v>2.0709999999999997</v>
      </c>
      <c r="H2305" s="2">
        <f t="shared" si="279"/>
        <v>1.7834999999999992</v>
      </c>
      <c r="I2305" s="2">
        <f t="array" ref="I2305">SUMPRODUCT(B2289:B2308, (ROW(B2289:B2308)-ROW(B2289)+1)) / (20*21/2)</f>
        <v>2.3726666666666665</v>
      </c>
      <c r="J2305" s="2">
        <f t="shared" si="282"/>
        <v>2.322883543557769</v>
      </c>
      <c r="K2305" s="2">
        <f t="shared" si="284"/>
        <v>2.1342237100294246</v>
      </c>
    </row>
    <row r="2306" spans="1:11" ht="13.5" x14ac:dyDescent="0.25">
      <c r="A2306" s="3">
        <f>TITRES_STAT!B2309</f>
        <v>45663</v>
      </c>
      <c r="B2306" s="5">
        <f>TITRES_STAT!D2309</f>
        <v>2.3199999999999998</v>
      </c>
      <c r="C2306" s="2">
        <f t="shared" si="277"/>
        <v>9.9999999999997868E-3</v>
      </c>
      <c r="D2306" s="2">
        <f t="shared" si="278"/>
        <v>2.3959999999999999</v>
      </c>
      <c r="E2306" s="2">
        <f t="shared" si="280"/>
        <v>2.4349999999999996</v>
      </c>
      <c r="F2306" s="2">
        <f t="shared" si="281"/>
        <v>2.3245000000000009</v>
      </c>
      <c r="G2306" s="2">
        <f t="shared" si="283"/>
        <v>2.0831999999999997</v>
      </c>
      <c r="H2306" s="2">
        <f t="shared" si="279"/>
        <v>1.7867999999999993</v>
      </c>
      <c r="I2306" s="2">
        <f t="array" ref="I2306">SUMPRODUCT(B2290:B2309, (ROW(B2290:B2309)-ROW(B2290)+1)) / (20*21/2)</f>
        <v>2.3589523809523811</v>
      </c>
      <c r="J2306" s="2">
        <f t="shared" si="282"/>
        <v>2.322608920361791</v>
      </c>
      <c r="K2306" s="2">
        <f t="shared" si="284"/>
        <v>2.1415090547341529</v>
      </c>
    </row>
    <row r="2307" spans="1:11" ht="13.5" x14ac:dyDescent="0.25">
      <c r="A2307" s="3">
        <f>TITRES_STAT!B2310</f>
        <v>45664</v>
      </c>
      <c r="B2307" s="5">
        <f>TITRES_STAT!D2310</f>
        <v>2.2599999999999998</v>
      </c>
      <c r="C2307" s="2">
        <f t="shared" si="277"/>
        <v>-6.0000000000000053E-2</v>
      </c>
      <c r="D2307" s="2">
        <f t="shared" si="278"/>
        <v>2.3440000000000003</v>
      </c>
      <c r="E2307" s="2">
        <f t="shared" si="280"/>
        <v>2.4269999999999996</v>
      </c>
      <c r="F2307" s="2">
        <f t="shared" si="281"/>
        <v>2.3360000000000007</v>
      </c>
      <c r="G2307" s="2">
        <f t="shared" si="283"/>
        <v>2.0933999999999999</v>
      </c>
      <c r="H2307" s="2">
        <f t="shared" si="279"/>
        <v>1.7899999999999991</v>
      </c>
      <c r="I2307" s="2">
        <f t="array" ref="I2307">SUMPRODUCT(B2291:B2310, (ROW(B2291:B2310)-ROW(B2291)+1)) / (20*21/2)</f>
        <v>2.3503333333333334</v>
      </c>
      <c r="J2307" s="2">
        <f t="shared" si="282"/>
        <v>2.3166461660416204</v>
      </c>
      <c r="K2307" s="2">
        <f t="shared" si="284"/>
        <v>2.1461557584700683</v>
      </c>
    </row>
    <row r="2308" spans="1:11" ht="13.5" x14ac:dyDescent="0.25">
      <c r="A2308" s="3">
        <f>TITRES_STAT!B2311</f>
        <v>45665</v>
      </c>
      <c r="B2308" s="5">
        <f>TITRES_STAT!D2311</f>
        <v>2.2000000000000002</v>
      </c>
      <c r="C2308" s="2">
        <f t="shared" ref="C2308:C2371" si="285">B2308-B2307</f>
        <v>-5.9999999999999609E-2</v>
      </c>
      <c r="D2308" s="2">
        <f t="shared" si="278"/>
        <v>2.2939999999999996</v>
      </c>
      <c r="E2308" s="2">
        <f t="shared" si="280"/>
        <v>2.4059999999999997</v>
      </c>
      <c r="F2308" s="2">
        <f t="shared" si="281"/>
        <v>2.3440000000000003</v>
      </c>
      <c r="G2308" s="2">
        <f t="shared" si="283"/>
        <v>2.1017999999999999</v>
      </c>
      <c r="H2308" s="2">
        <f t="shared" si="279"/>
        <v>1.7929999999999993</v>
      </c>
      <c r="I2308" s="2">
        <f t="array" ref="I2308">SUMPRODUCT(B2292:B2311, (ROW(B2292:B2311)-ROW(B2292)+1)) / (20*21/2)</f>
        <v>2.3410952380952379</v>
      </c>
      <c r="J2308" s="2">
        <f t="shared" si="282"/>
        <v>2.3055370073709902</v>
      </c>
      <c r="K2308" s="2">
        <f t="shared" si="284"/>
        <v>2.1482672973535952</v>
      </c>
    </row>
    <row r="2309" spans="1:11" ht="13.5" x14ac:dyDescent="0.25">
      <c r="A2309" s="3">
        <f>TITRES_STAT!B2312</f>
        <v>45666</v>
      </c>
      <c r="B2309" s="5">
        <f>TITRES_STAT!D2312</f>
        <v>2.2000000000000002</v>
      </c>
      <c r="C2309" s="2">
        <f t="shared" si="285"/>
        <v>0</v>
      </c>
      <c r="D2309" s="2">
        <f t="shared" si="278"/>
        <v>2.258</v>
      </c>
      <c r="E2309" s="2">
        <f t="shared" si="280"/>
        <v>2.3779999999999992</v>
      </c>
      <c r="F2309" s="2">
        <f t="shared" si="281"/>
        <v>2.3505000000000007</v>
      </c>
      <c r="G2309" s="2">
        <f t="shared" si="283"/>
        <v>2.1108000000000002</v>
      </c>
      <c r="H2309" s="2">
        <f t="shared" si="279"/>
        <v>1.795799999999999</v>
      </c>
      <c r="I2309" s="2">
        <f t="array" ref="I2309">SUMPRODUCT(B2293:B2312, (ROW(B2293:B2312)-ROW(B2293)+1)) / (20*21/2)</f>
        <v>2.335285714285714</v>
      </c>
      <c r="J2309" s="2">
        <f t="shared" si="282"/>
        <v>2.2954858638118485</v>
      </c>
      <c r="K2309" s="2">
        <f t="shared" si="284"/>
        <v>2.1502960307907095</v>
      </c>
    </row>
    <row r="2310" spans="1:11" ht="13.5" x14ac:dyDescent="0.25">
      <c r="A2310" s="3">
        <f>TITRES_STAT!B2313</f>
        <v>45667</v>
      </c>
      <c r="B2310" s="5">
        <f>TITRES_STAT!D2313</f>
        <v>2.2599999999999998</v>
      </c>
      <c r="C2310" s="2">
        <f t="shared" si="285"/>
        <v>5.9999999999999609E-2</v>
      </c>
      <c r="D2310" s="2">
        <f t="shared" ref="D2310:D2373" si="286">AVERAGE(B2306:B2310)</f>
        <v>2.2480000000000002</v>
      </c>
      <c r="E2310" s="2">
        <f t="shared" si="280"/>
        <v>2.3489999999999993</v>
      </c>
      <c r="F2310" s="2">
        <f t="shared" si="281"/>
        <v>2.3570000000000002</v>
      </c>
      <c r="G2310" s="2">
        <f t="shared" si="283"/>
        <v>2.1208000000000005</v>
      </c>
      <c r="H2310" s="2">
        <f t="shared" si="279"/>
        <v>1.7987999999999988</v>
      </c>
      <c r="I2310" s="2">
        <f t="array" ref="I2310">SUMPRODUCT(B2294:B2313, (ROW(B2294:B2313)-ROW(B2294)+1)) / (20*21/2)</f>
        <v>2.3349047619047618</v>
      </c>
      <c r="J2310" s="2">
        <f t="shared" si="282"/>
        <v>2.2921062577345293</v>
      </c>
      <c r="K2310" s="2">
        <f t="shared" si="284"/>
        <v>2.1545981472302893</v>
      </c>
    </row>
    <row r="2311" spans="1:11" ht="13.5" x14ac:dyDescent="0.25">
      <c r="A2311" s="3">
        <f>TITRES_STAT!B2314</f>
        <v>45670</v>
      </c>
      <c r="B2311" s="5">
        <f>TITRES_STAT!D2314</f>
        <v>2.2599999999999998</v>
      </c>
      <c r="C2311" s="2">
        <f t="shared" si="285"/>
        <v>0</v>
      </c>
      <c r="D2311" s="2">
        <f t="shared" si="286"/>
        <v>2.2359999999999998</v>
      </c>
      <c r="E2311" s="2">
        <f t="shared" si="280"/>
        <v>2.3159999999999998</v>
      </c>
      <c r="F2311" s="2">
        <f t="shared" si="281"/>
        <v>2.3609999999999998</v>
      </c>
      <c r="G2311" s="2">
        <f t="shared" si="283"/>
        <v>2.1302000000000003</v>
      </c>
      <c r="H2311" s="2">
        <f t="shared" si="279"/>
        <v>1.8017999999999992</v>
      </c>
      <c r="I2311" s="2">
        <f t="array" ref="I2311">SUMPRODUCT(B2295:B2314, (ROW(B2295:B2314)-ROW(B2295)+1)) / (20*21/2)</f>
        <v>2.3294285714285707</v>
      </c>
      <c r="J2311" s="2">
        <f t="shared" si="282"/>
        <v>2.289048518902669</v>
      </c>
      <c r="K2311" s="2">
        <f t="shared" si="284"/>
        <v>2.1587315532212585</v>
      </c>
    </row>
    <row r="2312" spans="1:11" ht="13.5" x14ac:dyDescent="0.25">
      <c r="A2312" s="3">
        <f>TITRES_STAT!B2315</f>
        <v>45671</v>
      </c>
      <c r="B2312" s="5">
        <f>TITRES_STAT!D2315</f>
        <v>2.2999999999999998</v>
      </c>
      <c r="C2312" s="2">
        <f t="shared" si="285"/>
        <v>4.0000000000000036E-2</v>
      </c>
      <c r="D2312" s="2">
        <f t="shared" si="286"/>
        <v>2.2439999999999998</v>
      </c>
      <c r="E2312" s="2">
        <f t="shared" si="280"/>
        <v>2.294</v>
      </c>
      <c r="F2312" s="2">
        <f t="shared" si="281"/>
        <v>2.3639999999999999</v>
      </c>
      <c r="G2312" s="2">
        <f t="shared" si="283"/>
        <v>2.1396000000000002</v>
      </c>
      <c r="H2312" s="2">
        <f t="shared" si="279"/>
        <v>1.804999999999999</v>
      </c>
      <c r="I2312" s="2">
        <f t="array" ref="I2312">SUMPRODUCT(B2296:B2315, (ROW(B2296:B2315)-ROW(B2296)+1)) / (20*21/2)</f>
        <v>2.3298095238095238</v>
      </c>
      <c r="J2312" s="2">
        <f t="shared" si="282"/>
        <v>2.290091517102415</v>
      </c>
      <c r="K2312" s="2">
        <f t="shared" si="284"/>
        <v>2.164271492310621</v>
      </c>
    </row>
    <row r="2313" spans="1:11" ht="13.5" x14ac:dyDescent="0.25">
      <c r="A2313" s="3">
        <f>TITRES_STAT!B2316</f>
        <v>45672</v>
      </c>
      <c r="B2313" s="5">
        <f>TITRES_STAT!D2316</f>
        <v>2.36</v>
      </c>
      <c r="C2313" s="2">
        <f t="shared" si="285"/>
        <v>6.0000000000000053E-2</v>
      </c>
      <c r="D2313" s="2">
        <f t="shared" si="286"/>
        <v>2.2759999999999998</v>
      </c>
      <c r="E2313" s="2">
        <f t="shared" si="280"/>
        <v>2.2849999999999997</v>
      </c>
      <c r="F2313" s="2">
        <f t="shared" si="281"/>
        <v>2.3674999999999997</v>
      </c>
      <c r="G2313" s="2">
        <f t="shared" si="283"/>
        <v>2.1492</v>
      </c>
      <c r="H2313" s="2">
        <f t="shared" si="279"/>
        <v>1.8085499999999994</v>
      </c>
      <c r="I2313" s="2">
        <f t="array" ref="I2313">SUMPRODUCT(B2297:B2316, (ROW(B2297:B2316)-ROW(B2297)+1)) / (20*21/2)</f>
        <v>2.3332380952380949</v>
      </c>
      <c r="J2313" s="2">
        <f t="shared" si="282"/>
        <v>2.2967494678545664</v>
      </c>
      <c r="K2313" s="2">
        <f t="shared" si="284"/>
        <v>2.1719471200631459</v>
      </c>
    </row>
    <row r="2314" spans="1:11" ht="13.5" x14ac:dyDescent="0.25">
      <c r="A2314" s="3">
        <f>TITRES_STAT!B2317</f>
        <v>45673</v>
      </c>
      <c r="B2314" s="5">
        <f>TITRES_STAT!D2317</f>
        <v>2.31</v>
      </c>
      <c r="C2314" s="2">
        <f t="shared" si="285"/>
        <v>-4.9999999999999822E-2</v>
      </c>
      <c r="D2314" s="2">
        <f t="shared" si="286"/>
        <v>2.298</v>
      </c>
      <c r="E2314" s="2">
        <f t="shared" si="280"/>
        <v>2.2779999999999996</v>
      </c>
      <c r="F2314" s="2">
        <f t="shared" si="281"/>
        <v>2.3660000000000001</v>
      </c>
      <c r="G2314" s="2">
        <f t="shared" si="283"/>
        <v>2.1574000000000004</v>
      </c>
      <c r="H2314" s="2">
        <f t="shared" ref="H2314:H2377" si="287">AVERAGE(B2115:B2314)</f>
        <v>1.8118999999999994</v>
      </c>
      <c r="I2314" s="2">
        <f t="array" ref="I2314">SUMPRODUCT(B2298:B2317, (ROW(B2298:B2317)-ROW(B2298)+1)) / (20*21/2)</f>
        <v>2.3433809523809526</v>
      </c>
      <c r="J2314" s="2">
        <f t="shared" si="282"/>
        <v>2.2980114232969888</v>
      </c>
      <c r="K2314" s="2">
        <f t="shared" si="284"/>
        <v>2.1773609584920424</v>
      </c>
    </row>
    <row r="2315" spans="1:11" ht="13.5" x14ac:dyDescent="0.25">
      <c r="A2315" s="3">
        <f>TITRES_STAT!B2318</f>
        <v>45674</v>
      </c>
      <c r="B2315" s="5">
        <f>TITRES_STAT!D2318</f>
        <v>2.37</v>
      </c>
      <c r="C2315" s="2">
        <f t="shared" si="285"/>
        <v>6.0000000000000053E-2</v>
      </c>
      <c r="D2315" s="2">
        <f t="shared" si="286"/>
        <v>2.3200000000000003</v>
      </c>
      <c r="E2315" s="2">
        <f t="shared" si="280"/>
        <v>2.2839999999999998</v>
      </c>
      <c r="F2315" s="2">
        <f t="shared" si="281"/>
        <v>2.3639999999999994</v>
      </c>
      <c r="G2315" s="2">
        <f t="shared" si="283"/>
        <v>2.1660000000000004</v>
      </c>
      <c r="H2315" s="2">
        <f t="shared" si="287"/>
        <v>1.8156499999999991</v>
      </c>
      <c r="I2315" s="2">
        <f t="array" ref="I2315">SUMPRODUCT(B2299:B2318, (ROW(B2299:B2318)-ROW(B2299)+1)) / (20*21/2)</f>
        <v>2.3595714285714284</v>
      </c>
      <c r="J2315" s="2">
        <f t="shared" si="282"/>
        <v>2.3048674782210852</v>
      </c>
      <c r="K2315" s="2">
        <f t="shared" si="284"/>
        <v>2.1849154307080405</v>
      </c>
    </row>
    <row r="2316" spans="1:11" ht="13.5" x14ac:dyDescent="0.25">
      <c r="A2316" s="3">
        <f>TITRES_STAT!B2319</f>
        <v>45677</v>
      </c>
      <c r="B2316" s="5">
        <f>TITRES_STAT!D2319</f>
        <v>2.4</v>
      </c>
      <c r="C2316" s="2">
        <f t="shared" si="285"/>
        <v>2.9999999999999805E-2</v>
      </c>
      <c r="D2316" s="2">
        <f t="shared" si="286"/>
        <v>2.3479999999999999</v>
      </c>
      <c r="E2316" s="2">
        <f t="shared" ref="E2316:E2379" si="288">AVERAGE(B2307:B2316)</f>
        <v>2.2919999999999998</v>
      </c>
      <c r="F2316" s="2">
        <f t="shared" si="281"/>
        <v>2.3634999999999993</v>
      </c>
      <c r="G2316" s="2">
        <f t="shared" si="283"/>
        <v>2.1754000000000007</v>
      </c>
      <c r="H2316" s="2">
        <f t="shared" si="287"/>
        <v>1.8195999999999992</v>
      </c>
      <c r="I2316" s="2">
        <f t="array" ref="I2316">SUMPRODUCT(B2300:B2319, (ROW(B2300:B2319)-ROW(B2300)+1)) / (20*21/2)</f>
        <v>2.3779999999999997</v>
      </c>
      <c r="J2316" s="2">
        <f t="shared" si="282"/>
        <v>2.3139277183905058</v>
      </c>
      <c r="K2316" s="2">
        <f t="shared" si="284"/>
        <v>2.1933501196998821</v>
      </c>
    </row>
    <row r="2317" spans="1:11" ht="13.5" x14ac:dyDescent="0.25">
      <c r="A2317" s="3">
        <f>TITRES_STAT!B2320</f>
        <v>45678</v>
      </c>
      <c r="B2317" s="5">
        <f>TITRES_STAT!D2320</f>
        <v>2.4700000000000002</v>
      </c>
      <c r="C2317" s="2">
        <f t="shared" si="285"/>
        <v>7.0000000000000284E-2</v>
      </c>
      <c r="D2317" s="2">
        <f t="shared" si="286"/>
        <v>2.3820000000000001</v>
      </c>
      <c r="E2317" s="2">
        <f t="shared" si="288"/>
        <v>2.3129999999999997</v>
      </c>
      <c r="F2317" s="2">
        <f t="shared" si="281"/>
        <v>2.3699999999999992</v>
      </c>
      <c r="G2317" s="2">
        <f t="shared" si="283"/>
        <v>2.1868000000000003</v>
      </c>
      <c r="H2317" s="2">
        <f t="shared" si="287"/>
        <v>1.8238999999999992</v>
      </c>
      <c r="I2317" s="2">
        <f t="array" ref="I2317">SUMPRODUCT(B2301:B2320, (ROW(B2301:B2320)-ROW(B2301)+1)) / (20*21/2)</f>
        <v>2.3940952380952378</v>
      </c>
      <c r="J2317" s="2">
        <f t="shared" si="282"/>
        <v>2.3287917452104576</v>
      </c>
      <c r="K2317" s="2">
        <f t="shared" si="284"/>
        <v>2.2041991346136123</v>
      </c>
    </row>
    <row r="2318" spans="1:11" ht="13.5" x14ac:dyDescent="0.25">
      <c r="A2318" s="3">
        <f>TITRES_STAT!B2321</f>
        <v>45679</v>
      </c>
      <c r="B2318" s="5">
        <f>TITRES_STAT!D2321</f>
        <v>2.54</v>
      </c>
      <c r="C2318" s="2">
        <f t="shared" si="285"/>
        <v>6.999999999999984E-2</v>
      </c>
      <c r="D2318" s="2">
        <f t="shared" si="286"/>
        <v>2.4180000000000001</v>
      </c>
      <c r="E2318" s="2">
        <f t="shared" si="288"/>
        <v>2.3469999999999995</v>
      </c>
      <c r="F2318" s="2">
        <f t="shared" si="281"/>
        <v>2.3764999999999992</v>
      </c>
      <c r="G2318" s="2">
        <f t="shared" si="283"/>
        <v>2.2006000000000006</v>
      </c>
      <c r="H2318" s="2">
        <f t="shared" si="287"/>
        <v>1.8285499999999997</v>
      </c>
      <c r="I2318" s="2">
        <f t="array" ref="I2318">SUMPRODUCT(B2302:B2321, (ROW(B2302:B2321)-ROW(B2302)+1)) / (20*21/2)</f>
        <v>2.4054285714285712</v>
      </c>
      <c r="J2318" s="2">
        <f t="shared" si="282"/>
        <v>2.3489068170951759</v>
      </c>
      <c r="K2318" s="2">
        <f t="shared" si="284"/>
        <v>2.2173677960013136</v>
      </c>
    </row>
    <row r="2319" spans="1:11" ht="13.5" x14ac:dyDescent="0.25">
      <c r="A2319" s="3">
        <f>TITRES_STAT!B2322</f>
        <v>45680</v>
      </c>
      <c r="B2319" s="5">
        <f>TITRES_STAT!D2322</f>
        <v>2.57</v>
      </c>
      <c r="C2319" s="2">
        <f t="shared" si="285"/>
        <v>2.9999999999999805E-2</v>
      </c>
      <c r="D2319" s="2">
        <f t="shared" si="286"/>
        <v>2.4700000000000002</v>
      </c>
      <c r="E2319" s="2">
        <f t="shared" si="288"/>
        <v>2.3839999999999995</v>
      </c>
      <c r="F2319" s="2">
        <f t="shared" si="281"/>
        <v>2.3809999999999993</v>
      </c>
      <c r="G2319" s="2">
        <f t="shared" si="283"/>
        <v>2.2140000000000004</v>
      </c>
      <c r="H2319" s="2">
        <f t="shared" si="287"/>
        <v>1.8334499999999998</v>
      </c>
      <c r="I2319" s="2">
        <f t="array" ref="I2319">SUMPRODUCT(B2303:B2322, (ROW(B2303:B2322)-ROW(B2303)+1)) / (20*21/2)</f>
        <v>2.4143333333333334</v>
      </c>
      <c r="J2319" s="2">
        <f t="shared" si="282"/>
        <v>2.3699633107051588</v>
      </c>
      <c r="K2319" s="2">
        <f t="shared" si="284"/>
        <v>2.2311965098836151</v>
      </c>
    </row>
    <row r="2320" spans="1:11" ht="13.5" x14ac:dyDescent="0.25">
      <c r="A2320" s="3">
        <f>TITRES_STAT!B2323</f>
        <v>45681</v>
      </c>
      <c r="B2320" s="5">
        <f>TITRES_STAT!D2323</f>
        <v>2.5499999999999998</v>
      </c>
      <c r="C2320" s="2">
        <f t="shared" si="285"/>
        <v>-2.0000000000000018E-2</v>
      </c>
      <c r="D2320" s="2">
        <f t="shared" si="286"/>
        <v>2.5060000000000002</v>
      </c>
      <c r="E2320" s="2">
        <f t="shared" si="288"/>
        <v>2.4130000000000003</v>
      </c>
      <c r="F2320" s="2">
        <f t="shared" si="281"/>
        <v>2.3809999999999993</v>
      </c>
      <c r="G2320" s="2">
        <f t="shared" si="283"/>
        <v>2.226</v>
      </c>
      <c r="H2320" s="2">
        <f t="shared" si="287"/>
        <v>1.8383499999999997</v>
      </c>
      <c r="I2320" s="2">
        <f t="array" ref="I2320">SUMPRODUCT(B2304:B2323, (ROW(B2304:B2323)-ROW(B2304)+1)) / (20*21/2)</f>
        <v>2.416809523809524</v>
      </c>
      <c r="J2320" s="2">
        <f t="shared" si="282"/>
        <v>2.3871096620665724</v>
      </c>
      <c r="K2320" s="2">
        <f t="shared" si="284"/>
        <v>2.2436986075352383</v>
      </c>
    </row>
    <row r="2321" spans="1:11" ht="13.5" x14ac:dyDescent="0.25">
      <c r="A2321" s="3">
        <f>TITRES_STAT!B2324</f>
        <v>45684</v>
      </c>
      <c r="B2321" s="5">
        <f>TITRES_STAT!D2324</f>
        <v>2.5</v>
      </c>
      <c r="C2321" s="2">
        <f t="shared" si="285"/>
        <v>-4.9999999999999822E-2</v>
      </c>
      <c r="D2321" s="2">
        <f t="shared" si="286"/>
        <v>2.5259999999999998</v>
      </c>
      <c r="E2321" s="2">
        <f t="shared" si="288"/>
        <v>2.4370000000000003</v>
      </c>
      <c r="F2321" s="2">
        <f t="shared" si="281"/>
        <v>2.3764999999999992</v>
      </c>
      <c r="G2321" s="2">
        <f t="shared" si="283"/>
        <v>2.2366000000000001</v>
      </c>
      <c r="H2321" s="2">
        <f t="shared" si="287"/>
        <v>1.8428499999999997</v>
      </c>
      <c r="I2321" s="2">
        <f t="array" ref="I2321">SUMPRODUCT(B2305:B2324, (ROW(B2305:B2324)-ROW(B2305)+1)) / (20*21/2)</f>
        <v>2.4128571428571433</v>
      </c>
      <c r="J2321" s="2">
        <f t="shared" si="282"/>
        <v>2.3978611228221371</v>
      </c>
      <c r="K2321" s="2">
        <f t="shared" si="284"/>
        <v>2.2537496425338568</v>
      </c>
    </row>
    <row r="2322" spans="1:11" ht="13.5" x14ac:dyDescent="0.25">
      <c r="A2322" s="3">
        <f>TITRES_STAT!B2325</f>
        <v>45685</v>
      </c>
      <c r="B2322" s="5">
        <f>TITRES_STAT!D2325</f>
        <v>2.4700000000000002</v>
      </c>
      <c r="C2322" s="2">
        <f t="shared" si="285"/>
        <v>-2.9999999999999805E-2</v>
      </c>
      <c r="D2322" s="2">
        <f t="shared" si="286"/>
        <v>2.5260000000000002</v>
      </c>
      <c r="E2322" s="2">
        <f t="shared" si="288"/>
        <v>2.4539999999999997</v>
      </c>
      <c r="F2322" s="2">
        <f t="shared" si="281"/>
        <v>2.3739999999999997</v>
      </c>
      <c r="G2322" s="2">
        <f t="shared" si="283"/>
        <v>2.2469999999999999</v>
      </c>
      <c r="H2322" s="2">
        <f t="shared" si="287"/>
        <v>1.847</v>
      </c>
      <c r="I2322" s="2">
        <f t="array" ref="I2322">SUMPRODUCT(B2306:B2325, (ROW(B2306:B2325)-ROW(B2306)+1)) / (20*21/2)</f>
        <v>2.4062857142857141</v>
      </c>
      <c r="J2322" s="2">
        <f t="shared" si="282"/>
        <v>2.4047314920771719</v>
      </c>
      <c r="K2322" s="2">
        <f t="shared" si="284"/>
        <v>2.2622300487089997</v>
      </c>
    </row>
    <row r="2323" spans="1:11" ht="13.5" x14ac:dyDescent="0.25">
      <c r="A2323" s="3">
        <f>TITRES_STAT!B2326</f>
        <v>45686</v>
      </c>
      <c r="B2323" s="5">
        <f>TITRES_STAT!D2326</f>
        <v>2.4</v>
      </c>
      <c r="C2323" s="2">
        <f t="shared" si="285"/>
        <v>-7.0000000000000284E-2</v>
      </c>
      <c r="D2323" s="2">
        <f t="shared" si="286"/>
        <v>2.4980000000000002</v>
      </c>
      <c r="E2323" s="2">
        <f t="shared" si="288"/>
        <v>2.4579999999999997</v>
      </c>
      <c r="F2323" s="2">
        <f t="shared" si="281"/>
        <v>2.3714999999999997</v>
      </c>
      <c r="G2323" s="2">
        <f t="shared" si="283"/>
        <v>2.2564000000000002</v>
      </c>
      <c r="H2323" s="2">
        <f t="shared" si="287"/>
        <v>1.8507499999999997</v>
      </c>
      <c r="I2323" s="2">
        <f t="array" ref="I2323">SUMPRODUCT(B2307:B2326, (ROW(B2307:B2326)-ROW(B2307)+1)) / (20*21/2)</f>
        <v>2.3997619047619048</v>
      </c>
      <c r="J2323" s="2">
        <f t="shared" si="282"/>
        <v>2.4042808737841082</v>
      </c>
      <c r="K2323" s="2">
        <f t="shared" si="284"/>
        <v>2.2676327918968822</v>
      </c>
    </row>
    <row r="2324" spans="1:11" ht="13.5" x14ac:dyDescent="0.25">
      <c r="A2324" s="3">
        <f>TITRES_STAT!B2327</f>
        <v>45687</v>
      </c>
      <c r="B2324" s="5">
        <f>TITRES_STAT!D2327</f>
        <v>2.33</v>
      </c>
      <c r="C2324" s="2">
        <f t="shared" si="285"/>
        <v>-6.999999999999984E-2</v>
      </c>
      <c r="D2324" s="2">
        <f t="shared" si="286"/>
        <v>2.4500000000000002</v>
      </c>
      <c r="E2324" s="2">
        <f t="shared" si="288"/>
        <v>2.46</v>
      </c>
      <c r="F2324" s="2">
        <f t="shared" ref="F2324:F2387" si="289">AVERAGE(B2305:B2324)</f>
        <v>2.3689999999999993</v>
      </c>
      <c r="G2324" s="2">
        <f t="shared" si="283"/>
        <v>2.2650000000000001</v>
      </c>
      <c r="H2324" s="2">
        <f t="shared" si="287"/>
        <v>1.8539499999999998</v>
      </c>
      <c r="I2324" s="2">
        <f t="array" ref="I2324">SUMPRODUCT(B2308:B2327, (ROW(B2308:B2327)-ROW(B2308)+1)) / (20*21/2)</f>
        <v>2.3990476190476189</v>
      </c>
      <c r="J2324" s="2">
        <f t="shared" si="282"/>
        <v>2.3972065048522881</v>
      </c>
      <c r="K2324" s="2">
        <f t="shared" si="284"/>
        <v>2.2700785647636712</v>
      </c>
    </row>
    <row r="2325" spans="1:11" ht="13.5" x14ac:dyDescent="0.25">
      <c r="A2325" s="3">
        <f>TITRES_STAT!B2328</f>
        <v>45688</v>
      </c>
      <c r="B2325" s="5">
        <f>TITRES_STAT!D2328</f>
        <v>2.2999999999999998</v>
      </c>
      <c r="C2325" s="2">
        <f t="shared" si="285"/>
        <v>-3.0000000000000249E-2</v>
      </c>
      <c r="D2325" s="2">
        <f t="shared" si="286"/>
        <v>2.4</v>
      </c>
      <c r="E2325" s="2">
        <f t="shared" si="288"/>
        <v>2.4529999999999998</v>
      </c>
      <c r="F2325" s="2">
        <f t="shared" si="289"/>
        <v>2.3684999999999992</v>
      </c>
      <c r="G2325" s="2">
        <f t="shared" si="283"/>
        <v>2.2728000000000002</v>
      </c>
      <c r="H2325" s="2">
        <f t="shared" si="287"/>
        <v>1.857</v>
      </c>
      <c r="I2325" s="2">
        <f t="array" ref="I2325">SUMPRODUCT(B2309:B2328, (ROW(B2309:B2328)-ROW(B2309)+1)) / (20*21/2)</f>
        <v>2.4045238095238095</v>
      </c>
      <c r="J2325" s="2">
        <f t="shared" ref="J2325:J2388" si="290">$J$4*B2325+J2324*(1-$J$4)</f>
        <v>2.3879487424854036</v>
      </c>
      <c r="K2325" s="2">
        <f t="shared" si="284"/>
        <v>2.2712519543807823</v>
      </c>
    </row>
    <row r="2326" spans="1:11" ht="13.5" x14ac:dyDescent="0.25">
      <c r="A2326" s="3">
        <f>TITRES_STAT!B2329</f>
        <v>45691</v>
      </c>
      <c r="B2326" s="5">
        <f>TITRES_STAT!D2329</f>
        <v>2.2999999999999998</v>
      </c>
      <c r="C2326" s="2">
        <f t="shared" si="285"/>
        <v>0</v>
      </c>
      <c r="D2326" s="2">
        <f t="shared" si="286"/>
        <v>2.3600000000000003</v>
      </c>
      <c r="E2326" s="2">
        <f t="shared" si="288"/>
        <v>2.4430000000000001</v>
      </c>
      <c r="F2326" s="2">
        <f t="shared" si="289"/>
        <v>2.3674999999999993</v>
      </c>
      <c r="G2326" s="2">
        <f t="shared" si="283"/>
        <v>2.2800000000000002</v>
      </c>
      <c r="H2326" s="2">
        <f t="shared" si="287"/>
        <v>1.86005</v>
      </c>
      <c r="I2326" s="2">
        <f t="array" ref="I2326">SUMPRODUCT(B2310:B2329, (ROW(B2310:B2329)-ROW(B2310)+1)) / (20*21/2)</f>
        <v>2.4089047619047621</v>
      </c>
      <c r="J2326" s="2">
        <f t="shared" si="290"/>
        <v>2.3795726717725083</v>
      </c>
      <c r="K2326" s="2">
        <f t="shared" si="284"/>
        <v>2.2723793287187912</v>
      </c>
    </row>
    <row r="2327" spans="1:11" ht="13.5" x14ac:dyDescent="0.25">
      <c r="A2327" s="3">
        <f>TITRES_STAT!B2330</f>
        <v>45692</v>
      </c>
      <c r="B2327" s="5">
        <f>TITRES_STAT!D2330</f>
        <v>2.36</v>
      </c>
      <c r="C2327" s="2">
        <f t="shared" si="285"/>
        <v>6.0000000000000053E-2</v>
      </c>
      <c r="D2327" s="2">
        <f t="shared" si="286"/>
        <v>2.3380000000000001</v>
      </c>
      <c r="E2327" s="2">
        <f t="shared" si="288"/>
        <v>2.4319999999999999</v>
      </c>
      <c r="F2327" s="2">
        <f t="shared" si="289"/>
        <v>2.3724999999999992</v>
      </c>
      <c r="G2327" s="2">
        <f t="shared" si="283"/>
        <v>2.2877999999999998</v>
      </c>
      <c r="H2327" s="2">
        <f t="shared" si="287"/>
        <v>1.8632</v>
      </c>
      <c r="I2327" s="2">
        <f t="array" ref="I2327">SUMPRODUCT(B2311:B2330, (ROW(B2311:B2330)-ROW(B2311)+1)) / (20*21/2)</f>
        <v>2.4093333333333335</v>
      </c>
      <c r="J2327" s="2">
        <f t="shared" si="290"/>
        <v>2.3777086077941743</v>
      </c>
      <c r="K2327" s="2">
        <f t="shared" si="284"/>
        <v>2.2758154334749174</v>
      </c>
    </row>
    <row r="2328" spans="1:11" ht="13.5" x14ac:dyDescent="0.25">
      <c r="A2328" s="3">
        <f>TITRES_STAT!B2331</f>
        <v>45693</v>
      </c>
      <c r="B2328" s="5">
        <f>TITRES_STAT!D2331</f>
        <v>2.4300000000000002</v>
      </c>
      <c r="C2328" s="2">
        <f t="shared" si="285"/>
        <v>7.0000000000000284E-2</v>
      </c>
      <c r="D2328" s="2">
        <f t="shared" si="286"/>
        <v>2.3439999999999999</v>
      </c>
      <c r="E2328" s="2">
        <f t="shared" si="288"/>
        <v>2.4210000000000003</v>
      </c>
      <c r="F2328" s="2">
        <f t="shared" si="289"/>
        <v>2.3839999999999995</v>
      </c>
      <c r="G2328" s="2">
        <f t="shared" si="283"/>
        <v>2.2966000000000002</v>
      </c>
      <c r="H2328" s="2">
        <f t="shared" si="287"/>
        <v>1.8666999999999998</v>
      </c>
      <c r="I2328" s="2">
        <f t="array" ref="I2328">SUMPRODUCT(B2312:B2331, (ROW(B2312:B2331)-ROW(B2312)+1)) / (20*21/2)</f>
        <v>2.4119523809523811</v>
      </c>
      <c r="J2328" s="2">
        <f t="shared" si="290"/>
        <v>2.3826887403852051</v>
      </c>
      <c r="K2328" s="2">
        <f t="shared" si="284"/>
        <v>2.2818618870641365</v>
      </c>
    </row>
    <row r="2329" spans="1:11" ht="13.5" x14ac:dyDescent="0.25">
      <c r="A2329" s="3">
        <f>TITRES_STAT!B2332</f>
        <v>45694</v>
      </c>
      <c r="B2329" s="5">
        <f>TITRES_STAT!D2332</f>
        <v>2.4300000000000002</v>
      </c>
      <c r="C2329" s="2">
        <f t="shared" si="285"/>
        <v>0</v>
      </c>
      <c r="D2329" s="2">
        <f t="shared" si="286"/>
        <v>2.3639999999999999</v>
      </c>
      <c r="E2329" s="2">
        <f t="shared" si="288"/>
        <v>2.407</v>
      </c>
      <c r="F2329" s="2">
        <f t="shared" si="289"/>
        <v>2.3954999999999993</v>
      </c>
      <c r="G2329" s="2">
        <f t="shared" si="283"/>
        <v>2.3048000000000006</v>
      </c>
      <c r="H2329" s="2">
        <f t="shared" si="287"/>
        <v>1.8701499999999998</v>
      </c>
      <c r="I2329" s="2">
        <f t="array" ref="I2329">SUMPRODUCT(B2313:B2332, (ROW(B2313:B2332)-ROW(B2313)+1)) / (20*21/2)</f>
        <v>2.4175714285714287</v>
      </c>
      <c r="J2329" s="2">
        <f t="shared" si="290"/>
        <v>2.3871945746342331</v>
      </c>
      <c r="K2329" s="2">
        <f t="shared" si="284"/>
        <v>2.2876712248263273</v>
      </c>
    </row>
    <row r="2330" spans="1:11" ht="13.5" x14ac:dyDescent="0.25">
      <c r="A2330" s="3">
        <f>TITRES_STAT!B2333</f>
        <v>45695</v>
      </c>
      <c r="B2330" s="5">
        <f>TITRES_STAT!D2333</f>
        <v>2.4</v>
      </c>
      <c r="C2330" s="2">
        <f t="shared" si="285"/>
        <v>-3.0000000000000249E-2</v>
      </c>
      <c r="D2330" s="2">
        <f t="shared" si="286"/>
        <v>2.3839999999999999</v>
      </c>
      <c r="E2330" s="2">
        <f t="shared" si="288"/>
        <v>2.3919999999999999</v>
      </c>
      <c r="F2330" s="2">
        <f t="shared" si="289"/>
        <v>2.4024999999999994</v>
      </c>
      <c r="G2330" s="2">
        <f t="shared" si="283"/>
        <v>2.3126000000000007</v>
      </c>
      <c r="H2330" s="2">
        <f t="shared" si="287"/>
        <v>1.8734500000000001</v>
      </c>
      <c r="I2330" s="2">
        <f t="array" ref="I2330">SUMPRODUCT(B2314:B2333, (ROW(B2314:B2333)-ROW(B2314)+1)) / (20*21/2)</f>
        <v>2.4185714285714286</v>
      </c>
      <c r="J2330" s="2">
        <f t="shared" si="290"/>
        <v>2.3884141389547824</v>
      </c>
      <c r="K2330" s="2">
        <f t="shared" si="284"/>
        <v>2.2920762748331382</v>
      </c>
    </row>
    <row r="2331" spans="1:11" ht="13.5" x14ac:dyDescent="0.25">
      <c r="A2331" s="3">
        <f>TITRES_STAT!B2334</f>
        <v>45698</v>
      </c>
      <c r="B2331" s="5">
        <f>TITRES_STAT!D2334</f>
        <v>2.4300000000000002</v>
      </c>
      <c r="C2331" s="2">
        <f t="shared" si="285"/>
        <v>3.0000000000000249E-2</v>
      </c>
      <c r="D2331" s="2">
        <f t="shared" si="286"/>
        <v>2.41</v>
      </c>
      <c r="E2331" s="2">
        <f t="shared" si="288"/>
        <v>2.3849999999999998</v>
      </c>
      <c r="F2331" s="2">
        <f t="shared" si="289"/>
        <v>2.4109999999999996</v>
      </c>
      <c r="G2331" s="2">
        <f t="shared" si="283"/>
        <v>2.3208000000000006</v>
      </c>
      <c r="H2331" s="2">
        <f t="shared" si="287"/>
        <v>1.8767000000000003</v>
      </c>
      <c r="I2331" s="2">
        <f t="array" ref="I2331">SUMPRODUCT(B2315:B2334, (ROW(B2315:B2334)-ROW(B2315)+1)) / (20*21/2)</f>
        <v>2.4163809523809525</v>
      </c>
      <c r="J2331" s="2">
        <f t="shared" si="290"/>
        <v>2.392374697149565</v>
      </c>
      <c r="K2331" s="2">
        <f t="shared" si="284"/>
        <v>2.2974850483690936</v>
      </c>
    </row>
    <row r="2332" spans="1:11" ht="13.5" x14ac:dyDescent="0.25">
      <c r="A2332" s="3">
        <f>TITRES_STAT!B2335</f>
        <v>45699</v>
      </c>
      <c r="B2332" s="5">
        <f>TITRES_STAT!D2335</f>
        <v>2.4700000000000002</v>
      </c>
      <c r="C2332" s="2">
        <f t="shared" si="285"/>
        <v>4.0000000000000036E-2</v>
      </c>
      <c r="D2332" s="2">
        <f t="shared" si="286"/>
        <v>2.4319999999999999</v>
      </c>
      <c r="E2332" s="2">
        <f t="shared" si="288"/>
        <v>2.3849999999999998</v>
      </c>
      <c r="F2332" s="2">
        <f t="shared" si="289"/>
        <v>2.4194999999999998</v>
      </c>
      <c r="G2332" s="2">
        <f t="shared" si="283"/>
        <v>2.3298000000000005</v>
      </c>
      <c r="H2332" s="2">
        <f t="shared" si="287"/>
        <v>1.8801000000000001</v>
      </c>
      <c r="I2332" s="2">
        <f t="array" ref="I2332">SUMPRODUCT(B2316:B2335, (ROW(B2316:B2335)-ROW(B2316)+1)) / (20*21/2)</f>
        <v>2.4099523809523813</v>
      </c>
      <c r="J2332" s="2">
        <f t="shared" si="290"/>
        <v>2.3997675831353211</v>
      </c>
      <c r="K2332" s="2">
        <f t="shared" si="284"/>
        <v>2.3042503405899133</v>
      </c>
    </row>
    <row r="2333" spans="1:11" ht="13.5" x14ac:dyDescent="0.25">
      <c r="A2333" s="3">
        <f>TITRES_STAT!B2336</f>
        <v>45700</v>
      </c>
      <c r="B2333" s="5">
        <f>TITRES_STAT!D2336</f>
        <v>2.4300000000000002</v>
      </c>
      <c r="C2333" s="2">
        <f t="shared" si="285"/>
        <v>-4.0000000000000036E-2</v>
      </c>
      <c r="D2333" s="2">
        <f t="shared" si="286"/>
        <v>2.4319999999999999</v>
      </c>
      <c r="E2333" s="2">
        <f t="shared" si="288"/>
        <v>2.3879999999999995</v>
      </c>
      <c r="F2333" s="2">
        <f t="shared" si="289"/>
        <v>2.4229999999999996</v>
      </c>
      <c r="G2333" s="2">
        <f t="shared" si="283"/>
        <v>2.3376000000000006</v>
      </c>
      <c r="H2333" s="2">
        <f t="shared" si="287"/>
        <v>1.8833000000000004</v>
      </c>
      <c r="I2333" s="2">
        <f t="array" ref="I2333">SUMPRODUCT(B2317:B2336, (ROW(B2317:B2336)-ROW(B2317)+1)) / (20*21/2)</f>
        <v>2.4016666666666664</v>
      </c>
      <c r="J2333" s="2">
        <f t="shared" si="290"/>
        <v>2.4026468609319571</v>
      </c>
      <c r="K2333" s="2">
        <f t="shared" si="284"/>
        <v>2.3091816997824659</v>
      </c>
    </row>
    <row r="2334" spans="1:11" ht="13.5" x14ac:dyDescent="0.25">
      <c r="A2334" s="3">
        <f>TITRES_STAT!B2337</f>
        <v>45701</v>
      </c>
      <c r="B2334" s="5">
        <f>TITRES_STAT!D2337</f>
        <v>2.4</v>
      </c>
      <c r="C2334" s="2">
        <f t="shared" si="285"/>
        <v>-3.0000000000000249E-2</v>
      </c>
      <c r="D2334" s="2">
        <f t="shared" si="286"/>
        <v>2.4260000000000002</v>
      </c>
      <c r="E2334" s="2">
        <f t="shared" si="288"/>
        <v>2.3949999999999996</v>
      </c>
      <c r="F2334" s="2">
        <f t="shared" si="289"/>
        <v>2.4274999999999998</v>
      </c>
      <c r="G2334" s="2">
        <f t="shared" si="283"/>
        <v>2.3448000000000011</v>
      </c>
      <c r="H2334" s="2">
        <f t="shared" si="287"/>
        <v>1.8862000000000003</v>
      </c>
      <c r="I2334" s="2">
        <f t="array" ref="I2334">SUMPRODUCT(B2318:B2337, (ROW(B2318:B2337)-ROW(B2318)+1)) / (20*21/2)</f>
        <v>2.387952380952381</v>
      </c>
      <c r="J2334" s="2">
        <f t="shared" si="290"/>
        <v>2.4023947789384374</v>
      </c>
      <c r="K2334" s="2">
        <f t="shared" si="284"/>
        <v>2.3127432017517813</v>
      </c>
    </row>
    <row r="2335" spans="1:11" ht="13.5" x14ac:dyDescent="0.25">
      <c r="A2335" s="3">
        <f>TITRES_STAT!B2338</f>
        <v>45702</v>
      </c>
      <c r="B2335" s="5">
        <f>TITRES_STAT!D2338</f>
        <v>2.36</v>
      </c>
      <c r="C2335" s="2">
        <f t="shared" si="285"/>
        <v>-4.0000000000000036E-2</v>
      </c>
      <c r="D2335" s="2">
        <f t="shared" si="286"/>
        <v>2.4180000000000001</v>
      </c>
      <c r="E2335" s="2">
        <f t="shared" si="288"/>
        <v>2.4009999999999998</v>
      </c>
      <c r="F2335" s="2">
        <f t="shared" si="289"/>
        <v>2.4269999999999996</v>
      </c>
      <c r="G2335" s="2">
        <f t="shared" si="283"/>
        <v>2.3514000000000008</v>
      </c>
      <c r="H2335" s="2">
        <f t="shared" si="287"/>
        <v>1.8890000000000007</v>
      </c>
      <c r="I2335" s="2">
        <f t="array" ref="I2335">SUMPRODUCT(B2319:B2338, (ROW(B2319:B2338)-ROW(B2319)+1)) / (20*21/2)</f>
        <v>2.3789523809523807</v>
      </c>
      <c r="J2335" s="2">
        <f t="shared" si="290"/>
        <v>2.3983571809443007</v>
      </c>
      <c r="K2335" s="2">
        <f t="shared" si="284"/>
        <v>2.3145964095262217</v>
      </c>
    </row>
    <row r="2336" spans="1:11" ht="13.5" x14ac:dyDescent="0.25">
      <c r="A2336" s="3">
        <f>TITRES_STAT!B2339</f>
        <v>45705</v>
      </c>
      <c r="B2336" s="5">
        <f>TITRES_STAT!D2339</f>
        <v>2.34</v>
      </c>
      <c r="C2336" s="2">
        <f t="shared" si="285"/>
        <v>-2.0000000000000018E-2</v>
      </c>
      <c r="D2336" s="2">
        <f t="shared" si="286"/>
        <v>2.4</v>
      </c>
      <c r="E2336" s="2">
        <f t="shared" si="288"/>
        <v>2.4050000000000002</v>
      </c>
      <c r="F2336" s="2">
        <f t="shared" si="289"/>
        <v>2.4239999999999995</v>
      </c>
      <c r="G2336" s="2">
        <f t="shared" si="283"/>
        <v>2.357800000000001</v>
      </c>
      <c r="H2336" s="2">
        <f t="shared" si="287"/>
        <v>1.8917000000000002</v>
      </c>
      <c r="I2336" s="2">
        <f t="array" ref="I2336">SUMPRODUCT(B2320:B2339, (ROW(B2320:B2339)-ROW(B2320)+1)) / (20*21/2)</f>
        <v>2.370047619047619</v>
      </c>
      <c r="J2336" s="2">
        <f t="shared" si="290"/>
        <v>2.3927993541877006</v>
      </c>
      <c r="K2336" s="2">
        <f t="shared" si="284"/>
        <v>2.3155926287604878</v>
      </c>
    </row>
    <row r="2337" spans="1:11" ht="13.5" x14ac:dyDescent="0.25">
      <c r="A2337" s="3">
        <f>TITRES_STAT!B2340</f>
        <v>45706</v>
      </c>
      <c r="B2337" s="5">
        <f>TITRES_STAT!D2340</f>
        <v>2.2799999999999998</v>
      </c>
      <c r="C2337" s="2">
        <f t="shared" si="285"/>
        <v>-6.0000000000000053E-2</v>
      </c>
      <c r="D2337" s="2">
        <f t="shared" si="286"/>
        <v>2.3619999999999997</v>
      </c>
      <c r="E2337" s="2">
        <f t="shared" si="288"/>
        <v>2.3969999999999998</v>
      </c>
      <c r="F2337" s="2">
        <f t="shared" si="289"/>
        <v>2.4144999999999994</v>
      </c>
      <c r="G2337" s="2">
        <f t="shared" si="283"/>
        <v>2.3628000000000013</v>
      </c>
      <c r="H2337" s="2">
        <f t="shared" si="287"/>
        <v>1.8943500000000002</v>
      </c>
      <c r="I2337" s="2">
        <f t="array" ref="I2337">SUMPRODUCT(B2321:B2340, (ROW(B2321:B2340)-ROW(B2321)+1)) / (20*21/2)</f>
        <v>2.3614285714285712</v>
      </c>
      <c r="J2337" s="2">
        <f t="shared" si="290"/>
        <v>2.3820565585507767</v>
      </c>
      <c r="K2337" s="2">
        <f t="shared" si="284"/>
        <v>2.3141968393973316</v>
      </c>
    </row>
    <row r="2338" spans="1:11" ht="13.5" x14ac:dyDescent="0.25">
      <c r="A2338" s="3">
        <f>TITRES_STAT!B2341</f>
        <v>45707</v>
      </c>
      <c r="B2338" s="5">
        <f>TITRES_STAT!D2341</f>
        <v>2.3199999999999998</v>
      </c>
      <c r="C2338" s="2">
        <f t="shared" si="285"/>
        <v>4.0000000000000036E-2</v>
      </c>
      <c r="D2338" s="2">
        <f t="shared" si="286"/>
        <v>2.34</v>
      </c>
      <c r="E2338" s="2">
        <f t="shared" si="288"/>
        <v>2.3860000000000001</v>
      </c>
      <c r="F2338" s="2">
        <f t="shared" si="289"/>
        <v>2.4035000000000002</v>
      </c>
      <c r="G2338" s="2">
        <f t="shared" si="283"/>
        <v>2.3684000000000007</v>
      </c>
      <c r="H2338" s="2">
        <f t="shared" si="287"/>
        <v>1.8974500000000003</v>
      </c>
      <c r="I2338" s="2">
        <f t="array" ref="I2338">SUMPRODUCT(B2322:B2341, (ROW(B2322:B2341)-ROW(B2322)+1)) / (20*21/2)</f>
        <v>2.3482857142857143</v>
      </c>
      <c r="J2338" s="2">
        <f t="shared" si="290"/>
        <v>2.3761464101173693</v>
      </c>
      <c r="K2338" s="2">
        <f t="shared" si="284"/>
        <v>2.3144244143229264</v>
      </c>
    </row>
    <row r="2339" spans="1:11" ht="13.5" x14ac:dyDescent="0.25">
      <c r="A2339" s="3">
        <f>TITRES_STAT!B2342</f>
        <v>45708</v>
      </c>
      <c r="B2339" s="5">
        <f>TITRES_STAT!D2342</f>
        <v>2.31</v>
      </c>
      <c r="C2339" s="2">
        <f t="shared" si="285"/>
        <v>-9.9999999999997868E-3</v>
      </c>
      <c r="D2339" s="2">
        <f t="shared" si="286"/>
        <v>2.3220000000000001</v>
      </c>
      <c r="E2339" s="2">
        <f t="shared" si="288"/>
        <v>2.3739999999999997</v>
      </c>
      <c r="F2339" s="2">
        <f t="shared" si="289"/>
        <v>2.3904999999999998</v>
      </c>
      <c r="G2339" s="2">
        <f t="shared" si="283"/>
        <v>2.3732000000000006</v>
      </c>
      <c r="H2339" s="2">
        <f t="shared" si="287"/>
        <v>1.9002500000000004</v>
      </c>
      <c r="I2339" s="2">
        <f t="array" ref="I2339">SUMPRODUCT(B2323:B2342, (ROW(B2323:B2342)-ROW(B2323)+1)) / (20*21/2)</f>
        <v>2.3363809523809524</v>
      </c>
      <c r="J2339" s="2">
        <f t="shared" si="290"/>
        <v>2.3698467520109534</v>
      </c>
      <c r="K2339" s="2">
        <f t="shared" si="284"/>
        <v>2.3142509078788902</v>
      </c>
    </row>
    <row r="2340" spans="1:11" ht="13.5" x14ac:dyDescent="0.25">
      <c r="A2340" s="3">
        <f>TITRES_STAT!B2343</f>
        <v>45709</v>
      </c>
      <c r="B2340" s="5">
        <f>TITRES_STAT!D2343</f>
        <v>2.2999999999999998</v>
      </c>
      <c r="C2340" s="2">
        <f t="shared" si="285"/>
        <v>-1.0000000000000231E-2</v>
      </c>
      <c r="D2340" s="2">
        <f t="shared" si="286"/>
        <v>2.31</v>
      </c>
      <c r="E2340" s="2">
        <f t="shared" si="288"/>
        <v>2.3639999999999999</v>
      </c>
      <c r="F2340" s="2">
        <f t="shared" si="289"/>
        <v>2.3779999999999997</v>
      </c>
      <c r="G2340" s="2">
        <f t="shared" si="283"/>
        <v>2.3766000000000007</v>
      </c>
      <c r="H2340" s="2">
        <f t="shared" si="287"/>
        <v>1.9030000000000005</v>
      </c>
      <c r="I2340" s="2">
        <f t="array" ref="I2340">SUMPRODUCT(B2324:B2343, (ROW(B2324:B2343)-ROW(B2324)+1)) / (20*21/2)</f>
        <v>2.3274761904761903</v>
      </c>
      <c r="J2340" s="2">
        <f t="shared" si="290"/>
        <v>2.3631946803908628</v>
      </c>
      <c r="K2340" s="2">
        <f t="shared" si="284"/>
        <v>2.3136920487463848</v>
      </c>
    </row>
    <row r="2341" spans="1:11" ht="13.5" x14ac:dyDescent="0.25">
      <c r="A2341" s="3">
        <f>TITRES_STAT!B2344</f>
        <v>45712</v>
      </c>
      <c r="B2341" s="5">
        <f>TITRES_STAT!D2344</f>
        <v>2.2400000000000002</v>
      </c>
      <c r="C2341" s="2">
        <f t="shared" si="285"/>
        <v>-5.9999999999999609E-2</v>
      </c>
      <c r="D2341" s="2">
        <f t="shared" si="286"/>
        <v>2.29</v>
      </c>
      <c r="E2341" s="2">
        <f t="shared" si="288"/>
        <v>2.3449999999999998</v>
      </c>
      <c r="F2341" s="2">
        <f t="shared" si="289"/>
        <v>2.3649999999999998</v>
      </c>
      <c r="G2341" s="2">
        <f t="shared" si="283"/>
        <v>2.3778000000000001</v>
      </c>
      <c r="H2341" s="2">
        <f t="shared" si="287"/>
        <v>1.9057000000000008</v>
      </c>
      <c r="I2341" s="2">
        <f t="array" ref="I2341">SUMPRODUCT(B2325:B2344, (ROW(B2325:B2344)-ROW(B2325)+1)) / (20*21/2)</f>
        <v>2.3135238095238093</v>
      </c>
      <c r="J2341" s="2">
        <f t="shared" si="290"/>
        <v>2.3514618536869714</v>
      </c>
      <c r="K2341" s="2">
        <f t="shared" si="284"/>
        <v>2.3108021644818209</v>
      </c>
    </row>
    <row r="2342" spans="1:11" ht="13.5" x14ac:dyDescent="0.25">
      <c r="A2342" s="3">
        <f>TITRES_STAT!B2345</f>
        <v>45713</v>
      </c>
      <c r="B2342" s="5">
        <f>TITRES_STAT!D2345</f>
        <v>2.2400000000000002</v>
      </c>
      <c r="C2342" s="2">
        <f t="shared" si="285"/>
        <v>0</v>
      </c>
      <c r="D2342" s="2">
        <f t="shared" si="286"/>
        <v>2.282</v>
      </c>
      <c r="E2342" s="2">
        <f t="shared" si="288"/>
        <v>2.3220000000000001</v>
      </c>
      <c r="F2342" s="2">
        <f t="shared" si="289"/>
        <v>2.3534999999999999</v>
      </c>
      <c r="G2342" s="2">
        <f t="shared" si="283"/>
        <v>2.3778000000000001</v>
      </c>
      <c r="H2342" s="2">
        <f t="shared" si="287"/>
        <v>1.908400000000001</v>
      </c>
      <c r="I2342" s="2">
        <f t="array" ref="I2342">SUMPRODUCT(B2326:B2345, (ROW(B2326:B2345)-ROW(B2326)+1)) / (20*21/2)</f>
        <v>2.2944761904761908</v>
      </c>
      <c r="J2342" s="2">
        <f t="shared" si="290"/>
        <v>2.3408464390501171</v>
      </c>
      <c r="K2342" s="2">
        <f t="shared" si="284"/>
        <v>2.3080256090119455</v>
      </c>
    </row>
    <row r="2343" spans="1:11" ht="13.5" x14ac:dyDescent="0.25">
      <c r="A2343" s="3">
        <f>TITRES_STAT!B2346</f>
        <v>45714</v>
      </c>
      <c r="B2343" s="5">
        <f>TITRES_STAT!D2346</f>
        <v>2.2599999999999998</v>
      </c>
      <c r="C2343" s="2">
        <f t="shared" si="285"/>
        <v>1.9999999999999574E-2</v>
      </c>
      <c r="D2343" s="2">
        <f t="shared" si="286"/>
        <v>2.27</v>
      </c>
      <c r="E2343" s="2">
        <f t="shared" si="288"/>
        <v>2.3049999999999997</v>
      </c>
      <c r="F2343" s="2">
        <f t="shared" si="289"/>
        <v>2.3464999999999998</v>
      </c>
      <c r="G2343" s="2">
        <f t="shared" si="283"/>
        <v>2.3772000000000002</v>
      </c>
      <c r="H2343" s="2">
        <f t="shared" si="287"/>
        <v>1.9114500000000008</v>
      </c>
      <c r="I2343" s="2">
        <f t="array" ref="I2343">SUMPRODUCT(B2327:B2346, (ROW(B2327:B2346)-ROW(B2327)+1)) / (20*21/2)</f>
        <v>2.2780952380952382</v>
      </c>
      <c r="J2343" s="2">
        <f t="shared" si="290"/>
        <v>2.3331467781882012</v>
      </c>
      <c r="K2343" s="2">
        <f t="shared" si="284"/>
        <v>2.3061422517957908</v>
      </c>
    </row>
    <row r="2344" spans="1:11" ht="13.5" x14ac:dyDescent="0.25">
      <c r="A2344" s="3">
        <f>TITRES_STAT!B2347</f>
        <v>45715</v>
      </c>
      <c r="B2344" s="5">
        <f>TITRES_STAT!D2347</f>
        <v>2.2000000000000002</v>
      </c>
      <c r="C2344" s="2">
        <f t="shared" si="285"/>
        <v>-5.9999999999999609E-2</v>
      </c>
      <c r="D2344" s="2">
        <f t="shared" si="286"/>
        <v>2.2479999999999998</v>
      </c>
      <c r="E2344" s="2">
        <f t="shared" si="288"/>
        <v>2.2849999999999997</v>
      </c>
      <c r="F2344" s="2">
        <f t="shared" si="289"/>
        <v>2.34</v>
      </c>
      <c r="G2344" s="2">
        <f t="shared" si="283"/>
        <v>2.3744000000000005</v>
      </c>
      <c r="H2344" s="2">
        <f t="shared" si="287"/>
        <v>1.9140000000000006</v>
      </c>
      <c r="I2344" s="2">
        <f t="array" ref="I2344">SUMPRODUCT(B2328:B2347, (ROW(B2328:B2347)-ROW(B2328)+1)) / (20*21/2)</f>
        <v>2.2652380952380953</v>
      </c>
      <c r="J2344" s="2">
        <f t="shared" si="290"/>
        <v>2.3204661326464677</v>
      </c>
      <c r="K2344" s="2">
        <f t="shared" si="284"/>
        <v>2.3019798105488971</v>
      </c>
    </row>
    <row r="2345" spans="1:11" ht="13.5" x14ac:dyDescent="0.25">
      <c r="A2345" s="3">
        <f>TITRES_STAT!B2348</f>
        <v>45716</v>
      </c>
      <c r="B2345" s="5">
        <f>TITRES_STAT!D2348</f>
        <v>2.14</v>
      </c>
      <c r="C2345" s="2">
        <f t="shared" si="285"/>
        <v>-6.0000000000000053E-2</v>
      </c>
      <c r="D2345" s="2">
        <f t="shared" si="286"/>
        <v>2.2160000000000002</v>
      </c>
      <c r="E2345" s="2">
        <f t="shared" si="288"/>
        <v>2.2629999999999999</v>
      </c>
      <c r="F2345" s="2">
        <f t="shared" si="289"/>
        <v>2.3319999999999999</v>
      </c>
      <c r="G2345" s="2">
        <f t="shared" si="283"/>
        <v>2.3690000000000002</v>
      </c>
      <c r="H2345" s="2">
        <f t="shared" si="287"/>
        <v>1.9162500000000007</v>
      </c>
      <c r="I2345" s="2">
        <f t="array" ref="I2345">SUMPRODUCT(B2329:B2348, (ROW(B2329:B2348)-ROW(B2329)+1)) / (20*21/2)</f>
        <v>2.2484285714285717</v>
      </c>
      <c r="J2345" s="2">
        <f t="shared" si="290"/>
        <v>2.3032788819182328</v>
      </c>
      <c r="K2345" s="2">
        <f t="shared" si="284"/>
        <v>2.2956276611156072</v>
      </c>
    </row>
    <row r="2346" spans="1:11" ht="13.5" x14ac:dyDescent="0.25">
      <c r="A2346" s="3">
        <f>TITRES_STAT!B2349</f>
        <v>45719</v>
      </c>
      <c r="B2346" s="5">
        <f>TITRES_STAT!D2349</f>
        <v>2.16</v>
      </c>
      <c r="C2346" s="2">
        <f t="shared" si="285"/>
        <v>2.0000000000000018E-2</v>
      </c>
      <c r="D2346" s="2">
        <f t="shared" si="286"/>
        <v>2.2000000000000002</v>
      </c>
      <c r="E2346" s="2">
        <f t="shared" si="288"/>
        <v>2.2450000000000001</v>
      </c>
      <c r="F2346" s="2">
        <f t="shared" si="289"/>
        <v>2.3250000000000002</v>
      </c>
      <c r="G2346" s="2">
        <f t="shared" si="283"/>
        <v>2.3639999999999999</v>
      </c>
      <c r="H2346" s="2">
        <f t="shared" si="287"/>
        <v>1.9188500000000004</v>
      </c>
      <c r="I2346" s="2">
        <f t="array" ref="I2346">SUMPRODUCT(B2330:B2349, (ROW(B2330:B2349)-ROW(B2330)+1)) / (20*21/2)</f>
        <v>2.2330000000000001</v>
      </c>
      <c r="J2346" s="2">
        <f t="shared" si="290"/>
        <v>2.289633274116496</v>
      </c>
      <c r="K2346" s="2">
        <f t="shared" si="284"/>
        <v>2.2903089293071517</v>
      </c>
    </row>
    <row r="2347" spans="1:11" ht="13.5" x14ac:dyDescent="0.25">
      <c r="A2347" s="3">
        <f>TITRES_STAT!B2350</f>
        <v>45720</v>
      </c>
      <c r="B2347" s="5">
        <f>TITRES_STAT!D2350</f>
        <v>2.19</v>
      </c>
      <c r="C2347" s="2">
        <f t="shared" si="285"/>
        <v>2.9999999999999805E-2</v>
      </c>
      <c r="D2347" s="2">
        <f t="shared" si="286"/>
        <v>2.19</v>
      </c>
      <c r="E2347" s="2">
        <f t="shared" si="288"/>
        <v>2.2360000000000002</v>
      </c>
      <c r="F2347" s="2">
        <f t="shared" si="289"/>
        <v>2.3165</v>
      </c>
      <c r="G2347" s="2">
        <f t="shared" si="283"/>
        <v>2.3609999999999998</v>
      </c>
      <c r="H2347" s="2">
        <f t="shared" si="287"/>
        <v>1.9218000000000006</v>
      </c>
      <c r="I2347" s="2">
        <f t="array" ref="I2347">SUMPRODUCT(B2331:B2350, (ROW(B2331:B2350)-ROW(B2331)+1)) / (20*21/2)</f>
        <v>2.2246666666666668</v>
      </c>
      <c r="J2347" s="2">
        <f t="shared" si="290"/>
        <v>2.280144390867306</v>
      </c>
      <c r="K2347" s="2">
        <f t="shared" si="284"/>
        <v>2.2863752458049107</v>
      </c>
    </row>
    <row r="2348" spans="1:11" ht="13.5" x14ac:dyDescent="0.25">
      <c r="A2348" s="3">
        <f>TITRES_STAT!B2351</f>
        <v>45721</v>
      </c>
      <c r="B2348" s="5">
        <f>TITRES_STAT!D2351</f>
        <v>2.14</v>
      </c>
      <c r="C2348" s="2">
        <f t="shared" si="285"/>
        <v>-4.9999999999999822E-2</v>
      </c>
      <c r="D2348" s="2">
        <f t="shared" si="286"/>
        <v>2.1659999999999999</v>
      </c>
      <c r="E2348" s="2">
        <f t="shared" si="288"/>
        <v>2.2180000000000004</v>
      </c>
      <c r="F2348" s="2">
        <f t="shared" si="289"/>
        <v>2.3020000000000005</v>
      </c>
      <c r="G2348" s="2">
        <f t="shared" si="283"/>
        <v>2.3555999999999999</v>
      </c>
      <c r="H2348" s="2">
        <f t="shared" si="287"/>
        <v>1.9244000000000006</v>
      </c>
      <c r="I2348" s="2">
        <f t="array" ref="I2348">SUMPRODUCT(B2332:B2351, (ROW(B2332:B2351)-ROW(B2332)+1)) / (20*21/2)</f>
        <v>2.2125238095238093</v>
      </c>
      <c r="J2348" s="2">
        <f t="shared" si="290"/>
        <v>2.2667973060228008</v>
      </c>
      <c r="K2348" s="2">
        <f t="shared" si="284"/>
        <v>2.2806350400870712</v>
      </c>
    </row>
    <row r="2349" spans="1:11" ht="13.5" x14ac:dyDescent="0.25">
      <c r="A2349" s="3">
        <f>TITRES_STAT!B2352</f>
        <v>45722</v>
      </c>
      <c r="B2349" s="5">
        <f>TITRES_STAT!D2352</f>
        <v>2.14</v>
      </c>
      <c r="C2349" s="2">
        <f t="shared" si="285"/>
        <v>0</v>
      </c>
      <c r="D2349" s="2">
        <f t="shared" si="286"/>
        <v>2.1540000000000004</v>
      </c>
      <c r="E2349" s="2">
        <f t="shared" si="288"/>
        <v>2.2010000000000001</v>
      </c>
      <c r="F2349" s="2">
        <f t="shared" si="289"/>
        <v>2.2875000000000001</v>
      </c>
      <c r="G2349" s="2">
        <f t="shared" si="283"/>
        <v>2.3488000000000002</v>
      </c>
      <c r="H2349" s="2">
        <f t="shared" si="287"/>
        <v>1.9268000000000003</v>
      </c>
      <c r="I2349" s="2">
        <f t="array" ref="I2349">SUMPRODUCT(B2333:B2352, (ROW(B2333:B2352)-ROW(B2333)+1)) / (20*21/2)</f>
        <v>2.201714285714286</v>
      </c>
      <c r="J2349" s="2">
        <f t="shared" si="290"/>
        <v>2.2547213721158674</v>
      </c>
      <c r="K2349" s="2">
        <f t="shared" si="284"/>
        <v>2.2751199404758138</v>
      </c>
    </row>
    <row r="2350" spans="1:11" ht="13.5" x14ac:dyDescent="0.25">
      <c r="A2350" s="3">
        <f>TITRES_STAT!B2353</f>
        <v>45723</v>
      </c>
      <c r="B2350" s="5">
        <f>TITRES_STAT!D2353</f>
        <v>2.2000000000000002</v>
      </c>
      <c r="C2350" s="2">
        <f t="shared" si="285"/>
        <v>6.0000000000000053E-2</v>
      </c>
      <c r="D2350" s="2">
        <f t="shared" si="286"/>
        <v>2.1660000000000004</v>
      </c>
      <c r="E2350" s="2">
        <f t="shared" si="288"/>
        <v>2.1909999999999998</v>
      </c>
      <c r="F2350" s="2">
        <f t="shared" si="289"/>
        <v>2.2775000000000007</v>
      </c>
      <c r="G2350" s="2">
        <f t="shared" si="283"/>
        <v>2.3418000000000001</v>
      </c>
      <c r="H2350" s="2">
        <f t="shared" si="287"/>
        <v>1.9294000000000002</v>
      </c>
      <c r="I2350" s="2">
        <f t="array" ref="I2350">SUMPRODUCT(B2334:B2353, (ROW(B2334:B2353)-ROW(B2334)+1)) / (20*21/2)</f>
        <v>2.1952857142857147</v>
      </c>
      <c r="J2350" s="2">
        <f t="shared" si="290"/>
        <v>2.2495098128667372</v>
      </c>
      <c r="K2350" s="2">
        <f t="shared" si="284"/>
        <v>2.2721740604571545</v>
      </c>
    </row>
    <row r="2351" spans="1:11" ht="13.5" x14ac:dyDescent="0.25">
      <c r="A2351" s="3">
        <f>TITRES_STAT!B2354</f>
        <v>45726</v>
      </c>
      <c r="B2351" s="5">
        <f>TITRES_STAT!D2354</f>
        <v>2.15</v>
      </c>
      <c r="C2351" s="2">
        <f t="shared" si="285"/>
        <v>-5.0000000000000266E-2</v>
      </c>
      <c r="D2351" s="2">
        <f t="shared" si="286"/>
        <v>2.1640000000000006</v>
      </c>
      <c r="E2351" s="2">
        <f t="shared" si="288"/>
        <v>2.1819999999999995</v>
      </c>
      <c r="F2351" s="2">
        <f t="shared" si="289"/>
        <v>2.2634999999999996</v>
      </c>
      <c r="G2351" s="2">
        <f t="shared" si="283"/>
        <v>2.3330000000000002</v>
      </c>
      <c r="H2351" s="2">
        <f t="shared" si="287"/>
        <v>1.9320000000000002</v>
      </c>
      <c r="I2351" s="2">
        <f t="array" ref="I2351">SUMPRODUCT(B2335:B2354, (ROW(B2335:B2354)-ROW(B2335)+1)) / (20*21/2)</f>
        <v>2.1910000000000003</v>
      </c>
      <c r="J2351" s="2">
        <f t="shared" si="290"/>
        <v>2.24003268783181</v>
      </c>
      <c r="K2351" s="2">
        <f t="shared" si="284"/>
        <v>2.267382920831384</v>
      </c>
    </row>
    <row r="2352" spans="1:11" ht="13.5" x14ac:dyDescent="0.25">
      <c r="A2352" s="3">
        <f>TITRES_STAT!B2355</f>
        <v>45727</v>
      </c>
      <c r="B2352" s="5">
        <f>TITRES_STAT!D2355</f>
        <v>2.15</v>
      </c>
      <c r="C2352" s="2">
        <f t="shared" si="285"/>
        <v>0</v>
      </c>
      <c r="D2352" s="2">
        <f t="shared" si="286"/>
        <v>2.1560000000000001</v>
      </c>
      <c r="E2352" s="2">
        <f t="shared" si="288"/>
        <v>2.1729999999999996</v>
      </c>
      <c r="F2352" s="2">
        <f t="shared" si="289"/>
        <v>2.2474999999999996</v>
      </c>
      <c r="G2352" s="2">
        <f t="shared" si="283"/>
        <v>2.3256000000000001</v>
      </c>
      <c r="H2352" s="2">
        <f t="shared" si="287"/>
        <v>1.93475</v>
      </c>
      <c r="I2352" s="2">
        <f t="array" ref="I2352">SUMPRODUCT(B2336:B2355, (ROW(B2336:B2355)-ROW(B2336)+1)) / (20*21/2)</f>
        <v>2.1896190476190478</v>
      </c>
      <c r="J2352" s="2">
        <f t="shared" si="290"/>
        <v>2.2314581461335425</v>
      </c>
      <c r="K2352" s="2">
        <f t="shared" si="284"/>
        <v>2.2627796690340749</v>
      </c>
    </row>
    <row r="2353" spans="1:11" ht="13.5" x14ac:dyDescent="0.25">
      <c r="A2353" s="3">
        <f>TITRES_STAT!B2356</f>
        <v>45728</v>
      </c>
      <c r="B2353" s="5">
        <f>TITRES_STAT!D2356</f>
        <v>2.1800000000000002</v>
      </c>
      <c r="C2353" s="2">
        <f t="shared" si="285"/>
        <v>3.0000000000000249E-2</v>
      </c>
      <c r="D2353" s="2">
        <f t="shared" si="286"/>
        <v>2.1640000000000001</v>
      </c>
      <c r="E2353" s="2">
        <f t="shared" si="288"/>
        <v>2.165</v>
      </c>
      <c r="F2353" s="2">
        <f t="shared" si="289"/>
        <v>2.2349999999999999</v>
      </c>
      <c r="G2353" s="2">
        <f t="shared" si="283"/>
        <v>2.3202000000000003</v>
      </c>
      <c r="H2353" s="2">
        <f t="shared" si="287"/>
        <v>1.9374500000000001</v>
      </c>
      <c r="I2353" s="2">
        <f t="array" ref="I2353">SUMPRODUCT(B2337:B2356, (ROW(B2337:B2356)-ROW(B2337)+1)) / (20*21/2)</f>
        <v>2.1946666666666665</v>
      </c>
      <c r="J2353" s="2">
        <f t="shared" si="290"/>
        <v>2.2265573703113004</v>
      </c>
      <c r="K2353" s="2">
        <f t="shared" si="284"/>
        <v>2.2595334075033269</v>
      </c>
    </row>
    <row r="2354" spans="1:11" ht="13.5" x14ac:dyDescent="0.25">
      <c r="A2354" s="3">
        <f>TITRES_STAT!B2357</f>
        <v>45729</v>
      </c>
      <c r="B2354" s="5">
        <f>TITRES_STAT!D2357</f>
        <v>2.19</v>
      </c>
      <c r="C2354" s="2">
        <f t="shared" si="285"/>
        <v>9.9999999999997868E-3</v>
      </c>
      <c r="D2354" s="2">
        <f t="shared" si="286"/>
        <v>2.1739999999999999</v>
      </c>
      <c r="E2354" s="2">
        <f t="shared" si="288"/>
        <v>2.1640000000000006</v>
      </c>
      <c r="F2354" s="2">
        <f t="shared" si="289"/>
        <v>2.2244999999999999</v>
      </c>
      <c r="G2354" s="2">
        <f t="shared" ref="G2354:G2417" si="291">AVERAGE(B2305:B2354)</f>
        <v>2.3164000000000002</v>
      </c>
      <c r="H2354" s="2">
        <f t="shared" si="287"/>
        <v>1.9402000000000001</v>
      </c>
      <c r="I2354" s="2">
        <f t="array" ref="I2354">SUMPRODUCT(B2338:B2357, (ROW(B2338:B2357)-ROW(B2338)+1)) / (20*21/2)</f>
        <v>2.2057619047619048</v>
      </c>
      <c r="J2354" s="2">
        <f t="shared" si="290"/>
        <v>2.2230757159959387</v>
      </c>
      <c r="K2354" s="2">
        <f t="shared" si="284"/>
        <v>2.2568066072090787</v>
      </c>
    </row>
    <row r="2355" spans="1:11" ht="13.5" x14ac:dyDescent="0.25">
      <c r="A2355" s="3">
        <f>TITRES_STAT!B2358</f>
        <v>45730</v>
      </c>
      <c r="B2355" s="5">
        <f>TITRES_STAT!D2358</f>
        <v>2.21</v>
      </c>
      <c r="C2355" s="2">
        <f t="shared" si="285"/>
        <v>2.0000000000000018E-2</v>
      </c>
      <c r="D2355" s="2">
        <f t="shared" si="286"/>
        <v>2.1759999999999997</v>
      </c>
      <c r="E2355" s="2">
        <f t="shared" si="288"/>
        <v>2.1710000000000003</v>
      </c>
      <c r="F2355" s="2">
        <f t="shared" si="289"/>
        <v>2.2169999999999996</v>
      </c>
      <c r="G2355" s="2">
        <f t="shared" si="291"/>
        <v>2.3144</v>
      </c>
      <c r="H2355" s="2">
        <f t="shared" si="287"/>
        <v>1.9429999999999998</v>
      </c>
      <c r="I2355" s="2">
        <f t="array" ref="I2355">SUMPRODUCT(B2339:B2358, (ROW(B2339:B2358)-ROW(B2339)+1)) / (20*21/2)</f>
        <v>2.2137619047619048</v>
      </c>
      <c r="J2355" s="2">
        <f t="shared" si="290"/>
        <v>2.221830409710611</v>
      </c>
      <c r="K2355" s="2">
        <f t="shared" ref="K2355:K2418" si="292">$K$4*B2355+(1-$K$4)*K2354</f>
        <v>2.2549710539851935</v>
      </c>
    </row>
    <row r="2356" spans="1:11" ht="13.5" x14ac:dyDescent="0.25">
      <c r="A2356" s="3">
        <f>TITRES_STAT!B2359</f>
        <v>45733</v>
      </c>
      <c r="B2356" s="5">
        <f>TITRES_STAT!D2359</f>
        <v>2.27</v>
      </c>
      <c r="C2356" s="2">
        <f t="shared" si="285"/>
        <v>6.0000000000000053E-2</v>
      </c>
      <c r="D2356" s="2">
        <f t="shared" si="286"/>
        <v>2.2000000000000002</v>
      </c>
      <c r="E2356" s="2">
        <f t="shared" si="288"/>
        <v>2.1820000000000004</v>
      </c>
      <c r="F2356" s="2">
        <f t="shared" si="289"/>
        <v>2.2135000000000002</v>
      </c>
      <c r="G2356" s="2">
        <f t="shared" si="291"/>
        <v>2.3133999999999997</v>
      </c>
      <c r="H2356" s="2">
        <f t="shared" si="287"/>
        <v>1.9462999999999997</v>
      </c>
      <c r="I2356" s="2">
        <f t="array" ref="I2356">SUMPRODUCT(B2340:B2359, (ROW(B2340:B2359)-ROW(B2340)+1)) / (20*21/2)</f>
        <v>2.2237619047619046</v>
      </c>
      <c r="J2356" s="2">
        <f t="shared" si="290"/>
        <v>2.2264179897381715</v>
      </c>
      <c r="K2356" s="2">
        <f t="shared" si="292"/>
        <v>2.2555604244171468</v>
      </c>
    </row>
    <row r="2357" spans="1:11" ht="13.5" x14ac:dyDescent="0.25">
      <c r="A2357" s="3">
        <f>TITRES_STAT!B2360</f>
        <v>45734</v>
      </c>
      <c r="B2357" s="5">
        <f>TITRES_STAT!D2360</f>
        <v>2.33</v>
      </c>
      <c r="C2357" s="2">
        <f t="shared" si="285"/>
        <v>6.0000000000000053E-2</v>
      </c>
      <c r="D2357" s="2">
        <f t="shared" si="286"/>
        <v>2.2359999999999998</v>
      </c>
      <c r="E2357" s="2">
        <f t="shared" si="288"/>
        <v>2.1960000000000002</v>
      </c>
      <c r="F2357" s="2">
        <f t="shared" si="289"/>
        <v>2.2160000000000002</v>
      </c>
      <c r="G2357" s="2">
        <f t="shared" si="291"/>
        <v>2.3147999999999995</v>
      </c>
      <c r="H2357" s="2">
        <f t="shared" si="287"/>
        <v>1.9498999999999995</v>
      </c>
      <c r="I2357" s="2">
        <f t="array" ref="I2357">SUMPRODUCT(B2341:B2360, (ROW(B2341:B2360)-ROW(B2341)+1)) / (20*21/2)</f>
        <v>2.2394285714285713</v>
      </c>
      <c r="J2357" s="2">
        <f t="shared" si="290"/>
        <v>2.236282943096441</v>
      </c>
      <c r="K2357" s="2">
        <f t="shared" si="292"/>
        <v>2.2584796234596114</v>
      </c>
    </row>
    <row r="2358" spans="1:11" ht="13.5" x14ac:dyDescent="0.25">
      <c r="A2358" s="3">
        <f>TITRES_STAT!B2361</f>
        <v>45735</v>
      </c>
      <c r="B2358" s="5">
        <f>TITRES_STAT!D2361</f>
        <v>2.2999999999999998</v>
      </c>
      <c r="C2358" s="2">
        <f t="shared" si="285"/>
        <v>-3.0000000000000249E-2</v>
      </c>
      <c r="D2358" s="2">
        <f t="shared" si="286"/>
        <v>2.2600000000000002</v>
      </c>
      <c r="E2358" s="2">
        <f t="shared" si="288"/>
        <v>2.2120000000000002</v>
      </c>
      <c r="F2358" s="2">
        <f t="shared" si="289"/>
        <v>2.2149999999999999</v>
      </c>
      <c r="G2358" s="2">
        <f t="shared" si="291"/>
        <v>2.3167999999999993</v>
      </c>
      <c r="H2358" s="2">
        <f t="shared" si="287"/>
        <v>1.9532499999999997</v>
      </c>
      <c r="I2358" s="2">
        <f t="array" ref="I2358">SUMPRODUCT(B2342:B2361, (ROW(B2342:B2361)-ROW(B2342)+1)) / (20*21/2)</f>
        <v>2.2489999999999997</v>
      </c>
      <c r="J2358" s="2">
        <f t="shared" si="290"/>
        <v>2.2423512342301133</v>
      </c>
      <c r="K2358" s="2">
        <f t="shared" si="292"/>
        <v>2.2601078735200191</v>
      </c>
    </row>
    <row r="2359" spans="1:11" ht="13.5" x14ac:dyDescent="0.25">
      <c r="A2359" s="3">
        <f>TITRES_STAT!B2362</f>
        <v>45737</v>
      </c>
      <c r="B2359" s="5">
        <f>TITRES_STAT!D2362</f>
        <v>2.3199999999999998</v>
      </c>
      <c r="C2359" s="2">
        <f t="shared" si="285"/>
        <v>2.0000000000000018E-2</v>
      </c>
      <c r="D2359" s="2">
        <f t="shared" si="286"/>
        <v>2.286</v>
      </c>
      <c r="E2359" s="2">
        <f t="shared" si="288"/>
        <v>2.23</v>
      </c>
      <c r="F2359" s="2">
        <f t="shared" si="289"/>
        <v>2.2154999999999996</v>
      </c>
      <c r="G2359" s="2">
        <f t="shared" si="291"/>
        <v>2.3191999999999995</v>
      </c>
      <c r="H2359" s="2">
        <f t="shared" si="287"/>
        <v>1.9567999999999999</v>
      </c>
      <c r="I2359" s="2">
        <f t="array" ref="I2359">SUMPRODUCT(B2343:B2362, (ROW(B2343:B2362)-ROW(B2343)+1)) / (20*21/2)</f>
        <v>2.2629523809523806</v>
      </c>
      <c r="J2359" s="2">
        <f t="shared" si="290"/>
        <v>2.2497463547796261</v>
      </c>
      <c r="K2359" s="2">
        <f t="shared" si="292"/>
        <v>2.2624565843623712</v>
      </c>
    </row>
    <row r="2360" spans="1:11" ht="13.5" x14ac:dyDescent="0.25">
      <c r="A2360" s="3">
        <f>TITRES_STAT!B2363</f>
        <v>45740</v>
      </c>
      <c r="B2360" s="5">
        <f>TITRES_STAT!D2363</f>
        <v>2.38</v>
      </c>
      <c r="C2360" s="2">
        <f t="shared" si="285"/>
        <v>6.0000000000000053E-2</v>
      </c>
      <c r="D2360" s="2">
        <f t="shared" si="286"/>
        <v>2.3199999999999994</v>
      </c>
      <c r="E2360" s="2">
        <f t="shared" si="288"/>
        <v>2.2479999999999998</v>
      </c>
      <c r="F2360" s="2">
        <f t="shared" si="289"/>
        <v>2.2195</v>
      </c>
      <c r="G2360" s="2">
        <f t="shared" si="291"/>
        <v>2.3215999999999992</v>
      </c>
      <c r="H2360" s="2">
        <f t="shared" si="287"/>
        <v>1.9606999999999997</v>
      </c>
      <c r="I2360" s="2">
        <f t="array" ref="I2360">SUMPRODUCT(B2344:B2363, (ROW(B2344:B2363)-ROW(B2344)+1)) / (20*21/2)</f>
        <v>2.2762857142857142</v>
      </c>
      <c r="J2360" s="2">
        <f t="shared" si="290"/>
        <v>2.262151463848233</v>
      </c>
      <c r="K2360" s="2">
        <f t="shared" si="292"/>
        <v>2.2670661300736508</v>
      </c>
    </row>
    <row r="2361" spans="1:11" ht="13.5" x14ac:dyDescent="0.25">
      <c r="A2361" s="3">
        <f>TITRES_STAT!B2364</f>
        <v>45741</v>
      </c>
      <c r="B2361" s="5">
        <f>TITRES_STAT!D2364</f>
        <v>2.3199999999999998</v>
      </c>
      <c r="C2361" s="2">
        <f t="shared" si="285"/>
        <v>-6.0000000000000053E-2</v>
      </c>
      <c r="D2361" s="2">
        <f t="shared" si="286"/>
        <v>2.3299999999999996</v>
      </c>
      <c r="E2361" s="2">
        <f t="shared" si="288"/>
        <v>2.2649999999999997</v>
      </c>
      <c r="F2361" s="2">
        <f t="shared" si="289"/>
        <v>2.2235</v>
      </c>
      <c r="G2361" s="2">
        <f t="shared" si="291"/>
        <v>2.3227999999999991</v>
      </c>
      <c r="H2361" s="2">
        <f t="shared" si="287"/>
        <v>1.9642499999999996</v>
      </c>
      <c r="I2361" s="2">
        <f t="array" ref="I2361">SUMPRODUCT(B2345:B2364, (ROW(B2345:B2364)-ROW(B2345)+1)) / (20*21/2)</f>
        <v>2.2919523809523814</v>
      </c>
      <c r="J2361" s="2">
        <f t="shared" si="290"/>
        <v>2.2676608482436391</v>
      </c>
      <c r="K2361" s="2">
        <f t="shared" si="292"/>
        <v>2.2691419681099783</v>
      </c>
    </row>
    <row r="2362" spans="1:11" ht="13.5" x14ac:dyDescent="0.25">
      <c r="A2362" s="3">
        <f>TITRES_STAT!B2365</f>
        <v>45742</v>
      </c>
      <c r="B2362" s="5">
        <f>TITRES_STAT!D2365</f>
        <v>2.37</v>
      </c>
      <c r="C2362" s="2">
        <f t="shared" si="285"/>
        <v>5.0000000000000266E-2</v>
      </c>
      <c r="D2362" s="2">
        <f t="shared" si="286"/>
        <v>2.3379999999999996</v>
      </c>
      <c r="E2362" s="2">
        <f t="shared" si="288"/>
        <v>2.2869999999999999</v>
      </c>
      <c r="F2362" s="2">
        <f t="shared" si="289"/>
        <v>2.2299999999999995</v>
      </c>
      <c r="G2362" s="2">
        <f t="shared" si="291"/>
        <v>2.3241999999999994</v>
      </c>
      <c r="H2362" s="2">
        <f t="shared" si="287"/>
        <v>1.9680499999999999</v>
      </c>
      <c r="I2362" s="2">
        <f t="array" ref="I2362">SUMPRODUCT(B2346:B2365, (ROW(B2346:B2365)-ROW(B2346)+1)) / (20*21/2)</f>
        <v>2.3076190476190481</v>
      </c>
      <c r="J2362" s="2">
        <f t="shared" si="290"/>
        <v>2.2774074341251973</v>
      </c>
      <c r="K2362" s="2">
        <f t="shared" si="292"/>
        <v>2.2730971850468418</v>
      </c>
    </row>
    <row r="2363" spans="1:11" ht="13.5" x14ac:dyDescent="0.25">
      <c r="A2363" s="3">
        <f>TITRES_STAT!B2366</f>
        <v>45743</v>
      </c>
      <c r="B2363" s="5">
        <f>TITRES_STAT!D2366</f>
        <v>2.37</v>
      </c>
      <c r="C2363" s="2">
        <f t="shared" si="285"/>
        <v>0</v>
      </c>
      <c r="D2363" s="2">
        <f t="shared" si="286"/>
        <v>2.3520000000000003</v>
      </c>
      <c r="E2363" s="2">
        <f t="shared" si="288"/>
        <v>2.306</v>
      </c>
      <c r="F2363" s="2">
        <f t="shared" si="289"/>
        <v>2.2354999999999996</v>
      </c>
      <c r="G2363" s="2">
        <f t="shared" si="291"/>
        <v>2.3243999999999998</v>
      </c>
      <c r="H2363" s="2">
        <f t="shared" si="287"/>
        <v>1.9716499999999997</v>
      </c>
      <c r="I2363" s="2">
        <f t="array" ref="I2363">SUMPRODUCT(B2347:B2366, (ROW(B2347:B2366)-ROW(B2347)+1)) / (20*21/2)</f>
        <v>2.3267619047619048</v>
      </c>
      <c r="J2363" s="2">
        <f t="shared" si="290"/>
        <v>2.2862257737323213</v>
      </c>
      <c r="K2363" s="2">
        <f t="shared" si="292"/>
        <v>2.2768972954371618</v>
      </c>
    </row>
    <row r="2364" spans="1:11" ht="13.5" x14ac:dyDescent="0.25">
      <c r="A2364" s="3">
        <f>TITRES_STAT!B2367</f>
        <v>45744</v>
      </c>
      <c r="B2364" s="5">
        <f>TITRES_STAT!D2367</f>
        <v>2.4</v>
      </c>
      <c r="C2364" s="2">
        <f t="shared" si="285"/>
        <v>2.9999999999999805E-2</v>
      </c>
      <c r="D2364" s="2">
        <f t="shared" si="286"/>
        <v>2.3679999999999999</v>
      </c>
      <c r="E2364" s="2">
        <f t="shared" si="288"/>
        <v>2.327</v>
      </c>
      <c r="F2364" s="2">
        <f t="shared" si="289"/>
        <v>2.2454999999999998</v>
      </c>
      <c r="G2364" s="2">
        <f t="shared" si="291"/>
        <v>2.3262</v>
      </c>
      <c r="H2364" s="2">
        <f t="shared" si="287"/>
        <v>1.9752499999999995</v>
      </c>
      <c r="I2364" s="2">
        <f t="array" ref="I2364">SUMPRODUCT(B2348:B2367, (ROW(B2348:B2367)-ROW(B2348)+1)) / (20*21/2)</f>
        <v>2.3454285714285716</v>
      </c>
      <c r="J2364" s="2">
        <f t="shared" si="290"/>
        <v>2.2970614143292432</v>
      </c>
      <c r="K2364" s="2">
        <f t="shared" si="292"/>
        <v>2.2817248524788418</v>
      </c>
    </row>
    <row r="2365" spans="1:11" ht="13.5" x14ac:dyDescent="0.25">
      <c r="A2365" s="3">
        <f>TITRES_STAT!B2368</f>
        <v>45749</v>
      </c>
      <c r="B2365" s="5">
        <f>TITRES_STAT!D2368</f>
        <v>2.41</v>
      </c>
      <c r="C2365" s="2">
        <f t="shared" si="285"/>
        <v>1.0000000000000231E-2</v>
      </c>
      <c r="D2365" s="2">
        <f t="shared" si="286"/>
        <v>2.3739999999999997</v>
      </c>
      <c r="E2365" s="2">
        <f t="shared" si="288"/>
        <v>2.347</v>
      </c>
      <c r="F2365" s="2">
        <f t="shared" si="289"/>
        <v>2.2589999999999995</v>
      </c>
      <c r="G2365" s="2">
        <f t="shared" si="291"/>
        <v>2.327</v>
      </c>
      <c r="H2365" s="2">
        <f t="shared" si="287"/>
        <v>1.9789499999999995</v>
      </c>
      <c r="I2365" s="2">
        <f t="array" ref="I2365">SUMPRODUCT(B2349:B2368, (ROW(B2349:B2368)-ROW(B2349)+1)) / (20*21/2)</f>
        <v>2.3694285714285712</v>
      </c>
      <c r="J2365" s="2">
        <f t="shared" si="290"/>
        <v>2.3078174701074108</v>
      </c>
      <c r="K2365" s="2">
        <f t="shared" si="292"/>
        <v>2.2867552504208484</v>
      </c>
    </row>
    <row r="2366" spans="1:11" ht="13.5" x14ac:dyDescent="0.25">
      <c r="A2366" s="3">
        <f>TITRES_STAT!B2369</f>
        <v>45750</v>
      </c>
      <c r="B2366" s="5">
        <f>TITRES_STAT!D2369</f>
        <v>2.46</v>
      </c>
      <c r="C2366" s="2">
        <f t="shared" si="285"/>
        <v>4.9999999999999822E-2</v>
      </c>
      <c r="D2366" s="2">
        <f t="shared" si="286"/>
        <v>2.4020000000000001</v>
      </c>
      <c r="E2366" s="2">
        <f t="shared" si="288"/>
        <v>2.3660000000000001</v>
      </c>
      <c r="F2366" s="2">
        <f t="shared" si="289"/>
        <v>2.274</v>
      </c>
      <c r="G2366" s="2">
        <f t="shared" si="291"/>
        <v>2.3281999999999998</v>
      </c>
      <c r="H2366" s="2">
        <f t="shared" si="287"/>
        <v>1.9830999999999996</v>
      </c>
      <c r="I2366" s="2">
        <f t="array" ref="I2366">SUMPRODUCT(B2350:B2369, (ROW(B2350:B2369)-ROW(B2350)+1)) / (20*21/2)</f>
        <v>2.3972380952380954</v>
      </c>
      <c r="J2366" s="2">
        <f t="shared" si="290"/>
        <v>2.3223110443828956</v>
      </c>
      <c r="K2366" s="2">
        <f t="shared" si="292"/>
        <v>2.2935491621690507</v>
      </c>
    </row>
    <row r="2367" spans="1:11" ht="13.5" x14ac:dyDescent="0.25">
      <c r="A2367" s="3">
        <f>TITRES_STAT!B2370</f>
        <v>45751</v>
      </c>
      <c r="B2367" s="5">
        <f>TITRES_STAT!D2370</f>
        <v>2.4700000000000002</v>
      </c>
      <c r="C2367" s="2">
        <f t="shared" si="285"/>
        <v>1.0000000000000231E-2</v>
      </c>
      <c r="D2367" s="2">
        <f t="shared" si="286"/>
        <v>2.4220000000000002</v>
      </c>
      <c r="E2367" s="2">
        <f t="shared" si="288"/>
        <v>2.38</v>
      </c>
      <c r="F2367" s="2">
        <f t="shared" si="289"/>
        <v>2.2879999999999998</v>
      </c>
      <c r="G2367" s="2">
        <f t="shared" si="291"/>
        <v>2.3281999999999998</v>
      </c>
      <c r="H2367" s="2">
        <f t="shared" si="287"/>
        <v>1.9872999999999996</v>
      </c>
      <c r="I2367" s="2">
        <f t="array" ref="I2367">SUMPRODUCT(B2351:B2370, (ROW(B2351:B2370)-ROW(B2351)+1)) / (20*21/2)</f>
        <v>2.4295238095238094</v>
      </c>
      <c r="J2367" s="2">
        <f t="shared" si="290"/>
        <v>2.3363766592035722</v>
      </c>
      <c r="K2367" s="2">
        <f t="shared" si="292"/>
        <v>2.3004688028683034</v>
      </c>
    </row>
    <row r="2368" spans="1:11" ht="13.5" x14ac:dyDescent="0.25">
      <c r="A2368" s="3">
        <f>TITRES_STAT!B2371</f>
        <v>45754</v>
      </c>
      <c r="B2368" s="5">
        <f>TITRES_STAT!D2371</f>
        <v>2.54</v>
      </c>
      <c r="C2368" s="2">
        <f t="shared" si="285"/>
        <v>6.999999999999984E-2</v>
      </c>
      <c r="D2368" s="2">
        <f t="shared" si="286"/>
        <v>2.4560000000000004</v>
      </c>
      <c r="E2368" s="2">
        <f t="shared" si="288"/>
        <v>2.4039999999999999</v>
      </c>
      <c r="F2368" s="2">
        <f t="shared" si="289"/>
        <v>2.3079999999999998</v>
      </c>
      <c r="G2368" s="2">
        <f t="shared" si="291"/>
        <v>2.3281999999999998</v>
      </c>
      <c r="H2368" s="2">
        <f t="shared" si="287"/>
        <v>1.9919499999999999</v>
      </c>
      <c r="I2368" s="2">
        <f t="array" ref="I2368">SUMPRODUCT(B2352:B2371, (ROW(B2352:B2371)-ROW(B2352)+1)) / (20*21/2)</f>
        <v>2.4671904761904764</v>
      </c>
      <c r="J2368" s="2">
        <f t="shared" si="290"/>
        <v>2.3557693583270414</v>
      </c>
      <c r="K2368" s="2">
        <f t="shared" si="292"/>
        <v>2.309862183147978</v>
      </c>
    </row>
    <row r="2369" spans="1:11" ht="13.5" x14ac:dyDescent="0.25">
      <c r="A2369" s="3">
        <f>TITRES_STAT!B2372</f>
        <v>45755</v>
      </c>
      <c r="B2369" s="5">
        <f>TITRES_STAT!D2372</f>
        <v>2.6</v>
      </c>
      <c r="C2369" s="2">
        <f t="shared" si="285"/>
        <v>6.0000000000000053E-2</v>
      </c>
      <c r="D2369" s="2">
        <f t="shared" si="286"/>
        <v>2.4959999999999996</v>
      </c>
      <c r="E2369" s="2">
        <f t="shared" si="288"/>
        <v>2.4319999999999999</v>
      </c>
      <c r="F2369" s="2">
        <f t="shared" si="289"/>
        <v>2.331</v>
      </c>
      <c r="G2369" s="2">
        <f t="shared" si="291"/>
        <v>2.3287999999999998</v>
      </c>
      <c r="H2369" s="2">
        <f t="shared" si="287"/>
        <v>1.9967999999999997</v>
      </c>
      <c r="I2369" s="2">
        <f t="array" ref="I2369">SUMPRODUCT(B2353:B2372, (ROW(B2353:B2372)-ROW(B2353)+1)) / (20*21/2)</f>
        <v>2.5096190476190476</v>
      </c>
      <c r="J2369" s="2">
        <f t="shared" si="290"/>
        <v>2.3790294194387518</v>
      </c>
      <c r="K2369" s="2">
        <f t="shared" si="292"/>
        <v>2.3212401367500184</v>
      </c>
    </row>
    <row r="2370" spans="1:11" ht="13.5" x14ac:dyDescent="0.25">
      <c r="A2370" s="3">
        <f>TITRES_STAT!B2373</f>
        <v>45757</v>
      </c>
      <c r="B2370" s="5">
        <f>TITRES_STAT!D2373</f>
        <v>2.67</v>
      </c>
      <c r="C2370" s="2">
        <f t="shared" si="285"/>
        <v>6.999999999999984E-2</v>
      </c>
      <c r="D2370" s="2">
        <f t="shared" si="286"/>
        <v>2.548</v>
      </c>
      <c r="E2370" s="2">
        <f t="shared" si="288"/>
        <v>2.4609999999999999</v>
      </c>
      <c r="F2370" s="2">
        <f t="shared" si="289"/>
        <v>2.3544999999999998</v>
      </c>
      <c r="G2370" s="2">
        <f t="shared" si="291"/>
        <v>2.3311999999999999</v>
      </c>
      <c r="H2370" s="2">
        <f t="shared" si="287"/>
        <v>2.0018000000000002</v>
      </c>
      <c r="I2370" s="2">
        <f t="array" ref="I2370">SUMPRODUCT(B2354:B2373, (ROW(B2354:B2373)-ROW(B2354)+1)) / (20*21/2)</f>
        <v>2.5564285714285715</v>
      </c>
      <c r="J2370" s="2">
        <f t="shared" si="290"/>
        <v>2.4067409033017282</v>
      </c>
      <c r="K2370" s="2">
        <f t="shared" si="292"/>
        <v>2.3349169941323704</v>
      </c>
    </row>
    <row r="2371" spans="1:11" ht="13.5" x14ac:dyDescent="0.25">
      <c r="A2371" s="3">
        <f>TITRES_STAT!B2374</f>
        <v>45758</v>
      </c>
      <c r="B2371" s="5">
        <f>TITRES_STAT!D2374</f>
        <v>2.75</v>
      </c>
      <c r="C2371" s="2">
        <f t="shared" si="285"/>
        <v>8.0000000000000071E-2</v>
      </c>
      <c r="D2371" s="2">
        <f t="shared" si="286"/>
        <v>2.6059999999999999</v>
      </c>
      <c r="E2371" s="2">
        <f t="shared" si="288"/>
        <v>2.5040000000000004</v>
      </c>
      <c r="F2371" s="2">
        <f t="shared" si="289"/>
        <v>2.3845000000000001</v>
      </c>
      <c r="G2371" s="2">
        <f t="shared" si="291"/>
        <v>2.3361999999999998</v>
      </c>
      <c r="H2371" s="2">
        <f t="shared" si="287"/>
        <v>2.00745</v>
      </c>
      <c r="I2371" s="2">
        <f t="array" ref="I2371">SUMPRODUCT(B2355:B2374, (ROW(B2355:B2374)-ROW(B2355)+1)) / (20*21/2)</f>
        <v>2.6073809523809524</v>
      </c>
      <c r="J2371" s="2">
        <f t="shared" si="290"/>
        <v>2.4394322458444209</v>
      </c>
      <c r="K2371" s="2">
        <f t="shared" si="292"/>
        <v>2.3511947590683562</v>
      </c>
    </row>
    <row r="2372" spans="1:11" ht="13.5" x14ac:dyDescent="0.25">
      <c r="A2372" s="3">
        <f>TITRES_STAT!B2375</f>
        <v>45761</v>
      </c>
      <c r="B2372" s="5">
        <f>TITRES_STAT!D2375</f>
        <v>2.83</v>
      </c>
      <c r="C2372" s="2">
        <f t="shared" ref="C2372:C2435" si="293">B2372-B2371</f>
        <v>8.0000000000000071E-2</v>
      </c>
      <c r="D2372" s="2">
        <f t="shared" si="286"/>
        <v>2.6779999999999999</v>
      </c>
      <c r="E2372" s="2">
        <f t="shared" si="288"/>
        <v>2.5499999999999998</v>
      </c>
      <c r="F2372" s="2">
        <f t="shared" si="289"/>
        <v>2.4184999999999999</v>
      </c>
      <c r="G2372" s="2">
        <f t="shared" si="291"/>
        <v>2.3433999999999999</v>
      </c>
      <c r="H2372" s="2">
        <f t="shared" si="287"/>
        <v>2.0135999999999998</v>
      </c>
      <c r="I2372" s="2">
        <f t="array" ref="I2372">SUMPRODUCT(B2356:B2375, (ROW(B2356:B2375)-ROW(B2356)+1)) / (20*21/2)</f>
        <v>2.6621428571428574</v>
      </c>
      <c r="J2372" s="2">
        <f t="shared" si="290"/>
        <v>2.4766291748116185</v>
      </c>
      <c r="K2372" s="2">
        <f t="shared" si="292"/>
        <v>2.3699714351833228</v>
      </c>
    </row>
    <row r="2373" spans="1:11" ht="13.5" x14ac:dyDescent="0.25">
      <c r="A2373" s="3">
        <f>TITRES_STAT!B2376</f>
        <v>45762</v>
      </c>
      <c r="B2373" s="5">
        <f>TITRES_STAT!D2376</f>
        <v>2.91</v>
      </c>
      <c r="C2373" s="2">
        <f t="shared" si="293"/>
        <v>8.0000000000000071E-2</v>
      </c>
      <c r="D2373" s="2">
        <f t="shared" si="286"/>
        <v>2.7519999999999998</v>
      </c>
      <c r="E2373" s="2">
        <f t="shared" si="288"/>
        <v>2.6040000000000001</v>
      </c>
      <c r="F2373" s="2">
        <f t="shared" si="289"/>
        <v>2.4550000000000005</v>
      </c>
      <c r="G2373" s="2">
        <f t="shared" si="291"/>
        <v>2.3535999999999997</v>
      </c>
      <c r="H2373" s="2">
        <f t="shared" si="287"/>
        <v>2.0201500000000001</v>
      </c>
      <c r="I2373" s="2">
        <f t="array" ref="I2373">SUMPRODUCT(B2357:B2376, (ROW(B2357:B2376)-ROW(B2357)+1)) / (20*21/2)</f>
        <v>2.7042380952380953</v>
      </c>
      <c r="J2373" s="2">
        <f t="shared" si="290"/>
        <v>2.5179025867343214</v>
      </c>
      <c r="K2373" s="2">
        <f t="shared" si="292"/>
        <v>2.3911490259604475</v>
      </c>
    </row>
    <row r="2374" spans="1:11" ht="13.5" x14ac:dyDescent="0.25">
      <c r="A2374" s="3">
        <f>TITRES_STAT!B2377</f>
        <v>45763</v>
      </c>
      <c r="B2374" s="5">
        <f>TITRES_STAT!D2377</f>
        <v>2.99</v>
      </c>
      <c r="C2374" s="2">
        <f t="shared" si="293"/>
        <v>8.0000000000000071E-2</v>
      </c>
      <c r="D2374" s="2">
        <f t="shared" ref="D2374:D2437" si="294">AVERAGE(B2370:B2374)</f>
        <v>2.83</v>
      </c>
      <c r="E2374" s="2">
        <f t="shared" si="288"/>
        <v>2.6629999999999994</v>
      </c>
      <c r="F2374" s="2">
        <f t="shared" si="289"/>
        <v>2.4950000000000001</v>
      </c>
      <c r="G2374" s="2">
        <f t="shared" si="291"/>
        <v>2.3667999999999991</v>
      </c>
      <c r="H2374" s="2">
        <f t="shared" si="287"/>
        <v>2.0270999999999999</v>
      </c>
      <c r="I2374" s="2">
        <f t="array" ref="I2374">SUMPRODUCT(B2358:B2377, (ROW(B2358:B2377)-ROW(B2358)+1)) / (20*21/2)</f>
        <v>2.7353333333333332</v>
      </c>
      <c r="J2374" s="2">
        <f t="shared" si="290"/>
        <v>2.5628642451405765</v>
      </c>
      <c r="K2374" s="2">
        <f t="shared" si="292"/>
        <v>2.4146333778835674</v>
      </c>
    </row>
    <row r="2375" spans="1:11" ht="13.5" x14ac:dyDescent="0.25">
      <c r="A2375" s="3">
        <f>TITRES_STAT!B2378</f>
        <v>45764</v>
      </c>
      <c r="B2375" s="5">
        <f>TITRES_STAT!D2378</f>
        <v>3.07</v>
      </c>
      <c r="C2375" s="2">
        <f t="shared" si="293"/>
        <v>7.9999999999999627E-2</v>
      </c>
      <c r="D2375" s="2">
        <f t="shared" si="294"/>
        <v>2.91</v>
      </c>
      <c r="E2375" s="2">
        <f t="shared" si="288"/>
        <v>2.7290000000000001</v>
      </c>
      <c r="F2375" s="2">
        <f t="shared" si="289"/>
        <v>2.5380000000000003</v>
      </c>
      <c r="G2375" s="2">
        <f t="shared" si="291"/>
        <v>2.3821999999999992</v>
      </c>
      <c r="H2375" s="2">
        <f t="shared" si="287"/>
        <v>2.0344500000000001</v>
      </c>
      <c r="I2375" s="2">
        <f t="array" ref="I2375">SUMPRODUCT(B2359:B2378, (ROW(B2359:B2378)-ROW(B2359)+1)) / (20*21/2)</f>
        <v>2.7560952380952379</v>
      </c>
      <c r="J2375" s="2">
        <f t="shared" si="290"/>
        <v>2.6111628884605218</v>
      </c>
      <c r="K2375" s="2">
        <f t="shared" si="292"/>
        <v>2.4403340297312708</v>
      </c>
    </row>
    <row r="2376" spans="1:11" ht="13.5" x14ac:dyDescent="0.25">
      <c r="A2376" s="3">
        <f>TITRES_STAT!B2379</f>
        <v>45765</v>
      </c>
      <c r="B2376" s="5">
        <f>TITRES_STAT!D2379</f>
        <v>2.98</v>
      </c>
      <c r="C2376" s="2">
        <f t="shared" si="293"/>
        <v>-8.9999999999999858E-2</v>
      </c>
      <c r="D2376" s="2">
        <f t="shared" si="294"/>
        <v>2.9560000000000004</v>
      </c>
      <c r="E2376" s="2">
        <f t="shared" si="288"/>
        <v>2.7809999999999997</v>
      </c>
      <c r="F2376" s="2">
        <f t="shared" si="289"/>
        <v>2.5734999999999997</v>
      </c>
      <c r="G2376" s="2">
        <f t="shared" si="291"/>
        <v>2.3957999999999995</v>
      </c>
      <c r="H2376" s="2">
        <f t="shared" si="287"/>
        <v>2.04135</v>
      </c>
      <c r="I2376" s="2">
        <f t="array" ref="I2376">SUMPRODUCT(B2360:B2379, (ROW(B2360:B2379)-ROW(B2360)+1)) / (20*21/2)</f>
        <v>2.782</v>
      </c>
      <c r="J2376" s="2">
        <f t="shared" si="290"/>
        <v>2.6462902324166628</v>
      </c>
      <c r="K2376" s="2">
        <f t="shared" si="292"/>
        <v>2.4614974011143582</v>
      </c>
    </row>
    <row r="2377" spans="1:11" ht="13.5" x14ac:dyDescent="0.25">
      <c r="A2377" s="3">
        <f>TITRES_STAT!B2380</f>
        <v>45768</v>
      </c>
      <c r="B2377" s="5">
        <f>TITRES_STAT!D2380</f>
        <v>2.9</v>
      </c>
      <c r="C2377" s="2">
        <f t="shared" si="293"/>
        <v>-8.0000000000000071E-2</v>
      </c>
      <c r="D2377" s="2">
        <f t="shared" si="294"/>
        <v>2.97</v>
      </c>
      <c r="E2377" s="2">
        <f t="shared" si="288"/>
        <v>2.8239999999999998</v>
      </c>
      <c r="F2377" s="2">
        <f t="shared" si="289"/>
        <v>2.6019999999999994</v>
      </c>
      <c r="G2377" s="2">
        <f t="shared" si="291"/>
        <v>2.4065999999999992</v>
      </c>
      <c r="H2377" s="2">
        <f t="shared" si="287"/>
        <v>2.0478999999999998</v>
      </c>
      <c r="I2377" s="2">
        <f t="array" ref="I2377">SUMPRODUCT(B2361:B2380, (ROW(B2361:B2380)-ROW(B2361)+1)) / (20*21/2)</f>
        <v>2.8032380952380955</v>
      </c>
      <c r="J2377" s="2">
        <f t="shared" si="290"/>
        <v>2.6704530674245994</v>
      </c>
      <c r="K2377" s="2">
        <f t="shared" si="292"/>
        <v>2.478693581462815</v>
      </c>
    </row>
    <row r="2378" spans="1:11" ht="13.5" x14ac:dyDescent="0.25">
      <c r="A2378" s="3">
        <f>TITRES_STAT!B2381</f>
        <v>45769</v>
      </c>
      <c r="B2378" s="5">
        <f>TITRES_STAT!D2381</f>
        <v>2.82</v>
      </c>
      <c r="C2378" s="2">
        <f t="shared" si="293"/>
        <v>-8.0000000000000071E-2</v>
      </c>
      <c r="D2378" s="2">
        <f t="shared" si="294"/>
        <v>2.9520000000000004</v>
      </c>
      <c r="E2378" s="2">
        <f t="shared" si="288"/>
        <v>2.8519999999999999</v>
      </c>
      <c r="F2378" s="2">
        <f t="shared" si="289"/>
        <v>2.6279999999999997</v>
      </c>
      <c r="G2378" s="2">
        <f t="shared" si="291"/>
        <v>2.4143999999999997</v>
      </c>
      <c r="H2378" s="2">
        <f t="shared" ref="H2378:H2441" si="295">AVERAGE(B2179:B2378)</f>
        <v>2.0539999999999994</v>
      </c>
      <c r="I2378" s="2">
        <f t="array" ref="I2378">SUMPRODUCT(B2362:B2381, (ROW(B2362:B2381)-ROW(B2362)+1)) / (20*21/2)</f>
        <v>2.8297142857142856</v>
      </c>
      <c r="J2378" s="2">
        <f t="shared" si="290"/>
        <v>2.6846956324317808</v>
      </c>
      <c r="K2378" s="2">
        <f t="shared" si="292"/>
        <v>2.4920781468956457</v>
      </c>
    </row>
    <row r="2379" spans="1:11" ht="13.5" x14ac:dyDescent="0.25">
      <c r="A2379" s="3">
        <f>TITRES_STAT!B2382</f>
        <v>45770</v>
      </c>
      <c r="B2379" s="5">
        <f>TITRES_STAT!D2382</f>
        <v>2.9</v>
      </c>
      <c r="C2379" s="2">
        <f t="shared" si="293"/>
        <v>8.0000000000000071E-2</v>
      </c>
      <c r="D2379" s="2">
        <f t="shared" si="294"/>
        <v>2.9340000000000002</v>
      </c>
      <c r="E2379" s="2">
        <f t="shared" si="288"/>
        <v>2.8819999999999997</v>
      </c>
      <c r="F2379" s="2">
        <f t="shared" si="289"/>
        <v>2.657</v>
      </c>
      <c r="G2379" s="2">
        <f t="shared" si="291"/>
        <v>2.4237999999999995</v>
      </c>
      <c r="H2379" s="2">
        <f t="shared" si="295"/>
        <v>2.0605499999999997</v>
      </c>
      <c r="I2379" s="2">
        <f t="array" ref="I2379">SUMPRODUCT(B2363:B2382, (ROW(B2363:B2382)-ROW(B2363)+1)) / (20*21/2)</f>
        <v>2.8607619047619042</v>
      </c>
      <c r="J2379" s="2">
        <f t="shared" si="290"/>
        <v>2.7052008102954206</v>
      </c>
      <c r="K2379" s="2">
        <f t="shared" si="292"/>
        <v>2.5080750823115028</v>
      </c>
    </row>
    <row r="2380" spans="1:11" ht="13.5" x14ac:dyDescent="0.25">
      <c r="A2380" s="3">
        <f>TITRES_STAT!B2383</f>
        <v>45771</v>
      </c>
      <c r="B2380" s="5">
        <f>TITRES_STAT!D2383</f>
        <v>2.88</v>
      </c>
      <c r="C2380" s="2">
        <f t="shared" si="293"/>
        <v>-2.0000000000000018E-2</v>
      </c>
      <c r="D2380" s="2">
        <f t="shared" si="294"/>
        <v>2.8959999999999999</v>
      </c>
      <c r="E2380" s="2">
        <f t="shared" ref="E2380:E2443" si="296">AVERAGE(B2371:B2380)</f>
        <v>2.9029999999999996</v>
      </c>
      <c r="F2380" s="2">
        <f t="shared" si="289"/>
        <v>2.6819999999999995</v>
      </c>
      <c r="G2380" s="2">
        <f t="shared" si="291"/>
        <v>2.4333999999999998</v>
      </c>
      <c r="H2380" s="2">
        <f t="shared" si="295"/>
        <v>2.0669499999999998</v>
      </c>
      <c r="I2380" s="2">
        <f t="array" ref="I2380">SUMPRODUCT(B2364:B2383, (ROW(B2364:B2383)-ROW(B2364)+1)) / (20*21/2)</f>
        <v>2.8857619047619045</v>
      </c>
      <c r="J2380" s="2">
        <f t="shared" si="290"/>
        <v>2.7218483521720476</v>
      </c>
      <c r="K2380" s="2">
        <f t="shared" si="292"/>
        <v>2.5226603732012478</v>
      </c>
    </row>
    <row r="2381" spans="1:11" ht="13.5" x14ac:dyDescent="0.25">
      <c r="A2381" s="3">
        <f>TITRES_STAT!B2384</f>
        <v>45772</v>
      </c>
      <c r="B2381" s="5">
        <f>TITRES_STAT!D2384</f>
        <v>2.96</v>
      </c>
      <c r="C2381" s="2">
        <f t="shared" si="293"/>
        <v>8.0000000000000071E-2</v>
      </c>
      <c r="D2381" s="2">
        <f t="shared" si="294"/>
        <v>2.8920000000000003</v>
      </c>
      <c r="E2381" s="2">
        <f t="shared" si="296"/>
        <v>2.9239999999999999</v>
      </c>
      <c r="F2381" s="2">
        <f t="shared" si="289"/>
        <v>2.714</v>
      </c>
      <c r="G2381" s="2">
        <f t="shared" si="291"/>
        <v>2.4439999999999991</v>
      </c>
      <c r="H2381" s="2">
        <f t="shared" si="295"/>
        <v>2.0737499999999995</v>
      </c>
      <c r="I2381" s="2">
        <f t="array" ref="I2381">SUMPRODUCT(B2365:B2384, (ROW(B2365:B2384)-ROW(B2365)+1)) / (20*21/2)</f>
        <v>2.9162857142857148</v>
      </c>
      <c r="J2381" s="2">
        <f t="shared" si="290"/>
        <v>2.7445294614889955</v>
      </c>
      <c r="K2381" s="2">
        <f t="shared" si="292"/>
        <v>2.5398109468011989</v>
      </c>
    </row>
    <row r="2382" spans="1:11" ht="13.5" x14ac:dyDescent="0.25">
      <c r="A2382" s="3">
        <f>TITRES_STAT!B2385</f>
        <v>45775</v>
      </c>
      <c r="B2382" s="5">
        <f>TITRES_STAT!D2385</f>
        <v>3.04</v>
      </c>
      <c r="C2382" s="2">
        <f t="shared" si="293"/>
        <v>8.0000000000000071E-2</v>
      </c>
      <c r="D2382" s="2">
        <f t="shared" si="294"/>
        <v>2.9199999999999995</v>
      </c>
      <c r="E2382" s="2">
        <f t="shared" si="296"/>
        <v>2.9449999999999998</v>
      </c>
      <c r="F2382" s="2">
        <f t="shared" si="289"/>
        <v>2.7474999999999996</v>
      </c>
      <c r="G2382" s="2">
        <f t="shared" si="291"/>
        <v>2.4553999999999996</v>
      </c>
      <c r="H2382" s="2">
        <f t="shared" si="295"/>
        <v>2.0809499999999996</v>
      </c>
      <c r="I2382" s="2">
        <f t="array" ref="I2382">SUMPRODUCT(B2366:B2385, (ROW(B2366:B2385)-ROW(B2366)+1)) / (20*21/2)</f>
        <v>2.937761904761905</v>
      </c>
      <c r="J2382" s="2">
        <f t="shared" si="290"/>
        <v>2.7726695127757575</v>
      </c>
      <c r="K2382" s="2">
        <f t="shared" si="292"/>
        <v>2.5594262037893873</v>
      </c>
    </row>
    <row r="2383" spans="1:11" ht="13.5" x14ac:dyDescent="0.25">
      <c r="A2383" s="3">
        <f>TITRES_STAT!B2386</f>
        <v>45776</v>
      </c>
      <c r="B2383" s="5">
        <f>TITRES_STAT!D2386</f>
        <v>3.01</v>
      </c>
      <c r="C2383" s="2">
        <f t="shared" si="293"/>
        <v>-3.0000000000000249E-2</v>
      </c>
      <c r="D2383" s="2">
        <f t="shared" si="294"/>
        <v>2.9579999999999993</v>
      </c>
      <c r="E2383" s="2">
        <f t="shared" si="296"/>
        <v>2.9549999999999996</v>
      </c>
      <c r="F2383" s="2">
        <f t="shared" si="289"/>
        <v>2.7794999999999996</v>
      </c>
      <c r="G2383" s="2">
        <f t="shared" si="291"/>
        <v>2.4670000000000001</v>
      </c>
      <c r="H2383" s="2">
        <f t="shared" si="295"/>
        <v>2.0879999999999996</v>
      </c>
      <c r="I2383" s="2">
        <f t="array" ref="I2383">SUMPRODUCT(B2367:B2386, (ROW(B2367:B2386)-ROW(B2367)+1)) / (20*21/2)</f>
        <v>2.9476666666666667</v>
      </c>
      <c r="J2383" s="2">
        <f t="shared" si="290"/>
        <v>2.7952724163209233</v>
      </c>
      <c r="K2383" s="2">
        <f t="shared" si="292"/>
        <v>2.5770957644250978</v>
      </c>
    </row>
    <row r="2384" spans="1:11" ht="13.5" x14ac:dyDescent="0.25">
      <c r="A2384" s="3">
        <f>TITRES_STAT!B2387</f>
        <v>45777</v>
      </c>
      <c r="B2384" s="5">
        <f>TITRES_STAT!D2387</f>
        <v>3.1</v>
      </c>
      <c r="C2384" s="2">
        <f t="shared" si="293"/>
        <v>9.0000000000000302E-2</v>
      </c>
      <c r="D2384" s="2">
        <f t="shared" si="294"/>
        <v>2.9979999999999998</v>
      </c>
      <c r="E2384" s="2">
        <f t="shared" si="296"/>
        <v>2.9660000000000002</v>
      </c>
      <c r="F2384" s="2">
        <f t="shared" si="289"/>
        <v>2.8144999999999998</v>
      </c>
      <c r="G2384" s="2">
        <f t="shared" si="291"/>
        <v>2.4809999999999999</v>
      </c>
      <c r="H2384" s="2">
        <f t="shared" si="295"/>
        <v>2.0955499999999994</v>
      </c>
      <c r="I2384" s="2">
        <f t="array" ref="I2384">SUMPRODUCT(B2368:B2387, (ROW(B2368:B2387)-ROW(B2368)+1)) / (20*21/2)</f>
        <v>2.95047619047619</v>
      </c>
      <c r="J2384" s="2">
        <f t="shared" si="290"/>
        <v>2.8242940909570255</v>
      </c>
      <c r="K2384" s="2">
        <f t="shared" si="292"/>
        <v>2.5976018128790157</v>
      </c>
    </row>
    <row r="2385" spans="1:11" ht="13.5" x14ac:dyDescent="0.25">
      <c r="A2385" s="3">
        <f>TITRES_STAT!B2388</f>
        <v>45779</v>
      </c>
      <c r="B2385" s="5">
        <f>TITRES_STAT!D2388</f>
        <v>3.04</v>
      </c>
      <c r="C2385" s="2">
        <f t="shared" si="293"/>
        <v>-6.0000000000000053E-2</v>
      </c>
      <c r="D2385" s="2">
        <f t="shared" si="294"/>
        <v>3.03</v>
      </c>
      <c r="E2385" s="2">
        <f t="shared" si="296"/>
        <v>2.9630000000000001</v>
      </c>
      <c r="F2385" s="2">
        <f t="shared" si="289"/>
        <v>2.8460000000000001</v>
      </c>
      <c r="G2385" s="2">
        <f t="shared" si="291"/>
        <v>2.4945999999999997</v>
      </c>
      <c r="H2385" s="2">
        <f t="shared" si="295"/>
        <v>2.1027499999999999</v>
      </c>
      <c r="I2385" s="2">
        <f t="array" ref="I2385">SUMPRODUCT(B2369:B2388, (ROW(B2369:B2388)-ROW(B2369)+1)) / (20*21/2)</f>
        <v>2.9436190476190474</v>
      </c>
      <c r="J2385" s="2">
        <f t="shared" si="290"/>
        <v>2.8448375108658803</v>
      </c>
      <c r="K2385" s="2">
        <f t="shared" si="292"/>
        <v>2.6149507613935641</v>
      </c>
    </row>
    <row r="2386" spans="1:11" ht="13.5" x14ac:dyDescent="0.25">
      <c r="A2386" s="3">
        <f>TITRES_STAT!B2389</f>
        <v>45782</v>
      </c>
      <c r="B2386" s="5">
        <f>TITRES_STAT!D2389</f>
        <v>2.95</v>
      </c>
      <c r="C2386" s="2">
        <f t="shared" si="293"/>
        <v>-8.9999999999999858E-2</v>
      </c>
      <c r="D2386" s="2">
        <f t="shared" si="294"/>
        <v>3.028</v>
      </c>
      <c r="E2386" s="2">
        <f t="shared" si="296"/>
        <v>2.96</v>
      </c>
      <c r="F2386" s="2">
        <f t="shared" si="289"/>
        <v>2.8704999999999998</v>
      </c>
      <c r="G2386" s="2">
        <f t="shared" si="291"/>
        <v>2.5067999999999997</v>
      </c>
      <c r="H2386" s="2">
        <f t="shared" si="295"/>
        <v>2.1095499999999996</v>
      </c>
      <c r="I2386" s="2">
        <f t="array" ref="I2386">SUMPRODUCT(B2370:B2389, (ROW(B2370:B2389)-ROW(B2370)+1)) / (20*21/2)</f>
        <v>2.9430476190476189</v>
      </c>
      <c r="J2386" s="2">
        <f t="shared" si="290"/>
        <v>2.8548529860215108</v>
      </c>
      <c r="K2386" s="2">
        <f t="shared" si="292"/>
        <v>2.6280899472212678</v>
      </c>
    </row>
    <row r="2387" spans="1:11" ht="13.5" x14ac:dyDescent="0.25">
      <c r="A2387" s="3">
        <f>TITRES_STAT!B2390</f>
        <v>45783</v>
      </c>
      <c r="B2387" s="5">
        <f>TITRES_STAT!D2390</f>
        <v>2.9</v>
      </c>
      <c r="C2387" s="2">
        <f t="shared" si="293"/>
        <v>-5.0000000000000266E-2</v>
      </c>
      <c r="D2387" s="2">
        <f t="shared" si="294"/>
        <v>2.9999999999999996</v>
      </c>
      <c r="E2387" s="2">
        <f t="shared" si="296"/>
        <v>2.96</v>
      </c>
      <c r="F2387" s="2">
        <f t="shared" si="289"/>
        <v>2.8920000000000003</v>
      </c>
      <c r="G2387" s="2">
        <f t="shared" si="291"/>
        <v>2.5191999999999997</v>
      </c>
      <c r="H2387" s="2">
        <f t="shared" si="295"/>
        <v>2.1160999999999994</v>
      </c>
      <c r="I2387" s="2">
        <f t="array" ref="I2387">SUMPRODUCT(B2371:B2390, (ROW(B2371:B2390)-ROW(B2371)+1)) / (20*21/2)</f>
        <v>2.9410476190476191</v>
      </c>
      <c r="J2387" s="2">
        <f t="shared" si="290"/>
        <v>2.8591527016385099</v>
      </c>
      <c r="K2387" s="2">
        <f t="shared" si="292"/>
        <v>2.6387530865459241</v>
      </c>
    </row>
    <row r="2388" spans="1:11" ht="13.5" x14ac:dyDescent="0.25">
      <c r="A2388" s="3">
        <f>TITRES_STAT!B2391</f>
        <v>45784</v>
      </c>
      <c r="B2388" s="5">
        <f>TITRES_STAT!D2391</f>
        <v>2.82</v>
      </c>
      <c r="C2388" s="2">
        <f t="shared" si="293"/>
        <v>-8.0000000000000071E-2</v>
      </c>
      <c r="D2388" s="2">
        <f t="shared" si="294"/>
        <v>2.9620000000000002</v>
      </c>
      <c r="E2388" s="2">
        <f t="shared" si="296"/>
        <v>2.9599999999999995</v>
      </c>
      <c r="F2388" s="2">
        <f t="shared" ref="F2388:F2451" si="297">AVERAGE(B2369:B2388)</f>
        <v>2.9059999999999997</v>
      </c>
      <c r="G2388" s="2">
        <f t="shared" si="291"/>
        <v>2.5291999999999999</v>
      </c>
      <c r="H2388" s="2">
        <f t="shared" si="295"/>
        <v>2.1222499999999993</v>
      </c>
      <c r="I2388" s="2">
        <f t="array" ref="I2388">SUMPRODUCT(B2372:B2391, (ROW(B2372:B2391)-ROW(B2372)+1)) / (20*21/2)</f>
        <v>2.930333333333333</v>
      </c>
      <c r="J2388" s="2">
        <f t="shared" si="290"/>
        <v>2.8554238729110328</v>
      </c>
      <c r="K2388" s="2">
        <f t="shared" si="292"/>
        <v>2.6458608086421624</v>
      </c>
    </row>
    <row r="2389" spans="1:11" ht="13.5" x14ac:dyDescent="0.25">
      <c r="A2389" s="3">
        <f>TITRES_STAT!B2392</f>
        <v>45785</v>
      </c>
      <c r="B2389" s="5">
        <f>TITRES_STAT!D2392</f>
        <v>2.9</v>
      </c>
      <c r="C2389" s="2">
        <f t="shared" si="293"/>
        <v>8.0000000000000071E-2</v>
      </c>
      <c r="D2389" s="2">
        <f t="shared" si="294"/>
        <v>2.9220000000000002</v>
      </c>
      <c r="E2389" s="2">
        <f t="shared" si="296"/>
        <v>2.9599999999999995</v>
      </c>
      <c r="F2389" s="2">
        <f t="shared" si="297"/>
        <v>2.9209999999999998</v>
      </c>
      <c r="G2389" s="2">
        <f t="shared" si="291"/>
        <v>2.5409999999999995</v>
      </c>
      <c r="H2389" s="2">
        <f t="shared" si="295"/>
        <v>2.1287499999999993</v>
      </c>
      <c r="I2389" s="2">
        <f t="array" ref="I2389">SUMPRODUCT(B2373:B2392, (ROW(B2373:B2392)-ROW(B2373)+1)) / (20*21/2)</f>
        <v>2.919285714285714</v>
      </c>
      <c r="J2389" s="2">
        <f t="shared" ref="J2389:J2452" si="298">$J$4*B2389+J2388*(1-$J$4)</f>
        <v>2.8596692183480772</v>
      </c>
      <c r="K2389" s="2">
        <f t="shared" si="292"/>
        <v>2.6558270514405091</v>
      </c>
    </row>
    <row r="2390" spans="1:11" ht="13.5" x14ac:dyDescent="0.25">
      <c r="A2390" s="3">
        <f>TITRES_STAT!B2393</f>
        <v>45786</v>
      </c>
      <c r="B2390" s="5">
        <f>TITRES_STAT!D2393</f>
        <v>2.9</v>
      </c>
      <c r="C2390" s="2">
        <f t="shared" si="293"/>
        <v>0</v>
      </c>
      <c r="D2390" s="2">
        <f t="shared" si="294"/>
        <v>2.8940000000000001</v>
      </c>
      <c r="E2390" s="2">
        <f t="shared" si="296"/>
        <v>2.9619999999999993</v>
      </c>
      <c r="F2390" s="2">
        <f t="shared" si="297"/>
        <v>2.9325000000000001</v>
      </c>
      <c r="G2390" s="2">
        <f t="shared" si="291"/>
        <v>2.5529999999999999</v>
      </c>
      <c r="H2390" s="2">
        <f t="shared" si="295"/>
        <v>2.1352999999999991</v>
      </c>
      <c r="I2390" s="2">
        <f t="array" ref="I2390">SUMPRODUCT(B2374:B2393, (ROW(B2374:B2393)-ROW(B2374)+1)) / (20*21/2)</f>
        <v>2.9140000000000001</v>
      </c>
      <c r="J2390" s="2">
        <f t="shared" si="298"/>
        <v>2.86351024517207</v>
      </c>
      <c r="K2390" s="2">
        <f t="shared" si="292"/>
        <v>2.6654024611879401</v>
      </c>
    </row>
    <row r="2391" spans="1:11" ht="13.5" x14ac:dyDescent="0.25">
      <c r="A2391" s="3">
        <f>TITRES_STAT!B2394</f>
        <v>45789</v>
      </c>
      <c r="B2391" s="5">
        <f>TITRES_STAT!D2394</f>
        <v>2.82</v>
      </c>
      <c r="C2391" s="2">
        <f t="shared" si="293"/>
        <v>-8.0000000000000071E-2</v>
      </c>
      <c r="D2391" s="2">
        <f t="shared" si="294"/>
        <v>2.8679999999999999</v>
      </c>
      <c r="E2391" s="2">
        <f t="shared" si="296"/>
        <v>2.9479999999999995</v>
      </c>
      <c r="F2391" s="2">
        <f t="shared" si="297"/>
        <v>2.9359999999999999</v>
      </c>
      <c r="G2391" s="2">
        <f t="shared" si="291"/>
        <v>2.5646</v>
      </c>
      <c r="H2391" s="2">
        <f t="shared" si="295"/>
        <v>2.1413999999999991</v>
      </c>
      <c r="I2391" s="2">
        <f t="array" ref="I2391">SUMPRODUCT(B2375:B2394, (ROW(B2375:B2394)-ROW(B2375)+1)) / (20*21/2)</f>
        <v>2.9088571428571428</v>
      </c>
      <c r="J2391" s="2">
        <f t="shared" si="298"/>
        <v>2.8593664122985398</v>
      </c>
      <c r="K2391" s="2">
        <f t="shared" si="292"/>
        <v>2.6714651097688051</v>
      </c>
    </row>
    <row r="2392" spans="1:11" ht="13.5" x14ac:dyDescent="0.25">
      <c r="A2392" s="3">
        <f>TITRES_STAT!B2395</f>
        <v>45790</v>
      </c>
      <c r="B2392" s="5">
        <f>TITRES_STAT!D2395</f>
        <v>2.82</v>
      </c>
      <c r="C2392" s="2">
        <f t="shared" si="293"/>
        <v>0</v>
      </c>
      <c r="D2392" s="2">
        <f t="shared" si="294"/>
        <v>2.8519999999999999</v>
      </c>
      <c r="E2392" s="2">
        <f t="shared" si="296"/>
        <v>2.9259999999999993</v>
      </c>
      <c r="F2392" s="2">
        <f t="shared" si="297"/>
        <v>2.9355000000000002</v>
      </c>
      <c r="G2392" s="2">
        <f t="shared" si="291"/>
        <v>2.5761999999999996</v>
      </c>
      <c r="H2392" s="2">
        <f t="shared" si="295"/>
        <v>2.1474499999999987</v>
      </c>
      <c r="I2392" s="2">
        <f t="array" ref="I2392">SUMPRODUCT(B2376:B2395, (ROW(B2376:B2395)-ROW(B2376)+1)) / (20*21/2)</f>
        <v>2.9032857142857145</v>
      </c>
      <c r="J2392" s="2">
        <f t="shared" si="298"/>
        <v>2.8556172301748695</v>
      </c>
      <c r="K2392" s="2">
        <f t="shared" si="292"/>
        <v>2.6772900074249302</v>
      </c>
    </row>
    <row r="2393" spans="1:11" ht="13.5" x14ac:dyDescent="0.25">
      <c r="A2393" s="3">
        <f>TITRES_STAT!B2396</f>
        <v>45791</v>
      </c>
      <c r="B2393" s="5">
        <f>TITRES_STAT!D2396</f>
        <v>2.88</v>
      </c>
      <c r="C2393" s="2">
        <f t="shared" si="293"/>
        <v>6.0000000000000053E-2</v>
      </c>
      <c r="D2393" s="2">
        <f t="shared" si="294"/>
        <v>2.8639999999999999</v>
      </c>
      <c r="E2393" s="2">
        <f t="shared" si="296"/>
        <v>2.9129999999999998</v>
      </c>
      <c r="F2393" s="2">
        <f t="shared" si="297"/>
        <v>2.9340000000000002</v>
      </c>
      <c r="G2393" s="2">
        <f t="shared" si="291"/>
        <v>2.5885999999999996</v>
      </c>
      <c r="H2393" s="2">
        <f t="shared" si="295"/>
        <v>2.1537499999999992</v>
      </c>
      <c r="I2393" s="2">
        <f t="array" ref="I2393">SUMPRODUCT(B2377:B2396, (ROW(B2377:B2396)-ROW(B2377)+1)) / (20*21/2)</f>
        <v>2.8977142857142861</v>
      </c>
      <c r="J2393" s="2">
        <f t="shared" si="298"/>
        <v>2.857939398729644</v>
      </c>
      <c r="K2393" s="2">
        <f t="shared" si="292"/>
        <v>2.6852394188984623</v>
      </c>
    </row>
    <row r="2394" spans="1:11" ht="13.5" x14ac:dyDescent="0.25">
      <c r="A2394" s="3">
        <f>TITRES_STAT!B2397</f>
        <v>45792</v>
      </c>
      <c r="B2394" s="5">
        <f>TITRES_STAT!D2397</f>
        <v>2.88</v>
      </c>
      <c r="C2394" s="2">
        <f t="shared" si="293"/>
        <v>0</v>
      </c>
      <c r="D2394" s="2">
        <f t="shared" si="294"/>
        <v>2.8599999999999994</v>
      </c>
      <c r="E2394" s="2">
        <f t="shared" si="296"/>
        <v>2.891</v>
      </c>
      <c r="F2394" s="2">
        <f t="shared" si="297"/>
        <v>2.9285000000000005</v>
      </c>
      <c r="G2394" s="2">
        <f t="shared" si="291"/>
        <v>2.6021999999999998</v>
      </c>
      <c r="H2394" s="2">
        <f t="shared" si="295"/>
        <v>2.1599999999999993</v>
      </c>
      <c r="I2394" s="2">
        <f t="array" ref="I2394">SUMPRODUCT(B2378:B2397, (ROW(B2378:B2397)-ROW(B2378)+1)) / (20*21/2)</f>
        <v>2.887</v>
      </c>
      <c r="J2394" s="2">
        <f t="shared" si="298"/>
        <v>2.8600404083744397</v>
      </c>
      <c r="K2394" s="2">
        <f t="shared" si="292"/>
        <v>2.6928770887455813</v>
      </c>
    </row>
    <row r="2395" spans="1:11" ht="13.5" x14ac:dyDescent="0.25">
      <c r="A2395" s="3">
        <f>TITRES_STAT!B2398</f>
        <v>45793</v>
      </c>
      <c r="B2395" s="5">
        <f>TITRES_STAT!D2398</f>
        <v>2.87</v>
      </c>
      <c r="C2395" s="2">
        <f t="shared" si="293"/>
        <v>-9.9999999999997868E-3</v>
      </c>
      <c r="D2395" s="2">
        <f t="shared" si="294"/>
        <v>2.8540000000000001</v>
      </c>
      <c r="E2395" s="2">
        <f t="shared" si="296"/>
        <v>2.8739999999999997</v>
      </c>
      <c r="F2395" s="2">
        <f t="shared" si="297"/>
        <v>2.9185000000000003</v>
      </c>
      <c r="G2395" s="2">
        <f t="shared" si="291"/>
        <v>2.6167999999999996</v>
      </c>
      <c r="H2395" s="2">
        <f t="shared" si="295"/>
        <v>2.165999999999999</v>
      </c>
      <c r="I2395" s="2">
        <f t="array" ref="I2395">SUMPRODUCT(B2379:B2398, (ROW(B2379:B2398)-ROW(B2379)+1)) / (20*21/2)</f>
        <v>2.8767619047619046</v>
      </c>
      <c r="J2395" s="2">
        <f t="shared" si="298"/>
        <v>2.8609889409102074</v>
      </c>
      <c r="K2395" s="2">
        <f t="shared" si="292"/>
        <v>2.6998230852653622</v>
      </c>
    </row>
    <row r="2396" spans="1:11" ht="13.5" x14ac:dyDescent="0.25">
      <c r="A2396" s="3">
        <f>TITRES_STAT!B2399</f>
        <v>45796</v>
      </c>
      <c r="B2396" s="5">
        <f>TITRES_STAT!D2399</f>
        <v>2.86</v>
      </c>
      <c r="C2396" s="2">
        <f t="shared" si="293"/>
        <v>-1.0000000000000231E-2</v>
      </c>
      <c r="D2396" s="2">
        <f t="shared" si="294"/>
        <v>2.8619999999999997</v>
      </c>
      <c r="E2396" s="2">
        <f t="shared" si="296"/>
        <v>2.8649999999999998</v>
      </c>
      <c r="F2396" s="2">
        <f t="shared" si="297"/>
        <v>2.9125000000000001</v>
      </c>
      <c r="G2396" s="2">
        <f t="shared" si="291"/>
        <v>2.6307999999999998</v>
      </c>
      <c r="H2396" s="2">
        <f t="shared" si="295"/>
        <v>2.1719499999999989</v>
      </c>
      <c r="I2396" s="2">
        <f t="array" ref="I2396">SUMPRODUCT(B2380:B2399, (ROW(B2380:B2399)-ROW(B2380)+1)) / (20*21/2)</f>
        <v>2.8666190476190478</v>
      </c>
      <c r="J2396" s="2">
        <f t="shared" si="298"/>
        <v>2.860894756061616</v>
      </c>
      <c r="K2396" s="2">
        <f t="shared" si="292"/>
        <v>2.7061045329020148</v>
      </c>
    </row>
    <row r="2397" spans="1:11" ht="13.5" x14ac:dyDescent="0.25">
      <c r="A2397" s="3">
        <f>TITRES_STAT!B2400</f>
        <v>45797</v>
      </c>
      <c r="B2397" s="5">
        <f>TITRES_STAT!D2400</f>
        <v>2.8</v>
      </c>
      <c r="C2397" s="2">
        <f t="shared" si="293"/>
        <v>-6.0000000000000053E-2</v>
      </c>
      <c r="D2397" s="2">
        <f t="shared" si="294"/>
        <v>2.8579999999999997</v>
      </c>
      <c r="E2397" s="2">
        <f t="shared" si="296"/>
        <v>2.855</v>
      </c>
      <c r="F2397" s="2">
        <f t="shared" si="297"/>
        <v>2.9074999999999998</v>
      </c>
      <c r="G2397" s="2">
        <f t="shared" si="291"/>
        <v>2.6430000000000002</v>
      </c>
      <c r="H2397" s="2">
        <f t="shared" si="295"/>
        <v>2.1775499999999992</v>
      </c>
      <c r="I2397" s="2">
        <f t="array" ref="I2397">SUMPRODUCT(B2381:B2400, (ROW(B2381:B2400)-ROW(B2381)+1)) / (20*21/2)</f>
        <v>2.8579047619047624</v>
      </c>
      <c r="J2397" s="2">
        <f t="shared" si="298"/>
        <v>2.8550952554843194</v>
      </c>
      <c r="K2397" s="2">
        <f t="shared" si="292"/>
        <v>2.7097867080823281</v>
      </c>
    </row>
    <row r="2398" spans="1:11" ht="13.5" x14ac:dyDescent="0.25">
      <c r="A2398" s="3">
        <f>TITRES_STAT!B2401</f>
        <v>45798</v>
      </c>
      <c r="B2398" s="5">
        <f>TITRES_STAT!D2401</f>
        <v>2.8</v>
      </c>
      <c r="C2398" s="2">
        <f t="shared" si="293"/>
        <v>0</v>
      </c>
      <c r="D2398" s="2">
        <f t="shared" si="294"/>
        <v>2.8420000000000001</v>
      </c>
      <c r="E2398" s="2">
        <f t="shared" si="296"/>
        <v>2.8530000000000002</v>
      </c>
      <c r="F2398" s="2">
        <f t="shared" si="297"/>
        <v>2.9064999999999994</v>
      </c>
      <c r="G2398" s="2">
        <f t="shared" si="291"/>
        <v>2.6562000000000006</v>
      </c>
      <c r="H2398" s="2">
        <f t="shared" si="295"/>
        <v>2.1830999999999996</v>
      </c>
      <c r="I2398" s="2">
        <f t="array" ref="I2398">SUMPRODUCT(B2382:B2401, (ROW(B2382:B2401)-ROW(B2382)+1)) / (20*21/2)</f>
        <v>2.8485714285714283</v>
      </c>
      <c r="J2398" s="2">
        <f t="shared" si="298"/>
        <v>2.8498480882953365</v>
      </c>
      <c r="K2398" s="2">
        <f t="shared" si="292"/>
        <v>2.7133244842359625</v>
      </c>
    </row>
    <row r="2399" spans="1:11" ht="13.5" x14ac:dyDescent="0.25">
      <c r="A2399" s="3">
        <f>TITRES_STAT!B2402</f>
        <v>45799</v>
      </c>
      <c r="B2399" s="5">
        <f>TITRES_STAT!D2402</f>
        <v>2.8</v>
      </c>
      <c r="C2399" s="2">
        <f t="shared" si="293"/>
        <v>0</v>
      </c>
      <c r="D2399" s="2">
        <f t="shared" si="294"/>
        <v>2.8260000000000005</v>
      </c>
      <c r="E2399" s="2">
        <f t="shared" si="296"/>
        <v>2.843</v>
      </c>
      <c r="F2399" s="2">
        <f t="shared" si="297"/>
        <v>2.9014999999999995</v>
      </c>
      <c r="G2399" s="2">
        <f t="shared" si="291"/>
        <v>2.6694000000000004</v>
      </c>
      <c r="H2399" s="2">
        <f t="shared" si="295"/>
        <v>2.1886499999999995</v>
      </c>
      <c r="I2399" s="2">
        <f t="array" ref="I2399">SUMPRODUCT(B2383:B2402, (ROW(B2383:B2402)-ROW(B2383)+1)) / (20*21/2)</f>
        <v>2.84</v>
      </c>
      <c r="J2399" s="2">
        <f t="shared" si="298"/>
        <v>2.8451006513148283</v>
      </c>
      <c r="K2399" s="2">
        <f t="shared" si="292"/>
        <v>2.7167235240698466</v>
      </c>
    </row>
    <row r="2400" spans="1:11" ht="13.5" x14ac:dyDescent="0.25">
      <c r="A2400" s="3">
        <f>TITRES_STAT!B2403</f>
        <v>45800</v>
      </c>
      <c r="B2400" s="5">
        <f>TITRES_STAT!D2403</f>
        <v>2.81</v>
      </c>
      <c r="C2400" s="2">
        <f t="shared" si="293"/>
        <v>1.0000000000000231E-2</v>
      </c>
      <c r="D2400" s="2">
        <f t="shared" si="294"/>
        <v>2.8140000000000005</v>
      </c>
      <c r="E2400" s="2">
        <f t="shared" si="296"/>
        <v>2.8340000000000001</v>
      </c>
      <c r="F2400" s="2">
        <f t="shared" si="297"/>
        <v>2.8979999999999992</v>
      </c>
      <c r="G2400" s="2">
        <f t="shared" si="291"/>
        <v>2.6816000000000004</v>
      </c>
      <c r="H2400" s="2">
        <f t="shared" si="295"/>
        <v>2.1942499999999994</v>
      </c>
      <c r="I2400" s="2">
        <f t="array" ref="I2400">SUMPRODUCT(B2384:B2403, (ROW(B2384:B2403)-ROW(B2384)+1)) / (20*21/2)</f>
        <v>2.827809523809524</v>
      </c>
      <c r="J2400" s="2">
        <f t="shared" si="298"/>
        <v>2.8417577321419873</v>
      </c>
      <c r="K2400" s="2">
        <f t="shared" si="292"/>
        <v>2.7203814250867158</v>
      </c>
    </row>
    <row r="2401" spans="1:11" ht="13.5" x14ac:dyDescent="0.25">
      <c r="A2401" s="3">
        <f>TITRES_STAT!B2404</f>
        <v>45803</v>
      </c>
      <c r="B2401" s="5">
        <f>TITRES_STAT!D2404</f>
        <v>2.8</v>
      </c>
      <c r="C2401" s="2">
        <f t="shared" si="293"/>
        <v>-1.0000000000000231E-2</v>
      </c>
      <c r="D2401" s="2">
        <f t="shared" si="294"/>
        <v>2.8019999999999996</v>
      </c>
      <c r="E2401" s="2">
        <f t="shared" si="296"/>
        <v>2.8319999999999999</v>
      </c>
      <c r="F2401" s="2">
        <f t="shared" si="297"/>
        <v>2.8899999999999997</v>
      </c>
      <c r="G2401" s="2">
        <f t="shared" si="291"/>
        <v>2.6946000000000003</v>
      </c>
      <c r="H2401" s="2">
        <f t="shared" si="295"/>
        <v>2.1997499999999999</v>
      </c>
      <c r="I2401" s="2">
        <f t="array" ref="I2401">SUMPRODUCT(B2385:B2404, (ROW(B2385:B2404)-ROW(B2385)+1)) / (20*21/2)</f>
        <v>2.8168571428571423</v>
      </c>
      <c r="J2401" s="2">
        <f t="shared" si="298"/>
        <v>2.837780805271322</v>
      </c>
      <c r="K2401" s="2">
        <f t="shared" si="292"/>
        <v>2.723503722142139</v>
      </c>
    </row>
    <row r="2402" spans="1:11" ht="13.5" x14ac:dyDescent="0.25">
      <c r="A2402" s="3">
        <f>TITRES_STAT!B2405</f>
        <v>45804</v>
      </c>
      <c r="B2402" s="5">
        <f>TITRES_STAT!D2405</f>
        <v>2.8</v>
      </c>
      <c r="C2402" s="2">
        <f t="shared" si="293"/>
        <v>0</v>
      </c>
      <c r="D2402" s="2">
        <f t="shared" si="294"/>
        <v>2.8020000000000005</v>
      </c>
      <c r="E2402" s="2">
        <f t="shared" si="296"/>
        <v>2.83</v>
      </c>
      <c r="F2402" s="2">
        <f t="shared" si="297"/>
        <v>2.8779999999999992</v>
      </c>
      <c r="G2402" s="2">
        <f t="shared" si="291"/>
        <v>2.7075999999999998</v>
      </c>
      <c r="H2402" s="2">
        <f t="shared" si="295"/>
        <v>2.2052499999999999</v>
      </c>
      <c r="I2402" s="2">
        <f t="array" ref="I2402">SUMPRODUCT(B2386:B2405, (ROW(B2386:B2405)-ROW(B2386)+1)) / (20*21/2)</f>
        <v>2.8047142857142853</v>
      </c>
      <c r="J2402" s="2">
        <f t="shared" si="298"/>
        <v>2.8341826333407201</v>
      </c>
      <c r="K2402" s="2">
        <f t="shared" si="292"/>
        <v>2.7265035761757805</v>
      </c>
    </row>
    <row r="2403" spans="1:11" ht="13.5" x14ac:dyDescent="0.25">
      <c r="A2403" s="3">
        <f>TITRES_STAT!B2406</f>
        <v>45805</v>
      </c>
      <c r="B2403" s="5">
        <f>TITRES_STAT!D2406</f>
        <v>2.75</v>
      </c>
      <c r="C2403" s="2">
        <f t="shared" si="293"/>
        <v>-4.9999999999999822E-2</v>
      </c>
      <c r="D2403" s="2">
        <f t="shared" si="294"/>
        <v>2.7920000000000003</v>
      </c>
      <c r="E2403" s="2">
        <f t="shared" si="296"/>
        <v>2.8170000000000002</v>
      </c>
      <c r="F2403" s="2">
        <f t="shared" si="297"/>
        <v>2.8649999999999993</v>
      </c>
      <c r="G2403" s="2">
        <f t="shared" si="291"/>
        <v>2.7190000000000003</v>
      </c>
      <c r="H2403" s="2">
        <f t="shared" si="295"/>
        <v>2.2104999999999997</v>
      </c>
      <c r="I2403" s="2">
        <f t="array" ref="I2403">SUMPRODUCT(B2387:B2406, (ROW(B2387:B2406)-ROW(B2387)+1)) / (20*21/2)</f>
        <v>2.7864761904761903</v>
      </c>
      <c r="J2403" s="2">
        <f t="shared" si="298"/>
        <v>2.8261652396892227</v>
      </c>
      <c r="K2403" s="2">
        <f t="shared" si="292"/>
        <v>2.7274250045610442</v>
      </c>
    </row>
    <row r="2404" spans="1:11" ht="13.5" x14ac:dyDescent="0.25">
      <c r="A2404" s="3">
        <f>TITRES_STAT!B2407</f>
        <v>45806</v>
      </c>
      <c r="B2404" s="5">
        <f>TITRES_STAT!D2407</f>
        <v>2.75</v>
      </c>
      <c r="C2404" s="2">
        <f t="shared" si="293"/>
        <v>0</v>
      </c>
      <c r="D2404" s="2">
        <f t="shared" si="294"/>
        <v>2.782</v>
      </c>
      <c r="E2404" s="2">
        <f t="shared" si="296"/>
        <v>2.8040000000000003</v>
      </c>
      <c r="F2404" s="2">
        <f t="shared" si="297"/>
        <v>2.8474999999999993</v>
      </c>
      <c r="G2404" s="2">
        <f t="shared" si="291"/>
        <v>2.7302</v>
      </c>
      <c r="H2404" s="2">
        <f t="shared" si="295"/>
        <v>2.2155</v>
      </c>
      <c r="I2404" s="2">
        <f t="array" ref="I2404">SUMPRODUCT(B2388:B2407, (ROW(B2388:B2407)-ROW(B2388)+1)) / (20*21/2)</f>
        <v>2.7630476190476188</v>
      </c>
      <c r="J2404" s="2">
        <f t="shared" si="298"/>
        <v>2.8189114073378683</v>
      </c>
      <c r="K2404" s="2">
        <f t="shared" si="292"/>
        <v>2.7283102984998271</v>
      </c>
    </row>
    <row r="2405" spans="1:11" ht="13.5" x14ac:dyDescent="0.25">
      <c r="A2405" s="3">
        <f>TITRES_STAT!B2408</f>
        <v>45807</v>
      </c>
      <c r="B2405" s="5">
        <f>TITRES_STAT!D2408</f>
        <v>2.72</v>
      </c>
      <c r="C2405" s="2">
        <f t="shared" si="293"/>
        <v>-2.9999999999999805E-2</v>
      </c>
      <c r="D2405" s="2">
        <f t="shared" si="294"/>
        <v>2.7640000000000002</v>
      </c>
      <c r="E2405" s="2">
        <f t="shared" si="296"/>
        <v>2.7890000000000001</v>
      </c>
      <c r="F2405" s="2">
        <f t="shared" si="297"/>
        <v>2.8314999999999992</v>
      </c>
      <c r="G2405" s="2">
        <f t="shared" si="291"/>
        <v>2.7403999999999997</v>
      </c>
      <c r="H2405" s="2">
        <f t="shared" si="295"/>
        <v>2.2201499999999998</v>
      </c>
      <c r="I2405" s="2">
        <f t="array" ref="I2405">SUMPRODUCT(B2389:B2408, (ROW(B2389:B2408)-ROW(B2389)+1)) / (20*21/2)</f>
        <v>2.7478571428571428</v>
      </c>
      <c r="J2405" s="2">
        <f t="shared" si="298"/>
        <v>2.8094912733056905</v>
      </c>
      <c r="K2405" s="2">
        <f t="shared" si="292"/>
        <v>2.7279844044410102</v>
      </c>
    </row>
    <row r="2406" spans="1:11" ht="13.5" x14ac:dyDescent="0.25">
      <c r="A2406" s="3">
        <f>TITRES_STAT!B2409</f>
        <v>45810</v>
      </c>
      <c r="B2406" s="5">
        <f>TITRES_STAT!D2409</f>
        <v>2.64</v>
      </c>
      <c r="C2406" s="2">
        <f t="shared" si="293"/>
        <v>-8.0000000000000071E-2</v>
      </c>
      <c r="D2406" s="2">
        <f t="shared" si="294"/>
        <v>2.7320000000000002</v>
      </c>
      <c r="E2406" s="2">
        <f t="shared" si="296"/>
        <v>2.7669999999999999</v>
      </c>
      <c r="F2406" s="2">
        <f t="shared" si="297"/>
        <v>2.8159999999999998</v>
      </c>
      <c r="G2406" s="2">
        <f t="shared" si="291"/>
        <v>2.7477999999999994</v>
      </c>
      <c r="H2406" s="2">
        <f t="shared" si="295"/>
        <v>2.2243999999999997</v>
      </c>
      <c r="I2406" s="2">
        <f t="array" ref="I2406">SUMPRODUCT(B2390:B2409, (ROW(B2390:B2409)-ROW(B2390)+1)) / (20*21/2)</f>
        <v>2.7382857142857135</v>
      </c>
      <c r="J2406" s="2">
        <f t="shared" si="298"/>
        <v>2.7933492472765771</v>
      </c>
      <c r="K2406" s="2">
        <f t="shared" si="292"/>
        <v>2.7245340356394019</v>
      </c>
    </row>
    <row r="2407" spans="1:11" ht="13.5" x14ac:dyDescent="0.25">
      <c r="A2407" s="3">
        <f>TITRES_STAT!B2410</f>
        <v>45811</v>
      </c>
      <c r="B2407" s="5">
        <f>TITRES_STAT!D2410</f>
        <v>2.57</v>
      </c>
      <c r="C2407" s="2">
        <f t="shared" si="293"/>
        <v>-7.0000000000000284E-2</v>
      </c>
      <c r="D2407" s="2">
        <f t="shared" si="294"/>
        <v>2.6860000000000004</v>
      </c>
      <c r="E2407" s="2">
        <f t="shared" si="296"/>
        <v>2.7440000000000002</v>
      </c>
      <c r="F2407" s="2">
        <f t="shared" si="297"/>
        <v>2.7994999999999997</v>
      </c>
      <c r="G2407" s="2">
        <f t="shared" si="291"/>
        <v>2.7525999999999993</v>
      </c>
      <c r="H2407" s="2">
        <f t="shared" si="295"/>
        <v>2.2282999999999999</v>
      </c>
      <c r="I2407" s="2">
        <f t="array" ref="I2407">SUMPRODUCT(B2391:B2410, (ROW(B2391:B2410)-ROW(B2391)+1)) / (20*21/2)</f>
        <v>2.7259047619047623</v>
      </c>
      <c r="J2407" s="2">
        <f t="shared" si="298"/>
        <v>2.7720778903930938</v>
      </c>
      <c r="K2407" s="2">
        <f t="shared" si="292"/>
        <v>2.7184738773790329</v>
      </c>
    </row>
    <row r="2408" spans="1:11" ht="13.5" x14ac:dyDescent="0.25">
      <c r="A2408" s="3">
        <f>TITRES_STAT!B2411</f>
        <v>45812</v>
      </c>
      <c r="B2408" s="5">
        <f>TITRES_STAT!D2411</f>
        <v>2.64</v>
      </c>
      <c r="C2408" s="2">
        <f t="shared" si="293"/>
        <v>7.0000000000000284E-2</v>
      </c>
      <c r="D2408" s="2">
        <f t="shared" si="294"/>
        <v>2.6640000000000006</v>
      </c>
      <c r="E2408" s="2">
        <f t="shared" si="296"/>
        <v>2.7280000000000002</v>
      </c>
      <c r="F2408" s="2">
        <f t="shared" si="297"/>
        <v>2.7904999999999998</v>
      </c>
      <c r="G2408" s="2">
        <f t="shared" si="291"/>
        <v>2.7593999999999994</v>
      </c>
      <c r="H2408" s="2">
        <f t="shared" si="295"/>
        <v>2.2327999999999997</v>
      </c>
      <c r="I2408" s="2">
        <f t="array" ref="I2408">SUMPRODUCT(B2392:B2411, (ROW(B2392:B2411)-ROW(B2392)+1)) / (20*21/2)</f>
        <v>2.7185238095238096</v>
      </c>
      <c r="J2408" s="2">
        <f t="shared" si="298"/>
        <v>2.7594990436889897</v>
      </c>
      <c r="K2408" s="2">
        <f t="shared" si="292"/>
        <v>2.7153964704229923</v>
      </c>
    </row>
    <row r="2409" spans="1:11" ht="13.5" x14ac:dyDescent="0.25">
      <c r="A2409" s="3">
        <f>TITRES_STAT!B2412</f>
        <v>45813</v>
      </c>
      <c r="B2409" s="5">
        <f>TITRES_STAT!D2412</f>
        <v>2.69</v>
      </c>
      <c r="C2409" s="2">
        <f t="shared" si="293"/>
        <v>4.9999999999999822E-2</v>
      </c>
      <c r="D2409" s="2">
        <f t="shared" si="294"/>
        <v>2.6520000000000001</v>
      </c>
      <c r="E2409" s="2">
        <f t="shared" si="296"/>
        <v>2.7170000000000001</v>
      </c>
      <c r="F2409" s="2">
        <f t="shared" si="297"/>
        <v>2.78</v>
      </c>
      <c r="G2409" s="2">
        <f t="shared" si="291"/>
        <v>2.766799999999999</v>
      </c>
      <c r="H2409" s="2">
        <f t="shared" si="295"/>
        <v>2.2372999999999998</v>
      </c>
      <c r="I2409" s="2">
        <f t="array" ref="I2409">SUMPRODUCT(B2393:B2412, (ROW(B2393:B2412)-ROW(B2393)+1)) / (20*21/2)</f>
        <v>2.7127142857142856</v>
      </c>
      <c r="J2409" s="2">
        <f t="shared" si="298"/>
        <v>2.7528800871471812</v>
      </c>
      <c r="K2409" s="2">
        <f t="shared" si="292"/>
        <v>2.7144005304064045</v>
      </c>
    </row>
    <row r="2410" spans="1:11" ht="13.5" x14ac:dyDescent="0.25">
      <c r="A2410" s="3">
        <f>TITRES_STAT!B2413</f>
        <v>45817</v>
      </c>
      <c r="B2410" s="5">
        <f>TITRES_STAT!D2413</f>
        <v>2.65</v>
      </c>
      <c r="C2410" s="2">
        <f t="shared" si="293"/>
        <v>-4.0000000000000036E-2</v>
      </c>
      <c r="D2410" s="2">
        <f t="shared" si="294"/>
        <v>2.6379999999999999</v>
      </c>
      <c r="E2410" s="2">
        <f t="shared" si="296"/>
        <v>2.7010000000000001</v>
      </c>
      <c r="F2410" s="2">
        <f t="shared" si="297"/>
        <v>2.7674999999999996</v>
      </c>
      <c r="G2410" s="2">
        <f t="shared" si="291"/>
        <v>2.7721999999999993</v>
      </c>
      <c r="H2410" s="2">
        <f t="shared" si="295"/>
        <v>2.2418499999999999</v>
      </c>
      <c r="I2410" s="2">
        <f t="array" ref="I2410">SUMPRODUCT(B2394:B2413, (ROW(B2394:B2413)-ROW(B2394)+1)) / (20*21/2)</f>
        <v>2.7074761904761906</v>
      </c>
      <c r="J2410" s="2">
        <f t="shared" si="298"/>
        <v>2.7430819836093545</v>
      </c>
      <c r="K2410" s="2">
        <f t="shared" si="292"/>
        <v>2.7118750194100749</v>
      </c>
    </row>
    <row r="2411" spans="1:11" ht="13.5" x14ac:dyDescent="0.25">
      <c r="A2411" s="3">
        <f>TITRES_STAT!B2414</f>
        <v>45818</v>
      </c>
      <c r="B2411" s="5">
        <f>TITRES_STAT!D2414</f>
        <v>2.69</v>
      </c>
      <c r="C2411" s="2">
        <f t="shared" si="293"/>
        <v>4.0000000000000036E-2</v>
      </c>
      <c r="D2411" s="2">
        <f t="shared" si="294"/>
        <v>2.6480000000000001</v>
      </c>
      <c r="E2411" s="2">
        <f t="shared" si="296"/>
        <v>2.6900000000000004</v>
      </c>
      <c r="F2411" s="2">
        <f t="shared" si="297"/>
        <v>2.7610000000000001</v>
      </c>
      <c r="G2411" s="2">
        <f t="shared" si="291"/>
        <v>2.7795999999999994</v>
      </c>
      <c r="H2411" s="2">
        <f t="shared" si="295"/>
        <v>2.2465499999999996</v>
      </c>
      <c r="I2411" s="2">
        <f t="array" ref="I2411">SUMPRODUCT(B2395:B2414, (ROW(B2395:B2414)-ROW(B2395)+1)) / (20*21/2)</f>
        <v>2.703095238095238</v>
      </c>
      <c r="J2411" s="2">
        <f t="shared" si="298"/>
        <v>2.7380265565989399</v>
      </c>
      <c r="K2411" s="2">
        <f t="shared" si="292"/>
        <v>2.7110171755116408</v>
      </c>
    </row>
    <row r="2412" spans="1:11" ht="13.5" x14ac:dyDescent="0.25">
      <c r="A2412" s="3">
        <f>TITRES_STAT!B2415</f>
        <v>45819</v>
      </c>
      <c r="B2412" s="5">
        <f>TITRES_STAT!D2415</f>
        <v>2.7</v>
      </c>
      <c r="C2412" s="2">
        <f t="shared" si="293"/>
        <v>1.0000000000000231E-2</v>
      </c>
      <c r="D2412" s="2">
        <f t="shared" si="294"/>
        <v>2.6740000000000004</v>
      </c>
      <c r="E2412" s="2">
        <f t="shared" si="296"/>
        <v>2.68</v>
      </c>
      <c r="F2412" s="2">
        <f t="shared" si="297"/>
        <v>2.7549999999999999</v>
      </c>
      <c r="G2412" s="2">
        <f t="shared" si="291"/>
        <v>2.7861999999999991</v>
      </c>
      <c r="H2412" s="2">
        <f t="shared" si="295"/>
        <v>2.25115</v>
      </c>
      <c r="I2412" s="2">
        <f t="array" ref="I2412">SUMPRODUCT(B2396:B2415, (ROW(B2396:B2415)-ROW(B2396)+1)) / (20*21/2)</f>
        <v>2.6995714285714283</v>
      </c>
      <c r="J2412" s="2">
        <f t="shared" si="298"/>
        <v>2.7344049797799932</v>
      </c>
      <c r="K2412" s="2">
        <f t="shared" si="292"/>
        <v>2.7105851294131451</v>
      </c>
    </row>
    <row r="2413" spans="1:11" ht="13.5" x14ac:dyDescent="0.25">
      <c r="A2413" s="3">
        <f>TITRES_STAT!B2416</f>
        <v>45820</v>
      </c>
      <c r="B2413" s="5">
        <f>TITRES_STAT!D2416</f>
        <v>2.7</v>
      </c>
      <c r="C2413" s="2">
        <f t="shared" si="293"/>
        <v>0</v>
      </c>
      <c r="D2413" s="2">
        <f t="shared" si="294"/>
        <v>2.6859999999999999</v>
      </c>
      <c r="E2413" s="2">
        <f t="shared" si="296"/>
        <v>2.6749999999999998</v>
      </c>
      <c r="F2413" s="2">
        <f t="shared" si="297"/>
        <v>2.746</v>
      </c>
      <c r="G2413" s="2">
        <f t="shared" si="291"/>
        <v>2.7927999999999993</v>
      </c>
      <c r="H2413" s="2">
        <f t="shared" si="295"/>
        <v>2.2559999999999998</v>
      </c>
      <c r="I2413" s="2">
        <f t="array" ref="I2413">SUMPRODUCT(B2397:B2416, (ROW(B2397:B2416)-ROW(B2397)+1)) / (20*21/2)</f>
        <v>2.7044761904761909</v>
      </c>
      <c r="J2413" s="2">
        <f t="shared" si="298"/>
        <v>2.7311283150390415</v>
      </c>
      <c r="K2413" s="2">
        <f t="shared" si="292"/>
        <v>2.7101700262989041</v>
      </c>
    </row>
    <row r="2414" spans="1:11" ht="13.5" x14ac:dyDescent="0.25">
      <c r="A2414" s="3">
        <f>TITRES_STAT!B2417</f>
        <v>45821</v>
      </c>
      <c r="B2414" s="5">
        <f>TITRES_STAT!D2417</f>
        <v>2.7</v>
      </c>
      <c r="C2414" s="2">
        <f t="shared" si="293"/>
        <v>0</v>
      </c>
      <c r="D2414" s="2">
        <f t="shared" si="294"/>
        <v>2.6879999999999997</v>
      </c>
      <c r="E2414" s="2">
        <f t="shared" si="296"/>
        <v>2.67</v>
      </c>
      <c r="F2414" s="2">
        <f t="shared" si="297"/>
        <v>2.7370000000000001</v>
      </c>
      <c r="G2414" s="2">
        <f t="shared" si="291"/>
        <v>2.7987999999999982</v>
      </c>
      <c r="H2414" s="2">
        <f t="shared" si="295"/>
        <v>2.2607499999999998</v>
      </c>
      <c r="I2414" s="2">
        <f t="array" ref="I2414">SUMPRODUCT(B2398:B2417, (ROW(B2398:B2417)-ROW(B2398)+1)) / (20*21/2)</f>
        <v>2.7116666666666669</v>
      </c>
      <c r="J2414" s="2">
        <f t="shared" si="298"/>
        <v>2.7281637136067518</v>
      </c>
      <c r="K2414" s="2">
        <f t="shared" si="292"/>
        <v>2.709771201738163</v>
      </c>
    </row>
    <row r="2415" spans="1:11" ht="13.5" x14ac:dyDescent="0.25">
      <c r="A2415" s="3">
        <f>TITRES_STAT!B2418</f>
        <v>45824</v>
      </c>
      <c r="B2415" s="5">
        <f>TITRES_STAT!D2418</f>
        <v>2.7</v>
      </c>
      <c r="C2415" s="2">
        <f t="shared" si="293"/>
        <v>0</v>
      </c>
      <c r="D2415" s="2">
        <f t="shared" si="294"/>
        <v>2.6979999999999995</v>
      </c>
      <c r="E2415" s="2">
        <f t="shared" si="296"/>
        <v>2.6679999999999997</v>
      </c>
      <c r="F2415" s="2">
        <f t="shared" si="297"/>
        <v>2.7285000000000004</v>
      </c>
      <c r="G2415" s="2">
        <f t="shared" si="291"/>
        <v>2.8045999999999989</v>
      </c>
      <c r="H2415" s="2">
        <f t="shared" si="295"/>
        <v>2.2654999999999998</v>
      </c>
      <c r="I2415" s="2">
        <f t="array" ref="I2415">SUMPRODUCT(B2399:B2418, (ROW(B2399:B2418)-ROW(B2399)+1)) / (20*21/2)</f>
        <v>2.7179047619047618</v>
      </c>
      <c r="J2415" s="2">
        <f t="shared" si="298"/>
        <v>2.7254814551680133</v>
      </c>
      <c r="K2415" s="2">
        <f t="shared" si="292"/>
        <v>2.7093880173562743</v>
      </c>
    </row>
    <row r="2416" spans="1:11" ht="13.5" x14ac:dyDescent="0.25">
      <c r="A2416" s="3">
        <f>TITRES_STAT!B2419</f>
        <v>45825</v>
      </c>
      <c r="B2416" s="5">
        <f>TITRES_STAT!D2419</f>
        <v>2.78</v>
      </c>
      <c r="C2416" s="2">
        <f t="shared" si="293"/>
        <v>7.9999999999999627E-2</v>
      </c>
      <c r="D2416" s="2">
        <f t="shared" si="294"/>
        <v>2.7160000000000002</v>
      </c>
      <c r="E2416" s="2">
        <f t="shared" si="296"/>
        <v>2.6819999999999999</v>
      </c>
      <c r="F2416" s="2">
        <f t="shared" si="297"/>
        <v>2.7244999999999999</v>
      </c>
      <c r="G2416" s="2">
        <f t="shared" si="291"/>
        <v>2.8109999999999986</v>
      </c>
      <c r="H2416" s="2">
        <f t="shared" si="295"/>
        <v>2.2706499999999994</v>
      </c>
      <c r="I2416" s="2">
        <f t="array" ref="I2416">SUMPRODUCT(B2400:B2419, (ROW(B2400:B2419)-ROW(B2400)+1)) / (20*21/2)</f>
        <v>2.7299047619047618</v>
      </c>
      <c r="J2416" s="2">
        <f t="shared" si="298"/>
        <v>2.7306736975329642</v>
      </c>
      <c r="K2416" s="2">
        <f t="shared" si="292"/>
        <v>2.7121571147148518</v>
      </c>
    </row>
    <row r="2417" spans="1:11" ht="13.5" x14ac:dyDescent="0.25">
      <c r="A2417" s="3">
        <f>TITRES_STAT!B2420</f>
        <v>45826</v>
      </c>
      <c r="B2417" s="5">
        <f>TITRES_STAT!D2420</f>
        <v>2.8</v>
      </c>
      <c r="C2417" s="2">
        <f t="shared" si="293"/>
        <v>2.0000000000000018E-2</v>
      </c>
      <c r="D2417" s="2">
        <f t="shared" si="294"/>
        <v>2.7359999999999998</v>
      </c>
      <c r="E2417" s="2">
        <f t="shared" si="296"/>
        <v>2.7050000000000001</v>
      </c>
      <c r="F2417" s="2">
        <f t="shared" si="297"/>
        <v>2.7245000000000004</v>
      </c>
      <c r="G2417" s="2">
        <f t="shared" si="291"/>
        <v>2.8175999999999992</v>
      </c>
      <c r="H2417" s="2">
        <f t="shared" si="295"/>
        <v>2.2758999999999996</v>
      </c>
      <c r="I2417" s="2">
        <f t="array" ref="I2417">SUMPRODUCT(B2401:B2420, (ROW(B2401:B2420)-ROW(B2401)+1)) / (20*21/2)</f>
        <v>2.7416666666666667</v>
      </c>
      <c r="J2417" s="2">
        <f t="shared" si="298"/>
        <v>2.7372762025298245</v>
      </c>
      <c r="K2417" s="2">
        <f t="shared" si="292"/>
        <v>2.7156019337456421</v>
      </c>
    </row>
    <row r="2418" spans="1:11" ht="13.5" x14ac:dyDescent="0.25">
      <c r="A2418" s="3">
        <f>TITRES_STAT!B2421</f>
        <v>45827</v>
      </c>
      <c r="B2418" s="5">
        <f>TITRES_STAT!D2421</f>
        <v>2.79</v>
      </c>
      <c r="C2418" s="2">
        <f t="shared" si="293"/>
        <v>-9.9999999999997868E-3</v>
      </c>
      <c r="D2418" s="2">
        <f t="shared" si="294"/>
        <v>2.754</v>
      </c>
      <c r="E2418" s="2">
        <f t="shared" si="296"/>
        <v>2.7199999999999998</v>
      </c>
      <c r="F2418" s="2">
        <f t="shared" si="297"/>
        <v>2.7240000000000006</v>
      </c>
      <c r="G2418" s="2">
        <f t="shared" ref="G2418:G2481" si="299">AVERAGE(B2369:B2418)</f>
        <v>2.8225999999999996</v>
      </c>
      <c r="H2418" s="2">
        <f t="shared" si="295"/>
        <v>2.2810999999999999</v>
      </c>
      <c r="I2418" s="2">
        <f t="array" ref="I2418">SUMPRODUCT(B2402:B2421, (ROW(B2402:B2421)-ROW(B2402)+1)) / (20*21/2)</f>
        <v>2.7589523809523815</v>
      </c>
      <c r="J2418" s="2">
        <f t="shared" si="298"/>
        <v>2.7422975165746029</v>
      </c>
      <c r="K2418" s="2">
        <f t="shared" si="292"/>
        <v>2.7185195049713031</v>
      </c>
    </row>
    <row r="2419" spans="1:11" ht="13.5" x14ac:dyDescent="0.25">
      <c r="A2419" s="3">
        <f>TITRES_STAT!B2422</f>
        <v>45828</v>
      </c>
      <c r="B2419" s="5">
        <f>TITRES_STAT!D2422</f>
        <v>2.85</v>
      </c>
      <c r="C2419" s="2">
        <f t="shared" si="293"/>
        <v>6.0000000000000053E-2</v>
      </c>
      <c r="D2419" s="2">
        <f t="shared" si="294"/>
        <v>2.7839999999999998</v>
      </c>
      <c r="E2419" s="2">
        <f t="shared" si="296"/>
        <v>2.7359999999999998</v>
      </c>
      <c r="F2419" s="2">
        <f t="shared" si="297"/>
        <v>2.7265000000000006</v>
      </c>
      <c r="G2419" s="2">
        <f t="shared" si="299"/>
        <v>2.8275999999999994</v>
      </c>
      <c r="H2419" s="2">
        <f t="shared" si="295"/>
        <v>2.2868499999999998</v>
      </c>
      <c r="I2419" s="2">
        <f t="array" ref="I2419">SUMPRODUCT(B2403:B2422, (ROW(B2403:B2422)-ROW(B2403)+1)) / (20*21/2)</f>
        <v>2.7833333333333332</v>
      </c>
      <c r="J2419" s="2">
        <f t="shared" si="298"/>
        <v>2.75255489594845</v>
      </c>
      <c r="K2419" s="2">
        <f t="shared" ref="K2419:K2482" si="300">$K$4*B2419+(1-$K$4)*K2418</f>
        <v>2.723675602815566</v>
      </c>
    </row>
    <row r="2420" spans="1:11" ht="13.5" x14ac:dyDescent="0.25">
      <c r="A2420" s="3">
        <f>TITRES_STAT!B2423</f>
        <v>45831</v>
      </c>
      <c r="B2420" s="5">
        <f>TITRES_STAT!D2423</f>
        <v>2.85</v>
      </c>
      <c r="C2420" s="2">
        <f t="shared" si="293"/>
        <v>0</v>
      </c>
      <c r="D2420" s="2">
        <f t="shared" si="294"/>
        <v>2.8140000000000001</v>
      </c>
      <c r="E2420" s="2">
        <f t="shared" si="296"/>
        <v>2.7560000000000002</v>
      </c>
      <c r="F2420" s="2">
        <f t="shared" si="297"/>
        <v>2.7285000000000008</v>
      </c>
      <c r="G2420" s="2">
        <f t="shared" si="299"/>
        <v>2.8311999999999995</v>
      </c>
      <c r="H2420" s="2">
        <f t="shared" si="295"/>
        <v>2.2925500000000003</v>
      </c>
      <c r="I2420" s="2">
        <f t="array" ref="I2420">SUMPRODUCT(B2404:B2423, (ROW(B2404:B2423)-ROW(B2404)+1)) / (20*21/2)</f>
        <v>2.8144285714285719</v>
      </c>
      <c r="J2420" s="2">
        <f t="shared" si="298"/>
        <v>2.7618353820485977</v>
      </c>
      <c r="K2420" s="2">
        <f t="shared" si="300"/>
        <v>2.7286295007443675</v>
      </c>
    </row>
    <row r="2421" spans="1:11" ht="13.5" x14ac:dyDescent="0.25">
      <c r="A2421" s="3">
        <f>TITRES_STAT!B2424</f>
        <v>45832</v>
      </c>
      <c r="B2421" s="5">
        <f>TITRES_STAT!D2424</f>
        <v>2.91</v>
      </c>
      <c r="C2421" s="2">
        <f t="shared" si="293"/>
        <v>6.0000000000000053E-2</v>
      </c>
      <c r="D2421" s="2">
        <f t="shared" si="294"/>
        <v>2.84</v>
      </c>
      <c r="E2421" s="2">
        <f t="shared" si="296"/>
        <v>2.778</v>
      </c>
      <c r="F2421" s="2">
        <f t="shared" si="297"/>
        <v>2.7340000000000004</v>
      </c>
      <c r="G2421" s="2">
        <f t="shared" si="299"/>
        <v>2.8343999999999996</v>
      </c>
      <c r="H2421" s="2">
        <f t="shared" si="295"/>
        <v>2.2983500000000001</v>
      </c>
      <c r="I2421" s="2">
        <f t="array" ref="I2421">SUMPRODUCT(B2405:B2424, (ROW(B2405:B2424)-ROW(B2405)+1)) / (20*21/2)</f>
        <v>2.8525714285714288</v>
      </c>
      <c r="J2421" s="2">
        <f t="shared" si="298"/>
        <v>2.7759462980439693</v>
      </c>
      <c r="K2421" s="2">
        <f t="shared" si="300"/>
        <v>2.7357420693426278</v>
      </c>
    </row>
    <row r="2422" spans="1:11" ht="13.5" x14ac:dyDescent="0.25">
      <c r="A2422" s="3">
        <f>TITRES_STAT!B2425</f>
        <v>45833</v>
      </c>
      <c r="B2422" s="5">
        <f>TITRES_STAT!D2425</f>
        <v>2.99</v>
      </c>
      <c r="C2422" s="2">
        <f t="shared" si="293"/>
        <v>8.0000000000000071E-2</v>
      </c>
      <c r="D2422" s="2">
        <f t="shared" si="294"/>
        <v>2.8780000000000001</v>
      </c>
      <c r="E2422" s="2">
        <f t="shared" si="296"/>
        <v>2.8069999999999999</v>
      </c>
      <c r="F2422" s="2">
        <f t="shared" si="297"/>
        <v>2.7435000000000005</v>
      </c>
      <c r="G2422" s="2">
        <f t="shared" si="299"/>
        <v>2.8376000000000001</v>
      </c>
      <c r="H2422" s="2">
        <f t="shared" si="295"/>
        <v>2.3043</v>
      </c>
      <c r="I2422" s="2">
        <f t="array" ref="I2422">SUMPRODUCT(B2406:B2425, (ROW(B2406:B2425)-ROW(B2406)+1)) / (20*21/2)</f>
        <v>2.8973333333333331</v>
      </c>
      <c r="J2422" s="2">
        <f t="shared" si="298"/>
        <v>2.7963323648969247</v>
      </c>
      <c r="K2422" s="2">
        <f t="shared" si="300"/>
        <v>2.7457129685840935</v>
      </c>
    </row>
    <row r="2423" spans="1:11" ht="13.5" x14ac:dyDescent="0.25">
      <c r="A2423" s="3">
        <f>TITRES_STAT!B2426</f>
        <v>45835</v>
      </c>
      <c r="B2423" s="5">
        <f>TITRES_STAT!D2426</f>
        <v>3.07</v>
      </c>
      <c r="C2423" s="2">
        <f t="shared" si="293"/>
        <v>7.9999999999999627E-2</v>
      </c>
      <c r="D2423" s="2">
        <f t="shared" si="294"/>
        <v>2.9340000000000002</v>
      </c>
      <c r="E2423" s="2">
        <f t="shared" si="296"/>
        <v>2.8440000000000003</v>
      </c>
      <c r="F2423" s="2">
        <f t="shared" si="297"/>
        <v>2.7595000000000001</v>
      </c>
      <c r="G2423" s="2">
        <f t="shared" si="299"/>
        <v>2.8407999999999998</v>
      </c>
      <c r="H2423" s="2">
        <f t="shared" si="295"/>
        <v>2.3104</v>
      </c>
      <c r="I2423" s="2">
        <f t="array" ref="I2423">SUMPRODUCT(B2407:B2426, (ROW(B2407:B2426)-ROW(B2407)+1)) / (20*21/2)</f>
        <v>2.9481428571428565</v>
      </c>
      <c r="J2423" s="2">
        <f t="shared" si="298"/>
        <v>2.822395949192456</v>
      </c>
      <c r="K2423" s="2">
        <f t="shared" si="300"/>
        <v>2.7584301070709922</v>
      </c>
    </row>
    <row r="2424" spans="1:11" ht="13.5" x14ac:dyDescent="0.25">
      <c r="A2424" s="3">
        <f>TITRES_STAT!B2427</f>
        <v>45838</v>
      </c>
      <c r="B2424" s="5">
        <f>TITRES_STAT!D2427</f>
        <v>3.16</v>
      </c>
      <c r="C2424" s="2">
        <f t="shared" si="293"/>
        <v>9.0000000000000302E-2</v>
      </c>
      <c r="D2424" s="2">
        <f t="shared" si="294"/>
        <v>2.996</v>
      </c>
      <c r="E2424" s="2">
        <f t="shared" si="296"/>
        <v>2.89</v>
      </c>
      <c r="F2424" s="2">
        <f t="shared" si="297"/>
        <v>2.78</v>
      </c>
      <c r="G2424" s="2">
        <f t="shared" si="299"/>
        <v>2.8442000000000003</v>
      </c>
      <c r="H2424" s="2">
        <f t="shared" si="295"/>
        <v>2.3169500000000003</v>
      </c>
      <c r="I2424" s="2">
        <f t="array" ref="I2424">SUMPRODUCT(B2408:B2427, (ROW(B2408:B2427)-ROW(B2408)+1)) / (20*21/2)</f>
        <v>3.0013333333333336</v>
      </c>
      <c r="J2424" s="2">
        <f t="shared" si="298"/>
        <v>2.8545487159360317</v>
      </c>
      <c r="K2424" s="2">
        <f t="shared" si="300"/>
        <v>2.7741779460093849</v>
      </c>
    </row>
    <row r="2425" spans="1:11" ht="13.5" x14ac:dyDescent="0.25">
      <c r="A2425" s="3">
        <f>TITRES_STAT!B2428</f>
        <v>45839</v>
      </c>
      <c r="B2425" s="5">
        <f>TITRES_STAT!D2428</f>
        <v>3.25</v>
      </c>
      <c r="C2425" s="2">
        <f t="shared" si="293"/>
        <v>8.9999999999999858E-2</v>
      </c>
      <c r="D2425" s="2">
        <f t="shared" si="294"/>
        <v>3.0760000000000001</v>
      </c>
      <c r="E2425" s="2">
        <f t="shared" si="296"/>
        <v>2.9449999999999998</v>
      </c>
      <c r="F2425" s="2">
        <f t="shared" si="297"/>
        <v>2.8064999999999998</v>
      </c>
      <c r="G2425" s="2">
        <f t="shared" si="299"/>
        <v>2.8477999999999999</v>
      </c>
      <c r="H2425" s="2">
        <f t="shared" si="295"/>
        <v>2.3240500000000002</v>
      </c>
      <c r="I2425" s="2">
        <f t="array" ref="I2425">SUMPRODUCT(B2409:B2428, (ROW(B2409:B2428)-ROW(B2409)+1)) / (20*21/2)</f>
        <v>3.0410476190476192</v>
      </c>
      <c r="J2425" s="2">
        <f t="shared" si="298"/>
        <v>2.892210742989743</v>
      </c>
      <c r="K2425" s="2">
        <f t="shared" si="300"/>
        <v>2.7928376344011738</v>
      </c>
    </row>
    <row r="2426" spans="1:11" ht="13.5" x14ac:dyDescent="0.25">
      <c r="A2426" s="3">
        <f>TITRES_STAT!B2429</f>
        <v>45840</v>
      </c>
      <c r="B2426" s="5">
        <f>TITRES_STAT!D2429</f>
        <v>3.34</v>
      </c>
      <c r="C2426" s="2">
        <f t="shared" si="293"/>
        <v>8.9999999999999858E-2</v>
      </c>
      <c r="D2426" s="2">
        <f t="shared" si="294"/>
        <v>3.1619999999999999</v>
      </c>
      <c r="E2426" s="2">
        <f t="shared" si="296"/>
        <v>3.0009999999999999</v>
      </c>
      <c r="F2426" s="2">
        <f t="shared" si="297"/>
        <v>2.8415000000000008</v>
      </c>
      <c r="G2426" s="2">
        <f t="shared" si="299"/>
        <v>2.8549999999999995</v>
      </c>
      <c r="H2426" s="2">
        <f t="shared" si="295"/>
        <v>2.3318500000000002</v>
      </c>
      <c r="I2426" s="2">
        <f t="array" ref="I2426">SUMPRODUCT(B2410:B2429, (ROW(B2410:B2429)-ROW(B2410)+1)) / (20*21/2)</f>
        <v>3.0776190476190481</v>
      </c>
      <c r="J2426" s="2">
        <f t="shared" si="298"/>
        <v>2.9348573388954819</v>
      </c>
      <c r="K2426" s="2">
        <f t="shared" si="300"/>
        <v>2.8142949820717158</v>
      </c>
    </row>
    <row r="2427" spans="1:11" ht="13.5" x14ac:dyDescent="0.25">
      <c r="A2427" s="3">
        <f>TITRES_STAT!B2430</f>
        <v>45841</v>
      </c>
      <c r="B2427" s="5">
        <f>TITRES_STAT!D2430</f>
        <v>3.4</v>
      </c>
      <c r="C2427" s="2">
        <f t="shared" si="293"/>
        <v>6.0000000000000053E-2</v>
      </c>
      <c r="D2427" s="2">
        <f t="shared" si="294"/>
        <v>3.2439999999999998</v>
      </c>
      <c r="E2427" s="2">
        <f t="shared" si="296"/>
        <v>3.0609999999999999</v>
      </c>
      <c r="F2427" s="2">
        <f t="shared" si="297"/>
        <v>2.883</v>
      </c>
      <c r="G2427" s="2">
        <f t="shared" si="299"/>
        <v>2.8649999999999993</v>
      </c>
      <c r="H2427" s="2">
        <f t="shared" si="295"/>
        <v>2.3402000000000003</v>
      </c>
      <c r="I2427" s="2">
        <f t="array" ref="I2427">SUMPRODUCT(B2411:B2430, (ROW(B2411:B2430)-ROW(B2411)+1)) / (20*21/2)</f>
        <v>3.1027142857142858</v>
      </c>
      <c r="J2427" s="2">
        <f t="shared" si="298"/>
        <v>2.9791566399530547</v>
      </c>
      <c r="K2427" s="2">
        <f t="shared" si="300"/>
        <v>2.8372638063041977</v>
      </c>
    </row>
    <row r="2428" spans="1:11" ht="13.5" x14ac:dyDescent="0.25">
      <c r="A2428" s="3">
        <f>TITRES_STAT!B2431</f>
        <v>45842</v>
      </c>
      <c r="B2428" s="5">
        <f>TITRES_STAT!D2431</f>
        <v>3.3</v>
      </c>
      <c r="C2428" s="2">
        <f t="shared" si="293"/>
        <v>-0.10000000000000009</v>
      </c>
      <c r="D2428" s="2">
        <f t="shared" si="294"/>
        <v>3.29</v>
      </c>
      <c r="E2428" s="2">
        <f t="shared" si="296"/>
        <v>3.1119999999999997</v>
      </c>
      <c r="F2428" s="2">
        <f t="shared" si="297"/>
        <v>2.9159999999999999</v>
      </c>
      <c r="G2428" s="2">
        <f t="shared" si="299"/>
        <v>2.8745999999999996</v>
      </c>
      <c r="H2428" s="2">
        <f t="shared" si="295"/>
        <v>2.3482500000000002</v>
      </c>
      <c r="I2428" s="2">
        <f t="array" ref="I2428">SUMPRODUCT(B2412:B2431, (ROW(B2412:B2431)-ROW(B2412)+1)) / (20*21/2)</f>
        <v>3.11752380952381</v>
      </c>
      <c r="J2428" s="2">
        <f t="shared" si="298"/>
        <v>3.0097131504337158</v>
      </c>
      <c r="K2428" s="2">
        <f t="shared" si="300"/>
        <v>2.8554103237040334</v>
      </c>
    </row>
    <row r="2429" spans="1:11" ht="13.5" x14ac:dyDescent="0.25">
      <c r="A2429" s="3">
        <f>TITRES_STAT!B2432</f>
        <v>45845</v>
      </c>
      <c r="B2429" s="5">
        <f>TITRES_STAT!D2432</f>
        <v>3.3</v>
      </c>
      <c r="C2429" s="2">
        <f t="shared" si="293"/>
        <v>0</v>
      </c>
      <c r="D2429" s="2">
        <f t="shared" si="294"/>
        <v>3.3180000000000001</v>
      </c>
      <c r="E2429" s="2">
        <f t="shared" si="296"/>
        <v>3.157</v>
      </c>
      <c r="F2429" s="2">
        <f t="shared" si="297"/>
        <v>2.9464999999999999</v>
      </c>
      <c r="G2429" s="2">
        <f t="shared" si="299"/>
        <v>2.8826000000000001</v>
      </c>
      <c r="H2429" s="2">
        <f t="shared" si="295"/>
        <v>2.3565</v>
      </c>
      <c r="I2429" s="2">
        <f t="array" ref="I2429">SUMPRODUCT(B2413:B2432, (ROW(B2413:B2432)-ROW(B2413)+1)) / (20*21/2)</f>
        <v>3.1273809523809524</v>
      </c>
      <c r="J2429" s="2">
        <f t="shared" si="298"/>
        <v>3.0373595170590759</v>
      </c>
      <c r="K2429" s="2">
        <f t="shared" si="300"/>
        <v>2.872845212970542</v>
      </c>
    </row>
    <row r="2430" spans="1:11" ht="13.5" x14ac:dyDescent="0.25">
      <c r="A2430" s="3">
        <f>TITRES_STAT!B2433</f>
        <v>45846</v>
      </c>
      <c r="B2430" s="5">
        <f>TITRES_STAT!D2433</f>
        <v>3.21</v>
      </c>
      <c r="C2430" s="2">
        <f t="shared" si="293"/>
        <v>-8.9999999999999858E-2</v>
      </c>
      <c r="D2430" s="2">
        <f t="shared" si="294"/>
        <v>3.31</v>
      </c>
      <c r="E2430" s="2">
        <f t="shared" si="296"/>
        <v>3.1930000000000001</v>
      </c>
      <c r="F2430" s="2">
        <f t="shared" si="297"/>
        <v>2.9744999999999999</v>
      </c>
      <c r="G2430" s="2">
        <f t="shared" si="299"/>
        <v>2.8891999999999998</v>
      </c>
      <c r="H2430" s="2">
        <f t="shared" si="295"/>
        <v>2.3641000000000001</v>
      </c>
      <c r="I2430" s="2">
        <f t="array" ref="I2430">SUMPRODUCT(B2414:B2433, (ROW(B2414:B2433)-ROW(B2414)+1)) / (20*21/2)</f>
        <v>3.1277142857142861</v>
      </c>
      <c r="J2430" s="2">
        <f t="shared" si="298"/>
        <v>3.0538014678153544</v>
      </c>
      <c r="K2430" s="2">
        <f t="shared" si="300"/>
        <v>2.8860669693246384</v>
      </c>
    </row>
    <row r="2431" spans="1:11" ht="13.5" x14ac:dyDescent="0.25">
      <c r="A2431" s="3">
        <f>TITRES_STAT!B2434</f>
        <v>45847</v>
      </c>
      <c r="B2431" s="5">
        <f>TITRES_STAT!D2434</f>
        <v>3.13</v>
      </c>
      <c r="C2431" s="2">
        <f t="shared" si="293"/>
        <v>-8.0000000000000071E-2</v>
      </c>
      <c r="D2431" s="2">
        <f t="shared" si="294"/>
        <v>3.2679999999999998</v>
      </c>
      <c r="E2431" s="2">
        <f t="shared" si="296"/>
        <v>3.2150000000000007</v>
      </c>
      <c r="F2431" s="2">
        <f t="shared" si="297"/>
        <v>2.9965000000000002</v>
      </c>
      <c r="G2431" s="2">
        <f t="shared" si="299"/>
        <v>2.8925999999999998</v>
      </c>
      <c r="H2431" s="2">
        <f t="shared" si="295"/>
        <v>2.3710500000000003</v>
      </c>
      <c r="I2431" s="2">
        <f t="array" ref="I2431">SUMPRODUCT(B2415:B2434, (ROW(B2415:B2434)-ROW(B2415)+1)) / (20*21/2)</f>
        <v>3.126523809523809</v>
      </c>
      <c r="J2431" s="2">
        <f t="shared" si="298"/>
        <v>3.061058470880559</v>
      </c>
      <c r="K2431" s="2">
        <f t="shared" si="300"/>
        <v>2.8956329705275938</v>
      </c>
    </row>
    <row r="2432" spans="1:11" ht="13.5" x14ac:dyDescent="0.25">
      <c r="A2432" s="3">
        <f>TITRES_STAT!B2435</f>
        <v>45848</v>
      </c>
      <c r="B2432" s="5">
        <f>TITRES_STAT!D2435</f>
        <v>3.1</v>
      </c>
      <c r="C2432" s="2">
        <f t="shared" si="293"/>
        <v>-2.9999999999999805E-2</v>
      </c>
      <c r="D2432" s="2">
        <f t="shared" si="294"/>
        <v>3.2079999999999997</v>
      </c>
      <c r="E2432" s="2">
        <f t="shared" si="296"/>
        <v>3.226</v>
      </c>
      <c r="F2432" s="2">
        <f t="shared" si="297"/>
        <v>3.0164999999999997</v>
      </c>
      <c r="G2432" s="2">
        <f t="shared" si="299"/>
        <v>2.8938000000000001</v>
      </c>
      <c r="H2432" s="2">
        <f t="shared" si="295"/>
        <v>2.3776000000000002</v>
      </c>
      <c r="I2432" s="2">
        <f t="array" ref="I2432">SUMPRODUCT(B2416:B2435, (ROW(B2416:B2435)-ROW(B2416)+1)) / (20*21/2)</f>
        <v>3.1247619047619044</v>
      </c>
      <c r="J2432" s="2">
        <f t="shared" si="298"/>
        <v>3.0647671879395535</v>
      </c>
      <c r="K2432" s="2">
        <f t="shared" si="300"/>
        <v>2.9036473638402374</v>
      </c>
    </row>
    <row r="2433" spans="1:11" ht="13.5" x14ac:dyDescent="0.25">
      <c r="A2433" s="3">
        <f>TITRES_STAT!B2436</f>
        <v>45849</v>
      </c>
      <c r="B2433" s="5">
        <f>TITRES_STAT!D2436</f>
        <v>3.02</v>
      </c>
      <c r="C2433" s="2">
        <f t="shared" si="293"/>
        <v>-8.0000000000000071E-2</v>
      </c>
      <c r="D2433" s="2">
        <f t="shared" si="294"/>
        <v>3.1520000000000001</v>
      </c>
      <c r="E2433" s="2">
        <f t="shared" si="296"/>
        <v>3.2210000000000001</v>
      </c>
      <c r="F2433" s="2">
        <f t="shared" si="297"/>
        <v>3.0325000000000006</v>
      </c>
      <c r="G2433" s="2">
        <f t="shared" si="299"/>
        <v>2.8939999999999997</v>
      </c>
      <c r="H2433" s="2">
        <f t="shared" si="295"/>
        <v>2.3838000000000004</v>
      </c>
      <c r="I2433" s="2">
        <f t="array" ref="I2433">SUMPRODUCT(B2417:B2436, (ROW(B2417:B2436)-ROW(B2417)+1)) / (20*21/2)</f>
        <v>3.1271428571428572</v>
      </c>
      <c r="J2433" s="2">
        <f t="shared" si="298"/>
        <v>3.0605036462310244</v>
      </c>
      <c r="K2433" s="2">
        <f t="shared" si="300"/>
        <v>2.908210212317091</v>
      </c>
    </row>
    <row r="2434" spans="1:11" ht="13.5" x14ac:dyDescent="0.25">
      <c r="A2434" s="3">
        <f>TITRES_STAT!B2437</f>
        <v>45852</v>
      </c>
      <c r="B2434" s="5">
        <f>TITRES_STAT!D2437</f>
        <v>3.02</v>
      </c>
      <c r="C2434" s="2">
        <f t="shared" si="293"/>
        <v>0</v>
      </c>
      <c r="D2434" s="2">
        <f t="shared" si="294"/>
        <v>3.0959999999999996</v>
      </c>
      <c r="E2434" s="2">
        <f t="shared" si="296"/>
        <v>3.2069999999999999</v>
      </c>
      <c r="F2434" s="2">
        <f t="shared" si="297"/>
        <v>3.0485000000000007</v>
      </c>
      <c r="G2434" s="2">
        <f t="shared" si="299"/>
        <v>2.8924000000000003</v>
      </c>
      <c r="H2434" s="2">
        <f t="shared" si="295"/>
        <v>2.39</v>
      </c>
      <c r="I2434" s="2">
        <f t="array" ref="I2434">SUMPRODUCT(B2418:B2437, (ROW(B2418:B2437)-ROW(B2418)+1)) / (20*21/2)</f>
        <v>3.1366190476190474</v>
      </c>
      <c r="J2434" s="2">
        <f t="shared" si="298"/>
        <v>3.0566461561137839</v>
      </c>
      <c r="K2434" s="2">
        <f t="shared" si="300"/>
        <v>2.9125941255595582</v>
      </c>
    </row>
    <row r="2435" spans="1:11" ht="13.5" x14ac:dyDescent="0.25">
      <c r="A2435" s="3">
        <f>TITRES_STAT!B2438</f>
        <v>45853</v>
      </c>
      <c r="B2435" s="5">
        <f>TITRES_STAT!D2438</f>
        <v>3.03</v>
      </c>
      <c r="C2435" s="2">
        <f t="shared" si="293"/>
        <v>9.9999999999997868E-3</v>
      </c>
      <c r="D2435" s="2">
        <f t="shared" si="294"/>
        <v>3.0599999999999996</v>
      </c>
      <c r="E2435" s="2">
        <f t="shared" si="296"/>
        <v>3.1850000000000001</v>
      </c>
      <c r="F2435" s="2">
        <f t="shared" si="297"/>
        <v>3.0650000000000004</v>
      </c>
      <c r="G2435" s="2">
        <f t="shared" si="299"/>
        <v>2.8921999999999999</v>
      </c>
      <c r="H2435" s="2">
        <f t="shared" si="295"/>
        <v>2.3962500000000002</v>
      </c>
      <c r="I2435" s="2">
        <f t="array" ref="I2435">SUMPRODUCT(B2419:B2438, (ROW(B2419:B2438)-ROW(B2419)+1)) / (20*21/2)</f>
        <v>3.1528571428571426</v>
      </c>
      <c r="J2435" s="2">
        <f t="shared" si="298"/>
        <v>3.0541084269600902</v>
      </c>
      <c r="K2435" s="2">
        <f t="shared" si="300"/>
        <v>2.9171982774983989</v>
      </c>
    </row>
    <row r="2436" spans="1:11" ht="13.5" x14ac:dyDescent="0.25">
      <c r="A2436" s="3">
        <f>TITRES_STAT!B2439</f>
        <v>45854</v>
      </c>
      <c r="B2436" s="5">
        <f>TITRES_STAT!D2439</f>
        <v>3.09</v>
      </c>
      <c r="C2436" s="2">
        <f t="shared" ref="C2436:C2499" si="301">B2436-B2435</f>
        <v>6.0000000000000053E-2</v>
      </c>
      <c r="D2436" s="2">
        <f t="shared" si="294"/>
        <v>3.052</v>
      </c>
      <c r="E2436" s="2">
        <f t="shared" si="296"/>
        <v>3.16</v>
      </c>
      <c r="F2436" s="2">
        <f t="shared" si="297"/>
        <v>3.0804999999999998</v>
      </c>
      <c r="G2436" s="2">
        <f t="shared" si="299"/>
        <v>2.895</v>
      </c>
      <c r="H2436" s="2">
        <f t="shared" si="295"/>
        <v>2.4030499999999999</v>
      </c>
      <c r="I2436" s="2">
        <f t="array" ref="I2436">SUMPRODUCT(B2420:B2439, (ROW(B2420:B2439)-ROW(B2420)+1)) / (20*21/2)</f>
        <v>3.1610952380952386</v>
      </c>
      <c r="J2436" s="2">
        <f t="shared" si="298"/>
        <v>3.0575266720115106</v>
      </c>
      <c r="K2436" s="2">
        <f t="shared" si="300"/>
        <v>2.9239748156357166</v>
      </c>
    </row>
    <row r="2437" spans="1:11" ht="13.5" x14ac:dyDescent="0.25">
      <c r="A2437" s="3">
        <f>TITRES_STAT!B2440</f>
        <v>45855</v>
      </c>
      <c r="B2437" s="5">
        <f>TITRES_STAT!D2440</f>
        <v>3.18</v>
      </c>
      <c r="C2437" s="2">
        <f t="shared" si="301"/>
        <v>9.0000000000000302E-2</v>
      </c>
      <c r="D2437" s="2">
        <f t="shared" si="294"/>
        <v>3.0680000000000001</v>
      </c>
      <c r="E2437" s="2">
        <f t="shared" si="296"/>
        <v>3.1379999999999999</v>
      </c>
      <c r="F2437" s="2">
        <f t="shared" si="297"/>
        <v>3.0994999999999999</v>
      </c>
      <c r="G2437" s="2">
        <f t="shared" si="299"/>
        <v>2.9005999999999998</v>
      </c>
      <c r="H2437" s="2">
        <f t="shared" si="295"/>
        <v>2.4101000000000004</v>
      </c>
      <c r="I2437" s="2">
        <f t="array" ref="I2437">SUMPRODUCT(B2421:B2440, (ROW(B2421:B2440)-ROW(B2421)+1)) / (20*21/2)</f>
        <v>3.1761904761904756</v>
      </c>
      <c r="J2437" s="2">
        <f t="shared" si="298"/>
        <v>3.0691907984866051</v>
      </c>
      <c r="K2437" s="2">
        <f t="shared" si="300"/>
        <v>2.9340150189441196</v>
      </c>
    </row>
    <row r="2438" spans="1:11" ht="13.5" x14ac:dyDescent="0.25">
      <c r="A2438" s="3">
        <f>TITRES_STAT!B2441</f>
        <v>45856</v>
      </c>
      <c r="B2438" s="5">
        <f>TITRES_STAT!D2441</f>
        <v>3.27</v>
      </c>
      <c r="C2438" s="2">
        <f t="shared" si="301"/>
        <v>8.9999999999999858E-2</v>
      </c>
      <c r="D2438" s="2">
        <f t="shared" ref="D2438:D2501" si="302">AVERAGE(B2434:B2438)</f>
        <v>3.1179999999999999</v>
      </c>
      <c r="E2438" s="2">
        <f t="shared" si="296"/>
        <v>3.1350000000000002</v>
      </c>
      <c r="F2438" s="2">
        <f t="shared" si="297"/>
        <v>3.1235000000000008</v>
      </c>
      <c r="G2438" s="2">
        <f t="shared" si="299"/>
        <v>2.9095999999999997</v>
      </c>
      <c r="H2438" s="2">
        <f t="shared" si="295"/>
        <v>2.4176000000000002</v>
      </c>
      <c r="I2438" s="2">
        <f t="array" ref="I2438">SUMPRODUCT(B2422:B2441, (ROW(B2422:B2441)-ROW(B2422)+1)) / (20*21/2)</f>
        <v>3.1843809523809532</v>
      </c>
      <c r="J2438" s="2">
        <f t="shared" si="298"/>
        <v>3.0883154843450238</v>
      </c>
      <c r="K2438" s="2">
        <f t="shared" si="300"/>
        <v>2.9471909005541543</v>
      </c>
    </row>
    <row r="2439" spans="1:11" ht="13.5" x14ac:dyDescent="0.25">
      <c r="A2439" s="3">
        <f>TITRES_STAT!B2442</f>
        <v>45859</v>
      </c>
      <c r="B2439" s="5">
        <f>TITRES_STAT!D2442</f>
        <v>3.21</v>
      </c>
      <c r="C2439" s="2">
        <f t="shared" si="301"/>
        <v>-6.0000000000000053E-2</v>
      </c>
      <c r="D2439" s="2">
        <f t="shared" si="302"/>
        <v>3.1559999999999997</v>
      </c>
      <c r="E2439" s="2">
        <f t="shared" si="296"/>
        <v>3.1259999999999999</v>
      </c>
      <c r="F2439" s="2">
        <f t="shared" si="297"/>
        <v>3.1415000000000011</v>
      </c>
      <c r="G2439" s="2">
        <f t="shared" si="299"/>
        <v>2.9157999999999999</v>
      </c>
      <c r="H2439" s="2">
        <f t="shared" si="295"/>
        <v>2.42475</v>
      </c>
      <c r="I2439" s="2">
        <f t="array" ref="I2439">SUMPRODUCT(B2423:B2442, (ROW(B2423:B2442)-ROW(B2423)+1)) / (20*21/2)</f>
        <v>3.1909523809523805</v>
      </c>
      <c r="J2439" s="2">
        <f t="shared" si="298"/>
        <v>3.0999044858359737</v>
      </c>
      <c r="K2439" s="2">
        <f t="shared" si="300"/>
        <v>2.9574971397481091</v>
      </c>
    </row>
    <row r="2440" spans="1:11" ht="13.5" x14ac:dyDescent="0.25">
      <c r="A2440" s="3">
        <f>TITRES_STAT!B2443</f>
        <v>45860</v>
      </c>
      <c r="B2440" s="5">
        <f>TITRES_STAT!D2443</f>
        <v>3.3</v>
      </c>
      <c r="C2440" s="2">
        <f t="shared" si="301"/>
        <v>8.9999999999999858E-2</v>
      </c>
      <c r="D2440" s="2">
        <f t="shared" si="302"/>
        <v>3.21</v>
      </c>
      <c r="E2440" s="2">
        <f t="shared" si="296"/>
        <v>3.1350000000000002</v>
      </c>
      <c r="F2440" s="2">
        <f t="shared" si="297"/>
        <v>3.1640000000000006</v>
      </c>
      <c r="G2440" s="2">
        <f t="shared" si="299"/>
        <v>2.9238</v>
      </c>
      <c r="H2440" s="2">
        <f t="shared" si="295"/>
        <v>2.4323999999999999</v>
      </c>
      <c r="I2440" s="2">
        <f t="array" ref="I2440">SUMPRODUCT(B2424:B2443, (ROW(B2424:B2443)-ROW(B2424)+1)) / (20*21/2)</f>
        <v>3.2010476190476194</v>
      </c>
      <c r="J2440" s="2">
        <f t="shared" si="298"/>
        <v>3.1189612014706425</v>
      </c>
      <c r="K2440" s="2">
        <f t="shared" si="300"/>
        <v>2.9709286244638697</v>
      </c>
    </row>
    <row r="2441" spans="1:11" ht="13.5" x14ac:dyDescent="0.25">
      <c r="A2441" s="3">
        <f>TITRES_STAT!B2444</f>
        <v>45861</v>
      </c>
      <c r="B2441" s="5">
        <f>TITRES_STAT!D2444</f>
        <v>3.25</v>
      </c>
      <c r="C2441" s="2">
        <f t="shared" si="301"/>
        <v>-4.9999999999999822E-2</v>
      </c>
      <c r="D2441" s="2">
        <f t="shared" si="302"/>
        <v>3.242</v>
      </c>
      <c r="E2441" s="2">
        <f t="shared" si="296"/>
        <v>3.1470000000000002</v>
      </c>
      <c r="F2441" s="2">
        <f t="shared" si="297"/>
        <v>3.1810000000000005</v>
      </c>
      <c r="G2441" s="2">
        <f t="shared" si="299"/>
        <v>2.9323999999999999</v>
      </c>
      <c r="H2441" s="2">
        <f t="shared" si="295"/>
        <v>2.4400000000000004</v>
      </c>
      <c r="I2441" s="2">
        <f t="array" ref="I2441">SUMPRODUCT(B2425:B2444, (ROW(B2425:B2444)-ROW(B2425)+1)) / (20*21/2)</f>
        <v>3.202428571428571</v>
      </c>
      <c r="J2441" s="2">
        <f t="shared" si="298"/>
        <v>3.131441087044867</v>
      </c>
      <c r="K2441" s="2">
        <f t="shared" si="300"/>
        <v>2.9818725999750906</v>
      </c>
    </row>
    <row r="2442" spans="1:11" ht="13.5" x14ac:dyDescent="0.25">
      <c r="A2442" s="3">
        <f>TITRES_STAT!B2445</f>
        <v>45862</v>
      </c>
      <c r="B2442" s="5">
        <f>TITRES_STAT!D2445</f>
        <v>3.25</v>
      </c>
      <c r="C2442" s="2">
        <f t="shared" si="301"/>
        <v>0</v>
      </c>
      <c r="D2442" s="2">
        <f t="shared" si="302"/>
        <v>3.2560000000000002</v>
      </c>
      <c r="E2442" s="2">
        <f t="shared" si="296"/>
        <v>3.1619999999999999</v>
      </c>
      <c r="F2442" s="2">
        <f t="shared" si="297"/>
        <v>3.194</v>
      </c>
      <c r="G2442" s="2">
        <f t="shared" si="299"/>
        <v>2.9409999999999998</v>
      </c>
      <c r="H2442" s="2">
        <f t="shared" ref="H2442:H2505" si="303">AVERAGE(B2243:B2442)</f>
        <v>2.4476500000000003</v>
      </c>
      <c r="I2442" s="2">
        <f t="array" ref="I2442">SUMPRODUCT(B2426:B2445, (ROW(B2426:B2445)-ROW(B2426)+1)) / (20*21/2)</f>
        <v>3.203523809523809</v>
      </c>
      <c r="J2442" s="2">
        <f t="shared" si="298"/>
        <v>3.142732412088213</v>
      </c>
      <c r="K2442" s="2">
        <f t="shared" si="300"/>
        <v>2.9923873999760673</v>
      </c>
    </row>
    <row r="2443" spans="1:11" ht="13.5" x14ac:dyDescent="0.25">
      <c r="A2443" s="3">
        <f>TITRES_STAT!B2446</f>
        <v>45866</v>
      </c>
      <c r="B2443" s="5">
        <f>TITRES_STAT!D2446</f>
        <v>3.3</v>
      </c>
      <c r="C2443" s="2">
        <f t="shared" si="301"/>
        <v>4.9999999999999822E-2</v>
      </c>
      <c r="D2443" s="2">
        <f t="shared" si="302"/>
        <v>3.2619999999999996</v>
      </c>
      <c r="E2443" s="2">
        <f t="shared" si="296"/>
        <v>3.1900000000000004</v>
      </c>
      <c r="F2443" s="2">
        <f t="shared" si="297"/>
        <v>3.2055000000000007</v>
      </c>
      <c r="G2443" s="2">
        <f t="shared" si="299"/>
        <v>2.9493999999999998</v>
      </c>
      <c r="H2443" s="2">
        <f t="shared" si="303"/>
        <v>2.4555000000000002</v>
      </c>
      <c r="I2443" s="2">
        <f t="array" ref="I2443">SUMPRODUCT(B2427:B2446, (ROW(B2427:B2446)-ROW(B2427)+1)) / (20*21/2)</f>
        <v>3.2047619047619054</v>
      </c>
      <c r="J2443" s="2">
        <f t="shared" si="298"/>
        <v>3.1577102776036212</v>
      </c>
      <c r="K2443" s="2">
        <f t="shared" si="300"/>
        <v>3.004450639192692</v>
      </c>
    </row>
    <row r="2444" spans="1:11" ht="13.5" x14ac:dyDescent="0.25">
      <c r="A2444" s="3">
        <f>TITRES_STAT!B2447</f>
        <v>45867</v>
      </c>
      <c r="B2444" s="5">
        <f>TITRES_STAT!D2447</f>
        <v>3.22</v>
      </c>
      <c r="C2444" s="2">
        <f t="shared" si="301"/>
        <v>-7.9999999999999627E-2</v>
      </c>
      <c r="D2444" s="2">
        <f t="shared" si="302"/>
        <v>3.2640000000000002</v>
      </c>
      <c r="E2444" s="2">
        <f t="shared" ref="E2444:E2507" si="304">AVERAGE(B2435:B2444)</f>
        <v>3.21</v>
      </c>
      <c r="F2444" s="2">
        <f t="shared" si="297"/>
        <v>3.2084999999999999</v>
      </c>
      <c r="G2444" s="2">
        <f t="shared" si="299"/>
        <v>2.9561999999999999</v>
      </c>
      <c r="H2444" s="2">
        <f t="shared" si="303"/>
        <v>2.4627500000000002</v>
      </c>
      <c r="I2444" s="2">
        <f t="array" ref="I2444">SUMPRODUCT(B2428:B2447, (ROW(B2428:B2447)-ROW(B2428)+1)) / (20*21/2)</f>
        <v>3.2094285714285715</v>
      </c>
      <c r="J2444" s="2">
        <f t="shared" si="298"/>
        <v>3.1636426321175621</v>
      </c>
      <c r="K2444" s="2">
        <f t="shared" si="300"/>
        <v>3.0129035553027825</v>
      </c>
    </row>
    <row r="2445" spans="1:11" ht="13.5" x14ac:dyDescent="0.25">
      <c r="A2445" s="3">
        <f>TITRES_STAT!B2448</f>
        <v>45868</v>
      </c>
      <c r="B2445" s="5">
        <f>TITRES_STAT!D2448</f>
        <v>3.22</v>
      </c>
      <c r="C2445" s="2">
        <f t="shared" si="301"/>
        <v>0</v>
      </c>
      <c r="D2445" s="2">
        <f t="shared" si="302"/>
        <v>3.2480000000000002</v>
      </c>
      <c r="E2445" s="2">
        <f t="shared" si="304"/>
        <v>3.2290000000000001</v>
      </c>
      <c r="F2445" s="2">
        <f t="shared" si="297"/>
        <v>3.2069999999999999</v>
      </c>
      <c r="G2445" s="2">
        <f t="shared" si="299"/>
        <v>2.9632000000000001</v>
      </c>
      <c r="H2445" s="2">
        <f t="shared" si="303"/>
        <v>2.4702000000000006</v>
      </c>
      <c r="I2445" s="2">
        <f t="array" ref="I2445">SUMPRODUCT(B2429:B2448, (ROW(B2429:B2448)-ROW(B2429)+1)) / (20*21/2)</f>
        <v>3.214809523809524</v>
      </c>
      <c r="J2445" s="2">
        <f t="shared" si="298"/>
        <v>3.1690100004873183</v>
      </c>
      <c r="K2445" s="2">
        <f t="shared" si="300"/>
        <v>3.0210249845065951</v>
      </c>
    </row>
    <row r="2446" spans="1:11" ht="13.5" x14ac:dyDescent="0.25">
      <c r="A2446" s="3">
        <f>TITRES_STAT!B2449</f>
        <v>45869</v>
      </c>
      <c r="B2446" s="5">
        <f>TITRES_STAT!D2449</f>
        <v>3.22</v>
      </c>
      <c r="C2446" s="2">
        <f t="shared" si="301"/>
        <v>0</v>
      </c>
      <c r="D2446" s="2">
        <f t="shared" si="302"/>
        <v>3.242</v>
      </c>
      <c r="E2446" s="2">
        <f t="shared" si="304"/>
        <v>3.242</v>
      </c>
      <c r="F2446" s="2">
        <f t="shared" si="297"/>
        <v>3.2009999999999996</v>
      </c>
      <c r="G2446" s="2">
        <f t="shared" si="299"/>
        <v>2.9703999999999997</v>
      </c>
      <c r="H2446" s="2">
        <f t="shared" si="303"/>
        <v>2.4775000000000009</v>
      </c>
      <c r="I2446" s="2">
        <f t="array" ref="I2446">SUMPRODUCT(B2430:B2449, (ROW(B2430:B2449)-ROW(B2430)+1)) / (20*21/2)</f>
        <v>3.2204285714285712</v>
      </c>
      <c r="J2446" s="2">
        <f t="shared" si="298"/>
        <v>3.1738661909170975</v>
      </c>
      <c r="K2446" s="2">
        <f t="shared" si="300"/>
        <v>3.0288279262906506</v>
      </c>
    </row>
    <row r="2447" spans="1:11" ht="13.5" x14ac:dyDescent="0.25">
      <c r="A2447" s="3">
        <f>TITRES_STAT!B2450</f>
        <v>45870</v>
      </c>
      <c r="B2447" s="5">
        <f>TITRES_STAT!D2450</f>
        <v>3.25</v>
      </c>
      <c r="C2447" s="2">
        <f t="shared" si="301"/>
        <v>2.9999999999999805E-2</v>
      </c>
      <c r="D2447" s="2">
        <f t="shared" si="302"/>
        <v>3.242</v>
      </c>
      <c r="E2447" s="2">
        <f t="shared" si="304"/>
        <v>3.2489999999999997</v>
      </c>
      <c r="F2447" s="2">
        <f t="shared" si="297"/>
        <v>3.1934999999999993</v>
      </c>
      <c r="G2447" s="2">
        <f t="shared" si="299"/>
        <v>2.9794</v>
      </c>
      <c r="H2447" s="2">
        <f t="shared" si="303"/>
        <v>2.4852000000000007</v>
      </c>
      <c r="I2447" s="2">
        <f t="array" ref="I2447">SUMPRODUCT(B2431:B2450, (ROW(B2431:B2450)-ROW(B2431)+1)) / (20*21/2)</f>
        <v>3.2310476190476192</v>
      </c>
      <c r="J2447" s="2">
        <f t="shared" si="298"/>
        <v>3.1811170298773739</v>
      </c>
      <c r="K2447" s="2">
        <f t="shared" si="300"/>
        <v>3.0375013409459193</v>
      </c>
    </row>
    <row r="2448" spans="1:11" ht="13.5" x14ac:dyDescent="0.25">
      <c r="A2448" s="3">
        <f>TITRES_STAT!B2451</f>
        <v>45873</v>
      </c>
      <c r="B2448" s="5">
        <f>TITRES_STAT!D2451</f>
        <v>3.25</v>
      </c>
      <c r="C2448" s="2">
        <f t="shared" si="301"/>
        <v>0</v>
      </c>
      <c r="D2448" s="2">
        <f t="shared" si="302"/>
        <v>3.2320000000000002</v>
      </c>
      <c r="E2448" s="2">
        <f t="shared" si="304"/>
        <v>3.2469999999999999</v>
      </c>
      <c r="F2448" s="2">
        <f t="shared" si="297"/>
        <v>3.1909999999999998</v>
      </c>
      <c r="G2448" s="2">
        <f t="shared" si="299"/>
        <v>2.9883999999999999</v>
      </c>
      <c r="H2448" s="2">
        <f t="shared" si="303"/>
        <v>2.4926500000000011</v>
      </c>
      <c r="I2448" s="2">
        <f t="array" ref="I2448">SUMPRODUCT(B2432:B2451, (ROW(B2432:B2451)-ROW(B2432)+1)) / (20*21/2)</f>
        <v>3.2498095238095241</v>
      </c>
      <c r="J2448" s="2">
        <f t="shared" si="298"/>
        <v>3.187677312746195</v>
      </c>
      <c r="K2448" s="2">
        <f t="shared" si="300"/>
        <v>3.045834621693138</v>
      </c>
    </row>
    <row r="2449" spans="1:11" ht="13.5" x14ac:dyDescent="0.25">
      <c r="A2449" s="3">
        <f>TITRES_STAT!B2452</f>
        <v>45874</v>
      </c>
      <c r="B2449" s="5">
        <f>TITRES_STAT!D2452</f>
        <v>3.25</v>
      </c>
      <c r="C2449" s="2">
        <f t="shared" si="301"/>
        <v>0</v>
      </c>
      <c r="D2449" s="2">
        <f t="shared" si="302"/>
        <v>3.2380000000000004</v>
      </c>
      <c r="E2449" s="2">
        <f t="shared" si="304"/>
        <v>3.2509999999999999</v>
      </c>
      <c r="F2449" s="2">
        <f t="shared" si="297"/>
        <v>3.1884999999999994</v>
      </c>
      <c r="G2449" s="2">
        <f t="shared" si="299"/>
        <v>2.9973999999999994</v>
      </c>
      <c r="H2449" s="2">
        <f t="shared" si="303"/>
        <v>2.5002000000000009</v>
      </c>
      <c r="I2449" s="2">
        <f t="array" ref="I2449">SUMPRODUCT(B2433:B2452, (ROW(B2433:B2452)-ROW(B2433)+1)) / (20*21/2)</f>
        <v>3.2768571428571422</v>
      </c>
      <c r="J2449" s="2">
        <f t="shared" si="298"/>
        <v>3.1936128067703669</v>
      </c>
      <c r="K2449" s="2">
        <f t="shared" si="300"/>
        <v>3.0538411071169365</v>
      </c>
    </row>
    <row r="2450" spans="1:11" ht="13.5" x14ac:dyDescent="0.25">
      <c r="A2450" s="3">
        <f>TITRES_STAT!B2453</f>
        <v>45875</v>
      </c>
      <c r="B2450" s="5">
        <f>TITRES_STAT!D2453</f>
        <v>3.3</v>
      </c>
      <c r="C2450" s="2">
        <f t="shared" si="301"/>
        <v>4.9999999999999822E-2</v>
      </c>
      <c r="D2450" s="2">
        <f t="shared" si="302"/>
        <v>3.254</v>
      </c>
      <c r="E2450" s="2">
        <f t="shared" si="304"/>
        <v>3.2509999999999999</v>
      </c>
      <c r="F2450" s="2">
        <f t="shared" si="297"/>
        <v>3.1929999999999996</v>
      </c>
      <c r="G2450" s="2">
        <f t="shared" si="299"/>
        <v>3.0072000000000001</v>
      </c>
      <c r="H2450" s="2">
        <f t="shared" si="303"/>
        <v>2.5080000000000009</v>
      </c>
      <c r="I2450" s="2">
        <f t="array" ref="I2450">SUMPRODUCT(B2434:B2453, (ROW(B2434:B2453)-ROW(B2434)+1)) / (20*21/2)</f>
        <v>3.3115714285714279</v>
      </c>
      <c r="J2450" s="2">
        <f t="shared" si="298"/>
        <v>3.203744920411284</v>
      </c>
      <c r="K2450" s="2">
        <f t="shared" si="300"/>
        <v>3.0634943970339195</v>
      </c>
    </row>
    <row r="2451" spans="1:11" ht="13.5" x14ac:dyDescent="0.25">
      <c r="A2451" s="3">
        <f>TITRES_STAT!B2454</f>
        <v>45876</v>
      </c>
      <c r="B2451" s="5">
        <f>TITRES_STAT!D2454</f>
        <v>3.39</v>
      </c>
      <c r="C2451" s="2">
        <f t="shared" si="301"/>
        <v>9.0000000000000302E-2</v>
      </c>
      <c r="D2451" s="2">
        <f t="shared" si="302"/>
        <v>3.2880000000000003</v>
      </c>
      <c r="E2451" s="2">
        <f t="shared" si="304"/>
        <v>3.2649999999999997</v>
      </c>
      <c r="F2451" s="2">
        <f t="shared" si="297"/>
        <v>3.2059999999999995</v>
      </c>
      <c r="G2451" s="2">
        <f t="shared" si="299"/>
        <v>3.0189999999999997</v>
      </c>
      <c r="H2451" s="2">
        <f t="shared" si="303"/>
        <v>2.5162500000000008</v>
      </c>
      <c r="I2451" s="2">
        <f t="array" ref="I2451">SUMPRODUCT(B2435:B2454, (ROW(B2435:B2454)-ROW(B2435)+1)) / (20*21/2)</f>
        <v>3.3530952380952379</v>
      </c>
      <c r="J2451" s="2">
        <f t="shared" si="298"/>
        <v>3.2214834994197332</v>
      </c>
      <c r="K2451" s="2">
        <f t="shared" si="300"/>
        <v>3.0762985383267067</v>
      </c>
    </row>
    <row r="2452" spans="1:11" ht="13.5" x14ac:dyDescent="0.25">
      <c r="A2452" s="3">
        <f>TITRES_STAT!B2455</f>
        <v>45877</v>
      </c>
      <c r="B2452" s="5">
        <f>TITRES_STAT!D2455</f>
        <v>3.49</v>
      </c>
      <c r="C2452" s="2">
        <f t="shared" si="301"/>
        <v>0.10000000000000009</v>
      </c>
      <c r="D2452" s="2">
        <f t="shared" si="302"/>
        <v>3.3359999999999999</v>
      </c>
      <c r="E2452" s="2">
        <f t="shared" si="304"/>
        <v>3.2890000000000001</v>
      </c>
      <c r="F2452" s="2">
        <f t="shared" ref="F2452:F2508" si="305">AVERAGE(B2433:B2452)</f>
        <v>3.2254999999999994</v>
      </c>
      <c r="G2452" s="2">
        <f t="shared" si="299"/>
        <v>3.0327999999999999</v>
      </c>
      <c r="H2452" s="2">
        <f t="shared" si="303"/>
        <v>2.5250000000000004</v>
      </c>
      <c r="I2452" s="2">
        <f t="array" ref="I2452">SUMPRODUCT(B2436:B2455, (ROW(B2436:B2455)-ROW(B2436)+1)) / (20*21/2)</f>
        <v>3.3971428571428572</v>
      </c>
      <c r="J2452" s="2">
        <f t="shared" si="298"/>
        <v>3.2470564994749966</v>
      </c>
      <c r="K2452" s="2">
        <f t="shared" si="300"/>
        <v>3.0925221250589927</v>
      </c>
    </row>
    <row r="2453" spans="1:11" ht="13.5" x14ac:dyDescent="0.25">
      <c r="A2453" s="3">
        <f>TITRES_STAT!B2456</f>
        <v>45880</v>
      </c>
      <c r="B2453" s="5">
        <f>TITRES_STAT!D2456</f>
        <v>3.59</v>
      </c>
      <c r="C2453" s="2">
        <f t="shared" si="301"/>
        <v>9.9999999999999645E-2</v>
      </c>
      <c r="D2453" s="2">
        <f t="shared" si="302"/>
        <v>3.4039999999999999</v>
      </c>
      <c r="E2453" s="2">
        <f t="shared" si="304"/>
        <v>3.3180000000000005</v>
      </c>
      <c r="F2453" s="2">
        <f t="shared" si="305"/>
        <v>3.254</v>
      </c>
      <c r="G2453" s="2">
        <f t="shared" si="299"/>
        <v>3.0495999999999999</v>
      </c>
      <c r="H2453" s="2">
        <f t="shared" si="303"/>
        <v>2.5341000000000005</v>
      </c>
      <c r="I2453" s="2">
        <f t="array" ref="I2453">SUMPRODUCT(B2437:B2456, (ROW(B2437:B2456)-ROW(B2437)+1)) / (20*21/2)</f>
        <v>3.4529999999999998</v>
      </c>
      <c r="J2453" s="2">
        <f t="shared" ref="J2453:J2508" si="306">$J$4*B2453+J2452*(1-$J$4)</f>
        <v>3.2797177852392827</v>
      </c>
      <c r="K2453" s="2">
        <f t="shared" si="300"/>
        <v>3.112031061331189</v>
      </c>
    </row>
    <row r="2454" spans="1:11" ht="13.5" x14ac:dyDescent="0.25">
      <c r="A2454" s="3">
        <f>TITRES_STAT!B2457</f>
        <v>45881</v>
      </c>
      <c r="B2454" s="5">
        <f>TITRES_STAT!D2457</f>
        <v>3.69</v>
      </c>
      <c r="C2454" s="2">
        <f t="shared" si="301"/>
        <v>0.10000000000000009</v>
      </c>
      <c r="D2454" s="2">
        <f t="shared" si="302"/>
        <v>3.492</v>
      </c>
      <c r="E2454" s="2">
        <f t="shared" si="304"/>
        <v>3.3650000000000007</v>
      </c>
      <c r="F2454" s="2">
        <f t="shared" si="305"/>
        <v>3.2875000000000001</v>
      </c>
      <c r="G2454" s="2">
        <f t="shared" si="299"/>
        <v>3.0683999999999996</v>
      </c>
      <c r="H2454" s="2">
        <f t="shared" si="303"/>
        <v>2.5437500000000002</v>
      </c>
      <c r="I2454" s="2">
        <f t="array" ref="I2454">SUMPRODUCT(B2438:B2457, (ROW(B2438:B2457)-ROW(B2438)+1)) / (20*21/2)</f>
        <v>3.5087619047619043</v>
      </c>
      <c r="J2454" s="2">
        <f t="shared" si="306"/>
        <v>3.3187922818831606</v>
      </c>
      <c r="K2454" s="2">
        <f t="shared" si="300"/>
        <v>3.1346965099064366</v>
      </c>
    </row>
    <row r="2455" spans="1:11" ht="13.5" x14ac:dyDescent="0.25">
      <c r="A2455" s="3">
        <f>TITRES_STAT!B2458</f>
        <v>45883</v>
      </c>
      <c r="B2455" s="5">
        <f>TITRES_STAT!D2458</f>
        <v>3.75</v>
      </c>
      <c r="C2455" s="2">
        <f t="shared" si="301"/>
        <v>6.0000000000000053E-2</v>
      </c>
      <c r="D2455" s="2">
        <f t="shared" si="302"/>
        <v>3.5819999999999999</v>
      </c>
      <c r="E2455" s="2">
        <f t="shared" si="304"/>
        <v>3.4180000000000001</v>
      </c>
      <c r="F2455" s="2">
        <f t="shared" si="305"/>
        <v>3.3235000000000001</v>
      </c>
      <c r="G2455" s="2">
        <f t="shared" si="299"/>
        <v>3.0889999999999991</v>
      </c>
      <c r="H2455" s="2">
        <f t="shared" si="303"/>
        <v>2.5537000000000005</v>
      </c>
      <c r="I2455" s="2">
        <f t="array" ref="I2455">SUMPRODUCT(B2439:B2458, (ROW(B2439:B2458)-ROW(B2439)+1)) / (20*21/2)</f>
        <v>3.5656190476190481</v>
      </c>
      <c r="J2455" s="2">
        <f t="shared" si="306"/>
        <v>3.3598596836085739</v>
      </c>
      <c r="K2455" s="2">
        <f t="shared" si="300"/>
        <v>3.1588260585375565</v>
      </c>
    </row>
    <row r="2456" spans="1:11" ht="13.5" x14ac:dyDescent="0.25">
      <c r="A2456" s="3">
        <f>TITRES_STAT!B2459</f>
        <v>45884</v>
      </c>
      <c r="B2456" s="5">
        <f>TITRES_STAT!D2459</f>
        <v>3.91</v>
      </c>
      <c r="C2456" s="2">
        <f t="shared" si="301"/>
        <v>0.16000000000000014</v>
      </c>
      <c r="D2456" s="2">
        <f t="shared" si="302"/>
        <v>3.6859999999999999</v>
      </c>
      <c r="E2456" s="2">
        <f t="shared" si="304"/>
        <v>3.4870000000000005</v>
      </c>
      <c r="F2456" s="2">
        <f t="shared" si="305"/>
        <v>3.3644999999999996</v>
      </c>
      <c r="G2456" s="2">
        <f t="shared" si="299"/>
        <v>3.1143999999999994</v>
      </c>
      <c r="H2456" s="2">
        <f t="shared" si="303"/>
        <v>2.5647000000000002</v>
      </c>
      <c r="I2456" s="2">
        <f t="array" ref="I2456">SUMPRODUCT(B2440:B2459, (ROW(B2440:B2459)-ROW(B2440)+1)) / (20*21/2)</f>
        <v>3.6190000000000002</v>
      </c>
      <c r="J2456" s="2">
        <f t="shared" si="306"/>
        <v>3.4122539994553764</v>
      </c>
      <c r="K2456" s="2">
        <f t="shared" si="300"/>
        <v>3.1882838601635348</v>
      </c>
    </row>
    <row r="2457" spans="1:11" ht="13.5" x14ac:dyDescent="0.25">
      <c r="A2457" s="3">
        <f>TITRES_STAT!B2460</f>
        <v>45887</v>
      </c>
      <c r="B2457" s="5">
        <f>TITRES_STAT!D2460</f>
        <v>3.95</v>
      </c>
      <c r="C2457" s="2">
        <f t="shared" si="301"/>
        <v>4.0000000000000036E-2</v>
      </c>
      <c r="D2457" s="2">
        <f t="shared" si="302"/>
        <v>3.778</v>
      </c>
      <c r="E2457" s="2">
        <f t="shared" si="304"/>
        <v>3.5569999999999999</v>
      </c>
      <c r="F2457" s="2">
        <f t="shared" si="305"/>
        <v>3.4029999999999996</v>
      </c>
      <c r="G2457" s="2">
        <f t="shared" si="299"/>
        <v>3.1419999999999995</v>
      </c>
      <c r="H2457" s="2">
        <f t="shared" si="303"/>
        <v>2.5757000000000003</v>
      </c>
      <c r="I2457" s="2">
        <f t="array" ref="I2457">SUMPRODUCT(B2441:B2460, (ROW(B2441:B2460)-ROW(B2441)+1)) / (20*21/2)</f>
        <v>3.6514761904761905</v>
      </c>
      <c r="J2457" s="2">
        <f t="shared" si="306"/>
        <v>3.4634679042691503</v>
      </c>
      <c r="K2457" s="2">
        <f t="shared" si="300"/>
        <v>3.2181550813335922</v>
      </c>
    </row>
    <row r="2458" spans="1:11" ht="13.5" x14ac:dyDescent="0.25">
      <c r="A2458" s="3">
        <f>TITRES_STAT!B2461</f>
        <v>45888</v>
      </c>
      <c r="B2458" s="5">
        <f>TITRES_STAT!D2461</f>
        <v>4</v>
      </c>
      <c r="C2458" s="2">
        <f t="shared" si="301"/>
        <v>4.9999999999999822E-2</v>
      </c>
      <c r="D2458" s="2">
        <f t="shared" si="302"/>
        <v>3.8600000000000003</v>
      </c>
      <c r="E2458" s="2">
        <f t="shared" si="304"/>
        <v>3.6320000000000001</v>
      </c>
      <c r="F2458" s="2">
        <f t="shared" si="305"/>
        <v>3.4394999999999998</v>
      </c>
      <c r="G2458" s="2">
        <f t="shared" si="299"/>
        <v>3.1691999999999991</v>
      </c>
      <c r="H2458" s="2">
        <f t="shared" si="303"/>
        <v>2.5868000000000007</v>
      </c>
      <c r="I2458" s="2">
        <f t="array" ref="I2458">SUMPRODUCT(B2442:B2461, (ROW(B2442:B2461)-ROW(B2442)+1)) / (20*21/2)</f>
        <v>3.6786190476190472</v>
      </c>
      <c r="J2458" s="2">
        <f t="shared" si="306"/>
        <v>3.5145661991006598</v>
      </c>
      <c r="K2458" s="2">
        <f t="shared" si="300"/>
        <v>3.2488156663793335</v>
      </c>
    </row>
    <row r="2459" spans="1:11" ht="13.5" x14ac:dyDescent="0.25">
      <c r="A2459" s="3">
        <f>TITRES_STAT!B2462</f>
        <v>45889</v>
      </c>
      <c r="B2459" s="5">
        <f>TITRES_STAT!D2462</f>
        <v>4</v>
      </c>
      <c r="C2459" s="2">
        <f t="shared" si="301"/>
        <v>0</v>
      </c>
      <c r="D2459" s="2">
        <f t="shared" si="302"/>
        <v>3.9219999999999997</v>
      </c>
      <c r="E2459" s="2">
        <f t="shared" si="304"/>
        <v>3.7069999999999999</v>
      </c>
      <c r="F2459" s="2">
        <f t="shared" si="305"/>
        <v>3.4790000000000001</v>
      </c>
      <c r="G2459" s="2">
        <f t="shared" si="299"/>
        <v>3.1953999999999989</v>
      </c>
      <c r="H2459" s="2">
        <f t="shared" si="303"/>
        <v>2.5980500000000006</v>
      </c>
      <c r="I2459" s="2">
        <f t="array" ref="I2459">SUMPRODUCT(B2443:B2462, (ROW(B2443:B2462)-ROW(B2443)+1)) / (20*21/2)</f>
        <v>3.7022380952380955</v>
      </c>
      <c r="J2459" s="2">
        <f t="shared" si="306"/>
        <v>3.5607979896625017</v>
      </c>
      <c r="K2459" s="2">
        <f t="shared" si="300"/>
        <v>3.2782738755409282</v>
      </c>
    </row>
    <row r="2460" spans="1:11" ht="13.5" x14ac:dyDescent="0.25">
      <c r="A2460" s="3">
        <f>TITRES_STAT!B2463</f>
        <v>45890</v>
      </c>
      <c r="B2460" s="5">
        <f>TITRES_STAT!D2463</f>
        <v>3.82</v>
      </c>
      <c r="C2460" s="2">
        <f t="shared" si="301"/>
        <v>-0.18000000000000016</v>
      </c>
      <c r="D2460" s="2">
        <f t="shared" si="302"/>
        <v>3.9359999999999999</v>
      </c>
      <c r="E2460" s="2">
        <f t="shared" si="304"/>
        <v>3.7589999999999995</v>
      </c>
      <c r="F2460" s="2">
        <f t="shared" si="305"/>
        <v>3.5049999999999999</v>
      </c>
      <c r="G2460" s="2">
        <f t="shared" si="299"/>
        <v>3.2187999999999994</v>
      </c>
      <c r="H2460" s="2">
        <f t="shared" si="303"/>
        <v>2.6083500000000011</v>
      </c>
      <c r="I2460" s="2">
        <f t="array" ref="I2460">SUMPRODUCT(B2444:B2463, (ROW(B2444:B2463)-ROW(B2444)+1)) / (20*21/2)</f>
        <v>3.7157142857142853</v>
      </c>
      <c r="J2460" s="2">
        <f t="shared" si="306"/>
        <v>3.5854838954089301</v>
      </c>
      <c r="K2460" s="2">
        <f t="shared" si="300"/>
        <v>3.2995180372844213</v>
      </c>
    </row>
    <row r="2461" spans="1:11" ht="13.5" x14ac:dyDescent="0.25">
      <c r="A2461" s="3">
        <f>TITRES_STAT!B2464</f>
        <v>45891</v>
      </c>
      <c r="B2461" s="5">
        <f>TITRES_STAT!D2464</f>
        <v>3.79</v>
      </c>
      <c r="C2461" s="2">
        <f t="shared" si="301"/>
        <v>-2.9999999999999805E-2</v>
      </c>
      <c r="D2461" s="2">
        <f t="shared" si="302"/>
        <v>3.9119999999999999</v>
      </c>
      <c r="E2461" s="2">
        <f t="shared" si="304"/>
        <v>3.7989999999999995</v>
      </c>
      <c r="F2461" s="2">
        <f t="shared" si="305"/>
        <v>3.532</v>
      </c>
      <c r="G2461" s="2">
        <f t="shared" si="299"/>
        <v>3.2407999999999988</v>
      </c>
      <c r="H2461" s="2">
        <f t="shared" si="303"/>
        <v>2.6183500000000004</v>
      </c>
      <c r="I2461" s="2">
        <f t="array" ref="I2461">SUMPRODUCT(B2445:B2464, (ROW(B2445:B2464)-ROW(B2445)+1)) / (20*21/2)</f>
        <v>3.7368095238095238</v>
      </c>
      <c r="J2461" s="2">
        <f t="shared" si="306"/>
        <v>3.6049616196556986</v>
      </c>
      <c r="K2461" s="2">
        <f t="shared" si="300"/>
        <v>3.3187526240575811</v>
      </c>
    </row>
    <row r="2462" spans="1:11" ht="13.5" x14ac:dyDescent="0.25">
      <c r="A2462" s="3">
        <f>TITRES_STAT!B2465</f>
        <v>45894</v>
      </c>
      <c r="B2462" s="5">
        <f>TITRES_STAT!D2465</f>
        <v>3.78</v>
      </c>
      <c r="C2462" s="2">
        <f t="shared" si="301"/>
        <v>-1.0000000000000231E-2</v>
      </c>
      <c r="D2462" s="2">
        <f t="shared" si="302"/>
        <v>3.8780000000000001</v>
      </c>
      <c r="E2462" s="2">
        <f t="shared" si="304"/>
        <v>3.8280000000000003</v>
      </c>
      <c r="F2462" s="2">
        <f t="shared" si="305"/>
        <v>3.5585</v>
      </c>
      <c r="G2462" s="2">
        <f t="shared" si="299"/>
        <v>3.2623999999999991</v>
      </c>
      <c r="H2462" s="2">
        <f t="shared" si="303"/>
        <v>2.6280999999999999</v>
      </c>
      <c r="I2462" s="2">
        <f t="array" ref="I2462">SUMPRODUCT(B2446:B2465, (ROW(B2446:B2465)-ROW(B2446)+1)) / (20*21/2)</f>
        <v>3.7551428571428573</v>
      </c>
      <c r="J2462" s="2">
        <f t="shared" si="306"/>
        <v>3.6216319415932512</v>
      </c>
      <c r="K2462" s="2">
        <f t="shared" si="300"/>
        <v>3.3368407564474802</v>
      </c>
    </row>
    <row r="2463" spans="1:11" ht="13.5" x14ac:dyDescent="0.25">
      <c r="A2463" s="3">
        <f>TITRES_STAT!B2466</f>
        <v>45895</v>
      </c>
      <c r="B2463" s="5">
        <f>TITRES_STAT!D2466</f>
        <v>3.7</v>
      </c>
      <c r="C2463" s="2">
        <f t="shared" si="301"/>
        <v>-7.9999999999999627E-2</v>
      </c>
      <c r="D2463" s="2">
        <f t="shared" si="302"/>
        <v>3.8180000000000001</v>
      </c>
      <c r="E2463" s="2">
        <f t="shared" si="304"/>
        <v>3.839</v>
      </c>
      <c r="F2463" s="2">
        <f t="shared" si="305"/>
        <v>3.5785000000000005</v>
      </c>
      <c r="G2463" s="2">
        <f t="shared" si="299"/>
        <v>3.2823999999999995</v>
      </c>
      <c r="H2463" s="2">
        <f t="shared" si="303"/>
        <v>2.6372000000000004</v>
      </c>
      <c r="I2463" s="2">
        <f t="array" ref="I2463">SUMPRODUCT(B2447:B2466, (ROW(B2447:B2466)-ROW(B2447)+1)) / (20*21/2)</f>
        <v>3.7697619047619049</v>
      </c>
      <c r="J2463" s="2">
        <f t="shared" si="306"/>
        <v>3.6290955662034179</v>
      </c>
      <c r="K2463" s="2">
        <f t="shared" si="300"/>
        <v>3.3510822954103241</v>
      </c>
    </row>
    <row r="2464" spans="1:11" ht="13.5" x14ac:dyDescent="0.25">
      <c r="A2464" s="3">
        <f>TITRES_STAT!B2467</f>
        <v>45896</v>
      </c>
      <c r="B2464" s="5">
        <f>TITRES_STAT!D2467</f>
        <v>3.8</v>
      </c>
      <c r="C2464" s="2">
        <f t="shared" si="301"/>
        <v>9.9999999999999645E-2</v>
      </c>
      <c r="D2464" s="2">
        <f t="shared" si="302"/>
        <v>3.778</v>
      </c>
      <c r="E2464" s="2">
        <f t="shared" si="304"/>
        <v>3.85</v>
      </c>
      <c r="F2464" s="2">
        <f t="shared" si="305"/>
        <v>3.6075000000000004</v>
      </c>
      <c r="G2464" s="2">
        <f t="shared" si="299"/>
        <v>3.3043999999999993</v>
      </c>
      <c r="H2464" s="2">
        <f t="shared" si="303"/>
        <v>2.6467000000000001</v>
      </c>
      <c r="I2464" s="2">
        <f t="array" ref="I2464">SUMPRODUCT(B2448:B2467, (ROW(B2448:B2467)-ROW(B2448)+1)) / (20*21/2)</f>
        <v>3.7730952380952383</v>
      </c>
      <c r="J2464" s="2">
        <f t="shared" si="306"/>
        <v>3.6453721789459497</v>
      </c>
      <c r="K2464" s="2">
        <f t="shared" si="300"/>
        <v>3.368686911276586</v>
      </c>
    </row>
    <row r="2465" spans="1:11" ht="13.5" x14ac:dyDescent="0.25">
      <c r="A2465" s="3">
        <f>TITRES_STAT!B2468</f>
        <v>45897</v>
      </c>
      <c r="B2465" s="5">
        <f>TITRES_STAT!D2468</f>
        <v>3.8</v>
      </c>
      <c r="C2465" s="2">
        <f t="shared" si="301"/>
        <v>0</v>
      </c>
      <c r="D2465" s="2">
        <f t="shared" si="302"/>
        <v>3.774</v>
      </c>
      <c r="E2465" s="2">
        <f t="shared" si="304"/>
        <v>3.8549999999999995</v>
      </c>
      <c r="F2465" s="2">
        <f t="shared" si="305"/>
        <v>3.6365000000000003</v>
      </c>
      <c r="G2465" s="2">
        <f t="shared" si="299"/>
        <v>3.3263999999999991</v>
      </c>
      <c r="H2465" s="2">
        <f t="shared" si="303"/>
        <v>2.6559999999999997</v>
      </c>
      <c r="I2465" s="2">
        <f t="array" ref="I2465">SUMPRODUCT(B2449:B2468, (ROW(B2449:B2468)-ROW(B2449)+1)) / (20*21/2)</f>
        <v>3.7742857142857145</v>
      </c>
      <c r="J2465" s="2">
        <f t="shared" si="306"/>
        <v>3.6600986380939546</v>
      </c>
      <c r="K2465" s="2">
        <f t="shared" si="300"/>
        <v>3.3856011500500531</v>
      </c>
    </row>
    <row r="2466" spans="1:11" ht="13.5" x14ac:dyDescent="0.25">
      <c r="A2466" s="3">
        <f>TITRES_STAT!B2469</f>
        <v>45898</v>
      </c>
      <c r="B2466" s="5">
        <f>TITRES_STAT!D2469</f>
        <v>3.79</v>
      </c>
      <c r="C2466" s="2">
        <f t="shared" si="301"/>
        <v>-9.9999999999997868E-3</v>
      </c>
      <c r="D2466" s="2">
        <f t="shared" si="302"/>
        <v>3.774</v>
      </c>
      <c r="E2466" s="2">
        <f t="shared" si="304"/>
        <v>3.843</v>
      </c>
      <c r="F2466" s="2">
        <f t="shared" si="305"/>
        <v>3.6650000000000005</v>
      </c>
      <c r="G2466" s="2">
        <f t="shared" si="299"/>
        <v>3.3465999999999991</v>
      </c>
      <c r="H2466" s="2">
        <f t="shared" si="303"/>
        <v>2.6652999999999998</v>
      </c>
      <c r="I2466" s="2">
        <f t="array" ref="I2466">SUMPRODUCT(B2450:B2469, (ROW(B2450:B2469)-ROW(B2450)+1)) / (20*21/2)</f>
        <v>3.7733333333333334</v>
      </c>
      <c r="J2466" s="2">
        <f t="shared" si="306"/>
        <v>3.6724701963707207</v>
      </c>
      <c r="K2466" s="2">
        <f t="shared" si="300"/>
        <v>3.4014599284794627</v>
      </c>
    </row>
    <row r="2467" spans="1:11" ht="13.5" x14ac:dyDescent="0.25">
      <c r="A2467" s="3">
        <f>TITRES_STAT!B2470</f>
        <v>45901</v>
      </c>
      <c r="B2467" s="5">
        <f>TITRES_STAT!D2470</f>
        <v>3.7</v>
      </c>
      <c r="C2467" s="2">
        <f t="shared" si="301"/>
        <v>-8.9999999999999858E-2</v>
      </c>
      <c r="D2467" s="2">
        <f t="shared" si="302"/>
        <v>3.758</v>
      </c>
      <c r="E2467" s="2">
        <f t="shared" si="304"/>
        <v>3.8180000000000005</v>
      </c>
      <c r="F2467" s="2">
        <f t="shared" si="305"/>
        <v>3.6875000000000009</v>
      </c>
      <c r="G2467" s="2">
        <f t="shared" si="299"/>
        <v>3.3645999999999994</v>
      </c>
      <c r="H2467" s="2">
        <f t="shared" si="303"/>
        <v>2.6743000000000001</v>
      </c>
      <c r="I2467" s="2">
        <f t="array" ref="I2467">SUMPRODUCT(B2451:B2470, (ROW(B2451:B2470)-ROW(B2451)+1)) / (20*21/2)</f>
        <v>3.7702380952380952</v>
      </c>
      <c r="J2467" s="2">
        <f t="shared" si="306"/>
        <v>3.6750920824306523</v>
      </c>
      <c r="K2467" s="2">
        <f t="shared" si="300"/>
        <v>3.4131673822645818</v>
      </c>
    </row>
    <row r="2468" spans="1:11" ht="13.5" x14ac:dyDescent="0.25">
      <c r="A2468" s="3">
        <f>TITRES_STAT!B2471</f>
        <v>45902</v>
      </c>
      <c r="B2468" s="5">
        <f>TITRES_STAT!D2471</f>
        <v>3.7</v>
      </c>
      <c r="C2468" s="2">
        <f t="shared" si="301"/>
        <v>0</v>
      </c>
      <c r="D2468" s="2">
        <f t="shared" si="302"/>
        <v>3.758</v>
      </c>
      <c r="E2468" s="2">
        <f t="shared" si="304"/>
        <v>3.7880000000000003</v>
      </c>
      <c r="F2468" s="2">
        <f t="shared" si="305"/>
        <v>3.71</v>
      </c>
      <c r="G2468" s="2">
        <f t="shared" si="299"/>
        <v>3.3827999999999991</v>
      </c>
      <c r="H2468" s="2">
        <f t="shared" si="303"/>
        <v>2.6835500000000003</v>
      </c>
      <c r="I2468" s="2">
        <f t="array" ref="I2468">SUMPRODUCT(B2452:B2471, (ROW(B2452:B2471)-ROW(B2452)+1)) / (20*21/2)</f>
        <v>3.7642857142857138</v>
      </c>
      <c r="J2468" s="2">
        <f t="shared" si="306"/>
        <v>3.6774642650563045</v>
      </c>
      <c r="K2468" s="2">
        <f t="shared" si="300"/>
        <v>3.4244157202149905</v>
      </c>
    </row>
    <row r="2469" spans="1:11" ht="13.5" x14ac:dyDescent="0.25">
      <c r="A2469" s="3">
        <f>TITRES_STAT!B2472</f>
        <v>45903</v>
      </c>
      <c r="B2469" s="5">
        <f>TITRES_STAT!D2472</f>
        <v>3.7</v>
      </c>
      <c r="C2469" s="2">
        <f t="shared" si="301"/>
        <v>0</v>
      </c>
      <c r="D2469" s="2">
        <f t="shared" si="302"/>
        <v>3.7379999999999995</v>
      </c>
      <c r="E2469" s="2">
        <f t="shared" si="304"/>
        <v>3.7580000000000005</v>
      </c>
      <c r="F2469" s="2">
        <f t="shared" si="305"/>
        <v>3.7325000000000004</v>
      </c>
      <c r="G2469" s="2">
        <f t="shared" si="299"/>
        <v>3.3997999999999995</v>
      </c>
      <c r="H2469" s="2">
        <f t="shared" si="303"/>
        <v>2.6925500000000007</v>
      </c>
      <c r="I2469" s="2">
        <f t="array" ref="I2469">SUMPRODUCT(B2453:B2472, (ROW(B2453:B2472)-ROW(B2453)+1)) / (20*21/2)</f>
        <v>3.7416666666666667</v>
      </c>
      <c r="J2469" s="2">
        <f t="shared" si="306"/>
        <v>3.6796105255271327</v>
      </c>
      <c r="K2469" s="2">
        <f t="shared" si="300"/>
        <v>3.435222946873226</v>
      </c>
    </row>
    <row r="2470" spans="1:11" ht="13.5" x14ac:dyDescent="0.25">
      <c r="A2470" s="3">
        <f>TITRES_STAT!B2473</f>
        <v>45905</v>
      </c>
      <c r="B2470" s="5">
        <f>TITRES_STAT!D2473</f>
        <v>3.7</v>
      </c>
      <c r="C2470" s="2">
        <f t="shared" si="301"/>
        <v>0</v>
      </c>
      <c r="D2470" s="2">
        <f t="shared" si="302"/>
        <v>3.718</v>
      </c>
      <c r="E2470" s="2">
        <f t="shared" si="304"/>
        <v>3.746</v>
      </c>
      <c r="F2470" s="2">
        <f t="shared" si="305"/>
        <v>3.7524999999999999</v>
      </c>
      <c r="G2470" s="2">
        <f t="shared" si="299"/>
        <v>3.4167999999999989</v>
      </c>
      <c r="H2470" s="2">
        <f t="shared" si="303"/>
        <v>2.7013000000000007</v>
      </c>
      <c r="I2470" s="2">
        <f t="array" ref="I2470">SUMPRODUCT(B2454:B2473, (ROW(B2454:B2473)-ROW(B2454)+1)) / (20*21/2)</f>
        <v>3.7159999999999993</v>
      </c>
      <c r="J2470" s="2">
        <f t="shared" si="306"/>
        <v>3.6815523802388346</v>
      </c>
      <c r="K2470" s="2">
        <f t="shared" si="300"/>
        <v>3.4456063607213347</v>
      </c>
    </row>
    <row r="2471" spans="1:11" ht="13.5" x14ac:dyDescent="0.25">
      <c r="A2471" s="3">
        <f>TITRES_STAT!B2474</f>
        <v>45908</v>
      </c>
      <c r="B2471" s="5">
        <f>TITRES_STAT!D2474</f>
        <v>3.69</v>
      </c>
      <c r="C2471" s="2">
        <f t="shared" si="301"/>
        <v>-1.0000000000000231E-2</v>
      </c>
      <c r="D2471" s="2">
        <f t="shared" si="302"/>
        <v>3.6980000000000004</v>
      </c>
      <c r="E2471" s="2">
        <f t="shared" si="304"/>
        <v>3.7359999999999998</v>
      </c>
      <c r="F2471" s="2">
        <f t="shared" si="305"/>
        <v>3.7674999999999996</v>
      </c>
      <c r="G2471" s="2">
        <f t="shared" si="299"/>
        <v>3.432399999999999</v>
      </c>
      <c r="H2471" s="2">
        <f t="shared" si="303"/>
        <v>2.7099000000000006</v>
      </c>
      <c r="I2471" s="2">
        <f t="array" ref="I2471">SUMPRODUCT(B2455:B2474, (ROW(B2455:B2474)-ROW(B2455)+1)) / (20*21/2)</f>
        <v>3.6945714285714288</v>
      </c>
      <c r="J2471" s="2">
        <f t="shared" si="306"/>
        <v>3.6823569154541835</v>
      </c>
      <c r="K2471" s="2">
        <f t="shared" si="300"/>
        <v>3.4551904250067724</v>
      </c>
    </row>
    <row r="2472" spans="1:11" ht="13.5" x14ac:dyDescent="0.25">
      <c r="A2472" s="3">
        <f>TITRES_STAT!B2475</f>
        <v>45909</v>
      </c>
      <c r="B2472" s="5">
        <f>TITRES_STAT!D2475</f>
        <v>3.53</v>
      </c>
      <c r="C2472" s="2">
        <f t="shared" si="301"/>
        <v>-0.16000000000000014</v>
      </c>
      <c r="D2472" s="2">
        <f t="shared" si="302"/>
        <v>3.6640000000000001</v>
      </c>
      <c r="E2472" s="2">
        <f t="shared" si="304"/>
        <v>3.7109999999999999</v>
      </c>
      <c r="F2472" s="2">
        <f t="shared" si="305"/>
        <v>3.7694999999999999</v>
      </c>
      <c r="G2472" s="2">
        <f t="shared" si="299"/>
        <v>3.4431999999999987</v>
      </c>
      <c r="H2472" s="2">
        <f t="shared" si="303"/>
        <v>2.7178000000000004</v>
      </c>
      <c r="I2472" s="2">
        <f t="array" ref="I2472">SUMPRODUCT(B2456:B2475, (ROW(B2456:B2475)-ROW(B2456)+1)) / (20*21/2)</f>
        <v>3.6814761904761903</v>
      </c>
      <c r="J2472" s="2">
        <f t="shared" si="306"/>
        <v>3.6678467330299758</v>
      </c>
      <c r="K2472" s="2">
        <f t="shared" si="300"/>
        <v>3.4581241338300366</v>
      </c>
    </row>
    <row r="2473" spans="1:11" ht="13.5" x14ac:dyDescent="0.25">
      <c r="A2473" s="3">
        <f>TITRES_STAT!B2476</f>
        <v>45910</v>
      </c>
      <c r="B2473" s="5">
        <f>TITRES_STAT!D2476</f>
        <v>3.5</v>
      </c>
      <c r="C2473" s="2">
        <f t="shared" si="301"/>
        <v>-2.9999999999999805E-2</v>
      </c>
      <c r="D2473" s="2">
        <f t="shared" si="302"/>
        <v>3.6239999999999997</v>
      </c>
      <c r="E2473" s="2">
        <f t="shared" si="304"/>
        <v>3.6909999999999998</v>
      </c>
      <c r="F2473" s="2">
        <f t="shared" si="305"/>
        <v>3.7649999999999997</v>
      </c>
      <c r="G2473" s="2">
        <f t="shared" si="299"/>
        <v>3.4517999999999991</v>
      </c>
      <c r="H2473" s="2">
        <f t="shared" si="303"/>
        <v>2.7256500000000004</v>
      </c>
      <c r="I2473" s="2">
        <f t="array" ref="I2473">SUMPRODUCT(B2457:B2476, (ROW(B2457:B2476)-ROW(B2457)+1)) / (20*21/2)</f>
        <v>3.6566190476190479</v>
      </c>
      <c r="J2473" s="2">
        <f t="shared" si="306"/>
        <v>3.6518613298842642</v>
      </c>
      <c r="K2473" s="2">
        <f t="shared" si="300"/>
        <v>3.4597663246602313</v>
      </c>
    </row>
    <row r="2474" spans="1:11" ht="13.5" x14ac:dyDescent="0.25">
      <c r="A2474" s="3">
        <f>TITRES_STAT!B2477</f>
        <v>45911</v>
      </c>
      <c r="B2474" s="5">
        <f>TITRES_STAT!D2477</f>
        <v>3.54</v>
      </c>
      <c r="C2474" s="2">
        <f t="shared" si="301"/>
        <v>4.0000000000000036E-2</v>
      </c>
      <c r="D2474" s="2">
        <f t="shared" si="302"/>
        <v>3.5920000000000001</v>
      </c>
      <c r="E2474" s="2">
        <f t="shared" si="304"/>
        <v>3.665</v>
      </c>
      <c r="F2474" s="2">
        <f t="shared" si="305"/>
        <v>3.7575000000000012</v>
      </c>
      <c r="G2474" s="2">
        <f t="shared" si="299"/>
        <v>3.4593999999999987</v>
      </c>
      <c r="H2474" s="2">
        <f t="shared" si="303"/>
        <v>2.7338500000000003</v>
      </c>
      <c r="I2474" s="2">
        <f t="array" ref="I2474">SUMPRODUCT(B2458:B2477, (ROW(B2458:B2477)-ROW(B2458)+1)) / (20*21/2)</f>
        <v>3.638523809523809</v>
      </c>
      <c r="J2474" s="2">
        <f t="shared" si="306"/>
        <v>3.6412078698952866</v>
      </c>
      <c r="K2474" s="2">
        <f t="shared" si="300"/>
        <v>3.4629127433010063</v>
      </c>
    </row>
    <row r="2475" spans="1:11" ht="13.5" x14ac:dyDescent="0.25">
      <c r="A2475" s="3">
        <f>TITRES_STAT!B2478</f>
        <v>45912</v>
      </c>
      <c r="B2475" s="5">
        <f>TITRES_STAT!D2478</f>
        <v>3.62</v>
      </c>
      <c r="C2475" s="2">
        <f t="shared" si="301"/>
        <v>8.0000000000000071E-2</v>
      </c>
      <c r="D2475" s="2">
        <f t="shared" si="302"/>
        <v>3.5759999999999996</v>
      </c>
      <c r="E2475" s="2">
        <f t="shared" si="304"/>
        <v>3.6469999999999998</v>
      </c>
      <c r="F2475" s="2">
        <f t="shared" si="305"/>
        <v>3.7510000000000003</v>
      </c>
      <c r="G2475" s="2">
        <f t="shared" si="299"/>
        <v>3.4667999999999988</v>
      </c>
      <c r="H2475" s="2">
        <f t="shared" si="303"/>
        <v>2.7424000000000008</v>
      </c>
      <c r="I2475" s="2">
        <f t="array" ref="I2475">SUMPRODUCT(B2459:B2478, (ROW(B2459:B2478)-ROW(B2459)+1)) / (20*21/2)</f>
        <v>3.6328571428571435</v>
      </c>
      <c r="J2475" s="2">
        <f t="shared" si="306"/>
        <v>3.6391880727624022</v>
      </c>
      <c r="K2475" s="2">
        <f t="shared" si="300"/>
        <v>3.4690730278774375</v>
      </c>
    </row>
    <row r="2476" spans="1:11" ht="13.5" x14ac:dyDescent="0.25">
      <c r="A2476" s="3">
        <f>TITRES_STAT!B2479</f>
        <v>45915</v>
      </c>
      <c r="B2476" s="5">
        <f>TITRES_STAT!D2479</f>
        <v>3.49</v>
      </c>
      <c r="C2476" s="2">
        <f t="shared" si="301"/>
        <v>-0.12999999999999989</v>
      </c>
      <c r="D2476" s="2">
        <f t="shared" si="302"/>
        <v>3.536</v>
      </c>
      <c r="E2476" s="2">
        <f t="shared" si="304"/>
        <v>3.617</v>
      </c>
      <c r="F2476" s="2">
        <f t="shared" si="305"/>
        <v>3.7300000000000004</v>
      </c>
      <c r="G2476" s="2">
        <f t="shared" si="299"/>
        <v>3.4697999999999989</v>
      </c>
      <c r="H2476" s="2">
        <f t="shared" si="303"/>
        <v>2.750150000000001</v>
      </c>
      <c r="I2476" s="2">
        <f t="array" ref="I2476">SUMPRODUCT(B2460:B2479, (ROW(B2460:B2479)-ROW(B2460)+1)) / (20*21/2)</f>
        <v>3.6136190476190482</v>
      </c>
      <c r="J2476" s="2">
        <f t="shared" si="306"/>
        <v>3.6249796848802687</v>
      </c>
      <c r="K2476" s="2">
        <f t="shared" si="300"/>
        <v>3.4698936934508713</v>
      </c>
    </row>
    <row r="2477" spans="1:11" ht="13.5" x14ac:dyDescent="0.25">
      <c r="A2477" s="3">
        <f>TITRES_STAT!B2480</f>
        <v>45916</v>
      </c>
      <c r="B2477" s="5">
        <f>TITRES_STAT!D2480</f>
        <v>3.54</v>
      </c>
      <c r="C2477" s="2">
        <f t="shared" si="301"/>
        <v>4.9999999999999822E-2</v>
      </c>
      <c r="D2477" s="2">
        <f t="shared" si="302"/>
        <v>3.5380000000000003</v>
      </c>
      <c r="E2477" s="2">
        <f t="shared" si="304"/>
        <v>3.601</v>
      </c>
      <c r="F2477" s="2">
        <f t="shared" si="305"/>
        <v>3.7095000000000007</v>
      </c>
      <c r="G2477" s="2">
        <f t="shared" si="299"/>
        <v>3.4725999999999986</v>
      </c>
      <c r="H2477" s="2">
        <f t="shared" si="303"/>
        <v>2.7580000000000009</v>
      </c>
      <c r="I2477" s="2">
        <f t="array" ref="I2477">SUMPRODUCT(B2461:B2480, (ROW(B2461:B2480)-ROW(B2461)+1)) / (20*21/2)</f>
        <v>3.5968095238095237</v>
      </c>
      <c r="J2477" s="2">
        <f t="shared" si="306"/>
        <v>3.6168863815583383</v>
      </c>
      <c r="K2477" s="2">
        <f t="shared" si="300"/>
        <v>3.4726429603743667</v>
      </c>
    </row>
    <row r="2478" spans="1:11" ht="13.5" x14ac:dyDescent="0.25">
      <c r="A2478" s="3">
        <f>TITRES_STAT!B2481</f>
        <v>45917</v>
      </c>
      <c r="B2478" s="5">
        <f>TITRES_STAT!D2481</f>
        <v>3.65</v>
      </c>
      <c r="C2478" s="2">
        <f t="shared" si="301"/>
        <v>0.10999999999999988</v>
      </c>
      <c r="D2478" s="2">
        <f t="shared" si="302"/>
        <v>3.5680000000000001</v>
      </c>
      <c r="E2478" s="2">
        <f t="shared" si="304"/>
        <v>3.5959999999999992</v>
      </c>
      <c r="F2478" s="2">
        <f t="shared" si="305"/>
        <v>3.6920000000000011</v>
      </c>
      <c r="G2478" s="2">
        <f t="shared" si="299"/>
        <v>3.4795999999999987</v>
      </c>
      <c r="H2478" s="2">
        <f t="shared" si="303"/>
        <v>2.7663000000000006</v>
      </c>
      <c r="I2478" s="2">
        <f t="array" ref="I2478">SUMPRODUCT(B2462:B2481, (ROW(B2462:B2481)-ROW(B2462)+1)) / (20*21/2)</f>
        <v>3.5730000000000008</v>
      </c>
      <c r="J2478" s="2">
        <f t="shared" si="306"/>
        <v>3.6200400595051634</v>
      </c>
      <c r="K2478" s="2">
        <f t="shared" si="300"/>
        <v>3.4795981383989014</v>
      </c>
    </row>
    <row r="2479" spans="1:11" ht="13.5" x14ac:dyDescent="0.25">
      <c r="A2479" s="3">
        <f>TITRES_STAT!B2482</f>
        <v>45918</v>
      </c>
      <c r="B2479" s="5">
        <f>TITRES_STAT!D2482</f>
        <v>3.49</v>
      </c>
      <c r="C2479" s="2">
        <f t="shared" si="301"/>
        <v>-0.1599999999999997</v>
      </c>
      <c r="D2479" s="2">
        <f t="shared" si="302"/>
        <v>3.5579999999999998</v>
      </c>
      <c r="E2479" s="2">
        <f t="shared" si="304"/>
        <v>3.5750000000000002</v>
      </c>
      <c r="F2479" s="2">
        <f t="shared" si="305"/>
        <v>3.6665000000000005</v>
      </c>
      <c r="G2479" s="2">
        <f t="shared" si="299"/>
        <v>3.4833999999999992</v>
      </c>
      <c r="H2479" s="2">
        <f t="shared" si="303"/>
        <v>2.7736499999999999</v>
      </c>
      <c r="I2479" s="2">
        <f t="array" ref="I2479">SUMPRODUCT(B2463:B2482, (ROW(B2463:B2482)-ROW(B2463)+1)) / (20*21/2)</f>
        <v>3.5510476190476199</v>
      </c>
      <c r="J2479" s="2">
        <f t="shared" si="306"/>
        <v>3.6076552919332432</v>
      </c>
      <c r="K2479" s="2">
        <f t="shared" si="300"/>
        <v>3.4800060545401208</v>
      </c>
    </row>
    <row r="2480" spans="1:11" ht="13.5" x14ac:dyDescent="0.25">
      <c r="A2480" s="3">
        <f>TITRES_STAT!B2483</f>
        <v>45919</v>
      </c>
      <c r="B2480" s="5">
        <f>TITRES_STAT!D2483</f>
        <v>3.49</v>
      </c>
      <c r="C2480" s="2">
        <f t="shared" si="301"/>
        <v>0</v>
      </c>
      <c r="D2480" s="2">
        <f t="shared" si="302"/>
        <v>3.532</v>
      </c>
      <c r="E2480" s="2">
        <f t="shared" si="304"/>
        <v>3.5539999999999998</v>
      </c>
      <c r="F2480" s="2">
        <f t="shared" si="305"/>
        <v>3.6499999999999995</v>
      </c>
      <c r="G2480" s="2">
        <f t="shared" si="299"/>
        <v>3.4889999999999999</v>
      </c>
      <c r="H2480" s="2">
        <f t="shared" si="303"/>
        <v>2.78105</v>
      </c>
      <c r="I2480" s="2">
        <f t="array" ref="I2480">SUMPRODUCT(B2464:B2483, (ROW(B2464:B2483)-ROW(B2464)+1)) / (20*21/2)</f>
        <v>3.5280476190476193</v>
      </c>
      <c r="J2480" s="2">
        <f t="shared" si="306"/>
        <v>3.5964500260348391</v>
      </c>
      <c r="K2480" s="2">
        <f t="shared" si="300"/>
        <v>3.4803979739699198</v>
      </c>
    </row>
    <row r="2481" spans="1:11" ht="13.5" x14ac:dyDescent="0.25">
      <c r="A2481" s="3">
        <f>TITRES_STAT!B2484</f>
        <v>45922</v>
      </c>
      <c r="B2481" s="5">
        <f>TITRES_STAT!D2484</f>
        <v>3.4</v>
      </c>
      <c r="C2481" s="2">
        <f t="shared" si="301"/>
        <v>-9.0000000000000302E-2</v>
      </c>
      <c r="D2481" s="2">
        <f t="shared" si="302"/>
        <v>3.5140000000000002</v>
      </c>
      <c r="E2481" s="2">
        <f t="shared" si="304"/>
        <v>3.5249999999999999</v>
      </c>
      <c r="F2481" s="2">
        <f t="shared" si="305"/>
        <v>3.6305000000000001</v>
      </c>
      <c r="G2481" s="2">
        <f t="shared" si="299"/>
        <v>3.4944000000000002</v>
      </c>
      <c r="H2481" s="2">
        <f t="shared" si="303"/>
        <v>2.7879499999999995</v>
      </c>
      <c r="I2481" s="2">
        <f t="array" ref="I2481">SUMPRODUCT(B2465:B2484, (ROW(B2465:B2484)-ROW(B2465)+1)) / (20*21/2)</f>
        <v>3.5056666666666669</v>
      </c>
      <c r="J2481" s="2">
        <f t="shared" si="306"/>
        <v>3.5777404997458069</v>
      </c>
      <c r="K2481" s="2">
        <f t="shared" si="300"/>
        <v>3.4772451122456092</v>
      </c>
    </row>
    <row r="2482" spans="1:11" ht="13.5" x14ac:dyDescent="0.25">
      <c r="A2482" s="3">
        <f>TITRES_STAT!B2485</f>
        <v>45923</v>
      </c>
      <c r="B2482" s="5">
        <f>TITRES_STAT!D2485</f>
        <v>3.4</v>
      </c>
      <c r="C2482" s="2">
        <f t="shared" si="301"/>
        <v>0</v>
      </c>
      <c r="D2482" s="2">
        <f t="shared" si="302"/>
        <v>3.4859999999999998</v>
      </c>
      <c r="E2482" s="2">
        <f t="shared" si="304"/>
        <v>3.5119999999999996</v>
      </c>
      <c r="F2482" s="2">
        <f t="shared" si="305"/>
        <v>3.6115000000000004</v>
      </c>
      <c r="G2482" s="2">
        <f t="shared" ref="G2482:G2508" si="307">AVERAGE(B2433:B2482)</f>
        <v>3.5004000000000004</v>
      </c>
      <c r="H2482" s="2">
        <f t="shared" si="303"/>
        <v>2.7948499999999994</v>
      </c>
      <c r="I2482" s="2">
        <f t="array" ref="I2482">SUMPRODUCT(B2466:B2485, (ROW(B2466:B2485)-ROW(B2466)+1)) / (20*21/2)</f>
        <v>3.4844285714285714</v>
      </c>
      <c r="J2482" s="2">
        <f t="shared" si="306"/>
        <v>3.5608128331033493</v>
      </c>
      <c r="K2482" s="2">
        <f t="shared" si="300"/>
        <v>3.4742158921575461</v>
      </c>
    </row>
    <row r="2483" spans="1:11" ht="13.5" x14ac:dyDescent="0.25">
      <c r="A2483" s="3">
        <f>TITRES_STAT!B2486</f>
        <v>45924</v>
      </c>
      <c r="B2483" s="5">
        <f>TITRES_STAT!D2486</f>
        <v>3.37</v>
      </c>
      <c r="C2483" s="2">
        <f t="shared" si="301"/>
        <v>-2.9999999999999805E-2</v>
      </c>
      <c r="D2483" s="2">
        <f t="shared" si="302"/>
        <v>3.4300000000000006</v>
      </c>
      <c r="E2483" s="2">
        <f t="shared" si="304"/>
        <v>3.4989999999999997</v>
      </c>
      <c r="F2483" s="2">
        <f t="shared" si="305"/>
        <v>3.5950000000000002</v>
      </c>
      <c r="G2483" s="2">
        <f t="shared" si="307"/>
        <v>3.5074000000000005</v>
      </c>
      <c r="H2483" s="2">
        <f t="shared" si="303"/>
        <v>2.8014999999999999</v>
      </c>
      <c r="I2483" s="2">
        <f t="array" ref="I2483">SUMPRODUCT(B2467:B2486, (ROW(B2467:B2486)-ROW(B2467)+1)) / (20*21/2)</f>
        <v>3.4662857142857142</v>
      </c>
      <c r="J2483" s="2">
        <f t="shared" si="306"/>
        <v>3.5426401823316018</v>
      </c>
      <c r="K2483" s="2">
        <f t="shared" ref="K2483:K2508" si="308">$K$4*B2483+(1-$K$4)*K2482</f>
        <v>3.470128994425878</v>
      </c>
    </row>
    <row r="2484" spans="1:11" ht="13.5" x14ac:dyDescent="0.25">
      <c r="A2484" s="3">
        <f>TITRES_STAT!B2487</f>
        <v>45925</v>
      </c>
      <c r="B2484" s="5">
        <f>TITRES_STAT!D2487</f>
        <v>3.36</v>
      </c>
      <c r="C2484" s="2">
        <f t="shared" si="301"/>
        <v>-1.0000000000000231E-2</v>
      </c>
      <c r="D2484" s="2">
        <f t="shared" si="302"/>
        <v>3.4039999999999999</v>
      </c>
      <c r="E2484" s="2">
        <f t="shared" si="304"/>
        <v>3.4810000000000003</v>
      </c>
      <c r="F2484" s="2">
        <f t="shared" si="305"/>
        <v>3.5730000000000004</v>
      </c>
      <c r="G2484" s="2">
        <f t="shared" si="307"/>
        <v>3.5142000000000011</v>
      </c>
      <c r="H2484" s="2">
        <f t="shared" si="303"/>
        <v>2.8081</v>
      </c>
      <c r="I2484" s="2">
        <f t="array" ref="I2484">SUMPRODUCT(B2468:B2487, (ROW(B2468:B2487)-ROW(B2468)+1)) / (20*21/2)</f>
        <v>3.4501904761904765</v>
      </c>
      <c r="J2484" s="2">
        <f t="shared" si="306"/>
        <v>3.5252458792524015</v>
      </c>
      <c r="K2484" s="2">
        <f t="shared" si="308"/>
        <v>3.4658102103307455</v>
      </c>
    </row>
    <row r="2485" spans="1:11" ht="13.5" x14ac:dyDescent="0.25">
      <c r="A2485" s="3">
        <f>TITRES_STAT!B2488</f>
        <v>45926</v>
      </c>
      <c r="B2485" s="5">
        <f>TITRES_STAT!D2488</f>
        <v>3.35</v>
      </c>
      <c r="C2485" s="2">
        <f t="shared" si="301"/>
        <v>-9.9999999999997868E-3</v>
      </c>
      <c r="D2485" s="2">
        <f t="shared" si="302"/>
        <v>3.3759999999999999</v>
      </c>
      <c r="E2485" s="2">
        <f t="shared" si="304"/>
        <v>3.4539999999999997</v>
      </c>
      <c r="F2485" s="2">
        <f t="shared" si="305"/>
        <v>3.5504999999999995</v>
      </c>
      <c r="G2485" s="2">
        <f t="shared" si="307"/>
        <v>3.5206000000000013</v>
      </c>
      <c r="H2485" s="2">
        <f t="shared" si="303"/>
        <v>2.8146999999999998</v>
      </c>
      <c r="I2485" s="2">
        <f t="array" ref="I2485">SUMPRODUCT(B2469:B2488, (ROW(B2469:B2488)-ROW(B2469)+1)) / (20*21/2)</f>
        <v>3.4347619047619049</v>
      </c>
      <c r="J2485" s="2">
        <f t="shared" si="306"/>
        <v>3.5085557955140771</v>
      </c>
      <c r="K2485" s="2">
        <f t="shared" si="308"/>
        <v>3.4612686334550302</v>
      </c>
    </row>
    <row r="2486" spans="1:11" ht="13.5" x14ac:dyDescent="0.25">
      <c r="A2486" s="3">
        <f>TITRES_STAT!B2489</f>
        <v>45929</v>
      </c>
      <c r="B2486" s="5">
        <f>TITRES_STAT!D2489</f>
        <v>3.36</v>
      </c>
      <c r="C2486" s="2">
        <f t="shared" si="301"/>
        <v>9.9999999999997868E-3</v>
      </c>
      <c r="D2486" s="2">
        <f t="shared" si="302"/>
        <v>3.3679999999999999</v>
      </c>
      <c r="E2486" s="2">
        <f t="shared" si="304"/>
        <v>3.4410000000000003</v>
      </c>
      <c r="F2486" s="2">
        <f t="shared" si="305"/>
        <v>3.5289999999999999</v>
      </c>
      <c r="G2486" s="2">
        <f t="shared" si="307"/>
        <v>3.5260000000000016</v>
      </c>
      <c r="H2486" s="2">
        <f t="shared" si="303"/>
        <v>2.8213999999999997</v>
      </c>
      <c r="I2486" s="2">
        <f t="array" ref="I2486">SUMPRODUCT(B2470:B2489, (ROW(B2470:B2489)-ROW(B2470)+1)) / (20*21/2)</f>
        <v>3.4067142857142856</v>
      </c>
      <c r="J2486" s="2">
        <f t="shared" si="306"/>
        <v>3.4944076245127365</v>
      </c>
      <c r="K2486" s="2">
        <f t="shared" si="308"/>
        <v>3.4572973144960097</v>
      </c>
    </row>
    <row r="2487" spans="1:11" ht="13.5" x14ac:dyDescent="0.25">
      <c r="A2487" s="3">
        <f>TITRES_STAT!B2490</f>
        <v>45930</v>
      </c>
      <c r="B2487" s="5">
        <f>TITRES_STAT!D2490</f>
        <v>3.36</v>
      </c>
      <c r="C2487" s="2">
        <f t="shared" si="301"/>
        <v>0</v>
      </c>
      <c r="D2487" s="2">
        <f t="shared" si="302"/>
        <v>3.3600000000000003</v>
      </c>
      <c r="E2487" s="2">
        <f t="shared" si="304"/>
        <v>3.4230000000000005</v>
      </c>
      <c r="F2487" s="2">
        <f t="shared" si="305"/>
        <v>3.5119999999999996</v>
      </c>
      <c r="G2487" s="2">
        <f t="shared" si="307"/>
        <v>3.5296000000000016</v>
      </c>
      <c r="H2487" s="2">
        <f t="shared" si="303"/>
        <v>2.8280499999999993</v>
      </c>
      <c r="I2487" s="2">
        <f t="array" ref="I2487">SUMPRODUCT(B2471:B2490, (ROW(B2471:B2490)-ROW(B2471)+1)) / (20*21/2)</f>
        <v>3.3715238095238087</v>
      </c>
      <c r="J2487" s="2">
        <f t="shared" si="306"/>
        <v>3.4816068983686663</v>
      </c>
      <c r="K2487" s="2">
        <f t="shared" si="308"/>
        <v>3.4534817335353822</v>
      </c>
    </row>
    <row r="2488" spans="1:11" ht="13.5" x14ac:dyDescent="0.25">
      <c r="A2488" s="3">
        <f>TITRES_STAT!B2491</f>
        <v>45931</v>
      </c>
      <c r="B2488" s="5">
        <f>TITRES_STAT!D2491</f>
        <v>3.35</v>
      </c>
      <c r="C2488" s="2">
        <f t="shared" si="301"/>
        <v>-9.9999999999997868E-3</v>
      </c>
      <c r="D2488" s="2">
        <f t="shared" si="302"/>
        <v>3.3560000000000003</v>
      </c>
      <c r="E2488" s="2">
        <f t="shared" si="304"/>
        <v>3.3929999999999998</v>
      </c>
      <c r="F2488" s="2">
        <f t="shared" si="305"/>
        <v>3.4944999999999995</v>
      </c>
      <c r="G2488" s="2">
        <f t="shared" si="307"/>
        <v>3.5312000000000019</v>
      </c>
      <c r="H2488" s="2">
        <f t="shared" si="303"/>
        <v>2.8345999999999991</v>
      </c>
      <c r="I2488" s="2">
        <f t="array" ref="I2488">SUMPRODUCT(B2472:B2491, (ROW(B2472:B2491)-ROW(B2472)+1)) / (20*21/2)</f>
        <v>3.3391904761904758</v>
      </c>
      <c r="J2488" s="2">
        <f t="shared" si="306"/>
        <v>3.4690729080478411</v>
      </c>
      <c r="K2488" s="2">
        <f t="shared" si="308"/>
        <v>3.4494236263379165</v>
      </c>
    </row>
    <row r="2489" spans="1:11" ht="13.5" x14ac:dyDescent="0.25">
      <c r="A2489" s="3">
        <f>TITRES_STAT!B2492</f>
        <v>45932</v>
      </c>
      <c r="B2489" s="5">
        <f>TITRES_STAT!D2492</f>
        <v>3.2</v>
      </c>
      <c r="C2489" s="2">
        <f t="shared" si="301"/>
        <v>-0.14999999999999991</v>
      </c>
      <c r="D2489" s="2">
        <f t="shared" si="302"/>
        <v>3.3240000000000003</v>
      </c>
      <c r="E2489" s="2">
        <f t="shared" si="304"/>
        <v>3.3639999999999999</v>
      </c>
      <c r="F2489" s="2">
        <f t="shared" si="305"/>
        <v>3.4695</v>
      </c>
      <c r="G2489" s="2">
        <f t="shared" si="307"/>
        <v>3.5310000000000015</v>
      </c>
      <c r="H2489" s="2">
        <f t="shared" si="303"/>
        <v>2.8402499999999997</v>
      </c>
      <c r="I2489" s="2">
        <f t="array" ref="I2489">SUMPRODUCT(B2473:B2492, (ROW(B2473:B2492)-ROW(B2473)+1)) / (20*21/2)</f>
        <v>3.3220476190476189</v>
      </c>
      <c r="J2489" s="2">
        <f t="shared" si="306"/>
        <v>3.4434469168051898</v>
      </c>
      <c r="K2489" s="2">
        <f t="shared" si="308"/>
        <v>3.4396423076579983</v>
      </c>
    </row>
    <row r="2490" spans="1:11" ht="13.5" x14ac:dyDescent="0.25">
      <c r="A2490" s="3">
        <f>TITRES_STAT!B2493</f>
        <v>45933</v>
      </c>
      <c r="B2490" s="5">
        <f>TITRES_STAT!D2493</f>
        <v>3.1</v>
      </c>
      <c r="C2490" s="2">
        <f t="shared" si="301"/>
        <v>-0.10000000000000009</v>
      </c>
      <c r="D2490" s="2">
        <f t="shared" si="302"/>
        <v>3.274</v>
      </c>
      <c r="E2490" s="2">
        <f t="shared" si="304"/>
        <v>3.3250000000000002</v>
      </c>
      <c r="F2490" s="2">
        <f t="shared" si="305"/>
        <v>3.4394999999999998</v>
      </c>
      <c r="G2490" s="2">
        <f t="shared" si="307"/>
        <v>3.5270000000000015</v>
      </c>
      <c r="H2490" s="2">
        <f t="shared" si="303"/>
        <v>2.8451000000000004</v>
      </c>
      <c r="I2490" s="2">
        <f t="array" ref="I2490">SUMPRODUCT(B2474:B2493, (ROW(B2474:B2493)-ROW(B2474)+1)) / (20*21/2)</f>
        <v>3.3091904761904765</v>
      </c>
      <c r="J2490" s="2">
        <f t="shared" si="306"/>
        <v>3.4107376866332668</v>
      </c>
      <c r="K2490" s="2">
        <f t="shared" si="308"/>
        <v>3.4263230014753319</v>
      </c>
    </row>
    <row r="2491" spans="1:11" ht="13.5" x14ac:dyDescent="0.25">
      <c r="A2491" s="3">
        <f>TITRES_STAT!B2494</f>
        <v>45936</v>
      </c>
      <c r="B2491" s="5">
        <f>TITRES_STAT!D2494</f>
        <v>3.1</v>
      </c>
      <c r="C2491" s="2">
        <f t="shared" si="301"/>
        <v>0</v>
      </c>
      <c r="D2491" s="2">
        <f t="shared" si="302"/>
        <v>3.222</v>
      </c>
      <c r="E2491" s="2">
        <f t="shared" si="304"/>
        <v>3.2950000000000004</v>
      </c>
      <c r="F2491" s="2">
        <f t="shared" si="305"/>
        <v>3.4099999999999993</v>
      </c>
      <c r="G2491" s="2">
        <f t="shared" si="307"/>
        <v>3.5240000000000014</v>
      </c>
      <c r="H2491" s="2">
        <f t="shared" si="303"/>
        <v>2.8497000000000003</v>
      </c>
      <c r="I2491" s="2">
        <f t="array" ref="I2491">SUMPRODUCT(B2475:B2494, (ROW(B2475:B2494)-ROW(B2475)+1)) / (20*21/2)</f>
        <v>3.3041428571428573</v>
      </c>
      <c r="J2491" s="2">
        <f t="shared" si="306"/>
        <v>3.3811436212396222</v>
      </c>
      <c r="K2491" s="2">
        <f t="shared" si="308"/>
        <v>3.4135260210253189</v>
      </c>
    </row>
    <row r="2492" spans="1:11" ht="13.5" x14ac:dyDescent="0.25">
      <c r="A2492" s="3">
        <f>TITRES_STAT!B2495</f>
        <v>45937</v>
      </c>
      <c r="B2492" s="5">
        <f>TITRES_STAT!D2495</f>
        <v>3.23</v>
      </c>
      <c r="C2492" s="2">
        <f t="shared" si="301"/>
        <v>0.12999999999999989</v>
      </c>
      <c r="D2492" s="2">
        <f t="shared" si="302"/>
        <v>3.1960000000000002</v>
      </c>
      <c r="E2492" s="2">
        <f t="shared" si="304"/>
        <v>3.278</v>
      </c>
      <c r="F2492" s="2">
        <f t="shared" si="305"/>
        <v>3.3950000000000005</v>
      </c>
      <c r="G2492" s="2">
        <f t="shared" si="307"/>
        <v>3.5236000000000014</v>
      </c>
      <c r="H2492" s="2">
        <f t="shared" si="303"/>
        <v>2.8546500000000004</v>
      </c>
      <c r="I2492" s="2">
        <f t="array" ref="I2492">SUMPRODUCT(B2476:B2495, (ROW(B2476:B2495)-ROW(B2476)+1)) / (20*21/2)</f>
        <v>3.2981904761904763</v>
      </c>
      <c r="J2492" s="2">
        <f t="shared" si="306"/>
        <v>3.3667489906453727</v>
      </c>
      <c r="K2492" s="2">
        <f t="shared" si="308"/>
        <v>3.4063289221615807</v>
      </c>
    </row>
    <row r="2493" spans="1:11" ht="13.5" x14ac:dyDescent="0.25">
      <c r="A2493" s="3">
        <f>TITRES_STAT!B2496</f>
        <v>45938</v>
      </c>
      <c r="B2493" s="5">
        <f>TITRES_STAT!D2496</f>
        <v>3.26</v>
      </c>
      <c r="C2493" s="2">
        <f t="shared" si="301"/>
        <v>2.9999999999999805E-2</v>
      </c>
      <c r="D2493" s="2">
        <f t="shared" si="302"/>
        <v>3.1779999999999999</v>
      </c>
      <c r="E2493" s="2">
        <f t="shared" si="304"/>
        <v>3.2670000000000003</v>
      </c>
      <c r="F2493" s="2">
        <f t="shared" si="305"/>
        <v>3.3830000000000005</v>
      </c>
      <c r="G2493" s="2">
        <f t="shared" si="307"/>
        <v>3.522800000000001</v>
      </c>
      <c r="H2493" s="2">
        <f t="shared" si="303"/>
        <v>2.8595000000000006</v>
      </c>
      <c r="I2493" s="2">
        <f t="array" ref="I2493">SUMPRODUCT(B2477:B2496, (ROW(B2477:B2496)-ROW(B2477)+1)) / (20*21/2)</f>
        <v>3.292761904761905</v>
      </c>
      <c r="J2493" s="2">
        <f t="shared" si="306"/>
        <v>3.3565824201077179</v>
      </c>
      <c r="K2493" s="2">
        <f t="shared" si="308"/>
        <v>3.4005905330572053</v>
      </c>
    </row>
    <row r="2494" spans="1:11" ht="13.5" x14ac:dyDescent="0.25">
      <c r="A2494" s="3">
        <f>TITRES_STAT!B2497</f>
        <v>45939</v>
      </c>
      <c r="B2494" s="5">
        <f>TITRES_STAT!D2497</f>
        <v>3.33</v>
      </c>
      <c r="C2494" s="2">
        <f t="shared" si="301"/>
        <v>7.0000000000000284E-2</v>
      </c>
      <c r="D2494" s="2">
        <f t="shared" si="302"/>
        <v>3.2039999999999997</v>
      </c>
      <c r="E2494" s="2">
        <f t="shared" si="304"/>
        <v>3.2640000000000002</v>
      </c>
      <c r="F2494" s="2">
        <f t="shared" si="305"/>
        <v>3.3725000000000001</v>
      </c>
      <c r="G2494" s="2">
        <f t="shared" si="307"/>
        <v>3.5250000000000012</v>
      </c>
      <c r="H2494" s="2">
        <f t="shared" si="303"/>
        <v>2.8644500000000006</v>
      </c>
      <c r="I2494" s="2">
        <f t="array" ref="I2494">SUMPRODUCT(B2478:B2497, (ROW(B2478:B2497)-ROW(B2478)+1)) / (20*21/2)</f>
        <v>3.2882380952380958</v>
      </c>
      <c r="J2494" s="2">
        <f t="shared" si="306"/>
        <v>3.35405076104984</v>
      </c>
      <c r="K2494" s="2">
        <f t="shared" si="308"/>
        <v>3.3978222768588835</v>
      </c>
    </row>
    <row r="2495" spans="1:11" ht="13.5" x14ac:dyDescent="0.25">
      <c r="A2495" s="3">
        <f>TITRES_STAT!B2498</f>
        <v>45940</v>
      </c>
      <c r="B2495" s="5">
        <f>TITRES_STAT!D2498</f>
        <v>3.31</v>
      </c>
      <c r="C2495" s="2">
        <f t="shared" si="301"/>
        <v>-2.0000000000000018E-2</v>
      </c>
      <c r="D2495" s="2">
        <f t="shared" si="302"/>
        <v>3.246</v>
      </c>
      <c r="E2495" s="2">
        <f t="shared" si="304"/>
        <v>3.2600000000000002</v>
      </c>
      <c r="F2495" s="2">
        <f t="shared" si="305"/>
        <v>3.3570000000000002</v>
      </c>
      <c r="G2495" s="2">
        <f t="shared" si="307"/>
        <v>3.5268000000000006</v>
      </c>
      <c r="H2495" s="2">
        <f t="shared" si="303"/>
        <v>2.8689500000000003</v>
      </c>
      <c r="I2495" s="2">
        <f t="array" ref="I2495">SUMPRODUCT(B2479:B2498, (ROW(B2479:B2498)-ROW(B2479)+1)) / (20*21/2)</f>
        <v>3.2877142857142854</v>
      </c>
      <c r="J2495" s="2">
        <f t="shared" si="306"/>
        <v>3.3498554504736648</v>
      </c>
      <c r="K2495" s="2">
        <f t="shared" si="308"/>
        <v>3.3943782660016724</v>
      </c>
    </row>
    <row r="2496" spans="1:11" ht="13.5" x14ac:dyDescent="0.25">
      <c r="A2496" s="3">
        <f>TITRES_STAT!B2499</f>
        <v>45943</v>
      </c>
      <c r="B2496" s="5">
        <f>TITRES_STAT!D2499</f>
        <v>3.3</v>
      </c>
      <c r="C2496" s="2">
        <f t="shared" si="301"/>
        <v>-1.0000000000000231E-2</v>
      </c>
      <c r="D2496" s="2">
        <f t="shared" si="302"/>
        <v>3.286</v>
      </c>
      <c r="E2496" s="2">
        <f t="shared" si="304"/>
        <v>3.254</v>
      </c>
      <c r="F2496" s="2">
        <f t="shared" si="305"/>
        <v>3.3475000000000001</v>
      </c>
      <c r="G2496" s="2">
        <f t="shared" si="307"/>
        <v>3.5284000000000009</v>
      </c>
      <c r="H2496" s="2">
        <f t="shared" si="303"/>
        <v>2.8734000000000011</v>
      </c>
      <c r="I2496" s="2">
        <f t="array" ref="I2496">SUMPRODUCT(B2480:B2499, (ROW(B2480:B2499)-ROW(B2480)+1)) / (20*21/2)</f>
        <v>3.3020476190476185</v>
      </c>
      <c r="J2496" s="2">
        <f t="shared" si="306"/>
        <v>3.3451073123333157</v>
      </c>
      <c r="K2496" s="2">
        <f t="shared" si="308"/>
        <v>3.3906771575310186</v>
      </c>
    </row>
    <row r="2497" spans="1:11" ht="13.5" x14ac:dyDescent="0.25">
      <c r="A2497" s="3">
        <f>TITRES_STAT!B2500</f>
        <v>45944</v>
      </c>
      <c r="B2497" s="5">
        <f>TITRES_STAT!D2500</f>
        <v>3.3</v>
      </c>
      <c r="C2497" s="2">
        <f t="shared" si="301"/>
        <v>0</v>
      </c>
      <c r="D2497" s="2">
        <f t="shared" si="302"/>
        <v>3.3</v>
      </c>
      <c r="E2497" s="2">
        <f t="shared" si="304"/>
        <v>3.2479999999999998</v>
      </c>
      <c r="F2497" s="2">
        <f t="shared" si="305"/>
        <v>3.3355000000000006</v>
      </c>
      <c r="G2497" s="2">
        <f t="shared" si="307"/>
        <v>3.5294000000000012</v>
      </c>
      <c r="H2497" s="2">
        <f t="shared" si="303"/>
        <v>2.8782000000000005</v>
      </c>
      <c r="I2497" s="2">
        <f t="array" ref="I2497">SUMPRODUCT(B2481:B2500, (ROW(B2481:B2500)-ROW(B2481)+1)) / (20*21/2)</f>
        <v>3.3117142857142854</v>
      </c>
      <c r="J2497" s="2">
        <f t="shared" si="306"/>
        <v>3.3408113778253807</v>
      </c>
      <c r="K2497" s="2">
        <f t="shared" si="308"/>
        <v>3.3871211905690179</v>
      </c>
    </row>
    <row r="2498" spans="1:11" ht="13.5" x14ac:dyDescent="0.25">
      <c r="A2498" s="3">
        <f>TITRES_STAT!B2501</f>
        <v>45946</v>
      </c>
      <c r="B2498" s="5">
        <f>TITRES_STAT!D2501</f>
        <v>3.33</v>
      </c>
      <c r="C2498" s="2">
        <f t="shared" si="301"/>
        <v>3.0000000000000249E-2</v>
      </c>
      <c r="D2498" s="2">
        <f t="shared" si="302"/>
        <v>3.3140000000000001</v>
      </c>
      <c r="E2498" s="2">
        <f t="shared" si="304"/>
        <v>3.246</v>
      </c>
      <c r="F2498" s="2">
        <f t="shared" si="305"/>
        <v>3.3195000000000001</v>
      </c>
      <c r="G2498" s="2">
        <f t="shared" si="307"/>
        <v>3.5310000000000015</v>
      </c>
      <c r="H2498" s="2">
        <f t="shared" si="303"/>
        <v>2.8828000000000005</v>
      </c>
      <c r="I2498" s="2">
        <f t="array" ref="I2498">SUMPRODUCT(B2482:B2501, (ROW(B2482:B2501)-ROW(B2482)+1)) / (20*21/2)</f>
        <v>3.3226666666666671</v>
      </c>
      <c r="J2498" s="2">
        <f t="shared" si="306"/>
        <v>3.3397817227943922</v>
      </c>
      <c r="K2498" s="2">
        <f t="shared" si="308"/>
        <v>3.3848811438800368</v>
      </c>
    </row>
    <row r="2499" spans="1:11" ht="13.5" x14ac:dyDescent="0.25">
      <c r="A2499" s="3">
        <f>TITRES_STAT!B2502</f>
        <v>45947</v>
      </c>
      <c r="B2499" s="5">
        <f>TITRES_STAT!D2502</f>
        <v>3.47</v>
      </c>
      <c r="C2499" s="2">
        <f t="shared" si="301"/>
        <v>0.14000000000000012</v>
      </c>
      <c r="D2499" s="2">
        <f t="shared" si="302"/>
        <v>3.3420000000000001</v>
      </c>
      <c r="E2499" s="2">
        <f t="shared" si="304"/>
        <v>3.2729999999999997</v>
      </c>
      <c r="F2499" s="2">
        <f t="shared" si="305"/>
        <v>3.3184999999999993</v>
      </c>
      <c r="G2499" s="2">
        <f t="shared" si="307"/>
        <v>3.5354000000000014</v>
      </c>
      <c r="H2499" s="2">
        <f t="shared" si="303"/>
        <v>2.8877500000000005</v>
      </c>
      <c r="I2499" s="2">
        <f t="array" ref="I2499">SUMPRODUCT(B2483:B2502, (ROW(B2483:B2502)-ROW(B2483)+1)) / (20*21/2)</f>
        <v>3.3315714285714284</v>
      </c>
      <c r="J2499" s="2">
        <f t="shared" si="306"/>
        <v>3.3521834634806407</v>
      </c>
      <c r="K2499" s="2">
        <f t="shared" si="308"/>
        <v>3.3882191382376825</v>
      </c>
    </row>
    <row r="2500" spans="1:11" ht="13.5" x14ac:dyDescent="0.25">
      <c r="A2500" s="3">
        <f>TITRES_STAT!B2503</f>
        <v>45950</v>
      </c>
      <c r="B2500" s="5">
        <f>TITRES_STAT!D2503</f>
        <v>3.42</v>
      </c>
      <c r="C2500" s="2">
        <f t="shared" ref="C2500:C2508" si="309">B2500-B2499</f>
        <v>-5.0000000000000266E-2</v>
      </c>
      <c r="D2500" s="2">
        <f t="shared" si="302"/>
        <v>3.3639999999999999</v>
      </c>
      <c r="E2500" s="2">
        <f t="shared" si="304"/>
        <v>3.3050000000000006</v>
      </c>
      <c r="F2500" s="2">
        <f t="shared" si="305"/>
        <v>3.3149999999999991</v>
      </c>
      <c r="G2500" s="2">
        <f t="shared" si="307"/>
        <v>3.5378000000000003</v>
      </c>
      <c r="H2500" s="2">
        <f t="shared" si="303"/>
        <v>2.8921000000000006</v>
      </c>
      <c r="I2500" s="2">
        <f t="array" ref="I2500">SUMPRODUCT(B2484:B2503, (ROW(B2484:B2503)-ROW(B2484)+1)) / (20*21/2)</f>
        <v>3.3347142857142851</v>
      </c>
      <c r="J2500" s="2">
        <f t="shared" si="306"/>
        <v>3.358642181244389</v>
      </c>
      <c r="K2500" s="2">
        <f t="shared" si="308"/>
        <v>3.3894654465420873</v>
      </c>
    </row>
    <row r="2501" spans="1:11" ht="13.5" x14ac:dyDescent="0.25">
      <c r="A2501" s="3">
        <f>TITRES_STAT!B2504</f>
        <v>45951</v>
      </c>
      <c r="B2501" s="5">
        <f>TITRES_STAT!D2504</f>
        <v>3.43</v>
      </c>
      <c r="C2501" s="2">
        <f t="shared" si="309"/>
        <v>1.0000000000000231E-2</v>
      </c>
      <c r="D2501" s="2">
        <f t="shared" si="302"/>
        <v>3.3899999999999997</v>
      </c>
      <c r="E2501" s="2">
        <f t="shared" si="304"/>
        <v>3.3380000000000001</v>
      </c>
      <c r="F2501" s="2">
        <f t="shared" si="305"/>
        <v>3.3165</v>
      </c>
      <c r="G2501" s="2">
        <f t="shared" si="307"/>
        <v>3.5386000000000002</v>
      </c>
      <c r="H2501" s="2">
        <f t="shared" si="303"/>
        <v>2.8963000000000005</v>
      </c>
      <c r="I2501" s="2">
        <f t="array" ref="I2501">SUMPRODUCT(B2485:B2504, (ROW(B2485:B2504)-ROW(B2485)+1)) / (20*21/2)</f>
        <v>3.3331904761904765</v>
      </c>
      <c r="J2501" s="2">
        <f t="shared" si="306"/>
        <v>3.3654381639830184</v>
      </c>
      <c r="K2501" s="2">
        <f t="shared" si="308"/>
        <v>3.3910550368737704</v>
      </c>
    </row>
    <row r="2502" spans="1:11" ht="13.5" x14ac:dyDescent="0.25">
      <c r="A2502" s="3">
        <f>TITRES_STAT!B2505</f>
        <v>45952</v>
      </c>
      <c r="B2502" s="5">
        <f>TITRES_STAT!D2505</f>
        <v>3.41</v>
      </c>
      <c r="C2502" s="2">
        <f t="shared" si="309"/>
        <v>-2.0000000000000018E-2</v>
      </c>
      <c r="D2502" s="2">
        <f t="shared" ref="D2502:D2508" si="310">AVERAGE(B2498:B2502)</f>
        <v>3.4120000000000004</v>
      </c>
      <c r="E2502" s="2">
        <f t="shared" si="304"/>
        <v>3.3560000000000003</v>
      </c>
      <c r="F2502" s="2">
        <f t="shared" si="305"/>
        <v>3.3169999999999993</v>
      </c>
      <c r="G2502" s="2">
        <f t="shared" si="307"/>
        <v>3.5370000000000004</v>
      </c>
      <c r="H2502" s="2">
        <f t="shared" si="303"/>
        <v>2.9007499999999999</v>
      </c>
      <c r="I2502" s="2">
        <f t="array" ref="I2502">SUMPRODUCT(B2486:B2505, (ROW(B2486:B2505)-ROW(B2486)+1)) / (20*21/2)</f>
        <v>3.3329047619047616</v>
      </c>
      <c r="J2502" s="2">
        <f t="shared" si="306"/>
        <v>3.3696821483655879</v>
      </c>
      <c r="K2502" s="2">
        <f t="shared" si="308"/>
        <v>3.3917979766042108</v>
      </c>
    </row>
    <row r="2503" spans="1:11" ht="13.5" x14ac:dyDescent="0.25">
      <c r="A2503" s="3">
        <f>TITRES_STAT!B2506</f>
        <v>45953</v>
      </c>
      <c r="B2503" s="5">
        <f>TITRES_STAT!D2506</f>
        <v>3.35</v>
      </c>
      <c r="C2503" s="2">
        <f t="shared" si="309"/>
        <v>-6.0000000000000053E-2</v>
      </c>
      <c r="D2503" s="2">
        <f t="shared" si="310"/>
        <v>3.4160000000000004</v>
      </c>
      <c r="E2503" s="2">
        <f t="shared" si="304"/>
        <v>3.3649999999999998</v>
      </c>
      <c r="F2503" s="2">
        <f t="shared" si="305"/>
        <v>3.3159999999999998</v>
      </c>
      <c r="G2503" s="2">
        <f t="shared" si="307"/>
        <v>3.5322000000000005</v>
      </c>
      <c r="H2503" s="2">
        <f t="shared" si="303"/>
        <v>2.9052499999999997</v>
      </c>
      <c r="I2503" s="2">
        <f t="array" ref="I2503">SUMPRODUCT(B2487:B2506, (ROW(B2487:B2506)-ROW(B2487)+1)) / (20*21/2)</f>
        <v>3.3289999999999997</v>
      </c>
      <c r="J2503" s="2">
        <f t="shared" si="306"/>
        <v>3.3678076580450558</v>
      </c>
      <c r="K2503" s="2">
        <f t="shared" si="308"/>
        <v>3.3901588402667908</v>
      </c>
    </row>
    <row r="2504" spans="1:11" ht="13.5" x14ac:dyDescent="0.25">
      <c r="A2504" s="3">
        <f>TITRES_STAT!B2507</f>
        <v>45954</v>
      </c>
      <c r="B2504" s="5">
        <f>TITRES_STAT!D2507</f>
        <v>3.3</v>
      </c>
      <c r="C2504" s="2">
        <f t="shared" si="309"/>
        <v>-5.0000000000000266E-2</v>
      </c>
      <c r="D2504" s="2">
        <f t="shared" si="310"/>
        <v>3.3820000000000001</v>
      </c>
      <c r="E2504" s="2">
        <f t="shared" si="304"/>
        <v>3.3620000000000005</v>
      </c>
      <c r="F2504" s="2">
        <f t="shared" si="305"/>
        <v>3.3130000000000002</v>
      </c>
      <c r="G2504" s="2">
        <f t="shared" si="307"/>
        <v>3.5244000000000013</v>
      </c>
      <c r="H2504" s="2">
        <f t="shared" si="303"/>
        <v>2.9098499999999996</v>
      </c>
      <c r="I2504" s="2">
        <f t="array" ref="I2504">SUMPRODUCT(B2488:B2507, (ROW(B2488:B2507)-ROW(B2488)+1)) / (20*21/2)</f>
        <v>3.318857142857143</v>
      </c>
      <c r="J2504" s="2">
        <f t="shared" si="306"/>
        <v>3.3613497858502885</v>
      </c>
      <c r="K2504" s="2">
        <f t="shared" si="308"/>
        <v>3.3866231994720146</v>
      </c>
    </row>
    <row r="2505" spans="1:11" ht="13.5" x14ac:dyDescent="0.25">
      <c r="A2505" s="3">
        <f>TITRES_STAT!B2508</f>
        <v>45957</v>
      </c>
      <c r="B2505" s="5">
        <f>TITRES_STAT!D2508</f>
        <v>3.31</v>
      </c>
      <c r="C2505" s="2">
        <f t="shared" si="309"/>
        <v>1.0000000000000231E-2</v>
      </c>
      <c r="D2505" s="2">
        <f t="shared" si="310"/>
        <v>3.3599999999999994</v>
      </c>
      <c r="E2505" s="2">
        <f t="shared" si="304"/>
        <v>3.3620000000000005</v>
      </c>
      <c r="F2505" s="2">
        <f t="shared" si="305"/>
        <v>3.3109999999999991</v>
      </c>
      <c r="G2505" s="2">
        <f t="shared" si="307"/>
        <v>3.5156000000000005</v>
      </c>
      <c r="H2505" s="2">
        <f t="shared" si="303"/>
        <v>2.9148499999999991</v>
      </c>
      <c r="I2505" s="2">
        <f t="array" ref="I2505">SUMPRODUCT(B2489:B2508, (ROW(B2489:B2508)-ROW(B2489)+1)) / (20*21/2)</f>
        <v>3.3009047619047616</v>
      </c>
      <c r="J2505" s="2">
        <f t="shared" si="306"/>
        <v>3.3564593300550229</v>
      </c>
      <c r="K2505" s="2">
        <f t="shared" si="308"/>
        <v>3.383618368120171</v>
      </c>
    </row>
    <row r="2506" spans="1:11" ht="13.5" x14ac:dyDescent="0.25">
      <c r="A2506" s="3">
        <f>TITRES_STAT!B2509</f>
        <v>45958</v>
      </c>
      <c r="B2506" s="5">
        <f>TITRES_STAT!D2509</f>
        <v>3.27</v>
      </c>
      <c r="C2506" s="2">
        <f t="shared" si="309"/>
        <v>-4.0000000000000036E-2</v>
      </c>
      <c r="D2506" s="2">
        <f t="shared" si="310"/>
        <v>3.3280000000000003</v>
      </c>
      <c r="E2506" s="2">
        <f t="shared" si="304"/>
        <v>3.3590000000000004</v>
      </c>
      <c r="F2506" s="2">
        <f t="shared" si="305"/>
        <v>3.3064999999999998</v>
      </c>
      <c r="G2506" s="2">
        <f t="shared" si="307"/>
        <v>3.502800000000001</v>
      </c>
      <c r="H2506" s="2">
        <f t="shared" ref="H2506:H2508" si="311">AVERAGE(B2307:B2506)</f>
        <v>2.9195999999999991</v>
      </c>
      <c r="I2506" s="2">
        <f t="array" ref="I2506">SUMPRODUCT(B2490:B2508, (ROW(B2490:B2508)-ROW(B2490)+1)) / (20*21/2)</f>
        <v>2.9879047619047623</v>
      </c>
      <c r="J2506" s="2">
        <f t="shared" si="306"/>
        <v>3.3482251081450207</v>
      </c>
      <c r="K2506" s="2">
        <f t="shared" si="308"/>
        <v>3.379162745840949</v>
      </c>
    </row>
    <row r="2507" spans="1:11" ht="13.5" x14ac:dyDescent="0.25">
      <c r="A2507" s="3">
        <f>TITRES_STAT!B2510</f>
        <v>45959</v>
      </c>
      <c r="B2507" s="5">
        <f>TITRES_STAT!D2510</f>
        <v>3.2</v>
      </c>
      <c r="C2507" s="2">
        <f t="shared" si="309"/>
        <v>-6.999999999999984E-2</v>
      </c>
      <c r="D2507" s="2">
        <f t="shared" si="310"/>
        <v>3.286</v>
      </c>
      <c r="E2507" s="2">
        <f t="shared" si="304"/>
        <v>3.3490000000000002</v>
      </c>
      <c r="F2507" s="2">
        <f t="shared" si="305"/>
        <v>3.2984999999999998</v>
      </c>
      <c r="G2507" s="2">
        <f t="shared" si="307"/>
        <v>3.4878000000000009</v>
      </c>
      <c r="H2507" s="2">
        <f t="shared" si="311"/>
        <v>2.9242999999999988</v>
      </c>
      <c r="I2507" s="2">
        <f t="array" ref="I2507">SUMPRODUCT(B2491:B2508, (ROW(B2491:B2508)-ROW(B2491)+1)) / (20*21/2)</f>
        <v>2.6901428571428574</v>
      </c>
      <c r="J2507" s="2">
        <f t="shared" si="306"/>
        <v>3.3341084311788283</v>
      </c>
      <c r="K2507" s="2">
        <f t="shared" si="308"/>
        <v>3.3721367558079707</v>
      </c>
    </row>
    <row r="2508" spans="1:11" ht="13.5" x14ac:dyDescent="0.25">
      <c r="A2508" s="3">
        <f>TITRES_STAT!B2511</f>
        <v>45960</v>
      </c>
      <c r="B2508" s="5">
        <f>TITRES_STAT!D2511</f>
        <v>3.11</v>
      </c>
      <c r="C2508" s="2">
        <f t="shared" si="309"/>
        <v>-9.0000000000000302E-2</v>
      </c>
      <c r="D2508" s="2">
        <f t="shared" si="310"/>
        <v>3.2379999999999995</v>
      </c>
      <c r="E2508" s="2">
        <f t="shared" ref="E2508" si="312">AVERAGE(B2499:B2508)</f>
        <v>3.3270000000000004</v>
      </c>
      <c r="F2508" s="2">
        <f t="shared" si="305"/>
        <v>3.2865000000000002</v>
      </c>
      <c r="G2508" s="2">
        <f t="shared" si="307"/>
        <v>3.4700000000000011</v>
      </c>
      <c r="H2508" s="2">
        <f t="shared" si="311"/>
        <v>2.9288499999999993</v>
      </c>
      <c r="I2508" s="2">
        <f t="array" ref="I2508">SUMPRODUCT(B2492:B2508, (ROW(B2492:B2508)-ROW(B2492)+1)) / (20*21/2)</f>
        <v>2.407142857142857</v>
      </c>
      <c r="J2508" s="2">
        <f t="shared" si="306"/>
        <v>3.3127647710665586</v>
      </c>
      <c r="K2508" s="2">
        <f t="shared" si="308"/>
        <v>3.3618568830311877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5.9006999999999996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5.9368999999999996</v>
      </c>
      <c r="C3" s="2">
        <f t="shared" ref="C3:C66" si="0">B3-B2</f>
        <v>3.620000000000001E-2</v>
      </c>
      <c r="D3" s="2">
        <f t="shared" ref="D3:D66" si="1">IF(C3&gt;0,C3,0)</f>
        <v>3.620000000000001E-2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6.2953000000000001</v>
      </c>
      <c r="C4" s="2">
        <f t="shared" si="0"/>
        <v>0.3584000000000005</v>
      </c>
      <c r="D4" s="2">
        <f t="shared" si="1"/>
        <v>0.3584000000000005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6.6753999999999998</v>
      </c>
      <c r="C5" s="2">
        <f t="shared" si="0"/>
        <v>0.38009999999999966</v>
      </c>
      <c r="D5" s="2">
        <f t="shared" si="1"/>
        <v>0.38009999999999966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6.9722</v>
      </c>
      <c r="C6" s="2">
        <f t="shared" si="0"/>
        <v>0.29680000000000017</v>
      </c>
      <c r="D6" s="2">
        <f t="shared" si="1"/>
        <v>0.29680000000000017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6.6608999999999998</v>
      </c>
      <c r="C7" s="2">
        <f t="shared" si="0"/>
        <v>-0.31130000000000013</v>
      </c>
      <c r="D7" s="2">
        <f t="shared" si="1"/>
        <v>0</v>
      </c>
      <c r="E7" s="2">
        <f t="shared" si="2"/>
        <v>0.31130000000000013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6.3639999999999999</v>
      </c>
      <c r="C8" s="2">
        <f t="shared" si="0"/>
        <v>-0.29689999999999994</v>
      </c>
      <c r="D8" s="2">
        <f t="shared" si="1"/>
        <v>0</v>
      </c>
      <c r="E8" s="2">
        <f t="shared" si="2"/>
        <v>0.29689999999999994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6.2808000000000002</v>
      </c>
      <c r="C9" s="2">
        <f t="shared" si="0"/>
        <v>-8.3199999999999719E-2</v>
      </c>
      <c r="D9" s="2">
        <f t="shared" si="1"/>
        <v>0</v>
      </c>
      <c r="E9" s="2">
        <f t="shared" si="2"/>
        <v>8.3199999999999719E-2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6.1215000000000002</v>
      </c>
      <c r="C10" s="2">
        <f t="shared" si="0"/>
        <v>-0.1593</v>
      </c>
      <c r="D10" s="2">
        <f t="shared" si="1"/>
        <v>0</v>
      </c>
      <c r="E10" s="2">
        <f t="shared" si="2"/>
        <v>0.1593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6.0164999999999997</v>
      </c>
      <c r="C11" s="2">
        <f t="shared" si="0"/>
        <v>-0.10500000000000043</v>
      </c>
      <c r="D11" s="2">
        <f t="shared" si="1"/>
        <v>0</v>
      </c>
      <c r="E11" s="2">
        <f t="shared" si="2"/>
        <v>0.10500000000000043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6.1649000000000003</v>
      </c>
      <c r="C12" s="2">
        <f t="shared" si="0"/>
        <v>0.14840000000000053</v>
      </c>
      <c r="D12" s="2">
        <f t="shared" si="1"/>
        <v>0.14840000000000053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5.9695</v>
      </c>
      <c r="C13" s="2">
        <f t="shared" si="0"/>
        <v>-0.19540000000000024</v>
      </c>
      <c r="D13" s="2">
        <f t="shared" si="1"/>
        <v>0</v>
      </c>
      <c r="E13" s="2">
        <f t="shared" si="2"/>
        <v>0.19540000000000024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5.9695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5.9550000000000001</v>
      </c>
      <c r="C15" s="2">
        <f t="shared" si="0"/>
        <v>-1.4499999999999957E-2</v>
      </c>
      <c r="D15" s="2">
        <f t="shared" si="1"/>
        <v>0</v>
      </c>
      <c r="E15" s="2">
        <f t="shared" si="2"/>
        <v>1.4499999999999957E-2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5.9550000000000001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8.7135714285714344E-2</v>
      </c>
      <c r="G16" s="2">
        <f>SUM(E3:E16)/14</f>
        <v>8.3257142857142891E-2</v>
      </c>
      <c r="H16" s="2">
        <f>F16/G16</f>
        <v>1.046585449553878</v>
      </c>
      <c r="I16" s="2">
        <f>IF(G16=0,100,100-(100/(1+H16)))</f>
        <v>51.138126178998121</v>
      </c>
    </row>
    <row r="17" spans="1:9" ht="13.5" x14ac:dyDescent="0.25">
      <c r="A17" s="3">
        <f>TITRES_STAT!B20</f>
        <v>42331</v>
      </c>
      <c r="B17" s="5">
        <f>TITRES_STAT!D20</f>
        <v>5.9368999999999996</v>
      </c>
      <c r="C17" s="2">
        <f t="shared" si="0"/>
        <v>-1.8100000000000449E-2</v>
      </c>
      <c r="D17" s="2">
        <f t="shared" si="1"/>
        <v>0</v>
      </c>
      <c r="E17" s="2">
        <f t="shared" si="2"/>
        <v>1.8100000000000449E-2</v>
      </c>
      <c r="F17" s="2">
        <f>((F16*13)+D17)/14</f>
        <v>8.0911734693877607E-2</v>
      </c>
      <c r="G17" s="2">
        <f>((G16*13)+E17)/14</f>
        <v>7.8603061224489859E-2</v>
      </c>
      <c r="H17" s="2">
        <f t="shared" ref="H17:H80" si="3">F17/G17</f>
        <v>1.0293712920772156</v>
      </c>
      <c r="I17" s="2">
        <f t="shared" ref="I17:I80" si="4">IF(G17=0,100,100-(100/(1+H17)))</f>
        <v>50.723654961314445</v>
      </c>
    </row>
    <row r="18" spans="1:9" ht="13.5" x14ac:dyDescent="0.25">
      <c r="A18" s="3">
        <f>TITRES_STAT!B21</f>
        <v>42332</v>
      </c>
      <c r="B18" s="5">
        <f>TITRES_STAT!D21</f>
        <v>5.9730999999999996</v>
      </c>
      <c r="C18" s="2">
        <f t="shared" si="0"/>
        <v>3.620000000000001E-2</v>
      </c>
      <c r="D18" s="2">
        <f t="shared" si="1"/>
        <v>3.620000000000001E-2</v>
      </c>
      <c r="E18" s="2">
        <f t="shared" si="2"/>
        <v>0</v>
      </c>
      <c r="F18" s="2">
        <f t="shared" ref="F18:G27" si="5">((F17*13)+D18)/14</f>
        <v>7.7718039358600638E-2</v>
      </c>
      <c r="G18" s="2">
        <f t="shared" si="5"/>
        <v>7.2988556851312017E-2</v>
      </c>
      <c r="H18" s="2">
        <f t="shared" si="3"/>
        <v>1.0647975889826571</v>
      </c>
      <c r="I18" s="2">
        <f t="shared" si="4"/>
        <v>51.569102689009412</v>
      </c>
    </row>
    <row r="19" spans="1:9" ht="13.5" x14ac:dyDescent="0.25">
      <c r="A19" s="3">
        <f>TITRES_STAT!B22</f>
        <v>42333</v>
      </c>
      <c r="B19" s="5">
        <f>TITRES_STAT!D22</f>
        <v>6.0092999999999996</v>
      </c>
      <c r="C19" s="2">
        <f t="shared" si="0"/>
        <v>3.620000000000001E-2</v>
      </c>
      <c r="D19" s="2">
        <f t="shared" si="1"/>
        <v>3.620000000000001E-2</v>
      </c>
      <c r="E19" s="2">
        <f t="shared" si="2"/>
        <v>0</v>
      </c>
      <c r="F19" s="2">
        <f t="shared" si="5"/>
        <v>7.4752465118700595E-2</v>
      </c>
      <c r="G19" s="2">
        <f t="shared" si="5"/>
        <v>6.7775088504789735E-2</v>
      </c>
      <c r="H19" s="2">
        <f t="shared" si="3"/>
        <v>1.1029489856500558</v>
      </c>
      <c r="I19" s="2">
        <f t="shared" si="4"/>
        <v>52.447729030816994</v>
      </c>
    </row>
    <row r="20" spans="1:9" ht="13.5" x14ac:dyDescent="0.25">
      <c r="A20" s="3">
        <f>TITRES_STAT!B23</f>
        <v>42334</v>
      </c>
      <c r="B20" s="5">
        <f>TITRES_STAT!D23</f>
        <v>6.1540999999999997</v>
      </c>
      <c r="C20" s="2">
        <f t="shared" si="0"/>
        <v>0.14480000000000004</v>
      </c>
      <c r="D20" s="2">
        <f t="shared" si="1"/>
        <v>0.14480000000000004</v>
      </c>
      <c r="E20" s="2">
        <f t="shared" si="2"/>
        <v>0</v>
      </c>
      <c r="F20" s="2">
        <f t="shared" si="5"/>
        <v>7.9755860467364839E-2</v>
      </c>
      <c r="G20" s="2">
        <f t="shared" si="5"/>
        <v>6.2934010754447614E-2</v>
      </c>
      <c r="H20" s="2">
        <f t="shared" si="3"/>
        <v>1.2672934636019271</v>
      </c>
      <c r="I20" s="2">
        <f t="shared" si="4"/>
        <v>55.894549335869655</v>
      </c>
    </row>
    <row r="21" spans="1:9" ht="13.5" x14ac:dyDescent="0.25">
      <c r="A21" s="3">
        <f>TITRES_STAT!B24</f>
        <v>42335</v>
      </c>
      <c r="B21" s="5">
        <f>TITRES_STAT!D24</f>
        <v>6.0853000000000002</v>
      </c>
      <c r="C21" s="2">
        <f t="shared" si="0"/>
        <v>-6.8799999999999528E-2</v>
      </c>
      <c r="D21" s="2">
        <f t="shared" si="1"/>
        <v>0</v>
      </c>
      <c r="E21" s="2">
        <f t="shared" si="2"/>
        <v>6.8799999999999528E-2</v>
      </c>
      <c r="F21" s="2">
        <f t="shared" si="5"/>
        <v>7.4059013291124492E-2</v>
      </c>
      <c r="G21" s="2">
        <f t="shared" si="5"/>
        <v>6.335300998627276E-2</v>
      </c>
      <c r="H21" s="2">
        <f t="shared" si="3"/>
        <v>1.1689896550640844</v>
      </c>
      <c r="I21" s="2">
        <f t="shared" si="4"/>
        <v>53.895584625531363</v>
      </c>
    </row>
    <row r="22" spans="1:9" ht="13.5" x14ac:dyDescent="0.25">
      <c r="A22" s="3">
        <f>TITRES_STAT!B25</f>
        <v>42338</v>
      </c>
      <c r="B22" s="5">
        <f>TITRES_STAT!D25</f>
        <v>6.0274000000000001</v>
      </c>
      <c r="C22" s="2">
        <f t="shared" si="0"/>
        <v>-5.7900000000000063E-2</v>
      </c>
      <c r="D22" s="2">
        <f t="shared" si="1"/>
        <v>0</v>
      </c>
      <c r="E22" s="2">
        <f t="shared" si="2"/>
        <v>5.7900000000000063E-2</v>
      </c>
      <c r="F22" s="2">
        <f t="shared" si="5"/>
        <v>6.8769083770329892E-2</v>
      </c>
      <c r="G22" s="2">
        <f t="shared" si="5"/>
        <v>6.2963509272967566E-2</v>
      </c>
      <c r="H22" s="2">
        <f t="shared" si="3"/>
        <v>1.0922053831560317</v>
      </c>
      <c r="I22" s="2">
        <f t="shared" si="4"/>
        <v>52.203545213542625</v>
      </c>
    </row>
    <row r="23" spans="1:9" ht="13.5" x14ac:dyDescent="0.25">
      <c r="A23" s="3">
        <f>TITRES_STAT!B26</f>
        <v>42339</v>
      </c>
      <c r="B23" s="5">
        <f>TITRES_STAT!D26</f>
        <v>6.0274000000000001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6.3857006358163465E-2</v>
      </c>
      <c r="G23" s="2">
        <f t="shared" si="5"/>
        <v>5.8466115753469883E-2</v>
      </c>
      <c r="H23" s="2">
        <f t="shared" si="3"/>
        <v>1.0922053831560314</v>
      </c>
      <c r="I23" s="2">
        <f t="shared" si="4"/>
        <v>52.203545213542611</v>
      </c>
    </row>
    <row r="24" spans="1:9" ht="13.5" x14ac:dyDescent="0.25">
      <c r="A24" s="3">
        <f>TITRES_STAT!B27</f>
        <v>42340</v>
      </c>
      <c r="B24" s="5">
        <f>TITRES_STAT!D27</f>
        <v>6.0274000000000001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5.9295791618294645E-2</v>
      </c>
      <c r="G24" s="2">
        <f t="shared" si="5"/>
        <v>5.4289964628222033E-2</v>
      </c>
      <c r="H24" s="2">
        <f t="shared" si="3"/>
        <v>1.0922053831560314</v>
      </c>
      <c r="I24" s="2">
        <f t="shared" si="4"/>
        <v>52.203545213542611</v>
      </c>
    </row>
    <row r="25" spans="1:9" ht="13.5" x14ac:dyDescent="0.25">
      <c r="A25" s="3">
        <f>TITRES_STAT!B28</f>
        <v>42341</v>
      </c>
      <c r="B25" s="5">
        <f>TITRES_STAT!D28</f>
        <v>5.9730999999999996</v>
      </c>
      <c r="C25" s="2">
        <f t="shared" si="0"/>
        <v>-5.4300000000000459E-2</v>
      </c>
      <c r="D25" s="2">
        <f t="shared" si="1"/>
        <v>0</v>
      </c>
      <c r="E25" s="2">
        <f t="shared" si="2"/>
        <v>5.4300000000000459E-2</v>
      </c>
      <c r="F25" s="2">
        <f t="shared" si="5"/>
        <v>5.5060377931273601E-2</v>
      </c>
      <c r="G25" s="2">
        <f t="shared" si="5"/>
        <v>5.4290681440491921E-2</v>
      </c>
      <c r="H25" s="2">
        <f t="shared" si="3"/>
        <v>1.0141773223389237</v>
      </c>
      <c r="I25" s="2">
        <f t="shared" si="4"/>
        <v>50.35193828720255</v>
      </c>
    </row>
    <row r="26" spans="1:9" ht="13.5" x14ac:dyDescent="0.25">
      <c r="A26" s="3">
        <f>TITRES_STAT!B29</f>
        <v>42342</v>
      </c>
      <c r="B26" s="5">
        <f>TITRES_STAT!D29</f>
        <v>5.9695</v>
      </c>
      <c r="C26" s="2">
        <f t="shared" si="0"/>
        <v>-3.5999999999996035E-3</v>
      </c>
      <c r="D26" s="2">
        <f t="shared" si="1"/>
        <v>0</v>
      </c>
      <c r="E26" s="2">
        <f t="shared" si="2"/>
        <v>3.5999999999996035E-3</v>
      </c>
      <c r="F26" s="2">
        <f t="shared" si="5"/>
        <v>5.1127493793325485E-2</v>
      </c>
      <c r="G26" s="2">
        <f t="shared" si="5"/>
        <v>5.0669918480456759E-2</v>
      </c>
      <c r="H26" s="2">
        <f t="shared" si="3"/>
        <v>1.0090305121182543</v>
      </c>
      <c r="I26" s="2">
        <f t="shared" si="4"/>
        <v>50.224748008150783</v>
      </c>
    </row>
    <row r="27" spans="1:9" ht="13.5" x14ac:dyDescent="0.25">
      <c r="A27" s="3">
        <f>TITRES_STAT!B30</f>
        <v>42345</v>
      </c>
      <c r="B27" s="5">
        <f>TITRES_STAT!D30</f>
        <v>5.9730999999999996</v>
      </c>
      <c r="C27" s="2">
        <f t="shared" si="0"/>
        <v>3.5999999999996035E-3</v>
      </c>
      <c r="D27" s="2">
        <f t="shared" si="1"/>
        <v>3.5999999999996035E-3</v>
      </c>
      <c r="E27" s="2">
        <f t="shared" si="2"/>
        <v>0</v>
      </c>
      <c r="F27" s="2">
        <f t="shared" si="5"/>
        <v>4.773267280808792E-2</v>
      </c>
      <c r="G27" s="2">
        <f t="shared" si="5"/>
        <v>4.7050638588995559E-2</v>
      </c>
      <c r="H27" s="2">
        <f t="shared" si="3"/>
        <v>1.0144957484009978</v>
      </c>
      <c r="I27" s="2">
        <f t="shared" si="4"/>
        <v>50.35978602616818</v>
      </c>
    </row>
    <row r="28" spans="1:9" ht="13.5" x14ac:dyDescent="0.25">
      <c r="A28" s="3">
        <f>TITRES_STAT!B31</f>
        <v>42346</v>
      </c>
      <c r="B28" s="5">
        <f>TITRES_STAT!D31</f>
        <v>5.9730999999999996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4.4323196178938783E-2</v>
      </c>
      <c r="G28" s="2">
        <f>((G27*13)+E28)/14</f>
        <v>4.3689878689781587E-2</v>
      </c>
      <c r="H28" s="2">
        <f t="shared" si="3"/>
        <v>1.014495748400998</v>
      </c>
      <c r="I28" s="2">
        <f t="shared" si="4"/>
        <v>50.359786026168187</v>
      </c>
    </row>
    <row r="29" spans="1:9" ht="13.5" x14ac:dyDescent="0.25">
      <c r="A29" s="3">
        <f>TITRES_STAT!B32</f>
        <v>42347</v>
      </c>
      <c r="B29" s="5">
        <f>TITRES_STAT!D32</f>
        <v>5.7957000000000001</v>
      </c>
      <c r="C29" s="2">
        <f t="shared" si="0"/>
        <v>-0.17739999999999956</v>
      </c>
      <c r="D29" s="2">
        <f t="shared" si="1"/>
        <v>0</v>
      </c>
      <c r="E29" s="2">
        <f t="shared" si="2"/>
        <v>0.17739999999999956</v>
      </c>
      <c r="F29" s="2">
        <f t="shared" ref="F29:G44" si="6">((F28*13)+D29)/14</f>
        <v>4.1157253594728868E-2</v>
      </c>
      <c r="G29" s="2">
        <f t="shared" si="6"/>
        <v>5.3240601640511441E-2</v>
      </c>
      <c r="H29" s="2">
        <f t="shared" si="3"/>
        <v>0.77304260895902044</v>
      </c>
      <c r="I29" s="2">
        <f t="shared" si="4"/>
        <v>43.599776173054586</v>
      </c>
    </row>
    <row r="30" spans="1:9" ht="13.5" x14ac:dyDescent="0.25">
      <c r="A30" s="3">
        <f>TITRES_STAT!B33</f>
        <v>42348</v>
      </c>
      <c r="B30" s="5">
        <f>TITRES_STAT!D33</f>
        <v>5.6473000000000004</v>
      </c>
      <c r="C30" s="2">
        <f t="shared" si="0"/>
        <v>-0.14839999999999964</v>
      </c>
      <c r="D30" s="2">
        <f t="shared" si="1"/>
        <v>0</v>
      </c>
      <c r="E30" s="2">
        <f t="shared" si="2"/>
        <v>0.14839999999999964</v>
      </c>
      <c r="F30" s="2">
        <f t="shared" si="6"/>
        <v>3.8217449766533948E-2</v>
      </c>
      <c r="G30" s="2">
        <f t="shared" si="6"/>
        <v>6.0037701523332029E-2</v>
      </c>
      <c r="H30" s="2">
        <f t="shared" si="3"/>
        <v>0.63655750964553115</v>
      </c>
      <c r="I30" s="2">
        <f t="shared" si="4"/>
        <v>38.896128360524635</v>
      </c>
    </row>
    <row r="31" spans="1:9" ht="13.5" x14ac:dyDescent="0.25">
      <c r="A31" s="3">
        <f>TITRES_STAT!B34</f>
        <v>42349</v>
      </c>
      <c r="B31" s="5">
        <f>TITRES_STAT!D34</f>
        <v>5.2957000000000001</v>
      </c>
      <c r="C31" s="2">
        <f t="shared" si="0"/>
        <v>-0.35160000000000036</v>
      </c>
      <c r="D31" s="2">
        <f t="shared" si="1"/>
        <v>0</v>
      </c>
      <c r="E31" s="2">
        <f t="shared" si="2"/>
        <v>0.35160000000000036</v>
      </c>
      <c r="F31" s="2">
        <f t="shared" si="6"/>
        <v>3.5487631926067235E-2</v>
      </c>
      <c r="G31" s="2">
        <f t="shared" si="6"/>
        <v>8.0863579985951201E-2</v>
      </c>
      <c r="H31" s="2">
        <f t="shared" si="3"/>
        <v>0.43885803636485876</v>
      </c>
      <c r="I31" s="2">
        <f t="shared" si="4"/>
        <v>30.500440298724186</v>
      </c>
    </row>
    <row r="32" spans="1:9" ht="13.5" x14ac:dyDescent="0.25">
      <c r="A32" s="3">
        <f>TITRES_STAT!B35</f>
        <v>42352</v>
      </c>
      <c r="B32" s="5">
        <f>TITRES_STAT!D35</f>
        <v>5.3739999999999997</v>
      </c>
      <c r="C32" s="2">
        <f t="shared" si="0"/>
        <v>7.8299999999999592E-2</v>
      </c>
      <c r="D32" s="2">
        <f t="shared" si="1"/>
        <v>7.8299999999999592E-2</v>
      </c>
      <c r="E32" s="2">
        <f t="shared" si="2"/>
        <v>0</v>
      </c>
      <c r="F32" s="2">
        <f t="shared" si="6"/>
        <v>3.8545658217062399E-2</v>
      </c>
      <c r="G32" s="2">
        <f t="shared" si="6"/>
        <v>7.5087609986954698E-2</v>
      </c>
      <c r="H32" s="2">
        <f t="shared" si="3"/>
        <v>0.51334245721443406</v>
      </c>
      <c r="I32" s="2">
        <f t="shared" si="4"/>
        <v>33.921103235240537</v>
      </c>
    </row>
    <row r="33" spans="1:9" ht="13.5" x14ac:dyDescent="0.25">
      <c r="A33" s="3">
        <f>TITRES_STAT!B36</f>
        <v>42353</v>
      </c>
      <c r="B33" s="5">
        <f>TITRES_STAT!D36</f>
        <v>5.4522000000000004</v>
      </c>
      <c r="C33" s="2">
        <f t="shared" si="0"/>
        <v>7.8200000000000713E-2</v>
      </c>
      <c r="D33" s="2">
        <f t="shared" si="1"/>
        <v>7.8200000000000713E-2</v>
      </c>
      <c r="E33" s="2">
        <f t="shared" si="2"/>
        <v>0</v>
      </c>
      <c r="F33" s="2">
        <f t="shared" si="6"/>
        <v>4.1378111201557995E-2</v>
      </c>
      <c r="G33" s="2">
        <f t="shared" si="6"/>
        <v>6.972420927360079E-2</v>
      </c>
      <c r="H33" s="2">
        <f t="shared" si="3"/>
        <v>0.59345400446476937</v>
      </c>
      <c r="I33" s="2">
        <f t="shared" si="4"/>
        <v>37.243246607805702</v>
      </c>
    </row>
    <row r="34" spans="1:9" ht="13.5" x14ac:dyDescent="0.25">
      <c r="A34" s="3">
        <f>TITRES_STAT!B37</f>
        <v>42354</v>
      </c>
      <c r="B34" s="5">
        <f>TITRES_STAT!D37</f>
        <v>5.5217999999999998</v>
      </c>
      <c r="C34" s="2">
        <f t="shared" si="0"/>
        <v>6.959999999999944E-2</v>
      </c>
      <c r="D34" s="2">
        <f t="shared" si="1"/>
        <v>6.959999999999944E-2</v>
      </c>
      <c r="E34" s="2">
        <f t="shared" si="2"/>
        <v>0</v>
      </c>
      <c r="F34" s="2">
        <f t="shared" si="6"/>
        <v>4.339396040144667E-2</v>
      </c>
      <c r="G34" s="2">
        <f t="shared" si="6"/>
        <v>6.4743908611200732E-2</v>
      </c>
      <c r="H34" s="2">
        <f t="shared" si="3"/>
        <v>0.67024004778635637</v>
      </c>
      <c r="I34" s="2">
        <f t="shared" si="4"/>
        <v>40.128366498854781</v>
      </c>
    </row>
    <row r="35" spans="1:9" ht="13.5" x14ac:dyDescent="0.25">
      <c r="A35" s="3">
        <f>TITRES_STAT!B38</f>
        <v>42355</v>
      </c>
      <c r="B35" s="5">
        <f>TITRES_STAT!D38</f>
        <v>5.6521999999999997</v>
      </c>
      <c r="C35" s="2">
        <f t="shared" si="0"/>
        <v>0.13039999999999985</v>
      </c>
      <c r="D35" s="2">
        <f t="shared" si="1"/>
        <v>0.13039999999999985</v>
      </c>
      <c r="E35" s="2">
        <f t="shared" si="2"/>
        <v>0</v>
      </c>
      <c r="F35" s="2">
        <f t="shared" si="6"/>
        <v>4.9608677515629036E-2</v>
      </c>
      <c r="G35" s="2">
        <f t="shared" si="6"/>
        <v>6.0119343710400681E-2</v>
      </c>
      <c r="H35" s="2">
        <f t="shared" si="3"/>
        <v>0.82516997781276025</v>
      </c>
      <c r="I35" s="2">
        <f t="shared" si="4"/>
        <v>45.210582457729451</v>
      </c>
    </row>
    <row r="36" spans="1:9" ht="13.5" x14ac:dyDescent="0.25">
      <c r="A36" s="3">
        <f>TITRES_STAT!B39</f>
        <v>42356</v>
      </c>
      <c r="B36" s="5">
        <f>TITRES_STAT!D39</f>
        <v>5.6521999999999997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4.6065200550226962E-2</v>
      </c>
      <c r="G36" s="2">
        <f t="shared" si="6"/>
        <v>5.5825104873943487E-2</v>
      </c>
      <c r="H36" s="2">
        <f t="shared" si="3"/>
        <v>0.82516997781276025</v>
      </c>
      <c r="I36" s="2">
        <f t="shared" si="4"/>
        <v>45.210582457729451</v>
      </c>
    </row>
    <row r="37" spans="1:9" ht="13.5" x14ac:dyDescent="0.25">
      <c r="A37" s="3">
        <f>TITRES_STAT!B40</f>
        <v>42359</v>
      </c>
      <c r="B37" s="5">
        <f>TITRES_STAT!D40</f>
        <v>5.6521999999999997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4.2774829082353603E-2</v>
      </c>
      <c r="G37" s="2">
        <f t="shared" si="6"/>
        <v>5.1837597382947527E-2</v>
      </c>
      <c r="H37" s="2">
        <f t="shared" si="3"/>
        <v>0.82516997781276014</v>
      </c>
      <c r="I37" s="2">
        <f t="shared" si="4"/>
        <v>45.210582457729444</v>
      </c>
    </row>
    <row r="38" spans="1:9" ht="13.5" x14ac:dyDescent="0.25">
      <c r="A38" s="3">
        <f>TITRES_STAT!B41</f>
        <v>42360</v>
      </c>
      <c r="B38" s="5">
        <f>TITRES_STAT!D41</f>
        <v>5.6478999999999999</v>
      </c>
      <c r="C38" s="2">
        <f t="shared" si="0"/>
        <v>-4.2999999999997485E-3</v>
      </c>
      <c r="D38" s="2">
        <f t="shared" si="1"/>
        <v>0</v>
      </c>
      <c r="E38" s="2">
        <f t="shared" si="2"/>
        <v>4.2999999999997485E-3</v>
      </c>
      <c r="F38" s="2">
        <f t="shared" si="6"/>
        <v>3.9719484147899775E-2</v>
      </c>
      <c r="G38" s="2">
        <f t="shared" si="6"/>
        <v>4.8442054712736972E-2</v>
      </c>
      <c r="H38" s="2">
        <f t="shared" si="3"/>
        <v>0.81993805554776034</v>
      </c>
      <c r="I38" s="2">
        <f t="shared" si="4"/>
        <v>45.053074913639158</v>
      </c>
    </row>
    <row r="39" spans="1:9" ht="13.5" x14ac:dyDescent="0.25">
      <c r="A39" s="3">
        <f>TITRES_STAT!B42</f>
        <v>42361</v>
      </c>
      <c r="B39" s="5">
        <f>TITRES_STAT!D42</f>
        <v>5.5217999999999998</v>
      </c>
      <c r="C39" s="2">
        <f t="shared" si="0"/>
        <v>-0.1261000000000001</v>
      </c>
      <c r="D39" s="2">
        <f t="shared" si="1"/>
        <v>0</v>
      </c>
      <c r="E39" s="2">
        <f t="shared" si="2"/>
        <v>0.1261000000000001</v>
      </c>
      <c r="F39" s="2">
        <f t="shared" si="6"/>
        <v>3.6882378137335511E-2</v>
      </c>
      <c r="G39" s="2">
        <f t="shared" si="6"/>
        <v>5.3989050804684344E-2</v>
      </c>
      <c r="H39" s="2">
        <f t="shared" si="3"/>
        <v>0.68314551909357557</v>
      </c>
      <c r="I39" s="2">
        <f t="shared" si="4"/>
        <v>40.58743057828238</v>
      </c>
    </row>
    <row r="40" spans="1:9" ht="13.5" x14ac:dyDescent="0.25">
      <c r="A40" s="3">
        <f>TITRES_STAT!B43</f>
        <v>42363</v>
      </c>
      <c r="B40" s="5">
        <f>TITRES_STAT!D43</f>
        <v>5.7695999999999996</v>
      </c>
      <c r="C40" s="2">
        <f t="shared" si="0"/>
        <v>0.2477999999999998</v>
      </c>
      <c r="D40" s="2">
        <f t="shared" si="1"/>
        <v>0.2477999999999998</v>
      </c>
      <c r="E40" s="2">
        <f t="shared" si="2"/>
        <v>0</v>
      </c>
      <c r="F40" s="2">
        <f t="shared" si="6"/>
        <v>5.1947922556097245E-2</v>
      </c>
      <c r="G40" s="2">
        <f t="shared" si="6"/>
        <v>5.013269003292118E-2</v>
      </c>
      <c r="H40" s="2">
        <f t="shared" si="3"/>
        <v>1.0362085601627209</v>
      </c>
      <c r="I40" s="2">
        <f t="shared" si="4"/>
        <v>50.889117177658541</v>
      </c>
    </row>
    <row r="41" spans="1:9" ht="13.5" x14ac:dyDescent="0.25">
      <c r="A41" s="3">
        <f>TITRES_STAT!B44</f>
        <v>42366</v>
      </c>
      <c r="B41" s="5">
        <f>TITRES_STAT!D44</f>
        <v>6.0262000000000002</v>
      </c>
      <c r="C41" s="2">
        <f t="shared" si="0"/>
        <v>0.25660000000000061</v>
      </c>
      <c r="D41" s="2">
        <f t="shared" si="1"/>
        <v>0.25660000000000061</v>
      </c>
      <c r="E41" s="2">
        <f t="shared" si="2"/>
        <v>0</v>
      </c>
      <c r="F41" s="2">
        <f t="shared" si="6"/>
        <v>6.6565928087804621E-2</v>
      </c>
      <c r="G41" s="2">
        <f t="shared" si="6"/>
        <v>4.6551783601998242E-2</v>
      </c>
      <c r="H41" s="2">
        <f t="shared" si="3"/>
        <v>1.4299329249534334</v>
      </c>
      <c r="I41" s="2">
        <f t="shared" si="4"/>
        <v>58.846600672355443</v>
      </c>
    </row>
    <row r="42" spans="1:9" ht="13.5" x14ac:dyDescent="0.25">
      <c r="A42" s="3">
        <f>TITRES_STAT!B45</f>
        <v>42367</v>
      </c>
      <c r="B42" s="5">
        <f>TITRES_STAT!D45</f>
        <v>6.2957000000000001</v>
      </c>
      <c r="C42" s="2">
        <f t="shared" si="0"/>
        <v>0.26949999999999985</v>
      </c>
      <c r="D42" s="2">
        <f t="shared" si="1"/>
        <v>0.26949999999999985</v>
      </c>
      <c r="E42" s="2">
        <f t="shared" si="2"/>
        <v>0</v>
      </c>
      <c r="F42" s="2">
        <f t="shared" si="6"/>
        <v>8.1061218938675711E-2</v>
      </c>
      <c r="G42" s="2">
        <f t="shared" si="6"/>
        <v>4.3226656201855507E-2</v>
      </c>
      <c r="H42" s="2">
        <f t="shared" si="3"/>
        <v>1.8752599914308465</v>
      </c>
      <c r="I42" s="2">
        <f t="shared" si="4"/>
        <v>65.220536473908254</v>
      </c>
    </row>
    <row r="43" spans="1:9" ht="13.5" x14ac:dyDescent="0.25">
      <c r="A43" s="3">
        <f>TITRES_STAT!B46</f>
        <v>42368</v>
      </c>
      <c r="B43" s="5">
        <f>TITRES_STAT!D46</f>
        <v>6.5782999999999996</v>
      </c>
      <c r="C43" s="2">
        <f t="shared" si="0"/>
        <v>0.28259999999999952</v>
      </c>
      <c r="D43" s="2">
        <f t="shared" si="1"/>
        <v>0.28259999999999952</v>
      </c>
      <c r="E43" s="2">
        <f t="shared" si="2"/>
        <v>0</v>
      </c>
      <c r="F43" s="2">
        <f t="shared" si="6"/>
        <v>9.5456846157341707E-2</v>
      </c>
      <c r="G43" s="2">
        <f t="shared" si="6"/>
        <v>4.013903790172297E-2</v>
      </c>
      <c r="H43" s="2">
        <f t="shared" si="3"/>
        <v>2.3781548125557892</v>
      </c>
      <c r="I43" s="2">
        <f t="shared" si="4"/>
        <v>70.39804107605606</v>
      </c>
    </row>
    <row r="44" spans="1:9" ht="13.5" x14ac:dyDescent="0.25">
      <c r="A44" s="3">
        <f>TITRES_STAT!B47</f>
        <v>42369</v>
      </c>
      <c r="B44" s="5">
        <f>TITRES_STAT!D47</f>
        <v>6.8739999999999997</v>
      </c>
      <c r="C44" s="2">
        <f t="shared" si="0"/>
        <v>0.29570000000000007</v>
      </c>
      <c r="D44" s="2">
        <f t="shared" si="1"/>
        <v>0.29570000000000007</v>
      </c>
      <c r="E44" s="2">
        <f t="shared" si="2"/>
        <v>0</v>
      </c>
      <c r="F44" s="2">
        <f t="shared" si="6"/>
        <v>0.10975992857467444</v>
      </c>
      <c r="G44" s="2">
        <f t="shared" si="6"/>
        <v>3.727196376588561E-2</v>
      </c>
      <c r="H44" s="2">
        <f t="shared" si="3"/>
        <v>2.9448388945670692</v>
      </c>
      <c r="I44" s="2">
        <f t="shared" si="4"/>
        <v>74.650422318203539</v>
      </c>
    </row>
    <row r="45" spans="1:9" ht="13.5" x14ac:dyDescent="0.25">
      <c r="A45" s="3">
        <f>TITRES_STAT!B48</f>
        <v>42373</v>
      </c>
      <c r="B45" s="5">
        <f>TITRES_STAT!D48</f>
        <v>7.2914000000000003</v>
      </c>
      <c r="C45" s="2">
        <f t="shared" si="0"/>
        <v>0.41740000000000066</v>
      </c>
      <c r="D45" s="2">
        <f t="shared" si="1"/>
        <v>0.41740000000000066</v>
      </c>
      <c r="E45" s="2">
        <f t="shared" si="2"/>
        <v>0</v>
      </c>
      <c r="F45" s="2">
        <f t="shared" ref="F45:G60" si="7">((F44*13)+D45)/14</f>
        <v>0.13173421939076918</v>
      </c>
      <c r="G45" s="2">
        <f t="shared" si="7"/>
        <v>3.4609680639750923E-2</v>
      </c>
      <c r="H45" s="2">
        <f t="shared" si="3"/>
        <v>3.806282431842666</v>
      </c>
      <c r="I45" s="2">
        <f t="shared" si="4"/>
        <v>79.193898523840744</v>
      </c>
    </row>
    <row r="46" spans="1:9" ht="13.5" x14ac:dyDescent="0.25">
      <c r="A46" s="3">
        <f>TITRES_STAT!B49</f>
        <v>42374</v>
      </c>
      <c r="B46" s="5">
        <f>TITRES_STAT!D49</f>
        <v>7.2610000000000001</v>
      </c>
      <c r="C46" s="2">
        <f t="shared" si="0"/>
        <v>-3.0400000000000205E-2</v>
      </c>
      <c r="D46" s="2">
        <f t="shared" si="1"/>
        <v>0</v>
      </c>
      <c r="E46" s="2">
        <f t="shared" si="2"/>
        <v>3.0400000000000205E-2</v>
      </c>
      <c r="F46" s="2">
        <f t="shared" si="7"/>
        <v>0.12232463229142852</v>
      </c>
      <c r="G46" s="2">
        <f t="shared" si="7"/>
        <v>3.4308989165483014E-2</v>
      </c>
      <c r="H46" s="2">
        <f t="shared" si="3"/>
        <v>3.5653814136411439</v>
      </c>
      <c r="I46" s="2">
        <f t="shared" si="4"/>
        <v>78.09602507663331</v>
      </c>
    </row>
    <row r="47" spans="1:9" ht="13.5" x14ac:dyDescent="0.25">
      <c r="A47" s="3">
        <f>TITRES_STAT!B50</f>
        <v>42375</v>
      </c>
      <c r="B47" s="5">
        <f>TITRES_STAT!D50</f>
        <v>7.5871000000000004</v>
      </c>
      <c r="C47" s="2">
        <f t="shared" si="0"/>
        <v>0.32610000000000028</v>
      </c>
      <c r="D47" s="2">
        <f t="shared" si="1"/>
        <v>0.32610000000000028</v>
      </c>
      <c r="E47" s="2">
        <f t="shared" si="2"/>
        <v>0</v>
      </c>
      <c r="F47" s="2">
        <f t="shared" si="7"/>
        <v>0.13688001569918365</v>
      </c>
      <c r="G47" s="2">
        <f t="shared" si="7"/>
        <v>3.1858347082234229E-2</v>
      </c>
      <c r="H47" s="2">
        <f t="shared" si="3"/>
        <v>4.2965196953207476</v>
      </c>
      <c r="I47" s="2">
        <f t="shared" si="4"/>
        <v>81.119677495328531</v>
      </c>
    </row>
    <row r="48" spans="1:9" ht="13.5" x14ac:dyDescent="0.25">
      <c r="A48" s="3">
        <f>TITRES_STAT!B51</f>
        <v>42376</v>
      </c>
      <c r="B48" s="5">
        <f>TITRES_STAT!D51</f>
        <v>7.8131000000000004</v>
      </c>
      <c r="C48" s="2">
        <f t="shared" si="0"/>
        <v>0.22599999999999998</v>
      </c>
      <c r="D48" s="2">
        <f t="shared" si="1"/>
        <v>0.22599999999999998</v>
      </c>
      <c r="E48" s="2">
        <f t="shared" si="2"/>
        <v>0</v>
      </c>
      <c r="F48" s="2">
        <f t="shared" si="7"/>
        <v>0.14324572886352765</v>
      </c>
      <c r="G48" s="2">
        <f t="shared" si="7"/>
        <v>2.9582750862074642E-2</v>
      </c>
      <c r="H48" s="2">
        <f t="shared" si="3"/>
        <v>4.842204483666527</v>
      </c>
      <c r="I48" s="2">
        <f t="shared" si="4"/>
        <v>82.883173589767836</v>
      </c>
    </row>
    <row r="49" spans="1:9" ht="13.5" x14ac:dyDescent="0.25">
      <c r="A49" s="3">
        <f>TITRES_STAT!B52</f>
        <v>42377</v>
      </c>
      <c r="B49" s="5">
        <f>TITRES_STAT!D52</f>
        <v>7.8262</v>
      </c>
      <c r="C49" s="2">
        <f t="shared" si="0"/>
        <v>1.3099999999999667E-2</v>
      </c>
      <c r="D49" s="2">
        <f t="shared" si="1"/>
        <v>1.3099999999999667E-2</v>
      </c>
      <c r="E49" s="2">
        <f t="shared" si="2"/>
        <v>0</v>
      </c>
      <c r="F49" s="2">
        <f t="shared" si="7"/>
        <v>0.13394960537327566</v>
      </c>
      <c r="G49" s="2">
        <f t="shared" si="7"/>
        <v>2.746969722906931E-2</v>
      </c>
      <c r="H49" s="2">
        <f t="shared" si="3"/>
        <v>4.8762679929186081</v>
      </c>
      <c r="I49" s="2">
        <f t="shared" si="4"/>
        <v>82.982396289531323</v>
      </c>
    </row>
    <row r="50" spans="1:9" ht="13.5" x14ac:dyDescent="0.25">
      <c r="A50" s="3">
        <f>TITRES_STAT!B53</f>
        <v>42380</v>
      </c>
      <c r="B50" s="5">
        <f>TITRES_STAT!D53</f>
        <v>7.7392000000000003</v>
      </c>
      <c r="C50" s="2">
        <f t="shared" si="0"/>
        <v>-8.6999999999999744E-2</v>
      </c>
      <c r="D50" s="2">
        <f t="shared" si="1"/>
        <v>0</v>
      </c>
      <c r="E50" s="2">
        <f t="shared" si="2"/>
        <v>8.6999999999999744E-2</v>
      </c>
      <c r="F50" s="2">
        <f t="shared" si="7"/>
        <v>0.12438177641804168</v>
      </c>
      <c r="G50" s="2">
        <f t="shared" si="7"/>
        <v>3.1721861712707196E-2</v>
      </c>
      <c r="H50" s="2">
        <f t="shared" si="3"/>
        <v>3.9210112427990511</v>
      </c>
      <c r="I50" s="2">
        <f t="shared" si="4"/>
        <v>79.678973473931677</v>
      </c>
    </row>
    <row r="51" spans="1:9" ht="13.5" x14ac:dyDescent="0.25">
      <c r="A51" s="3">
        <f>TITRES_STAT!B54</f>
        <v>42381</v>
      </c>
      <c r="B51" s="5">
        <f>TITRES_STAT!D54</f>
        <v>7.7392000000000003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0.11549736381675299</v>
      </c>
      <c r="G51" s="2">
        <f t="shared" si="7"/>
        <v>2.9456014447513827E-2</v>
      </c>
      <c r="H51" s="2">
        <f t="shared" si="3"/>
        <v>3.9210112427990511</v>
      </c>
      <c r="I51" s="2">
        <f t="shared" si="4"/>
        <v>79.678973473931677</v>
      </c>
    </row>
    <row r="52" spans="1:9" ht="13.5" x14ac:dyDescent="0.25">
      <c r="A52" s="3">
        <f>TITRES_STAT!B55</f>
        <v>42382</v>
      </c>
      <c r="B52" s="5">
        <f>TITRES_STAT!D55</f>
        <v>7.7435999999999998</v>
      </c>
      <c r="C52" s="2">
        <f t="shared" si="0"/>
        <v>4.3999999999995154E-3</v>
      </c>
      <c r="D52" s="2">
        <f t="shared" si="1"/>
        <v>4.3999999999995154E-3</v>
      </c>
      <c r="E52" s="2">
        <f t="shared" si="2"/>
        <v>0</v>
      </c>
      <c r="F52" s="2">
        <f t="shared" si="7"/>
        <v>0.10756183782984204</v>
      </c>
      <c r="G52" s="2">
        <f t="shared" si="7"/>
        <v>2.7352013415548552E-2</v>
      </c>
      <c r="H52" s="2">
        <f t="shared" si="3"/>
        <v>3.9325016478932162</v>
      </c>
      <c r="I52" s="2">
        <f t="shared" si="4"/>
        <v>79.72631189232095</v>
      </c>
    </row>
    <row r="53" spans="1:9" ht="13.5" x14ac:dyDescent="0.25">
      <c r="A53" s="3">
        <f>TITRES_STAT!B56</f>
        <v>42384</v>
      </c>
      <c r="B53" s="5">
        <f>TITRES_STAT!D56</f>
        <v>7.5217999999999998</v>
      </c>
      <c r="C53" s="2">
        <f t="shared" si="0"/>
        <v>-0.2218</v>
      </c>
      <c r="D53" s="2">
        <f t="shared" si="1"/>
        <v>0</v>
      </c>
      <c r="E53" s="2">
        <f t="shared" si="2"/>
        <v>0.2218</v>
      </c>
      <c r="F53" s="2">
        <f t="shared" si="7"/>
        <v>9.9878849413424745E-2</v>
      </c>
      <c r="G53" s="2">
        <f t="shared" si="7"/>
        <v>4.1241155314437943E-2</v>
      </c>
      <c r="H53" s="2">
        <f t="shared" si="3"/>
        <v>2.4218247197953393</v>
      </c>
      <c r="I53" s="2">
        <f t="shared" si="4"/>
        <v>70.775826294813527</v>
      </c>
    </row>
    <row r="54" spans="1:9" ht="13.5" x14ac:dyDescent="0.25">
      <c r="A54" s="3">
        <f>TITRES_STAT!B57</f>
        <v>42387</v>
      </c>
      <c r="B54" s="5">
        <f>TITRES_STAT!D57</f>
        <v>7.1870000000000003</v>
      </c>
      <c r="C54" s="2">
        <f t="shared" si="0"/>
        <v>-0.33479999999999954</v>
      </c>
      <c r="D54" s="2">
        <f t="shared" si="1"/>
        <v>0</v>
      </c>
      <c r="E54" s="2">
        <f t="shared" si="2"/>
        <v>0.33479999999999954</v>
      </c>
      <c r="F54" s="2">
        <f t="shared" si="7"/>
        <v>9.2744645883894403E-2</v>
      </c>
      <c r="G54" s="2">
        <f t="shared" si="7"/>
        <v>6.2209644220549483E-2</v>
      </c>
      <c r="H54" s="2">
        <f t="shared" si="3"/>
        <v>1.4908403197917406</v>
      </c>
      <c r="I54" s="2">
        <f t="shared" si="4"/>
        <v>59.852906183740828</v>
      </c>
    </row>
    <row r="55" spans="1:9" ht="13.5" x14ac:dyDescent="0.25">
      <c r="A55" s="3">
        <f>TITRES_STAT!B58</f>
        <v>42388</v>
      </c>
      <c r="B55" s="5">
        <f>TITRES_STAT!D58</f>
        <v>6.8653000000000004</v>
      </c>
      <c r="C55" s="2">
        <f t="shared" si="0"/>
        <v>-0.32169999999999987</v>
      </c>
      <c r="D55" s="2">
        <f t="shared" si="1"/>
        <v>0</v>
      </c>
      <c r="E55" s="2">
        <f t="shared" si="2"/>
        <v>0.32169999999999987</v>
      </c>
      <c r="F55" s="2">
        <f t="shared" si="7"/>
        <v>8.6120028320759087E-2</v>
      </c>
      <c r="G55" s="2">
        <f t="shared" si="7"/>
        <v>8.0744669633367364E-2</v>
      </c>
      <c r="H55" s="2">
        <f t="shared" si="3"/>
        <v>1.0665723039279162</v>
      </c>
      <c r="I55" s="2">
        <f t="shared" si="4"/>
        <v>51.61069379961647</v>
      </c>
    </row>
    <row r="56" spans="1:9" ht="13.5" x14ac:dyDescent="0.25">
      <c r="A56" s="3">
        <f>TITRES_STAT!B59</f>
        <v>42389</v>
      </c>
      <c r="B56" s="5">
        <f>TITRES_STAT!D59</f>
        <v>7.1740000000000004</v>
      </c>
      <c r="C56" s="2">
        <f t="shared" si="0"/>
        <v>0.30869999999999997</v>
      </c>
      <c r="D56" s="2">
        <f t="shared" si="1"/>
        <v>0.30869999999999997</v>
      </c>
      <c r="E56" s="2">
        <f t="shared" si="2"/>
        <v>0</v>
      </c>
      <c r="F56" s="2">
        <f t="shared" si="7"/>
        <v>0.10201859772641915</v>
      </c>
      <c r="G56" s="2">
        <f t="shared" si="7"/>
        <v>7.4977193230983979E-2</v>
      </c>
      <c r="H56" s="2">
        <f t="shared" si="3"/>
        <v>1.360661733657168</v>
      </c>
      <c r="I56" s="2">
        <f t="shared" si="4"/>
        <v>57.638996483804277</v>
      </c>
    </row>
    <row r="57" spans="1:9" ht="13.5" x14ac:dyDescent="0.25">
      <c r="A57" s="3">
        <f>TITRES_STAT!B60</f>
        <v>42390</v>
      </c>
      <c r="B57" s="5">
        <f>TITRES_STAT!D60</f>
        <v>7.2175000000000002</v>
      </c>
      <c r="C57" s="2">
        <f t="shared" si="0"/>
        <v>4.3499999999999872E-2</v>
      </c>
      <c r="D57" s="2">
        <f t="shared" si="1"/>
        <v>4.3499999999999872E-2</v>
      </c>
      <c r="E57" s="2">
        <f t="shared" si="2"/>
        <v>0</v>
      </c>
      <c r="F57" s="2">
        <f t="shared" si="7"/>
        <v>9.7838697888817786E-2</v>
      </c>
      <c r="G57" s="2">
        <f t="shared" si="7"/>
        <v>6.962167942877083E-2</v>
      </c>
      <c r="H57" s="2">
        <f t="shared" si="3"/>
        <v>1.4052906895030517</v>
      </c>
      <c r="I57" s="2">
        <f t="shared" si="4"/>
        <v>58.424983542982645</v>
      </c>
    </row>
    <row r="58" spans="1:9" ht="13.5" x14ac:dyDescent="0.25">
      <c r="A58" s="3">
        <f>TITRES_STAT!B61</f>
        <v>42391</v>
      </c>
      <c r="B58" s="5">
        <f>TITRES_STAT!D61</f>
        <v>7.0000999999999998</v>
      </c>
      <c r="C58" s="2">
        <f t="shared" si="0"/>
        <v>-0.21740000000000048</v>
      </c>
      <c r="D58" s="2">
        <f t="shared" si="1"/>
        <v>0</v>
      </c>
      <c r="E58" s="2">
        <f t="shared" si="2"/>
        <v>0.21740000000000048</v>
      </c>
      <c r="F58" s="2">
        <f t="shared" si="7"/>
        <v>9.0850219468187943E-2</v>
      </c>
      <c r="G58" s="2">
        <f t="shared" si="7"/>
        <v>8.0177273755287243E-2</v>
      </c>
      <c r="H58" s="2">
        <f t="shared" si="3"/>
        <v>1.1331168448739737</v>
      </c>
      <c r="I58" s="2">
        <f t="shared" si="4"/>
        <v>53.120242690733576</v>
      </c>
    </row>
    <row r="59" spans="1:9" ht="13.5" x14ac:dyDescent="0.25">
      <c r="A59" s="3">
        <f>TITRES_STAT!B62</f>
        <v>42394</v>
      </c>
      <c r="B59" s="5">
        <f>TITRES_STAT!D62</f>
        <v>7.3871000000000002</v>
      </c>
      <c r="C59" s="2">
        <f t="shared" si="0"/>
        <v>0.38700000000000045</v>
      </c>
      <c r="D59" s="2">
        <f t="shared" si="1"/>
        <v>0.38700000000000045</v>
      </c>
      <c r="E59" s="2">
        <f t="shared" si="2"/>
        <v>0</v>
      </c>
      <c r="F59" s="2">
        <f t="shared" si="7"/>
        <v>0.11200377522046026</v>
      </c>
      <c r="G59" s="2">
        <f t="shared" si="7"/>
        <v>7.4450325629909581E-2</v>
      </c>
      <c r="H59" s="2">
        <f t="shared" si="3"/>
        <v>1.5044094740059002</v>
      </c>
      <c r="I59" s="2">
        <f t="shared" si="4"/>
        <v>60.070427365040224</v>
      </c>
    </row>
    <row r="60" spans="1:9" ht="13.5" x14ac:dyDescent="0.25">
      <c r="A60" s="3">
        <f>TITRES_STAT!B63</f>
        <v>42395</v>
      </c>
      <c r="B60" s="5">
        <f>TITRES_STAT!D63</f>
        <v>7.3479000000000001</v>
      </c>
      <c r="C60" s="2">
        <f t="shared" si="0"/>
        <v>-3.9200000000000124E-2</v>
      </c>
      <c r="D60" s="2">
        <f t="shared" si="1"/>
        <v>0</v>
      </c>
      <c r="E60" s="2">
        <f t="shared" si="2"/>
        <v>3.9200000000000124E-2</v>
      </c>
      <c r="F60" s="2">
        <f t="shared" si="7"/>
        <v>0.10400350556185596</v>
      </c>
      <c r="G60" s="2">
        <f t="shared" si="7"/>
        <v>7.1932445227773201E-2</v>
      </c>
      <c r="H60" s="2">
        <f t="shared" si="3"/>
        <v>1.4458497168076261</v>
      </c>
      <c r="I60" s="2">
        <f t="shared" si="4"/>
        <v>59.1144135664549</v>
      </c>
    </row>
    <row r="61" spans="1:9" ht="13.5" x14ac:dyDescent="0.25">
      <c r="A61" s="3">
        <f>TITRES_STAT!B64</f>
        <v>42396</v>
      </c>
      <c r="B61" s="5">
        <f>TITRES_STAT!D64</f>
        <v>7.3914</v>
      </c>
      <c r="C61" s="2">
        <f t="shared" si="0"/>
        <v>4.3499999999999872E-2</v>
      </c>
      <c r="D61" s="2">
        <f t="shared" si="1"/>
        <v>4.3499999999999872E-2</v>
      </c>
      <c r="E61" s="2">
        <f t="shared" si="2"/>
        <v>0</v>
      </c>
      <c r="F61" s="2">
        <f t="shared" ref="F61:G76" si="8">((F60*13)+D61)/14</f>
        <v>9.9681826593151959E-2</v>
      </c>
      <c r="G61" s="2">
        <f t="shared" si="8"/>
        <v>6.6794413425789401E-2</v>
      </c>
      <c r="H61" s="2">
        <f t="shared" si="3"/>
        <v>1.4923677217990912</v>
      </c>
      <c r="I61" s="2">
        <f t="shared" si="4"/>
        <v>59.877509596450729</v>
      </c>
    </row>
    <row r="62" spans="1:9" ht="13.5" x14ac:dyDescent="0.25">
      <c r="A62" s="3">
        <f>TITRES_STAT!B65</f>
        <v>42397</v>
      </c>
      <c r="B62" s="5">
        <f>TITRES_STAT!D65</f>
        <v>7.5217999999999998</v>
      </c>
      <c r="C62" s="2">
        <f t="shared" si="0"/>
        <v>0.13039999999999985</v>
      </c>
      <c r="D62" s="2">
        <f t="shared" si="1"/>
        <v>0.13039999999999985</v>
      </c>
      <c r="E62" s="2">
        <f t="shared" si="2"/>
        <v>0</v>
      </c>
      <c r="F62" s="2">
        <f t="shared" si="8"/>
        <v>0.10187598183649824</v>
      </c>
      <c r="G62" s="2">
        <f t="shared" si="8"/>
        <v>6.2023383895375872E-2</v>
      </c>
      <c r="H62" s="2">
        <f t="shared" si="3"/>
        <v>1.6425414970641994</v>
      </c>
      <c r="I62" s="2">
        <f t="shared" si="4"/>
        <v>62.157642515321854</v>
      </c>
    </row>
    <row r="63" spans="1:9" ht="13.5" x14ac:dyDescent="0.25">
      <c r="A63" s="3">
        <f>TITRES_STAT!B66</f>
        <v>42398</v>
      </c>
      <c r="B63" s="5">
        <f>TITRES_STAT!D66</f>
        <v>7.3044000000000002</v>
      </c>
      <c r="C63" s="2">
        <f t="shared" si="0"/>
        <v>-0.21739999999999959</v>
      </c>
      <c r="D63" s="2">
        <f t="shared" si="1"/>
        <v>0</v>
      </c>
      <c r="E63" s="2">
        <f t="shared" si="2"/>
        <v>0.21739999999999959</v>
      </c>
      <c r="F63" s="2">
        <f t="shared" si="8"/>
        <v>9.4599125991034066E-2</v>
      </c>
      <c r="G63" s="2">
        <f t="shared" si="8"/>
        <v>7.3121713617134709E-2</v>
      </c>
      <c r="H63" s="2">
        <f t="shared" si="3"/>
        <v>1.2937214038275291</v>
      </c>
      <c r="I63" s="2">
        <f t="shared" si="4"/>
        <v>56.402726227723143</v>
      </c>
    </row>
    <row r="64" spans="1:9" ht="13.5" x14ac:dyDescent="0.25">
      <c r="A64" s="3">
        <f>TITRES_STAT!B67</f>
        <v>42401</v>
      </c>
      <c r="B64" s="5">
        <f>TITRES_STAT!D67</f>
        <v>7.0869999999999997</v>
      </c>
      <c r="C64" s="2">
        <f t="shared" si="0"/>
        <v>-0.21740000000000048</v>
      </c>
      <c r="D64" s="2">
        <f t="shared" si="1"/>
        <v>0</v>
      </c>
      <c r="E64" s="2">
        <f t="shared" si="2"/>
        <v>0.21740000000000048</v>
      </c>
      <c r="F64" s="2">
        <f t="shared" si="8"/>
        <v>8.7842045563103058E-2</v>
      </c>
      <c r="G64" s="2">
        <f t="shared" si="8"/>
        <v>8.3427305501625124E-2</v>
      </c>
      <c r="H64" s="2">
        <f t="shared" si="3"/>
        <v>1.0529172078006515</v>
      </c>
      <c r="I64" s="2">
        <f t="shared" si="4"/>
        <v>51.28882956408512</v>
      </c>
    </row>
    <row r="65" spans="1:9" ht="13.5" x14ac:dyDescent="0.25">
      <c r="A65" s="3">
        <f>TITRES_STAT!B68</f>
        <v>42402</v>
      </c>
      <c r="B65" s="5">
        <f>TITRES_STAT!D68</f>
        <v>7.2392000000000003</v>
      </c>
      <c r="C65" s="2">
        <f t="shared" si="0"/>
        <v>0.15220000000000056</v>
      </c>
      <c r="D65" s="2">
        <f t="shared" si="1"/>
        <v>0.15220000000000056</v>
      </c>
      <c r="E65" s="2">
        <f t="shared" si="2"/>
        <v>0</v>
      </c>
      <c r="F65" s="2">
        <f t="shared" si="8"/>
        <v>9.2439042308595745E-2</v>
      </c>
      <c r="G65" s="2">
        <f t="shared" si="8"/>
        <v>7.7468212251509044E-2</v>
      </c>
      <c r="H65" s="2">
        <f t="shared" si="3"/>
        <v>1.1932512655446632</v>
      </c>
      <c r="I65" s="2">
        <f t="shared" si="4"/>
        <v>54.405588830166977</v>
      </c>
    </row>
    <row r="66" spans="1:9" ht="13.5" x14ac:dyDescent="0.25">
      <c r="A66" s="3">
        <f>TITRES_STAT!B69</f>
        <v>42403</v>
      </c>
      <c r="B66" s="5">
        <f>TITRES_STAT!D69</f>
        <v>7.2610000000000001</v>
      </c>
      <c r="C66" s="2">
        <f t="shared" si="0"/>
        <v>2.179999999999982E-2</v>
      </c>
      <c r="D66" s="2">
        <f t="shared" si="1"/>
        <v>2.179999999999982E-2</v>
      </c>
      <c r="E66" s="2">
        <f t="shared" si="2"/>
        <v>0</v>
      </c>
      <c r="F66" s="2">
        <f t="shared" si="8"/>
        <v>8.7393396429410325E-2</v>
      </c>
      <c r="G66" s="2">
        <f t="shared" si="8"/>
        <v>7.1934768519258396E-2</v>
      </c>
      <c r="H66" s="2">
        <f t="shared" si="3"/>
        <v>1.2148978613313164</v>
      </c>
      <c r="I66" s="2">
        <f t="shared" si="4"/>
        <v>54.851191223827968</v>
      </c>
    </row>
    <row r="67" spans="1:9" ht="13.5" x14ac:dyDescent="0.25">
      <c r="A67" s="3">
        <f>TITRES_STAT!B70</f>
        <v>42404</v>
      </c>
      <c r="B67" s="5">
        <f>TITRES_STAT!D70</f>
        <v>7.2392000000000003</v>
      </c>
      <c r="C67" s="2">
        <f t="shared" ref="C67:C130" si="9">B67-B66</f>
        <v>-2.179999999999982E-2</v>
      </c>
      <c r="D67" s="2">
        <f t="shared" ref="D67:D130" si="10">IF(C67&gt;0,C67,0)</f>
        <v>0</v>
      </c>
      <c r="E67" s="2">
        <f t="shared" ref="E67:E130" si="11">IF(C67&lt;0,-C67,0)</f>
        <v>2.179999999999982E-2</v>
      </c>
      <c r="F67" s="2">
        <f t="shared" si="8"/>
        <v>8.1151010970166734E-2</v>
      </c>
      <c r="G67" s="2">
        <f t="shared" si="8"/>
        <v>6.8353713625025639E-2</v>
      </c>
      <c r="H67" s="2">
        <f t="shared" si="3"/>
        <v>1.187221683599291</v>
      </c>
      <c r="I67" s="2">
        <f t="shared" si="4"/>
        <v>54.279897300835074</v>
      </c>
    </row>
    <row r="68" spans="1:9" ht="13.5" x14ac:dyDescent="0.25">
      <c r="A68" s="3">
        <f>TITRES_STAT!B71</f>
        <v>42405</v>
      </c>
      <c r="B68" s="5">
        <f>TITRES_STAT!D71</f>
        <v>6.9653</v>
      </c>
      <c r="C68" s="2">
        <f t="shared" si="9"/>
        <v>-0.27390000000000025</v>
      </c>
      <c r="D68" s="2">
        <f t="shared" si="10"/>
        <v>0</v>
      </c>
      <c r="E68" s="2">
        <f t="shared" si="11"/>
        <v>0.27390000000000025</v>
      </c>
      <c r="F68" s="2">
        <f t="shared" si="8"/>
        <v>7.5354510186583387E-2</v>
      </c>
      <c r="G68" s="2">
        <f t="shared" si="8"/>
        <v>8.3035591223238114E-2</v>
      </c>
      <c r="H68" s="2">
        <f t="shared" si="3"/>
        <v>0.90749652138919046</v>
      </c>
      <c r="I68" s="2">
        <f t="shared" si="4"/>
        <v>47.575264815071826</v>
      </c>
    </row>
    <row r="69" spans="1:9" ht="13.5" x14ac:dyDescent="0.25">
      <c r="A69" s="3">
        <f>TITRES_STAT!B72</f>
        <v>42408</v>
      </c>
      <c r="B69" s="5">
        <f>TITRES_STAT!D72</f>
        <v>7.0217999999999998</v>
      </c>
      <c r="C69" s="2">
        <f t="shared" si="9"/>
        <v>5.6499999999999773E-2</v>
      </c>
      <c r="D69" s="2">
        <f t="shared" si="10"/>
        <v>5.6499999999999773E-2</v>
      </c>
      <c r="E69" s="2">
        <f t="shared" si="11"/>
        <v>0</v>
      </c>
      <c r="F69" s="2">
        <f t="shared" si="8"/>
        <v>7.4007759458970285E-2</v>
      </c>
      <c r="G69" s="2">
        <f t="shared" si="8"/>
        <v>7.7104477564435392E-2</v>
      </c>
      <c r="H69" s="2">
        <f t="shared" si="3"/>
        <v>0.95983737646264167</v>
      </c>
      <c r="I69" s="2">
        <f t="shared" si="4"/>
        <v>48.975358261361237</v>
      </c>
    </row>
    <row r="70" spans="1:9" ht="13.5" x14ac:dyDescent="0.25">
      <c r="A70" s="3">
        <f>TITRES_STAT!B73</f>
        <v>42409</v>
      </c>
      <c r="B70" s="5">
        <f>TITRES_STAT!D73</f>
        <v>6.8956999999999997</v>
      </c>
      <c r="C70" s="2">
        <f t="shared" si="9"/>
        <v>-0.1261000000000001</v>
      </c>
      <c r="D70" s="2">
        <f t="shared" si="10"/>
        <v>0</v>
      </c>
      <c r="E70" s="2">
        <f t="shared" si="11"/>
        <v>0.1261000000000001</v>
      </c>
      <c r="F70" s="2">
        <f t="shared" si="8"/>
        <v>6.8721490926186693E-2</v>
      </c>
      <c r="G70" s="2">
        <f t="shared" si="8"/>
        <v>8.0604157738404306E-2</v>
      </c>
      <c r="H70" s="2">
        <f t="shared" si="3"/>
        <v>0.85257997669571761</v>
      </c>
      <c r="I70" s="2">
        <f t="shared" si="4"/>
        <v>46.021223775525677</v>
      </c>
    </row>
    <row r="71" spans="1:9" ht="13.5" x14ac:dyDescent="0.25">
      <c r="A71" s="3">
        <f>TITRES_STAT!B74</f>
        <v>42410</v>
      </c>
      <c r="B71" s="5">
        <f>TITRES_STAT!D74</f>
        <v>6.5044000000000004</v>
      </c>
      <c r="C71" s="2">
        <f t="shared" si="9"/>
        <v>-0.39129999999999932</v>
      </c>
      <c r="D71" s="2">
        <f t="shared" si="10"/>
        <v>0</v>
      </c>
      <c r="E71" s="2">
        <f t="shared" si="11"/>
        <v>0.39129999999999932</v>
      </c>
      <c r="F71" s="2">
        <f t="shared" si="8"/>
        <v>6.3812813002887644E-2</v>
      </c>
      <c r="G71" s="2">
        <f t="shared" si="8"/>
        <v>0.10279671789994681</v>
      </c>
      <c r="H71" s="2">
        <f t="shared" si="3"/>
        <v>0.62076702745507273</v>
      </c>
      <c r="I71" s="2">
        <f t="shared" si="4"/>
        <v>38.30081788064264</v>
      </c>
    </row>
    <row r="72" spans="1:9" ht="13.5" x14ac:dyDescent="0.25">
      <c r="A72" s="3">
        <f>TITRES_STAT!B75</f>
        <v>42411</v>
      </c>
      <c r="B72" s="5">
        <f>TITRES_STAT!D75</f>
        <v>6.5044000000000004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5.9254754931252811E-2</v>
      </c>
      <c r="G72" s="2">
        <f t="shared" si="8"/>
        <v>9.5454095192807759E-2</v>
      </c>
      <c r="H72" s="2">
        <f t="shared" si="3"/>
        <v>0.62076702745507262</v>
      </c>
      <c r="I72" s="2">
        <f t="shared" si="4"/>
        <v>38.30081788064264</v>
      </c>
    </row>
    <row r="73" spans="1:9" ht="13.5" x14ac:dyDescent="0.25">
      <c r="A73" s="3">
        <f>TITRES_STAT!B76</f>
        <v>42412</v>
      </c>
      <c r="B73" s="5">
        <f>TITRES_STAT!D76</f>
        <v>6.3479000000000001</v>
      </c>
      <c r="C73" s="2">
        <f t="shared" si="9"/>
        <v>-0.15650000000000031</v>
      </c>
      <c r="D73" s="2">
        <f t="shared" si="10"/>
        <v>0</v>
      </c>
      <c r="E73" s="2">
        <f t="shared" si="11"/>
        <v>0.15650000000000031</v>
      </c>
      <c r="F73" s="2">
        <f t="shared" si="8"/>
        <v>5.5022272436163325E-2</v>
      </c>
      <c r="G73" s="2">
        <f t="shared" si="8"/>
        <v>9.9814516964750077E-2</v>
      </c>
      <c r="H73" s="2">
        <f t="shared" si="3"/>
        <v>0.55124519067296274</v>
      </c>
      <c r="I73" s="2">
        <f t="shared" si="4"/>
        <v>35.535658320643748</v>
      </c>
    </row>
    <row r="74" spans="1:9" ht="13.5" x14ac:dyDescent="0.25">
      <c r="A74" s="3">
        <f>TITRES_STAT!B77</f>
        <v>42415</v>
      </c>
      <c r="B74" s="5">
        <f>TITRES_STAT!D77</f>
        <v>6.5869999999999997</v>
      </c>
      <c r="C74" s="2">
        <f t="shared" si="9"/>
        <v>0.23909999999999965</v>
      </c>
      <c r="D74" s="2">
        <f t="shared" si="10"/>
        <v>0.23909999999999965</v>
      </c>
      <c r="E74" s="2">
        <f t="shared" si="11"/>
        <v>0</v>
      </c>
      <c r="F74" s="2">
        <f t="shared" si="8"/>
        <v>6.8170681547865916E-2</v>
      </c>
      <c r="G74" s="2">
        <f t="shared" si="8"/>
        <v>9.2684908610125058E-2</v>
      </c>
      <c r="H74" s="2">
        <f t="shared" si="3"/>
        <v>0.73551004764565131</v>
      </c>
      <c r="I74" s="2">
        <f t="shared" si="4"/>
        <v>42.380051250260721</v>
      </c>
    </row>
    <row r="75" spans="1:9" ht="13.5" x14ac:dyDescent="0.25">
      <c r="A75" s="3">
        <f>TITRES_STAT!B78</f>
        <v>42416</v>
      </c>
      <c r="B75" s="5">
        <f>TITRES_STAT!D78</f>
        <v>6.7827000000000002</v>
      </c>
      <c r="C75" s="2">
        <f t="shared" si="9"/>
        <v>0.19570000000000043</v>
      </c>
      <c r="D75" s="2">
        <f t="shared" si="10"/>
        <v>0.19570000000000043</v>
      </c>
      <c r="E75" s="2">
        <f t="shared" si="11"/>
        <v>0</v>
      </c>
      <c r="F75" s="2">
        <f t="shared" si="8"/>
        <v>7.7279918580161241E-2</v>
      </c>
      <c r="G75" s="2">
        <f t="shared" si="8"/>
        <v>8.6064557995116128E-2</v>
      </c>
      <c r="H75" s="2">
        <f t="shared" si="3"/>
        <v>0.89792965165227034</v>
      </c>
      <c r="I75" s="2">
        <f t="shared" si="4"/>
        <v>47.31100812248571</v>
      </c>
    </row>
    <row r="76" spans="1:9" ht="13.5" x14ac:dyDescent="0.25">
      <c r="A76" s="3">
        <f>TITRES_STAT!B79</f>
        <v>42417</v>
      </c>
      <c r="B76" s="5">
        <f>TITRES_STAT!D79</f>
        <v>6.7869999999999999</v>
      </c>
      <c r="C76" s="2">
        <f t="shared" si="9"/>
        <v>4.2999999999997485E-3</v>
      </c>
      <c r="D76" s="2">
        <f t="shared" si="10"/>
        <v>4.2999999999997485E-3</v>
      </c>
      <c r="E76" s="2">
        <f t="shared" si="11"/>
        <v>0</v>
      </c>
      <c r="F76" s="2">
        <f t="shared" si="8"/>
        <v>7.206706725300685E-2</v>
      </c>
      <c r="G76" s="2">
        <f t="shared" si="8"/>
        <v>7.9917089566893557E-2</v>
      </c>
      <c r="H76" s="2">
        <f t="shared" si="3"/>
        <v>0.90177292045506807</v>
      </c>
      <c r="I76" s="2">
        <f t="shared" si="4"/>
        <v>47.417486638693234</v>
      </c>
    </row>
    <row r="77" spans="1:9" ht="13.5" x14ac:dyDescent="0.25">
      <c r="A77" s="3">
        <f>TITRES_STAT!B80</f>
        <v>42418</v>
      </c>
      <c r="B77" s="5">
        <f>TITRES_STAT!D80</f>
        <v>6.5696000000000003</v>
      </c>
      <c r="C77" s="2">
        <f t="shared" si="9"/>
        <v>-0.21739999999999959</v>
      </c>
      <c r="D77" s="2">
        <f t="shared" si="10"/>
        <v>0</v>
      </c>
      <c r="E77" s="2">
        <f t="shared" si="11"/>
        <v>0.21739999999999959</v>
      </c>
      <c r="F77" s="2">
        <f t="shared" ref="F77:G92" si="12">((F76*13)+D77)/14</f>
        <v>6.6919419592077783E-2</v>
      </c>
      <c r="G77" s="2">
        <f t="shared" si="12"/>
        <v>8.9737297454972567E-2</v>
      </c>
      <c r="H77" s="2">
        <f t="shared" si="3"/>
        <v>0.7457258184720339</v>
      </c>
      <c r="I77" s="2">
        <f t="shared" si="4"/>
        <v>42.717236039089961</v>
      </c>
    </row>
    <row r="78" spans="1:9" ht="13.5" x14ac:dyDescent="0.25">
      <c r="A78" s="3">
        <f>TITRES_STAT!B81</f>
        <v>42419</v>
      </c>
      <c r="B78" s="5">
        <f>TITRES_STAT!D81</f>
        <v>6.5782999999999996</v>
      </c>
      <c r="C78" s="2">
        <f t="shared" si="9"/>
        <v>8.6999999999992639E-3</v>
      </c>
      <c r="D78" s="2">
        <f t="shared" si="10"/>
        <v>8.6999999999992639E-3</v>
      </c>
      <c r="E78" s="2">
        <f t="shared" si="11"/>
        <v>0</v>
      </c>
      <c r="F78" s="2">
        <f t="shared" si="12"/>
        <v>6.2760889621215038E-2</v>
      </c>
      <c r="G78" s="2">
        <f t="shared" si="12"/>
        <v>8.3327490493903103E-2</v>
      </c>
      <c r="H78" s="2">
        <f t="shared" si="3"/>
        <v>0.75318348421649783</v>
      </c>
      <c r="I78" s="2">
        <f t="shared" si="4"/>
        <v>42.960904605663536</v>
      </c>
    </row>
    <row r="79" spans="1:9" ht="13.5" x14ac:dyDescent="0.25">
      <c r="A79" s="3">
        <f>TITRES_STAT!B82</f>
        <v>42422</v>
      </c>
      <c r="B79" s="5">
        <f>TITRES_STAT!D82</f>
        <v>6.7175000000000002</v>
      </c>
      <c r="C79" s="2">
        <f t="shared" si="9"/>
        <v>0.13920000000000066</v>
      </c>
      <c r="D79" s="2">
        <f t="shared" si="10"/>
        <v>0.13920000000000066</v>
      </c>
      <c r="E79" s="2">
        <f t="shared" si="11"/>
        <v>0</v>
      </c>
      <c r="F79" s="2">
        <f t="shared" si="12"/>
        <v>6.8220826076842586E-2</v>
      </c>
      <c r="G79" s="2">
        <f t="shared" si="12"/>
        <v>7.7375526887195734E-2</v>
      </c>
      <c r="H79" s="2">
        <f t="shared" si="3"/>
        <v>0.88168480165957896</v>
      </c>
      <c r="I79" s="2">
        <f t="shared" si="4"/>
        <v>46.856136632552086</v>
      </c>
    </row>
    <row r="80" spans="1:9" ht="13.5" x14ac:dyDescent="0.25">
      <c r="A80" s="3">
        <f>TITRES_STAT!B83</f>
        <v>42423</v>
      </c>
      <c r="B80" s="5">
        <f>TITRES_STAT!D83</f>
        <v>6.5479000000000003</v>
      </c>
      <c r="C80" s="2">
        <f t="shared" si="9"/>
        <v>-0.16959999999999997</v>
      </c>
      <c r="D80" s="2">
        <f t="shared" si="10"/>
        <v>0</v>
      </c>
      <c r="E80" s="2">
        <f t="shared" si="11"/>
        <v>0.16959999999999997</v>
      </c>
      <c r="F80" s="2">
        <f t="shared" si="12"/>
        <v>6.334790992849669E-2</v>
      </c>
      <c r="G80" s="2">
        <f t="shared" si="12"/>
        <v>8.3962989252396023E-2</v>
      </c>
      <c r="H80" s="2">
        <f t="shared" si="3"/>
        <v>0.75447420932180487</v>
      </c>
      <c r="I80" s="2">
        <f t="shared" si="4"/>
        <v>43.002866916661503</v>
      </c>
    </row>
    <row r="81" spans="1:9" ht="13.5" x14ac:dyDescent="0.25">
      <c r="A81" s="3">
        <f>TITRES_STAT!B84</f>
        <v>42424</v>
      </c>
      <c r="B81" s="5">
        <f>TITRES_STAT!D84</f>
        <v>6.5217999999999998</v>
      </c>
      <c r="C81" s="2">
        <f t="shared" si="9"/>
        <v>-2.6100000000000456E-2</v>
      </c>
      <c r="D81" s="2">
        <f t="shared" si="10"/>
        <v>0</v>
      </c>
      <c r="E81" s="2">
        <f t="shared" si="11"/>
        <v>2.6100000000000456E-2</v>
      </c>
      <c r="F81" s="2">
        <f t="shared" si="12"/>
        <v>5.8823059219318352E-2</v>
      </c>
      <c r="G81" s="2">
        <f t="shared" si="12"/>
        <v>7.9829918591510632E-2</v>
      </c>
      <c r="H81" s="2">
        <f t="shared" ref="H81:H144" si="13">F81/G81</f>
        <v>0.73685480653332125</v>
      </c>
      <c r="I81" s="2">
        <f t="shared" ref="I81:I144" si="14">IF(G81=0,100,100-(100/(1+H81)))</f>
        <v>42.424663464187198</v>
      </c>
    </row>
    <row r="82" spans="1:9" ht="13.5" x14ac:dyDescent="0.25">
      <c r="A82" s="3">
        <f>TITRES_STAT!B85</f>
        <v>42425</v>
      </c>
      <c r="B82" s="5">
        <f>TITRES_STAT!D85</f>
        <v>6.5217999999999998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5.4621412132224191E-2</v>
      </c>
      <c r="G82" s="2">
        <f t="shared" si="12"/>
        <v>7.4127781549259877E-2</v>
      </c>
      <c r="H82" s="2">
        <f t="shared" si="13"/>
        <v>0.73685480653332125</v>
      </c>
      <c r="I82" s="2">
        <f t="shared" si="14"/>
        <v>42.424663464187198</v>
      </c>
    </row>
    <row r="83" spans="1:9" ht="13.5" x14ac:dyDescent="0.25">
      <c r="A83" s="3">
        <f>TITRES_STAT!B86</f>
        <v>42426</v>
      </c>
      <c r="B83" s="5">
        <f>TITRES_STAT!D86</f>
        <v>6.5217999999999998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5.0719882694208178E-2</v>
      </c>
      <c r="G83" s="2">
        <f t="shared" si="12"/>
        <v>6.883294001002703E-2</v>
      </c>
      <c r="H83" s="2">
        <f t="shared" si="13"/>
        <v>0.73685480653332125</v>
      </c>
      <c r="I83" s="2">
        <f t="shared" si="14"/>
        <v>42.424663464187198</v>
      </c>
    </row>
    <row r="84" spans="1:9" ht="13.5" x14ac:dyDescent="0.25">
      <c r="A84" s="3">
        <f>TITRES_STAT!B87</f>
        <v>42429</v>
      </c>
      <c r="B84" s="5">
        <f>TITRES_STAT!D87</f>
        <v>6.4348999999999998</v>
      </c>
      <c r="C84" s="2">
        <f t="shared" si="9"/>
        <v>-8.6899999999999977E-2</v>
      </c>
      <c r="D84" s="2">
        <f t="shared" si="10"/>
        <v>0</v>
      </c>
      <c r="E84" s="2">
        <f t="shared" si="11"/>
        <v>8.6899999999999977E-2</v>
      </c>
      <c r="F84" s="2">
        <f t="shared" si="12"/>
        <v>4.7097033930336166E-2</v>
      </c>
      <c r="G84" s="2">
        <f t="shared" si="12"/>
        <v>7.0123444295025095E-2</v>
      </c>
      <c r="H84" s="2">
        <f t="shared" si="13"/>
        <v>0.67163035706273011</v>
      </c>
      <c r="I84" s="2">
        <f t="shared" si="14"/>
        <v>40.17816224891196</v>
      </c>
    </row>
    <row r="85" spans="1:9" ht="13.5" x14ac:dyDescent="0.25">
      <c r="A85" s="3">
        <f>TITRES_STAT!B88</f>
        <v>42430</v>
      </c>
      <c r="B85" s="5">
        <f>TITRES_STAT!D88</f>
        <v>6.4870000000000001</v>
      </c>
      <c r="C85" s="2">
        <f t="shared" si="9"/>
        <v>5.2100000000000257E-2</v>
      </c>
      <c r="D85" s="2">
        <f t="shared" si="10"/>
        <v>5.2100000000000257E-2</v>
      </c>
      <c r="E85" s="2">
        <f t="shared" si="11"/>
        <v>0</v>
      </c>
      <c r="F85" s="2">
        <f t="shared" si="12"/>
        <v>4.7454388649597889E-2</v>
      </c>
      <c r="G85" s="2">
        <f t="shared" si="12"/>
        <v>6.5114626845380455E-2</v>
      </c>
      <c r="H85" s="2">
        <f t="shared" si="13"/>
        <v>0.72878231740898836</v>
      </c>
      <c r="I85" s="2">
        <f t="shared" si="14"/>
        <v>42.155817425368532</v>
      </c>
    </row>
    <row r="86" spans="1:9" ht="13.5" x14ac:dyDescent="0.25">
      <c r="A86" s="3">
        <f>TITRES_STAT!B89</f>
        <v>42431</v>
      </c>
      <c r="B86" s="5">
        <f>TITRES_STAT!D89</f>
        <v>6.6478999999999999</v>
      </c>
      <c r="C86" s="2">
        <f t="shared" si="9"/>
        <v>0.16089999999999982</v>
      </c>
      <c r="D86" s="2">
        <f t="shared" si="10"/>
        <v>0.16089999999999982</v>
      </c>
      <c r="E86" s="2">
        <f t="shared" si="11"/>
        <v>0</v>
      </c>
      <c r="F86" s="2">
        <f t="shared" si="12"/>
        <v>5.5557646603198028E-2</v>
      </c>
      <c r="G86" s="2">
        <f t="shared" si="12"/>
        <v>6.0463582070710419E-2</v>
      </c>
      <c r="H86" s="2">
        <f t="shared" si="13"/>
        <v>0.91886131619236455</v>
      </c>
      <c r="I86" s="2">
        <f t="shared" si="14"/>
        <v>47.88575956159665</v>
      </c>
    </row>
    <row r="87" spans="1:9" ht="13.5" x14ac:dyDescent="0.25">
      <c r="A87" s="3">
        <f>TITRES_STAT!B90</f>
        <v>42432</v>
      </c>
      <c r="B87" s="5">
        <f>TITRES_STAT!D90</f>
        <v>6.9436</v>
      </c>
      <c r="C87" s="2">
        <f t="shared" si="9"/>
        <v>0.29570000000000007</v>
      </c>
      <c r="D87" s="2">
        <f t="shared" si="10"/>
        <v>0.29570000000000007</v>
      </c>
      <c r="E87" s="2">
        <f t="shared" si="11"/>
        <v>0</v>
      </c>
      <c r="F87" s="2">
        <f t="shared" si="12"/>
        <v>7.2710671845826733E-2</v>
      </c>
      <c r="G87" s="2">
        <f t="shared" si="12"/>
        <v>5.6144754779945391E-2</v>
      </c>
      <c r="H87" s="2">
        <f t="shared" si="13"/>
        <v>1.2950572521121528</v>
      </c>
      <c r="I87" s="2">
        <f t="shared" si="14"/>
        <v>56.428102214892682</v>
      </c>
    </row>
    <row r="88" spans="1:9" ht="13.5" x14ac:dyDescent="0.25">
      <c r="A88" s="3">
        <f>TITRES_STAT!B91</f>
        <v>42433</v>
      </c>
      <c r="B88" s="5">
        <f>TITRES_STAT!D91</f>
        <v>7.2523</v>
      </c>
      <c r="C88" s="2">
        <f t="shared" si="9"/>
        <v>0.30869999999999997</v>
      </c>
      <c r="D88" s="2">
        <f t="shared" si="10"/>
        <v>0.30869999999999997</v>
      </c>
      <c r="E88" s="2">
        <f t="shared" si="11"/>
        <v>0</v>
      </c>
      <c r="F88" s="2">
        <f t="shared" si="12"/>
        <v>8.9567052428267679E-2</v>
      </c>
      <c r="G88" s="2">
        <f t="shared" si="12"/>
        <v>5.2134415152806431E-2</v>
      </c>
      <c r="H88" s="2">
        <f t="shared" si="13"/>
        <v>1.7180024397654765</v>
      </c>
      <c r="I88" s="2">
        <f t="shared" si="14"/>
        <v>63.208274379389991</v>
      </c>
    </row>
    <row r="89" spans="1:9" ht="13.5" x14ac:dyDescent="0.25">
      <c r="A89" s="3">
        <f>TITRES_STAT!B92</f>
        <v>42436</v>
      </c>
      <c r="B89" s="5">
        <f>TITRES_STAT!D92</f>
        <v>7.0435999999999996</v>
      </c>
      <c r="C89" s="2">
        <f t="shared" si="9"/>
        <v>-0.20870000000000033</v>
      </c>
      <c r="D89" s="2">
        <f t="shared" si="10"/>
        <v>0</v>
      </c>
      <c r="E89" s="2">
        <f t="shared" si="11"/>
        <v>0.20870000000000033</v>
      </c>
      <c r="F89" s="2">
        <f t="shared" si="12"/>
        <v>8.3169405826248557E-2</v>
      </c>
      <c r="G89" s="2">
        <f t="shared" si="12"/>
        <v>6.3317671213320284E-2</v>
      </c>
      <c r="H89" s="2">
        <f t="shared" si="13"/>
        <v>1.3135259751744</v>
      </c>
      <c r="I89" s="2">
        <f t="shared" si="14"/>
        <v>56.775933759524044</v>
      </c>
    </row>
    <row r="90" spans="1:9" ht="13.5" x14ac:dyDescent="0.25">
      <c r="A90" s="3">
        <f>TITRES_STAT!B93</f>
        <v>42437</v>
      </c>
      <c r="B90" s="5">
        <f>TITRES_STAT!D93</f>
        <v>7.1740000000000004</v>
      </c>
      <c r="C90" s="2">
        <f t="shared" si="9"/>
        <v>0.13040000000000074</v>
      </c>
      <c r="D90" s="2">
        <f t="shared" si="10"/>
        <v>0.13040000000000074</v>
      </c>
      <c r="E90" s="2">
        <f t="shared" si="11"/>
        <v>0</v>
      </c>
      <c r="F90" s="2">
        <f t="shared" si="12"/>
        <v>8.6543019695802276E-2</v>
      </c>
      <c r="G90" s="2">
        <f t="shared" si="12"/>
        <v>5.8794980412368837E-2</v>
      </c>
      <c r="H90" s="2">
        <f t="shared" si="13"/>
        <v>1.4719457186449887</v>
      </c>
      <c r="I90" s="2">
        <f t="shared" si="14"/>
        <v>59.546037258934803</v>
      </c>
    </row>
    <row r="91" spans="1:9" ht="13.5" x14ac:dyDescent="0.25">
      <c r="A91" s="3">
        <f>TITRES_STAT!B94</f>
        <v>42438</v>
      </c>
      <c r="B91" s="5">
        <f>TITRES_STAT!D94</f>
        <v>7.1740000000000004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8.0361375431816401E-2</v>
      </c>
      <c r="G91" s="2">
        <f t="shared" si="12"/>
        <v>5.4595338954342494E-2</v>
      </c>
      <c r="H91" s="2">
        <f t="shared" si="13"/>
        <v>1.4719457186449885</v>
      </c>
      <c r="I91" s="2">
        <f t="shared" si="14"/>
        <v>59.546037258934803</v>
      </c>
    </row>
    <row r="92" spans="1:9" ht="13.5" x14ac:dyDescent="0.25">
      <c r="A92" s="3">
        <f>TITRES_STAT!B95</f>
        <v>42439</v>
      </c>
      <c r="B92" s="5">
        <f>TITRES_STAT!D95</f>
        <v>7.1740000000000004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7.4621277186686652E-2</v>
      </c>
      <c r="G92" s="2">
        <f t="shared" si="12"/>
        <v>5.0695671886175173E-2</v>
      </c>
      <c r="H92" s="2">
        <f t="shared" si="13"/>
        <v>1.4719457186449885</v>
      </c>
      <c r="I92" s="2">
        <f t="shared" si="14"/>
        <v>59.546037258934803</v>
      </c>
    </row>
    <row r="93" spans="1:9" ht="13.5" x14ac:dyDescent="0.25">
      <c r="A93" s="3">
        <f>TITRES_STAT!B96</f>
        <v>42440</v>
      </c>
      <c r="B93" s="5">
        <f>TITRES_STAT!D96</f>
        <v>7.1218000000000004</v>
      </c>
      <c r="C93" s="2">
        <f t="shared" si="9"/>
        <v>-5.2200000000000024E-2</v>
      </c>
      <c r="D93" s="2">
        <f t="shared" si="10"/>
        <v>0</v>
      </c>
      <c r="E93" s="2">
        <f t="shared" si="11"/>
        <v>5.2200000000000024E-2</v>
      </c>
      <c r="F93" s="2">
        <f t="shared" ref="F93:G108" si="15">((F92*13)+D93)/14</f>
        <v>6.9291185959066179E-2</v>
      </c>
      <c r="G93" s="2">
        <f t="shared" si="15"/>
        <v>5.0803123894305517E-2</v>
      </c>
      <c r="H93" s="2">
        <f t="shared" si="13"/>
        <v>1.3639158509863401</v>
      </c>
      <c r="I93" s="2">
        <f t="shared" si="14"/>
        <v>57.697309759027519</v>
      </c>
    </row>
    <row r="94" spans="1:9" ht="13.5" x14ac:dyDescent="0.25">
      <c r="A94" s="3">
        <f>TITRES_STAT!B97</f>
        <v>42443</v>
      </c>
      <c r="B94" s="5">
        <f>TITRES_STAT!D97</f>
        <v>7.0435999999999996</v>
      </c>
      <c r="C94" s="2">
        <f t="shared" si="9"/>
        <v>-7.8200000000000713E-2</v>
      </c>
      <c r="D94" s="2">
        <f t="shared" si="10"/>
        <v>0</v>
      </c>
      <c r="E94" s="2">
        <f t="shared" si="11"/>
        <v>7.8200000000000713E-2</v>
      </c>
      <c r="F94" s="2">
        <f t="shared" si="15"/>
        <v>6.4341815533418598E-2</v>
      </c>
      <c r="G94" s="2">
        <f t="shared" si="15"/>
        <v>5.2760043616140888E-2</v>
      </c>
      <c r="H94" s="2">
        <f t="shared" si="13"/>
        <v>1.2195178609316861</v>
      </c>
      <c r="I94" s="2">
        <f t="shared" si="14"/>
        <v>54.945169957756931</v>
      </c>
    </row>
    <row r="95" spans="1:9" ht="13.5" x14ac:dyDescent="0.25">
      <c r="A95" s="3">
        <f>TITRES_STAT!B98</f>
        <v>42444</v>
      </c>
      <c r="B95" s="5">
        <f>TITRES_STAT!D98</f>
        <v>7.0652999999999997</v>
      </c>
      <c r="C95" s="2">
        <f t="shared" si="9"/>
        <v>2.1700000000000053E-2</v>
      </c>
      <c r="D95" s="2">
        <f t="shared" si="10"/>
        <v>2.1700000000000053E-2</v>
      </c>
      <c r="E95" s="2">
        <f t="shared" si="11"/>
        <v>0</v>
      </c>
      <c r="F95" s="2">
        <f t="shared" si="15"/>
        <v>6.1295971566745842E-2</v>
      </c>
      <c r="G95" s="2">
        <f t="shared" si="15"/>
        <v>4.8991469072130825E-2</v>
      </c>
      <c r="H95" s="2">
        <f t="shared" si="13"/>
        <v>1.2511560222147846</v>
      </c>
      <c r="I95" s="2">
        <f t="shared" si="14"/>
        <v>55.578378835947731</v>
      </c>
    </row>
    <row r="96" spans="1:9" ht="13.5" x14ac:dyDescent="0.25">
      <c r="A96" s="3">
        <f>TITRES_STAT!B99</f>
        <v>42445</v>
      </c>
      <c r="B96" s="5">
        <f>TITRES_STAT!D99</f>
        <v>7.1740000000000004</v>
      </c>
      <c r="C96" s="2">
        <f t="shared" si="9"/>
        <v>0.10870000000000068</v>
      </c>
      <c r="D96" s="2">
        <f t="shared" si="10"/>
        <v>0.10870000000000068</v>
      </c>
      <c r="E96" s="2">
        <f t="shared" si="11"/>
        <v>0</v>
      </c>
      <c r="F96" s="2">
        <f t="shared" si="15"/>
        <v>6.4681973597692607E-2</v>
      </c>
      <c r="G96" s="2">
        <f t="shared" si="15"/>
        <v>4.5492078424121486E-2</v>
      </c>
      <c r="H96" s="2">
        <f t="shared" si="13"/>
        <v>1.4218293786154199</v>
      </c>
      <c r="I96" s="2">
        <f t="shared" si="14"/>
        <v>58.708899609942449</v>
      </c>
    </row>
    <row r="97" spans="1:9" ht="13.5" x14ac:dyDescent="0.25">
      <c r="A97" s="3">
        <f>TITRES_STAT!B100</f>
        <v>42446</v>
      </c>
      <c r="B97" s="5">
        <f>TITRES_STAT!D100</f>
        <v>7.5392000000000001</v>
      </c>
      <c r="C97" s="2">
        <f t="shared" si="9"/>
        <v>0.36519999999999975</v>
      </c>
      <c r="D97" s="2">
        <f t="shared" si="10"/>
        <v>0.36519999999999975</v>
      </c>
      <c r="E97" s="2">
        <f t="shared" si="11"/>
        <v>0</v>
      </c>
      <c r="F97" s="2">
        <f t="shared" si="15"/>
        <v>8.6147546912143116E-2</v>
      </c>
      <c r="G97" s="2">
        <f t="shared" si="15"/>
        <v>4.2242644250969956E-2</v>
      </c>
      <c r="H97" s="2">
        <f t="shared" si="13"/>
        <v>2.0393502452244108</v>
      </c>
      <c r="I97" s="2">
        <f t="shared" si="14"/>
        <v>67.098230894209934</v>
      </c>
    </row>
    <row r="98" spans="1:9" ht="13.5" x14ac:dyDescent="0.25">
      <c r="A98" s="3">
        <f>TITRES_STAT!B101</f>
        <v>42447</v>
      </c>
      <c r="B98" s="5">
        <f>TITRES_STAT!D101</f>
        <v>7.7392000000000003</v>
      </c>
      <c r="C98" s="2">
        <f t="shared" si="9"/>
        <v>0.20000000000000018</v>
      </c>
      <c r="D98" s="2">
        <f t="shared" si="10"/>
        <v>0.20000000000000018</v>
      </c>
      <c r="E98" s="2">
        <f t="shared" si="11"/>
        <v>0</v>
      </c>
      <c r="F98" s="2">
        <f t="shared" si="15"/>
        <v>9.4279864989847195E-2</v>
      </c>
      <c r="G98" s="2">
        <f t="shared" si="15"/>
        <v>3.922531251875782E-2</v>
      </c>
      <c r="H98" s="2">
        <f t="shared" si="13"/>
        <v>2.4035465605216504</v>
      </c>
      <c r="I98" s="2">
        <f t="shared" si="14"/>
        <v>70.618882914687276</v>
      </c>
    </row>
    <row r="99" spans="1:9" ht="13.5" x14ac:dyDescent="0.25">
      <c r="A99" s="3">
        <f>TITRES_STAT!B102</f>
        <v>42450</v>
      </c>
      <c r="B99" s="5">
        <f>TITRES_STAT!D102</f>
        <v>7.5652999999999997</v>
      </c>
      <c r="C99" s="2">
        <f t="shared" si="9"/>
        <v>-0.17390000000000061</v>
      </c>
      <c r="D99" s="2">
        <f t="shared" si="10"/>
        <v>0</v>
      </c>
      <c r="E99" s="2">
        <f t="shared" si="11"/>
        <v>0.17390000000000061</v>
      </c>
      <c r="F99" s="2">
        <f t="shared" si="15"/>
        <v>8.754558891914381E-2</v>
      </c>
      <c r="G99" s="2">
        <f t="shared" si="15"/>
        <v>4.8844933053132304E-2</v>
      </c>
      <c r="H99" s="2">
        <f t="shared" si="13"/>
        <v>1.7923166938096504</v>
      </c>
      <c r="I99" s="2">
        <f t="shared" si="14"/>
        <v>64.18744327185658</v>
      </c>
    </row>
    <row r="100" spans="1:9" ht="13.5" x14ac:dyDescent="0.25">
      <c r="A100" s="3">
        <f>TITRES_STAT!B103</f>
        <v>42451</v>
      </c>
      <c r="B100" s="5">
        <f>TITRES_STAT!D103</f>
        <v>7.2348999999999997</v>
      </c>
      <c r="C100" s="2">
        <f t="shared" si="9"/>
        <v>-0.33040000000000003</v>
      </c>
      <c r="D100" s="2">
        <f t="shared" si="10"/>
        <v>0</v>
      </c>
      <c r="E100" s="2">
        <f t="shared" si="11"/>
        <v>0.33040000000000003</v>
      </c>
      <c r="F100" s="2">
        <f t="shared" si="15"/>
        <v>8.129233256777639E-2</v>
      </c>
      <c r="G100" s="2">
        <f t="shared" si="15"/>
        <v>6.8956009263622858E-2</v>
      </c>
      <c r="H100" s="2">
        <f t="shared" si="13"/>
        <v>1.1789013522663565</v>
      </c>
      <c r="I100" s="2">
        <f t="shared" si="14"/>
        <v>54.105310965094276</v>
      </c>
    </row>
    <row r="101" spans="1:9" ht="13.5" x14ac:dyDescent="0.25">
      <c r="A101" s="3">
        <f>TITRES_STAT!B104</f>
        <v>42452</v>
      </c>
      <c r="B101" s="5">
        <f>TITRES_STAT!D104</f>
        <v>7.2697000000000003</v>
      </c>
      <c r="C101" s="2">
        <f t="shared" si="9"/>
        <v>3.4800000000000608E-2</v>
      </c>
      <c r="D101" s="2">
        <f t="shared" si="10"/>
        <v>3.4800000000000608E-2</v>
      </c>
      <c r="E101" s="2">
        <f t="shared" si="11"/>
        <v>0</v>
      </c>
      <c r="F101" s="2">
        <f t="shared" si="15"/>
        <v>7.7971451670078115E-2</v>
      </c>
      <c r="G101" s="2">
        <f t="shared" si="15"/>
        <v>6.4030580030506948E-2</v>
      </c>
      <c r="H101" s="2">
        <f t="shared" si="13"/>
        <v>1.2177220889289013</v>
      </c>
      <c r="I101" s="2">
        <f t="shared" si="14"/>
        <v>54.908687387292403</v>
      </c>
    </row>
    <row r="102" spans="1:9" ht="13.5" x14ac:dyDescent="0.25">
      <c r="A102" s="3">
        <f>TITRES_STAT!B105</f>
        <v>42453</v>
      </c>
      <c r="B102" s="5">
        <f>TITRES_STAT!D105</f>
        <v>7.3871000000000002</v>
      </c>
      <c r="C102" s="2">
        <f t="shared" si="9"/>
        <v>0.11739999999999995</v>
      </c>
      <c r="D102" s="2">
        <f t="shared" si="10"/>
        <v>0.11739999999999995</v>
      </c>
      <c r="E102" s="2">
        <f t="shared" si="11"/>
        <v>0</v>
      </c>
      <c r="F102" s="2">
        <f t="shared" si="15"/>
        <v>8.0787776550786825E-2</v>
      </c>
      <c r="G102" s="2">
        <f t="shared" si="15"/>
        <v>5.9456967171185024E-2</v>
      </c>
      <c r="H102" s="2">
        <f t="shared" si="13"/>
        <v>1.3587604681918501</v>
      </c>
      <c r="I102" s="2">
        <f t="shared" si="14"/>
        <v>57.604851637751587</v>
      </c>
    </row>
    <row r="103" spans="1:9" ht="13.5" x14ac:dyDescent="0.25">
      <c r="A103" s="3">
        <f>TITRES_STAT!B106</f>
        <v>42454</v>
      </c>
      <c r="B103" s="5">
        <f>TITRES_STAT!D106</f>
        <v>7.6087999999999996</v>
      </c>
      <c r="C103" s="2">
        <f t="shared" si="9"/>
        <v>0.22169999999999934</v>
      </c>
      <c r="D103" s="2">
        <f t="shared" si="10"/>
        <v>0.22169999999999934</v>
      </c>
      <c r="E103" s="2">
        <f t="shared" si="11"/>
        <v>0</v>
      </c>
      <c r="F103" s="2">
        <f t="shared" si="15"/>
        <v>9.0852935368587726E-2</v>
      </c>
      <c r="G103" s="2">
        <f t="shared" si="15"/>
        <v>5.5210040944671808E-2</v>
      </c>
      <c r="H103" s="2">
        <f t="shared" si="13"/>
        <v>1.6455871760652214</v>
      </c>
      <c r="I103" s="2">
        <f t="shared" si="14"/>
        <v>62.201207767899042</v>
      </c>
    </row>
    <row r="104" spans="1:9" ht="13.5" x14ac:dyDescent="0.25">
      <c r="A104" s="3">
        <f>TITRES_STAT!B107</f>
        <v>42457</v>
      </c>
      <c r="B104" s="5">
        <f>TITRES_STAT!D107</f>
        <v>7.4391999999999996</v>
      </c>
      <c r="C104" s="2">
        <f t="shared" si="9"/>
        <v>-0.16959999999999997</v>
      </c>
      <c r="D104" s="2">
        <f t="shared" si="10"/>
        <v>0</v>
      </c>
      <c r="E104" s="2">
        <f t="shared" si="11"/>
        <v>0.16959999999999997</v>
      </c>
      <c r="F104" s="2">
        <f t="shared" si="15"/>
        <v>8.4363439985117181E-2</v>
      </c>
      <c r="G104" s="2">
        <f t="shared" si="15"/>
        <v>6.3380752305766674E-2</v>
      </c>
      <c r="H104" s="2">
        <f t="shared" si="13"/>
        <v>1.3310577251927223</v>
      </c>
      <c r="I104" s="2">
        <f t="shared" si="14"/>
        <v>57.101019455992919</v>
      </c>
    </row>
    <row r="105" spans="1:9" ht="13.5" x14ac:dyDescent="0.25">
      <c r="A105" s="3">
        <f>TITRES_STAT!B108</f>
        <v>42458</v>
      </c>
      <c r="B105" s="5">
        <f>TITRES_STAT!D108</f>
        <v>7.4348999999999998</v>
      </c>
      <c r="C105" s="2">
        <f t="shared" si="9"/>
        <v>-4.2999999999997485E-3</v>
      </c>
      <c r="D105" s="2">
        <f t="shared" si="10"/>
        <v>0</v>
      </c>
      <c r="E105" s="2">
        <f t="shared" si="11"/>
        <v>4.2999999999997485E-3</v>
      </c>
      <c r="F105" s="2">
        <f t="shared" si="15"/>
        <v>7.8337479986180236E-2</v>
      </c>
      <c r="G105" s="2">
        <f t="shared" si="15"/>
        <v>5.9160698569640464E-2</v>
      </c>
      <c r="H105" s="2">
        <f t="shared" si="13"/>
        <v>1.3241473119856082</v>
      </c>
      <c r="I105" s="2">
        <f t="shared" si="14"/>
        <v>56.9734674371539</v>
      </c>
    </row>
    <row r="106" spans="1:9" ht="13.5" x14ac:dyDescent="0.25">
      <c r="A106" s="3">
        <f>TITRES_STAT!B109</f>
        <v>42459</v>
      </c>
      <c r="B106" s="5">
        <f>TITRES_STAT!D109</f>
        <v>7.3914</v>
      </c>
      <c r="C106" s="2">
        <f t="shared" si="9"/>
        <v>-4.3499999999999872E-2</v>
      </c>
      <c r="D106" s="2">
        <f t="shared" si="10"/>
        <v>0</v>
      </c>
      <c r="E106" s="2">
        <f t="shared" si="11"/>
        <v>4.3499999999999872E-2</v>
      </c>
      <c r="F106" s="2">
        <f t="shared" si="15"/>
        <v>7.2741945701453078E-2</v>
      </c>
      <c r="G106" s="2">
        <f t="shared" si="15"/>
        <v>5.8042077243237566E-2</v>
      </c>
      <c r="H106" s="2">
        <f t="shared" si="13"/>
        <v>1.2532622737916945</v>
      </c>
      <c r="I106" s="2">
        <f t="shared" si="14"/>
        <v>55.619902235471137</v>
      </c>
    </row>
    <row r="107" spans="1:9" ht="13.5" x14ac:dyDescent="0.25">
      <c r="A107" s="3">
        <f>TITRES_STAT!B110</f>
        <v>42460</v>
      </c>
      <c r="B107" s="5">
        <f>TITRES_STAT!D110</f>
        <v>7.2652999999999999</v>
      </c>
      <c r="C107" s="2">
        <f t="shared" si="9"/>
        <v>-0.1261000000000001</v>
      </c>
      <c r="D107" s="2">
        <f t="shared" si="10"/>
        <v>0</v>
      </c>
      <c r="E107" s="2">
        <f t="shared" si="11"/>
        <v>0.1261000000000001</v>
      </c>
      <c r="F107" s="2">
        <f t="shared" si="15"/>
        <v>6.7546092437063568E-2</v>
      </c>
      <c r="G107" s="2">
        <f t="shared" si="15"/>
        <v>6.2903357440149174E-2</v>
      </c>
      <c r="H107" s="2">
        <f t="shared" si="13"/>
        <v>1.0738074275499814</v>
      </c>
      <c r="I107" s="2">
        <f t="shared" si="14"/>
        <v>51.779514977366496</v>
      </c>
    </row>
    <row r="108" spans="1:9" ht="13.5" x14ac:dyDescent="0.25">
      <c r="A108" s="3">
        <f>TITRES_STAT!B111</f>
        <v>42461</v>
      </c>
      <c r="B108" s="5">
        <f>TITRES_STAT!D111</f>
        <v>7.2914000000000003</v>
      </c>
      <c r="C108" s="2">
        <f t="shared" si="9"/>
        <v>2.6100000000000456E-2</v>
      </c>
      <c r="D108" s="2">
        <f t="shared" si="10"/>
        <v>2.6100000000000456E-2</v>
      </c>
      <c r="E108" s="2">
        <f t="shared" si="11"/>
        <v>0</v>
      </c>
      <c r="F108" s="2">
        <f t="shared" si="15"/>
        <v>6.4585657262987636E-2</v>
      </c>
      <c r="G108" s="2">
        <f t="shared" si="15"/>
        <v>5.8410260480138518E-2</v>
      </c>
      <c r="H108" s="2">
        <f t="shared" si="13"/>
        <v>1.1057245205223656</v>
      </c>
      <c r="I108" s="2">
        <f t="shared" si="14"/>
        <v>52.510407213573657</v>
      </c>
    </row>
    <row r="109" spans="1:9" ht="13.5" x14ac:dyDescent="0.25">
      <c r="A109" s="3">
        <f>TITRES_STAT!B112</f>
        <v>42464</v>
      </c>
      <c r="B109" s="5">
        <f>TITRES_STAT!D112</f>
        <v>7.3044000000000002</v>
      </c>
      <c r="C109" s="2">
        <f t="shared" si="9"/>
        <v>1.2999999999999901E-2</v>
      </c>
      <c r="D109" s="2">
        <f t="shared" si="10"/>
        <v>1.2999999999999901E-2</v>
      </c>
      <c r="E109" s="2">
        <f t="shared" si="11"/>
        <v>0</v>
      </c>
      <c r="F109" s="2">
        <f t="shared" ref="F109:G124" si="16">((F108*13)+D109)/14</f>
        <v>6.0900967458488511E-2</v>
      </c>
      <c r="G109" s="2">
        <f t="shared" si="16"/>
        <v>5.4238099017271481E-2</v>
      </c>
      <c r="H109" s="2">
        <f t="shared" si="13"/>
        <v>1.1228448002776668</v>
      </c>
      <c r="I109" s="2">
        <f t="shared" si="14"/>
        <v>52.89340040924327</v>
      </c>
    </row>
    <row r="110" spans="1:9" ht="13.5" x14ac:dyDescent="0.25">
      <c r="A110" s="3">
        <f>TITRES_STAT!B113</f>
        <v>42465</v>
      </c>
      <c r="B110" s="5">
        <f>TITRES_STAT!D113</f>
        <v>7.5217999999999998</v>
      </c>
      <c r="C110" s="2">
        <f t="shared" si="9"/>
        <v>0.21739999999999959</v>
      </c>
      <c r="D110" s="2">
        <f t="shared" si="10"/>
        <v>0.21739999999999959</v>
      </c>
      <c r="E110" s="2">
        <f t="shared" si="11"/>
        <v>0</v>
      </c>
      <c r="F110" s="2">
        <f t="shared" si="16"/>
        <v>7.2079469782882155E-2</v>
      </c>
      <c r="G110" s="2">
        <f t="shared" si="16"/>
        <v>5.0363949087466379E-2</v>
      </c>
      <c r="H110" s="2">
        <f t="shared" si="13"/>
        <v>1.4311719213618996</v>
      </c>
      <c r="I110" s="2">
        <f t="shared" si="14"/>
        <v>58.867573649838072</v>
      </c>
    </row>
    <row r="111" spans="1:9" ht="13.5" x14ac:dyDescent="0.25">
      <c r="A111" s="3">
        <f>TITRES_STAT!B114</f>
        <v>42466</v>
      </c>
      <c r="B111" s="5">
        <f>TITRES_STAT!D114</f>
        <v>7.4348999999999998</v>
      </c>
      <c r="C111" s="2">
        <f t="shared" si="9"/>
        <v>-8.6899999999999977E-2</v>
      </c>
      <c r="D111" s="2">
        <f t="shared" si="10"/>
        <v>0</v>
      </c>
      <c r="E111" s="2">
        <f t="shared" si="11"/>
        <v>8.6899999999999977E-2</v>
      </c>
      <c r="F111" s="2">
        <f t="shared" si="16"/>
        <v>6.6930936226962001E-2</v>
      </c>
      <c r="G111" s="2">
        <f t="shared" si="16"/>
        <v>5.2973667009790212E-2</v>
      </c>
      <c r="H111" s="2">
        <f t="shared" si="13"/>
        <v>1.2634756097702715</v>
      </c>
      <c r="I111" s="2">
        <f t="shared" si="14"/>
        <v>55.820155707288855</v>
      </c>
    </row>
    <row r="112" spans="1:9" ht="13.5" x14ac:dyDescent="0.25">
      <c r="A112" s="3">
        <f>TITRES_STAT!B115</f>
        <v>42467</v>
      </c>
      <c r="B112" s="5">
        <f>TITRES_STAT!D115</f>
        <v>7.4783999999999997</v>
      </c>
      <c r="C112" s="2">
        <f t="shared" si="9"/>
        <v>4.3499999999999872E-2</v>
      </c>
      <c r="D112" s="2">
        <f t="shared" si="10"/>
        <v>4.3499999999999872E-2</v>
      </c>
      <c r="E112" s="2">
        <f t="shared" si="11"/>
        <v>0</v>
      </c>
      <c r="F112" s="2">
        <f t="shared" si="16"/>
        <v>6.5257297925036137E-2</v>
      </c>
      <c r="G112" s="2">
        <f t="shared" si="16"/>
        <v>4.9189833651948053E-2</v>
      </c>
      <c r="H112" s="2">
        <f t="shared" si="13"/>
        <v>1.3266419721354712</v>
      </c>
      <c r="I112" s="2">
        <f t="shared" si="14"/>
        <v>57.019601125730318</v>
      </c>
    </row>
    <row r="113" spans="1:9" ht="13.5" x14ac:dyDescent="0.25">
      <c r="A113" s="3">
        <f>TITRES_STAT!B116</f>
        <v>42468</v>
      </c>
      <c r="B113" s="5">
        <f>TITRES_STAT!D116</f>
        <v>7.4783999999999997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6.059606235896213E-2</v>
      </c>
      <c r="G113" s="2">
        <f t="shared" si="16"/>
        <v>4.5676274105380332E-2</v>
      </c>
      <c r="H113" s="2">
        <f t="shared" si="13"/>
        <v>1.3266419721354714</v>
      </c>
      <c r="I113" s="2">
        <f t="shared" si="14"/>
        <v>57.019601125730318</v>
      </c>
    </row>
    <row r="114" spans="1:9" ht="13.5" x14ac:dyDescent="0.25">
      <c r="A114" s="3">
        <f>TITRES_STAT!B117</f>
        <v>42471</v>
      </c>
      <c r="B114" s="5">
        <f>TITRES_STAT!D117</f>
        <v>7.5652999999999997</v>
      </c>
      <c r="C114" s="2">
        <f t="shared" si="9"/>
        <v>8.6899999999999977E-2</v>
      </c>
      <c r="D114" s="2">
        <f t="shared" si="10"/>
        <v>8.6899999999999977E-2</v>
      </c>
      <c r="E114" s="2">
        <f t="shared" si="11"/>
        <v>0</v>
      </c>
      <c r="F114" s="2">
        <f t="shared" si="16"/>
        <v>6.2474915047607694E-2</v>
      </c>
      <c r="G114" s="2">
        <f t="shared" si="16"/>
        <v>4.2413683097853164E-2</v>
      </c>
      <c r="H114" s="2">
        <f t="shared" si="13"/>
        <v>1.4729896223223764</v>
      </c>
      <c r="I114" s="2">
        <f t="shared" si="14"/>
        <v>59.563113772353674</v>
      </c>
    </row>
    <row r="115" spans="1:9" ht="13.5" x14ac:dyDescent="0.25">
      <c r="A115" s="3">
        <f>TITRES_STAT!B118</f>
        <v>42472</v>
      </c>
      <c r="B115" s="5">
        <f>TITRES_STAT!D118</f>
        <v>7.4783999999999997</v>
      </c>
      <c r="C115" s="2">
        <f t="shared" si="9"/>
        <v>-8.6899999999999977E-2</v>
      </c>
      <c r="D115" s="2">
        <f t="shared" si="10"/>
        <v>0</v>
      </c>
      <c r="E115" s="2">
        <f t="shared" si="11"/>
        <v>8.6899999999999977E-2</v>
      </c>
      <c r="F115" s="2">
        <f t="shared" si="16"/>
        <v>5.8012421115635718E-2</v>
      </c>
      <c r="G115" s="2">
        <f t="shared" si="16"/>
        <v>4.5591277162292221E-2</v>
      </c>
      <c r="H115" s="2">
        <f t="shared" si="13"/>
        <v>1.2724456239540667</v>
      </c>
      <c r="I115" s="2">
        <f t="shared" si="14"/>
        <v>55.994546603936108</v>
      </c>
    </row>
    <row r="116" spans="1:9" ht="13.5" x14ac:dyDescent="0.25">
      <c r="A116" s="3">
        <f>TITRES_STAT!B119</f>
        <v>42473</v>
      </c>
      <c r="B116" s="5">
        <f>TITRES_STAT!D119</f>
        <v>7.3914</v>
      </c>
      <c r="C116" s="2">
        <f t="shared" si="9"/>
        <v>-8.6999999999999744E-2</v>
      </c>
      <c r="D116" s="2">
        <f t="shared" si="10"/>
        <v>0</v>
      </c>
      <c r="E116" s="2">
        <f t="shared" si="11"/>
        <v>8.6999999999999744E-2</v>
      </c>
      <c r="F116" s="2">
        <f t="shared" si="16"/>
        <v>5.3868676750233165E-2</v>
      </c>
      <c r="G116" s="2">
        <f t="shared" si="16"/>
        <v>4.8549043079271326E-2</v>
      </c>
      <c r="H116" s="2">
        <f t="shared" si="13"/>
        <v>1.109572369166492</v>
      </c>
      <c r="I116" s="2">
        <f t="shared" si="14"/>
        <v>52.597027975147988</v>
      </c>
    </row>
    <row r="117" spans="1:9" ht="13.5" x14ac:dyDescent="0.25">
      <c r="A117" s="3">
        <f>TITRES_STAT!B120</f>
        <v>42474</v>
      </c>
      <c r="B117" s="5">
        <f>TITRES_STAT!D120</f>
        <v>7.3914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5.002091412521651E-2</v>
      </c>
      <c r="G117" s="2">
        <f t="shared" si="16"/>
        <v>4.5081254287894799E-2</v>
      </c>
      <c r="H117" s="2">
        <f t="shared" si="13"/>
        <v>1.109572369166492</v>
      </c>
      <c r="I117" s="2">
        <f t="shared" si="14"/>
        <v>52.597027975147988</v>
      </c>
    </row>
    <row r="118" spans="1:9" ht="13.5" x14ac:dyDescent="0.25">
      <c r="A118" s="3">
        <f>TITRES_STAT!B121</f>
        <v>42475</v>
      </c>
      <c r="B118" s="5">
        <f>TITRES_STAT!D121</f>
        <v>7.3826999999999998</v>
      </c>
      <c r="C118" s="2">
        <f t="shared" si="9"/>
        <v>-8.7000000000001521E-3</v>
      </c>
      <c r="D118" s="2">
        <f t="shared" si="10"/>
        <v>0</v>
      </c>
      <c r="E118" s="2">
        <f t="shared" si="11"/>
        <v>8.7000000000001521E-3</v>
      </c>
      <c r="F118" s="2">
        <f t="shared" si="16"/>
        <v>4.6447991687701043E-2</v>
      </c>
      <c r="G118" s="2">
        <f t="shared" si="16"/>
        <v>4.2482593267330893E-2</v>
      </c>
      <c r="H118" s="2">
        <f t="shared" si="13"/>
        <v>1.0933417222300208</v>
      </c>
      <c r="I118" s="2">
        <f t="shared" si="14"/>
        <v>52.229490800254645</v>
      </c>
    </row>
    <row r="119" spans="1:9" ht="13.5" x14ac:dyDescent="0.25">
      <c r="A119" s="3">
        <f>TITRES_STAT!B122</f>
        <v>42478</v>
      </c>
      <c r="B119" s="5">
        <f>TITRES_STAT!D122</f>
        <v>7.3044000000000002</v>
      </c>
      <c r="C119" s="2">
        <f t="shared" si="9"/>
        <v>-7.8299999999999592E-2</v>
      </c>
      <c r="D119" s="2">
        <f t="shared" si="10"/>
        <v>0</v>
      </c>
      <c r="E119" s="2">
        <f t="shared" si="11"/>
        <v>7.8299999999999592E-2</v>
      </c>
      <c r="F119" s="2">
        <f t="shared" si="16"/>
        <v>4.3130277995722395E-2</v>
      </c>
      <c r="G119" s="2">
        <f t="shared" si="16"/>
        <v>4.5040979462521516E-2</v>
      </c>
      <c r="H119" s="2">
        <f t="shared" si="13"/>
        <v>0.95757859865394335</v>
      </c>
      <c r="I119" s="2">
        <f t="shared" si="14"/>
        <v>48.91648280750448</v>
      </c>
    </row>
    <row r="120" spans="1:9" ht="13.5" x14ac:dyDescent="0.25">
      <c r="A120" s="3">
        <f>TITRES_STAT!B123</f>
        <v>42479</v>
      </c>
      <c r="B120" s="5">
        <f>TITRES_STAT!D123</f>
        <v>7.3044000000000002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4.0049543853170791E-2</v>
      </c>
      <c r="G120" s="2">
        <f t="shared" si="16"/>
        <v>4.182376664376998E-2</v>
      </c>
      <c r="H120" s="2">
        <f t="shared" si="13"/>
        <v>0.95757859865394324</v>
      </c>
      <c r="I120" s="2">
        <f t="shared" si="14"/>
        <v>48.916482807504472</v>
      </c>
    </row>
    <row r="121" spans="1:9" ht="13.5" x14ac:dyDescent="0.25">
      <c r="A121" s="3">
        <f>TITRES_STAT!B124</f>
        <v>42480</v>
      </c>
      <c r="B121" s="5">
        <f>TITRES_STAT!D124</f>
        <v>7.1783999999999999</v>
      </c>
      <c r="C121" s="2">
        <f t="shared" si="9"/>
        <v>-0.12600000000000033</v>
      </c>
      <c r="D121" s="2">
        <f t="shared" si="10"/>
        <v>0</v>
      </c>
      <c r="E121" s="2">
        <f t="shared" si="11"/>
        <v>0.12600000000000033</v>
      </c>
      <c r="F121" s="2">
        <f t="shared" si="16"/>
        <v>3.7188862149372878E-2</v>
      </c>
      <c r="G121" s="2">
        <f t="shared" si="16"/>
        <v>4.7836354740643579E-2</v>
      </c>
      <c r="H121" s="2">
        <f t="shared" si="13"/>
        <v>0.77741839550695979</v>
      </c>
      <c r="I121" s="2">
        <f t="shared" si="14"/>
        <v>43.738626621180124</v>
      </c>
    </row>
    <row r="122" spans="1:9" ht="13.5" x14ac:dyDescent="0.25">
      <c r="A122" s="3">
        <f>TITRES_STAT!B125</f>
        <v>42481</v>
      </c>
      <c r="B122" s="5">
        <f>TITRES_STAT!D125</f>
        <v>7.3826999999999998</v>
      </c>
      <c r="C122" s="2">
        <f t="shared" si="9"/>
        <v>0.20429999999999993</v>
      </c>
      <c r="D122" s="2">
        <f t="shared" si="10"/>
        <v>0.20429999999999993</v>
      </c>
      <c r="E122" s="2">
        <f t="shared" si="11"/>
        <v>0</v>
      </c>
      <c r="F122" s="2">
        <f t="shared" si="16"/>
        <v>4.9125371995846247E-2</v>
      </c>
      <c r="G122" s="2">
        <f t="shared" si="16"/>
        <v>4.4419472259169035E-2</v>
      </c>
      <c r="H122" s="2">
        <f t="shared" si="13"/>
        <v>1.1059422703002921</v>
      </c>
      <c r="I122" s="2">
        <f t="shared" si="14"/>
        <v>52.515317532545311</v>
      </c>
    </row>
    <row r="123" spans="1:9" ht="13.5" x14ac:dyDescent="0.25">
      <c r="A123" s="3">
        <f>TITRES_STAT!B126</f>
        <v>42482</v>
      </c>
      <c r="B123" s="5">
        <f>TITRES_STAT!D126</f>
        <v>7.2175000000000002</v>
      </c>
      <c r="C123" s="2">
        <f t="shared" si="9"/>
        <v>-0.16519999999999957</v>
      </c>
      <c r="D123" s="2">
        <f t="shared" si="10"/>
        <v>0</v>
      </c>
      <c r="E123" s="2">
        <f t="shared" si="11"/>
        <v>0.16519999999999957</v>
      </c>
      <c r="F123" s="2">
        <f t="shared" si="16"/>
        <v>4.5616416853285803E-2</v>
      </c>
      <c r="G123" s="2">
        <f t="shared" si="16"/>
        <v>5.3046652812085503E-2</v>
      </c>
      <c r="H123" s="2">
        <f t="shared" si="13"/>
        <v>0.85993016401768363</v>
      </c>
      <c r="I123" s="2">
        <f t="shared" si="14"/>
        <v>46.23454044963313</v>
      </c>
    </row>
    <row r="124" spans="1:9" ht="13.5" x14ac:dyDescent="0.25">
      <c r="A124" s="3">
        <f>TITRES_STAT!B127</f>
        <v>42485</v>
      </c>
      <c r="B124" s="5">
        <f>TITRES_STAT!D127</f>
        <v>7.3087999999999997</v>
      </c>
      <c r="C124" s="2">
        <f t="shared" si="9"/>
        <v>9.1299999999999493E-2</v>
      </c>
      <c r="D124" s="2">
        <f t="shared" si="10"/>
        <v>9.1299999999999493E-2</v>
      </c>
      <c r="E124" s="2">
        <f t="shared" si="11"/>
        <v>0</v>
      </c>
      <c r="F124" s="2">
        <f t="shared" si="16"/>
        <v>4.887952993519392E-2</v>
      </c>
      <c r="G124" s="2">
        <f t="shared" si="16"/>
        <v>4.9257606182650827E-2</v>
      </c>
      <c r="H124" s="2">
        <f t="shared" si="13"/>
        <v>0.99232451032932922</v>
      </c>
      <c r="I124" s="2">
        <f t="shared" si="14"/>
        <v>49.807373506904206</v>
      </c>
    </row>
    <row r="125" spans="1:9" ht="13.5" x14ac:dyDescent="0.25">
      <c r="A125" s="3">
        <f>TITRES_STAT!B128</f>
        <v>42486</v>
      </c>
      <c r="B125" s="5">
        <f>TITRES_STAT!D128</f>
        <v>7.2610000000000001</v>
      </c>
      <c r="C125" s="2">
        <f t="shared" si="9"/>
        <v>-4.7799999999999621E-2</v>
      </c>
      <c r="D125" s="2">
        <f t="shared" si="10"/>
        <v>0</v>
      </c>
      <c r="E125" s="2">
        <f t="shared" si="11"/>
        <v>4.7799999999999621E-2</v>
      </c>
      <c r="F125" s="2">
        <f t="shared" ref="F125:G140" si="17">((F124*13)+D125)/14</f>
        <v>4.5388134939822924E-2</v>
      </c>
      <c r="G125" s="2">
        <f t="shared" si="17"/>
        <v>4.9153491455318603E-2</v>
      </c>
      <c r="H125" s="2">
        <f t="shared" si="13"/>
        <v>0.92339595003300112</v>
      </c>
      <c r="I125" s="2">
        <f t="shared" si="14"/>
        <v>48.008625058046825</v>
      </c>
    </row>
    <row r="126" spans="1:9" ht="13.5" x14ac:dyDescent="0.25">
      <c r="A126" s="3">
        <f>TITRES_STAT!B129</f>
        <v>42487</v>
      </c>
      <c r="B126" s="5">
        <f>TITRES_STAT!D129</f>
        <v>7.3044000000000002</v>
      </c>
      <c r="C126" s="2">
        <f t="shared" si="9"/>
        <v>4.3400000000000105E-2</v>
      </c>
      <c r="D126" s="2">
        <f t="shared" si="10"/>
        <v>4.3400000000000105E-2</v>
      </c>
      <c r="E126" s="2">
        <f t="shared" si="11"/>
        <v>0</v>
      </c>
      <c r="F126" s="2">
        <f t="shared" si="17"/>
        <v>4.5246125301264151E-2</v>
      </c>
      <c r="G126" s="2">
        <f t="shared" si="17"/>
        <v>4.5642527779938706E-2</v>
      </c>
      <c r="H126" s="2">
        <f t="shared" si="13"/>
        <v>0.99131506299156402</v>
      </c>
      <c r="I126" s="2">
        <f t="shared" si="14"/>
        <v>49.781929610993139</v>
      </c>
    </row>
    <row r="127" spans="1:9" ht="13.5" x14ac:dyDescent="0.25">
      <c r="A127" s="3">
        <f>TITRES_STAT!B130</f>
        <v>42488</v>
      </c>
      <c r="B127" s="5">
        <f>TITRES_STAT!D130</f>
        <v>7.1783999999999999</v>
      </c>
      <c r="C127" s="2">
        <f t="shared" si="9"/>
        <v>-0.12600000000000033</v>
      </c>
      <c r="D127" s="2">
        <f t="shared" si="10"/>
        <v>0</v>
      </c>
      <c r="E127" s="2">
        <f t="shared" si="11"/>
        <v>0.12600000000000033</v>
      </c>
      <c r="F127" s="2">
        <f t="shared" si="17"/>
        <v>4.2014259208316709E-2</v>
      </c>
      <c r="G127" s="2">
        <f t="shared" si="17"/>
        <v>5.1382347224228818E-2</v>
      </c>
      <c r="H127" s="2">
        <f t="shared" si="13"/>
        <v>0.81767886206072959</v>
      </c>
      <c r="I127" s="2">
        <f t="shared" si="14"/>
        <v>44.984781367469658</v>
      </c>
    </row>
    <row r="128" spans="1:9" ht="13.5" x14ac:dyDescent="0.25">
      <c r="A128" s="3">
        <f>TITRES_STAT!B131</f>
        <v>42489</v>
      </c>
      <c r="B128" s="5">
        <f>TITRES_STAT!D131</f>
        <v>7.1349</v>
      </c>
      <c r="C128" s="2">
        <f t="shared" si="9"/>
        <v>-4.3499999999999872E-2</v>
      </c>
      <c r="D128" s="2">
        <f t="shared" si="10"/>
        <v>0</v>
      </c>
      <c r="E128" s="2">
        <f t="shared" si="11"/>
        <v>4.3499999999999872E-2</v>
      </c>
      <c r="F128" s="2">
        <f t="shared" si="17"/>
        <v>3.9013240693436944E-2</v>
      </c>
      <c r="G128" s="2">
        <f t="shared" si="17"/>
        <v>5.0819322422498182E-2</v>
      </c>
      <c r="H128" s="2">
        <f t="shared" si="13"/>
        <v>0.76768518023698451</v>
      </c>
      <c r="I128" s="2">
        <f t="shared" si="14"/>
        <v>43.428840656686667</v>
      </c>
    </row>
    <row r="129" spans="1:9" ht="13.5" x14ac:dyDescent="0.25">
      <c r="A129" s="3">
        <f>TITRES_STAT!B132</f>
        <v>42492</v>
      </c>
      <c r="B129" s="5">
        <f>TITRES_STAT!D132</f>
        <v>7.1391999999999998</v>
      </c>
      <c r="C129" s="2">
        <f t="shared" si="9"/>
        <v>4.2999999999997485E-3</v>
      </c>
      <c r="D129" s="2">
        <f t="shared" si="10"/>
        <v>4.2999999999997485E-3</v>
      </c>
      <c r="E129" s="2">
        <f t="shared" si="11"/>
        <v>0</v>
      </c>
      <c r="F129" s="2">
        <f t="shared" si="17"/>
        <v>3.6533723501048568E-2</v>
      </c>
      <c r="G129" s="2">
        <f t="shared" si="17"/>
        <v>4.7189370820891176E-2</v>
      </c>
      <c r="H129" s="2">
        <f t="shared" si="13"/>
        <v>0.7741939098894437</v>
      </c>
      <c r="I129" s="2">
        <f t="shared" si="14"/>
        <v>43.636375120782965</v>
      </c>
    </row>
    <row r="130" spans="1:9" ht="13.5" x14ac:dyDescent="0.25">
      <c r="A130" s="3">
        <f>TITRES_STAT!B133</f>
        <v>42493</v>
      </c>
      <c r="B130" s="5">
        <f>TITRES_STAT!D133</f>
        <v>7.2088000000000001</v>
      </c>
      <c r="C130" s="2">
        <f t="shared" si="9"/>
        <v>6.9600000000000328E-2</v>
      </c>
      <c r="D130" s="2">
        <f t="shared" si="10"/>
        <v>6.9600000000000328E-2</v>
      </c>
      <c r="E130" s="2">
        <f t="shared" si="11"/>
        <v>0</v>
      </c>
      <c r="F130" s="2">
        <f t="shared" si="17"/>
        <v>3.8895600393830838E-2</v>
      </c>
      <c r="G130" s="2">
        <f t="shared" si="17"/>
        <v>4.3818701476541808E-2</v>
      </c>
      <c r="H130" s="2">
        <f t="shared" si="13"/>
        <v>0.88764840315164217</v>
      </c>
      <c r="I130" s="2">
        <f t="shared" si="14"/>
        <v>47.024032741988023</v>
      </c>
    </row>
    <row r="131" spans="1:9" ht="13.5" x14ac:dyDescent="0.25">
      <c r="A131" s="3">
        <f>TITRES_STAT!B134</f>
        <v>42494</v>
      </c>
      <c r="B131" s="5">
        <f>TITRES_STAT!D134</f>
        <v>7.2088000000000001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3.6117343222842921E-2</v>
      </c>
      <c r="G131" s="2">
        <f t="shared" si="17"/>
        <v>4.0688794228217397E-2</v>
      </c>
      <c r="H131" s="2">
        <f t="shared" si="13"/>
        <v>0.88764840315164206</v>
      </c>
      <c r="I131" s="2">
        <f t="shared" si="14"/>
        <v>47.024032741988016</v>
      </c>
    </row>
    <row r="132" spans="1:9" ht="13.5" x14ac:dyDescent="0.25">
      <c r="A132" s="3">
        <f>TITRES_STAT!B135</f>
        <v>42495</v>
      </c>
      <c r="B132" s="5">
        <f>TITRES_STAT!D135</f>
        <v>7.2175000000000002</v>
      </c>
      <c r="C132" s="2">
        <f t="shared" si="18"/>
        <v>8.7000000000001521E-3</v>
      </c>
      <c r="D132" s="2">
        <f t="shared" si="19"/>
        <v>8.7000000000001521E-3</v>
      </c>
      <c r="E132" s="2">
        <f t="shared" si="20"/>
        <v>0</v>
      </c>
      <c r="F132" s="2">
        <f t="shared" si="17"/>
        <v>3.4158961564068439E-2</v>
      </c>
      <c r="G132" s="2">
        <f t="shared" si="17"/>
        <v>3.7782451783344724E-2</v>
      </c>
      <c r="H132" s="2">
        <f t="shared" si="13"/>
        <v>0.90409594803284865</v>
      </c>
      <c r="I132" s="2">
        <f t="shared" si="14"/>
        <v>47.481638147850916</v>
      </c>
    </row>
    <row r="133" spans="1:9" ht="13.5" x14ac:dyDescent="0.25">
      <c r="A133" s="3">
        <f>TITRES_STAT!B136</f>
        <v>42496</v>
      </c>
      <c r="B133" s="5">
        <f>TITRES_STAT!D136</f>
        <v>7.2827000000000002</v>
      </c>
      <c r="C133" s="2">
        <f t="shared" si="18"/>
        <v>6.5199999999999925E-2</v>
      </c>
      <c r="D133" s="2">
        <f t="shared" si="19"/>
        <v>6.5199999999999925E-2</v>
      </c>
      <c r="E133" s="2">
        <f t="shared" si="20"/>
        <v>0</v>
      </c>
      <c r="F133" s="2">
        <f t="shared" si="17"/>
        <v>3.63761785952064E-2</v>
      </c>
      <c r="G133" s="2">
        <f t="shared" si="17"/>
        <v>3.5083705227391529E-2</v>
      </c>
      <c r="H133" s="2">
        <f t="shared" si="13"/>
        <v>1.0368397054825833</v>
      </c>
      <c r="I133" s="2">
        <f t="shared" si="14"/>
        <v>50.904334920991111</v>
      </c>
    </row>
    <row r="134" spans="1:9" ht="13.5" x14ac:dyDescent="0.25">
      <c r="A134" s="3">
        <f>TITRES_STAT!B137</f>
        <v>42499</v>
      </c>
      <c r="B134" s="5">
        <f>TITRES_STAT!D137</f>
        <v>7.2305000000000001</v>
      </c>
      <c r="C134" s="2">
        <f t="shared" si="18"/>
        <v>-5.2200000000000024E-2</v>
      </c>
      <c r="D134" s="2">
        <f t="shared" si="19"/>
        <v>0</v>
      </c>
      <c r="E134" s="2">
        <f t="shared" si="20"/>
        <v>5.2200000000000024E-2</v>
      </c>
      <c r="F134" s="2">
        <f t="shared" si="17"/>
        <v>3.3777880124120231E-2</v>
      </c>
      <c r="G134" s="2">
        <f t="shared" si="17"/>
        <v>3.630629771114928E-2</v>
      </c>
      <c r="H134" s="2">
        <f t="shared" si="13"/>
        <v>0.93035870506144724</v>
      </c>
      <c r="I134" s="2">
        <f t="shared" si="14"/>
        <v>48.196156632548352</v>
      </c>
    </row>
    <row r="135" spans="1:9" ht="13.5" x14ac:dyDescent="0.25">
      <c r="A135" s="3">
        <f>TITRES_STAT!B138</f>
        <v>42500</v>
      </c>
      <c r="B135" s="5">
        <f>TITRES_STAT!D138</f>
        <v>7.6131000000000002</v>
      </c>
      <c r="C135" s="2">
        <f t="shared" si="18"/>
        <v>0.38260000000000005</v>
      </c>
      <c r="D135" s="2">
        <f t="shared" si="19"/>
        <v>0.38260000000000005</v>
      </c>
      <c r="E135" s="2">
        <f t="shared" si="20"/>
        <v>0</v>
      </c>
      <c r="F135" s="2">
        <f t="shared" si="17"/>
        <v>5.869374582954022E-2</v>
      </c>
      <c r="G135" s="2">
        <f t="shared" si="17"/>
        <v>3.3712990731781474E-2</v>
      </c>
      <c r="H135" s="2">
        <f t="shared" si="13"/>
        <v>1.7409830618856728</v>
      </c>
      <c r="I135" s="2">
        <f t="shared" si="14"/>
        <v>63.516739161750046</v>
      </c>
    </row>
    <row r="136" spans="1:9" ht="13.5" x14ac:dyDescent="0.25">
      <c r="A136" s="3">
        <f>TITRES_STAT!B139</f>
        <v>42501</v>
      </c>
      <c r="B136" s="5">
        <f>TITRES_STAT!D139</f>
        <v>7.7392000000000003</v>
      </c>
      <c r="C136" s="2">
        <f t="shared" si="18"/>
        <v>0.1261000000000001</v>
      </c>
      <c r="D136" s="2">
        <f t="shared" si="19"/>
        <v>0.1261000000000001</v>
      </c>
      <c r="E136" s="2">
        <f t="shared" si="20"/>
        <v>0</v>
      </c>
      <c r="F136" s="2">
        <f t="shared" si="17"/>
        <v>6.3508478270287355E-2</v>
      </c>
      <c r="G136" s="2">
        <f t="shared" si="17"/>
        <v>3.1304919965225657E-2</v>
      </c>
      <c r="H136" s="2">
        <f t="shared" si="13"/>
        <v>2.0287059778729435</v>
      </c>
      <c r="I136" s="2">
        <f t="shared" si="14"/>
        <v>66.982598928196438</v>
      </c>
    </row>
    <row r="137" spans="1:9" ht="13.5" x14ac:dyDescent="0.25">
      <c r="A137" s="3">
        <f>TITRES_STAT!B140</f>
        <v>42502</v>
      </c>
      <c r="B137" s="5">
        <f>TITRES_STAT!D140</f>
        <v>7.3826999999999998</v>
      </c>
      <c r="C137" s="2">
        <f t="shared" si="18"/>
        <v>-0.35650000000000048</v>
      </c>
      <c r="D137" s="2">
        <f t="shared" si="19"/>
        <v>0</v>
      </c>
      <c r="E137" s="2">
        <f t="shared" si="20"/>
        <v>0.35650000000000048</v>
      </c>
      <c r="F137" s="2">
        <f t="shared" si="17"/>
        <v>5.8972158393838257E-2</v>
      </c>
      <c r="G137" s="2">
        <f t="shared" si="17"/>
        <v>5.4533139967709574E-2</v>
      </c>
      <c r="H137" s="2">
        <f t="shared" si="13"/>
        <v>1.0814003820201283</v>
      </c>
      <c r="I137" s="2">
        <f t="shared" si="14"/>
        <v>51.955423442872728</v>
      </c>
    </row>
    <row r="138" spans="1:9" ht="13.5" x14ac:dyDescent="0.25">
      <c r="A138" s="3">
        <f>TITRES_STAT!B141</f>
        <v>42503</v>
      </c>
      <c r="B138" s="5">
        <f>TITRES_STAT!D141</f>
        <v>7.3696999999999999</v>
      </c>
      <c r="C138" s="2">
        <f t="shared" si="18"/>
        <v>-1.2999999999999901E-2</v>
      </c>
      <c r="D138" s="2">
        <f t="shared" si="19"/>
        <v>0</v>
      </c>
      <c r="E138" s="2">
        <f t="shared" si="20"/>
        <v>1.2999999999999901E-2</v>
      </c>
      <c r="F138" s="2">
        <f t="shared" si="17"/>
        <v>5.4759861365706951E-2</v>
      </c>
      <c r="G138" s="2">
        <f t="shared" si="17"/>
        <v>5.1566487112873163E-2</v>
      </c>
      <c r="H138" s="2">
        <f t="shared" si="13"/>
        <v>1.0619273181406337</v>
      </c>
      <c r="I138" s="2">
        <f t="shared" si="14"/>
        <v>51.501685282400672</v>
      </c>
    </row>
    <row r="139" spans="1:9" ht="13.5" x14ac:dyDescent="0.25">
      <c r="A139" s="3">
        <f>TITRES_STAT!B142</f>
        <v>42506</v>
      </c>
      <c r="B139" s="5">
        <f>TITRES_STAT!D142</f>
        <v>7.2610000000000001</v>
      </c>
      <c r="C139" s="2">
        <f t="shared" si="18"/>
        <v>-0.1086999999999998</v>
      </c>
      <c r="D139" s="2">
        <f t="shared" si="19"/>
        <v>0</v>
      </c>
      <c r="E139" s="2">
        <f t="shared" si="20"/>
        <v>0.1086999999999998</v>
      </c>
      <c r="F139" s="2">
        <f t="shared" si="17"/>
        <v>5.0848442696727884E-2</v>
      </c>
      <c r="G139" s="2">
        <f t="shared" si="17"/>
        <v>5.5647452319096499E-2</v>
      </c>
      <c r="H139" s="2">
        <f t="shared" si="13"/>
        <v>0.91376047918869874</v>
      </c>
      <c r="I139" s="2">
        <f t="shared" si="14"/>
        <v>47.746856993100288</v>
      </c>
    </row>
    <row r="140" spans="1:9" ht="13.5" x14ac:dyDescent="0.25">
      <c r="A140" s="3">
        <f>TITRES_STAT!B143</f>
        <v>42507</v>
      </c>
      <c r="B140" s="5">
        <f>TITRES_STAT!D143</f>
        <v>7.1304999999999996</v>
      </c>
      <c r="C140" s="2">
        <f t="shared" si="18"/>
        <v>-0.1305000000000005</v>
      </c>
      <c r="D140" s="2">
        <f t="shared" si="19"/>
        <v>0</v>
      </c>
      <c r="E140" s="2">
        <f t="shared" si="20"/>
        <v>0.1305000000000005</v>
      </c>
      <c r="F140" s="2">
        <f t="shared" si="17"/>
        <v>4.7216411075533038E-2</v>
      </c>
      <c r="G140" s="2">
        <f t="shared" si="17"/>
        <v>6.0994062867732499E-2</v>
      </c>
      <c r="H140" s="2">
        <f t="shared" si="13"/>
        <v>0.77411487045752758</v>
      </c>
      <c r="I140" s="2">
        <f t="shared" si="14"/>
        <v>43.633864038233931</v>
      </c>
    </row>
    <row r="141" spans="1:9" ht="13.5" x14ac:dyDescent="0.25">
      <c r="A141" s="3">
        <f>TITRES_STAT!B144</f>
        <v>42508</v>
      </c>
      <c r="B141" s="5">
        <f>TITRES_STAT!D144</f>
        <v>7.1740000000000004</v>
      </c>
      <c r="C141" s="2">
        <f t="shared" si="18"/>
        <v>4.350000000000076E-2</v>
      </c>
      <c r="D141" s="2">
        <f t="shared" si="19"/>
        <v>4.350000000000076E-2</v>
      </c>
      <c r="E141" s="2">
        <f t="shared" si="20"/>
        <v>0</v>
      </c>
      <c r="F141" s="2">
        <f t="shared" ref="F141:G156" si="21">((F140*13)+D141)/14</f>
        <v>4.695095314156645E-2</v>
      </c>
      <c r="G141" s="2">
        <f t="shared" si="21"/>
        <v>5.663734409146589E-2</v>
      </c>
      <c r="H141" s="2">
        <f t="shared" si="13"/>
        <v>0.82897519109906526</v>
      </c>
      <c r="I141" s="2">
        <f t="shared" si="14"/>
        <v>45.324572751635777</v>
      </c>
    </row>
    <row r="142" spans="1:9" ht="13.5" x14ac:dyDescent="0.25">
      <c r="A142" s="3">
        <f>TITRES_STAT!B145</f>
        <v>42509</v>
      </c>
      <c r="B142" s="5">
        <f>TITRES_STAT!D145</f>
        <v>7.0435999999999996</v>
      </c>
      <c r="C142" s="2">
        <f t="shared" si="18"/>
        <v>-0.13040000000000074</v>
      </c>
      <c r="D142" s="2">
        <f t="shared" si="19"/>
        <v>0</v>
      </c>
      <c r="E142" s="2">
        <f t="shared" si="20"/>
        <v>0.13040000000000074</v>
      </c>
      <c r="F142" s="2">
        <f t="shared" si="21"/>
        <v>4.3597313631454561E-2</v>
      </c>
      <c r="G142" s="2">
        <f t="shared" si="21"/>
        <v>6.1906105227789811E-2</v>
      </c>
      <c r="H142" s="2">
        <f t="shared" si="13"/>
        <v>0.70424901503710835</v>
      </c>
      <c r="I142" s="2">
        <f t="shared" si="14"/>
        <v>41.323128769522803</v>
      </c>
    </row>
    <row r="143" spans="1:9" ht="13.5" x14ac:dyDescent="0.25">
      <c r="A143" s="3">
        <f>TITRES_STAT!B146</f>
        <v>42510</v>
      </c>
      <c r="B143" s="5">
        <f>TITRES_STAT!D146</f>
        <v>7.0392000000000001</v>
      </c>
      <c r="C143" s="2">
        <f t="shared" si="18"/>
        <v>-4.3999999999995154E-3</v>
      </c>
      <c r="D143" s="2">
        <f t="shared" si="19"/>
        <v>0</v>
      </c>
      <c r="E143" s="2">
        <f t="shared" si="20"/>
        <v>4.3999999999995154E-3</v>
      </c>
      <c r="F143" s="2">
        <f t="shared" si="21"/>
        <v>4.0483219800636384E-2</v>
      </c>
      <c r="G143" s="2">
        <f t="shared" si="21"/>
        <v>5.7798526282947647E-2</v>
      </c>
      <c r="H143" s="2">
        <f t="shared" si="13"/>
        <v>0.7004195851370727</v>
      </c>
      <c r="I143" s="2">
        <f t="shared" si="14"/>
        <v>41.190985522588598</v>
      </c>
    </row>
    <row r="144" spans="1:9" ht="13.5" x14ac:dyDescent="0.25">
      <c r="A144" s="3">
        <f>TITRES_STAT!B147</f>
        <v>42513</v>
      </c>
      <c r="B144" s="5">
        <f>TITRES_STAT!D147</f>
        <v>7.1740000000000004</v>
      </c>
      <c r="C144" s="2">
        <f t="shared" si="18"/>
        <v>0.13480000000000025</v>
      </c>
      <c r="D144" s="2">
        <f t="shared" si="19"/>
        <v>0.13480000000000025</v>
      </c>
      <c r="E144" s="2">
        <f t="shared" si="20"/>
        <v>0</v>
      </c>
      <c r="F144" s="2">
        <f t="shared" si="21"/>
        <v>4.7220132672019521E-2</v>
      </c>
      <c r="G144" s="2">
        <f t="shared" si="21"/>
        <v>5.3670060119879959E-2</v>
      </c>
      <c r="H144" s="2">
        <f t="shared" si="13"/>
        <v>0.87982261556157049</v>
      </c>
      <c r="I144" s="2">
        <f t="shared" si="14"/>
        <v>46.803491365526313</v>
      </c>
    </row>
    <row r="145" spans="1:9" ht="13.5" x14ac:dyDescent="0.25">
      <c r="A145" s="3">
        <f>TITRES_STAT!B148</f>
        <v>42514</v>
      </c>
      <c r="B145" s="5">
        <f>TITRES_STAT!D148</f>
        <v>7.0479000000000003</v>
      </c>
      <c r="C145" s="2">
        <f t="shared" si="18"/>
        <v>-0.1261000000000001</v>
      </c>
      <c r="D145" s="2">
        <f t="shared" si="19"/>
        <v>0</v>
      </c>
      <c r="E145" s="2">
        <f t="shared" si="20"/>
        <v>0.1261000000000001</v>
      </c>
      <c r="F145" s="2">
        <f t="shared" si="21"/>
        <v>4.3847266052589554E-2</v>
      </c>
      <c r="G145" s="2">
        <f t="shared" si="21"/>
        <v>5.8843627254174254E-2</v>
      </c>
      <c r="H145" s="2">
        <f t="shared" ref="H145:H208" si="22">F145/G145</f>
        <v>0.74514893283501848</v>
      </c>
      <c r="I145" s="2">
        <f t="shared" ref="I145:I208" si="23">IF(G145=0,100,100-(100/(1+H145)))</f>
        <v>42.698300346464627</v>
      </c>
    </row>
    <row r="146" spans="1:9" ht="13.5" x14ac:dyDescent="0.25">
      <c r="A146" s="3">
        <f>TITRES_STAT!B149</f>
        <v>42515</v>
      </c>
      <c r="B146" s="5">
        <f>TITRES_STAT!D149</f>
        <v>7.0869999999999997</v>
      </c>
      <c r="C146" s="2">
        <f t="shared" si="18"/>
        <v>3.9099999999999469E-2</v>
      </c>
      <c r="D146" s="2">
        <f t="shared" si="19"/>
        <v>3.9099999999999469E-2</v>
      </c>
      <c r="E146" s="2">
        <f t="shared" si="20"/>
        <v>0</v>
      </c>
      <c r="F146" s="2">
        <f t="shared" si="21"/>
        <v>4.3508175620261692E-2</v>
      </c>
      <c r="G146" s="2">
        <f t="shared" si="21"/>
        <v>5.4640511021733236E-2</v>
      </c>
      <c r="H146" s="2">
        <f t="shared" si="22"/>
        <v>0.79626223852402001</v>
      </c>
      <c r="I146" s="2">
        <f t="shared" si="23"/>
        <v>44.328841382219608</v>
      </c>
    </row>
    <row r="147" spans="1:9" ht="13.5" x14ac:dyDescent="0.25">
      <c r="A147" s="3">
        <f>TITRES_STAT!B150</f>
        <v>42516</v>
      </c>
      <c r="B147" s="5">
        <f>TITRES_STAT!D150</f>
        <v>6.9610000000000003</v>
      </c>
      <c r="C147" s="2">
        <f t="shared" si="18"/>
        <v>-0.12599999999999945</v>
      </c>
      <c r="D147" s="2">
        <f t="shared" si="19"/>
        <v>0</v>
      </c>
      <c r="E147" s="2">
        <f t="shared" si="20"/>
        <v>0.12599999999999945</v>
      </c>
      <c r="F147" s="2">
        <f t="shared" si="21"/>
        <v>4.0400448790243002E-2</v>
      </c>
      <c r="G147" s="2">
        <f t="shared" si="21"/>
        <v>5.9737617377323679E-2</v>
      </c>
      <c r="H147" s="2">
        <f t="shared" si="22"/>
        <v>0.67629829517738616</v>
      </c>
      <c r="I147" s="2">
        <f t="shared" si="23"/>
        <v>40.344746345149758</v>
      </c>
    </row>
    <row r="148" spans="1:9" ht="13.5" x14ac:dyDescent="0.25">
      <c r="A148" s="3">
        <f>TITRES_STAT!B151</f>
        <v>42517</v>
      </c>
      <c r="B148" s="5">
        <f>TITRES_STAT!D151</f>
        <v>6.9565999999999999</v>
      </c>
      <c r="C148" s="2">
        <f t="shared" si="18"/>
        <v>-4.4000000000004036E-3</v>
      </c>
      <c r="D148" s="2">
        <f t="shared" si="19"/>
        <v>0</v>
      </c>
      <c r="E148" s="2">
        <f t="shared" si="20"/>
        <v>4.4000000000004036E-3</v>
      </c>
      <c r="F148" s="2">
        <f t="shared" si="21"/>
        <v>3.751470244808279E-2</v>
      </c>
      <c r="G148" s="2">
        <f t="shared" si="21"/>
        <v>5.5784930421800591E-2</v>
      </c>
      <c r="H148" s="2">
        <f t="shared" si="22"/>
        <v>0.67248811039875656</v>
      </c>
      <c r="I148" s="2">
        <f t="shared" si="23"/>
        <v>40.208842515383928</v>
      </c>
    </row>
    <row r="149" spans="1:9" ht="13.5" x14ac:dyDescent="0.25">
      <c r="A149" s="3">
        <f>TITRES_STAT!B152</f>
        <v>42520</v>
      </c>
      <c r="B149" s="5">
        <f>TITRES_STAT!D152</f>
        <v>6.9565999999999999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3.4835080844648307E-2</v>
      </c>
      <c r="G149" s="2">
        <f t="shared" si="21"/>
        <v>5.180029253452912E-2</v>
      </c>
      <c r="H149" s="2">
        <f t="shared" si="22"/>
        <v>0.67248811039875667</v>
      </c>
      <c r="I149" s="2">
        <f t="shared" si="23"/>
        <v>40.208842515383935</v>
      </c>
    </row>
    <row r="150" spans="1:9" ht="13.5" x14ac:dyDescent="0.25">
      <c r="A150" s="3">
        <f>TITRES_STAT!B153</f>
        <v>42521</v>
      </c>
      <c r="B150" s="5">
        <f>TITRES_STAT!D153</f>
        <v>6.8696999999999999</v>
      </c>
      <c r="C150" s="2">
        <f t="shared" si="18"/>
        <v>-8.6899999999999977E-2</v>
      </c>
      <c r="D150" s="2">
        <f t="shared" si="19"/>
        <v>0</v>
      </c>
      <c r="E150" s="2">
        <f t="shared" si="20"/>
        <v>8.6899999999999977E-2</v>
      </c>
      <c r="F150" s="2">
        <f t="shared" si="21"/>
        <v>3.2346860784316284E-2</v>
      </c>
      <c r="G150" s="2">
        <f t="shared" si="21"/>
        <v>5.4307414496348468E-2</v>
      </c>
      <c r="H150" s="2">
        <f t="shared" si="22"/>
        <v>0.59562512935487344</v>
      </c>
      <c r="I150" s="2">
        <f t="shared" si="23"/>
        <v>37.328638061478166</v>
      </c>
    </row>
    <row r="151" spans="1:9" ht="13.5" x14ac:dyDescent="0.25">
      <c r="A151" s="3">
        <f>TITRES_STAT!B154</f>
        <v>42522</v>
      </c>
      <c r="B151" s="5">
        <f>TITRES_STAT!D154</f>
        <v>6.4782999999999999</v>
      </c>
      <c r="C151" s="2">
        <f t="shared" si="18"/>
        <v>-0.39139999999999997</v>
      </c>
      <c r="D151" s="2">
        <f t="shared" si="19"/>
        <v>0</v>
      </c>
      <c r="E151" s="2">
        <f t="shared" si="20"/>
        <v>0.39139999999999997</v>
      </c>
      <c r="F151" s="2">
        <f t="shared" si="21"/>
        <v>3.0036370728293689E-2</v>
      </c>
      <c r="G151" s="2">
        <f t="shared" si="21"/>
        <v>7.8385456318037852E-2</v>
      </c>
      <c r="H151" s="2">
        <f t="shared" si="22"/>
        <v>0.38318805731544614</v>
      </c>
      <c r="I151" s="2">
        <f t="shared" si="23"/>
        <v>27.703250855068461</v>
      </c>
    </row>
    <row r="152" spans="1:9" ht="13.5" x14ac:dyDescent="0.25">
      <c r="A152" s="3">
        <f>TITRES_STAT!B155</f>
        <v>42523</v>
      </c>
      <c r="B152" s="5">
        <f>TITRES_STAT!D155</f>
        <v>6.6087999999999996</v>
      </c>
      <c r="C152" s="2">
        <f t="shared" si="18"/>
        <v>0.13049999999999962</v>
      </c>
      <c r="D152" s="2">
        <f t="shared" si="19"/>
        <v>0.13049999999999962</v>
      </c>
      <c r="E152" s="2">
        <f t="shared" si="20"/>
        <v>0</v>
      </c>
      <c r="F152" s="2">
        <f t="shared" si="21"/>
        <v>3.7212344247701257E-2</v>
      </c>
      <c r="G152" s="2">
        <f t="shared" si="21"/>
        <v>7.2786495152463715E-2</v>
      </c>
      <c r="H152" s="2">
        <f t="shared" si="22"/>
        <v>0.51125341548255154</v>
      </c>
      <c r="I152" s="2">
        <f t="shared" si="23"/>
        <v>33.82976079622658</v>
      </c>
    </row>
    <row r="153" spans="1:9" ht="13.5" x14ac:dyDescent="0.25">
      <c r="A153" s="3">
        <f>TITRES_STAT!B156</f>
        <v>42524</v>
      </c>
      <c r="B153" s="5">
        <f>TITRES_STAT!D156</f>
        <v>6.3479000000000001</v>
      </c>
      <c r="C153" s="2">
        <f t="shared" si="18"/>
        <v>-0.26089999999999947</v>
      </c>
      <c r="D153" s="2">
        <f t="shared" si="19"/>
        <v>0</v>
      </c>
      <c r="E153" s="2">
        <f t="shared" si="20"/>
        <v>0.26089999999999947</v>
      </c>
      <c r="F153" s="2">
        <f t="shared" si="21"/>
        <v>3.4554319658579739E-2</v>
      </c>
      <c r="G153" s="2">
        <f t="shared" si="21"/>
        <v>8.6223174070144834E-2</v>
      </c>
      <c r="H153" s="2">
        <f t="shared" si="22"/>
        <v>0.40075443790168158</v>
      </c>
      <c r="I153" s="2">
        <f t="shared" si="23"/>
        <v>28.609899569692487</v>
      </c>
    </row>
    <row r="154" spans="1:9" ht="13.5" x14ac:dyDescent="0.25">
      <c r="A154" s="3">
        <f>TITRES_STAT!B157</f>
        <v>42527</v>
      </c>
      <c r="B154" s="5">
        <f>TITRES_STAT!D157</f>
        <v>6.3044000000000002</v>
      </c>
      <c r="C154" s="2">
        <f t="shared" si="18"/>
        <v>-4.3499999999999872E-2</v>
      </c>
      <c r="D154" s="2">
        <f t="shared" si="19"/>
        <v>0</v>
      </c>
      <c r="E154" s="2">
        <f t="shared" si="20"/>
        <v>4.3499999999999872E-2</v>
      </c>
      <c r="F154" s="2">
        <f t="shared" si="21"/>
        <v>3.2086153968681183E-2</v>
      </c>
      <c r="G154" s="2">
        <f t="shared" si="21"/>
        <v>8.3171518779420195E-2</v>
      </c>
      <c r="H154" s="2">
        <f t="shared" si="22"/>
        <v>0.38578295117800016</v>
      </c>
      <c r="I154" s="2">
        <f t="shared" si="23"/>
        <v>27.838627315342649</v>
      </c>
    </row>
    <row r="155" spans="1:9" ht="13.5" x14ac:dyDescent="0.25">
      <c r="A155" s="3">
        <f>TITRES_STAT!B158</f>
        <v>42528</v>
      </c>
      <c r="B155" s="5">
        <f>TITRES_STAT!D158</f>
        <v>6.5217999999999998</v>
      </c>
      <c r="C155" s="2">
        <f t="shared" si="18"/>
        <v>0.21739999999999959</v>
      </c>
      <c r="D155" s="2">
        <f t="shared" si="19"/>
        <v>0.21739999999999959</v>
      </c>
      <c r="E155" s="2">
        <f t="shared" si="20"/>
        <v>0</v>
      </c>
      <c r="F155" s="2">
        <f t="shared" si="21"/>
        <v>4.5322857256632494E-2</v>
      </c>
      <c r="G155" s="2">
        <f t="shared" si="21"/>
        <v>7.7230696009461614E-2</v>
      </c>
      <c r="H155" s="2">
        <f t="shared" si="22"/>
        <v>0.58685030173857222</v>
      </c>
      <c r="I155" s="2">
        <f t="shared" si="23"/>
        <v>36.982083382132011</v>
      </c>
    </row>
    <row r="156" spans="1:9" ht="13.5" x14ac:dyDescent="0.25">
      <c r="A156" s="3">
        <f>TITRES_STAT!B159</f>
        <v>42529</v>
      </c>
      <c r="B156" s="5">
        <f>TITRES_STAT!D159</f>
        <v>6.7175000000000002</v>
      </c>
      <c r="C156" s="2">
        <f t="shared" si="18"/>
        <v>0.19570000000000043</v>
      </c>
      <c r="D156" s="2">
        <f t="shared" si="19"/>
        <v>0.19570000000000043</v>
      </c>
      <c r="E156" s="2">
        <f t="shared" si="20"/>
        <v>0</v>
      </c>
      <c r="F156" s="2">
        <f t="shared" si="21"/>
        <v>5.606408173830163E-2</v>
      </c>
      <c r="G156" s="2">
        <f t="shared" si="21"/>
        <v>7.1714217723071502E-2</v>
      </c>
      <c r="H156" s="2">
        <f t="shared" si="22"/>
        <v>0.78177080526481157</v>
      </c>
      <c r="I156" s="2">
        <f t="shared" si="23"/>
        <v>43.876058747557195</v>
      </c>
    </row>
    <row r="157" spans="1:9" ht="13.5" x14ac:dyDescent="0.25">
      <c r="A157" s="3">
        <f>TITRES_STAT!B160</f>
        <v>42530</v>
      </c>
      <c r="B157" s="5">
        <f>TITRES_STAT!D160</f>
        <v>6.9218000000000002</v>
      </c>
      <c r="C157" s="2">
        <f t="shared" si="18"/>
        <v>0.20429999999999993</v>
      </c>
      <c r="D157" s="2">
        <f t="shared" si="19"/>
        <v>0.20429999999999993</v>
      </c>
      <c r="E157" s="2">
        <f t="shared" si="20"/>
        <v>0</v>
      </c>
      <c r="F157" s="2">
        <f t="shared" ref="F157:G172" si="24">((F156*13)+D157)/14</f>
        <v>6.665236161413722E-2</v>
      </c>
      <c r="G157" s="2">
        <f t="shared" si="24"/>
        <v>6.6591773599994963E-2</v>
      </c>
      <c r="H157" s="2">
        <f t="shared" si="22"/>
        <v>1.0009098423253628</v>
      </c>
      <c r="I157" s="2">
        <f t="shared" si="23"/>
        <v>50.02273571517609</v>
      </c>
    </row>
    <row r="158" spans="1:9" ht="13.5" x14ac:dyDescent="0.25">
      <c r="A158" s="3">
        <f>TITRES_STAT!B161</f>
        <v>42531</v>
      </c>
      <c r="B158" s="5">
        <f>TITRES_STAT!D161</f>
        <v>6.9348999999999998</v>
      </c>
      <c r="C158" s="2">
        <f t="shared" si="18"/>
        <v>1.3099999999999667E-2</v>
      </c>
      <c r="D158" s="2">
        <f t="shared" si="19"/>
        <v>1.3099999999999667E-2</v>
      </c>
      <c r="E158" s="2">
        <f t="shared" si="20"/>
        <v>0</v>
      </c>
      <c r="F158" s="2">
        <f t="shared" si="24"/>
        <v>6.2827192927413109E-2</v>
      </c>
      <c r="G158" s="2">
        <f t="shared" si="24"/>
        <v>6.1835218342852473E-2</v>
      </c>
      <c r="H158" s="2">
        <f t="shared" si="22"/>
        <v>1.0160422266007134</v>
      </c>
      <c r="I158" s="2">
        <f t="shared" si="23"/>
        <v>50.397864349988403</v>
      </c>
    </row>
    <row r="159" spans="1:9" ht="13.5" x14ac:dyDescent="0.25">
      <c r="A159" s="3">
        <f>TITRES_STAT!B162</f>
        <v>42534</v>
      </c>
      <c r="B159" s="5">
        <f>TITRES_STAT!D162</f>
        <v>6.9565999999999999</v>
      </c>
      <c r="C159" s="2">
        <f t="shared" si="18"/>
        <v>2.1700000000000053E-2</v>
      </c>
      <c r="D159" s="2">
        <f t="shared" si="19"/>
        <v>2.1700000000000053E-2</v>
      </c>
      <c r="E159" s="2">
        <f t="shared" si="20"/>
        <v>0</v>
      </c>
      <c r="F159" s="2">
        <f t="shared" si="24"/>
        <v>5.9889536289740745E-2</v>
      </c>
      <c r="G159" s="2">
        <f t="shared" si="24"/>
        <v>5.7418417032648723E-2</v>
      </c>
      <c r="H159" s="2">
        <f t="shared" si="22"/>
        <v>1.043037049518222</v>
      </c>
      <c r="I159" s="2">
        <f t="shared" si="23"/>
        <v>51.053261602093087</v>
      </c>
    </row>
    <row r="160" spans="1:9" ht="13.5" x14ac:dyDescent="0.25">
      <c r="A160" s="3">
        <f>TITRES_STAT!B163</f>
        <v>42535</v>
      </c>
      <c r="B160" s="5">
        <f>TITRES_STAT!D163</f>
        <v>6.8262</v>
      </c>
      <c r="C160" s="2">
        <f t="shared" si="18"/>
        <v>-0.13039999999999985</v>
      </c>
      <c r="D160" s="2">
        <f t="shared" si="19"/>
        <v>0</v>
      </c>
      <c r="E160" s="2">
        <f t="shared" si="20"/>
        <v>0.13039999999999985</v>
      </c>
      <c r="F160" s="2">
        <f t="shared" si="24"/>
        <v>5.5611712269044981E-2</v>
      </c>
      <c r="G160" s="2">
        <f t="shared" si="24"/>
        <v>6.2631387244602377E-2</v>
      </c>
      <c r="H160" s="2">
        <f t="shared" si="22"/>
        <v>0.88792081280041646</v>
      </c>
      <c r="I160" s="2">
        <f t="shared" si="23"/>
        <v>47.031676687929178</v>
      </c>
    </row>
    <row r="161" spans="1:9" ht="13.5" x14ac:dyDescent="0.25">
      <c r="A161" s="3">
        <f>TITRES_STAT!B164</f>
        <v>42536</v>
      </c>
      <c r="B161" s="5">
        <f>TITRES_STAT!D164</f>
        <v>6.9131</v>
      </c>
      <c r="C161" s="2">
        <f t="shared" si="18"/>
        <v>8.6899999999999977E-2</v>
      </c>
      <c r="D161" s="2">
        <f t="shared" si="19"/>
        <v>8.6899999999999977E-2</v>
      </c>
      <c r="E161" s="2">
        <f t="shared" si="20"/>
        <v>0</v>
      </c>
      <c r="F161" s="2">
        <f t="shared" si="24"/>
        <v>5.7846589964113196E-2</v>
      </c>
      <c r="G161" s="2">
        <f t="shared" si="24"/>
        <v>5.8157716727130777E-2</v>
      </c>
      <c r="H161" s="2">
        <f t="shared" si="22"/>
        <v>0.9946502926777997</v>
      </c>
      <c r="I161" s="2">
        <f t="shared" si="23"/>
        <v>49.865898615365346</v>
      </c>
    </row>
    <row r="162" spans="1:9" ht="13.5" x14ac:dyDescent="0.25">
      <c r="A162" s="3">
        <f>TITRES_STAT!B165</f>
        <v>42537</v>
      </c>
      <c r="B162" s="5">
        <f>TITRES_STAT!D165</f>
        <v>7.1087999999999996</v>
      </c>
      <c r="C162" s="2">
        <f t="shared" si="18"/>
        <v>0.19569999999999954</v>
      </c>
      <c r="D162" s="2">
        <f t="shared" si="19"/>
        <v>0.19569999999999954</v>
      </c>
      <c r="E162" s="2">
        <f t="shared" si="20"/>
        <v>0</v>
      </c>
      <c r="F162" s="2">
        <f t="shared" si="24"/>
        <v>6.769326210953365E-2</v>
      </c>
      <c r="G162" s="2">
        <f t="shared" si="24"/>
        <v>5.4003594103764298E-2</v>
      </c>
      <c r="H162" s="2">
        <f t="shared" si="22"/>
        <v>1.2534954984563726</v>
      </c>
      <c r="I162" s="2">
        <f t="shared" si="23"/>
        <v>55.624495336911373</v>
      </c>
    </row>
    <row r="163" spans="1:9" ht="13.5" x14ac:dyDescent="0.25">
      <c r="A163" s="3">
        <f>TITRES_STAT!B166</f>
        <v>42538</v>
      </c>
      <c r="B163" s="5">
        <f>TITRES_STAT!D166</f>
        <v>7.1044</v>
      </c>
      <c r="C163" s="2">
        <f t="shared" si="18"/>
        <v>-4.3999999999995154E-3</v>
      </c>
      <c r="D163" s="2">
        <f t="shared" si="19"/>
        <v>0</v>
      </c>
      <c r="E163" s="2">
        <f t="shared" si="20"/>
        <v>4.3999999999995154E-3</v>
      </c>
      <c r="F163" s="2">
        <f t="shared" si="24"/>
        <v>6.2858029101709817E-2</v>
      </c>
      <c r="G163" s="2">
        <f t="shared" si="24"/>
        <v>5.0460480239209675E-2</v>
      </c>
      <c r="H163" s="2">
        <f t="shared" si="22"/>
        <v>1.2456882852428104</v>
      </c>
      <c r="I163" s="2">
        <f t="shared" si="23"/>
        <v>55.470222355820979</v>
      </c>
    </row>
    <row r="164" spans="1:9" ht="13.5" x14ac:dyDescent="0.25">
      <c r="A164" s="3">
        <f>TITRES_STAT!B167</f>
        <v>42541</v>
      </c>
      <c r="B164" s="5">
        <f>TITRES_STAT!D167</f>
        <v>7.1740000000000004</v>
      </c>
      <c r="C164" s="2">
        <f t="shared" si="18"/>
        <v>6.9600000000000328E-2</v>
      </c>
      <c r="D164" s="2">
        <f t="shared" si="19"/>
        <v>6.9600000000000328E-2</v>
      </c>
      <c r="E164" s="2">
        <f t="shared" si="20"/>
        <v>0</v>
      </c>
      <c r="F164" s="2">
        <f t="shared" si="24"/>
        <v>6.3339598451587709E-2</v>
      </c>
      <c r="G164" s="2">
        <f t="shared" si="24"/>
        <v>4.6856160222123265E-2</v>
      </c>
      <c r="H164" s="2">
        <f t="shared" si="22"/>
        <v>1.3517880712231674</v>
      </c>
      <c r="I164" s="2">
        <f t="shared" si="23"/>
        <v>57.479161824309323</v>
      </c>
    </row>
    <row r="165" spans="1:9" ht="13.5" x14ac:dyDescent="0.25">
      <c r="A165" s="3">
        <f>TITRES_STAT!B168</f>
        <v>42542</v>
      </c>
      <c r="B165" s="5">
        <f>TITRES_STAT!D168</f>
        <v>7.1740000000000004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5.8815341419331438E-2</v>
      </c>
      <c r="G165" s="2">
        <f t="shared" si="24"/>
        <v>4.3509291634828744E-2</v>
      </c>
      <c r="H165" s="2">
        <f t="shared" si="22"/>
        <v>1.3517880712231674</v>
      </c>
      <c r="I165" s="2">
        <f t="shared" si="23"/>
        <v>57.479161824309323</v>
      </c>
    </row>
    <row r="166" spans="1:9" ht="13.5" x14ac:dyDescent="0.25">
      <c r="A166" s="3">
        <f>TITRES_STAT!B169</f>
        <v>42543</v>
      </c>
      <c r="B166" s="5">
        <f>TITRES_STAT!D169</f>
        <v>7.1740000000000004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5.4614245603664908E-2</v>
      </c>
      <c r="G166" s="2">
        <f t="shared" si="24"/>
        <v>4.0401485089483831E-2</v>
      </c>
      <c r="H166" s="2">
        <f t="shared" si="22"/>
        <v>1.3517880712231676</v>
      </c>
      <c r="I166" s="2">
        <f t="shared" si="23"/>
        <v>57.47916182430933</v>
      </c>
    </row>
    <row r="167" spans="1:9" ht="13.5" x14ac:dyDescent="0.25">
      <c r="A167" s="3">
        <f>TITRES_STAT!B170</f>
        <v>42544</v>
      </c>
      <c r="B167" s="5">
        <f>TITRES_STAT!D170</f>
        <v>6.9827000000000004</v>
      </c>
      <c r="C167" s="2">
        <f t="shared" si="18"/>
        <v>-0.19130000000000003</v>
      </c>
      <c r="D167" s="2">
        <f t="shared" si="19"/>
        <v>0</v>
      </c>
      <c r="E167" s="2">
        <f t="shared" si="20"/>
        <v>0.19130000000000003</v>
      </c>
      <c r="F167" s="2">
        <f t="shared" si="24"/>
        <v>5.0713228060545991E-2</v>
      </c>
      <c r="G167" s="2">
        <f t="shared" si="24"/>
        <v>5.1179950440234989E-2</v>
      </c>
      <c r="H167" s="2">
        <f t="shared" si="22"/>
        <v>0.99088075749049409</v>
      </c>
      <c r="I167" s="2">
        <f t="shared" si="23"/>
        <v>49.770974668492933</v>
      </c>
    </row>
    <row r="168" spans="1:9" ht="13.5" x14ac:dyDescent="0.25">
      <c r="A168" s="3">
        <f>TITRES_STAT!B171</f>
        <v>42545</v>
      </c>
      <c r="B168" s="5">
        <f>TITRES_STAT!D171</f>
        <v>6.7392000000000003</v>
      </c>
      <c r="C168" s="2">
        <f t="shared" si="18"/>
        <v>-0.24350000000000005</v>
      </c>
      <c r="D168" s="2">
        <f t="shared" si="19"/>
        <v>0</v>
      </c>
      <c r="E168" s="2">
        <f t="shared" si="20"/>
        <v>0.24350000000000005</v>
      </c>
      <c r="F168" s="2">
        <f t="shared" si="24"/>
        <v>4.709085462764985E-2</v>
      </c>
      <c r="G168" s="2">
        <f t="shared" si="24"/>
        <v>6.4917096837361063E-2</v>
      </c>
      <c r="H168" s="2">
        <f t="shared" si="22"/>
        <v>0.72539988572853342</v>
      </c>
      <c r="I168" s="2">
        <f t="shared" si="23"/>
        <v>42.042421106469497</v>
      </c>
    </row>
    <row r="169" spans="1:9" ht="13.5" x14ac:dyDescent="0.25">
      <c r="A169" s="3">
        <f>TITRES_STAT!B172</f>
        <v>42548</v>
      </c>
      <c r="B169" s="5">
        <f>TITRES_STAT!D172</f>
        <v>6.6653000000000002</v>
      </c>
      <c r="C169" s="2">
        <f t="shared" si="18"/>
        <v>-7.3900000000000077E-2</v>
      </c>
      <c r="D169" s="2">
        <f t="shared" si="19"/>
        <v>0</v>
      </c>
      <c r="E169" s="2">
        <f t="shared" si="20"/>
        <v>7.3900000000000077E-2</v>
      </c>
      <c r="F169" s="2">
        <f t="shared" si="24"/>
        <v>4.3727222154246292E-2</v>
      </c>
      <c r="G169" s="2">
        <f t="shared" si="24"/>
        <v>6.5558732777549561E-2</v>
      </c>
      <c r="H169" s="2">
        <f t="shared" si="22"/>
        <v>0.66699309613898727</v>
      </c>
      <c r="I169" s="2">
        <f t="shared" si="23"/>
        <v>40.011749159840306</v>
      </c>
    </row>
    <row r="170" spans="1:9" ht="13.5" x14ac:dyDescent="0.25">
      <c r="A170" s="3">
        <f>TITRES_STAT!B173</f>
        <v>42549</v>
      </c>
      <c r="B170" s="5">
        <f>TITRES_STAT!D173</f>
        <v>6.6740000000000004</v>
      </c>
      <c r="C170" s="2">
        <f t="shared" si="18"/>
        <v>8.7000000000001521E-3</v>
      </c>
      <c r="D170" s="2">
        <f t="shared" si="19"/>
        <v>8.7000000000001521E-3</v>
      </c>
      <c r="E170" s="2">
        <f t="shared" si="20"/>
        <v>0</v>
      </c>
      <c r="F170" s="2">
        <f t="shared" si="24"/>
        <v>4.1225277714657282E-2</v>
      </c>
      <c r="G170" s="2">
        <f t="shared" si="24"/>
        <v>6.0875966150581731E-2</v>
      </c>
      <c r="H170" s="2">
        <f t="shared" si="22"/>
        <v>0.67720120634608327</v>
      </c>
      <c r="I170" s="2">
        <f t="shared" si="23"/>
        <v>40.376861391688372</v>
      </c>
    </row>
    <row r="171" spans="1:9" ht="13.5" x14ac:dyDescent="0.25">
      <c r="A171" s="3">
        <f>TITRES_STAT!B174</f>
        <v>42550</v>
      </c>
      <c r="B171" s="5">
        <f>TITRES_STAT!D174</f>
        <v>6.7392000000000003</v>
      </c>
      <c r="C171" s="2">
        <f t="shared" si="18"/>
        <v>6.5199999999999925E-2</v>
      </c>
      <c r="D171" s="2">
        <f t="shared" si="19"/>
        <v>6.5199999999999925E-2</v>
      </c>
      <c r="E171" s="2">
        <f t="shared" si="20"/>
        <v>0</v>
      </c>
      <c r="F171" s="2">
        <f t="shared" si="24"/>
        <v>4.2937757877896048E-2</v>
      </c>
      <c r="G171" s="2">
        <f t="shared" si="24"/>
        <v>5.6527682854111604E-2</v>
      </c>
      <c r="H171" s="2">
        <f t="shared" si="22"/>
        <v>0.75958814708027467</v>
      </c>
      <c r="I171" s="2">
        <f t="shared" si="23"/>
        <v>43.168519198124677</v>
      </c>
    </row>
    <row r="172" spans="1:9" ht="13.5" x14ac:dyDescent="0.25">
      <c r="A172" s="3">
        <f>TITRES_STAT!B175</f>
        <v>42551</v>
      </c>
      <c r="B172" s="5">
        <f>TITRES_STAT!D175</f>
        <v>6.6966000000000001</v>
      </c>
      <c r="C172" s="2">
        <f t="shared" si="18"/>
        <v>-4.2600000000000193E-2</v>
      </c>
      <c r="D172" s="2">
        <f t="shared" si="19"/>
        <v>0</v>
      </c>
      <c r="E172" s="2">
        <f t="shared" si="20"/>
        <v>4.2600000000000193E-2</v>
      </c>
      <c r="F172" s="2">
        <f t="shared" si="24"/>
        <v>3.9870775172332049E-2</v>
      </c>
      <c r="G172" s="2">
        <f t="shared" si="24"/>
        <v>5.5532848364532213E-2</v>
      </c>
      <c r="H172" s="2">
        <f t="shared" si="22"/>
        <v>0.71796740751725541</v>
      </c>
      <c r="I172" s="2">
        <f t="shared" si="23"/>
        <v>41.791678024604437</v>
      </c>
    </row>
    <row r="173" spans="1:9" ht="13.5" x14ac:dyDescent="0.25">
      <c r="A173" s="3">
        <f>TITRES_STAT!B176</f>
        <v>42552</v>
      </c>
      <c r="B173" s="5">
        <f>TITRES_STAT!D176</f>
        <v>6.8738999999999999</v>
      </c>
      <c r="C173" s="2">
        <f t="shared" si="18"/>
        <v>0.17729999999999979</v>
      </c>
      <c r="D173" s="2">
        <f t="shared" si="19"/>
        <v>0.17729999999999979</v>
      </c>
      <c r="E173" s="2">
        <f t="shared" si="20"/>
        <v>0</v>
      </c>
      <c r="F173" s="2">
        <f t="shared" ref="F173:G188" si="25">((F172*13)+D173)/14</f>
        <v>4.9687148374308314E-2</v>
      </c>
      <c r="G173" s="2">
        <f t="shared" si="25"/>
        <v>5.1566216338494196E-2</v>
      </c>
      <c r="H173" s="2">
        <f t="shared" si="22"/>
        <v>0.96356009617127647</v>
      </c>
      <c r="I173" s="2">
        <f t="shared" si="23"/>
        <v>49.072096038726357</v>
      </c>
    </row>
    <row r="174" spans="1:9" ht="13.5" x14ac:dyDescent="0.25">
      <c r="A174" s="3">
        <f>TITRES_STAT!B177</f>
        <v>42555</v>
      </c>
      <c r="B174" s="5">
        <f>TITRES_STAT!D177</f>
        <v>6.8339999999999996</v>
      </c>
      <c r="C174" s="2">
        <f t="shared" si="18"/>
        <v>-3.9900000000000269E-2</v>
      </c>
      <c r="D174" s="2">
        <f t="shared" si="19"/>
        <v>0</v>
      </c>
      <c r="E174" s="2">
        <f t="shared" si="20"/>
        <v>3.9900000000000269E-2</v>
      </c>
      <c r="F174" s="2">
        <f t="shared" si="25"/>
        <v>4.6138066347572004E-2</v>
      </c>
      <c r="G174" s="2">
        <f t="shared" si="25"/>
        <v>5.0732915171458913E-2</v>
      </c>
      <c r="H174" s="2">
        <f t="shared" si="22"/>
        <v>0.9094306170193851</v>
      </c>
      <c r="I174" s="2">
        <f t="shared" si="23"/>
        <v>47.628366745213462</v>
      </c>
    </row>
    <row r="175" spans="1:9" ht="13.5" x14ac:dyDescent="0.25">
      <c r="A175" s="3">
        <f>TITRES_STAT!B178</f>
        <v>42559</v>
      </c>
      <c r="B175" s="5">
        <f>TITRES_STAT!D178</f>
        <v>6.9272</v>
      </c>
      <c r="C175" s="2">
        <f t="shared" si="18"/>
        <v>9.3200000000000394E-2</v>
      </c>
      <c r="D175" s="2">
        <f t="shared" si="19"/>
        <v>9.3200000000000394E-2</v>
      </c>
      <c r="E175" s="2">
        <f t="shared" si="20"/>
        <v>0</v>
      </c>
      <c r="F175" s="2">
        <f t="shared" si="25"/>
        <v>4.9499633037031178E-2</v>
      </c>
      <c r="G175" s="2">
        <f t="shared" si="25"/>
        <v>4.7109135516354705E-2</v>
      </c>
      <c r="H175" s="2">
        <f t="shared" si="22"/>
        <v>1.0507438205875499</v>
      </c>
      <c r="I175" s="2">
        <f t="shared" si="23"/>
        <v>51.237205253970025</v>
      </c>
    </row>
    <row r="176" spans="1:9" ht="13.5" x14ac:dyDescent="0.25">
      <c r="A176" s="3">
        <f>TITRES_STAT!B179</f>
        <v>42562</v>
      </c>
      <c r="B176" s="5">
        <f>TITRES_STAT!D179</f>
        <v>6.8296000000000001</v>
      </c>
      <c r="C176" s="2">
        <f t="shared" si="18"/>
        <v>-9.7599999999999909E-2</v>
      </c>
      <c r="D176" s="2">
        <f t="shared" si="19"/>
        <v>0</v>
      </c>
      <c r="E176" s="2">
        <f t="shared" si="20"/>
        <v>9.7599999999999909E-2</v>
      </c>
      <c r="F176" s="2">
        <f t="shared" si="25"/>
        <v>4.5963944962957526E-2</v>
      </c>
      <c r="G176" s="2">
        <f t="shared" si="25"/>
        <v>5.0715625836615076E-2</v>
      </c>
      <c r="H176" s="2">
        <f t="shared" si="22"/>
        <v>0.90630736000447842</v>
      </c>
      <c r="I176" s="2">
        <f t="shared" si="23"/>
        <v>47.542562076786467</v>
      </c>
    </row>
    <row r="177" spans="1:9" ht="13.5" x14ac:dyDescent="0.25">
      <c r="A177" s="3">
        <f>TITRES_STAT!B180</f>
        <v>42563</v>
      </c>
      <c r="B177" s="5">
        <f>TITRES_STAT!D180</f>
        <v>6.9183000000000003</v>
      </c>
      <c r="C177" s="2">
        <f t="shared" si="18"/>
        <v>8.8700000000000223E-2</v>
      </c>
      <c r="D177" s="2">
        <f t="shared" si="19"/>
        <v>8.8700000000000223E-2</v>
      </c>
      <c r="E177" s="2">
        <f t="shared" si="20"/>
        <v>0</v>
      </c>
      <c r="F177" s="2">
        <f t="shared" si="25"/>
        <v>4.9016520322746289E-2</v>
      </c>
      <c r="G177" s="2">
        <f t="shared" si="25"/>
        <v>4.7093081133999716E-2</v>
      </c>
      <c r="H177" s="2">
        <f t="shared" si="22"/>
        <v>1.0408433498601117</v>
      </c>
      <c r="I177" s="2">
        <f t="shared" si="23"/>
        <v>51.000648821549959</v>
      </c>
    </row>
    <row r="178" spans="1:9" ht="13.5" x14ac:dyDescent="0.25">
      <c r="A178" s="3">
        <f>TITRES_STAT!B181</f>
        <v>42564</v>
      </c>
      <c r="B178" s="5">
        <f>TITRES_STAT!D181</f>
        <v>7.0069999999999997</v>
      </c>
      <c r="C178" s="2">
        <f t="shared" si="18"/>
        <v>8.8699999999999335E-2</v>
      </c>
      <c r="D178" s="2">
        <f t="shared" si="19"/>
        <v>8.8699999999999335E-2</v>
      </c>
      <c r="E178" s="2">
        <f t="shared" si="20"/>
        <v>0</v>
      </c>
      <c r="F178" s="2">
        <f t="shared" si="25"/>
        <v>5.1851054585407223E-2</v>
      </c>
      <c r="G178" s="2">
        <f t="shared" si="25"/>
        <v>4.3729289624428305E-2</v>
      </c>
      <c r="H178" s="2">
        <f t="shared" si="22"/>
        <v>1.1857282620123308</v>
      </c>
      <c r="I178" s="2">
        <f t="shared" si="23"/>
        <v>54.248658564750791</v>
      </c>
    </row>
    <row r="179" spans="1:9" ht="13.5" x14ac:dyDescent="0.25">
      <c r="A179" s="3">
        <f>TITRES_STAT!B182</f>
        <v>42565</v>
      </c>
      <c r="B179" s="5">
        <f>TITRES_STAT!D182</f>
        <v>7.0335999999999999</v>
      </c>
      <c r="C179" s="2">
        <f t="shared" si="18"/>
        <v>2.6600000000000179E-2</v>
      </c>
      <c r="D179" s="2">
        <f t="shared" si="19"/>
        <v>2.6600000000000179E-2</v>
      </c>
      <c r="E179" s="2">
        <f t="shared" si="20"/>
        <v>0</v>
      </c>
      <c r="F179" s="2">
        <f t="shared" si="25"/>
        <v>5.0047407829306723E-2</v>
      </c>
      <c r="G179" s="2">
        <f t="shared" si="25"/>
        <v>4.0605768936969142E-2</v>
      </c>
      <c r="H179" s="2">
        <f t="shared" si="22"/>
        <v>1.2325196428860514</v>
      </c>
      <c r="I179" s="2">
        <f t="shared" si="23"/>
        <v>55.207560964289335</v>
      </c>
    </row>
    <row r="180" spans="1:9" ht="13.5" x14ac:dyDescent="0.25">
      <c r="A180" s="3">
        <f>TITRES_STAT!B183</f>
        <v>42566</v>
      </c>
      <c r="B180" s="5">
        <f>TITRES_STAT!D183</f>
        <v>7.0335999999999999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4.6472592984356242E-2</v>
      </c>
      <c r="G180" s="2">
        <f t="shared" si="25"/>
        <v>3.7705356870042776E-2</v>
      </c>
      <c r="H180" s="2">
        <f t="shared" si="22"/>
        <v>1.2325196428860512</v>
      </c>
      <c r="I180" s="2">
        <f t="shared" si="23"/>
        <v>55.207560964289328</v>
      </c>
    </row>
    <row r="181" spans="1:9" ht="13.5" x14ac:dyDescent="0.25">
      <c r="A181" s="3">
        <f>TITRES_STAT!B184</f>
        <v>42569</v>
      </c>
      <c r="B181" s="5">
        <f>TITRES_STAT!D184</f>
        <v>6.9183000000000003</v>
      </c>
      <c r="C181" s="2">
        <f t="shared" si="18"/>
        <v>-0.11529999999999951</v>
      </c>
      <c r="D181" s="2">
        <f t="shared" si="19"/>
        <v>0</v>
      </c>
      <c r="E181" s="2">
        <f t="shared" si="20"/>
        <v>0.11529999999999951</v>
      </c>
      <c r="F181" s="2">
        <f t="shared" si="25"/>
        <v>4.3153122056902228E-2</v>
      </c>
      <c r="G181" s="2">
        <f t="shared" si="25"/>
        <v>4.3247831379325405E-2</v>
      </c>
      <c r="H181" s="2">
        <f t="shared" si="22"/>
        <v>0.9978100792709701</v>
      </c>
      <c r="I181" s="2">
        <f t="shared" si="23"/>
        <v>49.945191969152816</v>
      </c>
    </row>
    <row r="182" spans="1:9" ht="13.5" x14ac:dyDescent="0.25">
      <c r="A182" s="3">
        <f>TITRES_STAT!B185</f>
        <v>42570</v>
      </c>
      <c r="B182" s="5">
        <f>TITRES_STAT!D185</f>
        <v>7.0335999999999999</v>
      </c>
      <c r="C182" s="2">
        <f t="shared" si="18"/>
        <v>0.11529999999999951</v>
      </c>
      <c r="D182" s="2">
        <f t="shared" si="19"/>
        <v>0.11529999999999951</v>
      </c>
      <c r="E182" s="2">
        <f t="shared" si="20"/>
        <v>0</v>
      </c>
      <c r="F182" s="2">
        <f t="shared" si="25"/>
        <v>4.8306470481409181E-2</v>
      </c>
      <c r="G182" s="2">
        <f t="shared" si="25"/>
        <v>4.0158700566516443E-2</v>
      </c>
      <c r="H182" s="2">
        <f t="shared" si="22"/>
        <v>1.2028892817733796</v>
      </c>
      <c r="I182" s="2">
        <f t="shared" si="23"/>
        <v>54.605072153468576</v>
      </c>
    </row>
    <row r="183" spans="1:9" ht="13.5" x14ac:dyDescent="0.25">
      <c r="A183" s="3">
        <f>TITRES_STAT!B186</f>
        <v>42571</v>
      </c>
      <c r="B183" s="5">
        <f>TITRES_STAT!D186</f>
        <v>7.0335999999999999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4.4856008304165661E-2</v>
      </c>
      <c r="G183" s="2">
        <f t="shared" si="25"/>
        <v>3.7290221954622407E-2</v>
      </c>
      <c r="H183" s="2">
        <f t="shared" si="22"/>
        <v>1.2028892817733796</v>
      </c>
      <c r="I183" s="2">
        <f t="shared" si="23"/>
        <v>54.605072153468576</v>
      </c>
    </row>
    <row r="184" spans="1:9" ht="13.5" x14ac:dyDescent="0.25">
      <c r="A184" s="3">
        <f>TITRES_STAT!B187</f>
        <v>42572</v>
      </c>
      <c r="B184" s="5">
        <f>TITRES_STAT!D187</f>
        <v>6.9847999999999999</v>
      </c>
      <c r="C184" s="2">
        <f t="shared" si="18"/>
        <v>-4.8799999999999955E-2</v>
      </c>
      <c r="D184" s="2">
        <f t="shared" si="19"/>
        <v>0</v>
      </c>
      <c r="E184" s="2">
        <f t="shared" si="20"/>
        <v>4.8799999999999955E-2</v>
      </c>
      <c r="F184" s="2">
        <f t="shared" si="25"/>
        <v>4.165200771101097E-2</v>
      </c>
      <c r="G184" s="2">
        <f t="shared" si="25"/>
        <v>3.8112348957863654E-2</v>
      </c>
      <c r="H184" s="2">
        <f t="shared" si="22"/>
        <v>1.0928743268241141</v>
      </c>
      <c r="I184" s="2">
        <f t="shared" si="23"/>
        <v>52.218822354351509</v>
      </c>
    </row>
    <row r="185" spans="1:9" ht="13.5" x14ac:dyDescent="0.25">
      <c r="A185" s="3">
        <f>TITRES_STAT!B188</f>
        <v>42573</v>
      </c>
      <c r="B185" s="5">
        <f>TITRES_STAT!D188</f>
        <v>6.9183000000000003</v>
      </c>
      <c r="C185" s="2">
        <f t="shared" si="18"/>
        <v>-6.6499999999999559E-2</v>
      </c>
      <c r="D185" s="2">
        <f t="shared" si="19"/>
        <v>0</v>
      </c>
      <c r="E185" s="2">
        <f t="shared" si="20"/>
        <v>6.6499999999999559E-2</v>
      </c>
      <c r="F185" s="2">
        <f t="shared" si="25"/>
        <v>3.8676864303081614E-2</v>
      </c>
      <c r="G185" s="2">
        <f t="shared" si="25"/>
        <v>4.014003831801622E-2</v>
      </c>
      <c r="H185" s="2">
        <f t="shared" si="22"/>
        <v>0.96354826561593276</v>
      </c>
      <c r="I185" s="2">
        <f t="shared" si="23"/>
        <v>49.071789193513077</v>
      </c>
    </row>
    <row r="186" spans="1:9" ht="13.5" x14ac:dyDescent="0.25">
      <c r="A186" s="3">
        <f>TITRES_STAT!B189</f>
        <v>42577</v>
      </c>
      <c r="B186" s="5">
        <f>TITRES_STAT!D189</f>
        <v>6.9226999999999999</v>
      </c>
      <c r="C186" s="2">
        <f t="shared" si="18"/>
        <v>4.3999999999995154E-3</v>
      </c>
      <c r="D186" s="2">
        <f t="shared" si="19"/>
        <v>4.3999999999995154E-3</v>
      </c>
      <c r="E186" s="2">
        <f t="shared" si="20"/>
        <v>0</v>
      </c>
      <c r="F186" s="2">
        <f t="shared" si="25"/>
        <v>3.6228516852861457E-2</v>
      </c>
      <c r="G186" s="2">
        <f t="shared" si="25"/>
        <v>3.72728927238722E-2</v>
      </c>
      <c r="H186" s="2">
        <f t="shared" si="22"/>
        <v>0.97198028393589508</v>
      </c>
      <c r="I186" s="2">
        <f t="shared" si="23"/>
        <v>49.28955384867794</v>
      </c>
    </row>
    <row r="187" spans="1:9" ht="13.5" x14ac:dyDescent="0.25">
      <c r="A187" s="3">
        <f>TITRES_STAT!B190</f>
        <v>42578</v>
      </c>
      <c r="B187" s="5">
        <f>TITRES_STAT!D190</f>
        <v>6.9226999999999999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3.3640765649085642E-2</v>
      </c>
      <c r="G187" s="2">
        <f t="shared" si="25"/>
        <v>3.4610543243595616E-2</v>
      </c>
      <c r="H187" s="2">
        <f t="shared" si="22"/>
        <v>0.97198028393589508</v>
      </c>
      <c r="I187" s="2">
        <f t="shared" si="23"/>
        <v>49.28955384867794</v>
      </c>
    </row>
    <row r="188" spans="1:9" ht="13.5" x14ac:dyDescent="0.25">
      <c r="A188" s="3">
        <f>TITRES_STAT!B191</f>
        <v>42579</v>
      </c>
      <c r="B188" s="5">
        <f>TITRES_STAT!D191</f>
        <v>6.9272</v>
      </c>
      <c r="C188" s="2">
        <f t="shared" si="18"/>
        <v>4.5000000000001705E-3</v>
      </c>
      <c r="D188" s="2">
        <f t="shared" si="19"/>
        <v>4.5000000000001705E-3</v>
      </c>
      <c r="E188" s="2">
        <f t="shared" si="20"/>
        <v>0</v>
      </c>
      <c r="F188" s="2">
        <f t="shared" si="25"/>
        <v>3.155928238843668E-2</v>
      </c>
      <c r="G188" s="2">
        <f t="shared" si="25"/>
        <v>3.2138361583338784E-2</v>
      </c>
      <c r="H188" s="2">
        <f t="shared" si="22"/>
        <v>0.98198168275005304</v>
      </c>
      <c r="I188" s="2">
        <f t="shared" si="23"/>
        <v>49.545446928022415</v>
      </c>
    </row>
    <row r="189" spans="1:9" ht="13.5" x14ac:dyDescent="0.25">
      <c r="A189" s="3">
        <f>TITRES_STAT!B192</f>
        <v>42580</v>
      </c>
      <c r="B189" s="5">
        <f>TITRES_STAT!D192</f>
        <v>6.7408999999999999</v>
      </c>
      <c r="C189" s="2">
        <f t="shared" si="18"/>
        <v>-0.18630000000000013</v>
      </c>
      <c r="D189" s="2">
        <f t="shared" si="19"/>
        <v>0</v>
      </c>
      <c r="E189" s="2">
        <f t="shared" si="20"/>
        <v>0.18630000000000013</v>
      </c>
      <c r="F189" s="2">
        <f t="shared" ref="F189:G204" si="26">((F188*13)+D189)/14</f>
        <v>2.9305047932119774E-2</v>
      </c>
      <c r="G189" s="2">
        <f t="shared" si="26"/>
        <v>4.314990718452888E-2</v>
      </c>
      <c r="H189" s="2">
        <f t="shared" si="22"/>
        <v>0.67914509773561949</v>
      </c>
      <c r="I189" s="2">
        <f t="shared" si="23"/>
        <v>40.445885150215325</v>
      </c>
    </row>
    <row r="190" spans="1:9" ht="13.5" x14ac:dyDescent="0.25">
      <c r="A190" s="3">
        <f>TITRES_STAT!B193</f>
        <v>42583</v>
      </c>
      <c r="B190" s="5">
        <f>TITRES_STAT!D193</f>
        <v>6.9183000000000003</v>
      </c>
      <c r="C190" s="2">
        <f t="shared" si="18"/>
        <v>0.17740000000000045</v>
      </c>
      <c r="D190" s="2">
        <f t="shared" si="19"/>
        <v>0.17740000000000045</v>
      </c>
      <c r="E190" s="2">
        <f t="shared" si="20"/>
        <v>0</v>
      </c>
      <c r="F190" s="2">
        <f t="shared" si="26"/>
        <v>3.9883258794111254E-2</v>
      </c>
      <c r="G190" s="2">
        <f t="shared" si="26"/>
        <v>4.0067770957062536E-2</v>
      </c>
      <c r="H190" s="2">
        <f t="shared" si="22"/>
        <v>0.99539499806093512</v>
      </c>
      <c r="I190" s="2">
        <f t="shared" si="23"/>
        <v>49.884609264242421</v>
      </c>
    </row>
    <row r="191" spans="1:9" ht="13.5" x14ac:dyDescent="0.25">
      <c r="A191" s="3">
        <f>TITRES_STAT!B194</f>
        <v>42584</v>
      </c>
      <c r="B191" s="5">
        <f>TITRES_STAT!D194</f>
        <v>6.9226999999999999</v>
      </c>
      <c r="C191" s="2">
        <f t="shared" si="18"/>
        <v>4.3999999999995154E-3</v>
      </c>
      <c r="D191" s="2">
        <f t="shared" si="19"/>
        <v>4.3999999999995154E-3</v>
      </c>
      <c r="E191" s="2">
        <f t="shared" si="20"/>
        <v>0</v>
      </c>
      <c r="F191" s="2">
        <f t="shared" si="26"/>
        <v>3.734874030881756E-2</v>
      </c>
      <c r="G191" s="2">
        <f t="shared" si="26"/>
        <v>3.7205787317272358E-2</v>
      </c>
      <c r="H191" s="2">
        <f t="shared" si="22"/>
        <v>1.0038422246067842</v>
      </c>
      <c r="I191" s="2">
        <f t="shared" si="23"/>
        <v>50.095871435375564</v>
      </c>
    </row>
    <row r="192" spans="1:9" ht="13.5" x14ac:dyDescent="0.25">
      <c r="A192" s="3">
        <f>TITRES_STAT!B195</f>
        <v>42585</v>
      </c>
      <c r="B192" s="5">
        <f>TITRES_STAT!D195</f>
        <v>6.9448999999999996</v>
      </c>
      <c r="C192" s="2">
        <f t="shared" si="18"/>
        <v>2.2199999999999775E-2</v>
      </c>
      <c r="D192" s="2">
        <f t="shared" si="19"/>
        <v>2.2199999999999775E-2</v>
      </c>
      <c r="E192" s="2">
        <f t="shared" si="20"/>
        <v>0</v>
      </c>
      <c r="F192" s="2">
        <f t="shared" si="26"/>
        <v>3.6266687429616293E-2</v>
      </c>
      <c r="G192" s="2">
        <f t="shared" si="26"/>
        <v>3.4548231080324329E-2</v>
      </c>
      <c r="H192" s="2">
        <f t="shared" si="22"/>
        <v>1.0497407912230461</v>
      </c>
      <c r="I192" s="2">
        <f t="shared" si="23"/>
        <v>51.213343448987189</v>
      </c>
    </row>
    <row r="193" spans="1:9" ht="13.5" x14ac:dyDescent="0.25">
      <c r="A193" s="3">
        <f>TITRES_STAT!B196</f>
        <v>42586</v>
      </c>
      <c r="B193" s="5">
        <f>TITRES_STAT!D196</f>
        <v>6.9493</v>
      </c>
      <c r="C193" s="2">
        <f t="shared" si="18"/>
        <v>4.4000000000004036E-3</v>
      </c>
      <c r="D193" s="2">
        <f t="shared" si="19"/>
        <v>4.4000000000004036E-3</v>
      </c>
      <c r="E193" s="2">
        <f t="shared" si="20"/>
        <v>0</v>
      </c>
      <c r="F193" s="2">
        <f t="shared" si="26"/>
        <v>3.3990495470358019E-2</v>
      </c>
      <c r="G193" s="2">
        <f t="shared" si="26"/>
        <v>3.208050028887259E-2</v>
      </c>
      <c r="H193" s="2">
        <f t="shared" si="22"/>
        <v>1.0595375746726721</v>
      </c>
      <c r="I193" s="2">
        <f t="shared" si="23"/>
        <v>51.445411227375502</v>
      </c>
    </row>
    <row r="194" spans="1:9" ht="13.5" x14ac:dyDescent="0.25">
      <c r="A194" s="3">
        <f>TITRES_STAT!B197</f>
        <v>42587</v>
      </c>
      <c r="B194" s="5">
        <f>TITRES_STAT!D197</f>
        <v>6.8784000000000001</v>
      </c>
      <c r="C194" s="2">
        <f t="shared" si="18"/>
        <v>-7.0899999999999963E-2</v>
      </c>
      <c r="D194" s="2">
        <f t="shared" si="19"/>
        <v>0</v>
      </c>
      <c r="E194" s="2">
        <f t="shared" si="20"/>
        <v>7.0899999999999963E-2</v>
      </c>
      <c r="F194" s="2">
        <f t="shared" si="26"/>
        <v>3.1562602936761018E-2</v>
      </c>
      <c r="G194" s="2">
        <f t="shared" si="26"/>
        <v>3.4853321696810262E-2</v>
      </c>
      <c r="H194" s="2">
        <f t="shared" si="22"/>
        <v>0.90558378370144255</v>
      </c>
      <c r="I194" s="2">
        <f t="shared" si="23"/>
        <v>47.522643268007833</v>
      </c>
    </row>
    <row r="195" spans="1:9" ht="13.5" x14ac:dyDescent="0.25">
      <c r="A195" s="3">
        <f>TITRES_STAT!B198</f>
        <v>42590</v>
      </c>
      <c r="B195" s="5">
        <f>TITRES_STAT!D198</f>
        <v>6.8827999999999996</v>
      </c>
      <c r="C195" s="2">
        <f t="shared" ref="C195:C258" si="27">B195-B194</f>
        <v>4.3999999999995154E-3</v>
      </c>
      <c r="D195" s="2">
        <f t="shared" ref="D195:D258" si="28">IF(C195&gt;0,C195,0)</f>
        <v>4.3999999999995154E-3</v>
      </c>
      <c r="E195" s="2">
        <f t="shared" ref="E195:E258" si="29">IF(C195&lt;0,-C195,0)</f>
        <v>0</v>
      </c>
      <c r="F195" s="2">
        <f t="shared" si="26"/>
        <v>2.9622417012706626E-2</v>
      </c>
      <c r="G195" s="2">
        <f t="shared" si="26"/>
        <v>3.2363798718466667E-2</v>
      </c>
      <c r="H195" s="2">
        <f t="shared" si="22"/>
        <v>0.91529481042669381</v>
      </c>
      <c r="I195" s="2">
        <f t="shared" si="23"/>
        <v>47.788716674002906</v>
      </c>
    </row>
    <row r="196" spans="1:9" ht="13.5" x14ac:dyDescent="0.25">
      <c r="A196" s="3">
        <f>TITRES_STAT!B199</f>
        <v>42591</v>
      </c>
      <c r="B196" s="5">
        <f>TITRES_STAT!D199</f>
        <v>6.7853000000000003</v>
      </c>
      <c r="C196" s="2">
        <f t="shared" si="27"/>
        <v>-9.7499999999999254E-2</v>
      </c>
      <c r="D196" s="2">
        <f t="shared" si="28"/>
        <v>0</v>
      </c>
      <c r="E196" s="2">
        <f t="shared" si="29"/>
        <v>9.7499999999999254E-2</v>
      </c>
      <c r="F196" s="2">
        <f t="shared" si="26"/>
        <v>2.7506530083227582E-2</v>
      </c>
      <c r="G196" s="2">
        <f t="shared" si="26"/>
        <v>3.7016384524290423E-2</v>
      </c>
      <c r="H196" s="2">
        <f t="shared" si="22"/>
        <v>0.7430906728661627</v>
      </c>
      <c r="I196" s="2">
        <f t="shared" si="23"/>
        <v>42.630637891275001</v>
      </c>
    </row>
    <row r="197" spans="1:9" ht="13.5" x14ac:dyDescent="0.25">
      <c r="A197" s="3">
        <f>TITRES_STAT!B200</f>
        <v>42592</v>
      </c>
      <c r="B197" s="5">
        <f>TITRES_STAT!D200</f>
        <v>6.8738999999999999</v>
      </c>
      <c r="C197" s="2">
        <f t="shared" si="27"/>
        <v>8.8599999999999568E-2</v>
      </c>
      <c r="D197" s="2">
        <f t="shared" si="28"/>
        <v>8.8599999999999568E-2</v>
      </c>
      <c r="E197" s="2">
        <f t="shared" si="29"/>
        <v>0</v>
      </c>
      <c r="F197" s="2">
        <f t="shared" si="26"/>
        <v>3.1870349362997007E-2</v>
      </c>
      <c r="G197" s="2">
        <f t="shared" si="26"/>
        <v>3.437235705826968E-2</v>
      </c>
      <c r="H197" s="2">
        <f t="shared" si="22"/>
        <v>0.92720872499284379</v>
      </c>
      <c r="I197" s="2">
        <f t="shared" si="23"/>
        <v>48.111484395458348</v>
      </c>
    </row>
    <row r="198" spans="1:9" ht="13.5" x14ac:dyDescent="0.25">
      <c r="A198" s="3">
        <f>TITRES_STAT!B201</f>
        <v>42593</v>
      </c>
      <c r="B198" s="5">
        <f>TITRES_STAT!D201</f>
        <v>6.8163</v>
      </c>
      <c r="C198" s="2">
        <f t="shared" si="27"/>
        <v>-5.7599999999999874E-2</v>
      </c>
      <c r="D198" s="2">
        <f t="shared" si="28"/>
        <v>0</v>
      </c>
      <c r="E198" s="2">
        <f t="shared" si="29"/>
        <v>5.7599999999999874E-2</v>
      </c>
      <c r="F198" s="2">
        <f t="shared" si="26"/>
        <v>2.9593895837068649E-2</v>
      </c>
      <c r="G198" s="2">
        <f t="shared" si="26"/>
        <v>3.603147441125041E-2</v>
      </c>
      <c r="H198" s="2">
        <f t="shared" si="22"/>
        <v>0.8213345781883491</v>
      </c>
      <c r="I198" s="2">
        <f t="shared" si="23"/>
        <v>45.095205901450392</v>
      </c>
    </row>
    <row r="199" spans="1:9" ht="13.5" x14ac:dyDescent="0.25">
      <c r="A199" s="3">
        <f>TITRES_STAT!B202</f>
        <v>42594</v>
      </c>
      <c r="B199" s="5">
        <f>TITRES_STAT!D202</f>
        <v>6.7941000000000003</v>
      </c>
      <c r="C199" s="2">
        <f t="shared" si="27"/>
        <v>-2.2199999999999775E-2</v>
      </c>
      <c r="D199" s="2">
        <f t="shared" si="28"/>
        <v>0</v>
      </c>
      <c r="E199" s="2">
        <f t="shared" si="29"/>
        <v>2.2199999999999775E-2</v>
      </c>
      <c r="F199" s="2">
        <f t="shared" si="26"/>
        <v>2.7480046134420889E-2</v>
      </c>
      <c r="G199" s="2">
        <f t="shared" si="26"/>
        <v>3.5043511953303935E-2</v>
      </c>
      <c r="H199" s="2">
        <f t="shared" si="22"/>
        <v>0.78416929704529925</v>
      </c>
      <c r="I199" s="2">
        <f t="shared" si="23"/>
        <v>43.951507199677451</v>
      </c>
    </row>
    <row r="200" spans="1:9" ht="13.5" x14ac:dyDescent="0.25">
      <c r="A200" s="3">
        <f>TITRES_STAT!B203</f>
        <v>42597</v>
      </c>
      <c r="B200" s="5">
        <f>TITRES_STAT!D203</f>
        <v>6.8207000000000004</v>
      </c>
      <c r="C200" s="2">
        <f t="shared" si="27"/>
        <v>2.6600000000000179E-2</v>
      </c>
      <c r="D200" s="2">
        <f t="shared" si="28"/>
        <v>2.6600000000000179E-2</v>
      </c>
      <c r="E200" s="2">
        <f t="shared" si="29"/>
        <v>0</v>
      </c>
      <c r="F200" s="2">
        <f t="shared" si="26"/>
        <v>2.7417185696247983E-2</v>
      </c>
      <c r="G200" s="2">
        <f t="shared" si="26"/>
        <v>3.2540403956639367E-2</v>
      </c>
      <c r="H200" s="2">
        <f t="shared" si="22"/>
        <v>0.84255824644284816</v>
      </c>
      <c r="I200" s="2">
        <f t="shared" si="23"/>
        <v>45.727631572540488</v>
      </c>
    </row>
    <row r="201" spans="1:9" ht="13.5" x14ac:dyDescent="0.25">
      <c r="A201" s="3">
        <f>TITRES_STAT!B204</f>
        <v>42598</v>
      </c>
      <c r="B201" s="5">
        <f>TITRES_STAT!D204</f>
        <v>6.9183000000000003</v>
      </c>
      <c r="C201" s="2">
        <f t="shared" si="27"/>
        <v>9.7599999999999909E-2</v>
      </c>
      <c r="D201" s="2">
        <f t="shared" si="28"/>
        <v>9.7599999999999909E-2</v>
      </c>
      <c r="E201" s="2">
        <f t="shared" si="29"/>
        <v>0</v>
      </c>
      <c r="F201" s="2">
        <f t="shared" si="26"/>
        <v>3.2430243860801691E-2</v>
      </c>
      <c r="G201" s="2">
        <f t="shared" si="26"/>
        <v>3.0216089388307981E-2</v>
      </c>
      <c r="H201" s="2">
        <f t="shared" si="22"/>
        <v>1.073277333940853</v>
      </c>
      <c r="I201" s="2">
        <f t="shared" si="23"/>
        <v>51.767186008867618</v>
      </c>
    </row>
    <row r="202" spans="1:9" ht="13.5" x14ac:dyDescent="0.25">
      <c r="A202" s="3">
        <f>TITRES_STAT!B205</f>
        <v>42599</v>
      </c>
      <c r="B202" s="5">
        <f>TITRES_STAT!D205</f>
        <v>6.7986000000000004</v>
      </c>
      <c r="C202" s="2">
        <f t="shared" si="27"/>
        <v>-0.11969999999999992</v>
      </c>
      <c r="D202" s="2">
        <f t="shared" si="28"/>
        <v>0</v>
      </c>
      <c r="E202" s="2">
        <f t="shared" si="29"/>
        <v>0.11969999999999992</v>
      </c>
      <c r="F202" s="2">
        <f t="shared" si="26"/>
        <v>3.0113797870744426E-2</v>
      </c>
      <c r="G202" s="2">
        <f t="shared" si="26"/>
        <v>3.6607797289143117E-2</v>
      </c>
      <c r="H202" s="2">
        <f t="shared" si="22"/>
        <v>0.82260611401700923</v>
      </c>
      <c r="I202" s="2">
        <f t="shared" si="23"/>
        <v>45.133510070587434</v>
      </c>
    </row>
    <row r="203" spans="1:9" ht="13.5" x14ac:dyDescent="0.25">
      <c r="A203" s="3">
        <f>TITRES_STAT!B206</f>
        <v>42600</v>
      </c>
      <c r="B203" s="5">
        <f>TITRES_STAT!D206</f>
        <v>6.6566000000000001</v>
      </c>
      <c r="C203" s="2">
        <f t="shared" si="27"/>
        <v>-0.14200000000000035</v>
      </c>
      <c r="D203" s="2">
        <f t="shared" si="28"/>
        <v>0</v>
      </c>
      <c r="E203" s="2">
        <f t="shared" si="29"/>
        <v>0.14200000000000035</v>
      </c>
      <c r="F203" s="2">
        <f t="shared" si="26"/>
        <v>2.7962812308548395E-2</v>
      </c>
      <c r="G203" s="2">
        <f t="shared" si="26"/>
        <v>4.4135811768490067E-2</v>
      </c>
      <c r="H203" s="2">
        <f t="shared" si="22"/>
        <v>0.63356288664689109</v>
      </c>
      <c r="I203" s="2">
        <f t="shared" si="23"/>
        <v>38.784113658909369</v>
      </c>
    </row>
    <row r="204" spans="1:9" ht="13.5" x14ac:dyDescent="0.25">
      <c r="A204" s="3">
        <f>TITRES_STAT!B207</f>
        <v>42601</v>
      </c>
      <c r="B204" s="5">
        <f>TITRES_STAT!D207</f>
        <v>6.5724</v>
      </c>
      <c r="C204" s="2">
        <f t="shared" si="27"/>
        <v>-8.4200000000000053E-2</v>
      </c>
      <c r="D204" s="2">
        <f t="shared" si="28"/>
        <v>0</v>
      </c>
      <c r="E204" s="2">
        <f t="shared" si="29"/>
        <v>8.4200000000000053E-2</v>
      </c>
      <c r="F204" s="2">
        <f t="shared" si="26"/>
        <v>2.596546857222351E-2</v>
      </c>
      <c r="G204" s="2">
        <f t="shared" si="26"/>
        <v>4.6997539499312214E-2</v>
      </c>
      <c r="H204" s="2">
        <f t="shared" si="22"/>
        <v>0.55248570135471675</v>
      </c>
      <c r="I204" s="2">
        <f t="shared" si="23"/>
        <v>35.587168427548903</v>
      </c>
    </row>
    <row r="205" spans="1:9" ht="13.5" x14ac:dyDescent="0.25">
      <c r="A205" s="3">
        <f>TITRES_STAT!B208</f>
        <v>42604</v>
      </c>
      <c r="B205" s="5">
        <f>TITRES_STAT!D208</f>
        <v>6.5857000000000001</v>
      </c>
      <c r="C205" s="2">
        <f t="shared" si="27"/>
        <v>1.330000000000009E-2</v>
      </c>
      <c r="D205" s="2">
        <f t="shared" si="28"/>
        <v>1.330000000000009E-2</v>
      </c>
      <c r="E205" s="2">
        <f t="shared" si="29"/>
        <v>0</v>
      </c>
      <c r="F205" s="2">
        <f t="shared" ref="F205:G220" si="30">((F204*13)+D205)/14</f>
        <v>2.5060792245636121E-2</v>
      </c>
      <c r="G205" s="2">
        <f t="shared" si="30"/>
        <v>4.3640572392218482E-2</v>
      </c>
      <c r="H205" s="2">
        <f t="shared" si="22"/>
        <v>0.57425443507942375</v>
      </c>
      <c r="I205" s="2">
        <f t="shared" si="23"/>
        <v>36.477866746518124</v>
      </c>
    </row>
    <row r="206" spans="1:9" ht="13.5" x14ac:dyDescent="0.25">
      <c r="A206" s="3">
        <f>TITRES_STAT!B209</f>
        <v>42605</v>
      </c>
      <c r="B206" s="5">
        <f>TITRES_STAT!D209</f>
        <v>6.6478000000000002</v>
      </c>
      <c r="C206" s="2">
        <f t="shared" si="27"/>
        <v>6.2100000000000044E-2</v>
      </c>
      <c r="D206" s="2">
        <f t="shared" si="28"/>
        <v>6.2100000000000044E-2</v>
      </c>
      <c r="E206" s="2">
        <f t="shared" si="29"/>
        <v>0</v>
      </c>
      <c r="F206" s="2">
        <f t="shared" si="30"/>
        <v>2.77064499423764E-2</v>
      </c>
      <c r="G206" s="2">
        <f t="shared" si="30"/>
        <v>4.0523388649917162E-2</v>
      </c>
      <c r="H206" s="2">
        <f t="shared" si="22"/>
        <v>0.68371503137936707</v>
      </c>
      <c r="I206" s="2">
        <f t="shared" si="23"/>
        <v>40.607526727325123</v>
      </c>
    </row>
    <row r="207" spans="1:9" ht="13.5" x14ac:dyDescent="0.25">
      <c r="A207" s="3">
        <f>TITRES_STAT!B210</f>
        <v>42606</v>
      </c>
      <c r="B207" s="5">
        <f>TITRES_STAT!D210</f>
        <v>6.6078999999999999</v>
      </c>
      <c r="C207" s="2">
        <f t="shared" si="27"/>
        <v>-3.9900000000000269E-2</v>
      </c>
      <c r="D207" s="2">
        <f t="shared" si="28"/>
        <v>0</v>
      </c>
      <c r="E207" s="2">
        <f t="shared" si="29"/>
        <v>3.9900000000000269E-2</v>
      </c>
      <c r="F207" s="2">
        <f t="shared" si="30"/>
        <v>2.5727417803635227E-2</v>
      </c>
      <c r="G207" s="2">
        <f t="shared" si="30"/>
        <v>4.0478860889208816E-2</v>
      </c>
      <c r="H207" s="2">
        <f t="shared" si="22"/>
        <v>0.63557662539100379</v>
      </c>
      <c r="I207" s="2">
        <f t="shared" si="23"/>
        <v>38.859483287067746</v>
      </c>
    </row>
    <row r="208" spans="1:9" ht="13.5" x14ac:dyDescent="0.25">
      <c r="A208" s="3">
        <f>TITRES_STAT!B211</f>
        <v>42607</v>
      </c>
      <c r="B208" s="5">
        <f>TITRES_STAT!D211</f>
        <v>6.4791999999999996</v>
      </c>
      <c r="C208" s="2">
        <f t="shared" si="27"/>
        <v>-0.12870000000000026</v>
      </c>
      <c r="D208" s="2">
        <f t="shared" si="28"/>
        <v>0</v>
      </c>
      <c r="E208" s="2">
        <f t="shared" si="29"/>
        <v>0.12870000000000026</v>
      </c>
      <c r="F208" s="2">
        <f t="shared" si="30"/>
        <v>2.3889745103375569E-2</v>
      </c>
      <c r="G208" s="2">
        <f t="shared" si="30"/>
        <v>4.6780370825693918E-2</v>
      </c>
      <c r="H208" s="2">
        <f t="shared" si="22"/>
        <v>0.5106788313497983</v>
      </c>
      <c r="I208" s="2">
        <f t="shared" si="23"/>
        <v>33.804593057910566</v>
      </c>
    </row>
    <row r="209" spans="1:9" ht="13.5" x14ac:dyDescent="0.25">
      <c r="A209" s="3">
        <f>TITRES_STAT!B212</f>
        <v>42608</v>
      </c>
      <c r="B209" s="5">
        <f>TITRES_STAT!D212</f>
        <v>6.5236000000000001</v>
      </c>
      <c r="C209" s="2">
        <f t="shared" si="27"/>
        <v>4.4400000000000439E-2</v>
      </c>
      <c r="D209" s="2">
        <f t="shared" si="28"/>
        <v>4.4400000000000439E-2</v>
      </c>
      <c r="E209" s="2">
        <f t="shared" si="29"/>
        <v>0</v>
      </c>
      <c r="F209" s="2">
        <f t="shared" si="30"/>
        <v>2.5354763310277344E-2</v>
      </c>
      <c r="G209" s="2">
        <f t="shared" si="30"/>
        <v>4.3438915766715783E-2</v>
      </c>
      <c r="H209" s="2">
        <f t="shared" ref="H209:H272" si="31">F209/G209</f>
        <v>0.58368775699749242</v>
      </c>
      <c r="I209" s="2">
        <f t="shared" ref="I209:I272" si="32">IF(G209=0,100,100-(100/(1+H209)))</f>
        <v>36.856239774442905</v>
      </c>
    </row>
    <row r="210" spans="1:9" ht="13.5" x14ac:dyDescent="0.25">
      <c r="A210" s="3">
        <f>TITRES_STAT!B213</f>
        <v>42611</v>
      </c>
      <c r="B210" s="5">
        <f>TITRES_STAT!D213</f>
        <v>6.6212</v>
      </c>
      <c r="C210" s="2">
        <f t="shared" si="27"/>
        <v>9.7599999999999909E-2</v>
      </c>
      <c r="D210" s="2">
        <f t="shared" si="28"/>
        <v>9.7599999999999909E-2</v>
      </c>
      <c r="E210" s="2">
        <f t="shared" si="29"/>
        <v>0</v>
      </c>
      <c r="F210" s="2">
        <f t="shared" si="30"/>
        <v>3.0515137359543244E-2</v>
      </c>
      <c r="G210" s="2">
        <f t="shared" si="30"/>
        <v>4.0336136069093233E-2</v>
      </c>
      <c r="H210" s="2">
        <f t="shared" si="31"/>
        <v>0.75652108340949553</v>
      </c>
      <c r="I210" s="2">
        <f t="shared" si="32"/>
        <v>43.069285678088768</v>
      </c>
    </row>
    <row r="211" spans="1:9" ht="13.5" x14ac:dyDescent="0.25">
      <c r="A211" s="3">
        <f>TITRES_STAT!B214</f>
        <v>42612</v>
      </c>
      <c r="B211" s="5">
        <f>TITRES_STAT!D214</f>
        <v>6.6478000000000002</v>
      </c>
      <c r="C211" s="2">
        <f t="shared" si="27"/>
        <v>2.6600000000000179E-2</v>
      </c>
      <c r="D211" s="2">
        <f t="shared" si="28"/>
        <v>2.6600000000000179E-2</v>
      </c>
      <c r="E211" s="2">
        <f t="shared" si="29"/>
        <v>0</v>
      </c>
      <c r="F211" s="2">
        <f t="shared" si="30"/>
        <v>3.0235484691004455E-2</v>
      </c>
      <c r="G211" s="2">
        <f t="shared" si="30"/>
        <v>3.7454983492729431E-2</v>
      </c>
      <c r="H211" s="2">
        <f t="shared" si="31"/>
        <v>0.80724864548061037</v>
      </c>
      <c r="I211" s="2">
        <f t="shared" si="32"/>
        <v>44.667270743253745</v>
      </c>
    </row>
    <row r="212" spans="1:9" ht="13.5" x14ac:dyDescent="0.25">
      <c r="A212" s="3">
        <f>TITRES_STAT!B215</f>
        <v>42613</v>
      </c>
      <c r="B212" s="5">
        <f>TITRES_STAT!D215</f>
        <v>6.63</v>
      </c>
      <c r="C212" s="2">
        <f t="shared" si="27"/>
        <v>-1.780000000000026E-2</v>
      </c>
      <c r="D212" s="2">
        <f t="shared" si="28"/>
        <v>0</v>
      </c>
      <c r="E212" s="2">
        <f t="shared" si="29"/>
        <v>1.780000000000026E-2</v>
      </c>
      <c r="F212" s="2">
        <f t="shared" si="30"/>
        <v>2.8075807213075565E-2</v>
      </c>
      <c r="G212" s="2">
        <f t="shared" si="30"/>
        <v>3.605105610039163E-2</v>
      </c>
      <c r="H212" s="2">
        <f t="shared" si="31"/>
        <v>0.77877904977021106</v>
      </c>
      <c r="I212" s="2">
        <f t="shared" si="32"/>
        <v>43.78166303852165</v>
      </c>
    </row>
    <row r="213" spans="1:9" ht="13.5" x14ac:dyDescent="0.25">
      <c r="A213" s="3">
        <f>TITRES_STAT!B216</f>
        <v>42614</v>
      </c>
      <c r="B213" s="5">
        <f>TITRES_STAT!D216</f>
        <v>6.5191999999999997</v>
      </c>
      <c r="C213" s="2">
        <f t="shared" si="27"/>
        <v>-0.11080000000000023</v>
      </c>
      <c r="D213" s="2">
        <f t="shared" si="28"/>
        <v>0</v>
      </c>
      <c r="E213" s="2">
        <f t="shared" si="29"/>
        <v>0.11080000000000023</v>
      </c>
      <c r="F213" s="2">
        <f t="shared" si="30"/>
        <v>2.6070392412141596E-2</v>
      </c>
      <c r="G213" s="2">
        <f t="shared" si="30"/>
        <v>4.1390266378935107E-2</v>
      </c>
      <c r="H213" s="2">
        <f t="shared" si="31"/>
        <v>0.62986771269995234</v>
      </c>
      <c r="I213" s="2">
        <f t="shared" si="32"/>
        <v>38.645327334974134</v>
      </c>
    </row>
    <row r="214" spans="1:9" ht="13.5" x14ac:dyDescent="0.25">
      <c r="A214" s="3">
        <f>TITRES_STAT!B217</f>
        <v>42615</v>
      </c>
      <c r="B214" s="5">
        <f>TITRES_STAT!D217</f>
        <v>6.5191999999999997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2.4208221525560052E-2</v>
      </c>
      <c r="G214" s="2">
        <f t="shared" si="30"/>
        <v>3.8433818780439742E-2</v>
      </c>
      <c r="H214" s="2">
        <f t="shared" si="31"/>
        <v>0.62986771269995234</v>
      </c>
      <c r="I214" s="2">
        <f t="shared" si="32"/>
        <v>38.645327334974134</v>
      </c>
    </row>
    <row r="215" spans="1:9" ht="13.5" x14ac:dyDescent="0.25">
      <c r="A215" s="3">
        <f>TITRES_STAT!B218</f>
        <v>42618</v>
      </c>
      <c r="B215" s="5">
        <f>TITRES_STAT!D218</f>
        <v>6.6078999999999999</v>
      </c>
      <c r="C215" s="2">
        <f t="shared" si="27"/>
        <v>8.8700000000000223E-2</v>
      </c>
      <c r="D215" s="2">
        <f t="shared" si="28"/>
        <v>8.8700000000000223E-2</v>
      </c>
      <c r="E215" s="2">
        <f t="shared" si="29"/>
        <v>0</v>
      </c>
      <c r="F215" s="2">
        <f t="shared" si="30"/>
        <v>2.8814777130877208E-2</v>
      </c>
      <c r="G215" s="2">
        <f t="shared" si="30"/>
        <v>3.5688546010408335E-2</v>
      </c>
      <c r="H215" s="2">
        <f t="shared" si="31"/>
        <v>0.80739565916957123</v>
      </c>
      <c r="I215" s="2">
        <f t="shared" si="32"/>
        <v>44.671771511310283</v>
      </c>
    </row>
    <row r="216" spans="1:9" ht="13.5" x14ac:dyDescent="0.25">
      <c r="A216" s="3">
        <f>TITRES_STAT!B219</f>
        <v>42619</v>
      </c>
      <c r="B216" s="5">
        <f>TITRES_STAT!D219</f>
        <v>6.8296000000000001</v>
      </c>
      <c r="C216" s="2">
        <f t="shared" si="27"/>
        <v>0.22170000000000023</v>
      </c>
      <c r="D216" s="2">
        <f t="shared" si="28"/>
        <v>0.22170000000000023</v>
      </c>
      <c r="E216" s="2">
        <f t="shared" si="29"/>
        <v>0</v>
      </c>
      <c r="F216" s="2">
        <f t="shared" si="30"/>
        <v>4.2592293050100274E-2</v>
      </c>
      <c r="G216" s="2">
        <f t="shared" si="30"/>
        <v>3.3139364152522027E-2</v>
      </c>
      <c r="H216" s="2">
        <f t="shared" si="31"/>
        <v>1.2852477450705355</v>
      </c>
      <c r="I216" s="2">
        <f t="shared" si="32"/>
        <v>56.241068297427226</v>
      </c>
    </row>
    <row r="217" spans="1:9" ht="13.5" x14ac:dyDescent="0.25">
      <c r="A217" s="3">
        <f>TITRES_STAT!B220</f>
        <v>42620</v>
      </c>
      <c r="B217" s="5">
        <f>TITRES_STAT!D220</f>
        <v>6.8339999999999996</v>
      </c>
      <c r="C217" s="2">
        <f t="shared" si="27"/>
        <v>4.3999999999995154E-3</v>
      </c>
      <c r="D217" s="2">
        <f t="shared" si="28"/>
        <v>4.3999999999995154E-3</v>
      </c>
      <c r="E217" s="2">
        <f t="shared" si="29"/>
        <v>0</v>
      </c>
      <c r="F217" s="2">
        <f t="shared" si="30"/>
        <v>3.9864272117950225E-2</v>
      </c>
      <c r="G217" s="2">
        <f t="shared" si="30"/>
        <v>3.0772266713056169E-2</v>
      </c>
      <c r="H217" s="2">
        <f t="shared" si="31"/>
        <v>1.2954610230593273</v>
      </c>
      <c r="I217" s="2">
        <f t="shared" si="32"/>
        <v>56.435766499436028</v>
      </c>
    </row>
    <row r="218" spans="1:9" ht="13.5" x14ac:dyDescent="0.25">
      <c r="A218" s="3">
        <f>TITRES_STAT!B221</f>
        <v>42621</v>
      </c>
      <c r="B218" s="5">
        <f>TITRES_STAT!D221</f>
        <v>6.6521999999999997</v>
      </c>
      <c r="C218" s="2">
        <f t="shared" si="27"/>
        <v>-0.18179999999999996</v>
      </c>
      <c r="D218" s="2">
        <f t="shared" si="28"/>
        <v>0</v>
      </c>
      <c r="E218" s="2">
        <f t="shared" si="29"/>
        <v>0.18179999999999996</v>
      </c>
      <c r="F218" s="2">
        <f t="shared" si="30"/>
        <v>3.7016824109525212E-2</v>
      </c>
      <c r="G218" s="2">
        <f t="shared" si="30"/>
        <v>4.1559961947837877E-2</v>
      </c>
      <c r="H218" s="2">
        <f t="shared" si="31"/>
        <v>0.89068474499532069</v>
      </c>
      <c r="I218" s="2">
        <f t="shared" si="32"/>
        <v>47.109109403510054</v>
      </c>
    </row>
    <row r="219" spans="1:9" ht="13.5" x14ac:dyDescent="0.25">
      <c r="A219" s="3">
        <f>TITRES_STAT!B222</f>
        <v>42622</v>
      </c>
      <c r="B219" s="5">
        <f>TITRES_STAT!D222</f>
        <v>6.6521999999999997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3.4372765244559129E-2</v>
      </c>
      <c r="G219" s="2">
        <f t="shared" si="30"/>
        <v>3.8591393237278025E-2</v>
      </c>
      <c r="H219" s="2">
        <f t="shared" si="31"/>
        <v>0.89068474499532091</v>
      </c>
      <c r="I219" s="2">
        <f t="shared" si="32"/>
        <v>47.109109403510054</v>
      </c>
    </row>
    <row r="220" spans="1:9" ht="13.5" x14ac:dyDescent="0.25">
      <c r="A220" s="3">
        <f>TITRES_STAT!B223</f>
        <v>42627</v>
      </c>
      <c r="B220" s="5">
        <f>TITRES_STAT!D223</f>
        <v>6.6078999999999999</v>
      </c>
      <c r="C220" s="2">
        <f t="shared" si="27"/>
        <v>-4.4299999999999784E-2</v>
      </c>
      <c r="D220" s="2">
        <f t="shared" si="28"/>
        <v>0</v>
      </c>
      <c r="E220" s="2">
        <f t="shared" si="29"/>
        <v>4.4299999999999784E-2</v>
      </c>
      <c r="F220" s="2">
        <f t="shared" si="30"/>
        <v>3.1917567727090625E-2</v>
      </c>
      <c r="G220" s="2">
        <f t="shared" si="30"/>
        <v>3.899915086318672E-2</v>
      </c>
      <c r="H220" s="2">
        <f t="shared" si="31"/>
        <v>0.81841699166889392</v>
      </c>
      <c r="I220" s="2">
        <f t="shared" si="32"/>
        <v>45.007113077940005</v>
      </c>
    </row>
    <row r="221" spans="1:9" ht="13.5" x14ac:dyDescent="0.25">
      <c r="A221" s="3">
        <f>TITRES_STAT!B224</f>
        <v>42628</v>
      </c>
      <c r="B221" s="5">
        <f>TITRES_STAT!D224</f>
        <v>6.7853000000000003</v>
      </c>
      <c r="C221" s="2">
        <f t="shared" si="27"/>
        <v>0.17740000000000045</v>
      </c>
      <c r="D221" s="2">
        <f t="shared" si="28"/>
        <v>0.17740000000000045</v>
      </c>
      <c r="E221" s="2">
        <f t="shared" si="29"/>
        <v>0</v>
      </c>
      <c r="F221" s="2">
        <f t="shared" ref="F221:G236" si="33">((F220*13)+D221)/14</f>
        <v>4.230917003229847E-2</v>
      </c>
      <c r="G221" s="2">
        <f t="shared" si="33"/>
        <v>3.6213497230101956E-2</v>
      </c>
      <c r="H221" s="2">
        <f t="shared" si="31"/>
        <v>1.1683259908167491</v>
      </c>
      <c r="I221" s="2">
        <f t="shared" si="32"/>
        <v>53.881473346942293</v>
      </c>
    </row>
    <row r="222" spans="1:9" ht="13.5" x14ac:dyDescent="0.25">
      <c r="A222" s="3">
        <f>TITRES_STAT!B225</f>
        <v>42629</v>
      </c>
      <c r="B222" s="5">
        <f>TITRES_STAT!D225</f>
        <v>6.6478000000000002</v>
      </c>
      <c r="C222" s="2">
        <f t="shared" si="27"/>
        <v>-0.13750000000000018</v>
      </c>
      <c r="D222" s="2">
        <f t="shared" si="28"/>
        <v>0</v>
      </c>
      <c r="E222" s="2">
        <f t="shared" si="29"/>
        <v>0.13750000000000018</v>
      </c>
      <c r="F222" s="2">
        <f t="shared" si="33"/>
        <v>3.9287086458562867E-2</v>
      </c>
      <c r="G222" s="2">
        <f t="shared" si="33"/>
        <v>4.3448247427951829E-2</v>
      </c>
      <c r="H222" s="2">
        <f t="shared" si="31"/>
        <v>0.90422718485275577</v>
      </c>
      <c r="I222" s="2">
        <f t="shared" si="32"/>
        <v>47.485257643912647</v>
      </c>
    </row>
    <row r="223" spans="1:9" ht="13.5" x14ac:dyDescent="0.25">
      <c r="A223" s="3">
        <f>TITRES_STAT!B226</f>
        <v>42632</v>
      </c>
      <c r="B223" s="5">
        <f>TITRES_STAT!D226</f>
        <v>6.6078999999999999</v>
      </c>
      <c r="C223" s="2">
        <f t="shared" si="27"/>
        <v>-3.9900000000000269E-2</v>
      </c>
      <c r="D223" s="2">
        <f t="shared" si="28"/>
        <v>0</v>
      </c>
      <c r="E223" s="2">
        <f t="shared" si="29"/>
        <v>3.9900000000000269E-2</v>
      </c>
      <c r="F223" s="2">
        <f t="shared" si="33"/>
        <v>3.6480865997236947E-2</v>
      </c>
      <c r="G223" s="2">
        <f t="shared" si="33"/>
        <v>4.3194801183098146E-2</v>
      </c>
      <c r="H223" s="2">
        <f t="shared" si="31"/>
        <v>0.84456612828470845</v>
      </c>
      <c r="I223" s="2">
        <f t="shared" si="32"/>
        <v>45.7867091525791</v>
      </c>
    </row>
    <row r="224" spans="1:9" ht="13.5" x14ac:dyDescent="0.25">
      <c r="A224" s="3">
        <f>TITRES_STAT!B227</f>
        <v>42633</v>
      </c>
      <c r="B224" s="5">
        <f>TITRES_STAT!D227</f>
        <v>6.4748000000000001</v>
      </c>
      <c r="C224" s="2">
        <f t="shared" si="27"/>
        <v>-0.13309999999999977</v>
      </c>
      <c r="D224" s="2">
        <f t="shared" si="28"/>
        <v>0</v>
      </c>
      <c r="E224" s="2">
        <f t="shared" si="29"/>
        <v>0.13309999999999977</v>
      </c>
      <c r="F224" s="2">
        <f t="shared" si="33"/>
        <v>3.3875089854577163E-2</v>
      </c>
      <c r="G224" s="2">
        <f t="shared" si="33"/>
        <v>4.9616601098591118E-2</v>
      </c>
      <c r="H224" s="2">
        <f t="shared" si="31"/>
        <v>0.68273700947925386</v>
      </c>
      <c r="I224" s="2">
        <f t="shared" si="32"/>
        <v>40.57300728713016</v>
      </c>
    </row>
    <row r="225" spans="1:9" ht="13.5" x14ac:dyDescent="0.25">
      <c r="A225" s="3">
        <f>TITRES_STAT!B228</f>
        <v>42634</v>
      </c>
      <c r="B225" s="5">
        <f>TITRES_STAT!D228</f>
        <v>6.5191999999999997</v>
      </c>
      <c r="C225" s="2">
        <f t="shared" si="27"/>
        <v>4.4399999999999551E-2</v>
      </c>
      <c r="D225" s="2">
        <f t="shared" si="28"/>
        <v>4.4399999999999551E-2</v>
      </c>
      <c r="E225" s="2">
        <f t="shared" si="29"/>
        <v>0</v>
      </c>
      <c r="F225" s="2">
        <f t="shared" si="33"/>
        <v>3.4626869150678766E-2</v>
      </c>
      <c r="G225" s="2">
        <f t="shared" si="33"/>
        <v>4.6072558162977464E-2</v>
      </c>
      <c r="H225" s="2">
        <f t="shared" si="31"/>
        <v>0.7515725310539384</v>
      </c>
      <c r="I225" s="2">
        <f t="shared" si="32"/>
        <v>42.908444710634384</v>
      </c>
    </row>
    <row r="226" spans="1:9" ht="13.5" x14ac:dyDescent="0.25">
      <c r="A226" s="3">
        <f>TITRES_STAT!B229</f>
        <v>42635</v>
      </c>
      <c r="B226" s="5">
        <f>TITRES_STAT!D229</f>
        <v>6.5191999999999997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3.2153521354201707E-2</v>
      </c>
      <c r="G226" s="2">
        <f t="shared" si="33"/>
        <v>4.2781661151336213E-2</v>
      </c>
      <c r="H226" s="2">
        <f t="shared" si="31"/>
        <v>0.7515725310539384</v>
      </c>
      <c r="I226" s="2">
        <f t="shared" si="32"/>
        <v>42.908444710634384</v>
      </c>
    </row>
    <row r="227" spans="1:9" ht="13.5" x14ac:dyDescent="0.25">
      <c r="A227" s="3">
        <f>TITRES_STAT!B230</f>
        <v>42636</v>
      </c>
      <c r="B227" s="5">
        <f>TITRES_STAT!D230</f>
        <v>6.5103</v>
      </c>
      <c r="C227" s="2">
        <f t="shared" si="27"/>
        <v>-8.8999999999996859E-3</v>
      </c>
      <c r="D227" s="2">
        <f t="shared" si="28"/>
        <v>0</v>
      </c>
      <c r="E227" s="2">
        <f t="shared" si="29"/>
        <v>8.8999999999996859E-3</v>
      </c>
      <c r="F227" s="2">
        <f t="shared" si="33"/>
        <v>2.9856841257473014E-2</v>
      </c>
      <c r="G227" s="2">
        <f t="shared" si="33"/>
        <v>4.0361542497669316E-2</v>
      </c>
      <c r="H227" s="2">
        <f t="shared" si="31"/>
        <v>0.73973489143030402</v>
      </c>
      <c r="I227" s="2">
        <f t="shared" si="32"/>
        <v>42.519977904342603</v>
      </c>
    </row>
    <row r="228" spans="1:9" ht="13.5" x14ac:dyDescent="0.25">
      <c r="A228" s="3">
        <f>TITRES_STAT!B231</f>
        <v>42639</v>
      </c>
      <c r="B228" s="5">
        <f>TITRES_STAT!D231</f>
        <v>6.5635000000000003</v>
      </c>
      <c r="C228" s="2">
        <f t="shared" si="27"/>
        <v>5.3200000000000358E-2</v>
      </c>
      <c r="D228" s="2">
        <f t="shared" si="28"/>
        <v>5.3200000000000358E-2</v>
      </c>
      <c r="E228" s="2">
        <f t="shared" si="29"/>
        <v>0</v>
      </c>
      <c r="F228" s="2">
        <f t="shared" si="33"/>
        <v>3.1524209739082112E-2</v>
      </c>
      <c r="G228" s="2">
        <f t="shared" si="33"/>
        <v>3.7478575176407222E-2</v>
      </c>
      <c r="H228" s="2">
        <f t="shared" si="31"/>
        <v>0.84112615249382838</v>
      </c>
      <c r="I228" s="2">
        <f t="shared" si="32"/>
        <v>45.685416578028203</v>
      </c>
    </row>
    <row r="229" spans="1:9" ht="13.5" x14ac:dyDescent="0.25">
      <c r="A229" s="3">
        <f>TITRES_STAT!B232</f>
        <v>42640</v>
      </c>
      <c r="B229" s="5">
        <f>TITRES_STAT!D232</f>
        <v>6.5857000000000001</v>
      </c>
      <c r="C229" s="2">
        <f t="shared" si="27"/>
        <v>2.2199999999999775E-2</v>
      </c>
      <c r="D229" s="2">
        <f t="shared" si="28"/>
        <v>2.2199999999999775E-2</v>
      </c>
      <c r="E229" s="2">
        <f t="shared" si="29"/>
        <v>0</v>
      </c>
      <c r="F229" s="2">
        <f t="shared" si="33"/>
        <v>3.0858194757719087E-2</v>
      </c>
      <c r="G229" s="2">
        <f t="shared" si="33"/>
        <v>3.4801534092378135E-2</v>
      </c>
      <c r="H229" s="2">
        <f t="shared" si="31"/>
        <v>0.88669064633209149</v>
      </c>
      <c r="I229" s="2">
        <f t="shared" si="32"/>
        <v>46.997140101155622</v>
      </c>
    </row>
    <row r="230" spans="1:9" ht="13.5" x14ac:dyDescent="0.25">
      <c r="A230" s="3">
        <f>TITRES_STAT!B233</f>
        <v>42641</v>
      </c>
      <c r="B230" s="5">
        <f>TITRES_STAT!D233</f>
        <v>6.5900999999999996</v>
      </c>
      <c r="C230" s="2">
        <f t="shared" si="27"/>
        <v>4.3999999999995154E-3</v>
      </c>
      <c r="D230" s="2">
        <f t="shared" si="28"/>
        <v>4.3999999999995154E-3</v>
      </c>
      <c r="E230" s="2">
        <f t="shared" si="29"/>
        <v>0</v>
      </c>
      <c r="F230" s="2">
        <f t="shared" si="33"/>
        <v>2.8968323703596262E-2</v>
      </c>
      <c r="G230" s="2">
        <f t="shared" si="33"/>
        <v>3.2315710228636843E-2</v>
      </c>
      <c r="H230" s="2">
        <f t="shared" si="31"/>
        <v>0.89641612388038228</v>
      </c>
      <c r="I230" s="2">
        <f t="shared" si="32"/>
        <v>47.268957091873169</v>
      </c>
    </row>
    <row r="231" spans="1:9" ht="13.5" x14ac:dyDescent="0.25">
      <c r="A231" s="3">
        <f>TITRES_STAT!B234</f>
        <v>42642</v>
      </c>
      <c r="B231" s="5">
        <f>TITRES_STAT!D234</f>
        <v>6.5412999999999997</v>
      </c>
      <c r="C231" s="2">
        <f t="shared" si="27"/>
        <v>-4.8799999999999955E-2</v>
      </c>
      <c r="D231" s="2">
        <f t="shared" si="28"/>
        <v>0</v>
      </c>
      <c r="E231" s="2">
        <f t="shared" si="29"/>
        <v>4.8799999999999955E-2</v>
      </c>
      <c r="F231" s="2">
        <f t="shared" si="33"/>
        <v>2.6899157724767957E-2</v>
      </c>
      <c r="G231" s="2">
        <f t="shared" si="33"/>
        <v>3.3493159498019918E-2</v>
      </c>
      <c r="H231" s="2">
        <f t="shared" si="31"/>
        <v>0.80312392524086029</v>
      </c>
      <c r="I231" s="2">
        <f t="shared" si="32"/>
        <v>44.540694846228021</v>
      </c>
    </row>
    <row r="232" spans="1:9" ht="13.5" x14ac:dyDescent="0.25">
      <c r="A232" s="3">
        <f>TITRES_STAT!B235</f>
        <v>42643</v>
      </c>
      <c r="B232" s="5">
        <f>TITRES_STAT!D235</f>
        <v>6.63</v>
      </c>
      <c r="C232" s="2">
        <f t="shared" si="27"/>
        <v>8.8700000000000223E-2</v>
      </c>
      <c r="D232" s="2">
        <f t="shared" si="28"/>
        <v>8.8700000000000223E-2</v>
      </c>
      <c r="E232" s="2">
        <f t="shared" si="29"/>
        <v>0</v>
      </c>
      <c r="F232" s="2">
        <f t="shared" si="33"/>
        <v>3.1313503601570265E-2</v>
      </c>
      <c r="G232" s="2">
        <f t="shared" si="33"/>
        <v>3.1100790962447066E-2</v>
      </c>
      <c r="H232" s="2">
        <f t="shared" si="31"/>
        <v>1.0068394607513371</v>
      </c>
      <c r="I232" s="2">
        <f t="shared" si="32"/>
        <v>50.170403783787876</v>
      </c>
    </row>
    <row r="233" spans="1:9" ht="13.5" x14ac:dyDescent="0.25">
      <c r="A233" s="3">
        <f>TITRES_STAT!B236</f>
        <v>42647</v>
      </c>
      <c r="B233" s="5">
        <f>TITRES_STAT!D236</f>
        <v>6.6388999999999996</v>
      </c>
      <c r="C233" s="2">
        <f t="shared" si="27"/>
        <v>8.8999999999996859E-3</v>
      </c>
      <c r="D233" s="2">
        <f t="shared" si="28"/>
        <v>8.8999999999996859E-3</v>
      </c>
      <c r="E233" s="2">
        <f t="shared" si="29"/>
        <v>0</v>
      </c>
      <c r="F233" s="2">
        <f t="shared" si="33"/>
        <v>2.971253905860094E-2</v>
      </c>
      <c r="G233" s="2">
        <f t="shared" si="33"/>
        <v>2.8879305893700847E-2</v>
      </c>
      <c r="H233" s="2">
        <f t="shared" si="31"/>
        <v>1.0288522573211096</v>
      </c>
      <c r="I233" s="2">
        <f t="shared" si="32"/>
        <v>50.711048752243947</v>
      </c>
    </row>
    <row r="234" spans="1:9" ht="13.5" x14ac:dyDescent="0.25">
      <c r="A234" s="3">
        <f>TITRES_STAT!B237</f>
        <v>42648</v>
      </c>
      <c r="B234" s="5">
        <f>TITRES_STAT!D237</f>
        <v>6.6433</v>
      </c>
      <c r="C234" s="2">
        <f t="shared" si="27"/>
        <v>4.4000000000004036E-3</v>
      </c>
      <c r="D234" s="2">
        <f t="shared" si="28"/>
        <v>4.4000000000004036E-3</v>
      </c>
      <c r="E234" s="2">
        <f t="shared" si="29"/>
        <v>0</v>
      </c>
      <c r="F234" s="2">
        <f t="shared" si="33"/>
        <v>2.7904500554415186E-2</v>
      </c>
      <c r="G234" s="2">
        <f t="shared" si="33"/>
        <v>2.6816498329865074E-2</v>
      </c>
      <c r="H234" s="2">
        <f t="shared" si="31"/>
        <v>1.0405721213548014</v>
      </c>
      <c r="I234" s="2">
        <f t="shared" si="32"/>
        <v>50.994135932031263</v>
      </c>
    </row>
    <row r="235" spans="1:9" ht="13.5" x14ac:dyDescent="0.25">
      <c r="A235" s="3">
        <f>TITRES_STAT!B238</f>
        <v>42649</v>
      </c>
      <c r="B235" s="5">
        <f>TITRES_STAT!D238</f>
        <v>6.6966000000000001</v>
      </c>
      <c r="C235" s="2">
        <f t="shared" si="27"/>
        <v>5.3300000000000125E-2</v>
      </c>
      <c r="D235" s="2">
        <f t="shared" si="28"/>
        <v>5.3300000000000125E-2</v>
      </c>
      <c r="E235" s="2">
        <f t="shared" si="29"/>
        <v>0</v>
      </c>
      <c r="F235" s="2">
        <f t="shared" si="33"/>
        <v>2.9718464800528397E-2</v>
      </c>
      <c r="G235" s="2">
        <f t="shared" si="33"/>
        <v>2.4901034163446141E-2</v>
      </c>
      <c r="H235" s="2">
        <f t="shared" si="31"/>
        <v>1.1934630748852222</v>
      </c>
      <c r="I235" s="2">
        <f t="shared" si="32"/>
        <v>54.409991604151926</v>
      </c>
    </row>
    <row r="236" spans="1:9" ht="13.5" x14ac:dyDescent="0.25">
      <c r="A236" s="3">
        <f>TITRES_STAT!B239</f>
        <v>42650</v>
      </c>
      <c r="B236" s="5">
        <f>TITRES_STAT!D239</f>
        <v>6.5724</v>
      </c>
      <c r="C236" s="2">
        <f t="shared" si="27"/>
        <v>-0.12420000000000009</v>
      </c>
      <c r="D236" s="2">
        <f t="shared" si="28"/>
        <v>0</v>
      </c>
      <c r="E236" s="2">
        <f t="shared" si="29"/>
        <v>0.12420000000000009</v>
      </c>
      <c r="F236" s="2">
        <f t="shared" si="33"/>
        <v>2.7595717314776367E-2</v>
      </c>
      <c r="G236" s="2">
        <f t="shared" si="33"/>
        <v>3.1993817437485708E-2</v>
      </c>
      <c r="H236" s="2">
        <f t="shared" si="31"/>
        <v>0.86253281180643715</v>
      </c>
      <c r="I236" s="2">
        <f t="shared" si="32"/>
        <v>46.309670698895339</v>
      </c>
    </row>
    <row r="237" spans="1:9" ht="13.5" x14ac:dyDescent="0.25">
      <c r="A237" s="3">
        <f>TITRES_STAT!B240</f>
        <v>42653</v>
      </c>
      <c r="B237" s="5">
        <f>TITRES_STAT!D240</f>
        <v>6.5058999999999996</v>
      </c>
      <c r="C237" s="2">
        <f t="shared" si="27"/>
        <v>-6.6500000000000448E-2</v>
      </c>
      <c r="D237" s="2">
        <f t="shared" si="28"/>
        <v>0</v>
      </c>
      <c r="E237" s="2">
        <f t="shared" si="29"/>
        <v>6.6500000000000448E-2</v>
      </c>
      <c r="F237" s="2">
        <f t="shared" ref="F237:G252" si="34">((F236*13)+D237)/14</f>
        <v>2.5624594649435197E-2</v>
      </c>
      <c r="G237" s="2">
        <f t="shared" si="34"/>
        <v>3.4458544763379617E-2</v>
      </c>
      <c r="H237" s="2">
        <f t="shared" si="31"/>
        <v>0.74363542701511332</v>
      </c>
      <c r="I237" s="2">
        <f t="shared" si="32"/>
        <v>42.648561476416234</v>
      </c>
    </row>
    <row r="238" spans="1:9" ht="13.5" x14ac:dyDescent="0.25">
      <c r="A238" s="3">
        <f>TITRES_STAT!B241</f>
        <v>42654</v>
      </c>
      <c r="B238" s="5">
        <f>TITRES_STAT!D241</f>
        <v>6.5635000000000003</v>
      </c>
      <c r="C238" s="2">
        <f t="shared" si="27"/>
        <v>5.7600000000000762E-2</v>
      </c>
      <c r="D238" s="2">
        <f t="shared" si="28"/>
        <v>5.7600000000000762E-2</v>
      </c>
      <c r="E238" s="2">
        <f t="shared" si="29"/>
        <v>0</v>
      </c>
      <c r="F238" s="2">
        <f t="shared" si="34"/>
        <v>2.7908552174475597E-2</v>
      </c>
      <c r="G238" s="2">
        <f t="shared" si="34"/>
        <v>3.1997220137423933E-2</v>
      </c>
      <c r="H238" s="2">
        <f t="shared" si="31"/>
        <v>0.87221802564760209</v>
      </c>
      <c r="I238" s="2">
        <f t="shared" si="32"/>
        <v>46.587417368011984</v>
      </c>
    </row>
    <row r="239" spans="1:9" ht="13.5" x14ac:dyDescent="0.25">
      <c r="A239" s="3">
        <f>TITRES_STAT!B242</f>
        <v>42655</v>
      </c>
      <c r="B239" s="5">
        <f>TITRES_STAT!D242</f>
        <v>6.5058999999999996</v>
      </c>
      <c r="C239" s="2">
        <f t="shared" si="27"/>
        <v>-5.7600000000000762E-2</v>
      </c>
      <c r="D239" s="2">
        <f t="shared" si="28"/>
        <v>0</v>
      </c>
      <c r="E239" s="2">
        <f t="shared" si="29"/>
        <v>5.7600000000000762E-2</v>
      </c>
      <c r="F239" s="2">
        <f t="shared" si="34"/>
        <v>2.5915084162013054E-2</v>
      </c>
      <c r="G239" s="2">
        <f t="shared" si="34"/>
        <v>3.3825990127607994E-2</v>
      </c>
      <c r="H239" s="2">
        <f t="shared" si="31"/>
        <v>0.76612935982801456</v>
      </c>
      <c r="I239" s="2">
        <f t="shared" si="32"/>
        <v>43.379005935478027</v>
      </c>
    </row>
    <row r="240" spans="1:9" ht="13.5" x14ac:dyDescent="0.25">
      <c r="A240" s="3">
        <f>TITRES_STAT!B243</f>
        <v>42656</v>
      </c>
      <c r="B240" s="5">
        <f>TITRES_STAT!D243</f>
        <v>6.4836999999999998</v>
      </c>
      <c r="C240" s="2">
        <f t="shared" si="27"/>
        <v>-2.2199999999999775E-2</v>
      </c>
      <c r="D240" s="2">
        <f t="shared" si="28"/>
        <v>0</v>
      </c>
      <c r="E240" s="2">
        <f t="shared" si="29"/>
        <v>2.2199999999999775E-2</v>
      </c>
      <c r="F240" s="2">
        <f t="shared" si="34"/>
        <v>2.4064006721869265E-2</v>
      </c>
      <c r="G240" s="2">
        <f t="shared" si="34"/>
        <v>3.2995562261350267E-2</v>
      </c>
      <c r="H240" s="2">
        <f t="shared" si="31"/>
        <v>0.72931040032789252</v>
      </c>
      <c r="I240" s="2">
        <f t="shared" si="32"/>
        <v>42.173481417194324</v>
      </c>
    </row>
    <row r="241" spans="1:9" ht="13.5" x14ac:dyDescent="0.25">
      <c r="A241" s="3">
        <f>TITRES_STAT!B244</f>
        <v>42657</v>
      </c>
      <c r="B241" s="5">
        <f>TITRES_STAT!D244</f>
        <v>6.4969999999999999</v>
      </c>
      <c r="C241" s="2">
        <f t="shared" si="27"/>
        <v>1.330000000000009E-2</v>
      </c>
      <c r="D241" s="2">
        <f t="shared" si="28"/>
        <v>1.330000000000009E-2</v>
      </c>
      <c r="E241" s="2">
        <f t="shared" si="29"/>
        <v>0</v>
      </c>
      <c r="F241" s="2">
        <f t="shared" si="34"/>
        <v>2.3295149098878611E-2</v>
      </c>
      <c r="G241" s="2">
        <f t="shared" si="34"/>
        <v>3.0638736385539534E-2</v>
      </c>
      <c r="H241" s="2">
        <f t="shared" si="31"/>
        <v>0.7603169009892049</v>
      </c>
      <c r="I241" s="2">
        <f t="shared" si="32"/>
        <v>43.192046873034457</v>
      </c>
    </row>
    <row r="242" spans="1:9" ht="13.5" x14ac:dyDescent="0.25">
      <c r="A242" s="3">
        <f>TITRES_STAT!B245</f>
        <v>42660</v>
      </c>
      <c r="B242" s="5">
        <f>TITRES_STAT!D245</f>
        <v>6.5058999999999996</v>
      </c>
      <c r="C242" s="2">
        <f t="shared" si="27"/>
        <v>8.8999999999996859E-3</v>
      </c>
      <c r="D242" s="2">
        <f t="shared" si="28"/>
        <v>8.8999999999996859E-3</v>
      </c>
      <c r="E242" s="2">
        <f t="shared" si="29"/>
        <v>0</v>
      </c>
      <c r="F242" s="2">
        <f t="shared" si="34"/>
        <v>2.2266924163244405E-2</v>
      </c>
      <c r="G242" s="2">
        <f t="shared" si="34"/>
        <v>2.8450255215143855E-2</v>
      </c>
      <c r="H242" s="2">
        <f t="shared" si="31"/>
        <v>0.78266166664796344</v>
      </c>
      <c r="I242" s="2">
        <f t="shared" si="32"/>
        <v>43.904105938377256</v>
      </c>
    </row>
    <row r="243" spans="1:9" ht="13.5" x14ac:dyDescent="0.25">
      <c r="A243" s="3">
        <f>TITRES_STAT!B246</f>
        <v>42661</v>
      </c>
      <c r="B243" s="5">
        <f>TITRES_STAT!D246</f>
        <v>6.4615</v>
      </c>
      <c r="C243" s="2">
        <f t="shared" si="27"/>
        <v>-4.4399999999999551E-2</v>
      </c>
      <c r="D243" s="2">
        <f t="shared" si="28"/>
        <v>0</v>
      </c>
      <c r="E243" s="2">
        <f t="shared" si="29"/>
        <v>4.4399999999999551E-2</v>
      </c>
      <c r="F243" s="2">
        <f t="shared" si="34"/>
        <v>2.067642958015552E-2</v>
      </c>
      <c r="G243" s="2">
        <f t="shared" si="34"/>
        <v>2.9589522699776407E-2</v>
      </c>
      <c r="H243" s="2">
        <f t="shared" si="31"/>
        <v>0.69877536687375363</v>
      </c>
      <c r="I243" s="2">
        <f t="shared" si="32"/>
        <v>41.13406519189796</v>
      </c>
    </row>
    <row r="244" spans="1:9" ht="13.5" x14ac:dyDescent="0.25">
      <c r="A244" s="3">
        <f>TITRES_STAT!B247</f>
        <v>42662</v>
      </c>
      <c r="B244" s="5">
        <f>TITRES_STAT!D247</f>
        <v>6.4526000000000003</v>
      </c>
      <c r="C244" s="2">
        <f t="shared" si="27"/>
        <v>-8.8999999999996859E-3</v>
      </c>
      <c r="D244" s="2">
        <f t="shared" si="28"/>
        <v>0</v>
      </c>
      <c r="E244" s="2">
        <f t="shared" si="29"/>
        <v>8.8999999999996859E-3</v>
      </c>
      <c r="F244" s="2">
        <f t="shared" si="34"/>
        <v>1.9199541753001557E-2</v>
      </c>
      <c r="G244" s="2">
        <f t="shared" si="34"/>
        <v>2.8111699649792356E-2</v>
      </c>
      <c r="H244" s="2">
        <f t="shared" si="31"/>
        <v>0.6829733524541044</v>
      </c>
      <c r="I244" s="2">
        <f t="shared" si="32"/>
        <v>40.581352726601146</v>
      </c>
    </row>
    <row r="245" spans="1:9" ht="13.5" x14ac:dyDescent="0.25">
      <c r="A245" s="3">
        <f>TITRES_STAT!B248</f>
        <v>42663</v>
      </c>
      <c r="B245" s="5">
        <f>TITRES_STAT!D248</f>
        <v>6.4526000000000003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1.7828145913501448E-2</v>
      </c>
      <c r="G245" s="2">
        <f t="shared" si="34"/>
        <v>2.6103721103378615E-2</v>
      </c>
      <c r="H245" s="2">
        <f t="shared" si="31"/>
        <v>0.68297335245410451</v>
      </c>
      <c r="I245" s="2">
        <f t="shared" si="32"/>
        <v>40.581352726601153</v>
      </c>
    </row>
    <row r="246" spans="1:9" ht="13.5" x14ac:dyDescent="0.25">
      <c r="A246" s="3">
        <f>TITRES_STAT!B249</f>
        <v>42664</v>
      </c>
      <c r="B246" s="5">
        <f>TITRES_STAT!D249</f>
        <v>6.4526000000000003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1.6554706919679914E-2</v>
      </c>
      <c r="G246" s="2">
        <f t="shared" si="34"/>
        <v>2.4239169595994429E-2</v>
      </c>
      <c r="H246" s="2">
        <f t="shared" si="31"/>
        <v>0.6829733524541044</v>
      </c>
      <c r="I246" s="2">
        <f t="shared" si="32"/>
        <v>40.581352726601146</v>
      </c>
    </row>
    <row r="247" spans="1:9" ht="13.5" x14ac:dyDescent="0.25">
      <c r="A247" s="3">
        <f>TITRES_STAT!B250</f>
        <v>42667</v>
      </c>
      <c r="B247" s="5">
        <f>TITRES_STAT!D250</f>
        <v>6.5635000000000003</v>
      </c>
      <c r="C247" s="2">
        <f t="shared" si="27"/>
        <v>0.1109</v>
      </c>
      <c r="D247" s="2">
        <f t="shared" si="28"/>
        <v>0.1109</v>
      </c>
      <c r="E247" s="2">
        <f t="shared" si="29"/>
        <v>0</v>
      </c>
      <c r="F247" s="2">
        <f t="shared" si="34"/>
        <v>2.3293656425417062E-2</v>
      </c>
      <c r="G247" s="2">
        <f t="shared" si="34"/>
        <v>2.2507800339137685E-2</v>
      </c>
      <c r="H247" s="2">
        <f t="shared" si="31"/>
        <v>1.0349148328329931</v>
      </c>
      <c r="I247" s="2">
        <f t="shared" si="32"/>
        <v>50.857894204456343</v>
      </c>
    </row>
    <row r="248" spans="1:9" ht="13.5" x14ac:dyDescent="0.25">
      <c r="A248" s="3">
        <f>TITRES_STAT!B251</f>
        <v>42668</v>
      </c>
      <c r="B248" s="5">
        <f>TITRES_STAT!D251</f>
        <v>6.5635000000000003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2.1629823823601558E-2</v>
      </c>
      <c r="G248" s="2">
        <f t="shared" si="34"/>
        <v>2.0900100314913565E-2</v>
      </c>
      <c r="H248" s="2">
        <f t="shared" si="31"/>
        <v>1.0349148328329931</v>
      </c>
      <c r="I248" s="2">
        <f t="shared" si="32"/>
        <v>50.857894204456343</v>
      </c>
    </row>
    <row r="249" spans="1:9" ht="13.5" x14ac:dyDescent="0.25">
      <c r="A249" s="3">
        <f>TITRES_STAT!B252</f>
        <v>42669</v>
      </c>
      <c r="B249" s="5">
        <f>TITRES_STAT!D252</f>
        <v>6.7586000000000004</v>
      </c>
      <c r="C249" s="2">
        <f t="shared" si="27"/>
        <v>0.19510000000000005</v>
      </c>
      <c r="D249" s="2">
        <f t="shared" si="28"/>
        <v>0.19510000000000005</v>
      </c>
      <c r="E249" s="2">
        <f t="shared" si="29"/>
        <v>0</v>
      </c>
      <c r="F249" s="2">
        <f t="shared" si="34"/>
        <v>3.4020550693344309E-2</v>
      </c>
      <c r="G249" s="2">
        <f t="shared" si="34"/>
        <v>1.9407236006705453E-2</v>
      </c>
      <c r="H249" s="2">
        <f t="shared" si="31"/>
        <v>1.7529827885634908</v>
      </c>
      <c r="I249" s="2">
        <f t="shared" si="32"/>
        <v>63.675762734361264</v>
      </c>
    </row>
    <row r="250" spans="1:9" ht="13.5" x14ac:dyDescent="0.25">
      <c r="A250" s="3">
        <f>TITRES_STAT!B253</f>
        <v>42670</v>
      </c>
      <c r="B250" s="5">
        <f>TITRES_STAT!D253</f>
        <v>7.0602</v>
      </c>
      <c r="C250" s="2">
        <f t="shared" si="27"/>
        <v>0.30159999999999965</v>
      </c>
      <c r="D250" s="2">
        <f t="shared" si="28"/>
        <v>0.30159999999999965</v>
      </c>
      <c r="E250" s="2">
        <f t="shared" si="29"/>
        <v>0</v>
      </c>
      <c r="F250" s="2">
        <f t="shared" si="34"/>
        <v>5.3133368500962549E-2</v>
      </c>
      <c r="G250" s="2">
        <f t="shared" si="34"/>
        <v>1.8021004863369352E-2</v>
      </c>
      <c r="H250" s="2">
        <f t="shared" si="31"/>
        <v>2.9484131935930407</v>
      </c>
      <c r="I250" s="2">
        <f t="shared" si="32"/>
        <v>74.673370010447059</v>
      </c>
    </row>
    <row r="251" spans="1:9" ht="13.5" x14ac:dyDescent="0.25">
      <c r="A251" s="3">
        <f>TITRES_STAT!B254</f>
        <v>42671</v>
      </c>
      <c r="B251" s="5">
        <f>TITRES_STAT!D254</f>
        <v>6.7853000000000003</v>
      </c>
      <c r="C251" s="2">
        <f t="shared" si="27"/>
        <v>-0.2748999999999997</v>
      </c>
      <c r="D251" s="2">
        <f t="shared" si="28"/>
        <v>0</v>
      </c>
      <c r="E251" s="2">
        <f t="shared" si="29"/>
        <v>0.2748999999999997</v>
      </c>
      <c r="F251" s="2">
        <f t="shared" si="34"/>
        <v>4.9338127893750937E-2</v>
      </c>
      <c r="G251" s="2">
        <f t="shared" si="34"/>
        <v>3.6369504515985807E-2</v>
      </c>
      <c r="H251" s="2">
        <f t="shared" si="31"/>
        <v>1.3565796001445365</v>
      </c>
      <c r="I251" s="2">
        <f t="shared" si="32"/>
        <v>57.565617561203247</v>
      </c>
    </row>
    <row r="252" spans="1:9" ht="13.5" x14ac:dyDescent="0.25">
      <c r="A252" s="3">
        <f>TITRES_STAT!B255</f>
        <v>42674</v>
      </c>
      <c r="B252" s="5">
        <f>TITRES_STAT!D255</f>
        <v>6.8562000000000003</v>
      </c>
      <c r="C252" s="2">
        <f t="shared" si="27"/>
        <v>7.0899999999999963E-2</v>
      </c>
      <c r="D252" s="2">
        <f t="shared" si="28"/>
        <v>7.0899999999999963E-2</v>
      </c>
      <c r="E252" s="2">
        <f t="shared" si="29"/>
        <v>0</v>
      </c>
      <c r="F252" s="2">
        <f t="shared" si="34"/>
        <v>5.0878261615625864E-2</v>
      </c>
      <c r="G252" s="2">
        <f t="shared" si="34"/>
        <v>3.3771682764843963E-2</v>
      </c>
      <c r="H252" s="2">
        <f t="shared" si="31"/>
        <v>1.5065361702553273</v>
      </c>
      <c r="I252" s="2">
        <f t="shared" si="32"/>
        <v>60.104306019324852</v>
      </c>
    </row>
    <row r="253" spans="1:9" ht="13.5" x14ac:dyDescent="0.25">
      <c r="A253" s="3">
        <f>TITRES_STAT!B256</f>
        <v>42675</v>
      </c>
      <c r="B253" s="5">
        <f>TITRES_STAT!D256</f>
        <v>6.6966000000000001</v>
      </c>
      <c r="C253" s="2">
        <f t="shared" si="27"/>
        <v>-0.15960000000000019</v>
      </c>
      <c r="D253" s="2">
        <f t="shared" si="28"/>
        <v>0</v>
      </c>
      <c r="E253" s="2">
        <f t="shared" si="29"/>
        <v>0.15960000000000019</v>
      </c>
      <c r="F253" s="2">
        <f t="shared" ref="F253:G268" si="35">((F252*13)+D253)/14</f>
        <v>4.7244100071652584E-2</v>
      </c>
      <c r="G253" s="2">
        <f t="shared" si="35"/>
        <v>4.2759419710212264E-2</v>
      </c>
      <c r="H253" s="2">
        <f t="shared" si="31"/>
        <v>1.1048816937141277</v>
      </c>
      <c r="I253" s="2">
        <f t="shared" si="32"/>
        <v>52.491391654631684</v>
      </c>
    </row>
    <row r="254" spans="1:9" ht="13.5" x14ac:dyDescent="0.25">
      <c r="A254" s="3">
        <f>TITRES_STAT!B257</f>
        <v>42676</v>
      </c>
      <c r="B254" s="5">
        <f>TITRES_STAT!D257</f>
        <v>6.5191999999999997</v>
      </c>
      <c r="C254" s="2">
        <f t="shared" si="27"/>
        <v>-0.17740000000000045</v>
      </c>
      <c r="D254" s="2">
        <f t="shared" si="28"/>
        <v>0</v>
      </c>
      <c r="E254" s="2">
        <f t="shared" si="29"/>
        <v>0.17740000000000045</v>
      </c>
      <c r="F254" s="2">
        <f t="shared" si="35"/>
        <v>4.3869521495105972E-2</v>
      </c>
      <c r="G254" s="2">
        <f t="shared" si="35"/>
        <v>5.2376604016625701E-2</v>
      </c>
      <c r="H254" s="2">
        <f t="shared" si="31"/>
        <v>0.83757857766381039</v>
      </c>
      <c r="I254" s="2">
        <f t="shared" si="32"/>
        <v>45.580558450385212</v>
      </c>
    </row>
    <row r="255" spans="1:9" ht="13.5" x14ac:dyDescent="0.25">
      <c r="A255" s="3">
        <f>TITRES_STAT!B258</f>
        <v>42677</v>
      </c>
      <c r="B255" s="5">
        <f>TITRES_STAT!D258</f>
        <v>6.6478000000000002</v>
      </c>
      <c r="C255" s="2">
        <f t="shared" si="27"/>
        <v>0.12860000000000049</v>
      </c>
      <c r="D255" s="2">
        <f t="shared" si="28"/>
        <v>0.12860000000000049</v>
      </c>
      <c r="E255" s="2">
        <f t="shared" si="29"/>
        <v>0</v>
      </c>
      <c r="F255" s="2">
        <f t="shared" si="35"/>
        <v>4.9921698531169865E-2</v>
      </c>
      <c r="G255" s="2">
        <f t="shared" si="35"/>
        <v>4.863541801543815E-2</v>
      </c>
      <c r="H255" s="2">
        <f t="shared" si="31"/>
        <v>1.0264474033167232</v>
      </c>
      <c r="I255" s="2">
        <f t="shared" si="32"/>
        <v>50.652555878663229</v>
      </c>
    </row>
    <row r="256" spans="1:9" ht="13.5" x14ac:dyDescent="0.25">
      <c r="A256" s="3">
        <f>TITRES_STAT!B259</f>
        <v>42678</v>
      </c>
      <c r="B256" s="5">
        <f>TITRES_STAT!D259</f>
        <v>6.5412999999999997</v>
      </c>
      <c r="C256" s="2">
        <f t="shared" si="27"/>
        <v>-0.10650000000000048</v>
      </c>
      <c r="D256" s="2">
        <f t="shared" si="28"/>
        <v>0</v>
      </c>
      <c r="E256" s="2">
        <f t="shared" si="29"/>
        <v>0.10650000000000048</v>
      </c>
      <c r="F256" s="2">
        <f t="shared" si="35"/>
        <v>4.6355862921800592E-2</v>
      </c>
      <c r="G256" s="2">
        <f t="shared" si="35"/>
        <v>5.276860244290689E-2</v>
      </c>
      <c r="H256" s="2">
        <f t="shared" si="31"/>
        <v>0.87847433465677671</v>
      </c>
      <c r="I256" s="2">
        <f t="shared" si="32"/>
        <v>46.765309402924906</v>
      </c>
    </row>
    <row r="257" spans="1:9" ht="13.5" x14ac:dyDescent="0.25">
      <c r="A257" s="3">
        <f>TITRES_STAT!B260</f>
        <v>42681</v>
      </c>
      <c r="B257" s="5">
        <f>TITRES_STAT!D260</f>
        <v>6.6478000000000002</v>
      </c>
      <c r="C257" s="2">
        <f t="shared" si="27"/>
        <v>0.10650000000000048</v>
      </c>
      <c r="D257" s="2">
        <f t="shared" si="28"/>
        <v>0.10650000000000048</v>
      </c>
      <c r="E257" s="2">
        <f t="shared" si="29"/>
        <v>0</v>
      </c>
      <c r="F257" s="2">
        <f t="shared" si="35"/>
        <v>5.0651872713100579E-2</v>
      </c>
      <c r="G257" s="2">
        <f t="shared" si="35"/>
        <v>4.8999416554127824E-2</v>
      </c>
      <c r="H257" s="2">
        <f t="shared" si="31"/>
        <v>1.0337239966346814</v>
      </c>
      <c r="I257" s="2">
        <f t="shared" si="32"/>
        <v>50.829119307499113</v>
      </c>
    </row>
    <row r="258" spans="1:9" ht="13.5" x14ac:dyDescent="0.25">
      <c r="A258" s="3">
        <f>TITRES_STAT!B261</f>
        <v>42682</v>
      </c>
      <c r="B258" s="5">
        <f>TITRES_STAT!D261</f>
        <v>6.5635000000000003</v>
      </c>
      <c r="C258" s="2">
        <f t="shared" si="27"/>
        <v>-8.429999999999982E-2</v>
      </c>
      <c r="D258" s="2">
        <f t="shared" si="28"/>
        <v>0</v>
      </c>
      <c r="E258" s="2">
        <f t="shared" si="29"/>
        <v>8.429999999999982E-2</v>
      </c>
      <c r="F258" s="2">
        <f t="shared" si="35"/>
        <v>4.7033881805021972E-2</v>
      </c>
      <c r="G258" s="2">
        <f t="shared" si="35"/>
        <v>5.1520886800261533E-2</v>
      </c>
      <c r="H258" s="2">
        <f t="shared" si="31"/>
        <v>0.91290901081274123</v>
      </c>
      <c r="I258" s="2">
        <f t="shared" si="32"/>
        <v>47.72359822932048</v>
      </c>
    </row>
    <row r="259" spans="1:9" ht="13.5" x14ac:dyDescent="0.25">
      <c r="A259" s="3">
        <f>TITRES_STAT!B262</f>
        <v>42683</v>
      </c>
      <c r="B259" s="5">
        <f>TITRES_STAT!D262</f>
        <v>6.5635000000000003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4.3674318818948975E-2</v>
      </c>
      <c r="G259" s="2">
        <f t="shared" si="35"/>
        <v>4.784082345738571E-2</v>
      </c>
      <c r="H259" s="2">
        <f t="shared" si="31"/>
        <v>0.91290901081274123</v>
      </c>
      <c r="I259" s="2">
        <f t="shared" si="32"/>
        <v>47.72359822932048</v>
      </c>
    </row>
    <row r="260" spans="1:9" ht="13.5" x14ac:dyDescent="0.25">
      <c r="A260" s="3">
        <f>TITRES_STAT!B263</f>
        <v>42684</v>
      </c>
      <c r="B260" s="5">
        <f>TITRES_STAT!D263</f>
        <v>6.5724</v>
      </c>
      <c r="C260" s="2">
        <f t="shared" si="36"/>
        <v>8.8999999999996859E-3</v>
      </c>
      <c r="D260" s="2">
        <f t="shared" si="37"/>
        <v>8.8999999999996859E-3</v>
      </c>
      <c r="E260" s="2">
        <f t="shared" si="38"/>
        <v>0</v>
      </c>
      <c r="F260" s="2">
        <f t="shared" si="35"/>
        <v>4.1190438903309742E-2</v>
      </c>
      <c r="G260" s="2">
        <f t="shared" si="35"/>
        <v>4.4423621781858158E-2</v>
      </c>
      <c r="H260" s="2">
        <f t="shared" si="31"/>
        <v>0.92721928674737653</v>
      </c>
      <c r="I260" s="2">
        <f t="shared" si="32"/>
        <v>48.111768760485539</v>
      </c>
    </row>
    <row r="261" spans="1:9" ht="13.5" x14ac:dyDescent="0.25">
      <c r="A261" s="3">
        <f>TITRES_STAT!B264</f>
        <v>42685</v>
      </c>
      <c r="B261" s="5">
        <f>TITRES_STAT!D264</f>
        <v>6.7808000000000002</v>
      </c>
      <c r="C261" s="2">
        <f t="shared" si="36"/>
        <v>0.20840000000000014</v>
      </c>
      <c r="D261" s="2">
        <f t="shared" si="37"/>
        <v>0.20840000000000014</v>
      </c>
      <c r="E261" s="2">
        <f t="shared" si="38"/>
        <v>0</v>
      </c>
      <c r="F261" s="2">
        <f t="shared" si="35"/>
        <v>5.3133978981644771E-2</v>
      </c>
      <c r="G261" s="2">
        <f t="shared" si="35"/>
        <v>4.1250505940296854E-2</v>
      </c>
      <c r="H261" s="2">
        <f t="shared" si="31"/>
        <v>1.2880806615692724</v>
      </c>
      <c r="I261" s="2">
        <f t="shared" si="32"/>
        <v>56.295247069036741</v>
      </c>
    </row>
    <row r="262" spans="1:9" ht="13.5" x14ac:dyDescent="0.25">
      <c r="A262" s="3">
        <f>TITRES_STAT!B265</f>
        <v>42688</v>
      </c>
      <c r="B262" s="5">
        <f>TITRES_STAT!D265</f>
        <v>6.9626000000000001</v>
      </c>
      <c r="C262" s="2">
        <f t="shared" si="36"/>
        <v>0.18179999999999996</v>
      </c>
      <c r="D262" s="2">
        <f t="shared" si="37"/>
        <v>0.18179999999999996</v>
      </c>
      <c r="E262" s="2">
        <f t="shared" si="38"/>
        <v>0</v>
      </c>
      <c r="F262" s="2">
        <f t="shared" si="35"/>
        <v>6.2324409054384425E-2</v>
      </c>
      <c r="G262" s="2">
        <f t="shared" si="35"/>
        <v>3.830404123027565E-2</v>
      </c>
      <c r="H262" s="2">
        <f t="shared" si="31"/>
        <v>1.6270974824745905</v>
      </c>
      <c r="I262" s="2">
        <f t="shared" si="32"/>
        <v>61.935177256610537</v>
      </c>
    </row>
    <row r="263" spans="1:9" ht="13.5" x14ac:dyDescent="0.25">
      <c r="A263" s="3">
        <f>TITRES_STAT!B266</f>
        <v>42689</v>
      </c>
      <c r="B263" s="5">
        <f>TITRES_STAT!D266</f>
        <v>6.9626000000000001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5.7872665550499823E-2</v>
      </c>
      <c r="G263" s="2">
        <f t="shared" si="35"/>
        <v>3.5568038285255961E-2</v>
      </c>
      <c r="H263" s="2">
        <f t="shared" si="31"/>
        <v>1.6270974824745905</v>
      </c>
      <c r="I263" s="2">
        <f t="shared" si="32"/>
        <v>61.935177256610537</v>
      </c>
    </row>
    <row r="264" spans="1:9" ht="13.5" x14ac:dyDescent="0.25">
      <c r="A264" s="3">
        <f>TITRES_STAT!B267</f>
        <v>42690</v>
      </c>
      <c r="B264" s="5">
        <f>TITRES_STAT!D267</f>
        <v>6.7853000000000003</v>
      </c>
      <c r="C264" s="2">
        <f t="shared" si="36"/>
        <v>-0.17729999999999979</v>
      </c>
      <c r="D264" s="2">
        <f t="shared" si="37"/>
        <v>0</v>
      </c>
      <c r="E264" s="2">
        <f t="shared" si="38"/>
        <v>0.17729999999999979</v>
      </c>
      <c r="F264" s="2">
        <f t="shared" si="35"/>
        <v>5.3738903725464124E-2</v>
      </c>
      <c r="G264" s="2">
        <f t="shared" si="35"/>
        <v>4.5691749836309095E-2</v>
      </c>
      <c r="H264" s="2">
        <f t="shared" si="31"/>
        <v>1.1761183127804034</v>
      </c>
      <c r="I264" s="2">
        <f t="shared" si="32"/>
        <v>54.046616209836927</v>
      </c>
    </row>
    <row r="265" spans="1:9" ht="13.5" x14ac:dyDescent="0.25">
      <c r="A265" s="3">
        <f>TITRES_STAT!B268</f>
        <v>42691</v>
      </c>
      <c r="B265" s="5">
        <f>TITRES_STAT!D268</f>
        <v>6.7808000000000002</v>
      </c>
      <c r="C265" s="2">
        <f t="shared" si="36"/>
        <v>-4.5000000000001705E-3</v>
      </c>
      <c r="D265" s="2">
        <f t="shared" si="37"/>
        <v>0</v>
      </c>
      <c r="E265" s="2">
        <f t="shared" si="38"/>
        <v>4.5000000000001705E-3</v>
      </c>
      <c r="F265" s="2">
        <f t="shared" si="35"/>
        <v>4.9900410602216685E-2</v>
      </c>
      <c r="G265" s="2">
        <f t="shared" si="35"/>
        <v>4.2749481990858464E-2</v>
      </c>
      <c r="H265" s="2">
        <f t="shared" si="31"/>
        <v>1.1672752107940718</v>
      </c>
      <c r="I265" s="2">
        <f t="shared" si="32"/>
        <v>53.859113276453336</v>
      </c>
    </row>
    <row r="266" spans="1:9" ht="13.5" x14ac:dyDescent="0.25">
      <c r="A266" s="3">
        <f>TITRES_STAT!B269</f>
        <v>42692</v>
      </c>
      <c r="B266" s="5">
        <f>TITRES_STAT!D269</f>
        <v>6.7408999999999999</v>
      </c>
      <c r="C266" s="2">
        <f t="shared" si="36"/>
        <v>-3.9900000000000269E-2</v>
      </c>
      <c r="D266" s="2">
        <f t="shared" si="37"/>
        <v>0</v>
      </c>
      <c r="E266" s="2">
        <f t="shared" si="38"/>
        <v>3.9900000000000269E-2</v>
      </c>
      <c r="F266" s="2">
        <f t="shared" si="35"/>
        <v>4.6336095559201207E-2</v>
      </c>
      <c r="G266" s="2">
        <f t="shared" si="35"/>
        <v>4.2545947562940022E-2</v>
      </c>
      <c r="H266" s="2">
        <f t="shared" si="31"/>
        <v>1.0890836428229564</v>
      </c>
      <c r="I266" s="2">
        <f t="shared" si="32"/>
        <v>52.13212245304306</v>
      </c>
    </row>
    <row r="267" spans="1:9" ht="13.5" x14ac:dyDescent="0.25">
      <c r="A267" s="3">
        <f>TITRES_STAT!B270</f>
        <v>42695</v>
      </c>
      <c r="B267" s="5">
        <f>TITRES_STAT!D270</f>
        <v>6.6078999999999999</v>
      </c>
      <c r="C267" s="2">
        <f t="shared" si="36"/>
        <v>-0.13300000000000001</v>
      </c>
      <c r="D267" s="2">
        <f t="shared" si="37"/>
        <v>0</v>
      </c>
      <c r="E267" s="2">
        <f t="shared" si="38"/>
        <v>0.13300000000000001</v>
      </c>
      <c r="F267" s="2">
        <f t="shared" si="35"/>
        <v>4.3026374447829689E-2</v>
      </c>
      <c r="G267" s="2">
        <f t="shared" si="35"/>
        <v>4.9006951308444305E-2</v>
      </c>
      <c r="H267" s="2">
        <f t="shared" si="31"/>
        <v>0.87796472335172349</v>
      </c>
      <c r="I267" s="2">
        <f t="shared" si="32"/>
        <v>46.750863444589299</v>
      </c>
    </row>
    <row r="268" spans="1:9" ht="13.5" x14ac:dyDescent="0.25">
      <c r="A268" s="3">
        <f>TITRES_STAT!B271</f>
        <v>42696</v>
      </c>
      <c r="B268" s="5">
        <f>TITRES_STAT!D271</f>
        <v>6.6078999999999999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3.995306198727043E-2</v>
      </c>
      <c r="G268" s="2">
        <f t="shared" si="35"/>
        <v>4.5506454786412569E-2</v>
      </c>
      <c r="H268" s="2">
        <f t="shared" si="31"/>
        <v>0.8779647233517236</v>
      </c>
      <c r="I268" s="2">
        <f t="shared" si="32"/>
        <v>46.750863444589307</v>
      </c>
    </row>
    <row r="269" spans="1:9" ht="13.5" x14ac:dyDescent="0.25">
      <c r="A269" s="3">
        <f>TITRES_STAT!B272</f>
        <v>42697</v>
      </c>
      <c r="B269" s="5">
        <f>TITRES_STAT!D272</f>
        <v>6.6521999999999997</v>
      </c>
      <c r="C269" s="2">
        <f t="shared" si="36"/>
        <v>4.4299999999999784E-2</v>
      </c>
      <c r="D269" s="2">
        <f t="shared" si="37"/>
        <v>4.4299999999999784E-2</v>
      </c>
      <c r="E269" s="2">
        <f t="shared" si="38"/>
        <v>0</v>
      </c>
      <c r="F269" s="2">
        <f t="shared" ref="F269:G284" si="39">((F268*13)+D269)/14</f>
        <v>4.026355755960824E-2</v>
      </c>
      <c r="G269" s="2">
        <f t="shared" si="39"/>
        <v>4.2255993730240242E-2</v>
      </c>
      <c r="H269" s="2">
        <f t="shared" si="31"/>
        <v>0.95284843652354745</v>
      </c>
      <c r="I269" s="2">
        <f t="shared" si="32"/>
        <v>48.792749027661571</v>
      </c>
    </row>
    <row r="270" spans="1:9" ht="13.5" x14ac:dyDescent="0.25">
      <c r="A270" s="3">
        <f>TITRES_STAT!B273</f>
        <v>42698</v>
      </c>
      <c r="B270" s="5">
        <f>TITRES_STAT!D273</f>
        <v>6.6521999999999997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3.7387589162493365E-2</v>
      </c>
      <c r="G270" s="2">
        <f t="shared" si="39"/>
        <v>3.9237708463794506E-2</v>
      </c>
      <c r="H270" s="2">
        <f t="shared" si="31"/>
        <v>0.95284843652354756</v>
      </c>
      <c r="I270" s="2">
        <f t="shared" si="32"/>
        <v>48.792749027661571</v>
      </c>
    </row>
    <row r="271" spans="1:9" ht="13.5" x14ac:dyDescent="0.25">
      <c r="A271" s="3">
        <f>TITRES_STAT!B274</f>
        <v>42699</v>
      </c>
      <c r="B271" s="5">
        <f>TITRES_STAT!D274</f>
        <v>6.6521999999999997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3.4717047079458122E-2</v>
      </c>
      <c r="G271" s="2">
        <f t="shared" si="39"/>
        <v>3.6435015002094895E-2</v>
      </c>
      <c r="H271" s="2">
        <f t="shared" si="31"/>
        <v>0.95284843652354756</v>
      </c>
      <c r="I271" s="2">
        <f t="shared" si="32"/>
        <v>48.792749027661571</v>
      </c>
    </row>
    <row r="272" spans="1:9" ht="13.5" x14ac:dyDescent="0.25">
      <c r="A272" s="3">
        <f>TITRES_STAT!B275</f>
        <v>42702</v>
      </c>
      <c r="B272" s="5">
        <f>TITRES_STAT!D275</f>
        <v>6.7408999999999999</v>
      </c>
      <c r="C272" s="2">
        <f t="shared" si="36"/>
        <v>8.8700000000000223E-2</v>
      </c>
      <c r="D272" s="2">
        <f t="shared" si="37"/>
        <v>8.8700000000000223E-2</v>
      </c>
      <c r="E272" s="2">
        <f t="shared" si="38"/>
        <v>0</v>
      </c>
      <c r="F272" s="2">
        <f t="shared" si="39"/>
        <v>3.8572972288068268E-2</v>
      </c>
      <c r="G272" s="2">
        <f t="shared" si="39"/>
        <v>3.3832513930516686E-2</v>
      </c>
      <c r="H272" s="2">
        <f t="shared" si="31"/>
        <v>1.1401154631100505</v>
      </c>
      <c r="I272" s="2">
        <f t="shared" si="32"/>
        <v>53.273549150157358</v>
      </c>
    </row>
    <row r="273" spans="1:9" ht="13.5" x14ac:dyDescent="0.25">
      <c r="A273" s="3">
        <f>TITRES_STAT!B276</f>
        <v>42703</v>
      </c>
      <c r="B273" s="5">
        <f>TITRES_STAT!D276</f>
        <v>6.6166999999999998</v>
      </c>
      <c r="C273" s="2">
        <f t="shared" si="36"/>
        <v>-0.12420000000000009</v>
      </c>
      <c r="D273" s="2">
        <f t="shared" si="37"/>
        <v>0</v>
      </c>
      <c r="E273" s="2">
        <f t="shared" si="38"/>
        <v>0.12420000000000009</v>
      </c>
      <c r="F273" s="2">
        <f t="shared" si="39"/>
        <v>3.5817759981777678E-2</v>
      </c>
      <c r="G273" s="2">
        <f t="shared" si="39"/>
        <v>4.0287334364051221E-2</v>
      </c>
      <c r="H273" s="2">
        <f t="shared" ref="H273:H336" si="40">F273/G273</f>
        <v>0.88905757968782895</v>
      </c>
      <c r="I273" s="2">
        <f t="shared" ref="I273:I336" si="41">IF(G273=0,100,100-(100/(1+H273)))</f>
        <v>47.063551119217223</v>
      </c>
    </row>
    <row r="274" spans="1:9" ht="13.5" x14ac:dyDescent="0.25">
      <c r="A274" s="3">
        <f>TITRES_STAT!B277</f>
        <v>42704</v>
      </c>
      <c r="B274" s="5">
        <f>TITRES_STAT!D277</f>
        <v>6.6787999999999998</v>
      </c>
      <c r="C274" s="2">
        <f t="shared" si="36"/>
        <v>6.2100000000000044E-2</v>
      </c>
      <c r="D274" s="2">
        <f t="shared" si="37"/>
        <v>6.2100000000000044E-2</v>
      </c>
      <c r="E274" s="2">
        <f t="shared" si="38"/>
        <v>0</v>
      </c>
      <c r="F274" s="2">
        <f t="shared" si="39"/>
        <v>3.7695062840222129E-2</v>
      </c>
      <c r="G274" s="2">
        <f t="shared" si="39"/>
        <v>3.7409667623761848E-2</v>
      </c>
      <c r="H274" s="2">
        <f t="shared" si="40"/>
        <v>1.0076289161221792</v>
      </c>
      <c r="I274" s="2">
        <f t="shared" si="41"/>
        <v>50.189998163029927</v>
      </c>
    </row>
    <row r="275" spans="1:9" ht="13.5" x14ac:dyDescent="0.25">
      <c r="A275" s="3">
        <f>TITRES_STAT!B278</f>
        <v>42705</v>
      </c>
      <c r="B275" s="5">
        <f>TITRES_STAT!D278</f>
        <v>6.6166999999999998</v>
      </c>
      <c r="C275" s="2">
        <f t="shared" si="36"/>
        <v>-6.2100000000000044E-2</v>
      </c>
      <c r="D275" s="2">
        <f t="shared" si="37"/>
        <v>0</v>
      </c>
      <c r="E275" s="2">
        <f t="shared" si="38"/>
        <v>6.2100000000000044E-2</v>
      </c>
      <c r="F275" s="2">
        <f t="shared" si="39"/>
        <v>3.5002558351634835E-2</v>
      </c>
      <c r="G275" s="2">
        <f t="shared" si="39"/>
        <v>3.9173262793493147E-2</v>
      </c>
      <c r="H275" s="2">
        <f t="shared" si="40"/>
        <v>0.89353185962975024</v>
      </c>
      <c r="I275" s="2">
        <f t="shared" si="41"/>
        <v>47.188636150250261</v>
      </c>
    </row>
    <row r="276" spans="1:9" ht="13.5" x14ac:dyDescent="0.25">
      <c r="A276" s="3">
        <f>TITRES_STAT!B279</f>
        <v>42706</v>
      </c>
      <c r="B276" s="5">
        <f>TITRES_STAT!D279</f>
        <v>6.5724</v>
      </c>
      <c r="C276" s="2">
        <f t="shared" si="36"/>
        <v>-4.4299999999999784E-2</v>
      </c>
      <c r="D276" s="2">
        <f t="shared" si="37"/>
        <v>0</v>
      </c>
      <c r="E276" s="2">
        <f t="shared" si="38"/>
        <v>4.4299999999999784E-2</v>
      </c>
      <c r="F276" s="2">
        <f t="shared" si="39"/>
        <v>3.2502375612232348E-2</v>
      </c>
      <c r="G276" s="2">
        <f t="shared" si="39"/>
        <v>3.9539458308243618E-2</v>
      </c>
      <c r="H276" s="2">
        <f t="shared" si="40"/>
        <v>0.82202379604820985</v>
      </c>
      <c r="I276" s="2">
        <f t="shared" si="41"/>
        <v>45.115974765592988</v>
      </c>
    </row>
    <row r="277" spans="1:9" ht="13.5" x14ac:dyDescent="0.25">
      <c r="A277" s="3">
        <f>TITRES_STAT!B280</f>
        <v>42709</v>
      </c>
      <c r="B277" s="5">
        <f>TITRES_STAT!D280</f>
        <v>6.5236000000000001</v>
      </c>
      <c r="C277" s="2">
        <f t="shared" si="36"/>
        <v>-4.8799999999999955E-2</v>
      </c>
      <c r="D277" s="2">
        <f t="shared" si="37"/>
        <v>0</v>
      </c>
      <c r="E277" s="2">
        <f t="shared" si="38"/>
        <v>4.8799999999999955E-2</v>
      </c>
      <c r="F277" s="2">
        <f t="shared" si="39"/>
        <v>3.0180777354215753E-2</v>
      </c>
      <c r="G277" s="2">
        <f t="shared" si="39"/>
        <v>4.02009255719405E-2</v>
      </c>
      <c r="H277" s="2">
        <f t="shared" si="40"/>
        <v>0.75074832046358098</v>
      </c>
      <c r="I277" s="2">
        <f t="shared" si="41"/>
        <v>42.881567366849744</v>
      </c>
    </row>
    <row r="278" spans="1:9" ht="13.5" x14ac:dyDescent="0.25">
      <c r="A278" s="3">
        <f>TITRES_STAT!B281</f>
        <v>42710</v>
      </c>
      <c r="B278" s="5">
        <f>TITRES_STAT!D281</f>
        <v>6.6033999999999997</v>
      </c>
      <c r="C278" s="2">
        <f t="shared" si="36"/>
        <v>7.9799999999999649E-2</v>
      </c>
      <c r="D278" s="2">
        <f t="shared" si="37"/>
        <v>7.9799999999999649E-2</v>
      </c>
      <c r="E278" s="2">
        <f t="shared" si="38"/>
        <v>0</v>
      </c>
      <c r="F278" s="2">
        <f t="shared" si="39"/>
        <v>3.3725007543200312E-2</v>
      </c>
      <c r="G278" s="2">
        <f t="shared" si="39"/>
        <v>3.7329430888230465E-2</v>
      </c>
      <c r="H278" s="2">
        <f t="shared" si="40"/>
        <v>0.90344285301797667</v>
      </c>
      <c r="I278" s="2">
        <f t="shared" si="41"/>
        <v>47.463618442000282</v>
      </c>
    </row>
    <row r="279" spans="1:9" ht="13.5" x14ac:dyDescent="0.25">
      <c r="A279" s="3">
        <f>TITRES_STAT!B282</f>
        <v>42711</v>
      </c>
      <c r="B279" s="5">
        <f>TITRES_STAT!D282</f>
        <v>6.4659000000000004</v>
      </c>
      <c r="C279" s="2">
        <f t="shared" si="36"/>
        <v>-0.13749999999999929</v>
      </c>
      <c r="D279" s="2">
        <f t="shared" si="37"/>
        <v>0</v>
      </c>
      <c r="E279" s="2">
        <f t="shared" si="38"/>
        <v>0.13749999999999929</v>
      </c>
      <c r="F279" s="2">
        <f t="shared" si="39"/>
        <v>3.1316078432971718E-2</v>
      </c>
      <c r="G279" s="2">
        <f t="shared" si="39"/>
        <v>4.4484471539071091E-2</v>
      </c>
      <c r="H279" s="2">
        <f t="shared" si="40"/>
        <v>0.70397775559650155</v>
      </c>
      <c r="I279" s="2">
        <f t="shared" si="41"/>
        <v>41.313787887451859</v>
      </c>
    </row>
    <row r="280" spans="1:9" ht="13.5" x14ac:dyDescent="0.25">
      <c r="A280" s="3">
        <f>TITRES_STAT!B283</f>
        <v>42712</v>
      </c>
      <c r="B280" s="5">
        <f>TITRES_STAT!D283</f>
        <v>6.4082999999999997</v>
      </c>
      <c r="C280" s="2">
        <f t="shared" si="36"/>
        <v>-5.7600000000000762E-2</v>
      </c>
      <c r="D280" s="2">
        <f t="shared" si="37"/>
        <v>0</v>
      </c>
      <c r="E280" s="2">
        <f t="shared" si="38"/>
        <v>5.7600000000000762E-2</v>
      </c>
      <c r="F280" s="2">
        <f t="shared" si="39"/>
        <v>2.9079215687759452E-2</v>
      </c>
      <c r="G280" s="2">
        <f t="shared" si="39"/>
        <v>4.5421295000566068E-2</v>
      </c>
      <c r="H280" s="2">
        <f t="shared" si="40"/>
        <v>0.64021106591956589</v>
      </c>
      <c r="I280" s="2">
        <f t="shared" si="41"/>
        <v>39.032236717695767</v>
      </c>
    </row>
    <row r="281" spans="1:9" ht="13.5" x14ac:dyDescent="0.25">
      <c r="A281" s="3">
        <f>TITRES_STAT!B284</f>
        <v>42713</v>
      </c>
      <c r="B281" s="5">
        <f>TITRES_STAT!D284</f>
        <v>6.4127000000000001</v>
      </c>
      <c r="C281" s="2">
        <f t="shared" si="36"/>
        <v>4.4000000000004036E-3</v>
      </c>
      <c r="D281" s="2">
        <f t="shared" si="37"/>
        <v>4.4000000000004036E-3</v>
      </c>
      <c r="E281" s="2">
        <f t="shared" si="38"/>
        <v>0</v>
      </c>
      <c r="F281" s="2">
        <f t="shared" si="39"/>
        <v>2.7316414567205235E-2</v>
      </c>
      <c r="G281" s="2">
        <f t="shared" si="39"/>
        <v>4.2176916786239922E-2</v>
      </c>
      <c r="H281" s="2">
        <f t="shared" si="40"/>
        <v>0.64766267068903249</v>
      </c>
      <c r="I281" s="2">
        <f t="shared" si="41"/>
        <v>39.307965289896863</v>
      </c>
    </row>
    <row r="282" spans="1:9" ht="13.5" x14ac:dyDescent="0.25">
      <c r="A282" s="3">
        <f>TITRES_STAT!B285</f>
        <v>42717</v>
      </c>
      <c r="B282" s="5">
        <f>TITRES_STAT!D285</f>
        <v>6.3106999999999998</v>
      </c>
      <c r="C282" s="2">
        <f t="shared" si="36"/>
        <v>-0.10200000000000031</v>
      </c>
      <c r="D282" s="2">
        <f t="shared" si="37"/>
        <v>0</v>
      </c>
      <c r="E282" s="2">
        <f t="shared" si="38"/>
        <v>0.10200000000000031</v>
      </c>
      <c r="F282" s="2">
        <f t="shared" si="39"/>
        <v>2.5365242098119144E-2</v>
      </c>
      <c r="G282" s="2">
        <f t="shared" si="39"/>
        <v>4.6449994158651378E-2</v>
      </c>
      <c r="H282" s="2">
        <f t="shared" si="40"/>
        <v>0.54607632482112667</v>
      </c>
      <c r="I282" s="2">
        <f t="shared" si="41"/>
        <v>35.320140154419931</v>
      </c>
    </row>
    <row r="283" spans="1:9" ht="13.5" x14ac:dyDescent="0.25">
      <c r="A283" s="3">
        <f>TITRES_STAT!B286</f>
        <v>42718</v>
      </c>
      <c r="B283" s="5">
        <f>TITRES_STAT!D286</f>
        <v>6.4393000000000002</v>
      </c>
      <c r="C283" s="2">
        <f t="shared" si="36"/>
        <v>0.12860000000000049</v>
      </c>
      <c r="D283" s="2">
        <f t="shared" si="37"/>
        <v>0.12860000000000049</v>
      </c>
      <c r="E283" s="2">
        <f t="shared" si="38"/>
        <v>0</v>
      </c>
      <c r="F283" s="2">
        <f t="shared" si="39"/>
        <v>3.2739153376824953E-2</v>
      </c>
      <c r="G283" s="2">
        <f t="shared" si="39"/>
        <v>4.3132137433033423E-2</v>
      </c>
      <c r="H283" s="2">
        <f t="shared" si="40"/>
        <v>0.75904314799273453</v>
      </c>
      <c r="I283" s="2">
        <f t="shared" si="41"/>
        <v>43.150911270078161</v>
      </c>
    </row>
    <row r="284" spans="1:9" ht="13.5" x14ac:dyDescent="0.25">
      <c r="A284" s="3">
        <f>TITRES_STAT!B287</f>
        <v>42719</v>
      </c>
      <c r="B284" s="5">
        <f>TITRES_STAT!D287</f>
        <v>6.3860999999999999</v>
      </c>
      <c r="C284" s="2">
        <f t="shared" si="36"/>
        <v>-5.3200000000000358E-2</v>
      </c>
      <c r="D284" s="2">
        <f t="shared" si="37"/>
        <v>0</v>
      </c>
      <c r="E284" s="2">
        <f t="shared" si="38"/>
        <v>5.3200000000000358E-2</v>
      </c>
      <c r="F284" s="2">
        <f t="shared" si="39"/>
        <v>3.040064242133746E-2</v>
      </c>
      <c r="G284" s="2">
        <f t="shared" si="39"/>
        <v>4.3851270473531059E-2</v>
      </c>
      <c r="H284" s="2">
        <f t="shared" si="40"/>
        <v>0.69326708423847161</v>
      </c>
      <c r="I284" s="2">
        <f t="shared" si="41"/>
        <v>40.94257135756353</v>
      </c>
    </row>
    <row r="285" spans="1:9" ht="13.5" x14ac:dyDescent="0.25">
      <c r="A285" s="3">
        <f>TITRES_STAT!B288</f>
        <v>42720</v>
      </c>
      <c r="B285" s="5">
        <f>TITRES_STAT!D288</f>
        <v>6.4748000000000001</v>
      </c>
      <c r="C285" s="2">
        <f t="shared" si="36"/>
        <v>8.8700000000000223E-2</v>
      </c>
      <c r="D285" s="2">
        <f t="shared" si="37"/>
        <v>8.8700000000000223E-2</v>
      </c>
      <c r="E285" s="2">
        <f t="shared" si="38"/>
        <v>0</v>
      </c>
      <c r="F285" s="2">
        <f t="shared" ref="F285:G300" si="42">((F284*13)+D285)/14</f>
        <v>3.4564882248384797E-2</v>
      </c>
      <c r="G285" s="2">
        <f t="shared" si="42"/>
        <v>4.0719036868278838E-2</v>
      </c>
      <c r="H285" s="2">
        <f t="shared" si="40"/>
        <v>0.84886296206361689</v>
      </c>
      <c r="I285" s="2">
        <f t="shared" si="41"/>
        <v>45.91270307649814</v>
      </c>
    </row>
    <row r="286" spans="1:9" ht="13.5" x14ac:dyDescent="0.25">
      <c r="A286" s="3">
        <f>TITRES_STAT!B289</f>
        <v>42723</v>
      </c>
      <c r="B286" s="5">
        <f>TITRES_STAT!D289</f>
        <v>6.3860999999999999</v>
      </c>
      <c r="C286" s="2">
        <f t="shared" si="36"/>
        <v>-8.8700000000000223E-2</v>
      </c>
      <c r="D286" s="2">
        <f t="shared" si="37"/>
        <v>0</v>
      </c>
      <c r="E286" s="2">
        <f t="shared" si="38"/>
        <v>8.8700000000000223E-2</v>
      </c>
      <c r="F286" s="2">
        <f t="shared" si="42"/>
        <v>3.2095962087785881E-2</v>
      </c>
      <c r="G286" s="2">
        <f t="shared" si="42"/>
        <v>4.4146248520544655E-2</v>
      </c>
      <c r="H286" s="2">
        <f t="shared" si="40"/>
        <v>0.72703713596069564</v>
      </c>
      <c r="I286" s="2">
        <f t="shared" si="41"/>
        <v>42.0973655297961</v>
      </c>
    </row>
    <row r="287" spans="1:9" ht="13.5" x14ac:dyDescent="0.25">
      <c r="A287" s="3">
        <f>TITRES_STAT!B290</f>
        <v>42724</v>
      </c>
      <c r="B287" s="5">
        <f>TITRES_STAT!D290</f>
        <v>6.2885999999999997</v>
      </c>
      <c r="C287" s="2">
        <f t="shared" si="36"/>
        <v>-9.7500000000000142E-2</v>
      </c>
      <c r="D287" s="2">
        <f t="shared" si="37"/>
        <v>0</v>
      </c>
      <c r="E287" s="2">
        <f t="shared" si="38"/>
        <v>9.7500000000000142E-2</v>
      </c>
      <c r="F287" s="2">
        <f t="shared" si="42"/>
        <v>2.9803393367229748E-2</v>
      </c>
      <c r="G287" s="2">
        <f t="shared" si="42"/>
        <v>4.7957230769077194E-2</v>
      </c>
      <c r="H287" s="2">
        <f t="shared" si="40"/>
        <v>0.6214577632878453</v>
      </c>
      <c r="I287" s="2">
        <f t="shared" si="41"/>
        <v>38.327101535331359</v>
      </c>
    </row>
    <row r="288" spans="1:9" ht="13.5" x14ac:dyDescent="0.25">
      <c r="A288" s="3">
        <f>TITRES_STAT!B291</f>
        <v>42725</v>
      </c>
      <c r="B288" s="5">
        <f>TITRES_STAT!D291</f>
        <v>5.9691999999999998</v>
      </c>
      <c r="C288" s="2">
        <f t="shared" si="36"/>
        <v>-0.31939999999999991</v>
      </c>
      <c r="D288" s="2">
        <f t="shared" si="37"/>
        <v>0</v>
      </c>
      <c r="E288" s="2">
        <f t="shared" si="38"/>
        <v>0.31939999999999991</v>
      </c>
      <c r="F288" s="2">
        <f t="shared" si="42"/>
        <v>2.7674579555284767E-2</v>
      </c>
      <c r="G288" s="2">
        <f t="shared" si="42"/>
        <v>6.7345999999857381E-2</v>
      </c>
      <c r="H288" s="2">
        <f t="shared" si="40"/>
        <v>0.41093130334902406</v>
      </c>
      <c r="I288" s="2">
        <f t="shared" si="41"/>
        <v>29.124827153074463</v>
      </c>
    </row>
    <row r="289" spans="1:9" ht="13.5" x14ac:dyDescent="0.25">
      <c r="A289" s="3">
        <f>TITRES_STAT!B292</f>
        <v>42726</v>
      </c>
      <c r="B289" s="5">
        <f>TITRES_STAT!D292</f>
        <v>5.7031999999999998</v>
      </c>
      <c r="C289" s="2">
        <f t="shared" si="36"/>
        <v>-0.26600000000000001</v>
      </c>
      <c r="D289" s="2">
        <f t="shared" si="37"/>
        <v>0</v>
      </c>
      <c r="E289" s="2">
        <f t="shared" si="38"/>
        <v>0.26600000000000001</v>
      </c>
      <c r="F289" s="2">
        <f t="shared" si="42"/>
        <v>2.5697823872764425E-2</v>
      </c>
      <c r="G289" s="2">
        <f t="shared" si="42"/>
        <v>8.1535571428438994E-2</v>
      </c>
      <c r="H289" s="2">
        <f t="shared" si="40"/>
        <v>0.31517316212493257</v>
      </c>
      <c r="I289" s="2">
        <f t="shared" si="41"/>
        <v>23.964385162460701</v>
      </c>
    </row>
    <row r="290" spans="1:9" ht="13.5" x14ac:dyDescent="0.25">
      <c r="A290" s="3">
        <f>TITRES_STAT!B293</f>
        <v>42727</v>
      </c>
      <c r="B290" s="5">
        <f>TITRES_STAT!D293</f>
        <v>5.4504000000000001</v>
      </c>
      <c r="C290" s="2">
        <f t="shared" si="36"/>
        <v>-0.25279999999999969</v>
      </c>
      <c r="D290" s="2">
        <f t="shared" si="37"/>
        <v>0</v>
      </c>
      <c r="E290" s="2">
        <f t="shared" si="38"/>
        <v>0.25279999999999969</v>
      </c>
      <c r="F290" s="2">
        <f t="shared" si="42"/>
        <v>2.3862265024709822E-2</v>
      </c>
      <c r="G290" s="2">
        <f t="shared" si="42"/>
        <v>9.3768744897836181E-2</v>
      </c>
      <c r="H290" s="2">
        <f t="shared" si="40"/>
        <v>0.2544799447908625</v>
      </c>
      <c r="I290" s="2">
        <f t="shared" si="41"/>
        <v>20.285692557108803</v>
      </c>
    </row>
    <row r="291" spans="1:9" ht="13.5" x14ac:dyDescent="0.25">
      <c r="A291" s="3">
        <f>TITRES_STAT!B294</f>
        <v>42730</v>
      </c>
      <c r="B291" s="5">
        <f>TITRES_STAT!D294</f>
        <v>5.2065000000000001</v>
      </c>
      <c r="C291" s="2">
        <f t="shared" si="36"/>
        <v>-0.24390000000000001</v>
      </c>
      <c r="D291" s="2">
        <f t="shared" si="37"/>
        <v>0</v>
      </c>
      <c r="E291" s="2">
        <f t="shared" si="38"/>
        <v>0.24390000000000001</v>
      </c>
      <c r="F291" s="2">
        <f t="shared" si="42"/>
        <v>2.2157817522944833E-2</v>
      </c>
      <c r="G291" s="2">
        <f t="shared" si="42"/>
        <v>0.10449240597656217</v>
      </c>
      <c r="H291" s="2">
        <f t="shared" si="40"/>
        <v>0.21205194115173182</v>
      </c>
      <c r="I291" s="2">
        <f t="shared" si="41"/>
        <v>17.495284975182926</v>
      </c>
    </row>
    <row r="292" spans="1:9" ht="13.5" x14ac:dyDescent="0.25">
      <c r="A292" s="3">
        <f>TITRES_STAT!B295</f>
        <v>42731</v>
      </c>
      <c r="B292" s="5">
        <f>TITRES_STAT!D295</f>
        <v>5.2419000000000002</v>
      </c>
      <c r="C292" s="2">
        <f t="shared" si="36"/>
        <v>3.5400000000000098E-2</v>
      </c>
      <c r="D292" s="2">
        <f t="shared" si="37"/>
        <v>3.5400000000000098E-2</v>
      </c>
      <c r="E292" s="2">
        <f t="shared" si="38"/>
        <v>0</v>
      </c>
      <c r="F292" s="2">
        <f t="shared" si="42"/>
        <v>2.3103687699877352E-2</v>
      </c>
      <c r="G292" s="2">
        <f t="shared" si="42"/>
        <v>9.7028662692522014E-2</v>
      </c>
      <c r="H292" s="2">
        <f t="shared" si="40"/>
        <v>0.23811198731133237</v>
      </c>
      <c r="I292" s="2">
        <f t="shared" si="41"/>
        <v>19.231861879345288</v>
      </c>
    </row>
    <row r="293" spans="1:9" ht="13.5" x14ac:dyDescent="0.25">
      <c r="A293" s="3">
        <f>TITRES_STAT!B296</f>
        <v>42732</v>
      </c>
      <c r="B293" s="5">
        <f>TITRES_STAT!D296</f>
        <v>5.069</v>
      </c>
      <c r="C293" s="2">
        <f t="shared" si="36"/>
        <v>-0.17290000000000028</v>
      </c>
      <c r="D293" s="2">
        <f t="shared" si="37"/>
        <v>0</v>
      </c>
      <c r="E293" s="2">
        <f t="shared" si="38"/>
        <v>0.17290000000000028</v>
      </c>
      <c r="F293" s="2">
        <f t="shared" si="42"/>
        <v>2.1453424292743255E-2</v>
      </c>
      <c r="G293" s="2">
        <f t="shared" si="42"/>
        <v>0.10244804392877047</v>
      </c>
      <c r="H293" s="2">
        <f t="shared" si="40"/>
        <v>0.20940784684634173</v>
      </c>
      <c r="I293" s="2">
        <f t="shared" si="41"/>
        <v>17.314907240960494</v>
      </c>
    </row>
    <row r="294" spans="1:9" ht="13.5" x14ac:dyDescent="0.25">
      <c r="A294" s="3">
        <f>TITRES_STAT!B297</f>
        <v>42733</v>
      </c>
      <c r="B294" s="5">
        <f>TITRES_STAT!D297</f>
        <v>5.2464000000000004</v>
      </c>
      <c r="C294" s="2">
        <f t="shared" si="36"/>
        <v>0.17740000000000045</v>
      </c>
      <c r="D294" s="2">
        <f t="shared" si="37"/>
        <v>0.17740000000000045</v>
      </c>
      <c r="E294" s="2">
        <f t="shared" si="38"/>
        <v>0</v>
      </c>
      <c r="F294" s="2">
        <f t="shared" si="42"/>
        <v>3.25924654146902E-2</v>
      </c>
      <c r="G294" s="2">
        <f t="shared" si="42"/>
        <v>9.5130326505286855E-2</v>
      </c>
      <c r="H294" s="2">
        <f t="shared" si="40"/>
        <v>0.34260857301776293</v>
      </c>
      <c r="I294" s="2">
        <f t="shared" si="41"/>
        <v>25.518127911822148</v>
      </c>
    </row>
    <row r="295" spans="1:9" ht="13.5" x14ac:dyDescent="0.25">
      <c r="A295" s="3">
        <f>TITRES_STAT!B298</f>
        <v>42734</v>
      </c>
      <c r="B295" s="5">
        <f>TITRES_STAT!D298</f>
        <v>5.4547999999999996</v>
      </c>
      <c r="C295" s="2">
        <f t="shared" si="36"/>
        <v>0.20839999999999925</v>
      </c>
      <c r="D295" s="2">
        <f t="shared" si="37"/>
        <v>0.20839999999999925</v>
      </c>
      <c r="E295" s="2">
        <f t="shared" si="38"/>
        <v>0</v>
      </c>
      <c r="F295" s="2">
        <f t="shared" si="42"/>
        <v>4.5150146456497987E-2</v>
      </c>
      <c r="G295" s="2">
        <f t="shared" si="42"/>
        <v>8.8335303183480665E-2</v>
      </c>
      <c r="H295" s="2">
        <f t="shared" si="40"/>
        <v>0.51112233534441964</v>
      </c>
      <c r="I295" s="2">
        <f t="shared" si="41"/>
        <v>33.824020953798097</v>
      </c>
    </row>
    <row r="296" spans="1:9" ht="13.5" x14ac:dyDescent="0.25">
      <c r="A296" s="3">
        <f>TITRES_STAT!B299</f>
        <v>42737</v>
      </c>
      <c r="B296" s="5">
        <f>TITRES_STAT!D299</f>
        <v>5.6986999999999997</v>
      </c>
      <c r="C296" s="2">
        <f t="shared" si="36"/>
        <v>0.24390000000000001</v>
      </c>
      <c r="D296" s="2">
        <f t="shared" si="37"/>
        <v>0.24390000000000001</v>
      </c>
      <c r="E296" s="2">
        <f t="shared" si="38"/>
        <v>0</v>
      </c>
      <c r="F296" s="2">
        <f t="shared" si="42"/>
        <v>5.9346564566748132E-2</v>
      </c>
      <c r="G296" s="2">
        <f t="shared" si="42"/>
        <v>8.2025638670374906E-2</v>
      </c>
      <c r="H296" s="2">
        <f t="shared" si="40"/>
        <v>0.72351237404241331</v>
      </c>
      <c r="I296" s="2">
        <f t="shared" si="41"/>
        <v>41.978948624862539</v>
      </c>
    </row>
    <row r="297" spans="1:9" ht="13.5" x14ac:dyDescent="0.25">
      <c r="A297" s="3">
        <f>TITRES_STAT!B300</f>
        <v>42738</v>
      </c>
      <c r="B297" s="5">
        <f>TITRES_STAT!D300</f>
        <v>5.7919</v>
      </c>
      <c r="C297" s="2">
        <f t="shared" si="36"/>
        <v>9.3200000000000394E-2</v>
      </c>
      <c r="D297" s="2">
        <f t="shared" si="37"/>
        <v>9.3200000000000394E-2</v>
      </c>
      <c r="E297" s="2">
        <f t="shared" si="38"/>
        <v>0</v>
      </c>
      <c r="F297" s="2">
        <f t="shared" si="42"/>
        <v>6.1764667097694723E-2</v>
      </c>
      <c r="G297" s="2">
        <f t="shared" si="42"/>
        <v>7.6166664479633842E-2</v>
      </c>
      <c r="H297" s="2">
        <f t="shared" si="40"/>
        <v>0.81091468977494663</v>
      </c>
      <c r="I297" s="2">
        <f t="shared" si="41"/>
        <v>44.779287194126404</v>
      </c>
    </row>
    <row r="298" spans="1:9" ht="13.5" x14ac:dyDescent="0.25">
      <c r="A298" s="3">
        <f>TITRES_STAT!B301</f>
        <v>42739</v>
      </c>
      <c r="B298" s="5">
        <f>TITRES_STAT!D301</f>
        <v>5.8095999999999997</v>
      </c>
      <c r="C298" s="2">
        <f t="shared" si="36"/>
        <v>1.7699999999999605E-2</v>
      </c>
      <c r="D298" s="2">
        <f t="shared" si="37"/>
        <v>1.7699999999999605E-2</v>
      </c>
      <c r="E298" s="2">
        <f t="shared" si="38"/>
        <v>0</v>
      </c>
      <c r="F298" s="2">
        <f t="shared" si="42"/>
        <v>5.8617190876430789E-2</v>
      </c>
      <c r="G298" s="2">
        <f t="shared" si="42"/>
        <v>7.0726188445374288E-2</v>
      </c>
      <c r="H298" s="2">
        <f t="shared" si="40"/>
        <v>0.82879046877669726</v>
      </c>
      <c r="I298" s="2">
        <f t="shared" si="41"/>
        <v>45.319050100424377</v>
      </c>
    </row>
    <row r="299" spans="1:9" ht="13.5" x14ac:dyDescent="0.25">
      <c r="A299" s="3">
        <f>TITRES_STAT!B302</f>
        <v>42740</v>
      </c>
      <c r="B299" s="5">
        <f>TITRES_STAT!D302</f>
        <v>5.9781000000000004</v>
      </c>
      <c r="C299" s="2">
        <f t="shared" si="36"/>
        <v>0.16850000000000076</v>
      </c>
      <c r="D299" s="2">
        <f t="shared" si="37"/>
        <v>0.16850000000000076</v>
      </c>
      <c r="E299" s="2">
        <f t="shared" si="38"/>
        <v>0</v>
      </c>
      <c r="F299" s="2">
        <f t="shared" si="42"/>
        <v>6.646596295668579E-2</v>
      </c>
      <c r="G299" s="2">
        <f t="shared" si="42"/>
        <v>6.5674317842133262E-2</v>
      </c>
      <c r="H299" s="2">
        <f t="shared" si="40"/>
        <v>1.01205410487027</v>
      </c>
      <c r="I299" s="2">
        <f t="shared" si="41"/>
        <v>50.299547234865415</v>
      </c>
    </row>
    <row r="300" spans="1:9" ht="13.5" x14ac:dyDescent="0.25">
      <c r="A300" s="3">
        <f>TITRES_STAT!B303</f>
        <v>42741</v>
      </c>
      <c r="B300" s="5">
        <f>TITRES_STAT!D303</f>
        <v>5.6853999999999996</v>
      </c>
      <c r="C300" s="2">
        <f t="shared" si="36"/>
        <v>-0.29270000000000085</v>
      </c>
      <c r="D300" s="2">
        <f t="shared" si="37"/>
        <v>0</v>
      </c>
      <c r="E300" s="2">
        <f t="shared" si="38"/>
        <v>0.29270000000000085</v>
      </c>
      <c r="F300" s="2">
        <f t="shared" si="42"/>
        <v>6.1718394174065376E-2</v>
      </c>
      <c r="G300" s="2">
        <f t="shared" si="42"/>
        <v>8.1890437996266677E-2</v>
      </c>
      <c r="H300" s="2">
        <f t="shared" si="40"/>
        <v>0.75367033910453707</v>
      </c>
      <c r="I300" s="2">
        <f t="shared" si="41"/>
        <v>42.976739829526785</v>
      </c>
    </row>
    <row r="301" spans="1:9" ht="13.5" x14ac:dyDescent="0.25">
      <c r="A301" s="3">
        <f>TITRES_STAT!B304</f>
        <v>42744</v>
      </c>
      <c r="B301" s="5">
        <f>TITRES_STAT!D304</f>
        <v>5.3661000000000003</v>
      </c>
      <c r="C301" s="2">
        <f t="shared" si="36"/>
        <v>-0.31929999999999925</v>
      </c>
      <c r="D301" s="2">
        <f t="shared" si="37"/>
        <v>0</v>
      </c>
      <c r="E301" s="2">
        <f t="shared" si="38"/>
        <v>0.31929999999999925</v>
      </c>
      <c r="F301" s="2">
        <f t="shared" ref="F301:G316" si="43">((F300*13)+D301)/14</f>
        <v>5.7309937447346422E-2</v>
      </c>
      <c r="G301" s="2">
        <f t="shared" si="43"/>
        <v>9.8848263853676149E-2</v>
      </c>
      <c r="H301" s="2">
        <f t="shared" si="40"/>
        <v>0.57977687430283664</v>
      </c>
      <c r="I301" s="2">
        <f t="shared" si="41"/>
        <v>36.699921598655827</v>
      </c>
    </row>
    <row r="302" spans="1:9" ht="13.5" x14ac:dyDescent="0.25">
      <c r="A302" s="3">
        <f>TITRES_STAT!B305</f>
        <v>42745</v>
      </c>
      <c r="B302" s="5">
        <f>TITRES_STAT!D305</f>
        <v>5.3395000000000001</v>
      </c>
      <c r="C302" s="2">
        <f t="shared" si="36"/>
        <v>-2.6600000000000179E-2</v>
      </c>
      <c r="D302" s="2">
        <f t="shared" si="37"/>
        <v>0</v>
      </c>
      <c r="E302" s="2">
        <f t="shared" si="38"/>
        <v>2.6600000000000179E-2</v>
      </c>
      <c r="F302" s="2">
        <f t="shared" si="43"/>
        <v>5.3216370486821672E-2</v>
      </c>
      <c r="G302" s="2">
        <f t="shared" si="43"/>
        <v>9.368767357841358E-2</v>
      </c>
      <c r="H302" s="2">
        <f t="shared" si="40"/>
        <v>0.56801891277918515</v>
      </c>
      <c r="I302" s="2">
        <f t="shared" si="41"/>
        <v>36.225259029077527</v>
      </c>
    </row>
    <row r="303" spans="1:9" ht="13.5" x14ac:dyDescent="0.25">
      <c r="A303" s="3">
        <f>TITRES_STAT!B306</f>
        <v>42746</v>
      </c>
      <c r="B303" s="5">
        <f>TITRES_STAT!D306</f>
        <v>5.3217999999999996</v>
      </c>
      <c r="C303" s="2">
        <f t="shared" si="36"/>
        <v>-1.7700000000000493E-2</v>
      </c>
      <c r="D303" s="2">
        <f t="shared" si="37"/>
        <v>0</v>
      </c>
      <c r="E303" s="2">
        <f t="shared" si="38"/>
        <v>1.7700000000000493E-2</v>
      </c>
      <c r="F303" s="2">
        <f t="shared" si="43"/>
        <v>4.941520116633441E-2</v>
      </c>
      <c r="G303" s="2">
        <f t="shared" si="43"/>
        <v>8.8259982608526938E-2</v>
      </c>
      <c r="H303" s="2">
        <f t="shared" si="40"/>
        <v>0.55988228986530897</v>
      </c>
      <c r="I303" s="2">
        <f t="shared" si="41"/>
        <v>35.892598659713812</v>
      </c>
    </row>
    <row r="304" spans="1:9" ht="13.5" x14ac:dyDescent="0.25">
      <c r="A304" s="3">
        <f>TITRES_STAT!B307</f>
        <v>42747</v>
      </c>
      <c r="B304" s="5">
        <f>TITRES_STAT!D307</f>
        <v>5.2331000000000003</v>
      </c>
      <c r="C304" s="2">
        <f t="shared" si="36"/>
        <v>-8.8699999999999335E-2</v>
      </c>
      <c r="D304" s="2">
        <f t="shared" si="37"/>
        <v>0</v>
      </c>
      <c r="E304" s="2">
        <f t="shared" si="38"/>
        <v>8.8699999999999335E-2</v>
      </c>
      <c r="F304" s="2">
        <f t="shared" si="43"/>
        <v>4.5885543940167674E-2</v>
      </c>
      <c r="G304" s="2">
        <f t="shared" si="43"/>
        <v>8.8291412422203536E-2</v>
      </c>
      <c r="H304" s="2">
        <f t="shared" si="40"/>
        <v>0.51970562800316433</v>
      </c>
      <c r="I304" s="2">
        <f t="shared" si="41"/>
        <v>34.197782677559587</v>
      </c>
    </row>
    <row r="305" spans="1:9" ht="13.5" x14ac:dyDescent="0.25">
      <c r="A305" s="3">
        <f>TITRES_STAT!B308</f>
        <v>42748</v>
      </c>
      <c r="B305" s="5">
        <f>TITRES_STAT!D308</f>
        <v>5.3217999999999996</v>
      </c>
      <c r="C305" s="2">
        <f t="shared" si="36"/>
        <v>8.8699999999999335E-2</v>
      </c>
      <c r="D305" s="2">
        <f t="shared" si="37"/>
        <v>8.8699999999999335E-2</v>
      </c>
      <c r="E305" s="2">
        <f t="shared" si="38"/>
        <v>0</v>
      </c>
      <c r="F305" s="2">
        <f t="shared" si="43"/>
        <v>4.8943719373012791E-2</v>
      </c>
      <c r="G305" s="2">
        <f t="shared" si="43"/>
        <v>8.1984882963474712E-2</v>
      </c>
      <c r="H305" s="2">
        <f t="shared" si="40"/>
        <v>0.59698468307648656</v>
      </c>
      <c r="I305" s="2">
        <f t="shared" si="41"/>
        <v>37.381991787575231</v>
      </c>
    </row>
    <row r="306" spans="1:9" ht="13.5" x14ac:dyDescent="0.25">
      <c r="A306" s="3">
        <f>TITRES_STAT!B309</f>
        <v>42751</v>
      </c>
      <c r="B306" s="5">
        <f>TITRES_STAT!D309</f>
        <v>5.2995999999999999</v>
      </c>
      <c r="C306" s="2">
        <f t="shared" si="36"/>
        <v>-2.2199999999999775E-2</v>
      </c>
      <c r="D306" s="2">
        <f t="shared" si="37"/>
        <v>0</v>
      </c>
      <c r="E306" s="2">
        <f t="shared" si="38"/>
        <v>2.2199999999999775E-2</v>
      </c>
      <c r="F306" s="2">
        <f t="shared" si="43"/>
        <v>4.5447739417797596E-2</v>
      </c>
      <c r="G306" s="2">
        <f t="shared" si="43"/>
        <v>7.771453418036936E-2</v>
      </c>
      <c r="H306" s="2">
        <f t="shared" si="40"/>
        <v>0.58480360073080984</v>
      </c>
      <c r="I306" s="2">
        <f t="shared" si="41"/>
        <v>36.900698639322627</v>
      </c>
    </row>
    <row r="307" spans="1:9" ht="13.5" x14ac:dyDescent="0.25">
      <c r="A307" s="3">
        <f>TITRES_STAT!B310</f>
        <v>42752</v>
      </c>
      <c r="B307" s="5">
        <f>TITRES_STAT!D310</f>
        <v>5.2774000000000001</v>
      </c>
      <c r="C307" s="2">
        <f t="shared" si="36"/>
        <v>-2.2199999999999775E-2</v>
      </c>
      <c r="D307" s="2">
        <f t="shared" si="37"/>
        <v>0</v>
      </c>
      <c r="E307" s="2">
        <f t="shared" si="38"/>
        <v>2.2199999999999775E-2</v>
      </c>
      <c r="F307" s="2">
        <f t="shared" si="43"/>
        <v>4.2201472316526337E-2</v>
      </c>
      <c r="G307" s="2">
        <f t="shared" si="43"/>
        <v>7.3749210310342969E-2</v>
      </c>
      <c r="H307" s="2">
        <f t="shared" si="40"/>
        <v>0.57222948068106683</v>
      </c>
      <c r="I307" s="2">
        <f t="shared" si="41"/>
        <v>36.396053356866545</v>
      </c>
    </row>
    <row r="308" spans="1:9" ht="13.5" x14ac:dyDescent="0.25">
      <c r="A308" s="3">
        <f>TITRES_STAT!B311</f>
        <v>42753</v>
      </c>
      <c r="B308" s="5">
        <f>TITRES_STAT!D311</f>
        <v>5.2153</v>
      </c>
      <c r="C308" s="2">
        <f t="shared" si="36"/>
        <v>-6.2100000000000044E-2</v>
      </c>
      <c r="D308" s="2">
        <f t="shared" si="37"/>
        <v>0</v>
      </c>
      <c r="E308" s="2">
        <f t="shared" si="38"/>
        <v>6.2100000000000044E-2</v>
      </c>
      <c r="F308" s="2">
        <f t="shared" si="43"/>
        <v>3.9187081436774455E-2</v>
      </c>
      <c r="G308" s="2">
        <f t="shared" si="43"/>
        <v>7.291712385960418E-2</v>
      </c>
      <c r="H308" s="2">
        <f t="shared" si="40"/>
        <v>0.53741946147280717</v>
      </c>
      <c r="I308" s="2">
        <f t="shared" si="41"/>
        <v>34.95594240481212</v>
      </c>
    </row>
    <row r="309" spans="1:9" ht="13.5" x14ac:dyDescent="0.25">
      <c r="A309" s="3">
        <f>TITRES_STAT!B312</f>
        <v>42754</v>
      </c>
      <c r="B309" s="5">
        <f>TITRES_STAT!D312</f>
        <v>5.1753999999999998</v>
      </c>
      <c r="C309" s="2">
        <f t="shared" si="36"/>
        <v>-3.9900000000000269E-2</v>
      </c>
      <c r="D309" s="2">
        <f t="shared" si="37"/>
        <v>0</v>
      </c>
      <c r="E309" s="2">
        <f t="shared" si="38"/>
        <v>3.9900000000000269E-2</v>
      </c>
      <c r="F309" s="2">
        <f t="shared" si="43"/>
        <v>3.6388004191290568E-2</v>
      </c>
      <c r="G309" s="2">
        <f t="shared" si="43"/>
        <v>7.0558757869632477E-2</v>
      </c>
      <c r="H309" s="2">
        <f t="shared" si="40"/>
        <v>0.51571208578420091</v>
      </c>
      <c r="I309" s="2">
        <f t="shared" si="41"/>
        <v>34.024409425842975</v>
      </c>
    </row>
    <row r="310" spans="1:9" ht="13.5" x14ac:dyDescent="0.25">
      <c r="A310" s="3">
        <f>TITRES_STAT!B313</f>
        <v>42755</v>
      </c>
      <c r="B310" s="5">
        <f>TITRES_STAT!D313</f>
        <v>5.1444000000000001</v>
      </c>
      <c r="C310" s="2">
        <f t="shared" si="36"/>
        <v>-3.0999999999999694E-2</v>
      </c>
      <c r="D310" s="2">
        <f t="shared" si="37"/>
        <v>0</v>
      </c>
      <c r="E310" s="2">
        <f t="shared" si="38"/>
        <v>3.0999999999999694E-2</v>
      </c>
      <c r="F310" s="2">
        <f t="shared" si="43"/>
        <v>3.3788861034769815E-2</v>
      </c>
      <c r="G310" s="2">
        <f t="shared" si="43"/>
        <v>6.7733132307515848E-2</v>
      </c>
      <c r="H310" s="2">
        <f t="shared" si="40"/>
        <v>0.4988527753502478</v>
      </c>
      <c r="I310" s="2">
        <f t="shared" si="41"/>
        <v>33.282306544995876</v>
      </c>
    </row>
    <row r="311" spans="1:9" ht="13.5" x14ac:dyDescent="0.25">
      <c r="A311" s="3">
        <f>TITRES_STAT!B314</f>
        <v>42758</v>
      </c>
      <c r="B311" s="5">
        <f>TITRES_STAT!D314</f>
        <v>4.9935999999999998</v>
      </c>
      <c r="C311" s="2">
        <f t="shared" si="36"/>
        <v>-0.15080000000000027</v>
      </c>
      <c r="D311" s="2">
        <f t="shared" si="37"/>
        <v>0</v>
      </c>
      <c r="E311" s="2">
        <f t="shared" si="38"/>
        <v>0.15080000000000027</v>
      </c>
      <c r="F311" s="2">
        <f t="shared" si="43"/>
        <v>3.1375370960857685E-2</v>
      </c>
      <c r="G311" s="2">
        <f t="shared" si="43"/>
        <v>7.3666479999836179E-2</v>
      </c>
      <c r="H311" s="2">
        <f t="shared" si="40"/>
        <v>0.42591109227599117</v>
      </c>
      <c r="I311" s="2">
        <f t="shared" si="41"/>
        <v>29.869400314164494</v>
      </c>
    </row>
    <row r="312" spans="1:9" ht="13.5" x14ac:dyDescent="0.25">
      <c r="A312" s="3">
        <f>TITRES_STAT!B315</f>
        <v>42759</v>
      </c>
      <c r="B312" s="5">
        <f>TITRES_STAT!D315</f>
        <v>4.8428000000000004</v>
      </c>
      <c r="C312" s="2">
        <f t="shared" si="36"/>
        <v>-0.15079999999999938</v>
      </c>
      <c r="D312" s="2">
        <f t="shared" si="37"/>
        <v>0</v>
      </c>
      <c r="E312" s="2">
        <f t="shared" si="38"/>
        <v>0.15079999999999938</v>
      </c>
      <c r="F312" s="2">
        <f t="shared" si="43"/>
        <v>2.9134273035082137E-2</v>
      </c>
      <c r="G312" s="2">
        <f t="shared" si="43"/>
        <v>7.9176017142704974E-2</v>
      </c>
      <c r="H312" s="2">
        <f t="shared" si="40"/>
        <v>0.36796840869844732</v>
      </c>
      <c r="I312" s="2">
        <f t="shared" si="41"/>
        <v>26.898896667398233</v>
      </c>
    </row>
    <row r="313" spans="1:9" ht="13.5" x14ac:dyDescent="0.25">
      <c r="A313" s="3">
        <f>TITRES_STAT!B316</f>
        <v>42760</v>
      </c>
      <c r="B313" s="5">
        <f>TITRES_STAT!D316</f>
        <v>4.6965000000000003</v>
      </c>
      <c r="C313" s="2">
        <f t="shared" si="36"/>
        <v>-0.1463000000000001</v>
      </c>
      <c r="D313" s="2">
        <f t="shared" si="37"/>
        <v>0</v>
      </c>
      <c r="E313" s="2">
        <f t="shared" si="38"/>
        <v>0.1463000000000001</v>
      </c>
      <c r="F313" s="2">
        <f t="shared" si="43"/>
        <v>2.7053253532576271E-2</v>
      </c>
      <c r="G313" s="2">
        <f t="shared" si="43"/>
        <v>8.3970587346797493E-2</v>
      </c>
      <c r="H313" s="2">
        <f t="shared" si="40"/>
        <v>0.32217535195802149</v>
      </c>
      <c r="I313" s="2">
        <f t="shared" si="41"/>
        <v>24.367066855459754</v>
      </c>
    </row>
    <row r="314" spans="1:9" ht="13.5" x14ac:dyDescent="0.25">
      <c r="A314" s="3">
        <f>TITRES_STAT!B317</f>
        <v>42761</v>
      </c>
      <c r="B314" s="5">
        <f>TITRES_STAT!D317</f>
        <v>4.4391999999999996</v>
      </c>
      <c r="C314" s="2">
        <f t="shared" si="36"/>
        <v>-0.25730000000000075</v>
      </c>
      <c r="D314" s="2">
        <f t="shared" si="37"/>
        <v>0</v>
      </c>
      <c r="E314" s="2">
        <f t="shared" si="38"/>
        <v>0.25730000000000075</v>
      </c>
      <c r="F314" s="2">
        <f t="shared" si="43"/>
        <v>2.5120878280249392E-2</v>
      </c>
      <c r="G314" s="2">
        <f t="shared" si="43"/>
        <v>9.6351259679169146E-2</v>
      </c>
      <c r="H314" s="2">
        <f t="shared" si="40"/>
        <v>0.26072184591978353</v>
      </c>
      <c r="I314" s="2">
        <f t="shared" si="41"/>
        <v>20.680362346665689</v>
      </c>
    </row>
    <row r="315" spans="1:9" ht="13.5" x14ac:dyDescent="0.25">
      <c r="A315" s="3">
        <f>TITRES_STAT!B318</f>
        <v>42762</v>
      </c>
      <c r="B315" s="5">
        <f>TITRES_STAT!D318</f>
        <v>4.5235000000000003</v>
      </c>
      <c r="C315" s="2">
        <f t="shared" si="36"/>
        <v>8.4300000000000708E-2</v>
      </c>
      <c r="D315" s="2">
        <f t="shared" si="37"/>
        <v>8.4300000000000708E-2</v>
      </c>
      <c r="E315" s="2">
        <f t="shared" si="38"/>
        <v>0</v>
      </c>
      <c r="F315" s="2">
        <f t="shared" si="43"/>
        <v>2.9347958403088771E-2</v>
      </c>
      <c r="G315" s="2">
        <f t="shared" si="43"/>
        <v>8.9469026844942776E-2</v>
      </c>
      <c r="H315" s="2">
        <f t="shared" si="40"/>
        <v>0.32802366850319287</v>
      </c>
      <c r="I315" s="2">
        <f t="shared" si="41"/>
        <v>24.700137225182601</v>
      </c>
    </row>
    <row r="316" spans="1:9" ht="13.5" x14ac:dyDescent="0.25">
      <c r="A316" s="3">
        <f>TITRES_STAT!B319</f>
        <v>42765</v>
      </c>
      <c r="B316" s="5">
        <f>TITRES_STAT!D319</f>
        <v>4.7230999999999996</v>
      </c>
      <c r="C316" s="2">
        <f t="shared" si="36"/>
        <v>0.19959999999999933</v>
      </c>
      <c r="D316" s="2">
        <f t="shared" si="37"/>
        <v>0.19959999999999933</v>
      </c>
      <c r="E316" s="2">
        <f t="shared" si="38"/>
        <v>0</v>
      </c>
      <c r="F316" s="2">
        <f t="shared" si="43"/>
        <v>4.1508818517153809E-2</v>
      </c>
      <c r="G316" s="2">
        <f t="shared" si="43"/>
        <v>8.3078382070304005E-2</v>
      </c>
      <c r="H316" s="2">
        <f t="shared" si="40"/>
        <v>0.4996344112964009</v>
      </c>
      <c r="I316" s="2">
        <f t="shared" si="41"/>
        <v>33.317080985390163</v>
      </c>
    </row>
    <row r="317" spans="1:9" ht="13.5" x14ac:dyDescent="0.25">
      <c r="A317" s="3">
        <f>TITRES_STAT!B320</f>
        <v>42766</v>
      </c>
      <c r="B317" s="5">
        <f>TITRES_STAT!D320</f>
        <v>4.8605</v>
      </c>
      <c r="C317" s="2">
        <f t="shared" si="36"/>
        <v>0.13740000000000041</v>
      </c>
      <c r="D317" s="2">
        <f t="shared" si="37"/>
        <v>0.13740000000000041</v>
      </c>
      <c r="E317" s="2">
        <f t="shared" si="38"/>
        <v>0</v>
      </c>
      <c r="F317" s="2">
        <f t="shared" ref="F317:G332" si="44">((F316*13)+D317)/14</f>
        <v>4.8358188623071417E-2</v>
      </c>
      <c r="G317" s="2">
        <f t="shared" si="44"/>
        <v>7.7144211922425154E-2</v>
      </c>
      <c r="H317" s="2">
        <f t="shared" si="40"/>
        <v>0.62685439928661857</v>
      </c>
      <c r="I317" s="2">
        <f t="shared" si="41"/>
        <v>38.531684185228656</v>
      </c>
    </row>
    <row r="318" spans="1:9" ht="13.5" x14ac:dyDescent="0.25">
      <c r="A318" s="3">
        <f>TITRES_STAT!B321</f>
        <v>42767</v>
      </c>
      <c r="B318" s="5">
        <f>TITRES_STAT!D321</f>
        <v>4.6032999999999999</v>
      </c>
      <c r="C318" s="2">
        <f t="shared" si="36"/>
        <v>-0.2572000000000001</v>
      </c>
      <c r="D318" s="2">
        <f t="shared" si="37"/>
        <v>0</v>
      </c>
      <c r="E318" s="2">
        <f t="shared" si="38"/>
        <v>0.2572000000000001</v>
      </c>
      <c r="F318" s="2">
        <f t="shared" si="44"/>
        <v>4.4904032292852024E-2</v>
      </c>
      <c r="G318" s="2">
        <f t="shared" si="44"/>
        <v>9.0005339642251922E-2</v>
      </c>
      <c r="H318" s="2">
        <f t="shared" si="40"/>
        <v>0.49890409248311274</v>
      </c>
      <c r="I318" s="2">
        <f t="shared" si="41"/>
        <v>33.284590720985946</v>
      </c>
    </row>
    <row r="319" spans="1:9" ht="13.5" x14ac:dyDescent="0.25">
      <c r="A319" s="3">
        <f>TITRES_STAT!B322</f>
        <v>42768</v>
      </c>
      <c r="B319" s="5">
        <f>TITRES_STAT!D322</f>
        <v>4.7896000000000001</v>
      </c>
      <c r="C319" s="2">
        <f t="shared" si="36"/>
        <v>0.18630000000000013</v>
      </c>
      <c r="D319" s="2">
        <f t="shared" si="37"/>
        <v>0.18630000000000013</v>
      </c>
      <c r="E319" s="2">
        <f t="shared" si="38"/>
        <v>0</v>
      </c>
      <c r="F319" s="2">
        <f t="shared" si="44"/>
        <v>5.5003744271934031E-2</v>
      </c>
      <c r="G319" s="2">
        <f t="shared" si="44"/>
        <v>8.3576386810662498E-2</v>
      </c>
      <c r="H319" s="2">
        <f t="shared" si="40"/>
        <v>0.65812541521496803</v>
      </c>
      <c r="I319" s="2">
        <f t="shared" si="41"/>
        <v>39.690931046349426</v>
      </c>
    </row>
    <row r="320" spans="1:9" ht="13.5" x14ac:dyDescent="0.25">
      <c r="A320" s="3">
        <f>TITRES_STAT!B323</f>
        <v>42769</v>
      </c>
      <c r="B320" s="5">
        <f>TITRES_STAT!D323</f>
        <v>4.8738000000000001</v>
      </c>
      <c r="C320" s="2">
        <f t="shared" si="36"/>
        <v>8.4200000000000053E-2</v>
      </c>
      <c r="D320" s="2">
        <f t="shared" si="37"/>
        <v>8.4200000000000053E-2</v>
      </c>
      <c r="E320" s="2">
        <f t="shared" si="38"/>
        <v>0</v>
      </c>
      <c r="F320" s="2">
        <f t="shared" si="44"/>
        <v>5.7089191109653034E-2</v>
      </c>
      <c r="G320" s="2">
        <f t="shared" si="44"/>
        <v>7.7606644895615182E-2</v>
      </c>
      <c r="H320" s="2">
        <f t="shared" si="40"/>
        <v>0.73562246102045581</v>
      </c>
      <c r="I320" s="2">
        <f t="shared" si="41"/>
        <v>42.383783198331507</v>
      </c>
    </row>
    <row r="321" spans="1:9" ht="13.5" x14ac:dyDescent="0.25">
      <c r="A321" s="3">
        <f>TITRES_STAT!B324</f>
        <v>42772</v>
      </c>
      <c r="B321" s="5">
        <f>TITRES_STAT!D324</f>
        <v>4.9314999999999998</v>
      </c>
      <c r="C321" s="2">
        <f t="shared" si="36"/>
        <v>5.769999999999964E-2</v>
      </c>
      <c r="D321" s="2">
        <f t="shared" si="37"/>
        <v>5.769999999999964E-2</v>
      </c>
      <c r="E321" s="2">
        <f t="shared" si="38"/>
        <v>0</v>
      </c>
      <c r="F321" s="2">
        <f t="shared" si="44"/>
        <v>5.7132820316106357E-2</v>
      </c>
      <c r="G321" s="2">
        <f t="shared" si="44"/>
        <v>7.2063313117356947E-2</v>
      </c>
      <c r="H321" s="2">
        <f t="shared" si="40"/>
        <v>0.79281423299348031</v>
      </c>
      <c r="I321" s="2">
        <f t="shared" si="41"/>
        <v>44.221772585423437</v>
      </c>
    </row>
    <row r="322" spans="1:9" ht="13.5" x14ac:dyDescent="0.25">
      <c r="A322" s="3">
        <f>TITRES_STAT!B325</f>
        <v>42773</v>
      </c>
      <c r="B322" s="5">
        <f>TITRES_STAT!D325</f>
        <v>4.9314999999999998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5.3051904579241617E-2</v>
      </c>
      <c r="G322" s="2">
        <f t="shared" si="44"/>
        <v>6.6915933608974312E-2</v>
      </c>
      <c r="H322" s="2">
        <f t="shared" si="40"/>
        <v>0.79281423299348031</v>
      </c>
      <c r="I322" s="2">
        <f t="shared" si="41"/>
        <v>44.221772585423437</v>
      </c>
    </row>
    <row r="323" spans="1:9" ht="13.5" x14ac:dyDescent="0.25">
      <c r="A323" s="3">
        <f>TITRES_STAT!B326</f>
        <v>42774</v>
      </c>
      <c r="B323" s="5">
        <f>TITRES_STAT!D326</f>
        <v>4.7896000000000001</v>
      </c>
      <c r="C323" s="2">
        <f t="shared" ref="C323:C386" si="45">B323-B322</f>
        <v>-0.14189999999999969</v>
      </c>
      <c r="D323" s="2">
        <f t="shared" ref="D323:D386" si="46">IF(C323&gt;0,C323,0)</f>
        <v>0</v>
      </c>
      <c r="E323" s="2">
        <f t="shared" ref="E323:E386" si="47">IF(C323&lt;0,-C323,0)</f>
        <v>0.14189999999999969</v>
      </c>
      <c r="F323" s="2">
        <f t="shared" si="44"/>
        <v>4.9262482823581498E-2</v>
      </c>
      <c r="G323" s="2">
        <f t="shared" si="44"/>
        <v>7.2271938351190404E-2</v>
      </c>
      <c r="H323" s="2">
        <f t="shared" si="40"/>
        <v>0.68162669976001944</v>
      </c>
      <c r="I323" s="2">
        <f t="shared" si="41"/>
        <v>40.533770060697329</v>
      </c>
    </row>
    <row r="324" spans="1:9" ht="13.5" x14ac:dyDescent="0.25">
      <c r="A324" s="3">
        <f>TITRES_STAT!B327</f>
        <v>42775</v>
      </c>
      <c r="B324" s="5">
        <f>TITRES_STAT!D327</f>
        <v>4.8783000000000003</v>
      </c>
      <c r="C324" s="2">
        <f t="shared" si="45"/>
        <v>8.8700000000000223E-2</v>
      </c>
      <c r="D324" s="2">
        <f t="shared" si="46"/>
        <v>8.8700000000000223E-2</v>
      </c>
      <c r="E324" s="2">
        <f t="shared" si="47"/>
        <v>0</v>
      </c>
      <c r="F324" s="2">
        <f t="shared" si="44"/>
        <v>5.2079448336182832E-2</v>
      </c>
      <c r="G324" s="2">
        <f t="shared" si="44"/>
        <v>6.7109657040391096E-2</v>
      </c>
      <c r="H324" s="2">
        <f t="shared" si="40"/>
        <v>0.77603508396471055</v>
      </c>
      <c r="I324" s="2">
        <f t="shared" si="41"/>
        <v>43.694805973783915</v>
      </c>
    </row>
    <row r="325" spans="1:9" ht="13.5" x14ac:dyDescent="0.25">
      <c r="A325" s="3">
        <f>TITRES_STAT!B328</f>
        <v>42776</v>
      </c>
      <c r="B325" s="5">
        <f>TITRES_STAT!D328</f>
        <v>4.6078000000000001</v>
      </c>
      <c r="C325" s="2">
        <f t="shared" si="45"/>
        <v>-0.27050000000000018</v>
      </c>
      <c r="D325" s="2">
        <f t="shared" si="46"/>
        <v>0</v>
      </c>
      <c r="E325" s="2">
        <f t="shared" si="47"/>
        <v>0.27050000000000018</v>
      </c>
      <c r="F325" s="2">
        <f t="shared" si="44"/>
        <v>4.8359487740741204E-2</v>
      </c>
      <c r="G325" s="2">
        <f t="shared" si="44"/>
        <v>8.1637538680363164E-2</v>
      </c>
      <c r="H325" s="2">
        <f t="shared" si="40"/>
        <v>0.5923682722734197</v>
      </c>
      <c r="I325" s="2">
        <f t="shared" si="41"/>
        <v>37.200456865904343</v>
      </c>
    </row>
    <row r="326" spans="1:9" ht="13.5" x14ac:dyDescent="0.25">
      <c r="A326" s="3">
        <f>TITRES_STAT!B329</f>
        <v>42779</v>
      </c>
      <c r="B326" s="5">
        <f>TITRES_STAT!D329</f>
        <v>4.8295000000000003</v>
      </c>
      <c r="C326" s="2">
        <f t="shared" si="45"/>
        <v>0.22170000000000023</v>
      </c>
      <c r="D326" s="2">
        <f t="shared" si="46"/>
        <v>0.22170000000000023</v>
      </c>
      <c r="E326" s="2">
        <f t="shared" si="47"/>
        <v>0</v>
      </c>
      <c r="F326" s="2">
        <f t="shared" si="44"/>
        <v>6.0740952902116847E-2</v>
      </c>
      <c r="G326" s="2">
        <f t="shared" si="44"/>
        <v>7.5806285917480079E-2</v>
      </c>
      <c r="H326" s="2">
        <f t="shared" si="40"/>
        <v>0.80126538540929448</v>
      </c>
      <c r="I326" s="2">
        <f t="shared" si="41"/>
        <v>44.483472113534575</v>
      </c>
    </row>
    <row r="327" spans="1:9" ht="13.5" x14ac:dyDescent="0.25">
      <c r="A327" s="3">
        <f>TITRES_STAT!B330</f>
        <v>42780</v>
      </c>
      <c r="B327" s="5">
        <f>TITRES_STAT!D330</f>
        <v>4.6121999999999996</v>
      </c>
      <c r="C327" s="2">
        <f t="shared" si="45"/>
        <v>-0.21730000000000071</v>
      </c>
      <c r="D327" s="2">
        <f t="shared" si="46"/>
        <v>0</v>
      </c>
      <c r="E327" s="2">
        <f t="shared" si="47"/>
        <v>0.21730000000000071</v>
      </c>
      <c r="F327" s="2">
        <f t="shared" si="44"/>
        <v>5.64023134091085E-2</v>
      </c>
      <c r="G327" s="2">
        <f t="shared" si="44"/>
        <v>8.5912979780517276E-2</v>
      </c>
      <c r="H327" s="2">
        <f t="shared" si="40"/>
        <v>0.65650514687303407</v>
      </c>
      <c r="I327" s="2">
        <f t="shared" si="41"/>
        <v>39.631941265761313</v>
      </c>
    </row>
    <row r="328" spans="1:9" ht="13.5" x14ac:dyDescent="0.25">
      <c r="A328" s="3">
        <f>TITRES_STAT!B331</f>
        <v>42781</v>
      </c>
      <c r="B328" s="5">
        <f>TITRES_STAT!D331</f>
        <v>4.7896000000000001</v>
      </c>
      <c r="C328" s="2">
        <f t="shared" si="45"/>
        <v>0.17740000000000045</v>
      </c>
      <c r="D328" s="2">
        <f t="shared" si="46"/>
        <v>0.17740000000000045</v>
      </c>
      <c r="E328" s="2">
        <f t="shared" si="47"/>
        <v>0</v>
      </c>
      <c r="F328" s="2">
        <f t="shared" si="44"/>
        <v>6.5045005308457929E-2</v>
      </c>
      <c r="G328" s="2">
        <f t="shared" si="44"/>
        <v>7.9776338367623184E-2</v>
      </c>
      <c r="H328" s="2">
        <f t="shared" si="40"/>
        <v>0.81534207560040273</v>
      </c>
      <c r="I328" s="2">
        <f t="shared" si="41"/>
        <v>44.913963409939583</v>
      </c>
    </row>
    <row r="329" spans="1:9" ht="13.5" x14ac:dyDescent="0.25">
      <c r="A329" s="3">
        <f>TITRES_STAT!B332</f>
        <v>42782</v>
      </c>
      <c r="B329" s="5">
        <f>TITRES_STAT!D332</f>
        <v>4.5766999999999998</v>
      </c>
      <c r="C329" s="2">
        <f t="shared" si="45"/>
        <v>-0.21290000000000031</v>
      </c>
      <c r="D329" s="2">
        <f t="shared" si="46"/>
        <v>0</v>
      </c>
      <c r="E329" s="2">
        <f t="shared" si="47"/>
        <v>0.21290000000000031</v>
      </c>
      <c r="F329" s="2">
        <f t="shared" si="44"/>
        <v>6.039893350071094E-2</v>
      </c>
      <c r="G329" s="2">
        <f t="shared" si="44"/>
        <v>8.9285171341364405E-2</v>
      </c>
      <c r="H329" s="2">
        <f t="shared" si="40"/>
        <v>0.67647216881947192</v>
      </c>
      <c r="I329" s="2">
        <f t="shared" si="41"/>
        <v>40.350933430396644</v>
      </c>
    </row>
    <row r="330" spans="1:9" ht="13.5" x14ac:dyDescent="0.25">
      <c r="A330" s="3">
        <f>TITRES_STAT!B333</f>
        <v>42783</v>
      </c>
      <c r="B330" s="5">
        <f>TITRES_STAT!D333</f>
        <v>4.4348000000000001</v>
      </c>
      <c r="C330" s="2">
        <f t="shared" si="45"/>
        <v>-0.14189999999999969</v>
      </c>
      <c r="D330" s="2">
        <f t="shared" si="46"/>
        <v>0</v>
      </c>
      <c r="E330" s="2">
        <f t="shared" si="47"/>
        <v>0.14189999999999969</v>
      </c>
      <c r="F330" s="2">
        <f t="shared" si="44"/>
        <v>5.6084723964945869E-2</v>
      </c>
      <c r="G330" s="2">
        <f t="shared" si="44"/>
        <v>9.3043373388409775E-2</v>
      </c>
      <c r="H330" s="2">
        <f t="shared" si="40"/>
        <v>0.60278042296274081</v>
      </c>
      <c r="I330" s="2">
        <f t="shared" si="41"/>
        <v>37.608421860338225</v>
      </c>
    </row>
    <row r="331" spans="1:9" ht="13.5" x14ac:dyDescent="0.25">
      <c r="A331" s="3">
        <f>TITRES_STAT!B334</f>
        <v>42786</v>
      </c>
      <c r="B331" s="5">
        <f>TITRES_STAT!D334</f>
        <v>4.2972999999999999</v>
      </c>
      <c r="C331" s="2">
        <f t="shared" si="45"/>
        <v>-0.13750000000000018</v>
      </c>
      <c r="D331" s="2">
        <f t="shared" si="46"/>
        <v>0</v>
      </c>
      <c r="E331" s="2">
        <f t="shared" si="47"/>
        <v>0.13750000000000018</v>
      </c>
      <c r="F331" s="2">
        <f t="shared" si="44"/>
        <v>5.2078672253164024E-2</v>
      </c>
      <c r="G331" s="2">
        <f t="shared" si="44"/>
        <v>9.6218846717809087E-2</v>
      </c>
      <c r="H331" s="2">
        <f t="shared" si="40"/>
        <v>0.54125230170239413</v>
      </c>
      <c r="I331" s="2">
        <f t="shared" si="41"/>
        <v>35.117696246393436</v>
      </c>
    </row>
    <row r="332" spans="1:9" ht="13.5" x14ac:dyDescent="0.25">
      <c r="A332" s="3">
        <f>TITRES_STAT!B335</f>
        <v>42787</v>
      </c>
      <c r="B332" s="5">
        <f>TITRES_STAT!D335</f>
        <v>4.1066000000000003</v>
      </c>
      <c r="C332" s="2">
        <f t="shared" si="45"/>
        <v>-0.19069999999999965</v>
      </c>
      <c r="D332" s="2">
        <f t="shared" si="46"/>
        <v>0</v>
      </c>
      <c r="E332" s="2">
        <f t="shared" si="47"/>
        <v>0.19069999999999965</v>
      </c>
      <c r="F332" s="2">
        <f t="shared" si="44"/>
        <v>4.8358767092223739E-2</v>
      </c>
      <c r="G332" s="2">
        <f t="shared" si="44"/>
        <v>0.10296750052367984</v>
      </c>
      <c r="H332" s="2">
        <f t="shared" si="40"/>
        <v>0.46965078152113138</v>
      </c>
      <c r="I332" s="2">
        <f t="shared" si="41"/>
        <v>31.956624487011069</v>
      </c>
    </row>
    <row r="333" spans="1:9" ht="13.5" x14ac:dyDescent="0.25">
      <c r="A333" s="3">
        <f>TITRES_STAT!B336</f>
        <v>42788</v>
      </c>
      <c r="B333" s="5">
        <f>TITRES_STAT!D336</f>
        <v>4.08</v>
      </c>
      <c r="C333" s="2">
        <f t="shared" si="45"/>
        <v>-2.6600000000000179E-2</v>
      </c>
      <c r="D333" s="2">
        <f t="shared" si="46"/>
        <v>0</v>
      </c>
      <c r="E333" s="2">
        <f t="shared" si="47"/>
        <v>2.6600000000000179E-2</v>
      </c>
      <c r="F333" s="2">
        <f t="shared" ref="F333:G348" si="48">((F332*13)+D333)/14</f>
        <v>4.4904569442779187E-2</v>
      </c>
      <c r="G333" s="2">
        <f t="shared" si="48"/>
        <v>9.7512679057702709E-2</v>
      </c>
      <c r="H333" s="2">
        <f t="shared" si="40"/>
        <v>0.46049980245345429</v>
      </c>
      <c r="I333" s="2">
        <f t="shared" si="41"/>
        <v>31.530288582023303</v>
      </c>
    </row>
    <row r="334" spans="1:9" ht="13.5" x14ac:dyDescent="0.25">
      <c r="A334" s="3">
        <f>TITRES_STAT!B337</f>
        <v>42789</v>
      </c>
      <c r="B334" s="5">
        <f>TITRES_STAT!D337</f>
        <v>3.9912999999999998</v>
      </c>
      <c r="C334" s="2">
        <f t="shared" si="45"/>
        <v>-8.8700000000000223E-2</v>
      </c>
      <c r="D334" s="2">
        <f t="shared" si="46"/>
        <v>0</v>
      </c>
      <c r="E334" s="2">
        <f t="shared" si="47"/>
        <v>8.8700000000000223E-2</v>
      </c>
      <c r="F334" s="2">
        <f t="shared" si="48"/>
        <v>4.1697100196866392E-2</v>
      </c>
      <c r="G334" s="2">
        <f t="shared" si="48"/>
        <v>9.6883201982152528E-2</v>
      </c>
      <c r="H334" s="2">
        <f t="shared" si="40"/>
        <v>0.43038524061733302</v>
      </c>
      <c r="I334" s="2">
        <f t="shared" si="41"/>
        <v>30.088764089287238</v>
      </c>
    </row>
    <row r="335" spans="1:9" ht="13.5" x14ac:dyDescent="0.25">
      <c r="A335" s="3">
        <f>TITRES_STAT!B338</f>
        <v>42790</v>
      </c>
      <c r="B335" s="5">
        <f>TITRES_STAT!D338</f>
        <v>3.9912999999999998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3.8718735897090226E-2</v>
      </c>
      <c r="G335" s="2">
        <f t="shared" si="48"/>
        <v>8.9962973269141627E-2</v>
      </c>
      <c r="H335" s="2">
        <f t="shared" si="40"/>
        <v>0.43038524061733313</v>
      </c>
      <c r="I335" s="2">
        <f t="shared" si="41"/>
        <v>30.088764089287253</v>
      </c>
    </row>
    <row r="336" spans="1:9" ht="13.5" x14ac:dyDescent="0.25">
      <c r="A336" s="3">
        <f>TITRES_STAT!B339</f>
        <v>42793</v>
      </c>
      <c r="B336" s="5">
        <f>TITRES_STAT!D339</f>
        <v>3.8715999999999999</v>
      </c>
      <c r="C336" s="2">
        <f t="shared" si="45"/>
        <v>-0.11969999999999992</v>
      </c>
      <c r="D336" s="2">
        <f t="shared" si="46"/>
        <v>0</v>
      </c>
      <c r="E336" s="2">
        <f t="shared" si="47"/>
        <v>0.11969999999999992</v>
      </c>
      <c r="F336" s="2">
        <f t="shared" si="48"/>
        <v>3.5953111904440928E-2</v>
      </c>
      <c r="G336" s="2">
        <f t="shared" si="48"/>
        <v>9.2087046607060088E-2</v>
      </c>
      <c r="H336" s="2">
        <f t="shared" si="40"/>
        <v>0.39042529030010709</v>
      </c>
      <c r="I336" s="2">
        <f t="shared" si="41"/>
        <v>28.079559040229938</v>
      </c>
    </row>
    <row r="337" spans="1:9" ht="13.5" x14ac:dyDescent="0.25">
      <c r="A337" s="3">
        <f>TITRES_STAT!B340</f>
        <v>42794</v>
      </c>
      <c r="B337" s="5">
        <f>TITRES_STAT!D340</f>
        <v>3.8715999999999999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3.338503248269515E-2</v>
      </c>
      <c r="G337" s="2">
        <f t="shared" si="48"/>
        <v>8.5509400420841514E-2</v>
      </c>
      <c r="H337" s="2">
        <f t="shared" ref="H337:H400" si="49">F337/G337</f>
        <v>0.39042529030010714</v>
      </c>
      <c r="I337" s="2">
        <f t="shared" ref="I337:I400" si="50">IF(G337=0,100,100-(100/(1+H337)))</f>
        <v>28.079559040229938</v>
      </c>
    </row>
    <row r="338" spans="1:9" ht="13.5" x14ac:dyDescent="0.25">
      <c r="A338" s="3">
        <f>TITRES_STAT!B341</f>
        <v>42795</v>
      </c>
      <c r="B338" s="5">
        <f>TITRES_STAT!D341</f>
        <v>3.8050999999999999</v>
      </c>
      <c r="C338" s="2">
        <f t="shared" si="45"/>
        <v>-6.6500000000000004E-2</v>
      </c>
      <c r="D338" s="2">
        <f t="shared" si="46"/>
        <v>0</v>
      </c>
      <c r="E338" s="2">
        <f t="shared" si="47"/>
        <v>6.6500000000000004E-2</v>
      </c>
      <c r="F338" s="2">
        <f t="shared" si="48"/>
        <v>3.1000387305359783E-2</v>
      </c>
      <c r="G338" s="2">
        <f t="shared" si="48"/>
        <v>8.4151586105067122E-2</v>
      </c>
      <c r="H338" s="2">
        <f t="shared" si="49"/>
        <v>0.3683874391464752</v>
      </c>
      <c r="I338" s="2">
        <f t="shared" si="50"/>
        <v>26.921281839319946</v>
      </c>
    </row>
    <row r="339" spans="1:9" ht="13.5" x14ac:dyDescent="0.25">
      <c r="A339" s="3">
        <f>TITRES_STAT!B342</f>
        <v>42796</v>
      </c>
      <c r="B339" s="5">
        <f>TITRES_STAT!D342</f>
        <v>3.8006000000000002</v>
      </c>
      <c r="C339" s="2">
        <f t="shared" si="45"/>
        <v>-4.4999999999997264E-3</v>
      </c>
      <c r="D339" s="2">
        <f t="shared" si="46"/>
        <v>0</v>
      </c>
      <c r="E339" s="2">
        <f t="shared" si="47"/>
        <v>4.4999999999997264E-3</v>
      </c>
      <c r="F339" s="2">
        <f t="shared" si="48"/>
        <v>2.8786073926405514E-2</v>
      </c>
      <c r="G339" s="2">
        <f t="shared" si="48"/>
        <v>7.8462187097562294E-2</v>
      </c>
      <c r="H339" s="2">
        <f t="shared" si="49"/>
        <v>0.36687830139901689</v>
      </c>
      <c r="I339" s="2">
        <f t="shared" si="50"/>
        <v>26.840597368727884</v>
      </c>
    </row>
    <row r="340" spans="1:9" ht="13.5" x14ac:dyDescent="0.25">
      <c r="A340" s="3">
        <f>TITRES_STAT!B343</f>
        <v>42797</v>
      </c>
      <c r="B340" s="5">
        <f>TITRES_STAT!D343</f>
        <v>3.8050999999999999</v>
      </c>
      <c r="C340" s="2">
        <f t="shared" si="45"/>
        <v>4.4999999999997264E-3</v>
      </c>
      <c r="D340" s="2">
        <f t="shared" si="46"/>
        <v>4.4999999999997264E-3</v>
      </c>
      <c r="E340" s="2">
        <f t="shared" si="47"/>
        <v>0</v>
      </c>
      <c r="F340" s="2">
        <f t="shared" si="48"/>
        <v>2.7051354360233672E-2</v>
      </c>
      <c r="G340" s="2">
        <f t="shared" si="48"/>
        <v>7.2857745162022133E-2</v>
      </c>
      <c r="H340" s="2">
        <f t="shared" si="49"/>
        <v>0.37129002963345176</v>
      </c>
      <c r="I340" s="2">
        <f t="shared" si="50"/>
        <v>27.075966543175284</v>
      </c>
    </row>
    <row r="341" spans="1:9" ht="13.5" x14ac:dyDescent="0.25">
      <c r="A341" s="3">
        <f>TITRES_STAT!B344</f>
        <v>42800</v>
      </c>
      <c r="B341" s="5">
        <f>TITRES_STAT!D344</f>
        <v>3.9115000000000002</v>
      </c>
      <c r="C341" s="2">
        <f t="shared" si="45"/>
        <v>0.10640000000000027</v>
      </c>
      <c r="D341" s="2">
        <f t="shared" si="46"/>
        <v>0.10640000000000027</v>
      </c>
      <c r="E341" s="2">
        <f t="shared" si="47"/>
        <v>0</v>
      </c>
      <c r="F341" s="2">
        <f t="shared" si="48"/>
        <v>3.2719114763074146E-2</v>
      </c>
      <c r="G341" s="2">
        <f t="shared" si="48"/>
        <v>6.765362050759198E-2</v>
      </c>
      <c r="H341" s="2">
        <f t="shared" si="49"/>
        <v>0.48362695917216225</v>
      </c>
      <c r="I341" s="2">
        <f t="shared" si="50"/>
        <v>32.597611965882422</v>
      </c>
    </row>
    <row r="342" spans="1:9" ht="13.5" x14ac:dyDescent="0.25">
      <c r="A342" s="3">
        <f>TITRES_STAT!B345</f>
        <v>42801</v>
      </c>
      <c r="B342" s="5">
        <f>TITRES_STAT!D345</f>
        <v>3.9115000000000002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3.0382035137140277E-2</v>
      </c>
      <c r="G342" s="2">
        <f t="shared" si="48"/>
        <v>6.2821219042763984E-2</v>
      </c>
      <c r="H342" s="2">
        <f t="shared" si="49"/>
        <v>0.4836269591721622</v>
      </c>
      <c r="I342" s="2">
        <f t="shared" si="50"/>
        <v>32.597611965882422</v>
      </c>
    </row>
    <row r="343" spans="1:9" ht="13.5" x14ac:dyDescent="0.25">
      <c r="A343" s="3">
        <f>TITRES_STAT!B346</f>
        <v>42802</v>
      </c>
      <c r="B343" s="5">
        <f>TITRES_STAT!D346</f>
        <v>4.0267999999999997</v>
      </c>
      <c r="C343" s="2">
        <f t="shared" si="45"/>
        <v>0.11529999999999951</v>
      </c>
      <c r="D343" s="2">
        <f t="shared" si="46"/>
        <v>0.11529999999999951</v>
      </c>
      <c r="E343" s="2">
        <f t="shared" si="47"/>
        <v>0</v>
      </c>
      <c r="F343" s="2">
        <f t="shared" si="48"/>
        <v>3.644760405591594E-2</v>
      </c>
      <c r="G343" s="2">
        <f t="shared" si="48"/>
        <v>5.8333989111137984E-2</v>
      </c>
      <c r="H343" s="2">
        <f t="shared" si="49"/>
        <v>0.62480904548591598</v>
      </c>
      <c r="I343" s="2">
        <f t="shared" si="50"/>
        <v>38.454306198120669</v>
      </c>
    </row>
    <row r="344" spans="1:9" ht="13.5" x14ac:dyDescent="0.25">
      <c r="A344" s="3">
        <f>TITRES_STAT!B347</f>
        <v>42803</v>
      </c>
      <c r="B344" s="5">
        <f>TITRES_STAT!D347</f>
        <v>4.2042000000000002</v>
      </c>
      <c r="C344" s="2">
        <f t="shared" si="45"/>
        <v>0.17740000000000045</v>
      </c>
      <c r="D344" s="2">
        <f t="shared" si="46"/>
        <v>0.17740000000000045</v>
      </c>
      <c r="E344" s="2">
        <f t="shared" si="47"/>
        <v>0</v>
      </c>
      <c r="F344" s="2">
        <f t="shared" si="48"/>
        <v>4.651563233763626E-2</v>
      </c>
      <c r="G344" s="2">
        <f t="shared" si="48"/>
        <v>5.4167275603199554E-2</v>
      </c>
      <c r="H344" s="2">
        <f t="shared" si="49"/>
        <v>0.85874048158494931</v>
      </c>
      <c r="I344" s="2">
        <f t="shared" si="50"/>
        <v>46.200127994882898</v>
      </c>
    </row>
    <row r="345" spans="1:9" ht="13.5" x14ac:dyDescent="0.25">
      <c r="A345" s="3">
        <f>TITRES_STAT!B348</f>
        <v>42804</v>
      </c>
      <c r="B345" s="5">
        <f>TITRES_STAT!D348</f>
        <v>4.4524999999999997</v>
      </c>
      <c r="C345" s="2">
        <f t="shared" si="45"/>
        <v>0.24829999999999952</v>
      </c>
      <c r="D345" s="2">
        <f t="shared" si="46"/>
        <v>0.24829999999999952</v>
      </c>
      <c r="E345" s="2">
        <f t="shared" si="47"/>
        <v>0</v>
      </c>
      <c r="F345" s="2">
        <f t="shared" si="48"/>
        <v>6.092880145637649E-2</v>
      </c>
      <c r="G345" s="2">
        <f t="shared" si="48"/>
        <v>5.0298184488685296E-2</v>
      </c>
      <c r="H345" s="2">
        <f t="shared" si="49"/>
        <v>1.2113519021761625</v>
      </c>
      <c r="I345" s="2">
        <f t="shared" si="50"/>
        <v>54.778793957853885</v>
      </c>
    </row>
    <row r="346" spans="1:9" ht="13.5" x14ac:dyDescent="0.25">
      <c r="A346" s="3">
        <f>TITRES_STAT!B349</f>
        <v>42807</v>
      </c>
      <c r="B346" s="5">
        <f>TITRES_STAT!D349</f>
        <v>4.4481000000000002</v>
      </c>
      <c r="C346" s="2">
        <f t="shared" si="45"/>
        <v>-4.3999999999995154E-3</v>
      </c>
      <c r="D346" s="2">
        <f t="shared" si="46"/>
        <v>0</v>
      </c>
      <c r="E346" s="2">
        <f t="shared" si="47"/>
        <v>4.3999999999995154E-3</v>
      </c>
      <c r="F346" s="2">
        <f t="shared" si="48"/>
        <v>5.6576744209492449E-2</v>
      </c>
      <c r="G346" s="2">
        <f t="shared" si="48"/>
        <v>4.7019742739493456E-2</v>
      </c>
      <c r="H346" s="2">
        <f t="shared" si="49"/>
        <v>1.2032550778286533</v>
      </c>
      <c r="I346" s="2">
        <f t="shared" si="50"/>
        <v>54.612608859364677</v>
      </c>
    </row>
    <row r="347" spans="1:9" ht="13.5" x14ac:dyDescent="0.25">
      <c r="A347" s="3">
        <f>TITRES_STAT!B350</f>
        <v>42808</v>
      </c>
      <c r="B347" s="5">
        <f>TITRES_STAT!D350</f>
        <v>4.5145999999999997</v>
      </c>
      <c r="C347" s="2">
        <f t="shared" si="45"/>
        <v>6.6499999999999559E-2</v>
      </c>
      <c r="D347" s="2">
        <f t="shared" si="46"/>
        <v>6.6499999999999559E-2</v>
      </c>
      <c r="E347" s="2">
        <f t="shared" si="47"/>
        <v>0</v>
      </c>
      <c r="F347" s="2">
        <f t="shared" si="48"/>
        <v>5.7285548194528677E-2</v>
      </c>
      <c r="G347" s="2">
        <f t="shared" si="48"/>
        <v>4.3661189686672493E-2</v>
      </c>
      <c r="H347" s="2">
        <f t="shared" si="49"/>
        <v>1.3120473492735585</v>
      </c>
      <c r="I347" s="2">
        <f t="shared" si="50"/>
        <v>56.748290630198447</v>
      </c>
    </row>
    <row r="348" spans="1:9" ht="13.5" x14ac:dyDescent="0.25">
      <c r="A348" s="3">
        <f>TITRES_STAT!B351</f>
        <v>42809</v>
      </c>
      <c r="B348" s="5">
        <f>TITRES_STAT!D351</f>
        <v>4.5633999999999997</v>
      </c>
      <c r="C348" s="2">
        <f t="shared" si="45"/>
        <v>4.8799999999999955E-2</v>
      </c>
      <c r="D348" s="2">
        <f t="shared" si="46"/>
        <v>4.8799999999999955E-2</v>
      </c>
      <c r="E348" s="2">
        <f t="shared" si="47"/>
        <v>0</v>
      </c>
      <c r="F348" s="2">
        <f t="shared" si="48"/>
        <v>5.6679437609205192E-2</v>
      </c>
      <c r="G348" s="2">
        <f t="shared" si="48"/>
        <v>4.0542533280481595E-2</v>
      </c>
      <c r="H348" s="2">
        <f t="shared" si="49"/>
        <v>1.3980240755328526</v>
      </c>
      <c r="I348" s="2">
        <f t="shared" si="50"/>
        <v>58.299000823092435</v>
      </c>
    </row>
    <row r="349" spans="1:9" ht="13.5" x14ac:dyDescent="0.25">
      <c r="A349" s="3">
        <f>TITRES_STAT!B352</f>
        <v>42810</v>
      </c>
      <c r="B349" s="5">
        <f>TITRES_STAT!D352</f>
        <v>4.4303999999999997</v>
      </c>
      <c r="C349" s="2">
        <f t="shared" si="45"/>
        <v>-0.13300000000000001</v>
      </c>
      <c r="D349" s="2">
        <f t="shared" si="46"/>
        <v>0</v>
      </c>
      <c r="E349" s="2">
        <f t="shared" si="47"/>
        <v>0.13300000000000001</v>
      </c>
      <c r="F349" s="2">
        <f t="shared" ref="F349:G364" si="51">((F348*13)+D349)/14</f>
        <v>5.263090635140482E-2</v>
      </c>
      <c r="G349" s="2">
        <f t="shared" si="51"/>
        <v>4.7146638046161482E-2</v>
      </c>
      <c r="H349" s="2">
        <f t="shared" si="49"/>
        <v>1.1163236347812047</v>
      </c>
      <c r="I349" s="2">
        <f t="shared" si="50"/>
        <v>52.748247783785466</v>
      </c>
    </row>
    <row r="350" spans="1:9" ht="13.5" x14ac:dyDescent="0.25">
      <c r="A350" s="3">
        <f>TITRES_STAT!B353</f>
        <v>42811</v>
      </c>
      <c r="B350" s="5">
        <f>TITRES_STAT!D353</f>
        <v>4.4303999999999997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4.8871555897733052E-2</v>
      </c>
      <c r="G350" s="2">
        <f t="shared" si="51"/>
        <v>4.3779021042864234E-2</v>
      </c>
      <c r="H350" s="2">
        <f t="shared" si="49"/>
        <v>1.1163236347812047</v>
      </c>
      <c r="I350" s="2">
        <f t="shared" si="50"/>
        <v>52.748247783785466</v>
      </c>
    </row>
    <row r="351" spans="1:9" ht="13.5" x14ac:dyDescent="0.25">
      <c r="A351" s="3">
        <f>TITRES_STAT!B354</f>
        <v>42815</v>
      </c>
      <c r="B351" s="5">
        <f>TITRES_STAT!D354</f>
        <v>4.3151000000000002</v>
      </c>
      <c r="C351" s="2">
        <f t="shared" si="45"/>
        <v>-0.11529999999999951</v>
      </c>
      <c r="D351" s="2">
        <f t="shared" si="46"/>
        <v>0</v>
      </c>
      <c r="E351" s="2">
        <f t="shared" si="47"/>
        <v>0.11529999999999951</v>
      </c>
      <c r="F351" s="2">
        <f t="shared" si="51"/>
        <v>4.5380730476466402E-2</v>
      </c>
      <c r="G351" s="2">
        <f t="shared" si="51"/>
        <v>4.8887662396945322E-2</v>
      </c>
      <c r="H351" s="2">
        <f t="shared" si="49"/>
        <v>0.92826550199917013</v>
      </c>
      <c r="I351" s="2">
        <f t="shared" si="50"/>
        <v>48.139921656886521</v>
      </c>
    </row>
    <row r="352" spans="1:9" ht="13.5" x14ac:dyDescent="0.25">
      <c r="A352" s="3">
        <f>TITRES_STAT!B355</f>
        <v>42816</v>
      </c>
      <c r="B352" s="5">
        <f>TITRES_STAT!D355</f>
        <v>4.3106</v>
      </c>
      <c r="C352" s="2">
        <f t="shared" si="45"/>
        <v>-4.5000000000001705E-3</v>
      </c>
      <c r="D352" s="2">
        <f t="shared" si="46"/>
        <v>0</v>
      </c>
      <c r="E352" s="2">
        <f t="shared" si="47"/>
        <v>4.5000000000001705E-3</v>
      </c>
      <c r="F352" s="2">
        <f t="shared" si="51"/>
        <v>4.2139249728147372E-2</v>
      </c>
      <c r="G352" s="2">
        <f t="shared" si="51"/>
        <v>4.5717115082877811E-2</v>
      </c>
      <c r="H352" s="2">
        <f t="shared" si="49"/>
        <v>0.92173903912693655</v>
      </c>
      <c r="I352" s="2">
        <f t="shared" si="50"/>
        <v>47.963798432574428</v>
      </c>
    </row>
    <row r="353" spans="1:9" ht="13.5" x14ac:dyDescent="0.25">
      <c r="A353" s="3">
        <f>TITRES_STAT!B356</f>
        <v>42817</v>
      </c>
      <c r="B353" s="5">
        <f>TITRES_STAT!D356</f>
        <v>4.2618</v>
      </c>
      <c r="C353" s="2">
        <f t="shared" si="45"/>
        <v>-4.8799999999999955E-2</v>
      </c>
      <c r="D353" s="2">
        <f t="shared" si="46"/>
        <v>0</v>
      </c>
      <c r="E353" s="2">
        <f t="shared" si="47"/>
        <v>4.8799999999999955E-2</v>
      </c>
      <c r="F353" s="2">
        <f t="shared" si="51"/>
        <v>3.9129303318993988E-2</v>
      </c>
      <c r="G353" s="2">
        <f t="shared" si="51"/>
        <v>4.5937321148386535E-2</v>
      </c>
      <c r="H353" s="2">
        <f t="shared" si="49"/>
        <v>0.8517976743266914</v>
      </c>
      <c r="I353" s="2">
        <f t="shared" si="50"/>
        <v>45.998420137146063</v>
      </c>
    </row>
    <row r="354" spans="1:9" ht="13.5" x14ac:dyDescent="0.25">
      <c r="A354" s="3">
        <f>TITRES_STAT!B357</f>
        <v>42818</v>
      </c>
      <c r="B354" s="5">
        <f>TITRES_STAT!D357</f>
        <v>4.1909000000000001</v>
      </c>
      <c r="C354" s="2">
        <f t="shared" si="45"/>
        <v>-7.0899999999999963E-2</v>
      </c>
      <c r="D354" s="2">
        <f t="shared" si="46"/>
        <v>0</v>
      </c>
      <c r="E354" s="2">
        <f t="shared" si="47"/>
        <v>7.0899999999999963E-2</v>
      </c>
      <c r="F354" s="2">
        <f t="shared" si="51"/>
        <v>3.6334353081922989E-2</v>
      </c>
      <c r="G354" s="2">
        <f t="shared" si="51"/>
        <v>4.7720369637787495E-2</v>
      </c>
      <c r="H354" s="2">
        <f t="shared" si="49"/>
        <v>0.76140133359636719</v>
      </c>
      <c r="I354" s="2">
        <f t="shared" si="50"/>
        <v>43.227021523922929</v>
      </c>
    </row>
    <row r="355" spans="1:9" ht="13.5" x14ac:dyDescent="0.25">
      <c r="A355" s="3">
        <f>TITRES_STAT!B358</f>
        <v>42821</v>
      </c>
      <c r="B355" s="5">
        <f>TITRES_STAT!D358</f>
        <v>4.08</v>
      </c>
      <c r="C355" s="2">
        <f t="shared" si="45"/>
        <v>-0.1109</v>
      </c>
      <c r="D355" s="2">
        <f t="shared" si="46"/>
        <v>0</v>
      </c>
      <c r="E355" s="2">
        <f t="shared" si="47"/>
        <v>0.1109</v>
      </c>
      <c r="F355" s="2">
        <f t="shared" si="51"/>
        <v>3.3739042147499919E-2</v>
      </c>
      <c r="G355" s="2">
        <f t="shared" si="51"/>
        <v>5.223320037794553E-2</v>
      </c>
      <c r="H355" s="2">
        <f t="shared" si="49"/>
        <v>0.64593097691455226</v>
      </c>
      <c r="I355" s="2">
        <f t="shared" si="50"/>
        <v>39.244110839046776</v>
      </c>
    </row>
    <row r="356" spans="1:9" ht="13.5" x14ac:dyDescent="0.25">
      <c r="A356" s="3">
        <f>TITRES_STAT!B359</f>
        <v>42822</v>
      </c>
      <c r="B356" s="5">
        <f>TITRES_STAT!D359</f>
        <v>4.08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3.1329110565535639E-2</v>
      </c>
      <c r="G356" s="2">
        <f t="shared" si="51"/>
        <v>4.8502257493806558E-2</v>
      </c>
      <c r="H356" s="2">
        <f t="shared" si="49"/>
        <v>0.64593097691455237</v>
      </c>
      <c r="I356" s="2">
        <f t="shared" si="50"/>
        <v>39.244110839046776</v>
      </c>
    </row>
    <row r="357" spans="1:9" ht="13.5" x14ac:dyDescent="0.25">
      <c r="A357" s="3">
        <f>TITRES_STAT!B360</f>
        <v>42823</v>
      </c>
      <c r="B357" s="5">
        <f>TITRES_STAT!D360</f>
        <v>4.08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2.9091316953711668E-2</v>
      </c>
      <c r="G357" s="2">
        <f t="shared" si="51"/>
        <v>4.5037810529963238E-2</v>
      </c>
      <c r="H357" s="2">
        <f t="shared" si="49"/>
        <v>0.64593097691455237</v>
      </c>
      <c r="I357" s="2">
        <f t="shared" si="50"/>
        <v>39.244110839046776</v>
      </c>
    </row>
    <row r="358" spans="1:9" ht="13.5" x14ac:dyDescent="0.25">
      <c r="A358" s="3">
        <f>TITRES_STAT!B361</f>
        <v>42824</v>
      </c>
      <c r="B358" s="5">
        <f>TITRES_STAT!D361</f>
        <v>4.1642999999999999</v>
      </c>
      <c r="C358" s="2">
        <f t="shared" si="45"/>
        <v>8.429999999999982E-2</v>
      </c>
      <c r="D358" s="2">
        <f t="shared" si="46"/>
        <v>8.429999999999982E-2</v>
      </c>
      <c r="E358" s="2">
        <f t="shared" si="47"/>
        <v>0</v>
      </c>
      <c r="F358" s="2">
        <f t="shared" si="51"/>
        <v>3.3034794314160822E-2</v>
      </c>
      <c r="G358" s="2">
        <f t="shared" si="51"/>
        <v>4.1820824063537286E-2</v>
      </c>
      <c r="H358" s="2">
        <f t="shared" si="49"/>
        <v>0.7899125627934046</v>
      </c>
      <c r="I358" s="2">
        <f t="shared" si="50"/>
        <v>44.13134916270085</v>
      </c>
    </row>
    <row r="359" spans="1:9" ht="13.5" x14ac:dyDescent="0.25">
      <c r="A359" s="3">
        <f>TITRES_STAT!B362</f>
        <v>42825</v>
      </c>
      <c r="B359" s="5">
        <f>TITRES_STAT!D362</f>
        <v>4.08</v>
      </c>
      <c r="C359" s="2">
        <f t="shared" si="45"/>
        <v>-8.429999999999982E-2</v>
      </c>
      <c r="D359" s="2">
        <f t="shared" si="46"/>
        <v>0</v>
      </c>
      <c r="E359" s="2">
        <f t="shared" si="47"/>
        <v>8.429999999999982E-2</v>
      </c>
      <c r="F359" s="2">
        <f t="shared" si="51"/>
        <v>3.067516614886362E-2</v>
      </c>
      <c r="G359" s="2">
        <f t="shared" si="51"/>
        <v>4.4855050916141746E-2</v>
      </c>
      <c r="H359" s="2">
        <f t="shared" si="49"/>
        <v>0.68387317642804668</v>
      </c>
      <c r="I359" s="2">
        <f t="shared" si="50"/>
        <v>40.613104716040894</v>
      </c>
    </row>
    <row r="360" spans="1:9" ht="13.5" x14ac:dyDescent="0.25">
      <c r="A360" s="3">
        <f>TITRES_STAT!B363</f>
        <v>42828</v>
      </c>
      <c r="B360" s="5">
        <f>TITRES_STAT!D363</f>
        <v>4.0134999999999996</v>
      </c>
      <c r="C360" s="2">
        <f t="shared" si="45"/>
        <v>-6.6500000000000448E-2</v>
      </c>
      <c r="D360" s="2">
        <f t="shared" si="46"/>
        <v>0</v>
      </c>
      <c r="E360" s="2">
        <f t="shared" si="47"/>
        <v>6.6500000000000448E-2</v>
      </c>
      <c r="F360" s="2">
        <f t="shared" si="51"/>
        <v>2.8484082852516218E-2</v>
      </c>
      <c r="G360" s="2">
        <f t="shared" si="51"/>
        <v>4.6401118707845933E-2</v>
      </c>
      <c r="H360" s="2">
        <f t="shared" si="49"/>
        <v>0.61386629559213335</v>
      </c>
      <c r="I360" s="2">
        <f t="shared" si="50"/>
        <v>38.036998310749375</v>
      </c>
    </row>
    <row r="361" spans="1:9" ht="13.5" x14ac:dyDescent="0.25">
      <c r="A361" s="3">
        <f>TITRES_STAT!B364</f>
        <v>42829</v>
      </c>
      <c r="B361" s="5">
        <f>TITRES_STAT!D364</f>
        <v>4.1642999999999999</v>
      </c>
      <c r="C361" s="2">
        <f t="shared" si="45"/>
        <v>0.15080000000000027</v>
      </c>
      <c r="D361" s="2">
        <f t="shared" si="46"/>
        <v>0.15080000000000027</v>
      </c>
      <c r="E361" s="2">
        <f t="shared" si="47"/>
        <v>0</v>
      </c>
      <c r="F361" s="2">
        <f t="shared" si="51"/>
        <v>3.7220934077336509E-2</v>
      </c>
      <c r="G361" s="2">
        <f t="shared" si="51"/>
        <v>4.3086753085856931E-2</v>
      </c>
      <c r="H361" s="2">
        <f t="shared" si="49"/>
        <v>0.86386026821673279</v>
      </c>
      <c r="I361" s="2">
        <f t="shared" si="50"/>
        <v>46.347909387179534</v>
      </c>
    </row>
    <row r="362" spans="1:9" ht="13.5" x14ac:dyDescent="0.25">
      <c r="A362" s="3">
        <f>TITRES_STAT!B365</f>
        <v>42830</v>
      </c>
      <c r="B362" s="5">
        <f>TITRES_STAT!D365</f>
        <v>4.1554000000000002</v>
      </c>
      <c r="C362" s="2">
        <f t="shared" si="45"/>
        <v>-8.8999999999996859E-3</v>
      </c>
      <c r="D362" s="2">
        <f t="shared" si="46"/>
        <v>0</v>
      </c>
      <c r="E362" s="2">
        <f t="shared" si="47"/>
        <v>8.8999999999996859E-3</v>
      </c>
      <c r="F362" s="2">
        <f t="shared" si="51"/>
        <v>3.4562295928955329E-2</v>
      </c>
      <c r="G362" s="2">
        <f t="shared" si="51"/>
        <v>4.0644842151152841E-2</v>
      </c>
      <c r="H362" s="2">
        <f t="shared" si="49"/>
        <v>0.85034887822722205</v>
      </c>
      <c r="I362" s="2">
        <f t="shared" si="50"/>
        <v>45.956137690202631</v>
      </c>
    </row>
    <row r="363" spans="1:9" ht="13.5" x14ac:dyDescent="0.25">
      <c r="A363" s="3">
        <f>TITRES_STAT!B366</f>
        <v>42831</v>
      </c>
      <c r="B363" s="5">
        <f>TITRES_STAT!D366</f>
        <v>4.1687000000000003</v>
      </c>
      <c r="C363" s="2">
        <f t="shared" si="45"/>
        <v>1.330000000000009E-2</v>
      </c>
      <c r="D363" s="2">
        <f t="shared" si="46"/>
        <v>1.330000000000009E-2</v>
      </c>
      <c r="E363" s="2">
        <f t="shared" si="47"/>
        <v>0</v>
      </c>
      <c r="F363" s="2">
        <f t="shared" si="51"/>
        <v>3.3043560505458529E-2</v>
      </c>
      <c r="G363" s="2">
        <f t="shared" si="51"/>
        <v>3.7741639140356213E-2</v>
      </c>
      <c r="H363" s="2">
        <f t="shared" si="49"/>
        <v>0.87552001603782637</v>
      </c>
      <c r="I363" s="2">
        <f t="shared" si="50"/>
        <v>46.681454132781091</v>
      </c>
    </row>
    <row r="364" spans="1:9" ht="13.5" x14ac:dyDescent="0.25">
      <c r="A364" s="3">
        <f>TITRES_STAT!B367</f>
        <v>42832</v>
      </c>
      <c r="B364" s="5">
        <f>TITRES_STAT!D367</f>
        <v>4.2218999999999998</v>
      </c>
      <c r="C364" s="2">
        <f t="shared" si="45"/>
        <v>5.319999999999947E-2</v>
      </c>
      <c r="D364" s="2">
        <f t="shared" si="46"/>
        <v>5.319999999999947E-2</v>
      </c>
      <c r="E364" s="2">
        <f t="shared" si="47"/>
        <v>0</v>
      </c>
      <c r="F364" s="2">
        <f t="shared" si="51"/>
        <v>3.4483306183640025E-2</v>
      </c>
      <c r="G364" s="2">
        <f t="shared" si="51"/>
        <v>3.5045807773187908E-2</v>
      </c>
      <c r="H364" s="2">
        <f t="shared" si="49"/>
        <v>0.98394953276042818</v>
      </c>
      <c r="I364" s="2">
        <f t="shared" si="50"/>
        <v>49.595492048196419</v>
      </c>
    </row>
    <row r="365" spans="1:9" ht="13.5" x14ac:dyDescent="0.25">
      <c r="A365" s="3">
        <f>TITRES_STAT!B368</f>
        <v>42835</v>
      </c>
      <c r="B365" s="5">
        <f>TITRES_STAT!D368</f>
        <v>4.4081999999999999</v>
      </c>
      <c r="C365" s="2">
        <f t="shared" si="45"/>
        <v>0.18630000000000013</v>
      </c>
      <c r="D365" s="2">
        <f t="shared" si="46"/>
        <v>0.18630000000000013</v>
      </c>
      <c r="E365" s="2">
        <f t="shared" si="47"/>
        <v>0</v>
      </c>
      <c r="F365" s="2">
        <f t="shared" ref="F365:G380" si="52">((F364*13)+D365)/14</f>
        <v>4.5327355741951458E-2</v>
      </c>
      <c r="G365" s="2">
        <f t="shared" si="52"/>
        <v>3.2542535789388774E-2</v>
      </c>
      <c r="H365" s="2">
        <f t="shared" si="49"/>
        <v>1.392864896432916</v>
      </c>
      <c r="I365" s="2">
        <f t="shared" si="50"/>
        <v>58.209090638977699</v>
      </c>
    </row>
    <row r="366" spans="1:9" ht="13.5" x14ac:dyDescent="0.25">
      <c r="A366" s="3">
        <f>TITRES_STAT!B369</f>
        <v>42836</v>
      </c>
      <c r="B366" s="5">
        <f>TITRES_STAT!D369</f>
        <v>4.5235000000000003</v>
      </c>
      <c r="C366" s="2">
        <f t="shared" si="45"/>
        <v>0.1153000000000004</v>
      </c>
      <c r="D366" s="2">
        <f t="shared" si="46"/>
        <v>0.1153000000000004</v>
      </c>
      <c r="E366" s="2">
        <f t="shared" si="47"/>
        <v>0</v>
      </c>
      <c r="F366" s="2">
        <f t="shared" si="52"/>
        <v>5.0325401760383526E-2</v>
      </c>
      <c r="G366" s="2">
        <f t="shared" si="52"/>
        <v>3.0218068947289574E-2</v>
      </c>
      <c r="H366" s="2">
        <f t="shared" si="49"/>
        <v>1.6654076025892941</v>
      </c>
      <c r="I366" s="2">
        <f t="shared" si="50"/>
        <v>62.482286047786609</v>
      </c>
    </row>
    <row r="367" spans="1:9" ht="13.5" x14ac:dyDescent="0.25">
      <c r="A367" s="3">
        <f>TITRES_STAT!B370</f>
        <v>42837</v>
      </c>
      <c r="B367" s="5">
        <f>TITRES_STAT!D370</f>
        <v>4.4702999999999999</v>
      </c>
      <c r="C367" s="2">
        <f t="shared" si="45"/>
        <v>-5.3200000000000358E-2</v>
      </c>
      <c r="D367" s="2">
        <f t="shared" si="46"/>
        <v>0</v>
      </c>
      <c r="E367" s="2">
        <f t="shared" si="47"/>
        <v>5.3200000000000358E-2</v>
      </c>
      <c r="F367" s="2">
        <f t="shared" si="52"/>
        <v>4.6730730206070423E-2</v>
      </c>
      <c r="G367" s="2">
        <f t="shared" si="52"/>
        <v>3.1859635451054628E-2</v>
      </c>
      <c r="H367" s="2">
        <f t="shared" si="49"/>
        <v>1.4667691436037296</v>
      </c>
      <c r="I367" s="2">
        <f t="shared" si="50"/>
        <v>59.461143634256374</v>
      </c>
    </row>
    <row r="368" spans="1:9" ht="13.5" x14ac:dyDescent="0.25">
      <c r="A368" s="3">
        <f>TITRES_STAT!B371</f>
        <v>42838</v>
      </c>
      <c r="B368" s="5">
        <f>TITRES_STAT!D371</f>
        <v>4.3460999999999999</v>
      </c>
      <c r="C368" s="2">
        <f t="shared" si="45"/>
        <v>-0.12420000000000009</v>
      </c>
      <c r="D368" s="2">
        <f t="shared" si="46"/>
        <v>0</v>
      </c>
      <c r="E368" s="2">
        <f t="shared" si="47"/>
        <v>0.12420000000000009</v>
      </c>
      <c r="F368" s="2">
        <f t="shared" si="52"/>
        <v>4.3392820905636821E-2</v>
      </c>
      <c r="G368" s="2">
        <f t="shared" si="52"/>
        <v>3.8455375775979302E-2</v>
      </c>
      <c r="H368" s="2">
        <f t="shared" si="49"/>
        <v>1.1283941459425717</v>
      </c>
      <c r="I368" s="2">
        <f t="shared" si="50"/>
        <v>53.016221083565135</v>
      </c>
    </row>
    <row r="369" spans="1:9" ht="13.5" x14ac:dyDescent="0.25">
      <c r="A369" s="3">
        <f>TITRES_STAT!B372</f>
        <v>42839</v>
      </c>
      <c r="B369" s="5">
        <f>TITRES_STAT!D372</f>
        <v>4.3417000000000003</v>
      </c>
      <c r="C369" s="2">
        <f t="shared" si="45"/>
        <v>-4.3999999999995154E-3</v>
      </c>
      <c r="D369" s="2">
        <f t="shared" si="46"/>
        <v>0</v>
      </c>
      <c r="E369" s="2">
        <f t="shared" si="47"/>
        <v>4.3999999999995154E-3</v>
      </c>
      <c r="F369" s="2">
        <f t="shared" si="52"/>
        <v>4.0293333698091335E-2</v>
      </c>
      <c r="G369" s="2">
        <f t="shared" si="52"/>
        <v>3.6022848934837884E-2</v>
      </c>
      <c r="H369" s="2">
        <f t="shared" si="49"/>
        <v>1.1185493343677058</v>
      </c>
      <c r="I369" s="2">
        <f t="shared" si="50"/>
        <v>52.79788939640359</v>
      </c>
    </row>
    <row r="370" spans="1:9" ht="13.5" x14ac:dyDescent="0.25">
      <c r="A370" s="3">
        <f>TITRES_STAT!B373</f>
        <v>42842</v>
      </c>
      <c r="B370" s="5">
        <f>TITRES_STAT!D373</f>
        <v>4.2175000000000002</v>
      </c>
      <c r="C370" s="2">
        <f t="shared" si="45"/>
        <v>-0.12420000000000009</v>
      </c>
      <c r="D370" s="2">
        <f t="shared" si="46"/>
        <v>0</v>
      </c>
      <c r="E370" s="2">
        <f t="shared" si="47"/>
        <v>0.12420000000000009</v>
      </c>
      <c r="F370" s="2">
        <f t="shared" si="52"/>
        <v>3.7415238433941955E-2</v>
      </c>
      <c r="G370" s="2">
        <f t="shared" si="52"/>
        <v>4.2321216868063748E-2</v>
      </c>
      <c r="H370" s="2">
        <f t="shared" si="49"/>
        <v>0.8840775668285682</v>
      </c>
      <c r="I370" s="2">
        <f t="shared" si="50"/>
        <v>46.923628962724663</v>
      </c>
    </row>
    <row r="371" spans="1:9" ht="13.5" x14ac:dyDescent="0.25">
      <c r="A371" s="3">
        <f>TITRES_STAT!B374</f>
        <v>42843</v>
      </c>
      <c r="B371" s="5">
        <f>TITRES_STAT!D374</f>
        <v>4.2130999999999998</v>
      </c>
      <c r="C371" s="2">
        <f t="shared" si="45"/>
        <v>-4.4000000000004036E-3</v>
      </c>
      <c r="D371" s="2">
        <f t="shared" si="46"/>
        <v>0</v>
      </c>
      <c r="E371" s="2">
        <f t="shared" si="47"/>
        <v>4.4000000000004036E-3</v>
      </c>
      <c r="F371" s="2">
        <f t="shared" si="52"/>
        <v>3.4742721402946104E-2</v>
      </c>
      <c r="G371" s="2">
        <f t="shared" si="52"/>
        <v>3.961255852034494E-2</v>
      </c>
      <c r="H371" s="2">
        <f t="shared" si="49"/>
        <v>0.87706330266706467</v>
      </c>
      <c r="I371" s="2">
        <f t="shared" si="50"/>
        <v>46.725291652171286</v>
      </c>
    </row>
    <row r="372" spans="1:9" ht="13.5" x14ac:dyDescent="0.25">
      <c r="A372" s="3">
        <f>TITRES_STAT!B375</f>
        <v>42844</v>
      </c>
      <c r="B372" s="5">
        <f>TITRES_STAT!D375</f>
        <v>4.2484999999999999</v>
      </c>
      <c r="C372" s="2">
        <f t="shared" si="45"/>
        <v>3.5400000000000098E-2</v>
      </c>
      <c r="D372" s="2">
        <f t="shared" si="46"/>
        <v>3.5400000000000098E-2</v>
      </c>
      <c r="E372" s="2">
        <f t="shared" si="47"/>
        <v>0</v>
      </c>
      <c r="F372" s="2">
        <f t="shared" si="52"/>
        <v>3.478966987416425E-2</v>
      </c>
      <c r="G372" s="2">
        <f t="shared" si="52"/>
        <v>3.6783090054606012E-2</v>
      </c>
      <c r="H372" s="2">
        <f t="shared" si="49"/>
        <v>0.94580607073841683</v>
      </c>
      <c r="I372" s="2">
        <f t="shared" si="50"/>
        <v>48.60741699605714</v>
      </c>
    </row>
    <row r="373" spans="1:9" ht="13.5" x14ac:dyDescent="0.25">
      <c r="A373" s="3">
        <f>TITRES_STAT!B376</f>
        <v>42845</v>
      </c>
      <c r="B373" s="5">
        <f>TITRES_STAT!D376</f>
        <v>4.2663000000000002</v>
      </c>
      <c r="C373" s="2">
        <f t="shared" si="45"/>
        <v>1.780000000000026E-2</v>
      </c>
      <c r="D373" s="2">
        <f t="shared" si="46"/>
        <v>1.780000000000026E-2</v>
      </c>
      <c r="E373" s="2">
        <f t="shared" si="47"/>
        <v>0</v>
      </c>
      <c r="F373" s="2">
        <f t="shared" si="52"/>
        <v>3.357612202600968E-2</v>
      </c>
      <c r="G373" s="2">
        <f t="shared" si="52"/>
        <v>3.4155726479277011E-2</v>
      </c>
      <c r="H373" s="2">
        <f t="shared" si="49"/>
        <v>0.98303053358800641</v>
      </c>
      <c r="I373" s="2">
        <f t="shared" si="50"/>
        <v>49.57213300237769</v>
      </c>
    </row>
    <row r="374" spans="1:9" ht="13.5" x14ac:dyDescent="0.25">
      <c r="A374" s="3">
        <f>TITRES_STAT!B377</f>
        <v>42846</v>
      </c>
      <c r="B374" s="5">
        <f>TITRES_STAT!D377</f>
        <v>4.2130999999999998</v>
      </c>
      <c r="C374" s="2">
        <f t="shared" si="45"/>
        <v>-5.3200000000000358E-2</v>
      </c>
      <c r="D374" s="2">
        <f t="shared" si="46"/>
        <v>0</v>
      </c>
      <c r="E374" s="2">
        <f t="shared" si="47"/>
        <v>5.3200000000000358E-2</v>
      </c>
      <c r="F374" s="2">
        <f t="shared" si="52"/>
        <v>3.1177827595580417E-2</v>
      </c>
      <c r="G374" s="2">
        <f t="shared" si="52"/>
        <v>3.551603173075725E-2</v>
      </c>
      <c r="H374" s="2">
        <f t="shared" si="49"/>
        <v>0.87785222831018295</v>
      </c>
      <c r="I374" s="2">
        <f t="shared" si="50"/>
        <v>46.747673489736364</v>
      </c>
    </row>
    <row r="375" spans="1:9" ht="13.5" x14ac:dyDescent="0.25">
      <c r="A375" s="3">
        <f>TITRES_STAT!B378</f>
        <v>42849</v>
      </c>
      <c r="B375" s="5">
        <f>TITRES_STAT!D378</f>
        <v>4.2573999999999996</v>
      </c>
      <c r="C375" s="2">
        <f t="shared" si="45"/>
        <v>4.4299999999999784E-2</v>
      </c>
      <c r="D375" s="2">
        <f t="shared" si="46"/>
        <v>4.4299999999999784E-2</v>
      </c>
      <c r="E375" s="2">
        <f t="shared" si="47"/>
        <v>0</v>
      </c>
      <c r="F375" s="2">
        <f t="shared" si="52"/>
        <v>3.2115125624467514E-2</v>
      </c>
      <c r="G375" s="2">
        <f t="shared" si="52"/>
        <v>3.2979172321417442E-2</v>
      </c>
      <c r="H375" s="2">
        <f t="shared" si="49"/>
        <v>0.97380023099036972</v>
      </c>
      <c r="I375" s="2">
        <f t="shared" si="50"/>
        <v>49.336311532487656</v>
      </c>
    </row>
    <row r="376" spans="1:9" ht="13.5" x14ac:dyDescent="0.25">
      <c r="A376" s="3">
        <f>TITRES_STAT!B379</f>
        <v>42850</v>
      </c>
      <c r="B376" s="5">
        <f>TITRES_STAT!D379</f>
        <v>4.2573999999999996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2.9821188079862691E-2</v>
      </c>
      <c r="G376" s="2">
        <f t="shared" si="52"/>
        <v>3.0623517155601909E-2</v>
      </c>
      <c r="H376" s="2">
        <f t="shared" si="49"/>
        <v>0.97380023099036983</v>
      </c>
      <c r="I376" s="2">
        <f t="shared" si="50"/>
        <v>49.336311532487656</v>
      </c>
    </row>
    <row r="377" spans="1:9" ht="13.5" x14ac:dyDescent="0.25">
      <c r="A377" s="3">
        <f>TITRES_STAT!B380</f>
        <v>42851</v>
      </c>
      <c r="B377" s="5">
        <f>TITRES_STAT!D380</f>
        <v>4.2573999999999996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2.7691103217015355E-2</v>
      </c>
      <c r="G377" s="2">
        <f t="shared" si="52"/>
        <v>2.8436123073058917E-2</v>
      </c>
      <c r="H377" s="2">
        <f t="shared" si="49"/>
        <v>0.97380023099036972</v>
      </c>
      <c r="I377" s="2">
        <f t="shared" si="50"/>
        <v>49.336311532487656</v>
      </c>
    </row>
    <row r="378" spans="1:9" ht="13.5" x14ac:dyDescent="0.25">
      <c r="A378" s="3">
        <f>TITRES_STAT!B381</f>
        <v>42852</v>
      </c>
      <c r="B378" s="5">
        <f>TITRES_STAT!D381</f>
        <v>4.2130999999999998</v>
      </c>
      <c r="C378" s="2">
        <f t="shared" si="45"/>
        <v>-4.4299999999999784E-2</v>
      </c>
      <c r="D378" s="2">
        <f t="shared" si="46"/>
        <v>0</v>
      </c>
      <c r="E378" s="2">
        <f t="shared" si="47"/>
        <v>4.4299999999999784E-2</v>
      </c>
      <c r="F378" s="2">
        <f t="shared" si="52"/>
        <v>2.5713167272942827E-2</v>
      </c>
      <c r="G378" s="2">
        <f t="shared" si="52"/>
        <v>2.956925713926898E-2</v>
      </c>
      <c r="H378" s="2">
        <f t="shared" si="49"/>
        <v>0.86959124985236325</v>
      </c>
      <c r="I378" s="2">
        <f t="shared" si="50"/>
        <v>46.512372686865781</v>
      </c>
    </row>
    <row r="379" spans="1:9" ht="13.5" x14ac:dyDescent="0.25">
      <c r="A379" s="3">
        <f>TITRES_STAT!B382</f>
        <v>42853</v>
      </c>
      <c r="B379" s="5">
        <f>TITRES_STAT!D382</f>
        <v>4.2130999999999998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2.3876512467732623E-2</v>
      </c>
      <c r="G379" s="2">
        <f t="shared" si="52"/>
        <v>2.7457167343606908E-2</v>
      </c>
      <c r="H379" s="2">
        <f t="shared" si="49"/>
        <v>0.86959124985236325</v>
      </c>
      <c r="I379" s="2">
        <f t="shared" si="50"/>
        <v>46.512372686865781</v>
      </c>
    </row>
    <row r="380" spans="1:9" ht="13.5" x14ac:dyDescent="0.25">
      <c r="A380" s="3">
        <f>TITRES_STAT!B383</f>
        <v>42857</v>
      </c>
      <c r="B380" s="5">
        <f>TITRES_STAT!D383</f>
        <v>4.2085999999999997</v>
      </c>
      <c r="C380" s="2">
        <f t="shared" si="45"/>
        <v>-4.5000000000001705E-3</v>
      </c>
      <c r="D380" s="2">
        <f t="shared" si="46"/>
        <v>0</v>
      </c>
      <c r="E380" s="2">
        <f t="shared" si="47"/>
        <v>4.5000000000001705E-3</v>
      </c>
      <c r="F380" s="2">
        <f t="shared" si="52"/>
        <v>2.2171047291466007E-2</v>
      </c>
      <c r="G380" s="2">
        <f t="shared" si="52"/>
        <v>2.5817369676206427E-2</v>
      </c>
      <c r="H380" s="2">
        <f t="shared" si="49"/>
        <v>0.85876476068354435</v>
      </c>
      <c r="I380" s="2">
        <f t="shared" si="50"/>
        <v>46.200830726301334</v>
      </c>
    </row>
    <row r="381" spans="1:9" ht="13.5" x14ac:dyDescent="0.25">
      <c r="A381" s="3">
        <f>TITRES_STAT!B384</f>
        <v>42858</v>
      </c>
      <c r="B381" s="5">
        <f>TITRES_STAT!D384</f>
        <v>4.1376999999999997</v>
      </c>
      <c r="C381" s="2">
        <f t="shared" si="45"/>
        <v>-7.0899999999999963E-2</v>
      </c>
      <c r="D381" s="2">
        <f t="shared" si="46"/>
        <v>0</v>
      </c>
      <c r="E381" s="2">
        <f t="shared" si="47"/>
        <v>7.0899999999999963E-2</v>
      </c>
      <c r="F381" s="2">
        <f t="shared" ref="F381:G396" si="53">((F380*13)+D381)/14</f>
        <v>2.0587401056361292E-2</v>
      </c>
      <c r="G381" s="2">
        <f t="shared" si="53"/>
        <v>2.9037557556477394E-2</v>
      </c>
      <c r="H381" s="2">
        <f t="shared" si="49"/>
        <v>0.70899217388787816</v>
      </c>
      <c r="I381" s="2">
        <f t="shared" si="50"/>
        <v>41.485981312304887</v>
      </c>
    </row>
    <row r="382" spans="1:9" ht="13.5" x14ac:dyDescent="0.25">
      <c r="A382" s="3">
        <f>TITRES_STAT!B385</f>
        <v>42859</v>
      </c>
      <c r="B382" s="5">
        <f>TITRES_STAT!D385</f>
        <v>4.1243999999999996</v>
      </c>
      <c r="C382" s="2">
        <f t="shared" si="45"/>
        <v>-1.330000000000009E-2</v>
      </c>
      <c r="D382" s="2">
        <f t="shared" si="46"/>
        <v>0</v>
      </c>
      <c r="E382" s="2">
        <f t="shared" si="47"/>
        <v>1.330000000000009E-2</v>
      </c>
      <c r="F382" s="2">
        <f t="shared" si="53"/>
        <v>1.9116872409478344E-2</v>
      </c>
      <c r="G382" s="2">
        <f t="shared" si="53"/>
        <v>2.7913446302443301E-2</v>
      </c>
      <c r="H382" s="2">
        <f t="shared" si="49"/>
        <v>0.68486249251870479</v>
      </c>
      <c r="I382" s="2">
        <f t="shared" si="50"/>
        <v>40.647975461481266</v>
      </c>
    </row>
    <row r="383" spans="1:9" ht="13.5" x14ac:dyDescent="0.25">
      <c r="A383" s="3">
        <f>TITRES_STAT!B386</f>
        <v>42860</v>
      </c>
      <c r="B383" s="5">
        <f>TITRES_STAT!D386</f>
        <v>4.1243999999999996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1.7751381523087032E-2</v>
      </c>
      <c r="G383" s="2">
        <f t="shared" si="53"/>
        <v>2.5919628709411637E-2</v>
      </c>
      <c r="H383" s="2">
        <f t="shared" si="49"/>
        <v>0.68486249251870479</v>
      </c>
      <c r="I383" s="2">
        <f t="shared" si="50"/>
        <v>40.647975461481266</v>
      </c>
    </row>
    <row r="384" spans="1:9" ht="13.5" x14ac:dyDescent="0.25">
      <c r="A384" s="3">
        <f>TITRES_STAT!B387</f>
        <v>42863</v>
      </c>
      <c r="B384" s="5">
        <f>TITRES_STAT!D387</f>
        <v>4.0045999999999999</v>
      </c>
      <c r="C384" s="2">
        <f t="shared" si="45"/>
        <v>-0.11979999999999968</v>
      </c>
      <c r="D384" s="2">
        <f t="shared" si="46"/>
        <v>0</v>
      </c>
      <c r="E384" s="2">
        <f t="shared" si="47"/>
        <v>0.11979999999999968</v>
      </c>
      <c r="F384" s="2">
        <f t="shared" si="53"/>
        <v>1.6483425700009387E-2</v>
      </c>
      <c r="G384" s="2">
        <f t="shared" si="53"/>
        <v>3.2625369515882213E-2</v>
      </c>
      <c r="H384" s="2">
        <f t="shared" si="49"/>
        <v>0.50523337956326175</v>
      </c>
      <c r="I384" s="2">
        <f t="shared" si="50"/>
        <v>33.565119297969161</v>
      </c>
    </row>
    <row r="385" spans="1:9" ht="13.5" x14ac:dyDescent="0.25">
      <c r="A385" s="3">
        <f>TITRES_STAT!B388</f>
        <v>42864</v>
      </c>
      <c r="B385" s="5">
        <f>TITRES_STAT!D388</f>
        <v>4.1820000000000004</v>
      </c>
      <c r="C385" s="2">
        <f t="shared" si="45"/>
        <v>0.17740000000000045</v>
      </c>
      <c r="D385" s="2">
        <f t="shared" si="46"/>
        <v>0.17740000000000045</v>
      </c>
      <c r="E385" s="2">
        <f t="shared" si="47"/>
        <v>0</v>
      </c>
      <c r="F385" s="2">
        <f t="shared" si="53"/>
        <v>2.7977466721437323E-2</v>
      </c>
      <c r="G385" s="2">
        <f t="shared" si="53"/>
        <v>3.0294985979033486E-2</v>
      </c>
      <c r="H385" s="2">
        <f t="shared" si="49"/>
        <v>0.92350155701672654</v>
      </c>
      <c r="I385" s="2">
        <f t="shared" si="50"/>
        <v>48.01147956693314</v>
      </c>
    </row>
    <row r="386" spans="1:9" ht="13.5" x14ac:dyDescent="0.25">
      <c r="A386" s="3">
        <f>TITRES_STAT!B389</f>
        <v>42865</v>
      </c>
      <c r="B386" s="5">
        <f>TITRES_STAT!D389</f>
        <v>3.9912999999999998</v>
      </c>
      <c r="C386" s="2">
        <f t="shared" si="45"/>
        <v>-0.19070000000000054</v>
      </c>
      <c r="D386" s="2">
        <f t="shared" si="46"/>
        <v>0</v>
      </c>
      <c r="E386" s="2">
        <f t="shared" si="47"/>
        <v>0.19070000000000054</v>
      </c>
      <c r="F386" s="2">
        <f t="shared" si="53"/>
        <v>2.5979076241334657E-2</v>
      </c>
      <c r="G386" s="2">
        <f t="shared" si="53"/>
        <v>4.1752486980531134E-2</v>
      </c>
      <c r="H386" s="2">
        <f t="shared" si="49"/>
        <v>0.62221625872127095</v>
      </c>
      <c r="I386" s="2">
        <f t="shared" si="50"/>
        <v>38.35593777193057</v>
      </c>
    </row>
    <row r="387" spans="1:9" ht="13.5" x14ac:dyDescent="0.25">
      <c r="A387" s="3">
        <f>TITRES_STAT!B390</f>
        <v>42866</v>
      </c>
      <c r="B387" s="5">
        <f>TITRES_STAT!D390</f>
        <v>4.0445000000000002</v>
      </c>
      <c r="C387" s="2">
        <f t="shared" ref="C387:C450" si="54">B387-B386</f>
        <v>5.3200000000000358E-2</v>
      </c>
      <c r="D387" s="2">
        <f t="shared" ref="D387:D450" si="55">IF(C387&gt;0,C387,0)</f>
        <v>5.3200000000000358E-2</v>
      </c>
      <c r="E387" s="2">
        <f t="shared" ref="E387:E450" si="56">IF(C387&lt;0,-C387,0)</f>
        <v>0</v>
      </c>
      <c r="F387" s="2">
        <f t="shared" si="53"/>
        <v>2.7923427938382206E-2</v>
      </c>
      <c r="G387" s="2">
        <f t="shared" si="53"/>
        <v>3.8770166481921768E-2</v>
      </c>
      <c r="H387" s="2">
        <f t="shared" si="49"/>
        <v>0.72022976613739043</v>
      </c>
      <c r="I387" s="2">
        <f t="shared" si="50"/>
        <v>41.868230646572101</v>
      </c>
    </row>
    <row r="388" spans="1:9" ht="13.5" x14ac:dyDescent="0.25">
      <c r="A388" s="3">
        <f>TITRES_STAT!B391</f>
        <v>42867</v>
      </c>
      <c r="B388" s="5">
        <f>TITRES_STAT!D391</f>
        <v>3.9912999999999998</v>
      </c>
      <c r="C388" s="2">
        <f t="shared" si="54"/>
        <v>-5.3200000000000358E-2</v>
      </c>
      <c r="D388" s="2">
        <f t="shared" si="55"/>
        <v>0</v>
      </c>
      <c r="E388" s="2">
        <f t="shared" si="56"/>
        <v>5.3200000000000358E-2</v>
      </c>
      <c r="F388" s="2">
        <f t="shared" si="53"/>
        <v>2.5928897371354905E-2</v>
      </c>
      <c r="G388" s="2">
        <f t="shared" si="53"/>
        <v>3.980086887607024E-2</v>
      </c>
      <c r="H388" s="2">
        <f t="shared" si="49"/>
        <v>0.65146561126820823</v>
      </c>
      <c r="I388" s="2">
        <f t="shared" si="50"/>
        <v>39.447724907085949</v>
      </c>
    </row>
    <row r="389" spans="1:9" ht="13.5" x14ac:dyDescent="0.25">
      <c r="A389" s="3">
        <f>TITRES_STAT!B392</f>
        <v>42870</v>
      </c>
      <c r="B389" s="5">
        <f>TITRES_STAT!D392</f>
        <v>3.9514</v>
      </c>
      <c r="C389" s="2">
        <f t="shared" si="54"/>
        <v>-3.9899999999999824E-2</v>
      </c>
      <c r="D389" s="2">
        <f t="shared" si="55"/>
        <v>0</v>
      </c>
      <c r="E389" s="2">
        <f t="shared" si="56"/>
        <v>3.9899999999999824E-2</v>
      </c>
      <c r="F389" s="2">
        <f t="shared" si="53"/>
        <v>2.4076833273400985E-2</v>
      </c>
      <c r="G389" s="2">
        <f t="shared" si="53"/>
        <v>3.9807949670636646E-2</v>
      </c>
      <c r="H389" s="2">
        <f t="shared" si="49"/>
        <v>0.60482475165408145</v>
      </c>
      <c r="I389" s="2">
        <f t="shared" si="50"/>
        <v>37.687900253949401</v>
      </c>
    </row>
    <row r="390" spans="1:9" ht="13.5" x14ac:dyDescent="0.25">
      <c r="A390" s="3">
        <f>TITRES_STAT!B393</f>
        <v>42871</v>
      </c>
      <c r="B390" s="5">
        <f>TITRES_STAT!D393</f>
        <v>3.9912999999999998</v>
      </c>
      <c r="C390" s="2">
        <f t="shared" si="54"/>
        <v>3.9899999999999824E-2</v>
      </c>
      <c r="D390" s="2">
        <f t="shared" si="55"/>
        <v>3.9899999999999824E-2</v>
      </c>
      <c r="E390" s="2">
        <f t="shared" si="56"/>
        <v>0</v>
      </c>
      <c r="F390" s="2">
        <f t="shared" si="53"/>
        <v>2.5207059468158044E-2</v>
      </c>
      <c r="G390" s="2">
        <f t="shared" si="53"/>
        <v>3.6964524694162601E-2</v>
      </c>
      <c r="H390" s="2">
        <f t="shared" si="49"/>
        <v>0.68192570245976181</v>
      </c>
      <c r="I390" s="2">
        <f t="shared" si="50"/>
        <v>40.544341611669743</v>
      </c>
    </row>
    <row r="391" spans="1:9" ht="13.5" x14ac:dyDescent="0.25">
      <c r="A391" s="3">
        <f>TITRES_STAT!B394</f>
        <v>42872</v>
      </c>
      <c r="B391" s="5">
        <f>TITRES_STAT!D394</f>
        <v>3.9470000000000001</v>
      </c>
      <c r="C391" s="2">
        <f t="shared" si="54"/>
        <v>-4.4299999999999784E-2</v>
      </c>
      <c r="D391" s="2">
        <f t="shared" si="55"/>
        <v>0</v>
      </c>
      <c r="E391" s="2">
        <f t="shared" si="56"/>
        <v>4.4299999999999784E-2</v>
      </c>
      <c r="F391" s="2">
        <f t="shared" si="53"/>
        <v>2.340655522043247E-2</v>
      </c>
      <c r="G391" s="2">
        <f t="shared" si="53"/>
        <v>3.7488487216008115E-2</v>
      </c>
      <c r="H391" s="2">
        <f t="shared" si="49"/>
        <v>0.62436649111937326</v>
      </c>
      <c r="I391" s="2">
        <f t="shared" si="50"/>
        <v>38.437538236159611</v>
      </c>
    </row>
    <row r="392" spans="1:9" ht="13.5" x14ac:dyDescent="0.25">
      <c r="A392" s="3">
        <f>TITRES_STAT!B395</f>
        <v>42873</v>
      </c>
      <c r="B392" s="5">
        <f>TITRES_STAT!D395</f>
        <v>3.8715999999999999</v>
      </c>
      <c r="C392" s="2">
        <f t="shared" si="54"/>
        <v>-7.5400000000000134E-2</v>
      </c>
      <c r="D392" s="2">
        <f t="shared" si="55"/>
        <v>0</v>
      </c>
      <c r="E392" s="2">
        <f t="shared" si="56"/>
        <v>7.5400000000000134E-2</v>
      </c>
      <c r="F392" s="2">
        <f t="shared" si="53"/>
        <v>2.173465841897301E-2</v>
      </c>
      <c r="G392" s="2">
        <f t="shared" si="53"/>
        <v>4.0196452414864692E-2</v>
      </c>
      <c r="H392" s="2">
        <f t="shared" si="49"/>
        <v>0.54071086161164583</v>
      </c>
      <c r="I392" s="2">
        <f t="shared" si="50"/>
        <v>35.094895160668912</v>
      </c>
    </row>
    <row r="393" spans="1:9" ht="13.5" x14ac:dyDescent="0.25">
      <c r="A393" s="3">
        <f>TITRES_STAT!B396</f>
        <v>42874</v>
      </c>
      <c r="B393" s="5">
        <f>TITRES_STAT!D396</f>
        <v>3.9203999999999999</v>
      </c>
      <c r="C393" s="2">
        <f t="shared" si="54"/>
        <v>4.8799999999999955E-2</v>
      </c>
      <c r="D393" s="2">
        <f t="shared" si="55"/>
        <v>4.8799999999999955E-2</v>
      </c>
      <c r="E393" s="2">
        <f t="shared" si="56"/>
        <v>0</v>
      </c>
      <c r="F393" s="2">
        <f t="shared" si="53"/>
        <v>2.3667897103332079E-2</v>
      </c>
      <c r="G393" s="2">
        <f t="shared" si="53"/>
        <v>3.7325277242374354E-2</v>
      </c>
      <c r="H393" s="2">
        <f t="shared" si="49"/>
        <v>0.63409836046609647</v>
      </c>
      <c r="I393" s="2">
        <f t="shared" si="50"/>
        <v>38.804173347633217</v>
      </c>
    </row>
    <row r="394" spans="1:9" ht="13.5" x14ac:dyDescent="0.25">
      <c r="A394" s="3">
        <f>TITRES_STAT!B397</f>
        <v>42877</v>
      </c>
      <c r="B394" s="5">
        <f>TITRES_STAT!D397</f>
        <v>3.8271999999999999</v>
      </c>
      <c r="C394" s="2">
        <f t="shared" si="54"/>
        <v>-9.319999999999995E-2</v>
      </c>
      <c r="D394" s="2">
        <f t="shared" si="55"/>
        <v>0</v>
      </c>
      <c r="E394" s="2">
        <f t="shared" si="56"/>
        <v>9.319999999999995E-2</v>
      </c>
      <c r="F394" s="2">
        <f t="shared" si="53"/>
        <v>2.1977333024522646E-2</v>
      </c>
      <c r="G394" s="2">
        <f t="shared" si="53"/>
        <v>4.1316328867919042E-2</v>
      </c>
      <c r="H394" s="2">
        <f t="shared" si="49"/>
        <v>0.53192850446079742</v>
      </c>
      <c r="I394" s="2">
        <f t="shared" si="50"/>
        <v>34.72280220074785</v>
      </c>
    </row>
    <row r="395" spans="1:9" ht="13.5" x14ac:dyDescent="0.25">
      <c r="A395" s="3">
        <f>TITRES_STAT!B398</f>
        <v>42878</v>
      </c>
      <c r="B395" s="5">
        <f>TITRES_STAT!D398</f>
        <v>3.8893</v>
      </c>
      <c r="C395" s="2">
        <f t="shared" si="54"/>
        <v>6.2100000000000044E-2</v>
      </c>
      <c r="D395" s="2">
        <f t="shared" si="55"/>
        <v>6.2100000000000044E-2</v>
      </c>
      <c r="E395" s="2">
        <f t="shared" si="56"/>
        <v>0</v>
      </c>
      <c r="F395" s="2">
        <f t="shared" si="53"/>
        <v>2.4843237808485318E-2</v>
      </c>
      <c r="G395" s="2">
        <f t="shared" si="53"/>
        <v>3.8365162520210543E-2</v>
      </c>
      <c r="H395" s="2">
        <f t="shared" si="49"/>
        <v>0.64754678923614739</v>
      </c>
      <c r="I395" s="2">
        <f t="shared" si="50"/>
        <v>39.303696469607985</v>
      </c>
    </row>
    <row r="396" spans="1:9" ht="13.5" x14ac:dyDescent="0.25">
      <c r="A396" s="3">
        <f>TITRES_STAT!B399</f>
        <v>42879</v>
      </c>
      <c r="B396" s="5">
        <f>TITRES_STAT!D399</f>
        <v>3.8759999999999999</v>
      </c>
      <c r="C396" s="2">
        <f t="shared" si="54"/>
        <v>-1.330000000000009E-2</v>
      </c>
      <c r="D396" s="2">
        <f t="shared" si="55"/>
        <v>0</v>
      </c>
      <c r="E396" s="2">
        <f t="shared" si="56"/>
        <v>1.330000000000009E-2</v>
      </c>
      <c r="F396" s="2">
        <f t="shared" si="53"/>
        <v>2.3068720822164938E-2</v>
      </c>
      <c r="G396" s="2">
        <f t="shared" si="53"/>
        <v>3.6574793768766933E-2</v>
      </c>
      <c r="H396" s="2">
        <f t="shared" si="49"/>
        <v>0.63072729727500165</v>
      </c>
      <c r="I396" s="2">
        <f t="shared" si="50"/>
        <v>38.677668444562592</v>
      </c>
    </row>
    <row r="397" spans="1:9" ht="13.5" x14ac:dyDescent="0.25">
      <c r="A397" s="3">
        <f>TITRES_STAT!B400</f>
        <v>42880</v>
      </c>
      <c r="B397" s="5">
        <f>TITRES_STAT!D400</f>
        <v>3.8361000000000001</v>
      </c>
      <c r="C397" s="2">
        <f t="shared" si="54"/>
        <v>-3.9899999999999824E-2</v>
      </c>
      <c r="D397" s="2">
        <f t="shared" si="55"/>
        <v>0</v>
      </c>
      <c r="E397" s="2">
        <f t="shared" si="56"/>
        <v>3.9899999999999824E-2</v>
      </c>
      <c r="F397" s="2">
        <f t="shared" ref="F397:G412" si="57">((F396*13)+D397)/14</f>
        <v>2.1420955049153156E-2</v>
      </c>
      <c r="G397" s="2">
        <f t="shared" si="57"/>
        <v>3.6812308499569284E-2</v>
      </c>
      <c r="H397" s="2">
        <f t="shared" si="49"/>
        <v>0.58189654282082826</v>
      </c>
      <c r="I397" s="2">
        <f t="shared" si="50"/>
        <v>36.784740788622869</v>
      </c>
    </row>
    <row r="398" spans="1:9" ht="13.5" x14ac:dyDescent="0.25">
      <c r="A398" s="3">
        <f>TITRES_STAT!B401</f>
        <v>42881</v>
      </c>
      <c r="B398" s="5">
        <f>TITRES_STAT!D401</f>
        <v>3.7075</v>
      </c>
      <c r="C398" s="2">
        <f t="shared" si="54"/>
        <v>-0.12860000000000005</v>
      </c>
      <c r="D398" s="2">
        <f t="shared" si="55"/>
        <v>0</v>
      </c>
      <c r="E398" s="2">
        <f t="shared" si="56"/>
        <v>0.12860000000000005</v>
      </c>
      <c r="F398" s="2">
        <f t="shared" si="57"/>
        <v>1.9890886831356501E-2</v>
      </c>
      <c r="G398" s="2">
        <f t="shared" si="57"/>
        <v>4.3368572178171479E-2</v>
      </c>
      <c r="H398" s="2">
        <f t="shared" si="49"/>
        <v>0.45864749131326249</v>
      </c>
      <c r="I398" s="2">
        <f t="shared" si="50"/>
        <v>31.443340083513178</v>
      </c>
    </row>
    <row r="399" spans="1:9" ht="13.5" x14ac:dyDescent="0.25">
      <c r="A399" s="3">
        <f>TITRES_STAT!B402</f>
        <v>42884</v>
      </c>
      <c r="B399" s="5">
        <f>TITRES_STAT!D402</f>
        <v>3.7119</v>
      </c>
      <c r="C399" s="2">
        <f t="shared" si="54"/>
        <v>4.3999999999999595E-3</v>
      </c>
      <c r="D399" s="2">
        <f t="shared" si="55"/>
        <v>4.3999999999999595E-3</v>
      </c>
      <c r="E399" s="2">
        <f t="shared" si="56"/>
        <v>0</v>
      </c>
      <c r="F399" s="2">
        <f t="shared" si="57"/>
        <v>1.8784394914831033E-2</v>
      </c>
      <c r="G399" s="2">
        <f t="shared" si="57"/>
        <v>4.02708170225878E-2</v>
      </c>
      <c r="H399" s="2">
        <f t="shared" si="49"/>
        <v>0.46645179570841372</v>
      </c>
      <c r="I399" s="2">
        <f t="shared" si="50"/>
        <v>31.808191518704518</v>
      </c>
    </row>
    <row r="400" spans="1:9" ht="13.5" x14ac:dyDescent="0.25">
      <c r="A400" s="3">
        <f>TITRES_STAT!B403</f>
        <v>42885</v>
      </c>
      <c r="B400" s="5">
        <f>TITRES_STAT!D403</f>
        <v>3.7164000000000001</v>
      </c>
      <c r="C400" s="2">
        <f t="shared" si="54"/>
        <v>4.5000000000001705E-3</v>
      </c>
      <c r="D400" s="2">
        <f t="shared" si="55"/>
        <v>4.5000000000001705E-3</v>
      </c>
      <c r="E400" s="2">
        <f t="shared" si="56"/>
        <v>0</v>
      </c>
      <c r="F400" s="2">
        <f t="shared" si="57"/>
        <v>1.7764080992343115E-2</v>
      </c>
      <c r="G400" s="2">
        <f t="shared" si="57"/>
        <v>3.7394330092402957E-2</v>
      </c>
      <c r="H400" s="2">
        <f t="shared" si="49"/>
        <v>0.4750474456541226</v>
      </c>
      <c r="I400" s="2">
        <f t="shared" si="50"/>
        <v>32.205570543085727</v>
      </c>
    </row>
    <row r="401" spans="1:9" ht="13.5" x14ac:dyDescent="0.25">
      <c r="A401" s="3">
        <f>TITRES_STAT!B404</f>
        <v>42886</v>
      </c>
      <c r="B401" s="5">
        <f>TITRES_STAT!D404</f>
        <v>3.8317000000000001</v>
      </c>
      <c r="C401" s="2">
        <f t="shared" si="54"/>
        <v>0.11529999999999996</v>
      </c>
      <c r="D401" s="2">
        <f t="shared" si="55"/>
        <v>0.11529999999999996</v>
      </c>
      <c r="E401" s="2">
        <f t="shared" si="56"/>
        <v>0</v>
      </c>
      <c r="F401" s="2">
        <f t="shared" si="57"/>
        <v>2.4730932350032892E-2</v>
      </c>
      <c r="G401" s="2">
        <f t="shared" si="57"/>
        <v>3.4723306514374178E-2</v>
      </c>
      <c r="H401" s="2">
        <f t="shared" ref="H401:H464" si="58">F401/G401</f>
        <v>0.7122286104808363</v>
      </c>
      <c r="I401" s="2">
        <f t="shared" ref="I401:I464" si="59">IF(G401=0,100,100-(100/(1+H401)))</f>
        <v>41.596583897802333</v>
      </c>
    </row>
    <row r="402" spans="1:9" ht="13.5" x14ac:dyDescent="0.25">
      <c r="A402" s="3">
        <f>TITRES_STAT!B405</f>
        <v>42887</v>
      </c>
      <c r="B402" s="5">
        <f>TITRES_STAT!D405</f>
        <v>3.8228</v>
      </c>
      <c r="C402" s="2">
        <f t="shared" si="54"/>
        <v>-8.90000000000013E-3</v>
      </c>
      <c r="D402" s="2">
        <f t="shared" si="55"/>
        <v>0</v>
      </c>
      <c r="E402" s="2">
        <f t="shared" si="56"/>
        <v>8.90000000000013E-3</v>
      </c>
      <c r="F402" s="2">
        <f t="shared" si="57"/>
        <v>2.2964437182173399E-2</v>
      </c>
      <c r="G402" s="2">
        <f t="shared" si="57"/>
        <v>3.2878784620490313E-2</v>
      </c>
      <c r="H402" s="2">
        <f t="shared" si="58"/>
        <v>0.69845760563368831</v>
      </c>
      <c r="I402" s="2">
        <f t="shared" si="59"/>
        <v>41.123052074832117</v>
      </c>
    </row>
    <row r="403" spans="1:9" ht="13.5" x14ac:dyDescent="0.25">
      <c r="A403" s="3">
        <f>TITRES_STAT!B406</f>
        <v>42888</v>
      </c>
      <c r="B403" s="5">
        <f>TITRES_STAT!D406</f>
        <v>3.8094999999999999</v>
      </c>
      <c r="C403" s="2">
        <f t="shared" si="54"/>
        <v>-1.330000000000009E-2</v>
      </c>
      <c r="D403" s="2">
        <f t="shared" si="55"/>
        <v>0</v>
      </c>
      <c r="E403" s="2">
        <f t="shared" si="56"/>
        <v>1.330000000000009E-2</v>
      </c>
      <c r="F403" s="2">
        <f t="shared" si="57"/>
        <v>2.1324120240589585E-2</v>
      </c>
      <c r="G403" s="2">
        <f t="shared" si="57"/>
        <v>3.1480300004741009E-2</v>
      </c>
      <c r="H403" s="2">
        <f t="shared" si="58"/>
        <v>0.67737982920677764</v>
      </c>
      <c r="I403" s="2">
        <f t="shared" si="59"/>
        <v>40.383210612894175</v>
      </c>
    </row>
    <row r="404" spans="1:9" ht="13.5" x14ac:dyDescent="0.25">
      <c r="A404" s="3">
        <f>TITRES_STAT!B407</f>
        <v>42891</v>
      </c>
      <c r="B404" s="5">
        <f>TITRES_STAT!D407</f>
        <v>3.8982000000000001</v>
      </c>
      <c r="C404" s="2">
        <f t="shared" si="54"/>
        <v>8.8700000000000223E-2</v>
      </c>
      <c r="D404" s="2">
        <f t="shared" si="55"/>
        <v>8.8700000000000223E-2</v>
      </c>
      <c r="E404" s="2">
        <f t="shared" si="56"/>
        <v>0</v>
      </c>
      <c r="F404" s="2">
        <f t="shared" si="57"/>
        <v>2.6136683080547486E-2</v>
      </c>
      <c r="G404" s="2">
        <f t="shared" si="57"/>
        <v>2.9231707147259509E-2</v>
      </c>
      <c r="H404" s="2">
        <f t="shared" si="58"/>
        <v>0.89412099501680375</v>
      </c>
      <c r="I404" s="2">
        <f t="shared" si="59"/>
        <v>47.205062262079593</v>
      </c>
    </row>
    <row r="405" spans="1:9" ht="13.5" x14ac:dyDescent="0.25">
      <c r="A405" s="3">
        <f>TITRES_STAT!B408</f>
        <v>42892</v>
      </c>
      <c r="B405" s="5">
        <f>TITRES_STAT!D408</f>
        <v>4.0888999999999998</v>
      </c>
      <c r="C405" s="2">
        <f t="shared" si="54"/>
        <v>0.19069999999999965</v>
      </c>
      <c r="D405" s="2">
        <f t="shared" si="55"/>
        <v>0.19069999999999965</v>
      </c>
      <c r="E405" s="2">
        <f t="shared" si="56"/>
        <v>0</v>
      </c>
      <c r="F405" s="2">
        <f t="shared" si="57"/>
        <v>3.7891205717651207E-2</v>
      </c>
      <c r="G405" s="2">
        <f t="shared" si="57"/>
        <v>2.71437280653124E-2</v>
      </c>
      <c r="H405" s="2">
        <f t="shared" si="58"/>
        <v>1.395946998381304</v>
      </c>
      <c r="I405" s="2">
        <f t="shared" si="59"/>
        <v>58.262849692601819</v>
      </c>
    </row>
    <row r="406" spans="1:9" ht="13.5" x14ac:dyDescent="0.25">
      <c r="A406" s="3">
        <f>TITRES_STAT!B409</f>
        <v>42893</v>
      </c>
      <c r="B406" s="5">
        <f>TITRES_STAT!D409</f>
        <v>4.2706999999999997</v>
      </c>
      <c r="C406" s="2">
        <f t="shared" si="54"/>
        <v>0.18179999999999996</v>
      </c>
      <c r="D406" s="2">
        <f t="shared" si="55"/>
        <v>0.18179999999999996</v>
      </c>
      <c r="E406" s="2">
        <f t="shared" si="56"/>
        <v>0</v>
      </c>
      <c r="F406" s="2">
        <f t="shared" si="57"/>
        <v>4.8170405309247544E-2</v>
      </c>
      <c r="G406" s="2">
        <f t="shared" si="57"/>
        <v>2.5204890346361513E-2</v>
      </c>
      <c r="H406" s="2">
        <f t="shared" si="58"/>
        <v>1.9111531392240813</v>
      </c>
      <c r="I406" s="2">
        <f t="shared" si="59"/>
        <v>65.649350886895178</v>
      </c>
    </row>
    <row r="407" spans="1:9" ht="13.5" x14ac:dyDescent="0.25">
      <c r="A407" s="3">
        <f>TITRES_STAT!B410</f>
        <v>42894</v>
      </c>
      <c r="B407" s="5">
        <f>TITRES_STAT!D410</f>
        <v>4.1332000000000004</v>
      </c>
      <c r="C407" s="2">
        <f t="shared" si="54"/>
        <v>-0.13749999999999929</v>
      </c>
      <c r="D407" s="2">
        <f t="shared" si="55"/>
        <v>0</v>
      </c>
      <c r="E407" s="2">
        <f t="shared" si="56"/>
        <v>0.13749999999999929</v>
      </c>
      <c r="F407" s="2">
        <f t="shared" si="57"/>
        <v>4.4729662072872718E-2</v>
      </c>
      <c r="G407" s="2">
        <f t="shared" si="57"/>
        <v>3.3225969607335641E-2</v>
      </c>
      <c r="H407" s="2">
        <f t="shared" si="58"/>
        <v>1.3462259371656466</v>
      </c>
      <c r="I407" s="2">
        <f t="shared" si="59"/>
        <v>57.378358828986102</v>
      </c>
    </row>
    <row r="408" spans="1:9" ht="13.5" x14ac:dyDescent="0.25">
      <c r="A408" s="3">
        <f>TITRES_STAT!B411</f>
        <v>42895</v>
      </c>
      <c r="B408" s="5">
        <f>TITRES_STAT!D411</f>
        <v>4.1243999999999996</v>
      </c>
      <c r="C408" s="2">
        <f t="shared" si="54"/>
        <v>-8.8000000000008072E-3</v>
      </c>
      <c r="D408" s="2">
        <f t="shared" si="55"/>
        <v>0</v>
      </c>
      <c r="E408" s="2">
        <f t="shared" si="56"/>
        <v>8.8000000000008072E-3</v>
      </c>
      <c r="F408" s="2">
        <f t="shared" si="57"/>
        <v>4.1534686210524661E-2</v>
      </c>
      <c r="G408" s="2">
        <f t="shared" si="57"/>
        <v>3.1481257492526012E-2</v>
      </c>
      <c r="H408" s="2">
        <f t="shared" si="58"/>
        <v>1.3193464784685123</v>
      </c>
      <c r="I408" s="2">
        <f t="shared" si="59"/>
        <v>56.884406479004809</v>
      </c>
    </row>
    <row r="409" spans="1:9" ht="13.5" x14ac:dyDescent="0.25">
      <c r="A409" s="3">
        <f>TITRES_STAT!B412</f>
        <v>42898</v>
      </c>
      <c r="B409" s="5">
        <f>TITRES_STAT!D412</f>
        <v>4.2397</v>
      </c>
      <c r="C409" s="2">
        <f t="shared" si="54"/>
        <v>0.1153000000000004</v>
      </c>
      <c r="D409" s="2">
        <f t="shared" si="55"/>
        <v>0.1153000000000004</v>
      </c>
      <c r="E409" s="2">
        <f t="shared" si="56"/>
        <v>0</v>
      </c>
      <c r="F409" s="2">
        <f t="shared" si="57"/>
        <v>4.6803637195487212E-2</v>
      </c>
      <c r="G409" s="2">
        <f t="shared" si="57"/>
        <v>2.923259624305987E-2</v>
      </c>
      <c r="H409" s="2">
        <f t="shared" si="58"/>
        <v>1.6010769897524546</v>
      </c>
      <c r="I409" s="2">
        <f t="shared" si="59"/>
        <v>61.554386742886443</v>
      </c>
    </row>
    <row r="410" spans="1:9" ht="13.5" x14ac:dyDescent="0.25">
      <c r="A410" s="3">
        <f>TITRES_STAT!B413</f>
        <v>42899</v>
      </c>
      <c r="B410" s="5">
        <f>TITRES_STAT!D413</f>
        <v>4.1288</v>
      </c>
      <c r="C410" s="2">
        <f t="shared" si="54"/>
        <v>-0.1109</v>
      </c>
      <c r="D410" s="2">
        <f t="shared" si="55"/>
        <v>0</v>
      </c>
      <c r="E410" s="2">
        <f t="shared" si="56"/>
        <v>0.1109</v>
      </c>
      <c r="F410" s="2">
        <f t="shared" si="57"/>
        <v>4.3460520252952405E-2</v>
      </c>
      <c r="G410" s="2">
        <f t="shared" si="57"/>
        <v>3.5065982225698449E-2</v>
      </c>
      <c r="H410" s="2">
        <f t="shared" si="58"/>
        <v>1.239392639088887</v>
      </c>
      <c r="I410" s="2">
        <f t="shared" si="59"/>
        <v>55.345034964174168</v>
      </c>
    </row>
    <row r="411" spans="1:9" ht="13.5" x14ac:dyDescent="0.25">
      <c r="A411" s="3">
        <f>TITRES_STAT!B414</f>
        <v>42900</v>
      </c>
      <c r="B411" s="5">
        <f>TITRES_STAT!D414</f>
        <v>4.0134999999999996</v>
      </c>
      <c r="C411" s="2">
        <f t="shared" si="54"/>
        <v>-0.1153000000000004</v>
      </c>
      <c r="D411" s="2">
        <f t="shared" si="55"/>
        <v>0</v>
      </c>
      <c r="E411" s="2">
        <f t="shared" si="56"/>
        <v>0.1153000000000004</v>
      </c>
      <c r="F411" s="2">
        <f t="shared" si="57"/>
        <v>4.0356197377741522E-2</v>
      </c>
      <c r="G411" s="2">
        <f t="shared" si="57"/>
        <v>4.0796983495291442E-2</v>
      </c>
      <c r="H411" s="2">
        <f t="shared" si="58"/>
        <v>0.98919561987712168</v>
      </c>
      <c r="I411" s="2">
        <f t="shared" si="59"/>
        <v>49.728423388456243</v>
      </c>
    </row>
    <row r="412" spans="1:9" ht="13.5" x14ac:dyDescent="0.25">
      <c r="A412" s="3">
        <f>TITRES_STAT!B415</f>
        <v>42901</v>
      </c>
      <c r="B412" s="5">
        <f>TITRES_STAT!D415</f>
        <v>3.8361000000000001</v>
      </c>
      <c r="C412" s="2">
        <f t="shared" si="54"/>
        <v>-0.17739999999999956</v>
      </c>
      <c r="D412" s="2">
        <f t="shared" si="55"/>
        <v>0</v>
      </c>
      <c r="E412" s="2">
        <f t="shared" si="56"/>
        <v>0.17739999999999956</v>
      </c>
      <c r="F412" s="2">
        <f t="shared" si="57"/>
        <v>3.7473611850759987E-2</v>
      </c>
      <c r="G412" s="2">
        <f t="shared" si="57"/>
        <v>5.0554341817056307E-2</v>
      </c>
      <c r="H412" s="2">
        <f t="shared" si="58"/>
        <v>0.74125407440507773</v>
      </c>
      <c r="I412" s="2">
        <f t="shared" si="59"/>
        <v>42.570127203196172</v>
      </c>
    </row>
    <row r="413" spans="1:9" ht="13.5" x14ac:dyDescent="0.25">
      <c r="A413" s="3">
        <f>TITRES_STAT!B416</f>
        <v>42902</v>
      </c>
      <c r="B413" s="5">
        <f>TITRES_STAT!D416</f>
        <v>3.8405</v>
      </c>
      <c r="C413" s="2">
        <f t="shared" si="54"/>
        <v>4.3999999999999595E-3</v>
      </c>
      <c r="D413" s="2">
        <f t="shared" si="55"/>
        <v>4.3999999999999595E-3</v>
      </c>
      <c r="E413" s="2">
        <f t="shared" si="56"/>
        <v>0</v>
      </c>
      <c r="F413" s="2">
        <f t="shared" ref="F413:G428" si="60">((F412*13)+D413)/14</f>
        <v>3.5111211004277131E-2</v>
      </c>
      <c r="G413" s="2">
        <f t="shared" si="60"/>
        <v>4.6943317401552283E-2</v>
      </c>
      <c r="H413" s="2">
        <f t="shared" si="58"/>
        <v>0.74794907875675831</v>
      </c>
      <c r="I413" s="2">
        <f t="shared" si="59"/>
        <v>42.790095423646008</v>
      </c>
    </row>
    <row r="414" spans="1:9" ht="13.5" x14ac:dyDescent="0.25">
      <c r="A414" s="3">
        <f>TITRES_STAT!B417</f>
        <v>42905</v>
      </c>
      <c r="B414" s="5">
        <f>TITRES_STAT!D417</f>
        <v>3.9470000000000001</v>
      </c>
      <c r="C414" s="2">
        <f t="shared" si="54"/>
        <v>0.10650000000000004</v>
      </c>
      <c r="D414" s="2">
        <f t="shared" si="55"/>
        <v>0.10650000000000004</v>
      </c>
      <c r="E414" s="2">
        <f t="shared" si="56"/>
        <v>0</v>
      </c>
      <c r="F414" s="2">
        <f t="shared" si="60"/>
        <v>4.0210410218257338E-2</v>
      </c>
      <c r="G414" s="2">
        <f t="shared" si="60"/>
        <v>4.3590223301441404E-2</v>
      </c>
      <c r="H414" s="2">
        <f t="shared" si="58"/>
        <v>0.92246396491682336</v>
      </c>
      <c r="I414" s="2">
        <f t="shared" si="59"/>
        <v>47.983420326774983</v>
      </c>
    </row>
    <row r="415" spans="1:9" ht="13.5" x14ac:dyDescent="0.25">
      <c r="A415" s="3">
        <f>TITRES_STAT!B418</f>
        <v>42906</v>
      </c>
      <c r="B415" s="5">
        <f>TITRES_STAT!D418</f>
        <v>4.0622999999999996</v>
      </c>
      <c r="C415" s="2">
        <f t="shared" si="54"/>
        <v>0.11529999999999951</v>
      </c>
      <c r="D415" s="2">
        <f t="shared" si="55"/>
        <v>0.11529999999999951</v>
      </c>
      <c r="E415" s="2">
        <f t="shared" si="56"/>
        <v>0</v>
      </c>
      <c r="F415" s="2">
        <f t="shared" si="60"/>
        <v>4.5573952345524638E-2</v>
      </c>
      <c r="G415" s="2">
        <f t="shared" si="60"/>
        <v>4.0476635922767019E-2</v>
      </c>
      <c r="H415" s="2">
        <f t="shared" si="58"/>
        <v>1.1259323139522699</v>
      </c>
      <c r="I415" s="2">
        <f t="shared" si="59"/>
        <v>52.961813815185685</v>
      </c>
    </row>
    <row r="416" spans="1:9" ht="13.5" x14ac:dyDescent="0.25">
      <c r="A416" s="3">
        <f>TITRES_STAT!B419</f>
        <v>42907</v>
      </c>
      <c r="B416" s="5">
        <f>TITRES_STAT!D419</f>
        <v>4.1243999999999996</v>
      </c>
      <c r="C416" s="2">
        <f t="shared" si="54"/>
        <v>6.2100000000000044E-2</v>
      </c>
      <c r="D416" s="2">
        <f t="shared" si="55"/>
        <v>6.2100000000000044E-2</v>
      </c>
      <c r="E416" s="2">
        <f t="shared" si="56"/>
        <v>0</v>
      </c>
      <c r="F416" s="2">
        <f t="shared" si="60"/>
        <v>4.6754384320844312E-2</v>
      </c>
      <c r="G416" s="2">
        <f t="shared" si="60"/>
        <v>3.7585447642569374E-2</v>
      </c>
      <c r="H416" s="2">
        <f t="shared" si="58"/>
        <v>1.2439491147071022</v>
      </c>
      <c r="I416" s="2">
        <f t="shared" si="59"/>
        <v>55.43570959582442</v>
      </c>
    </row>
    <row r="417" spans="1:9" ht="13.5" x14ac:dyDescent="0.25">
      <c r="A417" s="3">
        <f>TITRES_STAT!B420</f>
        <v>42908</v>
      </c>
      <c r="B417" s="5">
        <f>TITRES_STAT!D420</f>
        <v>3.9912999999999998</v>
      </c>
      <c r="C417" s="2">
        <f t="shared" si="54"/>
        <v>-0.13309999999999977</v>
      </c>
      <c r="D417" s="2">
        <f t="shared" si="55"/>
        <v>0</v>
      </c>
      <c r="E417" s="2">
        <f t="shared" si="56"/>
        <v>0.13309999999999977</v>
      </c>
      <c r="F417" s="2">
        <f t="shared" si="60"/>
        <v>4.3414785440784011E-2</v>
      </c>
      <c r="G417" s="2">
        <f t="shared" si="60"/>
        <v>4.4407915668100109E-2</v>
      </c>
      <c r="H417" s="2">
        <f t="shared" si="58"/>
        <v>0.97763618912586114</v>
      </c>
      <c r="I417" s="2">
        <f t="shared" si="59"/>
        <v>49.434582280676608</v>
      </c>
    </row>
    <row r="418" spans="1:9" ht="13.5" x14ac:dyDescent="0.25">
      <c r="A418" s="3">
        <f>TITRES_STAT!B421</f>
        <v>42909</v>
      </c>
      <c r="B418" s="5">
        <f>TITRES_STAT!D421</f>
        <v>3.9958</v>
      </c>
      <c r="C418" s="2">
        <f t="shared" si="54"/>
        <v>4.5000000000001705E-3</v>
      </c>
      <c r="D418" s="2">
        <f t="shared" si="55"/>
        <v>4.5000000000001705E-3</v>
      </c>
      <c r="E418" s="2">
        <f t="shared" si="56"/>
        <v>0</v>
      </c>
      <c r="F418" s="2">
        <f t="shared" si="60"/>
        <v>4.0635157909299453E-2</v>
      </c>
      <c r="G418" s="2">
        <f t="shared" si="60"/>
        <v>4.1235921691807245E-2</v>
      </c>
      <c r="H418" s="2">
        <f t="shared" si="58"/>
        <v>0.985431057246693</v>
      </c>
      <c r="I418" s="2">
        <f t="shared" si="59"/>
        <v>49.63310378619969</v>
      </c>
    </row>
    <row r="419" spans="1:9" ht="13.5" x14ac:dyDescent="0.25">
      <c r="A419" s="3">
        <f>TITRES_STAT!B422</f>
        <v>42914</v>
      </c>
      <c r="B419" s="5">
        <f>TITRES_STAT!D422</f>
        <v>3.9470000000000001</v>
      </c>
      <c r="C419" s="2">
        <f t="shared" si="54"/>
        <v>-4.8799999999999955E-2</v>
      </c>
      <c r="D419" s="2">
        <f t="shared" si="55"/>
        <v>0</v>
      </c>
      <c r="E419" s="2">
        <f t="shared" si="56"/>
        <v>4.8799999999999955E-2</v>
      </c>
      <c r="F419" s="2">
        <f t="shared" si="60"/>
        <v>3.7732646630063774E-2</v>
      </c>
      <c r="G419" s="2">
        <f t="shared" si="60"/>
        <v>4.1776212999535302E-2</v>
      </c>
      <c r="H419" s="2">
        <f t="shared" si="58"/>
        <v>0.90320888182189929</v>
      </c>
      <c r="I419" s="2">
        <f t="shared" si="59"/>
        <v>47.457159876076119</v>
      </c>
    </row>
    <row r="420" spans="1:9" ht="13.5" x14ac:dyDescent="0.25">
      <c r="A420" s="3">
        <f>TITRES_STAT!B423</f>
        <v>42915</v>
      </c>
      <c r="B420" s="5">
        <f>TITRES_STAT!D423</f>
        <v>3.7696000000000001</v>
      </c>
      <c r="C420" s="2">
        <f t="shared" si="54"/>
        <v>-0.1774</v>
      </c>
      <c r="D420" s="2">
        <f t="shared" si="55"/>
        <v>0</v>
      </c>
      <c r="E420" s="2">
        <f t="shared" si="56"/>
        <v>0.1774</v>
      </c>
      <c r="F420" s="2">
        <f t="shared" si="60"/>
        <v>3.5037457585059217E-2</v>
      </c>
      <c r="G420" s="2">
        <f t="shared" si="60"/>
        <v>5.1463626356711353E-2</v>
      </c>
      <c r="H420" s="2">
        <f t="shared" si="58"/>
        <v>0.68081983461878592</v>
      </c>
      <c r="I420" s="2">
        <f t="shared" si="59"/>
        <v>40.505223736439163</v>
      </c>
    </row>
    <row r="421" spans="1:9" ht="13.5" x14ac:dyDescent="0.25">
      <c r="A421" s="3">
        <f>TITRES_STAT!B424</f>
        <v>42916</v>
      </c>
      <c r="B421" s="5">
        <f>TITRES_STAT!D424</f>
        <v>3.9912999999999998</v>
      </c>
      <c r="C421" s="2">
        <f t="shared" si="54"/>
        <v>0.22169999999999979</v>
      </c>
      <c r="D421" s="2">
        <f t="shared" si="55"/>
        <v>0.22169999999999979</v>
      </c>
      <c r="E421" s="2">
        <f t="shared" si="56"/>
        <v>0</v>
      </c>
      <c r="F421" s="2">
        <f t="shared" si="60"/>
        <v>4.8370496328983541E-2</v>
      </c>
      <c r="G421" s="2">
        <f t="shared" si="60"/>
        <v>4.7787653045517686E-2</v>
      </c>
      <c r="H421" s="2">
        <f t="shared" si="58"/>
        <v>1.0121965245481024</v>
      </c>
      <c r="I421" s="2">
        <f t="shared" si="59"/>
        <v>50.303064944186829</v>
      </c>
    </row>
    <row r="422" spans="1:9" ht="13.5" x14ac:dyDescent="0.25">
      <c r="A422" s="3">
        <f>TITRES_STAT!B425</f>
        <v>42919</v>
      </c>
      <c r="B422" s="5">
        <f>TITRES_STAT!D425</f>
        <v>3.9691000000000001</v>
      </c>
      <c r="C422" s="2">
        <f t="shared" si="54"/>
        <v>-2.2199999999999775E-2</v>
      </c>
      <c r="D422" s="2">
        <f t="shared" si="55"/>
        <v>0</v>
      </c>
      <c r="E422" s="2">
        <f t="shared" si="56"/>
        <v>2.2199999999999775E-2</v>
      </c>
      <c r="F422" s="2">
        <f t="shared" si="60"/>
        <v>4.4915460876913289E-2</v>
      </c>
      <c r="G422" s="2">
        <f t="shared" si="60"/>
        <v>4.5959963542266405E-2</v>
      </c>
      <c r="H422" s="2">
        <f t="shared" si="58"/>
        <v>0.97727364025446728</v>
      </c>
      <c r="I422" s="2">
        <f t="shared" si="59"/>
        <v>49.425310708572233</v>
      </c>
    </row>
    <row r="423" spans="1:9" ht="13.5" x14ac:dyDescent="0.25">
      <c r="A423" s="3">
        <f>TITRES_STAT!B426</f>
        <v>42920</v>
      </c>
      <c r="B423" s="5">
        <f>TITRES_STAT!D426</f>
        <v>3.9291999999999998</v>
      </c>
      <c r="C423" s="2">
        <f t="shared" si="54"/>
        <v>-3.9900000000000269E-2</v>
      </c>
      <c r="D423" s="2">
        <f t="shared" si="55"/>
        <v>0</v>
      </c>
      <c r="E423" s="2">
        <f t="shared" si="56"/>
        <v>3.9900000000000269E-2</v>
      </c>
      <c r="F423" s="2">
        <f t="shared" si="60"/>
        <v>4.1707213671419482E-2</v>
      </c>
      <c r="G423" s="2">
        <f t="shared" si="60"/>
        <v>4.5527109003533114E-2</v>
      </c>
      <c r="H423" s="2">
        <f t="shared" si="58"/>
        <v>0.91609624648432675</v>
      </c>
      <c r="I423" s="2">
        <f t="shared" si="59"/>
        <v>47.81055482808808</v>
      </c>
    </row>
    <row r="424" spans="1:9" ht="13.5" x14ac:dyDescent="0.25">
      <c r="A424" s="3">
        <f>TITRES_STAT!B427</f>
        <v>42921</v>
      </c>
      <c r="B424" s="5">
        <f>TITRES_STAT!D427</f>
        <v>3.8138999999999998</v>
      </c>
      <c r="C424" s="2">
        <f t="shared" si="54"/>
        <v>-0.11529999999999996</v>
      </c>
      <c r="D424" s="2">
        <f t="shared" si="55"/>
        <v>0</v>
      </c>
      <c r="E424" s="2">
        <f t="shared" si="56"/>
        <v>0.11529999999999996</v>
      </c>
      <c r="F424" s="2">
        <f t="shared" si="60"/>
        <v>3.8728126980603801E-2</v>
      </c>
      <c r="G424" s="2">
        <f t="shared" si="60"/>
        <v>5.0510886931852177E-2</v>
      </c>
      <c r="H424" s="2">
        <f t="shared" si="58"/>
        <v>0.76672831013350973</v>
      </c>
      <c r="I424" s="2">
        <f t="shared" si="59"/>
        <v>43.398201394959749</v>
      </c>
    </row>
    <row r="425" spans="1:9" ht="13.5" x14ac:dyDescent="0.25">
      <c r="A425" s="3">
        <f>TITRES_STAT!B428</f>
        <v>42922</v>
      </c>
      <c r="B425" s="5">
        <f>TITRES_STAT!D428</f>
        <v>3.6808999999999998</v>
      </c>
      <c r="C425" s="2">
        <f t="shared" si="54"/>
        <v>-0.13300000000000001</v>
      </c>
      <c r="D425" s="2">
        <f t="shared" si="55"/>
        <v>0</v>
      </c>
      <c r="E425" s="2">
        <f t="shared" si="56"/>
        <v>0.13300000000000001</v>
      </c>
      <c r="F425" s="2">
        <f t="shared" si="60"/>
        <v>3.5961832196274961E-2</v>
      </c>
      <c r="G425" s="2">
        <f t="shared" si="60"/>
        <v>5.6402966436719881E-2</v>
      </c>
      <c r="H425" s="2">
        <f t="shared" si="58"/>
        <v>0.63758760342191545</v>
      </c>
      <c r="I425" s="2">
        <f t="shared" si="59"/>
        <v>38.934564605252724</v>
      </c>
    </row>
    <row r="426" spans="1:9" ht="13.5" x14ac:dyDescent="0.25">
      <c r="A426" s="3">
        <f>TITRES_STAT!B429</f>
        <v>42923</v>
      </c>
      <c r="B426" s="5">
        <f>TITRES_STAT!D429</f>
        <v>3.7650999999999999</v>
      </c>
      <c r="C426" s="2">
        <f t="shared" si="54"/>
        <v>8.4200000000000053E-2</v>
      </c>
      <c r="D426" s="2">
        <f t="shared" si="55"/>
        <v>8.4200000000000053E-2</v>
      </c>
      <c r="E426" s="2">
        <f t="shared" si="56"/>
        <v>0</v>
      </c>
      <c r="F426" s="2">
        <f t="shared" si="60"/>
        <v>3.9407415610826758E-2</v>
      </c>
      <c r="G426" s="2">
        <f t="shared" si="60"/>
        <v>5.2374183119811311E-2</v>
      </c>
      <c r="H426" s="2">
        <f t="shared" si="58"/>
        <v>0.75242062526642672</v>
      </c>
      <c r="I426" s="2">
        <f t="shared" si="59"/>
        <v>42.936074502777181</v>
      </c>
    </row>
    <row r="427" spans="1:9" ht="13.5" x14ac:dyDescent="0.25">
      <c r="A427" s="3">
        <f>TITRES_STAT!B430</f>
        <v>42926</v>
      </c>
      <c r="B427" s="5">
        <f>TITRES_STAT!D430</f>
        <v>3.7031000000000001</v>
      </c>
      <c r="C427" s="2">
        <f t="shared" si="54"/>
        <v>-6.1999999999999833E-2</v>
      </c>
      <c r="D427" s="2">
        <f t="shared" si="55"/>
        <v>0</v>
      </c>
      <c r="E427" s="2">
        <f t="shared" si="56"/>
        <v>6.1999999999999833E-2</v>
      </c>
      <c r="F427" s="2">
        <f t="shared" si="60"/>
        <v>3.6592600210053415E-2</v>
      </c>
      <c r="G427" s="2">
        <f t="shared" si="60"/>
        <v>5.3061741468396206E-2</v>
      </c>
      <c r="H427" s="2">
        <f t="shared" si="58"/>
        <v>0.68962305415189062</v>
      </c>
      <c r="I427" s="2">
        <f t="shared" si="59"/>
        <v>40.815201500552924</v>
      </c>
    </row>
    <row r="428" spans="1:9" ht="13.5" x14ac:dyDescent="0.25">
      <c r="A428" s="3">
        <f>TITRES_STAT!B431</f>
        <v>42927</v>
      </c>
      <c r="B428" s="5">
        <f>TITRES_STAT!D431</f>
        <v>3.6898</v>
      </c>
      <c r="C428" s="2">
        <f t="shared" si="54"/>
        <v>-1.330000000000009E-2</v>
      </c>
      <c r="D428" s="2">
        <f t="shared" si="55"/>
        <v>0</v>
      </c>
      <c r="E428" s="2">
        <f t="shared" si="56"/>
        <v>1.330000000000009E-2</v>
      </c>
      <c r="F428" s="2">
        <f t="shared" si="60"/>
        <v>3.397884305219246E-2</v>
      </c>
      <c r="G428" s="2">
        <f t="shared" si="60"/>
        <v>5.0221617077796488E-2</v>
      </c>
      <c r="H428" s="2">
        <f t="shared" si="58"/>
        <v>0.67657803609861999</v>
      </c>
      <c r="I428" s="2">
        <f t="shared" si="59"/>
        <v>40.354699962132997</v>
      </c>
    </row>
    <row r="429" spans="1:9" ht="13.5" x14ac:dyDescent="0.25">
      <c r="A429" s="3">
        <f>TITRES_STAT!B432</f>
        <v>42928</v>
      </c>
      <c r="B429" s="5">
        <f>TITRES_STAT!D432</f>
        <v>3.8538000000000001</v>
      </c>
      <c r="C429" s="2">
        <f t="shared" si="54"/>
        <v>0.16400000000000015</v>
      </c>
      <c r="D429" s="2">
        <f t="shared" si="55"/>
        <v>0.16400000000000015</v>
      </c>
      <c r="E429" s="2">
        <f t="shared" si="56"/>
        <v>0</v>
      </c>
      <c r="F429" s="2">
        <f t="shared" ref="F429:G444" si="61">((F428*13)+D429)/14</f>
        <v>4.3266068548464438E-2</v>
      </c>
      <c r="G429" s="2">
        <f t="shared" si="61"/>
        <v>4.663435871509674E-2</v>
      </c>
      <c r="H429" s="2">
        <f t="shared" si="58"/>
        <v>0.92777234941279685</v>
      </c>
      <c r="I429" s="2">
        <f t="shared" si="59"/>
        <v>48.126655084320412</v>
      </c>
    </row>
    <row r="430" spans="1:9" ht="13.5" x14ac:dyDescent="0.25">
      <c r="A430" s="3">
        <f>TITRES_STAT!B433</f>
        <v>42929</v>
      </c>
      <c r="B430" s="5">
        <f>TITRES_STAT!D433</f>
        <v>3.9824999999999999</v>
      </c>
      <c r="C430" s="2">
        <f t="shared" si="54"/>
        <v>0.12869999999999981</v>
      </c>
      <c r="D430" s="2">
        <f t="shared" si="55"/>
        <v>0.12869999999999981</v>
      </c>
      <c r="E430" s="2">
        <f t="shared" si="56"/>
        <v>0</v>
      </c>
      <c r="F430" s="2">
        <f t="shared" si="61"/>
        <v>4.9368492223574104E-2</v>
      </c>
      <c r="G430" s="2">
        <f t="shared" si="61"/>
        <v>4.3303333092589831E-2</v>
      </c>
      <c r="H430" s="2">
        <f t="shared" si="58"/>
        <v>1.1400621776161188</v>
      </c>
      <c r="I430" s="2">
        <f t="shared" si="59"/>
        <v>53.272385706384902</v>
      </c>
    </row>
    <row r="431" spans="1:9" ht="13.5" x14ac:dyDescent="0.25">
      <c r="A431" s="3">
        <f>TITRES_STAT!B434</f>
        <v>42930</v>
      </c>
      <c r="B431" s="5">
        <f>TITRES_STAT!D434</f>
        <v>3.9958</v>
      </c>
      <c r="C431" s="2">
        <f t="shared" si="54"/>
        <v>1.330000000000009E-2</v>
      </c>
      <c r="D431" s="2">
        <f t="shared" si="55"/>
        <v>1.330000000000009E-2</v>
      </c>
      <c r="E431" s="2">
        <f t="shared" si="56"/>
        <v>0</v>
      </c>
      <c r="F431" s="2">
        <f t="shared" si="61"/>
        <v>4.6792171350461674E-2</v>
      </c>
      <c r="G431" s="2">
        <f t="shared" si="61"/>
        <v>4.0210237871690556E-2</v>
      </c>
      <c r="H431" s="2">
        <f t="shared" si="58"/>
        <v>1.1636880015426379</v>
      </c>
      <c r="I431" s="2">
        <f t="shared" si="59"/>
        <v>53.782615641116777</v>
      </c>
    </row>
    <row r="432" spans="1:9" ht="13.5" x14ac:dyDescent="0.25">
      <c r="A432" s="3">
        <f>TITRES_STAT!B435</f>
        <v>42933</v>
      </c>
      <c r="B432" s="5">
        <f>TITRES_STAT!D435</f>
        <v>3.9070999999999998</v>
      </c>
      <c r="C432" s="2">
        <f t="shared" si="54"/>
        <v>-8.8700000000000223E-2</v>
      </c>
      <c r="D432" s="2">
        <f t="shared" si="55"/>
        <v>0</v>
      </c>
      <c r="E432" s="2">
        <f t="shared" si="56"/>
        <v>8.8700000000000223E-2</v>
      </c>
      <c r="F432" s="2">
        <f t="shared" si="61"/>
        <v>4.3449873396857262E-2</v>
      </c>
      <c r="G432" s="2">
        <f t="shared" si="61"/>
        <v>4.3673792309426959E-2</v>
      </c>
      <c r="H432" s="2">
        <f t="shared" si="58"/>
        <v>0.99487292262180393</v>
      </c>
      <c r="I432" s="2">
        <f t="shared" si="59"/>
        <v>49.871493634505356</v>
      </c>
    </row>
    <row r="433" spans="1:9" ht="13.5" x14ac:dyDescent="0.25">
      <c r="A433" s="3">
        <f>TITRES_STAT!B436</f>
        <v>42934</v>
      </c>
      <c r="B433" s="5">
        <f>TITRES_STAT!D436</f>
        <v>3.8138999999999998</v>
      </c>
      <c r="C433" s="2">
        <f t="shared" si="54"/>
        <v>-9.319999999999995E-2</v>
      </c>
      <c r="D433" s="2">
        <f t="shared" si="55"/>
        <v>0</v>
      </c>
      <c r="E433" s="2">
        <f t="shared" si="56"/>
        <v>9.319999999999995E-2</v>
      </c>
      <c r="F433" s="2">
        <f t="shared" si="61"/>
        <v>4.0346311011367451E-2</v>
      </c>
      <c r="G433" s="2">
        <f t="shared" si="61"/>
        <v>4.7211378573039316E-2</v>
      </c>
      <c r="H433" s="2">
        <f t="shared" si="58"/>
        <v>0.85458870786729679</v>
      </c>
      <c r="I433" s="2">
        <f t="shared" si="59"/>
        <v>46.07968894893358</v>
      </c>
    </row>
    <row r="434" spans="1:9" ht="13.5" x14ac:dyDescent="0.25">
      <c r="A434" s="3">
        <f>TITRES_STAT!B437</f>
        <v>42935</v>
      </c>
      <c r="B434" s="5">
        <f>TITRES_STAT!D437</f>
        <v>3.8450000000000002</v>
      </c>
      <c r="C434" s="2">
        <f t="shared" si="54"/>
        <v>3.110000000000035E-2</v>
      </c>
      <c r="D434" s="2">
        <f t="shared" si="55"/>
        <v>3.110000000000035E-2</v>
      </c>
      <c r="E434" s="2">
        <f t="shared" si="56"/>
        <v>0</v>
      </c>
      <c r="F434" s="2">
        <f t="shared" si="61"/>
        <v>3.9685860224841225E-2</v>
      </c>
      <c r="G434" s="2">
        <f t="shared" si="61"/>
        <v>4.3839137246393649E-2</v>
      </c>
      <c r="H434" s="2">
        <f t="shared" si="58"/>
        <v>0.90526097723572141</v>
      </c>
      <c r="I434" s="2">
        <f t="shared" si="59"/>
        <v>47.513752081834681</v>
      </c>
    </row>
    <row r="435" spans="1:9" ht="13.5" x14ac:dyDescent="0.25">
      <c r="A435" s="3">
        <f>TITRES_STAT!B438</f>
        <v>42936</v>
      </c>
      <c r="B435" s="5">
        <f>TITRES_STAT!D438</f>
        <v>3.8671000000000002</v>
      </c>
      <c r="C435" s="2">
        <f t="shared" si="54"/>
        <v>2.2100000000000009E-2</v>
      </c>
      <c r="D435" s="2">
        <f t="shared" si="55"/>
        <v>2.2100000000000009E-2</v>
      </c>
      <c r="E435" s="2">
        <f t="shared" si="56"/>
        <v>0</v>
      </c>
      <c r="F435" s="2">
        <f t="shared" si="61"/>
        <v>3.8429727351638285E-2</v>
      </c>
      <c r="G435" s="2">
        <f t="shared" si="61"/>
        <v>4.070777030022267E-2</v>
      </c>
      <c r="H435" s="2">
        <f t="shared" si="58"/>
        <v>0.94403911263663776</v>
      </c>
      <c r="I435" s="2">
        <f t="shared" si="59"/>
        <v>48.560705723470136</v>
      </c>
    </row>
    <row r="436" spans="1:9" ht="13.5" x14ac:dyDescent="0.25">
      <c r="A436" s="3">
        <f>TITRES_STAT!B439</f>
        <v>42937</v>
      </c>
      <c r="B436" s="5">
        <f>TITRES_STAT!D439</f>
        <v>3.9824999999999999</v>
      </c>
      <c r="C436" s="2">
        <f t="shared" si="54"/>
        <v>0.11539999999999973</v>
      </c>
      <c r="D436" s="2">
        <f t="shared" si="55"/>
        <v>0.11539999999999973</v>
      </c>
      <c r="E436" s="2">
        <f t="shared" si="56"/>
        <v>0</v>
      </c>
      <c r="F436" s="2">
        <f t="shared" si="61"/>
        <v>4.3927603969378386E-2</v>
      </c>
      <c r="G436" s="2">
        <f t="shared" si="61"/>
        <v>3.7800072421635342E-2</v>
      </c>
      <c r="H436" s="2">
        <f t="shared" si="58"/>
        <v>1.1621036986224365</v>
      </c>
      <c r="I436" s="2">
        <f t="shared" si="59"/>
        <v>53.748749394529952</v>
      </c>
    </row>
    <row r="437" spans="1:9" ht="13.5" x14ac:dyDescent="0.25">
      <c r="A437" s="3">
        <f>TITRES_STAT!B440</f>
        <v>42940</v>
      </c>
      <c r="B437" s="5">
        <f>TITRES_STAT!D440</f>
        <v>3.9026000000000001</v>
      </c>
      <c r="C437" s="2">
        <f t="shared" si="54"/>
        <v>-7.989999999999986E-2</v>
      </c>
      <c r="D437" s="2">
        <f t="shared" si="55"/>
        <v>0</v>
      </c>
      <c r="E437" s="2">
        <f t="shared" si="56"/>
        <v>7.989999999999986E-2</v>
      </c>
      <c r="F437" s="2">
        <f t="shared" si="61"/>
        <v>4.0789917971565649E-2</v>
      </c>
      <c r="G437" s="2">
        <f t="shared" si="61"/>
        <v>4.0807210105804237E-2</v>
      </c>
      <c r="H437" s="2">
        <f t="shared" si="58"/>
        <v>0.99957624806513967</v>
      </c>
      <c r="I437" s="2">
        <f t="shared" si="59"/>
        <v>49.989403956581548</v>
      </c>
    </row>
    <row r="438" spans="1:9" ht="13.5" x14ac:dyDescent="0.25">
      <c r="A438" s="3">
        <f>TITRES_STAT!B441</f>
        <v>42942</v>
      </c>
      <c r="B438" s="5">
        <f>TITRES_STAT!D441</f>
        <v>3.9868999999999999</v>
      </c>
      <c r="C438" s="2">
        <f t="shared" si="54"/>
        <v>8.429999999999982E-2</v>
      </c>
      <c r="D438" s="2">
        <f t="shared" si="55"/>
        <v>8.429999999999982E-2</v>
      </c>
      <c r="E438" s="2">
        <f t="shared" si="56"/>
        <v>0</v>
      </c>
      <c r="F438" s="2">
        <f t="shared" si="61"/>
        <v>4.3897780973596659E-2</v>
      </c>
      <c r="G438" s="2">
        <f t="shared" si="61"/>
        <v>3.789240938396108E-2</v>
      </c>
      <c r="H438" s="2">
        <f t="shared" si="58"/>
        <v>1.158484817599841</v>
      </c>
      <c r="I438" s="2">
        <f t="shared" si="59"/>
        <v>53.671205289645499</v>
      </c>
    </row>
    <row r="439" spans="1:9" ht="13.5" x14ac:dyDescent="0.25">
      <c r="A439" s="3">
        <f>TITRES_STAT!B442</f>
        <v>42943</v>
      </c>
      <c r="B439" s="5">
        <f>TITRES_STAT!D442</f>
        <v>3.9780000000000002</v>
      </c>
      <c r="C439" s="2">
        <f t="shared" si="54"/>
        <v>-8.8999999999996859E-3</v>
      </c>
      <c r="D439" s="2">
        <f t="shared" si="55"/>
        <v>0</v>
      </c>
      <c r="E439" s="2">
        <f t="shared" si="56"/>
        <v>8.8999999999996859E-3</v>
      </c>
      <c r="F439" s="2">
        <f t="shared" si="61"/>
        <v>4.0762225189768332E-2</v>
      </c>
      <c r="G439" s="2">
        <f t="shared" si="61"/>
        <v>3.5821522999392404E-2</v>
      </c>
      <c r="H439" s="2">
        <f t="shared" si="58"/>
        <v>1.1379255200975049</v>
      </c>
      <c r="I439" s="2">
        <f t="shared" si="59"/>
        <v>53.225685806192494</v>
      </c>
    </row>
    <row r="440" spans="1:9" ht="13.5" x14ac:dyDescent="0.25">
      <c r="A440" s="3">
        <f>TITRES_STAT!B443</f>
        <v>42944</v>
      </c>
      <c r="B440" s="5">
        <f>TITRES_STAT!D443</f>
        <v>3.8805000000000001</v>
      </c>
      <c r="C440" s="2">
        <f t="shared" si="54"/>
        <v>-9.7500000000000142E-2</v>
      </c>
      <c r="D440" s="2">
        <f t="shared" si="55"/>
        <v>0</v>
      </c>
      <c r="E440" s="2">
        <f t="shared" si="56"/>
        <v>9.7500000000000142E-2</v>
      </c>
      <c r="F440" s="2">
        <f t="shared" si="61"/>
        <v>3.7850637676213453E-2</v>
      </c>
      <c r="G440" s="2">
        <f t="shared" si="61"/>
        <v>4.022712849943582E-2</v>
      </c>
      <c r="H440" s="2">
        <f t="shared" si="58"/>
        <v>0.9409231801555088</v>
      </c>
      <c r="I440" s="2">
        <f t="shared" si="59"/>
        <v>48.478125758698042</v>
      </c>
    </row>
    <row r="441" spans="1:9" ht="13.5" x14ac:dyDescent="0.25">
      <c r="A441" s="3">
        <f>TITRES_STAT!B444</f>
        <v>42947</v>
      </c>
      <c r="B441" s="5">
        <f>TITRES_STAT!D444</f>
        <v>3.8715999999999999</v>
      </c>
      <c r="C441" s="2">
        <f t="shared" si="54"/>
        <v>-8.90000000000013E-3</v>
      </c>
      <c r="D441" s="2">
        <f t="shared" si="55"/>
        <v>0</v>
      </c>
      <c r="E441" s="2">
        <f t="shared" si="56"/>
        <v>8.90000000000013E-3</v>
      </c>
      <c r="F441" s="2">
        <f t="shared" si="61"/>
        <v>3.5147020699341065E-2</v>
      </c>
      <c r="G441" s="2">
        <f t="shared" si="61"/>
        <v>3.7989476463761843E-2</v>
      </c>
      <c r="H441" s="2">
        <f t="shared" si="58"/>
        <v>0.92517781162022084</v>
      </c>
      <c r="I441" s="2">
        <f t="shared" si="59"/>
        <v>48.056746033323307</v>
      </c>
    </row>
    <row r="442" spans="1:9" ht="13.5" x14ac:dyDescent="0.25">
      <c r="A442" s="3">
        <f>TITRES_STAT!B445</f>
        <v>42948</v>
      </c>
      <c r="B442" s="5">
        <f>TITRES_STAT!D445</f>
        <v>3.8626999999999998</v>
      </c>
      <c r="C442" s="2">
        <f t="shared" si="54"/>
        <v>-8.90000000000013E-3</v>
      </c>
      <c r="D442" s="2">
        <f t="shared" si="55"/>
        <v>0</v>
      </c>
      <c r="E442" s="2">
        <f t="shared" si="56"/>
        <v>8.90000000000013E-3</v>
      </c>
      <c r="F442" s="2">
        <f t="shared" si="61"/>
        <v>3.2636519220816708E-2</v>
      </c>
      <c r="G442" s="2">
        <f t="shared" si="61"/>
        <v>3.5911656716350292E-2</v>
      </c>
      <c r="H442" s="2">
        <f t="shared" si="58"/>
        <v>0.90880015585461871</v>
      </c>
      <c r="I442" s="2">
        <f t="shared" si="59"/>
        <v>47.611068820754873</v>
      </c>
    </row>
    <row r="443" spans="1:9" ht="13.5" x14ac:dyDescent="0.25">
      <c r="A443" s="3">
        <f>TITRES_STAT!B446</f>
        <v>42949</v>
      </c>
      <c r="B443" s="5">
        <f>TITRES_STAT!D446</f>
        <v>3.8582999999999998</v>
      </c>
      <c r="C443" s="2">
        <f t="shared" si="54"/>
        <v>-4.3999999999999595E-3</v>
      </c>
      <c r="D443" s="2">
        <f t="shared" si="55"/>
        <v>0</v>
      </c>
      <c r="E443" s="2">
        <f t="shared" si="56"/>
        <v>4.3999999999999595E-3</v>
      </c>
      <c r="F443" s="2">
        <f t="shared" si="61"/>
        <v>3.0305339276472658E-2</v>
      </c>
      <c r="G443" s="2">
        <f t="shared" si="61"/>
        <v>3.3660824093753837E-2</v>
      </c>
      <c r="H443" s="2">
        <f t="shared" si="58"/>
        <v>0.90031483460014783</v>
      </c>
      <c r="I443" s="2">
        <f t="shared" si="59"/>
        <v>47.37714078780985</v>
      </c>
    </row>
    <row r="444" spans="1:9" ht="13.5" x14ac:dyDescent="0.25">
      <c r="A444" s="3">
        <f>TITRES_STAT!B447</f>
        <v>42950</v>
      </c>
      <c r="B444" s="5">
        <f>TITRES_STAT!D447</f>
        <v>3.8626999999999998</v>
      </c>
      <c r="C444" s="2">
        <f t="shared" si="54"/>
        <v>4.3999999999999595E-3</v>
      </c>
      <c r="D444" s="2">
        <f t="shared" si="55"/>
        <v>4.3999999999999595E-3</v>
      </c>
      <c r="E444" s="2">
        <f t="shared" si="56"/>
        <v>0</v>
      </c>
      <c r="F444" s="2">
        <f t="shared" si="61"/>
        <v>2.8454957899581749E-2</v>
      </c>
      <c r="G444" s="2">
        <f t="shared" si="61"/>
        <v>3.1256479515628564E-2</v>
      </c>
      <c r="H444" s="2">
        <f t="shared" si="58"/>
        <v>0.91036989259631673</v>
      </c>
      <c r="I444" s="2">
        <f t="shared" si="59"/>
        <v>47.654116416117972</v>
      </c>
    </row>
    <row r="445" spans="1:9" ht="13.5" x14ac:dyDescent="0.25">
      <c r="A445" s="3">
        <f>TITRES_STAT!B448</f>
        <v>42951</v>
      </c>
      <c r="B445" s="5">
        <f>TITRES_STAT!D448</f>
        <v>3.8805000000000001</v>
      </c>
      <c r="C445" s="2">
        <f t="shared" si="54"/>
        <v>1.780000000000026E-2</v>
      </c>
      <c r="D445" s="2">
        <f t="shared" si="55"/>
        <v>1.780000000000026E-2</v>
      </c>
      <c r="E445" s="2">
        <f t="shared" si="56"/>
        <v>0</v>
      </c>
      <c r="F445" s="2">
        <f t="shared" ref="F445:G460" si="62">((F444*13)+D445)/14</f>
        <v>2.7693889478183072E-2</v>
      </c>
      <c r="G445" s="2">
        <f t="shared" si="62"/>
        <v>2.9023873835940812E-2</v>
      </c>
      <c r="H445" s="2">
        <f t="shared" si="58"/>
        <v>0.95417619421599076</v>
      </c>
      <c r="I445" s="2">
        <f t="shared" si="59"/>
        <v>48.827541602450189</v>
      </c>
    </row>
    <row r="446" spans="1:9" ht="13.5" x14ac:dyDescent="0.25">
      <c r="A446" s="3">
        <f>TITRES_STAT!B449</f>
        <v>42954</v>
      </c>
      <c r="B446" s="5">
        <f>TITRES_STAT!D449</f>
        <v>3.8893</v>
      </c>
      <c r="C446" s="2">
        <f t="shared" si="54"/>
        <v>8.799999999999919E-3</v>
      </c>
      <c r="D446" s="2">
        <f t="shared" si="55"/>
        <v>8.799999999999919E-3</v>
      </c>
      <c r="E446" s="2">
        <f t="shared" si="56"/>
        <v>0</v>
      </c>
      <c r="F446" s="2">
        <f t="shared" si="62"/>
        <v>2.6344325944027133E-2</v>
      </c>
      <c r="G446" s="2">
        <f t="shared" si="62"/>
        <v>2.6950739990516469E-2</v>
      </c>
      <c r="H446" s="2">
        <f t="shared" si="58"/>
        <v>0.97749916897633526</v>
      </c>
      <c r="I446" s="2">
        <f t="shared" si="59"/>
        <v>49.43107862251815</v>
      </c>
    </row>
    <row r="447" spans="1:9" ht="13.5" x14ac:dyDescent="0.25">
      <c r="A447" s="3">
        <f>TITRES_STAT!B450</f>
        <v>42955</v>
      </c>
      <c r="B447" s="5">
        <f>TITRES_STAT!D450</f>
        <v>3.9470000000000001</v>
      </c>
      <c r="C447" s="2">
        <f t="shared" si="54"/>
        <v>5.7700000000000085E-2</v>
      </c>
      <c r="D447" s="2">
        <f t="shared" si="55"/>
        <v>5.7700000000000085E-2</v>
      </c>
      <c r="E447" s="2">
        <f t="shared" si="56"/>
        <v>0</v>
      </c>
      <c r="F447" s="2">
        <f t="shared" si="62"/>
        <v>2.85840169480252E-2</v>
      </c>
      <c r="G447" s="2">
        <f t="shared" si="62"/>
        <v>2.5025687134051008E-2</v>
      </c>
      <c r="H447" s="2">
        <f t="shared" si="58"/>
        <v>1.1421870973977206</v>
      </c>
      <c r="I447" s="2">
        <f t="shared" si="59"/>
        <v>53.318736668016683</v>
      </c>
    </row>
    <row r="448" spans="1:9" ht="13.5" x14ac:dyDescent="0.25">
      <c r="A448" s="3">
        <f>TITRES_STAT!B451</f>
        <v>42956</v>
      </c>
      <c r="B448" s="5">
        <f>TITRES_STAT!D451</f>
        <v>3.9735999999999998</v>
      </c>
      <c r="C448" s="2">
        <f t="shared" si="54"/>
        <v>2.6599999999999735E-2</v>
      </c>
      <c r="D448" s="2">
        <f t="shared" si="55"/>
        <v>2.6599999999999735E-2</v>
      </c>
      <c r="E448" s="2">
        <f t="shared" si="56"/>
        <v>0</v>
      </c>
      <c r="F448" s="2">
        <f t="shared" si="62"/>
        <v>2.8442301451737668E-2</v>
      </c>
      <c r="G448" s="2">
        <f t="shared" si="62"/>
        <v>2.3238138053047364E-2</v>
      </c>
      <c r="H448" s="2">
        <f t="shared" si="58"/>
        <v>1.223949241837293</v>
      </c>
      <c r="I448" s="2">
        <f t="shared" si="59"/>
        <v>55.03494498939822</v>
      </c>
    </row>
    <row r="449" spans="1:9" ht="13.5" x14ac:dyDescent="0.25">
      <c r="A449" s="3">
        <f>TITRES_STAT!B452</f>
        <v>42957</v>
      </c>
      <c r="B449" s="5">
        <f>TITRES_STAT!D452</f>
        <v>4.0933000000000002</v>
      </c>
      <c r="C449" s="2">
        <f t="shared" si="54"/>
        <v>0.11970000000000036</v>
      </c>
      <c r="D449" s="2">
        <f t="shared" si="55"/>
        <v>0.11970000000000036</v>
      </c>
      <c r="E449" s="2">
        <f t="shared" si="56"/>
        <v>0</v>
      </c>
      <c r="F449" s="2">
        <f t="shared" si="62"/>
        <v>3.4960708490899287E-2</v>
      </c>
      <c r="G449" s="2">
        <f t="shared" si="62"/>
        <v>2.1578271049258267E-2</v>
      </c>
      <c r="H449" s="2">
        <f t="shared" si="58"/>
        <v>1.6201811725829178</v>
      </c>
      <c r="I449" s="2">
        <f t="shared" si="59"/>
        <v>61.83470019310834</v>
      </c>
    </row>
    <row r="450" spans="1:9" ht="13.5" x14ac:dyDescent="0.25">
      <c r="A450" s="3">
        <f>TITRES_STAT!B453</f>
        <v>42958</v>
      </c>
      <c r="B450" s="5">
        <f>TITRES_STAT!D453</f>
        <v>4.3090999999999999</v>
      </c>
      <c r="C450" s="2">
        <f t="shared" si="54"/>
        <v>0.21579999999999977</v>
      </c>
      <c r="D450" s="2">
        <f t="shared" si="55"/>
        <v>0.21579999999999977</v>
      </c>
      <c r="E450" s="2">
        <f t="shared" si="56"/>
        <v>0</v>
      </c>
      <c r="F450" s="2">
        <f t="shared" si="62"/>
        <v>4.7877800741549313E-2</v>
      </c>
      <c r="G450" s="2">
        <f t="shared" si="62"/>
        <v>2.003696597431125E-2</v>
      </c>
      <c r="H450" s="2">
        <f t="shared" si="58"/>
        <v>2.3894735761358232</v>
      </c>
      <c r="I450" s="2">
        <f t="shared" si="59"/>
        <v>70.496893469219714</v>
      </c>
    </row>
    <row r="451" spans="1:9" ht="13.5" x14ac:dyDescent="0.25">
      <c r="A451" s="3">
        <f>TITRES_STAT!B454</f>
        <v>42961</v>
      </c>
      <c r="B451" s="5">
        <f>TITRES_STAT!D454</f>
        <v>4.3090999999999999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4.4457957831438646E-2</v>
      </c>
      <c r="G451" s="2">
        <f t="shared" si="62"/>
        <v>1.8605754119003306E-2</v>
      </c>
      <c r="H451" s="2">
        <f t="shared" si="58"/>
        <v>2.3894735761358228</v>
      </c>
      <c r="I451" s="2">
        <f t="shared" si="59"/>
        <v>70.496893469219714</v>
      </c>
    </row>
    <row r="452" spans="1:9" ht="13.5" x14ac:dyDescent="0.25">
      <c r="A452" s="3">
        <f>TITRES_STAT!B455</f>
        <v>42962</v>
      </c>
      <c r="B452" s="5">
        <f>TITRES_STAT!D455</f>
        <v>4.1805000000000003</v>
      </c>
      <c r="C452" s="2">
        <f t="shared" si="63"/>
        <v>-0.1285999999999996</v>
      </c>
      <c r="D452" s="2">
        <f t="shared" si="64"/>
        <v>0</v>
      </c>
      <c r="E452" s="2">
        <f t="shared" si="65"/>
        <v>0.1285999999999996</v>
      </c>
      <c r="F452" s="2">
        <f t="shared" si="62"/>
        <v>4.1282389414907313E-2</v>
      </c>
      <c r="G452" s="2">
        <f t="shared" si="62"/>
        <v>2.6462485967645895E-2</v>
      </c>
      <c r="H452" s="2">
        <f t="shared" si="58"/>
        <v>1.5600344376329884</v>
      </c>
      <c r="I452" s="2">
        <f t="shared" si="59"/>
        <v>60.938025469508858</v>
      </c>
    </row>
    <row r="453" spans="1:9" ht="13.5" x14ac:dyDescent="0.25">
      <c r="A453" s="3">
        <f>TITRES_STAT!B456</f>
        <v>42963</v>
      </c>
      <c r="B453" s="5">
        <f>TITRES_STAT!D456</f>
        <v>4.0799000000000003</v>
      </c>
      <c r="C453" s="2">
        <f t="shared" si="63"/>
        <v>-0.10060000000000002</v>
      </c>
      <c r="D453" s="2">
        <f t="shared" si="64"/>
        <v>0</v>
      </c>
      <c r="E453" s="2">
        <f t="shared" si="65"/>
        <v>0.10060000000000002</v>
      </c>
      <c r="F453" s="2">
        <f t="shared" si="62"/>
        <v>3.8333647313842499E-2</v>
      </c>
      <c r="G453" s="2">
        <f t="shared" si="62"/>
        <v>3.1758022684242618E-2</v>
      </c>
      <c r="H453" s="2">
        <f t="shared" si="58"/>
        <v>1.2070539685350912</v>
      </c>
      <c r="I453" s="2">
        <f t="shared" si="59"/>
        <v>54.690731887098373</v>
      </c>
    </row>
    <row r="454" spans="1:9" ht="13.5" x14ac:dyDescent="0.25">
      <c r="A454" s="3">
        <f>TITRES_STAT!B457</f>
        <v>42964</v>
      </c>
      <c r="B454" s="5">
        <f>TITRES_STAT!D457</f>
        <v>4.1078999999999999</v>
      </c>
      <c r="C454" s="2">
        <f t="shared" si="63"/>
        <v>2.7999999999999581E-2</v>
      </c>
      <c r="D454" s="2">
        <f t="shared" si="64"/>
        <v>2.7999999999999581E-2</v>
      </c>
      <c r="E454" s="2">
        <f t="shared" si="65"/>
        <v>0</v>
      </c>
      <c r="F454" s="2">
        <f t="shared" si="62"/>
        <v>3.7595529648568E-2</v>
      </c>
      <c r="G454" s="2">
        <f t="shared" si="62"/>
        <v>2.9489592492511003E-2</v>
      </c>
      <c r="H454" s="2">
        <f t="shared" si="58"/>
        <v>1.2748745055773671</v>
      </c>
      <c r="I454" s="2">
        <f t="shared" si="59"/>
        <v>56.041531190038185</v>
      </c>
    </row>
    <row r="455" spans="1:9" ht="13.5" x14ac:dyDescent="0.25">
      <c r="A455" s="3">
        <f>TITRES_STAT!B458</f>
        <v>42965</v>
      </c>
      <c r="B455" s="5">
        <f>TITRES_STAT!D458</f>
        <v>4.0016999999999996</v>
      </c>
      <c r="C455" s="2">
        <f t="shared" si="63"/>
        <v>-0.10620000000000029</v>
      </c>
      <c r="D455" s="2">
        <f t="shared" si="64"/>
        <v>0</v>
      </c>
      <c r="E455" s="2">
        <f t="shared" si="65"/>
        <v>0.10620000000000029</v>
      </c>
      <c r="F455" s="2">
        <f t="shared" si="62"/>
        <v>3.4910134673670289E-2</v>
      </c>
      <c r="G455" s="2">
        <f t="shared" si="62"/>
        <v>3.4968907314474523E-2</v>
      </c>
      <c r="H455" s="2">
        <f t="shared" si="58"/>
        <v>0.99831928861043062</v>
      </c>
      <c r="I455" s="2">
        <f t="shared" si="59"/>
        <v>49.95794687567826</v>
      </c>
    </row>
    <row r="456" spans="1:9" ht="13.5" x14ac:dyDescent="0.25">
      <c r="A456" s="3">
        <f>TITRES_STAT!B459</f>
        <v>42968</v>
      </c>
      <c r="B456" s="5">
        <f>TITRES_STAT!D459</f>
        <v>4.0128000000000004</v>
      </c>
      <c r="C456" s="2">
        <f t="shared" si="63"/>
        <v>1.1100000000000776E-2</v>
      </c>
      <c r="D456" s="2">
        <f t="shared" si="64"/>
        <v>1.1100000000000776E-2</v>
      </c>
      <c r="E456" s="2">
        <f t="shared" si="65"/>
        <v>0</v>
      </c>
      <c r="F456" s="2">
        <f t="shared" si="62"/>
        <v>3.3209410768408179E-2</v>
      </c>
      <c r="G456" s="2">
        <f t="shared" si="62"/>
        <v>3.2471128220583491E-2</v>
      </c>
      <c r="H456" s="2">
        <f t="shared" si="58"/>
        <v>1.0227365844146028</v>
      </c>
      <c r="I456" s="2">
        <f t="shared" si="59"/>
        <v>50.562025342048756</v>
      </c>
    </row>
    <row r="457" spans="1:9" ht="13.5" x14ac:dyDescent="0.25">
      <c r="A457" s="3">
        <f>TITRES_STAT!B460</f>
        <v>42969</v>
      </c>
      <c r="B457" s="5">
        <f>TITRES_STAT!D460</f>
        <v>4.0128000000000004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3.0837309999236166E-2</v>
      </c>
      <c r="G457" s="2">
        <f t="shared" si="62"/>
        <v>3.015176191911324E-2</v>
      </c>
      <c r="H457" s="2">
        <f t="shared" si="58"/>
        <v>1.0227365844146028</v>
      </c>
      <c r="I457" s="2">
        <f t="shared" si="59"/>
        <v>50.562025342048756</v>
      </c>
    </row>
    <row r="458" spans="1:9" ht="13.5" x14ac:dyDescent="0.25">
      <c r="A458" s="3">
        <f>TITRES_STAT!B461</f>
        <v>42970</v>
      </c>
      <c r="B458" s="5">
        <f>TITRES_STAT!D461</f>
        <v>4.1078999999999999</v>
      </c>
      <c r="C458" s="2">
        <f t="shared" si="63"/>
        <v>9.5099999999999518E-2</v>
      </c>
      <c r="D458" s="2">
        <f t="shared" si="64"/>
        <v>9.5099999999999518E-2</v>
      </c>
      <c r="E458" s="2">
        <f t="shared" si="65"/>
        <v>0</v>
      </c>
      <c r="F458" s="2">
        <f t="shared" si="62"/>
        <v>3.5427502142147835E-2</v>
      </c>
      <c r="G458" s="2">
        <f t="shared" si="62"/>
        <v>2.7998064639176579E-2</v>
      </c>
      <c r="H458" s="2">
        <f t="shared" si="58"/>
        <v>1.2653553950502543</v>
      </c>
      <c r="I458" s="2">
        <f t="shared" si="59"/>
        <v>55.856816012843929</v>
      </c>
    </row>
    <row r="459" spans="1:9" ht="13.5" x14ac:dyDescent="0.25">
      <c r="A459" s="3">
        <f>TITRES_STAT!B462</f>
        <v>42971</v>
      </c>
      <c r="B459" s="5">
        <f>TITRES_STAT!D462</f>
        <v>3.9849000000000001</v>
      </c>
      <c r="C459" s="2">
        <f t="shared" si="63"/>
        <v>-0.12299999999999978</v>
      </c>
      <c r="D459" s="2">
        <f t="shared" si="64"/>
        <v>0</v>
      </c>
      <c r="E459" s="2">
        <f t="shared" si="65"/>
        <v>0.12299999999999978</v>
      </c>
      <c r="F459" s="2">
        <f t="shared" si="62"/>
        <v>3.2896966274851565E-2</v>
      </c>
      <c r="G459" s="2">
        <f t="shared" si="62"/>
        <v>3.478391716494967E-2</v>
      </c>
      <c r="H459" s="2">
        <f t="shared" si="58"/>
        <v>0.94575220263002735</v>
      </c>
      <c r="I459" s="2">
        <f t="shared" si="59"/>
        <v>48.605994193488584</v>
      </c>
    </row>
    <row r="460" spans="1:9" ht="13.5" x14ac:dyDescent="0.25">
      <c r="A460" s="3">
        <f>TITRES_STAT!B463</f>
        <v>42972</v>
      </c>
      <c r="B460" s="5">
        <f>TITRES_STAT!D463</f>
        <v>3.9121999999999999</v>
      </c>
      <c r="C460" s="2">
        <f t="shared" si="63"/>
        <v>-7.2700000000000209E-2</v>
      </c>
      <c r="D460" s="2">
        <f t="shared" si="64"/>
        <v>0</v>
      </c>
      <c r="E460" s="2">
        <f t="shared" si="65"/>
        <v>7.2700000000000209E-2</v>
      </c>
      <c r="F460" s="2">
        <f t="shared" si="62"/>
        <v>3.0547182969505027E-2</v>
      </c>
      <c r="G460" s="2">
        <f t="shared" si="62"/>
        <v>3.7492208796024711E-2</v>
      </c>
      <c r="H460" s="2">
        <f t="shared" si="58"/>
        <v>0.81476082499423019</v>
      </c>
      <c r="I460" s="2">
        <f t="shared" si="59"/>
        <v>44.896319877128747</v>
      </c>
    </row>
    <row r="461" spans="1:9" ht="13.5" x14ac:dyDescent="0.25">
      <c r="A461" s="3">
        <f>TITRES_STAT!B464</f>
        <v>42975</v>
      </c>
      <c r="B461" s="5">
        <f>TITRES_STAT!D464</f>
        <v>4.0854999999999997</v>
      </c>
      <c r="C461" s="2">
        <f t="shared" si="63"/>
        <v>0.17329999999999979</v>
      </c>
      <c r="D461" s="2">
        <f t="shared" si="64"/>
        <v>0.17329999999999979</v>
      </c>
      <c r="E461" s="2">
        <f t="shared" si="65"/>
        <v>0</v>
      </c>
      <c r="F461" s="2">
        <f t="shared" ref="F461:G476" si="66">((F460*13)+D461)/14</f>
        <v>4.0743812757397517E-2</v>
      </c>
      <c r="G461" s="2">
        <f t="shared" si="66"/>
        <v>3.4814193882022941E-2</v>
      </c>
      <c r="H461" s="2">
        <f t="shared" si="58"/>
        <v>1.1703218777797542</v>
      </c>
      <c r="I461" s="2">
        <f t="shared" si="59"/>
        <v>53.92388519701958</v>
      </c>
    </row>
    <row r="462" spans="1:9" ht="13.5" x14ac:dyDescent="0.25">
      <c r="A462" s="3">
        <f>TITRES_STAT!B465</f>
        <v>42976</v>
      </c>
      <c r="B462" s="5">
        <f>TITRES_STAT!D465</f>
        <v>4.1917</v>
      </c>
      <c r="C462" s="2">
        <f t="shared" si="63"/>
        <v>0.10620000000000029</v>
      </c>
      <c r="D462" s="2">
        <f t="shared" si="64"/>
        <v>0.10620000000000029</v>
      </c>
      <c r="E462" s="2">
        <f t="shared" si="65"/>
        <v>0</v>
      </c>
      <c r="F462" s="2">
        <f t="shared" si="66"/>
        <v>4.5419254703297718E-2</v>
      </c>
      <c r="G462" s="2">
        <f t="shared" si="66"/>
        <v>3.232746574759273E-2</v>
      </c>
      <c r="H462" s="2">
        <f t="shared" si="58"/>
        <v>1.4049741807144245</v>
      </c>
      <c r="I462" s="2">
        <f t="shared" si="59"/>
        <v>58.419512025574477</v>
      </c>
    </row>
    <row r="463" spans="1:9" ht="13.5" x14ac:dyDescent="0.25">
      <c r="A463" s="3">
        <f>TITRES_STAT!B466</f>
        <v>42977</v>
      </c>
      <c r="B463" s="5">
        <f>TITRES_STAT!D466</f>
        <v>4.1917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4.2175022224490731E-2</v>
      </c>
      <c r="G463" s="2">
        <f t="shared" si="66"/>
        <v>3.0018361051336106E-2</v>
      </c>
      <c r="H463" s="2">
        <f t="shared" si="58"/>
        <v>1.4049741807144243</v>
      </c>
      <c r="I463" s="2">
        <f t="shared" si="59"/>
        <v>58.41951202557447</v>
      </c>
    </row>
    <row r="464" spans="1:9" ht="13.5" x14ac:dyDescent="0.25">
      <c r="A464" s="3">
        <f>TITRES_STAT!B467</f>
        <v>42978</v>
      </c>
      <c r="B464" s="5">
        <f>TITRES_STAT!D467</f>
        <v>4.1917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3.9162520637027111E-2</v>
      </c>
      <c r="G464" s="2">
        <f t="shared" si="66"/>
        <v>2.7874192404812096E-2</v>
      </c>
      <c r="H464" s="2">
        <f t="shared" si="58"/>
        <v>1.4049741807144245</v>
      </c>
      <c r="I464" s="2">
        <f t="shared" si="59"/>
        <v>58.419512025574477</v>
      </c>
    </row>
    <row r="465" spans="1:9" ht="13.5" x14ac:dyDescent="0.25">
      <c r="A465" s="3">
        <f>TITRES_STAT!B468</f>
        <v>42982</v>
      </c>
      <c r="B465" s="5">
        <f>TITRES_STAT!D468</f>
        <v>4.0799000000000003</v>
      </c>
      <c r="C465" s="2">
        <f t="shared" si="63"/>
        <v>-0.11179999999999968</v>
      </c>
      <c r="D465" s="2">
        <f t="shared" si="64"/>
        <v>0</v>
      </c>
      <c r="E465" s="2">
        <f t="shared" si="65"/>
        <v>0.11179999999999968</v>
      </c>
      <c r="F465" s="2">
        <f t="shared" si="66"/>
        <v>3.6365197734382314E-2</v>
      </c>
      <c r="G465" s="2">
        <f t="shared" si="66"/>
        <v>3.3868892947325493E-2</v>
      </c>
      <c r="H465" s="2">
        <f t="shared" ref="H465:H528" si="67">F465/G465</f>
        <v>1.0737049419046318</v>
      </c>
      <c r="I465" s="2">
        <f t="shared" ref="I465:I528" si="68">IF(G465=0,100,100-(100/(1+H465)))</f>
        <v>51.777131847815731</v>
      </c>
    </row>
    <row r="466" spans="1:9" ht="13.5" x14ac:dyDescent="0.25">
      <c r="A466" s="3">
        <f>TITRES_STAT!B469</f>
        <v>42983</v>
      </c>
      <c r="B466" s="5">
        <f>TITRES_STAT!D469</f>
        <v>3.9737</v>
      </c>
      <c r="C466" s="2">
        <f t="shared" si="63"/>
        <v>-0.10620000000000029</v>
      </c>
      <c r="D466" s="2">
        <f t="shared" si="64"/>
        <v>0</v>
      </c>
      <c r="E466" s="2">
        <f t="shared" si="65"/>
        <v>0.10620000000000029</v>
      </c>
      <c r="F466" s="2">
        <f t="shared" si="66"/>
        <v>3.376768361049786E-2</v>
      </c>
      <c r="G466" s="2">
        <f t="shared" si="66"/>
        <v>3.903540059394512E-2</v>
      </c>
      <c r="H466" s="2">
        <f t="shared" si="67"/>
        <v>0.86505282632441205</v>
      </c>
      <c r="I466" s="2">
        <f t="shared" si="68"/>
        <v>46.382215780409346</v>
      </c>
    </row>
    <row r="467" spans="1:9" ht="13.5" x14ac:dyDescent="0.25">
      <c r="A467" s="3">
        <f>TITRES_STAT!B470</f>
        <v>42984</v>
      </c>
      <c r="B467" s="5">
        <f>TITRES_STAT!D470</f>
        <v>3.9121999999999999</v>
      </c>
      <c r="C467" s="2">
        <f t="shared" si="63"/>
        <v>-6.150000000000011E-2</v>
      </c>
      <c r="D467" s="2">
        <f t="shared" si="64"/>
        <v>0</v>
      </c>
      <c r="E467" s="2">
        <f t="shared" si="65"/>
        <v>6.150000000000011E-2</v>
      </c>
      <c r="F467" s="2">
        <f t="shared" si="66"/>
        <v>3.1355706209748015E-2</v>
      </c>
      <c r="G467" s="2">
        <f t="shared" si="66"/>
        <v>4.0640014837234763E-2</v>
      </c>
      <c r="H467" s="2">
        <f t="shared" si="67"/>
        <v>0.77154760733550776</v>
      </c>
      <c r="I467" s="2">
        <f t="shared" si="68"/>
        <v>43.552180259832369</v>
      </c>
    </row>
    <row r="468" spans="1:9" ht="13.5" x14ac:dyDescent="0.25">
      <c r="A468" s="3">
        <f>TITRES_STAT!B471</f>
        <v>42985</v>
      </c>
      <c r="B468" s="5">
        <f>TITRES_STAT!D471</f>
        <v>3.9121999999999999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2.9116012909051726E-2</v>
      </c>
      <c r="G468" s="2">
        <f t="shared" si="66"/>
        <v>3.7737156634575143E-2</v>
      </c>
      <c r="H468" s="2">
        <f t="shared" si="67"/>
        <v>0.77154760733550753</v>
      </c>
      <c r="I468" s="2">
        <f t="shared" si="68"/>
        <v>43.552180259832369</v>
      </c>
    </row>
    <row r="469" spans="1:9" ht="13.5" x14ac:dyDescent="0.25">
      <c r="A469" s="3">
        <f>TITRES_STAT!B472</f>
        <v>42986</v>
      </c>
      <c r="B469" s="5">
        <f>TITRES_STAT!D472</f>
        <v>3.8618999999999999</v>
      </c>
      <c r="C469" s="2">
        <f t="shared" si="63"/>
        <v>-5.0300000000000011E-2</v>
      </c>
      <c r="D469" s="2">
        <f t="shared" si="64"/>
        <v>0</v>
      </c>
      <c r="E469" s="2">
        <f t="shared" si="65"/>
        <v>5.0300000000000011E-2</v>
      </c>
      <c r="F469" s="2">
        <f t="shared" si="66"/>
        <v>2.7036297701262316E-2</v>
      </c>
      <c r="G469" s="2">
        <f t="shared" si="66"/>
        <v>3.8634502589248346E-2</v>
      </c>
      <c r="H469" s="2">
        <f t="shared" si="67"/>
        <v>0.69979670732932608</v>
      </c>
      <c r="I469" s="2">
        <f t="shared" si="68"/>
        <v>41.169435398473475</v>
      </c>
    </row>
    <row r="470" spans="1:9" ht="13.5" x14ac:dyDescent="0.25">
      <c r="A470" s="3">
        <f>TITRES_STAT!B473</f>
        <v>42989</v>
      </c>
      <c r="B470" s="5">
        <f>TITRES_STAT!D473</f>
        <v>3.7557999999999998</v>
      </c>
      <c r="C470" s="2">
        <f t="shared" si="63"/>
        <v>-0.10610000000000008</v>
      </c>
      <c r="D470" s="2">
        <f t="shared" si="64"/>
        <v>0</v>
      </c>
      <c r="E470" s="2">
        <f t="shared" si="65"/>
        <v>0.10610000000000008</v>
      </c>
      <c r="F470" s="2">
        <f t="shared" si="66"/>
        <v>2.5105133579743581E-2</v>
      </c>
      <c r="G470" s="2">
        <f t="shared" si="66"/>
        <v>4.3453466690016325E-2</v>
      </c>
      <c r="H470" s="2">
        <f t="shared" si="67"/>
        <v>0.57774754218888646</v>
      </c>
      <c r="I470" s="2">
        <f t="shared" si="68"/>
        <v>36.618503704803686</v>
      </c>
    </row>
    <row r="471" spans="1:9" ht="13.5" x14ac:dyDescent="0.25">
      <c r="A471" s="3">
        <f>TITRES_STAT!B474</f>
        <v>42990</v>
      </c>
      <c r="B471" s="5">
        <f>TITRES_STAT!D474</f>
        <v>3.6383999999999999</v>
      </c>
      <c r="C471" s="2">
        <f t="shared" si="63"/>
        <v>-0.11739999999999995</v>
      </c>
      <c r="D471" s="2">
        <f t="shared" si="64"/>
        <v>0</v>
      </c>
      <c r="E471" s="2">
        <f t="shared" si="65"/>
        <v>0.11739999999999995</v>
      </c>
      <c r="F471" s="2">
        <f t="shared" si="66"/>
        <v>2.3311909752619039E-2</v>
      </c>
      <c r="G471" s="2">
        <f t="shared" si="66"/>
        <v>4.8735361926443725E-2</v>
      </c>
      <c r="H471" s="2">
        <f t="shared" si="67"/>
        <v>0.47833664983967289</v>
      </c>
      <c r="I471" s="2">
        <f t="shared" si="68"/>
        <v>32.356408798466092</v>
      </c>
    </row>
    <row r="472" spans="1:9" ht="13.5" x14ac:dyDescent="0.25">
      <c r="A472" s="3">
        <f>TITRES_STAT!B475</f>
        <v>42991</v>
      </c>
      <c r="B472" s="5">
        <f>TITRES_STAT!D475</f>
        <v>3.8005</v>
      </c>
      <c r="C472" s="2">
        <f t="shared" si="63"/>
        <v>0.16210000000000013</v>
      </c>
      <c r="D472" s="2">
        <f t="shared" si="64"/>
        <v>0.16210000000000013</v>
      </c>
      <c r="E472" s="2">
        <f t="shared" si="65"/>
        <v>0</v>
      </c>
      <c r="F472" s="2">
        <f t="shared" si="66"/>
        <v>3.3225344770289114E-2</v>
      </c>
      <c r="G472" s="2">
        <f t="shared" si="66"/>
        <v>4.5254264645983464E-2</v>
      </c>
      <c r="H472" s="2">
        <f t="shared" si="67"/>
        <v>0.73419256793156229</v>
      </c>
      <c r="I472" s="2">
        <f t="shared" si="68"/>
        <v>42.33627692265236</v>
      </c>
    </row>
    <row r="473" spans="1:9" ht="13.5" x14ac:dyDescent="0.25">
      <c r="A473" s="3">
        <f>TITRES_STAT!B476</f>
        <v>42992</v>
      </c>
      <c r="B473" s="5">
        <f>TITRES_STAT!D476</f>
        <v>3.7222</v>
      </c>
      <c r="C473" s="2">
        <f t="shared" si="63"/>
        <v>-7.8300000000000036E-2</v>
      </c>
      <c r="D473" s="2">
        <f t="shared" si="64"/>
        <v>0</v>
      </c>
      <c r="E473" s="2">
        <f t="shared" si="65"/>
        <v>7.8300000000000036E-2</v>
      </c>
      <c r="F473" s="2">
        <f t="shared" si="66"/>
        <v>3.0852105858125606E-2</v>
      </c>
      <c r="G473" s="2">
        <f t="shared" si="66"/>
        <v>4.7614674314127504E-2</v>
      </c>
      <c r="H473" s="2">
        <f t="shared" si="67"/>
        <v>0.64795373070464612</v>
      </c>
      <c r="I473" s="2">
        <f t="shared" si="68"/>
        <v>39.318684659161427</v>
      </c>
    </row>
    <row r="474" spans="1:9" ht="13.5" x14ac:dyDescent="0.25">
      <c r="A474" s="3">
        <f>TITRES_STAT!B477</f>
        <v>42993</v>
      </c>
      <c r="B474" s="5">
        <f>TITRES_STAT!D477</f>
        <v>3.7222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2.8648384011116634E-2</v>
      </c>
      <c r="G474" s="2">
        <f t="shared" si="66"/>
        <v>4.4213626148832681E-2</v>
      </c>
      <c r="H474" s="2">
        <f t="shared" si="67"/>
        <v>0.64795373070464624</v>
      </c>
      <c r="I474" s="2">
        <f t="shared" si="68"/>
        <v>39.318684659161434</v>
      </c>
    </row>
    <row r="475" spans="1:9" ht="13.5" x14ac:dyDescent="0.25">
      <c r="A475" s="3">
        <f>TITRES_STAT!B478</f>
        <v>42996</v>
      </c>
      <c r="B475" s="5">
        <f>TITRES_STAT!D478</f>
        <v>3.8283999999999998</v>
      </c>
      <c r="C475" s="2">
        <f t="shared" si="63"/>
        <v>0.10619999999999985</v>
      </c>
      <c r="D475" s="2">
        <f t="shared" si="64"/>
        <v>0.10619999999999985</v>
      </c>
      <c r="E475" s="2">
        <f t="shared" si="65"/>
        <v>0</v>
      </c>
      <c r="F475" s="2">
        <f t="shared" si="66"/>
        <v>3.4187785153179724E-2</v>
      </c>
      <c r="G475" s="2">
        <f t="shared" si="66"/>
        <v>4.105550999534463E-2</v>
      </c>
      <c r="H475" s="2">
        <f t="shared" si="67"/>
        <v>0.8327209954779845</v>
      </c>
      <c r="I475" s="2">
        <f t="shared" si="68"/>
        <v>45.436321051192301</v>
      </c>
    </row>
    <row r="476" spans="1:9" ht="13.5" x14ac:dyDescent="0.25">
      <c r="A476" s="3">
        <f>TITRES_STAT!B479</f>
        <v>42997</v>
      </c>
      <c r="B476" s="5">
        <f>TITRES_STAT!D479</f>
        <v>3.8283999999999998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3.1745800499381173E-2</v>
      </c>
      <c r="G476" s="2">
        <f t="shared" si="66"/>
        <v>3.8122973567105735E-2</v>
      </c>
      <c r="H476" s="2">
        <f t="shared" si="67"/>
        <v>0.83272099547798439</v>
      </c>
      <c r="I476" s="2">
        <f t="shared" si="68"/>
        <v>45.436321051192294</v>
      </c>
    </row>
    <row r="477" spans="1:9" ht="13.5" x14ac:dyDescent="0.25">
      <c r="A477" s="3">
        <f>TITRES_STAT!B480</f>
        <v>42998</v>
      </c>
      <c r="B477" s="5">
        <f>TITRES_STAT!D480</f>
        <v>3.8563999999999998</v>
      </c>
      <c r="C477" s="2">
        <f t="shared" si="63"/>
        <v>2.8000000000000025E-2</v>
      </c>
      <c r="D477" s="2">
        <f t="shared" si="64"/>
        <v>2.8000000000000025E-2</v>
      </c>
      <c r="E477" s="2">
        <f t="shared" si="65"/>
        <v>0</v>
      </c>
      <c r="F477" s="2">
        <f t="shared" ref="F477:G492" si="69">((F476*13)+D477)/14</f>
        <v>3.1478243320853951E-2</v>
      </c>
      <c r="G477" s="2">
        <f t="shared" si="69"/>
        <v>3.5399904026598185E-2</v>
      </c>
      <c r="H477" s="2">
        <f t="shared" si="67"/>
        <v>0.8892183237898712</v>
      </c>
      <c r="I477" s="2">
        <f t="shared" si="68"/>
        <v>47.068055215876399</v>
      </c>
    </row>
    <row r="478" spans="1:9" ht="13.5" x14ac:dyDescent="0.25">
      <c r="A478" s="3">
        <f>TITRES_STAT!B481</f>
        <v>43000</v>
      </c>
      <c r="B478" s="5">
        <f>TITRES_STAT!D481</f>
        <v>3.7446000000000002</v>
      </c>
      <c r="C478" s="2">
        <f t="shared" si="63"/>
        <v>-0.11179999999999968</v>
      </c>
      <c r="D478" s="2">
        <f t="shared" si="64"/>
        <v>0</v>
      </c>
      <c r="E478" s="2">
        <f t="shared" si="65"/>
        <v>0.11179999999999968</v>
      </c>
      <c r="F478" s="2">
        <f t="shared" si="69"/>
        <v>2.9229797369364381E-2</v>
      </c>
      <c r="G478" s="2">
        <f t="shared" si="69"/>
        <v>4.085705373898401E-2</v>
      </c>
      <c r="H478" s="2">
        <f t="shared" si="67"/>
        <v>0.71541618140405927</v>
      </c>
      <c r="I478" s="2">
        <f t="shared" si="68"/>
        <v>41.705108600438571</v>
      </c>
    </row>
    <row r="479" spans="1:9" ht="13.5" x14ac:dyDescent="0.25">
      <c r="A479" s="3">
        <f>TITRES_STAT!B482</f>
        <v>43003</v>
      </c>
      <c r="B479" s="5">
        <f>TITRES_STAT!D482</f>
        <v>3.6383999999999999</v>
      </c>
      <c r="C479" s="2">
        <f t="shared" si="63"/>
        <v>-0.10620000000000029</v>
      </c>
      <c r="D479" s="2">
        <f t="shared" si="64"/>
        <v>0</v>
      </c>
      <c r="E479" s="2">
        <f t="shared" si="65"/>
        <v>0.10620000000000029</v>
      </c>
      <c r="F479" s="2">
        <f t="shared" si="69"/>
        <v>2.7141954700124069E-2</v>
      </c>
      <c r="G479" s="2">
        <f t="shared" si="69"/>
        <v>4.5524407043342319E-2</v>
      </c>
      <c r="H479" s="2">
        <f t="shared" si="67"/>
        <v>0.59620666062235783</v>
      </c>
      <c r="I479" s="2">
        <f t="shared" si="68"/>
        <v>37.351470541408339</v>
      </c>
    </row>
    <row r="480" spans="1:9" ht="13.5" x14ac:dyDescent="0.25">
      <c r="A480" s="3">
        <f>TITRES_STAT!B483</f>
        <v>43004</v>
      </c>
      <c r="B480" s="5">
        <f>TITRES_STAT!D483</f>
        <v>3.6328</v>
      </c>
      <c r="C480" s="2">
        <f t="shared" si="63"/>
        <v>-5.5999999999998273E-3</v>
      </c>
      <c r="D480" s="2">
        <f t="shared" si="64"/>
        <v>0</v>
      </c>
      <c r="E480" s="2">
        <f t="shared" si="65"/>
        <v>5.5999999999998273E-3</v>
      </c>
      <c r="F480" s="2">
        <f t="shared" si="69"/>
        <v>2.5203243650115205E-2</v>
      </c>
      <c r="G480" s="2">
        <f t="shared" si="69"/>
        <v>4.2672663683103566E-2</v>
      </c>
      <c r="H480" s="2">
        <f t="shared" si="67"/>
        <v>0.59061800869240189</v>
      </c>
      <c r="I480" s="2">
        <f t="shared" si="68"/>
        <v>37.131354320446228</v>
      </c>
    </row>
    <row r="481" spans="1:9" ht="13.5" x14ac:dyDescent="0.25">
      <c r="A481" s="3">
        <f>TITRES_STAT!B484</f>
        <v>43005</v>
      </c>
      <c r="B481" s="5">
        <f>TITRES_STAT!D484</f>
        <v>3.6272000000000002</v>
      </c>
      <c r="C481" s="2">
        <f t="shared" si="63"/>
        <v>-5.5999999999998273E-3</v>
      </c>
      <c r="D481" s="2">
        <f t="shared" si="64"/>
        <v>0</v>
      </c>
      <c r="E481" s="2">
        <f t="shared" si="65"/>
        <v>5.5999999999998273E-3</v>
      </c>
      <c r="F481" s="2">
        <f t="shared" si="69"/>
        <v>2.3403011960821261E-2</v>
      </c>
      <c r="G481" s="2">
        <f t="shared" si="69"/>
        <v>4.0024616277167586E-2</v>
      </c>
      <c r="H481" s="2">
        <f t="shared" si="67"/>
        <v>0.58471546107418215</v>
      </c>
      <c r="I481" s="2">
        <f t="shared" si="68"/>
        <v>36.897189144468818</v>
      </c>
    </row>
    <row r="482" spans="1:9" ht="13.5" x14ac:dyDescent="0.25">
      <c r="A482" s="3">
        <f>TITRES_STAT!B485</f>
        <v>43006</v>
      </c>
      <c r="B482" s="5">
        <f>TITRES_STAT!D485</f>
        <v>3.6383999999999999</v>
      </c>
      <c r="C482" s="2">
        <f t="shared" si="63"/>
        <v>1.1199999999999655E-2</v>
      </c>
      <c r="D482" s="2">
        <f t="shared" si="64"/>
        <v>1.1199999999999655E-2</v>
      </c>
      <c r="E482" s="2">
        <f t="shared" si="65"/>
        <v>0</v>
      </c>
      <c r="F482" s="2">
        <f t="shared" si="69"/>
        <v>2.2531368249334001E-2</v>
      </c>
      <c r="G482" s="2">
        <f t="shared" si="69"/>
        <v>3.7165715114512762E-2</v>
      </c>
      <c r="H482" s="2">
        <f t="shared" si="67"/>
        <v>0.6062406758463198</v>
      </c>
      <c r="I482" s="2">
        <f t="shared" si="68"/>
        <v>37.742829263547002</v>
      </c>
    </row>
    <row r="483" spans="1:9" ht="13.5" x14ac:dyDescent="0.25">
      <c r="A483" s="3">
        <f>TITRES_STAT!B486</f>
        <v>43007</v>
      </c>
      <c r="B483" s="5">
        <f>TITRES_STAT!D486</f>
        <v>3.7446000000000002</v>
      </c>
      <c r="C483" s="2">
        <f t="shared" si="63"/>
        <v>0.10620000000000029</v>
      </c>
      <c r="D483" s="2">
        <f t="shared" si="64"/>
        <v>0.10620000000000029</v>
      </c>
      <c r="E483" s="2">
        <f t="shared" si="65"/>
        <v>0</v>
      </c>
      <c r="F483" s="2">
        <f t="shared" si="69"/>
        <v>2.8507699088667311E-2</v>
      </c>
      <c r="G483" s="2">
        <f t="shared" si="69"/>
        <v>3.451102117776185E-2</v>
      </c>
      <c r="H483" s="2">
        <f t="shared" si="67"/>
        <v>0.82604623438488833</v>
      </c>
      <c r="I483" s="2">
        <f t="shared" si="68"/>
        <v>45.236874008458258</v>
      </c>
    </row>
    <row r="484" spans="1:9" ht="13.5" x14ac:dyDescent="0.25">
      <c r="A484" s="3">
        <f>TITRES_STAT!B487</f>
        <v>43010</v>
      </c>
      <c r="B484" s="5">
        <f>TITRES_STAT!D487</f>
        <v>3.6606999999999998</v>
      </c>
      <c r="C484" s="2">
        <f t="shared" si="63"/>
        <v>-8.3900000000000308E-2</v>
      </c>
      <c r="D484" s="2">
        <f t="shared" si="64"/>
        <v>0</v>
      </c>
      <c r="E484" s="2">
        <f t="shared" si="65"/>
        <v>8.3900000000000308E-2</v>
      </c>
      <c r="F484" s="2">
        <f t="shared" si="69"/>
        <v>2.6471434868048215E-2</v>
      </c>
      <c r="G484" s="2">
        <f t="shared" si="69"/>
        <v>3.8038805379350303E-2</v>
      </c>
      <c r="H484" s="2">
        <f t="shared" si="67"/>
        <v>0.69590605183459475</v>
      </c>
      <c r="I484" s="2">
        <f t="shared" si="68"/>
        <v>41.034469514498078</v>
      </c>
    </row>
    <row r="485" spans="1:9" ht="13.5" x14ac:dyDescent="0.25">
      <c r="A485" s="3">
        <f>TITRES_STAT!B488</f>
        <v>43011</v>
      </c>
      <c r="B485" s="5">
        <f>TITRES_STAT!D488</f>
        <v>3.7446000000000002</v>
      </c>
      <c r="C485" s="2">
        <f t="shared" si="63"/>
        <v>8.3900000000000308E-2</v>
      </c>
      <c r="D485" s="2">
        <f t="shared" si="64"/>
        <v>8.3900000000000308E-2</v>
      </c>
      <c r="E485" s="2">
        <f t="shared" si="65"/>
        <v>0</v>
      </c>
      <c r="F485" s="2">
        <f t="shared" si="69"/>
        <v>3.0573475234616222E-2</v>
      </c>
      <c r="G485" s="2">
        <f t="shared" si="69"/>
        <v>3.5321747852253851E-2</v>
      </c>
      <c r="H485" s="2">
        <f t="shared" si="67"/>
        <v>0.86557084781027771</v>
      </c>
      <c r="I485" s="2">
        <f t="shared" si="68"/>
        <v>46.397104072796026</v>
      </c>
    </row>
    <row r="486" spans="1:9" ht="13.5" x14ac:dyDescent="0.25">
      <c r="A486" s="3">
        <f>TITRES_STAT!B489</f>
        <v>43012</v>
      </c>
      <c r="B486" s="5">
        <f>TITRES_STAT!D489</f>
        <v>3.6606999999999998</v>
      </c>
      <c r="C486" s="2">
        <f t="shared" si="63"/>
        <v>-8.3900000000000308E-2</v>
      </c>
      <c r="D486" s="2">
        <f t="shared" si="64"/>
        <v>0</v>
      </c>
      <c r="E486" s="2">
        <f t="shared" si="65"/>
        <v>8.3900000000000308E-2</v>
      </c>
      <c r="F486" s="2">
        <f t="shared" si="69"/>
        <v>2.8389655575000779E-2</v>
      </c>
      <c r="G486" s="2">
        <f t="shared" si="69"/>
        <v>3.8791623005664314E-2</v>
      </c>
      <c r="H486" s="2">
        <f t="shared" si="67"/>
        <v>0.73185016184693663</v>
      </c>
      <c r="I486" s="2">
        <f t="shared" si="68"/>
        <v>42.258284115437149</v>
      </c>
    </row>
    <row r="487" spans="1:9" ht="13.5" x14ac:dyDescent="0.25">
      <c r="A487" s="3">
        <f>TITRES_STAT!B490</f>
        <v>43013</v>
      </c>
      <c r="B487" s="5">
        <f>TITRES_STAT!D490</f>
        <v>3.6049000000000002</v>
      </c>
      <c r="C487" s="2">
        <f t="shared" si="63"/>
        <v>-5.5799999999999628E-2</v>
      </c>
      <c r="D487" s="2">
        <f t="shared" si="64"/>
        <v>0</v>
      </c>
      <c r="E487" s="2">
        <f t="shared" si="65"/>
        <v>5.5799999999999628E-2</v>
      </c>
      <c r="F487" s="2">
        <f t="shared" si="69"/>
        <v>2.6361823033929293E-2</v>
      </c>
      <c r="G487" s="2">
        <f t="shared" si="69"/>
        <v>4.000650707668827E-2</v>
      </c>
      <c r="H487" s="2">
        <f t="shared" si="67"/>
        <v>0.65893838178365449</v>
      </c>
      <c r="I487" s="2">
        <f t="shared" si="68"/>
        <v>39.720485644269573</v>
      </c>
    </row>
    <row r="488" spans="1:9" ht="13.5" x14ac:dyDescent="0.25">
      <c r="A488" s="3">
        <f>TITRES_STAT!B491</f>
        <v>43014</v>
      </c>
      <c r="B488" s="5">
        <f>TITRES_STAT!D491</f>
        <v>3.6272000000000002</v>
      </c>
      <c r="C488" s="2">
        <f t="shared" si="63"/>
        <v>2.2299999999999986E-2</v>
      </c>
      <c r="D488" s="2">
        <f t="shared" si="64"/>
        <v>2.2299999999999986E-2</v>
      </c>
      <c r="E488" s="2">
        <f t="shared" si="65"/>
        <v>0</v>
      </c>
      <c r="F488" s="2">
        <f t="shared" si="69"/>
        <v>2.6071692817220056E-2</v>
      </c>
      <c r="G488" s="2">
        <f t="shared" si="69"/>
        <v>3.71488994283534E-2</v>
      </c>
      <c r="H488" s="2">
        <f t="shared" si="67"/>
        <v>0.70181602196594783</v>
      </c>
      <c r="I488" s="2">
        <f t="shared" si="68"/>
        <v>41.239241663455829</v>
      </c>
    </row>
    <row r="489" spans="1:9" ht="13.5" x14ac:dyDescent="0.25">
      <c r="A489" s="3">
        <f>TITRES_STAT!B492</f>
        <v>43017</v>
      </c>
      <c r="B489" s="5">
        <f>TITRES_STAT!D492</f>
        <v>3.6886999999999999</v>
      </c>
      <c r="C489" s="2">
        <f t="shared" si="63"/>
        <v>6.1499999999999666E-2</v>
      </c>
      <c r="D489" s="2">
        <f t="shared" si="64"/>
        <v>6.1499999999999666E-2</v>
      </c>
      <c r="E489" s="2">
        <f t="shared" si="65"/>
        <v>0</v>
      </c>
      <c r="F489" s="2">
        <f t="shared" si="69"/>
        <v>2.8602286187418603E-2</v>
      </c>
      <c r="G489" s="2">
        <f t="shared" si="69"/>
        <v>3.4495406612042444E-2</v>
      </c>
      <c r="H489" s="2">
        <f t="shared" si="67"/>
        <v>0.82916216959255851</v>
      </c>
      <c r="I489" s="2">
        <f t="shared" si="68"/>
        <v>45.330161719737092</v>
      </c>
    </row>
    <row r="490" spans="1:9" ht="13.5" x14ac:dyDescent="0.25">
      <c r="A490" s="3">
        <f>TITRES_STAT!B493</f>
        <v>43018</v>
      </c>
      <c r="B490" s="5">
        <f>TITRES_STAT!D493</f>
        <v>3.8563999999999998</v>
      </c>
      <c r="C490" s="2">
        <f t="shared" si="63"/>
        <v>0.16769999999999996</v>
      </c>
      <c r="D490" s="2">
        <f t="shared" si="64"/>
        <v>0.16769999999999996</v>
      </c>
      <c r="E490" s="2">
        <f t="shared" si="65"/>
        <v>0</v>
      </c>
      <c r="F490" s="2">
        <f t="shared" si="69"/>
        <v>3.8537837174031551E-2</v>
      </c>
      <c r="G490" s="2">
        <f t="shared" si="69"/>
        <v>3.2031448996896555E-2</v>
      </c>
      <c r="H490" s="2">
        <f t="shared" si="67"/>
        <v>1.2031250031107048</v>
      </c>
      <c r="I490" s="2">
        <f t="shared" si="68"/>
        <v>54.609929142102743</v>
      </c>
    </row>
    <row r="491" spans="1:9" ht="13.5" x14ac:dyDescent="0.25">
      <c r="A491" s="3">
        <f>TITRES_STAT!B494</f>
        <v>43019</v>
      </c>
      <c r="B491" s="5">
        <f>TITRES_STAT!D494</f>
        <v>3.9234</v>
      </c>
      <c r="C491" s="2">
        <f t="shared" si="63"/>
        <v>6.7000000000000171E-2</v>
      </c>
      <c r="D491" s="2">
        <f t="shared" si="64"/>
        <v>6.7000000000000171E-2</v>
      </c>
      <c r="E491" s="2">
        <f t="shared" si="65"/>
        <v>0</v>
      </c>
      <c r="F491" s="2">
        <f t="shared" si="69"/>
        <v>4.0570848804457882E-2</v>
      </c>
      <c r="G491" s="2">
        <f t="shared" si="69"/>
        <v>2.9743488354261088E-2</v>
      </c>
      <c r="H491" s="2">
        <f t="shared" si="67"/>
        <v>1.3640245663601074</v>
      </c>
      <c r="I491" s="2">
        <f t="shared" si="68"/>
        <v>57.699255150309135</v>
      </c>
    </row>
    <row r="492" spans="1:9" ht="13.5" x14ac:dyDescent="0.25">
      <c r="A492" s="3">
        <f>TITRES_STAT!B495</f>
        <v>43020</v>
      </c>
      <c r="B492" s="5">
        <f>TITRES_STAT!D495</f>
        <v>3.9904999999999999</v>
      </c>
      <c r="C492" s="2">
        <f t="shared" si="63"/>
        <v>6.7099999999999937E-2</v>
      </c>
      <c r="D492" s="2">
        <f t="shared" si="64"/>
        <v>6.7099999999999937E-2</v>
      </c>
      <c r="E492" s="2">
        <f t="shared" si="65"/>
        <v>0</v>
      </c>
      <c r="F492" s="2">
        <f t="shared" si="69"/>
        <v>4.2465788175568023E-2</v>
      </c>
      <c r="G492" s="2">
        <f t="shared" si="69"/>
        <v>2.7618953471813867E-2</v>
      </c>
      <c r="H492" s="2">
        <f t="shared" si="67"/>
        <v>1.5375596406614711</v>
      </c>
      <c r="I492" s="2">
        <f t="shared" si="68"/>
        <v>60.592059237696269</v>
      </c>
    </row>
    <row r="493" spans="1:9" ht="13.5" x14ac:dyDescent="0.25">
      <c r="A493" s="3">
        <f>TITRES_STAT!B496</f>
        <v>43021</v>
      </c>
      <c r="B493" s="5">
        <f>TITRES_STAT!D496</f>
        <v>4.1246</v>
      </c>
      <c r="C493" s="2">
        <f t="shared" si="63"/>
        <v>0.13410000000000011</v>
      </c>
      <c r="D493" s="2">
        <f t="shared" si="64"/>
        <v>0.13410000000000011</v>
      </c>
      <c r="E493" s="2">
        <f t="shared" si="65"/>
        <v>0</v>
      </c>
      <c r="F493" s="2">
        <f t="shared" ref="F493:G508" si="70">((F492*13)+D493)/14</f>
        <v>4.9011089020170318E-2</v>
      </c>
      <c r="G493" s="2">
        <f t="shared" si="70"/>
        <v>2.5646171080970021E-2</v>
      </c>
      <c r="H493" s="2">
        <f t="shared" si="67"/>
        <v>1.9110489774646142</v>
      </c>
      <c r="I493" s="2">
        <f t="shared" si="68"/>
        <v>65.648121768430272</v>
      </c>
    </row>
    <row r="494" spans="1:9" ht="13.5" x14ac:dyDescent="0.25">
      <c r="A494" s="3">
        <f>TITRES_STAT!B497</f>
        <v>43024</v>
      </c>
      <c r="B494" s="5">
        <f>TITRES_STAT!D497</f>
        <v>4.2643000000000004</v>
      </c>
      <c r="C494" s="2">
        <f t="shared" si="63"/>
        <v>0.13970000000000038</v>
      </c>
      <c r="D494" s="2">
        <f t="shared" si="64"/>
        <v>0.13970000000000038</v>
      </c>
      <c r="E494" s="2">
        <f t="shared" si="65"/>
        <v>0</v>
      </c>
      <c r="F494" s="2">
        <f t="shared" si="70"/>
        <v>5.5488868375872462E-2</v>
      </c>
      <c r="G494" s="2">
        <f t="shared" si="70"/>
        <v>2.3814301718043589E-2</v>
      </c>
      <c r="H494" s="2">
        <f t="shared" si="67"/>
        <v>2.3300648926367522</v>
      </c>
      <c r="I494" s="2">
        <f t="shared" si="68"/>
        <v>69.970555162118842</v>
      </c>
    </row>
    <row r="495" spans="1:9" ht="13.5" x14ac:dyDescent="0.25">
      <c r="A495" s="3">
        <f>TITRES_STAT!B498</f>
        <v>43025</v>
      </c>
      <c r="B495" s="5">
        <f>TITRES_STAT!D498</f>
        <v>4.2923</v>
      </c>
      <c r="C495" s="2">
        <f t="shared" si="63"/>
        <v>2.7999999999999581E-2</v>
      </c>
      <c r="D495" s="2">
        <f t="shared" si="64"/>
        <v>2.7999999999999581E-2</v>
      </c>
      <c r="E495" s="2">
        <f t="shared" si="65"/>
        <v>0</v>
      </c>
      <c r="F495" s="2">
        <f t="shared" si="70"/>
        <v>5.3525377777595827E-2</v>
      </c>
      <c r="G495" s="2">
        <f t="shared" si="70"/>
        <v>2.2113280166754762E-2</v>
      </c>
      <c r="H495" s="2">
        <f t="shared" si="67"/>
        <v>2.4205082816282588</v>
      </c>
      <c r="I495" s="2">
        <f t="shared" si="68"/>
        <v>70.76457889691261</v>
      </c>
    </row>
    <row r="496" spans="1:9" ht="13.5" x14ac:dyDescent="0.25">
      <c r="A496" s="3">
        <f>TITRES_STAT!B499</f>
        <v>43026</v>
      </c>
      <c r="B496" s="5">
        <f>TITRES_STAT!D499</f>
        <v>4.2531999999999996</v>
      </c>
      <c r="C496" s="2">
        <f t="shared" si="63"/>
        <v>-3.9100000000000357E-2</v>
      </c>
      <c r="D496" s="2">
        <f t="shared" si="64"/>
        <v>0</v>
      </c>
      <c r="E496" s="2">
        <f t="shared" si="65"/>
        <v>3.9100000000000357E-2</v>
      </c>
      <c r="F496" s="2">
        <f t="shared" si="70"/>
        <v>4.9702136507767551E-2</v>
      </c>
      <c r="G496" s="2">
        <f t="shared" si="70"/>
        <v>2.3326617297700875E-2</v>
      </c>
      <c r="H496" s="2">
        <f t="shared" si="67"/>
        <v>2.1307048456042663</v>
      </c>
      <c r="I496" s="2">
        <f t="shared" si="68"/>
        <v>68.058311168998529</v>
      </c>
    </row>
    <row r="497" spans="1:9" ht="13.5" x14ac:dyDescent="0.25">
      <c r="A497" s="3">
        <f>TITRES_STAT!B500</f>
        <v>43027</v>
      </c>
      <c r="B497" s="5">
        <f>TITRES_STAT!D500</f>
        <v>4.2643000000000004</v>
      </c>
      <c r="C497" s="2">
        <f t="shared" si="63"/>
        <v>1.1100000000000776E-2</v>
      </c>
      <c r="D497" s="2">
        <f t="shared" si="64"/>
        <v>1.1100000000000776E-2</v>
      </c>
      <c r="E497" s="2">
        <f t="shared" si="65"/>
        <v>0</v>
      </c>
      <c r="F497" s="2">
        <f t="shared" si="70"/>
        <v>4.6944841042927066E-2</v>
      </c>
      <c r="G497" s="2">
        <f t="shared" si="70"/>
        <v>2.1660430347865099E-2</v>
      </c>
      <c r="H497" s="2">
        <f t="shared" si="67"/>
        <v>2.1673087879139969</v>
      </c>
      <c r="I497" s="2">
        <f t="shared" si="68"/>
        <v>68.427454758567947</v>
      </c>
    </row>
    <row r="498" spans="1:9" ht="13.5" x14ac:dyDescent="0.25">
      <c r="A498" s="3">
        <f>TITRES_STAT!B501</f>
        <v>43028</v>
      </c>
      <c r="B498" s="5">
        <f>TITRES_STAT!D501</f>
        <v>4.0799000000000003</v>
      </c>
      <c r="C498" s="2">
        <f t="shared" si="63"/>
        <v>-0.18440000000000012</v>
      </c>
      <c r="D498" s="2">
        <f t="shared" si="64"/>
        <v>0</v>
      </c>
      <c r="E498" s="2">
        <f t="shared" si="65"/>
        <v>0.18440000000000012</v>
      </c>
      <c r="F498" s="2">
        <f t="shared" si="70"/>
        <v>4.3591638111289417E-2</v>
      </c>
      <c r="G498" s="2">
        <f t="shared" si="70"/>
        <v>3.32846853230176E-2</v>
      </c>
      <c r="H498" s="2">
        <f t="shared" si="67"/>
        <v>1.3096605146855385</v>
      </c>
      <c r="I498" s="2">
        <f t="shared" si="68"/>
        <v>56.703593725498209</v>
      </c>
    </row>
    <row r="499" spans="1:9" ht="13.5" x14ac:dyDescent="0.25">
      <c r="A499" s="3">
        <f>TITRES_STAT!B502</f>
        <v>43031</v>
      </c>
      <c r="B499" s="5">
        <f>TITRES_STAT!D502</f>
        <v>4.0128000000000004</v>
      </c>
      <c r="C499" s="2">
        <f t="shared" si="63"/>
        <v>-6.7099999999999937E-2</v>
      </c>
      <c r="D499" s="2">
        <f t="shared" si="64"/>
        <v>0</v>
      </c>
      <c r="E499" s="2">
        <f t="shared" si="65"/>
        <v>6.7099999999999937E-2</v>
      </c>
      <c r="F499" s="2">
        <f t="shared" si="70"/>
        <v>4.0477949674768747E-2</v>
      </c>
      <c r="G499" s="2">
        <f t="shared" si="70"/>
        <v>3.5700064942802055E-2</v>
      </c>
      <c r="H499" s="2">
        <f t="shared" si="67"/>
        <v>1.1338340627565167</v>
      </c>
      <c r="I499" s="2">
        <f t="shared" si="68"/>
        <v>53.135999773656906</v>
      </c>
    </row>
    <row r="500" spans="1:9" ht="13.5" x14ac:dyDescent="0.25">
      <c r="A500" s="3">
        <f>TITRES_STAT!B503</f>
        <v>43032</v>
      </c>
      <c r="B500" s="5">
        <f>TITRES_STAT!D503</f>
        <v>3.7892999999999999</v>
      </c>
      <c r="C500" s="2">
        <f t="shared" si="63"/>
        <v>-0.22350000000000048</v>
      </c>
      <c r="D500" s="2">
        <f t="shared" si="64"/>
        <v>0</v>
      </c>
      <c r="E500" s="2">
        <f t="shared" si="65"/>
        <v>0.22350000000000048</v>
      </c>
      <c r="F500" s="2">
        <f t="shared" si="70"/>
        <v>3.7586667555142408E-2</v>
      </c>
      <c r="G500" s="2">
        <f t="shared" si="70"/>
        <v>4.9114346018316227E-2</v>
      </c>
      <c r="H500" s="2">
        <f t="shared" si="67"/>
        <v>0.76528897567169485</v>
      </c>
      <c r="I500" s="2">
        <f t="shared" si="68"/>
        <v>43.352050923022468</v>
      </c>
    </row>
    <row r="501" spans="1:9" ht="13.5" x14ac:dyDescent="0.25">
      <c r="A501" s="3">
        <f>TITRES_STAT!B504</f>
        <v>43033</v>
      </c>
      <c r="B501" s="5">
        <f>TITRES_STAT!D504</f>
        <v>3.7892999999999999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3.4901905586917949E-2</v>
      </c>
      <c r="G501" s="2">
        <f t="shared" si="70"/>
        <v>4.5606178445579355E-2</v>
      </c>
      <c r="H501" s="2">
        <f t="shared" si="67"/>
        <v>0.76528897567169474</v>
      </c>
      <c r="I501" s="2">
        <f t="shared" si="68"/>
        <v>43.35205092302246</v>
      </c>
    </row>
    <row r="502" spans="1:9" ht="13.5" x14ac:dyDescent="0.25">
      <c r="A502" s="3">
        <f>TITRES_STAT!B505</f>
        <v>43034</v>
      </c>
      <c r="B502" s="5">
        <f>TITRES_STAT!D505</f>
        <v>3.9624999999999999</v>
      </c>
      <c r="C502" s="2">
        <f t="shared" si="63"/>
        <v>0.17320000000000002</v>
      </c>
      <c r="D502" s="2">
        <f t="shared" si="64"/>
        <v>0.17320000000000002</v>
      </c>
      <c r="E502" s="2">
        <f t="shared" si="65"/>
        <v>0</v>
      </c>
      <c r="F502" s="2">
        <f t="shared" si="70"/>
        <v>4.4780340902138102E-2</v>
      </c>
      <c r="G502" s="2">
        <f t="shared" si="70"/>
        <v>4.2348594270895115E-2</v>
      </c>
      <c r="H502" s="2">
        <f t="shared" si="67"/>
        <v>1.0574221334405485</v>
      </c>
      <c r="I502" s="2">
        <f t="shared" si="68"/>
        <v>51.395487404048758</v>
      </c>
    </row>
    <row r="503" spans="1:9" ht="13.5" x14ac:dyDescent="0.25">
      <c r="A503" s="3">
        <f>TITRES_STAT!B506</f>
        <v>43035</v>
      </c>
      <c r="B503" s="5">
        <f>TITRES_STAT!D506</f>
        <v>3.8508</v>
      </c>
      <c r="C503" s="2">
        <f t="shared" si="63"/>
        <v>-0.11169999999999991</v>
      </c>
      <c r="D503" s="2">
        <f t="shared" si="64"/>
        <v>0</v>
      </c>
      <c r="E503" s="2">
        <f t="shared" si="65"/>
        <v>0.11169999999999991</v>
      </c>
      <c r="F503" s="2">
        <f t="shared" si="70"/>
        <v>4.1581745123413949E-2</v>
      </c>
      <c r="G503" s="2">
        <f t="shared" si="70"/>
        <v>4.7302266108688318E-2</v>
      </c>
      <c r="H503" s="2">
        <f t="shared" si="67"/>
        <v>0.87906454688386182</v>
      </c>
      <c r="I503" s="2">
        <f t="shared" si="68"/>
        <v>46.782030364079539</v>
      </c>
    </row>
    <row r="504" spans="1:9" ht="13.5" x14ac:dyDescent="0.25">
      <c r="A504" s="3">
        <f>TITRES_STAT!B507</f>
        <v>43038</v>
      </c>
      <c r="B504" s="5">
        <f>TITRES_STAT!D507</f>
        <v>3.6999</v>
      </c>
      <c r="C504" s="2">
        <f t="shared" si="63"/>
        <v>-0.15090000000000003</v>
      </c>
      <c r="D504" s="2">
        <f t="shared" si="64"/>
        <v>0</v>
      </c>
      <c r="E504" s="2">
        <f t="shared" si="65"/>
        <v>0.15090000000000003</v>
      </c>
      <c r="F504" s="2">
        <f t="shared" si="70"/>
        <v>3.8611620471741527E-2</v>
      </c>
      <c r="G504" s="2">
        <f t="shared" si="70"/>
        <v>5.4702104243782017E-2</v>
      </c>
      <c r="H504" s="2">
        <f t="shared" si="67"/>
        <v>0.70585256281307507</v>
      </c>
      <c r="I504" s="2">
        <f t="shared" si="68"/>
        <v>41.37828662338044</v>
      </c>
    </row>
    <row r="505" spans="1:9" ht="13.5" x14ac:dyDescent="0.25">
      <c r="A505" s="3">
        <f>TITRES_STAT!B508</f>
        <v>43039</v>
      </c>
      <c r="B505" s="5">
        <f>TITRES_STAT!D508</f>
        <v>3.8786999999999998</v>
      </c>
      <c r="C505" s="2">
        <f t="shared" si="63"/>
        <v>0.17879999999999985</v>
      </c>
      <c r="D505" s="2">
        <f t="shared" si="64"/>
        <v>0.17879999999999985</v>
      </c>
      <c r="E505" s="2">
        <f t="shared" si="65"/>
        <v>0</v>
      </c>
      <c r="F505" s="2">
        <f t="shared" si="70"/>
        <v>4.8625076152331408E-2</v>
      </c>
      <c r="G505" s="2">
        <f t="shared" si="70"/>
        <v>5.0794811083511873E-2</v>
      </c>
      <c r="H505" s="2">
        <f t="shared" si="67"/>
        <v>0.9572843193055055</v>
      </c>
      <c r="I505" s="2">
        <f t="shared" si="68"/>
        <v>48.908802357604053</v>
      </c>
    </row>
    <row r="506" spans="1:9" ht="13.5" x14ac:dyDescent="0.25">
      <c r="A506" s="3">
        <f>TITRES_STAT!B509</f>
        <v>43040</v>
      </c>
      <c r="B506" s="5">
        <f>TITRES_STAT!D509</f>
        <v>3.8786999999999998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4.5151856427164884E-2</v>
      </c>
      <c r="G506" s="2">
        <f t="shared" si="70"/>
        <v>4.7166610291832452E-2</v>
      </c>
      <c r="H506" s="2">
        <f t="shared" si="67"/>
        <v>0.95728431930550562</v>
      </c>
      <c r="I506" s="2">
        <f t="shared" si="68"/>
        <v>48.908802357604053</v>
      </c>
    </row>
    <row r="507" spans="1:9" ht="13.5" x14ac:dyDescent="0.25">
      <c r="A507" s="3">
        <f>TITRES_STAT!B510</f>
        <v>43041</v>
      </c>
      <c r="B507" s="5">
        <f>TITRES_STAT!D510</f>
        <v>3.7892999999999999</v>
      </c>
      <c r="C507" s="2">
        <f t="shared" si="63"/>
        <v>-8.9399999999999924E-2</v>
      </c>
      <c r="D507" s="2">
        <f t="shared" si="64"/>
        <v>0</v>
      </c>
      <c r="E507" s="2">
        <f t="shared" si="65"/>
        <v>8.9399999999999924E-2</v>
      </c>
      <c r="F507" s="2">
        <f t="shared" si="70"/>
        <v>4.1926723825224541E-2</v>
      </c>
      <c r="G507" s="2">
        <f t="shared" si="70"/>
        <v>5.0183280985272985E-2</v>
      </c>
      <c r="H507" s="2">
        <f t="shared" si="67"/>
        <v>0.83547195404637953</v>
      </c>
      <c r="I507" s="2">
        <f t="shared" si="68"/>
        <v>45.518099702070877</v>
      </c>
    </row>
    <row r="508" spans="1:9" ht="13.5" x14ac:dyDescent="0.25">
      <c r="A508" s="3">
        <f>TITRES_STAT!B511</f>
        <v>43042</v>
      </c>
      <c r="B508" s="5">
        <f>TITRES_STAT!D511</f>
        <v>3.7837000000000001</v>
      </c>
      <c r="C508" s="2">
        <f t="shared" si="63"/>
        <v>-5.5999999999998273E-3</v>
      </c>
      <c r="D508" s="2">
        <f t="shared" si="64"/>
        <v>0</v>
      </c>
      <c r="E508" s="2">
        <f t="shared" si="65"/>
        <v>5.5999999999998273E-3</v>
      </c>
      <c r="F508" s="2">
        <f t="shared" si="70"/>
        <v>3.8931957837708496E-2</v>
      </c>
      <c r="G508" s="2">
        <f t="shared" si="70"/>
        <v>4.6998760914896333E-2</v>
      </c>
      <c r="H508" s="2">
        <f t="shared" si="67"/>
        <v>0.82836136697742069</v>
      </c>
      <c r="I508" s="2">
        <f t="shared" si="68"/>
        <v>45.306216918531646</v>
      </c>
    </row>
    <row r="509" spans="1:9" ht="13.5" x14ac:dyDescent="0.25">
      <c r="A509" s="3">
        <f>TITRES_STAT!B512</f>
        <v>43045</v>
      </c>
      <c r="B509" s="5">
        <f>TITRES_STAT!D512</f>
        <v>3.7837000000000001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3.6151103706443602E-2</v>
      </c>
      <c r="G509" s="2">
        <f t="shared" si="71"/>
        <v>4.364170656383231E-2</v>
      </c>
      <c r="H509" s="2">
        <f t="shared" si="67"/>
        <v>0.82836136697742058</v>
      </c>
      <c r="I509" s="2">
        <f t="shared" si="68"/>
        <v>45.306216918531646</v>
      </c>
    </row>
    <row r="510" spans="1:9" ht="13.5" x14ac:dyDescent="0.25">
      <c r="A510" s="3">
        <f>TITRES_STAT!B513</f>
        <v>43046</v>
      </c>
      <c r="B510" s="5">
        <f>TITRES_STAT!D513</f>
        <v>3.7837000000000001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3.3568882013126203E-2</v>
      </c>
      <c r="G510" s="2">
        <f t="shared" si="71"/>
        <v>4.0524441809272858E-2</v>
      </c>
      <c r="H510" s="2">
        <f t="shared" si="67"/>
        <v>0.82836136697742069</v>
      </c>
      <c r="I510" s="2">
        <f t="shared" si="68"/>
        <v>45.306216918531646</v>
      </c>
    </row>
    <row r="511" spans="1:9" ht="13.5" x14ac:dyDescent="0.25">
      <c r="A511" s="3">
        <f>TITRES_STAT!B514</f>
        <v>43047</v>
      </c>
      <c r="B511" s="5">
        <f>TITRES_STAT!D514</f>
        <v>3.7837000000000001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3.117110472647433E-2</v>
      </c>
      <c r="G511" s="2">
        <f t="shared" si="71"/>
        <v>3.7629838822896222E-2</v>
      </c>
      <c r="H511" s="2">
        <f t="shared" si="67"/>
        <v>0.82836136697742069</v>
      </c>
      <c r="I511" s="2">
        <f t="shared" si="68"/>
        <v>45.306216918531646</v>
      </c>
    </row>
    <row r="512" spans="1:9" ht="13.5" x14ac:dyDescent="0.25">
      <c r="A512" s="3">
        <f>TITRES_STAT!B515</f>
        <v>43048</v>
      </c>
      <c r="B512" s="5">
        <f>TITRES_STAT!D515</f>
        <v>3.7725</v>
      </c>
      <c r="C512" s="2">
        <f t="shared" si="63"/>
        <v>-1.1200000000000099E-2</v>
      </c>
      <c r="D512" s="2">
        <f t="shared" si="64"/>
        <v>0</v>
      </c>
      <c r="E512" s="2">
        <f t="shared" si="65"/>
        <v>1.1200000000000099E-2</v>
      </c>
      <c r="F512" s="2">
        <f t="shared" si="71"/>
        <v>2.8944597246011877E-2</v>
      </c>
      <c r="G512" s="2">
        <f t="shared" si="71"/>
        <v>3.574199319268935E-2</v>
      </c>
      <c r="H512" s="2">
        <f t="shared" si="67"/>
        <v>0.80982045656961821</v>
      </c>
      <c r="I512" s="2">
        <f t="shared" si="68"/>
        <v>44.745900270382265</v>
      </c>
    </row>
    <row r="513" spans="1:9" ht="13.5" x14ac:dyDescent="0.25">
      <c r="A513" s="3">
        <f>TITRES_STAT!B516</f>
        <v>43049</v>
      </c>
      <c r="B513" s="5">
        <f>TITRES_STAT!D516</f>
        <v>3.7222</v>
      </c>
      <c r="C513" s="2">
        <f t="shared" si="63"/>
        <v>-5.0300000000000011E-2</v>
      </c>
      <c r="D513" s="2">
        <f t="shared" si="64"/>
        <v>0</v>
      </c>
      <c r="E513" s="2">
        <f t="shared" si="65"/>
        <v>5.0300000000000011E-2</v>
      </c>
      <c r="F513" s="2">
        <f t="shared" si="71"/>
        <v>2.6877126014153884E-2</v>
      </c>
      <c r="G513" s="2">
        <f t="shared" si="71"/>
        <v>3.6781850821782966E-2</v>
      </c>
      <c r="H513" s="2">
        <f t="shared" si="67"/>
        <v>0.73071706327069053</v>
      </c>
      <c r="I513" s="2">
        <f t="shared" si="68"/>
        <v>42.220480676939147</v>
      </c>
    </row>
    <row r="514" spans="1:9" ht="13.5" x14ac:dyDescent="0.25">
      <c r="A514" s="3">
        <f>TITRES_STAT!B517</f>
        <v>43052</v>
      </c>
      <c r="B514" s="5">
        <f>TITRES_STAT!D517</f>
        <v>3.6551999999999998</v>
      </c>
      <c r="C514" s="2">
        <f t="shared" si="63"/>
        <v>-6.7000000000000171E-2</v>
      </c>
      <c r="D514" s="2">
        <f t="shared" si="64"/>
        <v>0</v>
      </c>
      <c r="E514" s="2">
        <f t="shared" si="65"/>
        <v>6.7000000000000171E-2</v>
      </c>
      <c r="F514" s="2">
        <f t="shared" si="71"/>
        <v>2.4957331298857178E-2</v>
      </c>
      <c r="G514" s="2">
        <f t="shared" si="71"/>
        <v>3.8940290048798475E-2</v>
      </c>
      <c r="H514" s="2">
        <f t="shared" si="67"/>
        <v>0.64091282493226454</v>
      </c>
      <c r="I514" s="2">
        <f t="shared" si="68"/>
        <v>39.058310422963558</v>
      </c>
    </row>
    <row r="515" spans="1:9" ht="13.5" x14ac:dyDescent="0.25">
      <c r="A515" s="3">
        <f>TITRES_STAT!B518</f>
        <v>43053</v>
      </c>
      <c r="B515" s="5">
        <f>TITRES_STAT!D518</f>
        <v>3.6606999999999998</v>
      </c>
      <c r="C515" s="2">
        <f t="shared" ref="C515:C578" si="72">B515-B514</f>
        <v>5.5000000000000604E-3</v>
      </c>
      <c r="D515" s="2">
        <f t="shared" ref="D515:D578" si="73">IF(C515&gt;0,C515,0)</f>
        <v>5.5000000000000604E-3</v>
      </c>
      <c r="E515" s="2">
        <f t="shared" ref="E515:E578" si="74">IF(C515&lt;0,-C515,0)</f>
        <v>0</v>
      </c>
      <c r="F515" s="2">
        <f t="shared" si="71"/>
        <v>2.3567521920367384E-2</v>
      </c>
      <c r="G515" s="2">
        <f t="shared" si="71"/>
        <v>3.6158840759598583E-2</v>
      </c>
      <c r="H515" s="2">
        <f t="shared" si="67"/>
        <v>0.65177758537823816</v>
      </c>
      <c r="I515" s="2">
        <f t="shared" si="68"/>
        <v>39.459161520767857</v>
      </c>
    </row>
    <row r="516" spans="1:9" ht="13.5" x14ac:dyDescent="0.25">
      <c r="A516" s="3">
        <f>TITRES_STAT!B519</f>
        <v>43054</v>
      </c>
      <c r="B516" s="5">
        <f>TITRES_STAT!D519</f>
        <v>3.6775000000000002</v>
      </c>
      <c r="C516" s="2">
        <f t="shared" si="72"/>
        <v>1.680000000000037E-2</v>
      </c>
      <c r="D516" s="2">
        <f t="shared" si="73"/>
        <v>1.680000000000037E-2</v>
      </c>
      <c r="E516" s="2">
        <f t="shared" si="74"/>
        <v>0</v>
      </c>
      <c r="F516" s="2">
        <f t="shared" si="71"/>
        <v>2.3084127497484026E-2</v>
      </c>
      <c r="G516" s="2">
        <f t="shared" si="71"/>
        <v>3.3576066419627258E-2</v>
      </c>
      <c r="H516" s="2">
        <f t="shared" si="67"/>
        <v>0.68751732883128758</v>
      </c>
      <c r="I516" s="2">
        <f t="shared" si="68"/>
        <v>40.741349264095369</v>
      </c>
    </row>
    <row r="517" spans="1:9" ht="13.5" x14ac:dyDescent="0.25">
      <c r="A517" s="3">
        <f>TITRES_STAT!B520</f>
        <v>43055</v>
      </c>
      <c r="B517" s="5">
        <f>TITRES_STAT!D520</f>
        <v>3.6943000000000001</v>
      </c>
      <c r="C517" s="2">
        <f t="shared" si="72"/>
        <v>1.6799999999999926E-2</v>
      </c>
      <c r="D517" s="2">
        <f t="shared" si="73"/>
        <v>1.6799999999999926E-2</v>
      </c>
      <c r="E517" s="2">
        <f t="shared" si="74"/>
        <v>0</v>
      </c>
      <c r="F517" s="2">
        <f t="shared" si="71"/>
        <v>2.2635261247663734E-2</v>
      </c>
      <c r="G517" s="2">
        <f t="shared" si="71"/>
        <v>3.1177775961082455E-2</v>
      </c>
      <c r="H517" s="2">
        <f t="shared" si="67"/>
        <v>0.72600628331918593</v>
      </c>
      <c r="I517" s="2">
        <f t="shared" si="68"/>
        <v>42.062783336051588</v>
      </c>
    </row>
    <row r="518" spans="1:9" ht="13.5" x14ac:dyDescent="0.25">
      <c r="A518" s="3">
        <f>TITRES_STAT!B521</f>
        <v>43056</v>
      </c>
      <c r="B518" s="5">
        <f>TITRES_STAT!D521</f>
        <v>3.8283999999999998</v>
      </c>
      <c r="C518" s="2">
        <f t="shared" si="72"/>
        <v>0.13409999999999966</v>
      </c>
      <c r="D518" s="2">
        <f t="shared" si="73"/>
        <v>0.13409999999999966</v>
      </c>
      <c r="E518" s="2">
        <f t="shared" si="74"/>
        <v>0</v>
      </c>
      <c r="F518" s="2">
        <f t="shared" si="71"/>
        <v>3.0597028301402013E-2</v>
      </c>
      <c r="G518" s="2">
        <f t="shared" si="71"/>
        <v>2.8950791963862278E-2</v>
      </c>
      <c r="H518" s="2">
        <f t="shared" si="67"/>
        <v>1.0568632574747745</v>
      </c>
      <c r="I518" s="2">
        <f t="shared" si="68"/>
        <v>51.382280938417516</v>
      </c>
    </row>
    <row r="519" spans="1:9" ht="13.5" x14ac:dyDescent="0.25">
      <c r="A519" s="3">
        <f>TITRES_STAT!B522</f>
        <v>43059</v>
      </c>
      <c r="B519" s="5">
        <f>TITRES_STAT!D522</f>
        <v>3.8340000000000001</v>
      </c>
      <c r="C519" s="2">
        <f t="shared" si="72"/>
        <v>5.6000000000002714E-3</v>
      </c>
      <c r="D519" s="2">
        <f t="shared" si="73"/>
        <v>5.6000000000002714E-3</v>
      </c>
      <c r="E519" s="2">
        <f t="shared" si="74"/>
        <v>0</v>
      </c>
      <c r="F519" s="2">
        <f t="shared" si="71"/>
        <v>2.8811526279873316E-2</v>
      </c>
      <c r="G519" s="2">
        <f t="shared" si="71"/>
        <v>2.6882878252157828E-2</v>
      </c>
      <c r="H519" s="2">
        <f t="shared" si="67"/>
        <v>1.0717426166061916</v>
      </c>
      <c r="I519" s="2">
        <f t="shared" si="68"/>
        <v>51.73145582928916</v>
      </c>
    </row>
    <row r="520" spans="1:9" ht="13.5" x14ac:dyDescent="0.25">
      <c r="A520" s="3">
        <f>TITRES_STAT!B523</f>
        <v>43060</v>
      </c>
      <c r="B520" s="5">
        <f>TITRES_STAT!D523</f>
        <v>3.8340000000000001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2.6753560117025222E-2</v>
      </c>
      <c r="G520" s="2">
        <f t="shared" si="71"/>
        <v>2.4962672662717983E-2</v>
      </c>
      <c r="H520" s="2">
        <f t="shared" si="67"/>
        <v>1.0717426166061916</v>
      </c>
      <c r="I520" s="2">
        <f t="shared" si="68"/>
        <v>51.73145582928916</v>
      </c>
    </row>
    <row r="521" spans="1:9" ht="13.5" x14ac:dyDescent="0.25">
      <c r="A521" s="3">
        <f>TITRES_STAT!B524</f>
        <v>43061</v>
      </c>
      <c r="B521" s="5">
        <f>TITRES_STAT!D524</f>
        <v>3.8340000000000001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2.4842591537237706E-2</v>
      </c>
      <c r="G521" s="2">
        <f t="shared" si="71"/>
        <v>2.3179624615380985E-2</v>
      </c>
      <c r="H521" s="2">
        <f t="shared" si="67"/>
        <v>1.0717426166061916</v>
      </c>
      <c r="I521" s="2">
        <f t="shared" si="68"/>
        <v>51.73145582928916</v>
      </c>
    </row>
    <row r="522" spans="1:9" ht="13.5" x14ac:dyDescent="0.25">
      <c r="A522" s="3">
        <f>TITRES_STAT!B525</f>
        <v>43062</v>
      </c>
      <c r="B522" s="5">
        <f>TITRES_STAT!D525</f>
        <v>3.8395999999999999</v>
      </c>
      <c r="C522" s="2">
        <f t="shared" si="72"/>
        <v>5.5999999999998273E-3</v>
      </c>
      <c r="D522" s="2">
        <f t="shared" si="73"/>
        <v>5.5999999999998273E-3</v>
      </c>
      <c r="E522" s="2">
        <f t="shared" si="74"/>
        <v>0</v>
      </c>
      <c r="F522" s="2">
        <f t="shared" si="71"/>
        <v>2.3468120713149288E-2</v>
      </c>
      <c r="G522" s="2">
        <f t="shared" si="71"/>
        <v>2.1523937142853774E-2</v>
      </c>
      <c r="H522" s="2">
        <f t="shared" si="67"/>
        <v>1.0903265772145692</v>
      </c>
      <c r="I522" s="2">
        <f t="shared" si="68"/>
        <v>52.160585293206488</v>
      </c>
    </row>
    <row r="523" spans="1:9" ht="13.5" x14ac:dyDescent="0.25">
      <c r="A523" s="3">
        <f>TITRES_STAT!B526</f>
        <v>43063</v>
      </c>
      <c r="B523" s="5">
        <f>TITRES_STAT!D526</f>
        <v>3.8395999999999999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2.1791826376495769E-2</v>
      </c>
      <c r="G523" s="2">
        <f t="shared" si="71"/>
        <v>1.9986513061221362E-2</v>
      </c>
      <c r="H523" s="2">
        <f t="shared" si="67"/>
        <v>1.0903265772145692</v>
      </c>
      <c r="I523" s="2">
        <f t="shared" si="68"/>
        <v>52.160585293206488</v>
      </c>
    </row>
    <row r="524" spans="1:9" ht="13.5" x14ac:dyDescent="0.25">
      <c r="A524" s="3">
        <f>TITRES_STAT!B527</f>
        <v>43066</v>
      </c>
      <c r="B524" s="5">
        <f>TITRES_STAT!D527</f>
        <v>3.8283999999999998</v>
      </c>
      <c r="C524" s="2">
        <f t="shared" si="72"/>
        <v>-1.1200000000000099E-2</v>
      </c>
      <c r="D524" s="2">
        <f t="shared" si="73"/>
        <v>0</v>
      </c>
      <c r="E524" s="2">
        <f t="shared" si="74"/>
        <v>1.1200000000000099E-2</v>
      </c>
      <c r="F524" s="2">
        <f t="shared" si="71"/>
        <v>2.0235267349603212E-2</v>
      </c>
      <c r="G524" s="2">
        <f t="shared" si="71"/>
        <v>1.9358904985419843E-2</v>
      </c>
      <c r="H524" s="2">
        <f t="shared" si="67"/>
        <v>1.045269211499483</v>
      </c>
      <c r="I524" s="2">
        <f t="shared" si="68"/>
        <v>51.106680999375484</v>
      </c>
    </row>
    <row r="525" spans="1:9" ht="13.5" x14ac:dyDescent="0.25">
      <c r="A525" s="3">
        <f>TITRES_STAT!B528</f>
        <v>43067</v>
      </c>
      <c r="B525" s="5">
        <f>TITRES_STAT!D528</f>
        <v>3.8283999999999998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1.878989111034584E-2</v>
      </c>
      <c r="G525" s="2">
        <f t="shared" si="75"/>
        <v>1.7976126057889851E-2</v>
      </c>
      <c r="H525" s="2">
        <f t="shared" si="67"/>
        <v>1.0452692114994833</v>
      </c>
      <c r="I525" s="2">
        <f t="shared" si="68"/>
        <v>51.106680999375484</v>
      </c>
    </row>
    <row r="526" spans="1:9" ht="13.5" x14ac:dyDescent="0.25">
      <c r="A526" s="3">
        <f>TITRES_STAT!B529</f>
        <v>43068</v>
      </c>
      <c r="B526" s="5">
        <f>TITRES_STAT!D529</f>
        <v>3.8340000000000001</v>
      </c>
      <c r="C526" s="2">
        <f t="shared" si="72"/>
        <v>5.6000000000002714E-3</v>
      </c>
      <c r="D526" s="2">
        <f t="shared" si="73"/>
        <v>5.6000000000002714E-3</v>
      </c>
      <c r="E526" s="2">
        <f t="shared" si="74"/>
        <v>0</v>
      </c>
      <c r="F526" s="2">
        <f t="shared" si="75"/>
        <v>1.7847756031035441E-2</v>
      </c>
      <c r="G526" s="2">
        <f t="shared" si="75"/>
        <v>1.6692117053754861E-2</v>
      </c>
      <c r="H526" s="2">
        <f t="shared" si="67"/>
        <v>1.069232618819949</v>
      </c>
      <c r="I526" s="2">
        <f t="shared" si="68"/>
        <v>51.672905650874362</v>
      </c>
    </row>
    <row r="527" spans="1:9" ht="13.5" x14ac:dyDescent="0.25">
      <c r="A527" s="3">
        <f>TITRES_STAT!B530</f>
        <v>43069</v>
      </c>
      <c r="B527" s="5">
        <f>TITRES_STAT!D530</f>
        <v>3.8060999999999998</v>
      </c>
      <c r="C527" s="2">
        <f t="shared" si="72"/>
        <v>-2.7900000000000258E-2</v>
      </c>
      <c r="D527" s="2">
        <f t="shared" si="73"/>
        <v>0</v>
      </c>
      <c r="E527" s="2">
        <f t="shared" si="74"/>
        <v>2.7900000000000258E-2</v>
      </c>
      <c r="F527" s="2">
        <f t="shared" si="75"/>
        <v>1.657291631453291E-2</v>
      </c>
      <c r="G527" s="2">
        <f t="shared" si="75"/>
        <v>1.7492680121343817E-2</v>
      </c>
      <c r="H527" s="2">
        <f t="shared" si="67"/>
        <v>0.94742007511538207</v>
      </c>
      <c r="I527" s="2">
        <f t="shared" si="68"/>
        <v>48.650010710157062</v>
      </c>
    </row>
    <row r="528" spans="1:9" ht="13.5" x14ac:dyDescent="0.25">
      <c r="A528" s="3">
        <f>TITRES_STAT!B531</f>
        <v>43073</v>
      </c>
      <c r="B528" s="5">
        <f>TITRES_STAT!D531</f>
        <v>3.8115999999999999</v>
      </c>
      <c r="C528" s="2">
        <f t="shared" si="72"/>
        <v>5.5000000000000604E-3</v>
      </c>
      <c r="D528" s="2">
        <f t="shared" si="73"/>
        <v>5.5000000000000604E-3</v>
      </c>
      <c r="E528" s="2">
        <f t="shared" si="74"/>
        <v>0</v>
      </c>
      <c r="F528" s="2">
        <f t="shared" si="75"/>
        <v>1.5781993720637707E-2</v>
      </c>
      <c r="G528" s="2">
        <f t="shared" si="75"/>
        <v>1.6243202969819258E-2</v>
      </c>
      <c r="H528" s="2">
        <f t="shared" si="67"/>
        <v>0.97160601575695982</v>
      </c>
      <c r="I528" s="2">
        <f t="shared" si="68"/>
        <v>49.279927530751145</v>
      </c>
    </row>
    <row r="529" spans="1:9" ht="13.5" x14ac:dyDescent="0.25">
      <c r="A529" s="3">
        <f>TITRES_STAT!B532</f>
        <v>43074</v>
      </c>
      <c r="B529" s="5">
        <f>TITRES_STAT!D532</f>
        <v>3.8172000000000001</v>
      </c>
      <c r="C529" s="2">
        <f t="shared" si="72"/>
        <v>5.6000000000002714E-3</v>
      </c>
      <c r="D529" s="2">
        <f t="shared" si="73"/>
        <v>5.6000000000002714E-3</v>
      </c>
      <c r="E529" s="2">
        <f t="shared" si="74"/>
        <v>0</v>
      </c>
      <c r="F529" s="2">
        <f t="shared" si="75"/>
        <v>1.5054708454877889E-2</v>
      </c>
      <c r="G529" s="2">
        <f t="shared" si="75"/>
        <v>1.508297418626074E-2</v>
      </c>
      <c r="H529" s="2">
        <f t="shared" ref="H529:H592" si="76">F529/G529</f>
        <v>0.99812598423667664</v>
      </c>
      <c r="I529" s="2">
        <f t="shared" ref="I529:I592" si="77">IF(G529=0,100,100-(100/(1+H529)))</f>
        <v>49.953105665555931</v>
      </c>
    </row>
    <row r="530" spans="1:9" ht="13.5" x14ac:dyDescent="0.25">
      <c r="A530" s="3">
        <f>TITRES_STAT!B533</f>
        <v>43075</v>
      </c>
      <c r="B530" s="5">
        <f>TITRES_STAT!D533</f>
        <v>3.8228</v>
      </c>
      <c r="C530" s="2">
        <f t="shared" si="72"/>
        <v>5.5999999999998273E-3</v>
      </c>
      <c r="D530" s="2">
        <f t="shared" si="73"/>
        <v>5.5999999999998273E-3</v>
      </c>
      <c r="E530" s="2">
        <f t="shared" si="74"/>
        <v>0</v>
      </c>
      <c r="F530" s="2">
        <f t="shared" si="75"/>
        <v>1.4379372136672314E-2</v>
      </c>
      <c r="G530" s="2">
        <f t="shared" si="75"/>
        <v>1.4005618887242116E-2</v>
      </c>
      <c r="H530" s="2">
        <f t="shared" si="76"/>
        <v>1.0266859502917542</v>
      </c>
      <c r="I530" s="2">
        <f t="shared" si="77"/>
        <v>50.658364219871181</v>
      </c>
    </row>
    <row r="531" spans="1:9" ht="13.5" x14ac:dyDescent="0.25">
      <c r="A531" s="3">
        <f>TITRES_STAT!B534</f>
        <v>43076</v>
      </c>
      <c r="B531" s="5">
        <f>TITRES_STAT!D534</f>
        <v>4.0519999999999996</v>
      </c>
      <c r="C531" s="2">
        <f t="shared" si="72"/>
        <v>0.22919999999999963</v>
      </c>
      <c r="D531" s="2">
        <f t="shared" si="73"/>
        <v>0.22919999999999963</v>
      </c>
      <c r="E531" s="2">
        <f t="shared" si="74"/>
        <v>0</v>
      </c>
      <c r="F531" s="2">
        <f t="shared" si="75"/>
        <v>2.9723702698338548E-2</v>
      </c>
      <c r="G531" s="2">
        <f t="shared" si="75"/>
        <v>1.3005217538153393E-2</v>
      </c>
      <c r="H531" s="2">
        <f t="shared" si="76"/>
        <v>2.2855213771809777</v>
      </c>
      <c r="I531" s="2">
        <f t="shared" si="77"/>
        <v>69.563430420957616</v>
      </c>
    </row>
    <row r="532" spans="1:9" ht="13.5" x14ac:dyDescent="0.25">
      <c r="A532" s="3">
        <f>TITRES_STAT!B535</f>
        <v>43077</v>
      </c>
      <c r="B532" s="5">
        <f>TITRES_STAT!D535</f>
        <v>4.2755000000000001</v>
      </c>
      <c r="C532" s="2">
        <f t="shared" si="72"/>
        <v>0.22350000000000048</v>
      </c>
      <c r="D532" s="2">
        <f t="shared" si="73"/>
        <v>0.22350000000000048</v>
      </c>
      <c r="E532" s="2">
        <f t="shared" si="74"/>
        <v>0</v>
      </c>
      <c r="F532" s="2">
        <f t="shared" si="75"/>
        <v>4.3564866791314397E-2</v>
      </c>
      <c r="G532" s="2">
        <f t="shared" si="75"/>
        <v>1.2076273428285293E-2</v>
      </c>
      <c r="H532" s="2">
        <f t="shared" si="76"/>
        <v>3.6074760189907495</v>
      </c>
      <c r="I532" s="2">
        <f t="shared" si="77"/>
        <v>78.296143140446645</v>
      </c>
    </row>
    <row r="533" spans="1:9" ht="13.5" x14ac:dyDescent="0.25">
      <c r="A533" s="3">
        <f>TITRES_STAT!B536</f>
        <v>43080</v>
      </c>
      <c r="B533" s="5">
        <f>TITRES_STAT!D536</f>
        <v>4.0854999999999997</v>
      </c>
      <c r="C533" s="2">
        <f t="shared" si="72"/>
        <v>-0.19000000000000039</v>
      </c>
      <c r="D533" s="2">
        <f t="shared" si="73"/>
        <v>0</v>
      </c>
      <c r="E533" s="2">
        <f t="shared" si="74"/>
        <v>0.19000000000000039</v>
      </c>
      <c r="F533" s="2">
        <f t="shared" si="75"/>
        <v>4.0453090591934797E-2</v>
      </c>
      <c r="G533" s="2">
        <f t="shared" si="75"/>
        <v>2.4785111040550655E-2</v>
      </c>
      <c r="H533" s="2">
        <f t="shared" si="76"/>
        <v>1.6321528891175807</v>
      </c>
      <c r="I533" s="2">
        <f t="shared" si="77"/>
        <v>62.008285911718218</v>
      </c>
    </row>
    <row r="534" spans="1:9" ht="13.5" x14ac:dyDescent="0.25">
      <c r="A534" s="3">
        <f>TITRES_STAT!B537</f>
        <v>43081</v>
      </c>
      <c r="B534" s="5">
        <f>TITRES_STAT!D537</f>
        <v>4.0911</v>
      </c>
      <c r="C534" s="2">
        <f t="shared" si="72"/>
        <v>5.6000000000002714E-3</v>
      </c>
      <c r="D534" s="2">
        <f t="shared" si="73"/>
        <v>5.6000000000002714E-3</v>
      </c>
      <c r="E534" s="2">
        <f t="shared" si="74"/>
        <v>0</v>
      </c>
      <c r="F534" s="2">
        <f t="shared" si="75"/>
        <v>3.7963584121082326E-2</v>
      </c>
      <c r="G534" s="2">
        <f t="shared" si="75"/>
        <v>2.3014745966225606E-2</v>
      </c>
      <c r="H534" s="2">
        <f t="shared" si="76"/>
        <v>1.6495330505404797</v>
      </c>
      <c r="I534" s="2">
        <f t="shared" si="77"/>
        <v>62.257500437822074</v>
      </c>
    </row>
    <row r="535" spans="1:9" ht="13.5" x14ac:dyDescent="0.25">
      <c r="A535" s="3">
        <f>TITRES_STAT!B538</f>
        <v>43082</v>
      </c>
      <c r="B535" s="5">
        <f>TITRES_STAT!D538</f>
        <v>4.0799000000000003</v>
      </c>
      <c r="C535" s="2">
        <f t="shared" si="72"/>
        <v>-1.1199999999999655E-2</v>
      </c>
      <c r="D535" s="2">
        <f t="shared" si="73"/>
        <v>0</v>
      </c>
      <c r="E535" s="2">
        <f t="shared" si="74"/>
        <v>1.1199999999999655E-2</v>
      </c>
      <c r="F535" s="2">
        <f t="shared" si="75"/>
        <v>3.5251899541005015E-2</v>
      </c>
      <c r="G535" s="2">
        <f t="shared" si="75"/>
        <v>2.2170835540066609E-2</v>
      </c>
      <c r="H535" s="2">
        <f t="shared" si="76"/>
        <v>1.5900122247219153</v>
      </c>
      <c r="I535" s="2">
        <f t="shared" si="77"/>
        <v>61.390143627319439</v>
      </c>
    </row>
    <row r="536" spans="1:9" ht="13.5" x14ac:dyDescent="0.25">
      <c r="A536" s="3">
        <f>TITRES_STAT!B539</f>
        <v>43083</v>
      </c>
      <c r="B536" s="5">
        <f>TITRES_STAT!D539</f>
        <v>4.1357999999999997</v>
      </c>
      <c r="C536" s="2">
        <f t="shared" si="72"/>
        <v>5.5899999999999395E-2</v>
      </c>
      <c r="D536" s="2">
        <f t="shared" si="73"/>
        <v>5.5899999999999395E-2</v>
      </c>
      <c r="E536" s="2">
        <f t="shared" si="74"/>
        <v>0</v>
      </c>
      <c r="F536" s="2">
        <f t="shared" si="75"/>
        <v>3.6726763859504616E-2</v>
      </c>
      <c r="G536" s="2">
        <f t="shared" si="75"/>
        <v>2.0587204430061852E-2</v>
      </c>
      <c r="H536" s="2">
        <f t="shared" si="76"/>
        <v>1.7839607113375457</v>
      </c>
      <c r="I536" s="2">
        <f t="shared" si="77"/>
        <v>64.079952855385201</v>
      </c>
    </row>
    <row r="537" spans="1:9" ht="13.5" x14ac:dyDescent="0.25">
      <c r="A537" s="3">
        <f>TITRES_STAT!B540</f>
        <v>43084</v>
      </c>
      <c r="B537" s="5">
        <f>TITRES_STAT!D540</f>
        <v>4.1917</v>
      </c>
      <c r="C537" s="2">
        <f t="shared" si="72"/>
        <v>5.5900000000000283E-2</v>
      </c>
      <c r="D537" s="2">
        <f t="shared" si="73"/>
        <v>5.5900000000000283E-2</v>
      </c>
      <c r="E537" s="2">
        <f t="shared" si="74"/>
        <v>0</v>
      </c>
      <c r="F537" s="2">
        <f t="shared" si="75"/>
        <v>3.8096280726682877E-2</v>
      </c>
      <c r="G537" s="2">
        <f t="shared" si="75"/>
        <v>1.911668982791458E-2</v>
      </c>
      <c r="H537" s="2">
        <f t="shared" si="76"/>
        <v>1.9928283123082278</v>
      </c>
      <c r="I537" s="2">
        <f t="shared" si="77"/>
        <v>66.586790298413504</v>
      </c>
    </row>
    <row r="538" spans="1:9" ht="13.5" x14ac:dyDescent="0.25">
      <c r="A538" s="3">
        <f>TITRES_STAT!B541</f>
        <v>43087</v>
      </c>
      <c r="B538" s="5">
        <f>TITRES_STAT!D541</f>
        <v>4.4264000000000001</v>
      </c>
      <c r="C538" s="2">
        <f t="shared" si="72"/>
        <v>0.23470000000000013</v>
      </c>
      <c r="D538" s="2">
        <f t="shared" si="73"/>
        <v>0.23470000000000013</v>
      </c>
      <c r="E538" s="2">
        <f t="shared" si="74"/>
        <v>0</v>
      </c>
      <c r="F538" s="2">
        <f t="shared" si="75"/>
        <v>5.2139403531919822E-2</v>
      </c>
      <c r="G538" s="2">
        <f t="shared" si="75"/>
        <v>1.775121198306354E-2</v>
      </c>
      <c r="H538" s="2">
        <f t="shared" si="76"/>
        <v>2.9372306286278431</v>
      </c>
      <c r="I538" s="2">
        <f t="shared" si="77"/>
        <v>74.60143704234801</v>
      </c>
    </row>
    <row r="539" spans="1:9" ht="13.5" x14ac:dyDescent="0.25">
      <c r="A539" s="3">
        <f>TITRES_STAT!B542</f>
        <v>43088</v>
      </c>
      <c r="B539" s="5">
        <f>TITRES_STAT!D542</f>
        <v>4.6612</v>
      </c>
      <c r="C539" s="2">
        <f t="shared" si="72"/>
        <v>0.2347999999999999</v>
      </c>
      <c r="D539" s="2">
        <f t="shared" si="73"/>
        <v>0.2347999999999999</v>
      </c>
      <c r="E539" s="2">
        <f t="shared" si="74"/>
        <v>0</v>
      </c>
      <c r="F539" s="2">
        <f t="shared" si="75"/>
        <v>6.5186588993925543E-2</v>
      </c>
      <c r="G539" s="2">
        <f t="shared" si="75"/>
        <v>1.6483268269987573E-2</v>
      </c>
      <c r="H539" s="2">
        <f t="shared" si="76"/>
        <v>3.9547126168307329</v>
      </c>
      <c r="I539" s="2">
        <f t="shared" si="77"/>
        <v>79.817194712704705</v>
      </c>
    </row>
    <row r="540" spans="1:9" ht="13.5" x14ac:dyDescent="0.25">
      <c r="A540" s="3">
        <f>TITRES_STAT!B543</f>
        <v>43089</v>
      </c>
      <c r="B540" s="5">
        <f>TITRES_STAT!D543</f>
        <v>4.9349999999999996</v>
      </c>
      <c r="C540" s="2">
        <f t="shared" si="72"/>
        <v>0.2737999999999996</v>
      </c>
      <c r="D540" s="2">
        <f t="shared" si="73"/>
        <v>0.2737999999999996</v>
      </c>
      <c r="E540" s="2">
        <f t="shared" si="74"/>
        <v>0</v>
      </c>
      <c r="F540" s="2">
        <f t="shared" si="75"/>
        <v>8.0087546922930838E-2</v>
      </c>
      <c r="G540" s="2">
        <f t="shared" si="75"/>
        <v>1.5305891964988461E-2</v>
      </c>
      <c r="H540" s="2">
        <f t="shared" si="76"/>
        <v>5.2324651909295774</v>
      </c>
      <c r="I540" s="2">
        <f t="shared" si="77"/>
        <v>83.95498459493443</v>
      </c>
    </row>
    <row r="541" spans="1:9" ht="13.5" x14ac:dyDescent="0.25">
      <c r="A541" s="3">
        <f>TITRES_STAT!B544</f>
        <v>43090</v>
      </c>
      <c r="B541" s="5">
        <f>TITRES_STAT!D544</f>
        <v>5.1361999999999997</v>
      </c>
      <c r="C541" s="2">
        <f t="shared" si="72"/>
        <v>0.20120000000000005</v>
      </c>
      <c r="D541" s="2">
        <f t="shared" si="73"/>
        <v>0.20120000000000005</v>
      </c>
      <c r="E541" s="2">
        <f t="shared" si="74"/>
        <v>0</v>
      </c>
      <c r="F541" s="2">
        <f t="shared" ref="F541:G556" si="78">((F540*13)+D541)/14</f>
        <v>8.8738436428435791E-2</v>
      </c>
      <c r="G541" s="2">
        <f t="shared" si="78"/>
        <v>1.4212613967489286E-2</v>
      </c>
      <c r="H541" s="2">
        <f t="shared" si="76"/>
        <v>6.2436393918403024</v>
      </c>
      <c r="I541" s="2">
        <f t="shared" si="77"/>
        <v>86.194784887739388</v>
      </c>
    </row>
    <row r="542" spans="1:9" ht="13.5" x14ac:dyDescent="0.25">
      <c r="A542" s="3">
        <f>TITRES_STAT!B545</f>
        <v>43091</v>
      </c>
      <c r="B542" s="5">
        <f>TITRES_STAT!D545</f>
        <v>5.03</v>
      </c>
      <c r="C542" s="2">
        <f t="shared" si="72"/>
        <v>-0.10619999999999941</v>
      </c>
      <c r="D542" s="2">
        <f t="shared" si="73"/>
        <v>0</v>
      </c>
      <c r="E542" s="2">
        <f t="shared" si="74"/>
        <v>0.10619999999999941</v>
      </c>
      <c r="F542" s="2">
        <f t="shared" si="78"/>
        <v>8.239997668354751E-2</v>
      </c>
      <c r="G542" s="2">
        <f t="shared" si="78"/>
        <v>2.0783141541240009E-2</v>
      </c>
      <c r="H542" s="2">
        <f t="shared" si="76"/>
        <v>3.9647507822646135</v>
      </c>
      <c r="I542" s="2">
        <f t="shared" si="77"/>
        <v>79.858002065838605</v>
      </c>
    </row>
    <row r="543" spans="1:9" ht="13.5" x14ac:dyDescent="0.25">
      <c r="A543" s="3">
        <f>TITRES_STAT!B546</f>
        <v>43094</v>
      </c>
      <c r="B543" s="5">
        <f>TITRES_STAT!D546</f>
        <v>4.8734999999999999</v>
      </c>
      <c r="C543" s="2">
        <f t="shared" si="72"/>
        <v>-0.15650000000000031</v>
      </c>
      <c r="D543" s="2">
        <f t="shared" si="73"/>
        <v>0</v>
      </c>
      <c r="E543" s="2">
        <f t="shared" si="74"/>
        <v>0.15650000000000031</v>
      </c>
      <c r="F543" s="2">
        <f t="shared" si="78"/>
        <v>7.6514264063294118E-2</v>
      </c>
      <c r="G543" s="2">
        <f t="shared" si="78"/>
        <v>3.0477202859722888E-2</v>
      </c>
      <c r="H543" s="2">
        <f t="shared" si="76"/>
        <v>2.5105408923340353</v>
      </c>
      <c r="I543" s="2">
        <f t="shared" si="77"/>
        <v>71.514361157743551</v>
      </c>
    </row>
    <row r="544" spans="1:9" ht="13.5" x14ac:dyDescent="0.25">
      <c r="A544" s="3">
        <f>TITRES_STAT!B547</f>
        <v>43095</v>
      </c>
      <c r="B544" s="5">
        <f>TITRES_STAT!D547</f>
        <v>4.8567999999999998</v>
      </c>
      <c r="C544" s="2">
        <f t="shared" si="72"/>
        <v>-1.6700000000000159E-2</v>
      </c>
      <c r="D544" s="2">
        <f t="shared" si="73"/>
        <v>0</v>
      </c>
      <c r="E544" s="2">
        <f t="shared" si="74"/>
        <v>1.6700000000000159E-2</v>
      </c>
      <c r="F544" s="2">
        <f t="shared" si="78"/>
        <v>7.1048959487344535E-2</v>
      </c>
      <c r="G544" s="2">
        <f t="shared" si="78"/>
        <v>2.9493116941171266E-2</v>
      </c>
      <c r="H544" s="2">
        <f t="shared" si="76"/>
        <v>2.4090013825620074</v>
      </c>
      <c r="I544" s="2">
        <f t="shared" si="77"/>
        <v>70.665896320392278</v>
      </c>
    </row>
    <row r="545" spans="1:9" ht="13.5" x14ac:dyDescent="0.25">
      <c r="A545" s="3">
        <f>TITRES_STAT!B548</f>
        <v>43096</v>
      </c>
      <c r="B545" s="5">
        <f>TITRES_STAT!D548</f>
        <v>4.8678999999999997</v>
      </c>
      <c r="C545" s="2">
        <f t="shared" si="72"/>
        <v>1.1099999999999888E-2</v>
      </c>
      <c r="D545" s="2">
        <f t="shared" si="73"/>
        <v>1.1099999999999888E-2</v>
      </c>
      <c r="E545" s="2">
        <f t="shared" si="74"/>
        <v>0</v>
      </c>
      <c r="F545" s="2">
        <f t="shared" si="78"/>
        <v>6.67668909525342E-2</v>
      </c>
      <c r="G545" s="2">
        <f t="shared" si="78"/>
        <v>2.7386465731087606E-2</v>
      </c>
      <c r="H545" s="2">
        <f t="shared" si="76"/>
        <v>2.4379520748726664</v>
      </c>
      <c r="I545" s="2">
        <f t="shared" si="77"/>
        <v>70.912916229728495</v>
      </c>
    </row>
    <row r="546" spans="1:9" ht="13.5" x14ac:dyDescent="0.25">
      <c r="A546" s="3">
        <f>TITRES_STAT!B549</f>
        <v>43097</v>
      </c>
      <c r="B546" s="5">
        <f>TITRES_STAT!D549</f>
        <v>4.8624000000000001</v>
      </c>
      <c r="C546" s="2">
        <f t="shared" si="72"/>
        <v>-5.4999999999996163E-3</v>
      </c>
      <c r="D546" s="2">
        <f t="shared" si="73"/>
        <v>0</v>
      </c>
      <c r="E546" s="2">
        <f t="shared" si="74"/>
        <v>5.4999999999996163E-3</v>
      </c>
      <c r="F546" s="2">
        <f t="shared" si="78"/>
        <v>6.1997827313067473E-2</v>
      </c>
      <c r="G546" s="2">
        <f t="shared" si="78"/>
        <v>2.5823146750295605E-2</v>
      </c>
      <c r="H546" s="2">
        <f t="shared" si="76"/>
        <v>2.4008626025547319</v>
      </c>
      <c r="I546" s="2">
        <f t="shared" si="77"/>
        <v>70.595695361265143</v>
      </c>
    </row>
    <row r="547" spans="1:9" ht="13.5" x14ac:dyDescent="0.25">
      <c r="A547" s="3">
        <f>TITRES_STAT!B550</f>
        <v>43098</v>
      </c>
      <c r="B547" s="5">
        <f>TITRES_STAT!D550</f>
        <v>4.8567999999999998</v>
      </c>
      <c r="C547" s="2">
        <f t="shared" si="72"/>
        <v>-5.6000000000002714E-3</v>
      </c>
      <c r="D547" s="2">
        <f t="shared" si="73"/>
        <v>0</v>
      </c>
      <c r="E547" s="2">
        <f t="shared" si="74"/>
        <v>5.6000000000002714E-3</v>
      </c>
      <c r="F547" s="2">
        <f t="shared" si="78"/>
        <v>5.7569411076419795E-2</v>
      </c>
      <c r="G547" s="2">
        <f t="shared" si="78"/>
        <v>2.4378636268131654E-2</v>
      </c>
      <c r="H547" s="2">
        <f t="shared" si="76"/>
        <v>2.3614697082820801</v>
      </c>
      <c r="I547" s="2">
        <f t="shared" si="77"/>
        <v>70.251107795611759</v>
      </c>
    </row>
    <row r="548" spans="1:9" ht="13.5" x14ac:dyDescent="0.25">
      <c r="A548" s="3">
        <f>TITRES_STAT!B551</f>
        <v>43102</v>
      </c>
      <c r="B548" s="5">
        <f>TITRES_STAT!D551</f>
        <v>4.6109</v>
      </c>
      <c r="C548" s="2">
        <f t="shared" si="72"/>
        <v>-0.24589999999999979</v>
      </c>
      <c r="D548" s="2">
        <f t="shared" si="73"/>
        <v>0</v>
      </c>
      <c r="E548" s="2">
        <f t="shared" si="74"/>
        <v>0.24589999999999979</v>
      </c>
      <c r="F548" s="2">
        <f t="shared" si="78"/>
        <v>5.3457310285246952E-2</v>
      </c>
      <c r="G548" s="2">
        <f t="shared" si="78"/>
        <v>4.0201590820407952E-2</v>
      </c>
      <c r="H548" s="2">
        <f t="shared" si="76"/>
        <v>1.3297312169574609</v>
      </c>
      <c r="I548" s="2">
        <f t="shared" si="77"/>
        <v>57.076593526271175</v>
      </c>
    </row>
    <row r="549" spans="1:9" ht="13.5" x14ac:dyDescent="0.25">
      <c r="A549" s="3">
        <f>TITRES_STAT!B552</f>
        <v>43103</v>
      </c>
      <c r="B549" s="5">
        <f>TITRES_STAT!D552</f>
        <v>4.4710999999999999</v>
      </c>
      <c r="C549" s="2">
        <f t="shared" si="72"/>
        <v>-0.13980000000000015</v>
      </c>
      <c r="D549" s="2">
        <f t="shared" si="73"/>
        <v>0</v>
      </c>
      <c r="E549" s="2">
        <f t="shared" si="74"/>
        <v>0.13980000000000015</v>
      </c>
      <c r="F549" s="2">
        <f t="shared" si="78"/>
        <v>4.9638930979157884E-2</v>
      </c>
      <c r="G549" s="2">
        <f t="shared" si="78"/>
        <v>4.7315762904664542E-2</v>
      </c>
      <c r="H549" s="2">
        <f t="shared" si="76"/>
        <v>1.049099241603147</v>
      </c>
      <c r="I549" s="2">
        <f t="shared" si="77"/>
        <v>51.198068902820289</v>
      </c>
    </row>
    <row r="550" spans="1:9" ht="13.5" x14ac:dyDescent="0.25">
      <c r="A550" s="3">
        <f>TITRES_STAT!B553</f>
        <v>43104</v>
      </c>
      <c r="B550" s="5">
        <f>TITRES_STAT!D553</f>
        <v>4.2698999999999998</v>
      </c>
      <c r="C550" s="2">
        <f t="shared" si="72"/>
        <v>-0.20120000000000005</v>
      </c>
      <c r="D550" s="2">
        <f t="shared" si="73"/>
        <v>0</v>
      </c>
      <c r="E550" s="2">
        <f t="shared" si="74"/>
        <v>0.20120000000000005</v>
      </c>
      <c r="F550" s="2">
        <f t="shared" si="78"/>
        <v>4.6093293052075178E-2</v>
      </c>
      <c r="G550" s="2">
        <f t="shared" si="78"/>
        <v>5.8307494125759932E-2</v>
      </c>
      <c r="H550" s="2">
        <f t="shared" si="76"/>
        <v>0.79052090547159037</v>
      </c>
      <c r="I550" s="2">
        <f t="shared" si="77"/>
        <v>44.15033094871248</v>
      </c>
    </row>
    <row r="551" spans="1:9" ht="13.5" x14ac:dyDescent="0.25">
      <c r="A551" s="3">
        <f>TITRES_STAT!B554</f>
        <v>43105</v>
      </c>
      <c r="B551" s="5">
        <f>TITRES_STAT!D554</f>
        <v>4.1917</v>
      </c>
      <c r="C551" s="2">
        <f t="shared" si="72"/>
        <v>-7.8199999999999825E-2</v>
      </c>
      <c r="D551" s="2">
        <f t="shared" si="73"/>
        <v>0</v>
      </c>
      <c r="E551" s="2">
        <f t="shared" si="74"/>
        <v>7.8199999999999825E-2</v>
      </c>
      <c r="F551" s="2">
        <f t="shared" si="78"/>
        <v>4.2800914976926951E-2</v>
      </c>
      <c r="G551" s="2">
        <f t="shared" si="78"/>
        <v>5.9728387402491354E-2</v>
      </c>
      <c r="H551" s="2">
        <f t="shared" si="76"/>
        <v>0.71659250882674363</v>
      </c>
      <c r="I551" s="2">
        <f t="shared" si="77"/>
        <v>41.74505627526711</v>
      </c>
    </row>
    <row r="552" spans="1:9" ht="13.5" x14ac:dyDescent="0.25">
      <c r="A552" s="3">
        <f>TITRES_STAT!B555</f>
        <v>43108</v>
      </c>
      <c r="B552" s="5">
        <f>TITRES_STAT!D555</f>
        <v>4.4375999999999998</v>
      </c>
      <c r="C552" s="2">
        <f t="shared" si="72"/>
        <v>0.24589999999999979</v>
      </c>
      <c r="D552" s="2">
        <f t="shared" si="73"/>
        <v>0.24589999999999979</v>
      </c>
      <c r="E552" s="2">
        <f t="shared" si="74"/>
        <v>0</v>
      </c>
      <c r="F552" s="2">
        <f t="shared" si="78"/>
        <v>5.7307992478575008E-2</v>
      </c>
      <c r="G552" s="2">
        <f t="shared" si="78"/>
        <v>5.5462074016599118E-2</v>
      </c>
      <c r="H552" s="2">
        <f t="shared" si="76"/>
        <v>1.0332825357635098</v>
      </c>
      <c r="I552" s="2">
        <f t="shared" si="77"/>
        <v>50.818443457269261</v>
      </c>
    </row>
    <row r="553" spans="1:9" ht="13.5" x14ac:dyDescent="0.25">
      <c r="A553" s="3">
        <f>TITRES_STAT!B556</f>
        <v>43109</v>
      </c>
      <c r="B553" s="5">
        <f>TITRES_STAT!D556</f>
        <v>4.3314000000000004</v>
      </c>
      <c r="C553" s="2">
        <f t="shared" si="72"/>
        <v>-0.10619999999999941</v>
      </c>
      <c r="D553" s="2">
        <f t="shared" si="73"/>
        <v>0</v>
      </c>
      <c r="E553" s="2">
        <f t="shared" si="74"/>
        <v>0.10619999999999941</v>
      </c>
      <c r="F553" s="2">
        <f t="shared" si="78"/>
        <v>5.3214564444391078E-2</v>
      </c>
      <c r="G553" s="2">
        <f t="shared" si="78"/>
        <v>5.9086211586841998E-2</v>
      </c>
      <c r="H553" s="2">
        <f t="shared" si="76"/>
        <v>0.90062576386673454</v>
      </c>
      <c r="I553" s="2">
        <f t="shared" si="77"/>
        <v>47.385749524643579</v>
      </c>
    </row>
    <row r="554" spans="1:9" ht="13.5" x14ac:dyDescent="0.25">
      <c r="A554" s="3">
        <f>TITRES_STAT!B557</f>
        <v>43110</v>
      </c>
      <c r="B554" s="5">
        <f>TITRES_STAT!D557</f>
        <v>4.3426</v>
      </c>
      <c r="C554" s="2">
        <f t="shared" si="72"/>
        <v>1.1199999999999655E-2</v>
      </c>
      <c r="D554" s="2">
        <f t="shared" si="73"/>
        <v>1.1199999999999655E-2</v>
      </c>
      <c r="E554" s="2">
        <f t="shared" si="74"/>
        <v>0</v>
      </c>
      <c r="F554" s="2">
        <f t="shared" si="78"/>
        <v>5.0213524126934549E-2</v>
      </c>
      <c r="G554" s="2">
        <f t="shared" si="78"/>
        <v>5.4865767902067576E-2</v>
      </c>
      <c r="H554" s="2">
        <f t="shared" si="76"/>
        <v>0.91520680466120463</v>
      </c>
      <c r="I554" s="2">
        <f t="shared" si="77"/>
        <v>47.78631751066186</v>
      </c>
    </row>
    <row r="555" spans="1:9" ht="13.5" x14ac:dyDescent="0.25">
      <c r="A555" s="3">
        <f>TITRES_STAT!B558</f>
        <v>43111</v>
      </c>
      <c r="B555" s="5">
        <f>TITRES_STAT!D558</f>
        <v>4.3314000000000004</v>
      </c>
      <c r="C555" s="2">
        <f t="shared" si="72"/>
        <v>-1.1199999999999655E-2</v>
      </c>
      <c r="D555" s="2">
        <f t="shared" si="73"/>
        <v>0</v>
      </c>
      <c r="E555" s="2">
        <f t="shared" si="74"/>
        <v>1.1199999999999655E-2</v>
      </c>
      <c r="F555" s="2">
        <f t="shared" si="78"/>
        <v>4.6626843832153507E-2</v>
      </c>
      <c r="G555" s="2">
        <f t="shared" si="78"/>
        <v>5.1746784480491297E-2</v>
      </c>
      <c r="H555" s="2">
        <f t="shared" si="76"/>
        <v>0.90105780098726673</v>
      </c>
      <c r="I555" s="2">
        <f t="shared" si="77"/>
        <v>47.397706714615673</v>
      </c>
    </row>
    <row r="556" spans="1:9" ht="13.5" x14ac:dyDescent="0.25">
      <c r="A556" s="3">
        <f>TITRES_STAT!B559</f>
        <v>43112</v>
      </c>
      <c r="B556" s="5">
        <f>TITRES_STAT!D559</f>
        <v>4.2308000000000003</v>
      </c>
      <c r="C556" s="2">
        <f t="shared" si="72"/>
        <v>-0.10060000000000002</v>
      </c>
      <c r="D556" s="2">
        <f t="shared" si="73"/>
        <v>0</v>
      </c>
      <c r="E556" s="2">
        <f t="shared" si="74"/>
        <v>0.10060000000000002</v>
      </c>
      <c r="F556" s="2">
        <f t="shared" si="78"/>
        <v>4.3296354986999686E-2</v>
      </c>
      <c r="G556" s="2">
        <f t="shared" si="78"/>
        <v>5.523629987474192E-2</v>
      </c>
      <c r="H556" s="2">
        <f t="shared" si="76"/>
        <v>0.78383879957893321</v>
      </c>
      <c r="I556" s="2">
        <f t="shared" si="77"/>
        <v>43.941122917830612</v>
      </c>
    </row>
    <row r="557" spans="1:9" ht="13.5" x14ac:dyDescent="0.25">
      <c r="A557" s="3">
        <f>TITRES_STAT!B560</f>
        <v>43115</v>
      </c>
      <c r="B557" s="5">
        <f>TITRES_STAT!D560</f>
        <v>4.2923</v>
      </c>
      <c r="C557" s="2">
        <f t="shared" si="72"/>
        <v>6.1499999999999666E-2</v>
      </c>
      <c r="D557" s="2">
        <f t="shared" si="73"/>
        <v>6.1499999999999666E-2</v>
      </c>
      <c r="E557" s="2">
        <f t="shared" si="74"/>
        <v>0</v>
      </c>
      <c r="F557" s="2">
        <f t="shared" ref="F557:G572" si="79">((F556*13)+D557)/14</f>
        <v>4.459661534507111E-2</v>
      </c>
      <c r="G557" s="2">
        <f t="shared" si="79"/>
        <v>5.1290849883688927E-2</v>
      </c>
      <c r="H557" s="2">
        <f t="shared" si="76"/>
        <v>0.86948481934305677</v>
      </c>
      <c r="I557" s="2">
        <f t="shared" si="77"/>
        <v>46.509327615112525</v>
      </c>
    </row>
    <row r="558" spans="1:9" ht="13.5" x14ac:dyDescent="0.25">
      <c r="A558" s="3">
        <f>TITRES_STAT!B561</f>
        <v>43116</v>
      </c>
      <c r="B558" s="5">
        <f>TITRES_STAT!D561</f>
        <v>4.2923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4.1411142820423172E-2</v>
      </c>
      <c r="G558" s="2">
        <f t="shared" si="79"/>
        <v>4.7627217749139715E-2</v>
      </c>
      <c r="H558" s="2">
        <f t="shared" si="76"/>
        <v>0.86948481934305677</v>
      </c>
      <c r="I558" s="2">
        <f t="shared" si="77"/>
        <v>46.509327615112525</v>
      </c>
    </row>
    <row r="559" spans="1:9" ht="13.5" x14ac:dyDescent="0.25">
      <c r="A559" s="3">
        <f>TITRES_STAT!B562</f>
        <v>43117</v>
      </c>
      <c r="B559" s="5">
        <f>TITRES_STAT!D562</f>
        <v>4.2643000000000004</v>
      </c>
      <c r="C559" s="2">
        <f t="shared" si="72"/>
        <v>-2.7999999999999581E-2</v>
      </c>
      <c r="D559" s="2">
        <f t="shared" si="73"/>
        <v>0</v>
      </c>
      <c r="E559" s="2">
        <f t="shared" si="74"/>
        <v>2.7999999999999581E-2</v>
      </c>
      <c r="F559" s="2">
        <f t="shared" si="79"/>
        <v>3.8453204047535806E-2</v>
      </c>
      <c r="G559" s="2">
        <f t="shared" si="79"/>
        <v>4.6225273624201133E-2</v>
      </c>
      <c r="H559" s="2">
        <f t="shared" si="76"/>
        <v>0.83186536352710139</v>
      </c>
      <c r="I559" s="2">
        <f t="shared" si="77"/>
        <v>45.410835320638149</v>
      </c>
    </row>
    <row r="560" spans="1:9" ht="13.5" x14ac:dyDescent="0.25">
      <c r="A560" s="3">
        <f>TITRES_STAT!B563</f>
        <v>43118</v>
      </c>
      <c r="B560" s="5">
        <f>TITRES_STAT!D563</f>
        <v>4.4151999999999996</v>
      </c>
      <c r="C560" s="2">
        <f t="shared" si="72"/>
        <v>0.15089999999999915</v>
      </c>
      <c r="D560" s="2">
        <f t="shared" si="73"/>
        <v>0.15089999999999915</v>
      </c>
      <c r="E560" s="2">
        <f t="shared" si="74"/>
        <v>0</v>
      </c>
      <c r="F560" s="2">
        <f t="shared" si="79"/>
        <v>4.6485118044140336E-2</v>
      </c>
      <c r="G560" s="2">
        <f t="shared" si="79"/>
        <v>4.292346836532962E-2</v>
      </c>
      <c r="H560" s="2">
        <f t="shared" si="76"/>
        <v>1.082976744761091</v>
      </c>
      <c r="I560" s="2">
        <f t="shared" si="77"/>
        <v>51.991782792817688</v>
      </c>
    </row>
    <row r="561" spans="1:9" ht="13.5" x14ac:dyDescent="0.25">
      <c r="A561" s="3">
        <f>TITRES_STAT!B564</f>
        <v>43119</v>
      </c>
      <c r="B561" s="5">
        <f>TITRES_STAT!D564</f>
        <v>4.4710999999999999</v>
      </c>
      <c r="C561" s="2">
        <f t="shared" si="72"/>
        <v>5.5900000000000283E-2</v>
      </c>
      <c r="D561" s="2">
        <f t="shared" si="73"/>
        <v>5.5900000000000283E-2</v>
      </c>
      <c r="E561" s="2">
        <f t="shared" si="74"/>
        <v>0</v>
      </c>
      <c r="F561" s="2">
        <f t="shared" si="79"/>
        <v>4.7157609612416045E-2</v>
      </c>
      <c r="G561" s="2">
        <f t="shared" si="79"/>
        <v>3.9857506339234648E-2</v>
      </c>
      <c r="H561" s="2">
        <f t="shared" si="76"/>
        <v>1.1831550426423785</v>
      </c>
      <c r="I561" s="2">
        <f t="shared" si="77"/>
        <v>54.194732830809336</v>
      </c>
    </row>
    <row r="562" spans="1:9" ht="13.5" x14ac:dyDescent="0.25">
      <c r="A562" s="3">
        <f>TITRES_STAT!B565</f>
        <v>43122</v>
      </c>
      <c r="B562" s="5">
        <f>TITRES_STAT!D565</f>
        <v>4.3593999999999999</v>
      </c>
      <c r="C562" s="2">
        <f t="shared" si="72"/>
        <v>-0.11169999999999991</v>
      </c>
      <c r="D562" s="2">
        <f t="shared" si="73"/>
        <v>0</v>
      </c>
      <c r="E562" s="2">
        <f t="shared" si="74"/>
        <v>0.11169999999999991</v>
      </c>
      <c r="F562" s="2">
        <f t="shared" si="79"/>
        <v>4.37892089258149E-2</v>
      </c>
      <c r="G562" s="2">
        <f t="shared" si="79"/>
        <v>4.4989113029289311E-2</v>
      </c>
      <c r="H562" s="2">
        <f t="shared" si="76"/>
        <v>0.97332901178351228</v>
      </c>
      <c r="I562" s="2">
        <f t="shared" si="77"/>
        <v>49.32421334564016</v>
      </c>
    </row>
    <row r="563" spans="1:9" ht="13.5" x14ac:dyDescent="0.25">
      <c r="A563" s="3">
        <f>TITRES_STAT!B566</f>
        <v>43123</v>
      </c>
      <c r="B563" s="5">
        <f>TITRES_STAT!D566</f>
        <v>4.4543999999999997</v>
      </c>
      <c r="C563" s="2">
        <f t="shared" si="72"/>
        <v>9.4999999999999751E-2</v>
      </c>
      <c r="D563" s="2">
        <f t="shared" si="73"/>
        <v>9.4999999999999751E-2</v>
      </c>
      <c r="E563" s="2">
        <f t="shared" si="74"/>
        <v>0</v>
      </c>
      <c r="F563" s="2">
        <f t="shared" si="79"/>
        <v>4.7447122573970955E-2</v>
      </c>
      <c r="G563" s="2">
        <f t="shared" si="79"/>
        <v>4.1775604955768646E-2</v>
      </c>
      <c r="H563" s="2">
        <f t="shared" si="76"/>
        <v>1.135761471897468</v>
      </c>
      <c r="I563" s="2">
        <f t="shared" si="77"/>
        <v>53.178291997580942</v>
      </c>
    </row>
    <row r="564" spans="1:9" ht="13.5" x14ac:dyDescent="0.25">
      <c r="A564" s="3">
        <f>TITRES_STAT!B567</f>
        <v>43124</v>
      </c>
      <c r="B564" s="5">
        <f>TITRES_STAT!D567</f>
        <v>4.4767000000000001</v>
      </c>
      <c r="C564" s="2">
        <f t="shared" si="72"/>
        <v>2.2300000000000431E-2</v>
      </c>
      <c r="D564" s="2">
        <f t="shared" si="73"/>
        <v>2.2300000000000431E-2</v>
      </c>
      <c r="E564" s="2">
        <f t="shared" si="74"/>
        <v>0</v>
      </c>
      <c r="F564" s="2">
        <f t="shared" si="79"/>
        <v>4.5650899532973063E-2</v>
      </c>
      <c r="G564" s="2">
        <f t="shared" si="79"/>
        <v>3.8791633173213748E-2</v>
      </c>
      <c r="H564" s="2">
        <f t="shared" si="76"/>
        <v>1.1768233456202033</v>
      </c>
      <c r="I564" s="2">
        <f t="shared" si="77"/>
        <v>54.0614996613293</v>
      </c>
    </row>
    <row r="565" spans="1:9" ht="13.5" x14ac:dyDescent="0.25">
      <c r="A565" s="3">
        <f>TITRES_STAT!B568</f>
        <v>43125</v>
      </c>
      <c r="B565" s="5">
        <f>TITRES_STAT!D568</f>
        <v>4.7450000000000001</v>
      </c>
      <c r="C565" s="2">
        <f t="shared" si="72"/>
        <v>0.26829999999999998</v>
      </c>
      <c r="D565" s="2">
        <f t="shared" si="73"/>
        <v>0.26829999999999998</v>
      </c>
      <c r="E565" s="2">
        <f t="shared" si="74"/>
        <v>0</v>
      </c>
      <c r="F565" s="2">
        <f t="shared" si="79"/>
        <v>6.1554406709189269E-2</v>
      </c>
      <c r="G565" s="2">
        <f t="shared" si="79"/>
        <v>3.6020802232269909E-2</v>
      </c>
      <c r="H565" s="2">
        <f t="shared" si="76"/>
        <v>1.7088571851418846</v>
      </c>
      <c r="I565" s="2">
        <f t="shared" si="77"/>
        <v>63.08406343881795</v>
      </c>
    </row>
    <row r="566" spans="1:9" ht="13.5" x14ac:dyDescent="0.25">
      <c r="A566" s="3">
        <f>TITRES_STAT!B569</f>
        <v>43126</v>
      </c>
      <c r="B566" s="5">
        <f>TITRES_STAT!D569</f>
        <v>4.7450000000000001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5.7157663372818614E-2</v>
      </c>
      <c r="G566" s="2">
        <f t="shared" si="79"/>
        <v>3.344788778710777E-2</v>
      </c>
      <c r="H566" s="2">
        <f t="shared" si="76"/>
        <v>1.7088571851418848</v>
      </c>
      <c r="I566" s="2">
        <f t="shared" si="77"/>
        <v>63.08406343881795</v>
      </c>
    </row>
    <row r="567" spans="1:9" ht="13.5" x14ac:dyDescent="0.25">
      <c r="A567" s="3">
        <f>TITRES_STAT!B570</f>
        <v>43129</v>
      </c>
      <c r="B567" s="5">
        <f>TITRES_STAT!D570</f>
        <v>4.7506000000000004</v>
      </c>
      <c r="C567" s="2">
        <f t="shared" si="72"/>
        <v>5.6000000000002714E-3</v>
      </c>
      <c r="D567" s="2">
        <f t="shared" si="73"/>
        <v>5.6000000000002714E-3</v>
      </c>
      <c r="E567" s="2">
        <f t="shared" si="74"/>
        <v>0</v>
      </c>
      <c r="F567" s="2">
        <f t="shared" si="79"/>
        <v>5.3474973131903018E-2</v>
      </c>
      <c r="G567" s="2">
        <f t="shared" si="79"/>
        <v>3.1058752945171499E-2</v>
      </c>
      <c r="H567" s="2">
        <f t="shared" si="76"/>
        <v>1.721736002289056</v>
      </c>
      <c r="I567" s="2">
        <f t="shared" si="77"/>
        <v>63.25874371507846</v>
      </c>
    </row>
    <row r="568" spans="1:9" ht="13.5" x14ac:dyDescent="0.25">
      <c r="A568" s="3">
        <f>TITRES_STAT!B571</f>
        <v>43130</v>
      </c>
      <c r="B568" s="5">
        <f>TITRES_STAT!D571</f>
        <v>4.6947000000000001</v>
      </c>
      <c r="C568" s="2">
        <f t="shared" si="72"/>
        <v>-5.5900000000000283E-2</v>
      </c>
      <c r="D568" s="2">
        <f t="shared" si="73"/>
        <v>0</v>
      </c>
      <c r="E568" s="2">
        <f t="shared" si="74"/>
        <v>5.5900000000000283E-2</v>
      </c>
      <c r="F568" s="2">
        <f t="shared" si="79"/>
        <v>4.9655332193909947E-2</v>
      </c>
      <c r="G568" s="2">
        <f t="shared" si="79"/>
        <v>3.2833127734802126E-2</v>
      </c>
      <c r="H568" s="2">
        <f t="shared" si="76"/>
        <v>1.51235461315118</v>
      </c>
      <c r="I568" s="2">
        <f t="shared" si="77"/>
        <v>60.196701740853115</v>
      </c>
    </row>
    <row r="569" spans="1:9" ht="13.5" x14ac:dyDescent="0.25">
      <c r="A569" s="3">
        <f>TITRES_STAT!B572</f>
        <v>43131</v>
      </c>
      <c r="B569" s="5">
        <f>TITRES_STAT!D572</f>
        <v>4.6947000000000001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4.6108522751487808E-2</v>
      </c>
      <c r="G569" s="2">
        <f t="shared" si="79"/>
        <v>3.0487904325173402E-2</v>
      </c>
      <c r="H569" s="2">
        <f t="shared" si="76"/>
        <v>1.51235461315118</v>
      </c>
      <c r="I569" s="2">
        <f t="shared" si="77"/>
        <v>60.196701740853115</v>
      </c>
    </row>
    <row r="570" spans="1:9" ht="13.5" x14ac:dyDescent="0.25">
      <c r="A570" s="3">
        <f>TITRES_STAT!B573</f>
        <v>43132</v>
      </c>
      <c r="B570" s="5">
        <f>TITRES_STAT!D573</f>
        <v>4.5829000000000004</v>
      </c>
      <c r="C570" s="2">
        <f t="shared" si="72"/>
        <v>-0.11179999999999968</v>
      </c>
      <c r="D570" s="2">
        <f t="shared" si="73"/>
        <v>0</v>
      </c>
      <c r="E570" s="2">
        <f t="shared" si="74"/>
        <v>0.11179999999999968</v>
      </c>
      <c r="F570" s="2">
        <f t="shared" si="79"/>
        <v>4.2815056840667255E-2</v>
      </c>
      <c r="G570" s="2">
        <f t="shared" si="79"/>
        <v>3.6295911159089568E-2</v>
      </c>
      <c r="H570" s="2">
        <f t="shared" si="76"/>
        <v>1.1796110215556637</v>
      </c>
      <c r="I570" s="2">
        <f t="shared" si="77"/>
        <v>54.120254021918754</v>
      </c>
    </row>
    <row r="571" spans="1:9" ht="13.5" x14ac:dyDescent="0.25">
      <c r="A571" s="3">
        <f>TITRES_STAT!B574</f>
        <v>43133</v>
      </c>
      <c r="B571" s="5">
        <f>TITRES_STAT!D574</f>
        <v>4.6890999999999998</v>
      </c>
      <c r="C571" s="2">
        <f t="shared" si="72"/>
        <v>0.10619999999999941</v>
      </c>
      <c r="D571" s="2">
        <f t="shared" si="73"/>
        <v>0.10619999999999941</v>
      </c>
      <c r="E571" s="2">
        <f t="shared" si="74"/>
        <v>0</v>
      </c>
      <c r="F571" s="2">
        <f t="shared" si="79"/>
        <v>4.7342552780619551E-2</v>
      </c>
      <c r="G571" s="2">
        <f t="shared" si="79"/>
        <v>3.3703346076297457E-2</v>
      </c>
      <c r="H571" s="2">
        <f t="shared" si="76"/>
        <v>1.4046840534303546</v>
      </c>
      <c r="I571" s="2">
        <f t="shared" si="77"/>
        <v>58.414495302471458</v>
      </c>
    </row>
    <row r="572" spans="1:9" ht="13.5" x14ac:dyDescent="0.25">
      <c r="A572" s="3">
        <f>TITRES_STAT!B575</f>
        <v>43136</v>
      </c>
      <c r="B572" s="5">
        <f>TITRES_STAT!D575</f>
        <v>4.6387999999999998</v>
      </c>
      <c r="C572" s="2">
        <f t="shared" si="72"/>
        <v>-5.0300000000000011E-2</v>
      </c>
      <c r="D572" s="2">
        <f t="shared" si="73"/>
        <v>0</v>
      </c>
      <c r="E572" s="2">
        <f t="shared" si="74"/>
        <v>5.0300000000000011E-2</v>
      </c>
      <c r="F572" s="2">
        <f t="shared" si="79"/>
        <v>4.3960941867718151E-2</v>
      </c>
      <c r="G572" s="2">
        <f t="shared" si="79"/>
        <v>3.4888821356561926E-2</v>
      </c>
      <c r="H572" s="2">
        <f t="shared" si="76"/>
        <v>1.2600294351717884</v>
      </c>
      <c r="I572" s="2">
        <f t="shared" si="77"/>
        <v>55.752788683303663</v>
      </c>
    </row>
    <row r="573" spans="1:9" ht="13.5" x14ac:dyDescent="0.25">
      <c r="A573" s="3">
        <f>TITRES_STAT!B576</f>
        <v>43137</v>
      </c>
      <c r="B573" s="5">
        <f>TITRES_STAT!D576</f>
        <v>4.4654999999999996</v>
      </c>
      <c r="C573" s="2">
        <f t="shared" si="72"/>
        <v>-0.17330000000000023</v>
      </c>
      <c r="D573" s="2">
        <f t="shared" si="73"/>
        <v>0</v>
      </c>
      <c r="E573" s="2">
        <f t="shared" si="74"/>
        <v>0.17330000000000023</v>
      </c>
      <c r="F573" s="2">
        <f t="shared" ref="F573:G588" si="80">((F572*13)+D573)/14</f>
        <v>4.0820874591452568E-2</v>
      </c>
      <c r="G573" s="2">
        <f t="shared" si="80"/>
        <v>4.4775334116807515E-2</v>
      </c>
      <c r="H573" s="2">
        <f t="shared" si="76"/>
        <v>0.91168218834417258</v>
      </c>
      <c r="I573" s="2">
        <f t="shared" si="77"/>
        <v>47.690049836884107</v>
      </c>
    </row>
    <row r="574" spans="1:9" ht="13.5" x14ac:dyDescent="0.25">
      <c r="A574" s="3">
        <f>TITRES_STAT!B577</f>
        <v>43138</v>
      </c>
      <c r="B574" s="5">
        <f>TITRES_STAT!D577</f>
        <v>4.3593999999999999</v>
      </c>
      <c r="C574" s="2">
        <f t="shared" si="72"/>
        <v>-0.10609999999999964</v>
      </c>
      <c r="D574" s="2">
        <f t="shared" si="73"/>
        <v>0</v>
      </c>
      <c r="E574" s="2">
        <f t="shared" si="74"/>
        <v>0.10609999999999964</v>
      </c>
      <c r="F574" s="2">
        <f t="shared" si="80"/>
        <v>3.7905097834920243E-2</v>
      </c>
      <c r="G574" s="2">
        <f t="shared" si="80"/>
        <v>4.9155667394178378E-2</v>
      </c>
      <c r="H574" s="2">
        <f t="shared" si="76"/>
        <v>0.77112365357507962</v>
      </c>
      <c r="I574" s="2">
        <f t="shared" si="77"/>
        <v>43.538668348680091</v>
      </c>
    </row>
    <row r="575" spans="1:9" ht="13.5" x14ac:dyDescent="0.25">
      <c r="A575" s="3">
        <f>TITRES_STAT!B578</f>
        <v>43139</v>
      </c>
      <c r="B575" s="5">
        <f>TITRES_STAT!D578</f>
        <v>4.4097</v>
      </c>
      <c r="C575" s="2">
        <f t="shared" si="72"/>
        <v>5.0300000000000011E-2</v>
      </c>
      <c r="D575" s="2">
        <f t="shared" si="73"/>
        <v>5.0300000000000011E-2</v>
      </c>
      <c r="E575" s="2">
        <f t="shared" si="74"/>
        <v>0</v>
      </c>
      <c r="F575" s="2">
        <f t="shared" si="80"/>
        <v>3.8790447989568801E-2</v>
      </c>
      <c r="G575" s="2">
        <f t="shared" si="80"/>
        <v>4.5644548294594203E-2</v>
      </c>
      <c r="H575" s="2">
        <f t="shared" si="76"/>
        <v>0.84983748199700881</v>
      </c>
      <c r="I575" s="2">
        <f t="shared" si="77"/>
        <v>45.94119701151039</v>
      </c>
    </row>
    <row r="576" spans="1:9" ht="13.5" x14ac:dyDescent="0.25">
      <c r="A576" s="3">
        <f>TITRES_STAT!B579</f>
        <v>43140</v>
      </c>
      <c r="B576" s="5">
        <f>TITRES_STAT!D579</f>
        <v>4.3090999999999999</v>
      </c>
      <c r="C576" s="2">
        <f t="shared" si="72"/>
        <v>-0.10060000000000002</v>
      </c>
      <c r="D576" s="2">
        <f t="shared" si="73"/>
        <v>0</v>
      </c>
      <c r="E576" s="2">
        <f t="shared" si="74"/>
        <v>0.10060000000000002</v>
      </c>
      <c r="F576" s="2">
        <f t="shared" si="80"/>
        <v>3.6019701704599602E-2</v>
      </c>
      <c r="G576" s="2">
        <f t="shared" si="80"/>
        <v>4.9569937702123194E-2</v>
      </c>
      <c r="H576" s="2">
        <f t="shared" si="76"/>
        <v>0.7266440785350593</v>
      </c>
      <c r="I576" s="2">
        <f t="shared" si="77"/>
        <v>42.084184434325778</v>
      </c>
    </row>
    <row r="577" spans="1:9" ht="13.5" x14ac:dyDescent="0.25">
      <c r="A577" s="3">
        <f>TITRES_STAT!B580</f>
        <v>43143</v>
      </c>
      <c r="B577" s="5">
        <f>TITRES_STAT!D580</f>
        <v>4.3761000000000001</v>
      </c>
      <c r="C577" s="2">
        <f t="shared" si="72"/>
        <v>6.7000000000000171E-2</v>
      </c>
      <c r="D577" s="2">
        <f t="shared" si="73"/>
        <v>6.7000000000000171E-2</v>
      </c>
      <c r="E577" s="2">
        <f t="shared" si="74"/>
        <v>0</v>
      </c>
      <c r="F577" s="2">
        <f t="shared" si="80"/>
        <v>3.823258015427107E-2</v>
      </c>
      <c r="G577" s="2">
        <f t="shared" si="80"/>
        <v>4.6029227866257252E-2</v>
      </c>
      <c r="H577" s="2">
        <f t="shared" si="76"/>
        <v>0.83061528351854697</v>
      </c>
      <c r="I577" s="2">
        <f t="shared" si="77"/>
        <v>45.373557786650672</v>
      </c>
    </row>
    <row r="578" spans="1:9" ht="13.5" x14ac:dyDescent="0.25">
      <c r="A578" s="3">
        <f>TITRES_STAT!B581</f>
        <v>43144</v>
      </c>
      <c r="B578" s="5">
        <f>TITRES_STAT!D581</f>
        <v>4.3761000000000001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3.5501681571823138E-2</v>
      </c>
      <c r="G578" s="2">
        <f t="shared" si="80"/>
        <v>4.2741425875810306E-2</v>
      </c>
      <c r="H578" s="2">
        <f t="shared" si="76"/>
        <v>0.83061528351854697</v>
      </c>
      <c r="I578" s="2">
        <f t="shared" si="77"/>
        <v>45.373557786650672</v>
      </c>
    </row>
    <row r="579" spans="1:9" ht="13.5" x14ac:dyDescent="0.25">
      <c r="A579" s="3">
        <f>TITRES_STAT!B582</f>
        <v>43145</v>
      </c>
      <c r="B579" s="5">
        <f>TITRES_STAT!D582</f>
        <v>4.2587999999999999</v>
      </c>
      <c r="C579" s="2">
        <f t="shared" ref="C579:C642" si="81">B579-B578</f>
        <v>-0.11730000000000018</v>
      </c>
      <c r="D579" s="2">
        <f t="shared" ref="D579:D642" si="82">IF(C579&gt;0,C579,0)</f>
        <v>0</v>
      </c>
      <c r="E579" s="2">
        <f t="shared" ref="E579:E642" si="83">IF(C579&lt;0,-C579,0)</f>
        <v>0.11730000000000018</v>
      </c>
      <c r="F579" s="2">
        <f t="shared" si="80"/>
        <v>3.2965847173835772E-2</v>
      </c>
      <c r="G579" s="2">
        <f t="shared" si="80"/>
        <v>4.8067038313252437E-2</v>
      </c>
      <c r="H579" s="2">
        <f t="shared" si="76"/>
        <v>0.68583063010867562</v>
      </c>
      <c r="I579" s="2">
        <f t="shared" si="77"/>
        <v>40.68206009903048</v>
      </c>
    </row>
    <row r="580" spans="1:9" ht="13.5" x14ac:dyDescent="0.25">
      <c r="A580" s="3">
        <f>TITRES_STAT!B583</f>
        <v>43146</v>
      </c>
      <c r="B580" s="5">
        <f>TITRES_STAT!D583</f>
        <v>4.1917</v>
      </c>
      <c r="C580" s="2">
        <f t="shared" si="81"/>
        <v>-6.7099999999999937E-2</v>
      </c>
      <c r="D580" s="2">
        <f t="shared" si="82"/>
        <v>0</v>
      </c>
      <c r="E580" s="2">
        <f t="shared" si="83"/>
        <v>6.7099999999999937E-2</v>
      </c>
      <c r="F580" s="2">
        <f t="shared" si="80"/>
        <v>3.0611143804276073E-2</v>
      </c>
      <c r="G580" s="2">
        <f t="shared" si="80"/>
        <v>4.9426535576591546E-2</v>
      </c>
      <c r="H580" s="2">
        <f t="shared" si="76"/>
        <v>0.61932610584937575</v>
      </c>
      <c r="I580" s="2">
        <f t="shared" si="77"/>
        <v>38.245916224794279</v>
      </c>
    </row>
    <row r="581" spans="1:9" ht="13.5" x14ac:dyDescent="0.25">
      <c r="A581" s="3">
        <f>TITRES_STAT!B584</f>
        <v>43147</v>
      </c>
      <c r="B581" s="5">
        <f>TITRES_STAT!D584</f>
        <v>4.1917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2.8424633532542067E-2</v>
      </c>
      <c r="G581" s="2">
        <f t="shared" si="80"/>
        <v>4.5896068749692147E-2</v>
      </c>
      <c r="H581" s="2">
        <f t="shared" si="76"/>
        <v>0.61932610584937575</v>
      </c>
      <c r="I581" s="2">
        <f t="shared" si="77"/>
        <v>38.245916224794279</v>
      </c>
    </row>
    <row r="582" spans="1:9" ht="13.5" x14ac:dyDescent="0.25">
      <c r="A582" s="3">
        <f>TITRES_STAT!B585</f>
        <v>43150</v>
      </c>
      <c r="B582" s="5">
        <f>TITRES_STAT!D585</f>
        <v>4.1078999999999999</v>
      </c>
      <c r="C582" s="2">
        <f t="shared" si="81"/>
        <v>-8.3800000000000097E-2</v>
      </c>
      <c r="D582" s="2">
        <f t="shared" si="82"/>
        <v>0</v>
      </c>
      <c r="E582" s="2">
        <f t="shared" si="83"/>
        <v>8.3800000000000097E-2</v>
      </c>
      <c r="F582" s="2">
        <f t="shared" si="80"/>
        <v>2.6394302565931921E-2</v>
      </c>
      <c r="G582" s="2">
        <f t="shared" si="80"/>
        <v>4.8603492410428432E-2</v>
      </c>
      <c r="H582" s="2">
        <f t="shared" si="76"/>
        <v>0.54305362139508973</v>
      </c>
      <c r="I582" s="2">
        <f t="shared" si="77"/>
        <v>35.193438119416072</v>
      </c>
    </row>
    <row r="583" spans="1:9" ht="13.5" x14ac:dyDescent="0.25">
      <c r="A583" s="3">
        <f>TITRES_STAT!B586</f>
        <v>43151</v>
      </c>
      <c r="B583" s="5">
        <f>TITRES_STAT!D586</f>
        <v>4.0128000000000004</v>
      </c>
      <c r="C583" s="2">
        <f t="shared" si="81"/>
        <v>-9.5099999999999518E-2</v>
      </c>
      <c r="D583" s="2">
        <f t="shared" si="82"/>
        <v>0</v>
      </c>
      <c r="E583" s="2">
        <f t="shared" si="83"/>
        <v>9.5099999999999518E-2</v>
      </c>
      <c r="F583" s="2">
        <f t="shared" si="80"/>
        <v>2.4508995239793923E-2</v>
      </c>
      <c r="G583" s="2">
        <f t="shared" si="80"/>
        <v>5.1924671523969228E-2</v>
      </c>
      <c r="H583" s="2">
        <f t="shared" si="76"/>
        <v>0.47201059766897502</v>
      </c>
      <c r="I583" s="2">
        <f t="shared" si="77"/>
        <v>32.065706484480117</v>
      </c>
    </row>
    <row r="584" spans="1:9" ht="13.5" x14ac:dyDescent="0.25">
      <c r="A584" s="3">
        <f>TITRES_STAT!B587</f>
        <v>43152</v>
      </c>
      <c r="B584" s="5">
        <f>TITRES_STAT!D587</f>
        <v>4.1246</v>
      </c>
      <c r="C584" s="2">
        <f t="shared" si="81"/>
        <v>0.11179999999999968</v>
      </c>
      <c r="D584" s="2">
        <f t="shared" si="82"/>
        <v>0.11179999999999968</v>
      </c>
      <c r="E584" s="2">
        <f t="shared" si="83"/>
        <v>0</v>
      </c>
      <c r="F584" s="2">
        <f t="shared" si="80"/>
        <v>3.074406700838005E-2</v>
      </c>
      <c r="G584" s="2">
        <f t="shared" si="80"/>
        <v>4.8215766415114283E-2</v>
      </c>
      <c r="H584" s="2">
        <f t="shared" si="76"/>
        <v>0.63763514083108408</v>
      </c>
      <c r="I584" s="2">
        <f t="shared" si="77"/>
        <v>38.936337217793849</v>
      </c>
    </row>
    <row r="585" spans="1:9" ht="13.5" x14ac:dyDescent="0.25">
      <c r="A585" s="3">
        <f>TITRES_STAT!B588</f>
        <v>43153</v>
      </c>
      <c r="B585" s="5">
        <f>TITRES_STAT!D588</f>
        <v>4.1246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2.854806222206719E-2</v>
      </c>
      <c r="G585" s="2">
        <f t="shared" si="80"/>
        <v>4.4771783099748982E-2</v>
      </c>
      <c r="H585" s="2">
        <f t="shared" si="76"/>
        <v>0.63763514083108408</v>
      </c>
      <c r="I585" s="2">
        <f t="shared" si="77"/>
        <v>38.936337217793849</v>
      </c>
    </row>
    <row r="586" spans="1:9" ht="13.5" x14ac:dyDescent="0.25">
      <c r="A586" s="3">
        <f>TITRES_STAT!B589</f>
        <v>43154</v>
      </c>
      <c r="B586" s="5">
        <f>TITRES_STAT!D589</f>
        <v>4.024</v>
      </c>
      <c r="C586" s="2">
        <f t="shared" si="81"/>
        <v>-0.10060000000000002</v>
      </c>
      <c r="D586" s="2">
        <f t="shared" si="82"/>
        <v>0</v>
      </c>
      <c r="E586" s="2">
        <f t="shared" si="83"/>
        <v>0.10060000000000002</v>
      </c>
      <c r="F586" s="2">
        <f t="shared" si="80"/>
        <v>2.6508914920490963E-2</v>
      </c>
      <c r="G586" s="2">
        <f t="shared" si="80"/>
        <v>4.8759512878338344E-2</v>
      </c>
      <c r="H586" s="2">
        <f t="shared" si="76"/>
        <v>0.54366652486119649</v>
      </c>
      <c r="I586" s="2">
        <f t="shared" si="77"/>
        <v>35.219169173217765</v>
      </c>
    </row>
    <row r="587" spans="1:9" ht="13.5" x14ac:dyDescent="0.25">
      <c r="A587" s="3">
        <f>TITRES_STAT!B590</f>
        <v>43157</v>
      </c>
      <c r="B587" s="5">
        <f>TITRES_STAT!D590</f>
        <v>3.9121999999999999</v>
      </c>
      <c r="C587" s="2">
        <f t="shared" si="81"/>
        <v>-0.11180000000000012</v>
      </c>
      <c r="D587" s="2">
        <f t="shared" si="82"/>
        <v>0</v>
      </c>
      <c r="E587" s="2">
        <f t="shared" si="83"/>
        <v>0.11180000000000012</v>
      </c>
      <c r="F587" s="2">
        <f t="shared" si="80"/>
        <v>2.4615420997598753E-2</v>
      </c>
      <c r="G587" s="2">
        <f t="shared" si="80"/>
        <v>5.3262404815599899E-2</v>
      </c>
      <c r="H587" s="2">
        <f t="shared" si="76"/>
        <v>0.46215376648538409</v>
      </c>
      <c r="I587" s="2">
        <f t="shared" si="77"/>
        <v>31.607740381251062</v>
      </c>
    </row>
    <row r="588" spans="1:9" ht="13.5" x14ac:dyDescent="0.25">
      <c r="A588" s="3">
        <f>TITRES_STAT!B591</f>
        <v>43158</v>
      </c>
      <c r="B588" s="5">
        <f>TITRES_STAT!D591</f>
        <v>3.9121999999999999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2.2857176640627412E-2</v>
      </c>
      <c r="G588" s="2">
        <f t="shared" si="80"/>
        <v>4.9457947328771339E-2</v>
      </c>
      <c r="H588" s="2">
        <f t="shared" si="76"/>
        <v>0.46215376648538403</v>
      </c>
      <c r="I588" s="2">
        <f t="shared" si="77"/>
        <v>31.607740381251062</v>
      </c>
    </row>
    <row r="589" spans="1:9" ht="13.5" x14ac:dyDescent="0.25">
      <c r="A589" s="3">
        <f>TITRES_STAT!B592</f>
        <v>43159</v>
      </c>
      <c r="B589" s="5">
        <f>TITRES_STAT!D592</f>
        <v>3.8563999999999998</v>
      </c>
      <c r="C589" s="2">
        <f t="shared" si="81"/>
        <v>-5.5800000000000072E-2</v>
      </c>
      <c r="D589" s="2">
        <f t="shared" si="82"/>
        <v>0</v>
      </c>
      <c r="E589" s="2">
        <f t="shared" si="83"/>
        <v>5.5800000000000072E-2</v>
      </c>
      <c r="F589" s="2">
        <f t="shared" ref="F589:G604" si="84">((F588*13)+D589)/14</f>
        <v>2.1224521166296882E-2</v>
      </c>
      <c r="G589" s="2">
        <f t="shared" si="84"/>
        <v>4.9910951091001965E-2</v>
      </c>
      <c r="H589" s="2">
        <f t="shared" si="76"/>
        <v>0.42524778034380667</v>
      </c>
      <c r="I589" s="2">
        <f t="shared" si="77"/>
        <v>29.836761453592715</v>
      </c>
    </row>
    <row r="590" spans="1:9" ht="13.5" x14ac:dyDescent="0.25">
      <c r="A590" s="3">
        <f>TITRES_STAT!B593</f>
        <v>43160</v>
      </c>
      <c r="B590" s="5">
        <f>TITRES_STAT!D593</f>
        <v>3.9121999999999999</v>
      </c>
      <c r="C590" s="2">
        <f t="shared" si="81"/>
        <v>5.5800000000000072E-2</v>
      </c>
      <c r="D590" s="2">
        <f t="shared" si="82"/>
        <v>5.5800000000000072E-2</v>
      </c>
      <c r="E590" s="2">
        <f t="shared" si="83"/>
        <v>0</v>
      </c>
      <c r="F590" s="2">
        <f t="shared" si="84"/>
        <v>2.3694198225847111E-2</v>
      </c>
      <c r="G590" s="2">
        <f t="shared" si="84"/>
        <v>4.6345883155930398E-2</v>
      </c>
      <c r="H590" s="2">
        <f t="shared" si="76"/>
        <v>0.51124709709658889</v>
      </c>
      <c r="I590" s="2">
        <f t="shared" si="77"/>
        <v>33.829484144505415</v>
      </c>
    </row>
    <row r="591" spans="1:9" ht="13.5" x14ac:dyDescent="0.25">
      <c r="A591" s="3">
        <f>TITRES_STAT!B594</f>
        <v>43161</v>
      </c>
      <c r="B591" s="5">
        <f>TITRES_STAT!D594</f>
        <v>3.9121999999999999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2.2001755495429459E-2</v>
      </c>
      <c r="G591" s="2">
        <f t="shared" si="84"/>
        <v>4.30354629305068E-2</v>
      </c>
      <c r="H591" s="2">
        <f t="shared" si="76"/>
        <v>0.51124709709658878</v>
      </c>
      <c r="I591" s="2">
        <f t="shared" si="77"/>
        <v>33.829484144505415</v>
      </c>
    </row>
    <row r="592" spans="1:9" ht="13.5" x14ac:dyDescent="0.25">
      <c r="A592" s="3">
        <f>TITRES_STAT!B595</f>
        <v>43164</v>
      </c>
      <c r="B592" s="5">
        <f>TITRES_STAT!D595</f>
        <v>3.8563999999999998</v>
      </c>
      <c r="C592" s="2">
        <f t="shared" si="81"/>
        <v>-5.5800000000000072E-2</v>
      </c>
      <c r="D592" s="2">
        <f t="shared" si="82"/>
        <v>0</v>
      </c>
      <c r="E592" s="2">
        <f t="shared" si="83"/>
        <v>5.5800000000000072E-2</v>
      </c>
      <c r="F592" s="2">
        <f t="shared" si="84"/>
        <v>2.0430201531470214E-2</v>
      </c>
      <c r="G592" s="2">
        <f t="shared" si="84"/>
        <v>4.3947215578327752E-2</v>
      </c>
      <c r="H592" s="2">
        <f t="shared" si="76"/>
        <v>0.46488045403143169</v>
      </c>
      <c r="I592" s="2">
        <f t="shared" si="77"/>
        <v>31.735043822317039</v>
      </c>
    </row>
    <row r="593" spans="1:9" ht="13.5" x14ac:dyDescent="0.25">
      <c r="A593" s="3">
        <f>TITRES_STAT!B596</f>
        <v>43165</v>
      </c>
      <c r="B593" s="5">
        <f>TITRES_STAT!D596</f>
        <v>4.0296000000000003</v>
      </c>
      <c r="C593" s="2">
        <f t="shared" si="81"/>
        <v>0.17320000000000046</v>
      </c>
      <c r="D593" s="2">
        <f t="shared" si="82"/>
        <v>0.17320000000000046</v>
      </c>
      <c r="E593" s="2">
        <f t="shared" si="83"/>
        <v>0</v>
      </c>
      <c r="F593" s="2">
        <f t="shared" si="84"/>
        <v>3.134232999350809E-2</v>
      </c>
      <c r="G593" s="2">
        <f t="shared" si="84"/>
        <v>4.0808128751304344E-2</v>
      </c>
      <c r="H593" s="2">
        <f t="shared" ref="H593:H656" si="85">F593/G593</f>
        <v>0.76804134255987666</v>
      </c>
      <c r="I593" s="2">
        <f t="shared" ref="I593:I656" si="86">IF(G593=0,100,100-(100/(1+H593)))</f>
        <v>43.440236609391732</v>
      </c>
    </row>
    <row r="594" spans="1:9" ht="13.5" x14ac:dyDescent="0.25">
      <c r="A594" s="3">
        <f>TITRES_STAT!B597</f>
        <v>43166</v>
      </c>
      <c r="B594" s="5">
        <f>TITRES_STAT!D597</f>
        <v>4.2698999999999998</v>
      </c>
      <c r="C594" s="2">
        <f t="shared" si="81"/>
        <v>0.24029999999999951</v>
      </c>
      <c r="D594" s="2">
        <f t="shared" si="82"/>
        <v>0.24029999999999951</v>
      </c>
      <c r="E594" s="2">
        <f t="shared" si="83"/>
        <v>0</v>
      </c>
      <c r="F594" s="2">
        <f t="shared" si="84"/>
        <v>4.6267877851114622E-2</v>
      </c>
      <c r="G594" s="2">
        <f t="shared" si="84"/>
        <v>3.7893262411925463E-2</v>
      </c>
      <c r="H594" s="2">
        <f t="shared" si="85"/>
        <v>1.2210053953167561</v>
      </c>
      <c r="I594" s="2">
        <f t="shared" si="86"/>
        <v>54.975345755187519</v>
      </c>
    </row>
    <row r="595" spans="1:9" ht="13.5" x14ac:dyDescent="0.25">
      <c r="A595" s="3">
        <f>TITRES_STAT!B598</f>
        <v>43167</v>
      </c>
      <c r="B595" s="5">
        <f>TITRES_STAT!D598</f>
        <v>4.4488000000000003</v>
      </c>
      <c r="C595" s="2">
        <f t="shared" si="81"/>
        <v>0.1789000000000005</v>
      </c>
      <c r="D595" s="2">
        <f t="shared" si="82"/>
        <v>0.1789000000000005</v>
      </c>
      <c r="E595" s="2">
        <f t="shared" si="83"/>
        <v>0</v>
      </c>
      <c r="F595" s="2">
        <f t="shared" si="84"/>
        <v>5.5741600861749327E-2</v>
      </c>
      <c r="G595" s="2">
        <f t="shared" si="84"/>
        <v>3.5186600811073644E-2</v>
      </c>
      <c r="H595" s="2">
        <f t="shared" si="85"/>
        <v>1.584171234983482</v>
      </c>
      <c r="I595" s="2">
        <f t="shared" si="86"/>
        <v>61.302873955781337</v>
      </c>
    </row>
    <row r="596" spans="1:9" ht="13.5" x14ac:dyDescent="0.25">
      <c r="A596" s="3">
        <f>TITRES_STAT!B599</f>
        <v>43168</v>
      </c>
      <c r="B596" s="5">
        <f>TITRES_STAT!D599</f>
        <v>4.2866999999999997</v>
      </c>
      <c r="C596" s="2">
        <f t="shared" si="81"/>
        <v>-0.16210000000000058</v>
      </c>
      <c r="D596" s="2">
        <f t="shared" si="82"/>
        <v>0</v>
      </c>
      <c r="E596" s="2">
        <f t="shared" si="83"/>
        <v>0.16210000000000058</v>
      </c>
      <c r="F596" s="2">
        <f t="shared" si="84"/>
        <v>5.1760057943052946E-2</v>
      </c>
      <c r="G596" s="2">
        <f t="shared" si="84"/>
        <v>4.4251843610282712E-2</v>
      </c>
      <c r="H596" s="2">
        <f t="shared" si="85"/>
        <v>1.1696700910112039</v>
      </c>
      <c r="I596" s="2">
        <f t="shared" si="86"/>
        <v>53.910043552569022</v>
      </c>
    </row>
    <row r="597" spans="1:9" ht="13.5" x14ac:dyDescent="0.25">
      <c r="A597" s="3">
        <f>TITRES_STAT!B600</f>
        <v>43171</v>
      </c>
      <c r="B597" s="5">
        <f>TITRES_STAT!D600</f>
        <v>4.3146000000000004</v>
      </c>
      <c r="C597" s="2">
        <f t="shared" si="81"/>
        <v>2.7900000000000702E-2</v>
      </c>
      <c r="D597" s="2">
        <f t="shared" si="82"/>
        <v>2.7900000000000702E-2</v>
      </c>
      <c r="E597" s="2">
        <f t="shared" si="83"/>
        <v>0</v>
      </c>
      <c r="F597" s="2">
        <f t="shared" si="84"/>
        <v>5.005576808997779E-2</v>
      </c>
      <c r="G597" s="2">
        <f t="shared" si="84"/>
        <v>4.1090997638119665E-2</v>
      </c>
      <c r="H597" s="2">
        <f t="shared" si="85"/>
        <v>1.2181687222785169</v>
      </c>
      <c r="I597" s="2">
        <f t="shared" si="86"/>
        <v>54.917766626300917</v>
      </c>
    </row>
    <row r="598" spans="1:9" ht="13.5" x14ac:dyDescent="0.25">
      <c r="A598" s="3">
        <f>TITRES_STAT!B601</f>
        <v>43172</v>
      </c>
      <c r="B598" s="5">
        <f>TITRES_STAT!D601</f>
        <v>4.5046999999999997</v>
      </c>
      <c r="C598" s="2">
        <f t="shared" si="81"/>
        <v>0.19009999999999927</v>
      </c>
      <c r="D598" s="2">
        <f t="shared" si="82"/>
        <v>0.19009999999999927</v>
      </c>
      <c r="E598" s="2">
        <f t="shared" si="83"/>
        <v>0</v>
      </c>
      <c r="F598" s="2">
        <f t="shared" si="84"/>
        <v>6.0058927512122176E-2</v>
      </c>
      <c r="G598" s="2">
        <f t="shared" si="84"/>
        <v>3.8155926378253976E-2</v>
      </c>
      <c r="H598" s="2">
        <f t="shared" si="85"/>
        <v>1.5740392964577914</v>
      </c>
      <c r="I598" s="2">
        <f t="shared" si="86"/>
        <v>61.150554252371812</v>
      </c>
    </row>
    <row r="599" spans="1:9" ht="13.5" x14ac:dyDescent="0.25">
      <c r="A599" s="3">
        <f>TITRES_STAT!B602</f>
        <v>43173</v>
      </c>
      <c r="B599" s="5">
        <f>TITRES_STAT!D602</f>
        <v>4.5157999999999996</v>
      </c>
      <c r="C599" s="2">
        <f t="shared" si="81"/>
        <v>1.1099999999999888E-2</v>
      </c>
      <c r="D599" s="2">
        <f t="shared" si="82"/>
        <v>1.1099999999999888E-2</v>
      </c>
      <c r="E599" s="2">
        <f t="shared" si="83"/>
        <v>0</v>
      </c>
      <c r="F599" s="2">
        <f t="shared" si="84"/>
        <v>5.6561861261256299E-2</v>
      </c>
      <c r="G599" s="2">
        <f t="shared" si="84"/>
        <v>3.5430503065521549E-2</v>
      </c>
      <c r="H599" s="2">
        <f t="shared" si="85"/>
        <v>1.5964171086325412</v>
      </c>
      <c r="I599" s="2">
        <f t="shared" si="86"/>
        <v>61.485387048359442</v>
      </c>
    </row>
    <row r="600" spans="1:9" ht="13.5" x14ac:dyDescent="0.25">
      <c r="A600" s="3">
        <f>TITRES_STAT!B603</f>
        <v>43174</v>
      </c>
      <c r="B600" s="5">
        <f>TITRES_STAT!D603</f>
        <v>4.4151999999999996</v>
      </c>
      <c r="C600" s="2">
        <f t="shared" si="81"/>
        <v>-0.10060000000000002</v>
      </c>
      <c r="D600" s="2">
        <f t="shared" si="82"/>
        <v>0</v>
      </c>
      <c r="E600" s="2">
        <f t="shared" si="83"/>
        <v>0.10060000000000002</v>
      </c>
      <c r="F600" s="2">
        <f t="shared" si="84"/>
        <v>5.2521728314023707E-2</v>
      </c>
      <c r="G600" s="2">
        <f t="shared" si="84"/>
        <v>4.0085467132270014E-2</v>
      </c>
      <c r="H600" s="2">
        <f t="shared" si="85"/>
        <v>1.3102436386912435</v>
      </c>
      <c r="I600" s="2">
        <f t="shared" si="86"/>
        <v>56.714522085363193</v>
      </c>
    </row>
    <row r="601" spans="1:9" ht="13.5" x14ac:dyDescent="0.25">
      <c r="A601" s="3">
        <f>TITRES_STAT!B604</f>
        <v>43175</v>
      </c>
      <c r="B601" s="5">
        <f>TITRES_STAT!D604</f>
        <v>4.3314000000000004</v>
      </c>
      <c r="C601" s="2">
        <f t="shared" si="81"/>
        <v>-8.3799999999999208E-2</v>
      </c>
      <c r="D601" s="2">
        <f t="shared" si="82"/>
        <v>0</v>
      </c>
      <c r="E601" s="2">
        <f t="shared" si="83"/>
        <v>8.3799999999999208E-2</v>
      </c>
      <c r="F601" s="2">
        <f t="shared" si="84"/>
        <v>4.8770176291593435E-2</v>
      </c>
      <c r="G601" s="2">
        <f t="shared" si="84"/>
        <v>4.3207933765679239E-2</v>
      </c>
      <c r="H601" s="2">
        <f t="shared" si="85"/>
        <v>1.1287319721437912</v>
      </c>
      <c r="I601" s="2">
        <f t="shared" si="86"/>
        <v>53.02367733064461</v>
      </c>
    </row>
    <row r="602" spans="1:9" ht="13.5" x14ac:dyDescent="0.25">
      <c r="A602" s="3">
        <f>TITRES_STAT!B605</f>
        <v>43178</v>
      </c>
      <c r="B602" s="5">
        <f>TITRES_STAT!D605</f>
        <v>4.3314000000000004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4.5286592270765327E-2</v>
      </c>
      <c r="G602" s="2">
        <f t="shared" si="84"/>
        <v>4.0121652782416431E-2</v>
      </c>
      <c r="H602" s="2">
        <f t="shared" si="85"/>
        <v>1.1287319721437912</v>
      </c>
      <c r="I602" s="2">
        <f t="shared" si="86"/>
        <v>53.02367733064461</v>
      </c>
    </row>
    <row r="603" spans="1:9" ht="13.5" x14ac:dyDescent="0.25">
      <c r="A603" s="3">
        <f>TITRES_STAT!B606</f>
        <v>43180</v>
      </c>
      <c r="B603" s="5">
        <f>TITRES_STAT!D606</f>
        <v>4.4432</v>
      </c>
      <c r="C603" s="2">
        <f t="shared" si="81"/>
        <v>0.11179999999999968</v>
      </c>
      <c r="D603" s="2">
        <f t="shared" si="82"/>
        <v>0.11179999999999968</v>
      </c>
      <c r="E603" s="2">
        <f t="shared" si="83"/>
        <v>0</v>
      </c>
      <c r="F603" s="2">
        <f t="shared" si="84"/>
        <v>5.0037549965710637E-2</v>
      </c>
      <c r="G603" s="2">
        <f t="shared" si="84"/>
        <v>3.7255820440815261E-2</v>
      </c>
      <c r="H603" s="2">
        <f t="shared" si="85"/>
        <v>1.3430800710777657</v>
      </c>
      <c r="I603" s="2">
        <f t="shared" si="86"/>
        <v>57.321134162520451</v>
      </c>
    </row>
    <row r="604" spans="1:9" ht="13.5" x14ac:dyDescent="0.25">
      <c r="A604" s="3">
        <f>TITRES_STAT!B607</f>
        <v>43181</v>
      </c>
      <c r="B604" s="5">
        <f>TITRES_STAT!D607</f>
        <v>4.5941000000000001</v>
      </c>
      <c r="C604" s="2">
        <f t="shared" si="81"/>
        <v>0.15090000000000003</v>
      </c>
      <c r="D604" s="2">
        <f t="shared" si="82"/>
        <v>0.15090000000000003</v>
      </c>
      <c r="E604" s="2">
        <f t="shared" si="83"/>
        <v>0</v>
      </c>
      <c r="F604" s="2">
        <f t="shared" si="84"/>
        <v>5.7242010682445596E-2</v>
      </c>
      <c r="G604" s="2">
        <f t="shared" si="84"/>
        <v>3.4594690409328457E-2</v>
      </c>
      <c r="H604" s="2">
        <f t="shared" si="85"/>
        <v>1.6546472885044317</v>
      </c>
      <c r="I604" s="2">
        <f t="shared" si="86"/>
        <v>62.33021221574873</v>
      </c>
    </row>
    <row r="605" spans="1:9" ht="13.5" x14ac:dyDescent="0.25">
      <c r="A605" s="3">
        <f>TITRES_STAT!B608</f>
        <v>43182</v>
      </c>
      <c r="B605" s="5">
        <f>TITRES_STAT!D608</f>
        <v>4.7953000000000001</v>
      </c>
      <c r="C605" s="2">
        <f t="shared" si="81"/>
        <v>0.20120000000000005</v>
      </c>
      <c r="D605" s="2">
        <f t="shared" si="82"/>
        <v>0.20120000000000005</v>
      </c>
      <c r="E605" s="2">
        <f t="shared" si="83"/>
        <v>0</v>
      </c>
      <c r="F605" s="2">
        <f t="shared" ref="F605:G620" si="87">((F604*13)+D605)/14</f>
        <v>6.7524724205128048E-2</v>
      </c>
      <c r="G605" s="2">
        <f t="shared" si="87"/>
        <v>3.2123641094376425E-2</v>
      </c>
      <c r="H605" s="2">
        <f t="shared" si="85"/>
        <v>2.1020258571170798</v>
      </c>
      <c r="I605" s="2">
        <f t="shared" si="86"/>
        <v>67.763002435789915</v>
      </c>
    </row>
    <row r="606" spans="1:9" ht="13.5" x14ac:dyDescent="0.25">
      <c r="A606" s="3">
        <f>TITRES_STAT!B609</f>
        <v>43185</v>
      </c>
      <c r="B606" s="5">
        <f>TITRES_STAT!D609</f>
        <v>4.6387999999999998</v>
      </c>
      <c r="C606" s="2">
        <f t="shared" si="81"/>
        <v>-0.15650000000000031</v>
      </c>
      <c r="D606" s="2">
        <f t="shared" si="82"/>
        <v>0</v>
      </c>
      <c r="E606" s="2">
        <f t="shared" si="83"/>
        <v>0.15650000000000031</v>
      </c>
      <c r="F606" s="2">
        <f t="shared" si="87"/>
        <v>6.2701529619047472E-2</v>
      </c>
      <c r="G606" s="2">
        <f t="shared" si="87"/>
        <v>4.1007666730492422E-2</v>
      </c>
      <c r="H606" s="2">
        <f t="shared" si="85"/>
        <v>1.5290196838344854</v>
      </c>
      <c r="I606" s="2">
        <f t="shared" si="86"/>
        <v>60.45898707740362</v>
      </c>
    </row>
    <row r="607" spans="1:9" ht="13.5" x14ac:dyDescent="0.25">
      <c r="A607" s="3">
        <f>TITRES_STAT!B610</f>
        <v>43186</v>
      </c>
      <c r="B607" s="5">
        <f>TITRES_STAT!D610</f>
        <v>4.7506000000000004</v>
      </c>
      <c r="C607" s="2">
        <f t="shared" si="81"/>
        <v>0.11180000000000057</v>
      </c>
      <c r="D607" s="2">
        <f t="shared" si="82"/>
        <v>0.11180000000000057</v>
      </c>
      <c r="E607" s="2">
        <f t="shared" si="83"/>
        <v>0</v>
      </c>
      <c r="F607" s="2">
        <f t="shared" si="87"/>
        <v>6.6208563217686978E-2</v>
      </c>
      <c r="G607" s="2">
        <f t="shared" si="87"/>
        <v>3.8078547678314388E-2</v>
      </c>
      <c r="H607" s="2">
        <f t="shared" si="85"/>
        <v>1.7387365657170939</v>
      </c>
      <c r="I607" s="2">
        <f t="shared" si="86"/>
        <v>63.486813134283103</v>
      </c>
    </row>
    <row r="608" spans="1:9" ht="13.5" x14ac:dyDescent="0.25">
      <c r="A608" s="3">
        <f>TITRES_STAT!B611</f>
        <v>43187</v>
      </c>
      <c r="B608" s="5">
        <f>TITRES_STAT!D611</f>
        <v>4.7506000000000004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6.1479380130709339E-2</v>
      </c>
      <c r="G608" s="2">
        <f t="shared" si="87"/>
        <v>3.5358651415577647E-2</v>
      </c>
      <c r="H608" s="2">
        <f t="shared" si="85"/>
        <v>1.7387365657170939</v>
      </c>
      <c r="I608" s="2">
        <f t="shared" si="86"/>
        <v>63.486813134283103</v>
      </c>
    </row>
    <row r="609" spans="1:9" ht="13.5" x14ac:dyDescent="0.25">
      <c r="A609" s="3">
        <f>TITRES_STAT!B612</f>
        <v>43188</v>
      </c>
      <c r="B609" s="5">
        <f>TITRES_STAT!D612</f>
        <v>4.6666999999999996</v>
      </c>
      <c r="C609" s="2">
        <f t="shared" si="81"/>
        <v>-8.3900000000000752E-2</v>
      </c>
      <c r="D609" s="2">
        <f t="shared" si="82"/>
        <v>0</v>
      </c>
      <c r="E609" s="2">
        <f t="shared" si="83"/>
        <v>8.3900000000000752E-2</v>
      </c>
      <c r="F609" s="2">
        <f t="shared" si="87"/>
        <v>5.708799583565867E-2</v>
      </c>
      <c r="G609" s="2">
        <f t="shared" si="87"/>
        <v>3.8825890600179304E-2</v>
      </c>
      <c r="H609" s="2">
        <f t="shared" si="85"/>
        <v>1.4703589525746779</v>
      </c>
      <c r="I609" s="2">
        <f t="shared" si="86"/>
        <v>59.520052785941424</v>
      </c>
    </row>
    <row r="610" spans="1:9" ht="13.5" x14ac:dyDescent="0.25">
      <c r="A610" s="3">
        <f>TITRES_STAT!B613</f>
        <v>43189</v>
      </c>
      <c r="B610" s="5">
        <f>TITRES_STAT!D613</f>
        <v>4.7450000000000001</v>
      </c>
      <c r="C610" s="2">
        <f t="shared" si="81"/>
        <v>7.830000000000048E-2</v>
      </c>
      <c r="D610" s="2">
        <f t="shared" si="82"/>
        <v>7.830000000000048E-2</v>
      </c>
      <c r="E610" s="2">
        <f t="shared" si="83"/>
        <v>0</v>
      </c>
      <c r="F610" s="2">
        <f t="shared" si="87"/>
        <v>5.8603138990254509E-2</v>
      </c>
      <c r="G610" s="2">
        <f t="shared" si="87"/>
        <v>3.6052612700166499E-2</v>
      </c>
      <c r="H610" s="2">
        <f t="shared" si="85"/>
        <v>1.625489377916399</v>
      </c>
      <c r="I610" s="2">
        <f t="shared" si="86"/>
        <v>61.911862664110082</v>
      </c>
    </row>
    <row r="611" spans="1:9" ht="13.5" x14ac:dyDescent="0.25">
      <c r="A611" s="3">
        <f>TITRES_STAT!B614</f>
        <v>43192</v>
      </c>
      <c r="B611" s="5">
        <f>TITRES_STAT!D614</f>
        <v>4.6387999999999998</v>
      </c>
      <c r="C611" s="2">
        <f t="shared" si="81"/>
        <v>-0.10620000000000029</v>
      </c>
      <c r="D611" s="2">
        <f t="shared" si="82"/>
        <v>0</v>
      </c>
      <c r="E611" s="2">
        <f t="shared" si="83"/>
        <v>0.10620000000000029</v>
      </c>
      <c r="F611" s="2">
        <f t="shared" si="87"/>
        <v>5.4417200490950612E-2</v>
      </c>
      <c r="G611" s="2">
        <f t="shared" si="87"/>
        <v>4.1063140364440344E-2</v>
      </c>
      <c r="H611" s="2">
        <f t="shared" si="85"/>
        <v>1.3252079604236637</v>
      </c>
      <c r="I611" s="2">
        <f t="shared" si="86"/>
        <v>56.993094079301393</v>
      </c>
    </row>
    <row r="612" spans="1:9" ht="13.5" x14ac:dyDescent="0.25">
      <c r="A612" s="3">
        <f>TITRES_STAT!B615</f>
        <v>43193</v>
      </c>
      <c r="B612" s="5">
        <f>TITRES_STAT!D615</f>
        <v>4.6387999999999998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5.0530257598739858E-2</v>
      </c>
      <c r="G612" s="2">
        <f t="shared" si="87"/>
        <v>3.8130058909837464E-2</v>
      </c>
      <c r="H612" s="2">
        <f t="shared" si="85"/>
        <v>1.325207960423664</v>
      </c>
      <c r="I612" s="2">
        <f t="shared" si="86"/>
        <v>56.993094079301393</v>
      </c>
    </row>
    <row r="613" spans="1:9" ht="13.5" x14ac:dyDescent="0.25">
      <c r="A613" s="3">
        <f>TITRES_STAT!B616</f>
        <v>43194</v>
      </c>
      <c r="B613" s="5">
        <f>TITRES_STAT!D616</f>
        <v>4.7115</v>
      </c>
      <c r="C613" s="2">
        <f t="shared" si="81"/>
        <v>7.2700000000000209E-2</v>
      </c>
      <c r="D613" s="2">
        <f t="shared" si="82"/>
        <v>7.2700000000000209E-2</v>
      </c>
      <c r="E613" s="2">
        <f t="shared" si="83"/>
        <v>0</v>
      </c>
      <c r="F613" s="2">
        <f t="shared" si="87"/>
        <v>5.2113810627401315E-2</v>
      </c>
      <c r="G613" s="2">
        <f t="shared" si="87"/>
        <v>3.5406483273420504E-2</v>
      </c>
      <c r="H613" s="2">
        <f t="shared" si="85"/>
        <v>1.4718719796304347</v>
      </c>
      <c r="I613" s="2">
        <f t="shared" si="86"/>
        <v>59.544830466927813</v>
      </c>
    </row>
    <row r="614" spans="1:9" ht="13.5" x14ac:dyDescent="0.25">
      <c r="A614" s="3">
        <f>TITRES_STAT!B617</f>
        <v>43195</v>
      </c>
      <c r="B614" s="5">
        <f>TITRES_STAT!D617</f>
        <v>4.6835000000000004</v>
      </c>
      <c r="C614" s="2">
        <f t="shared" si="81"/>
        <v>-2.7999999999999581E-2</v>
      </c>
      <c r="D614" s="2">
        <f t="shared" si="82"/>
        <v>0</v>
      </c>
      <c r="E614" s="2">
        <f t="shared" si="83"/>
        <v>2.7999999999999581E-2</v>
      </c>
      <c r="F614" s="2">
        <f t="shared" si="87"/>
        <v>4.8391395582586934E-2</v>
      </c>
      <c r="G614" s="2">
        <f t="shared" si="87"/>
        <v>3.4877448753890442E-2</v>
      </c>
      <c r="H614" s="2">
        <f t="shared" si="85"/>
        <v>1.3874694770267297</v>
      </c>
      <c r="I614" s="2">
        <f t="shared" si="86"/>
        <v>58.114647763146912</v>
      </c>
    </row>
    <row r="615" spans="1:9" ht="13.5" x14ac:dyDescent="0.25">
      <c r="A615" s="3">
        <f>TITRES_STAT!B618</f>
        <v>43196</v>
      </c>
      <c r="B615" s="5">
        <f>TITRES_STAT!D618</f>
        <v>4.6947000000000001</v>
      </c>
      <c r="C615" s="2">
        <f t="shared" si="81"/>
        <v>1.1199999999999655E-2</v>
      </c>
      <c r="D615" s="2">
        <f t="shared" si="82"/>
        <v>1.1199999999999655E-2</v>
      </c>
      <c r="E615" s="2">
        <f t="shared" si="83"/>
        <v>0</v>
      </c>
      <c r="F615" s="2">
        <f t="shared" si="87"/>
        <v>4.5734867326687842E-2</v>
      </c>
      <c r="G615" s="2">
        <f t="shared" si="87"/>
        <v>3.238620241432684E-2</v>
      </c>
      <c r="H615" s="2">
        <f t="shared" si="85"/>
        <v>1.4121713543807128</v>
      </c>
      <c r="I615" s="2">
        <f t="shared" si="86"/>
        <v>58.543575348247423</v>
      </c>
    </row>
    <row r="616" spans="1:9" ht="13.5" x14ac:dyDescent="0.25">
      <c r="A616" s="3">
        <f>TITRES_STAT!B619</f>
        <v>43200</v>
      </c>
      <c r="B616" s="5">
        <f>TITRES_STAT!D619</f>
        <v>4.6835000000000004</v>
      </c>
      <c r="C616" s="2">
        <f t="shared" si="81"/>
        <v>-1.1199999999999655E-2</v>
      </c>
      <c r="D616" s="2">
        <f t="shared" si="82"/>
        <v>0</v>
      </c>
      <c r="E616" s="2">
        <f t="shared" si="83"/>
        <v>1.1199999999999655E-2</v>
      </c>
      <c r="F616" s="2">
        <f t="shared" si="87"/>
        <v>4.2468091089067281E-2</v>
      </c>
      <c r="G616" s="2">
        <f t="shared" si="87"/>
        <v>3.0872902241874896E-2</v>
      </c>
      <c r="H616" s="2">
        <f t="shared" si="85"/>
        <v>1.3755781933408608</v>
      </c>
      <c r="I616" s="2">
        <f t="shared" si="86"/>
        <v>57.90498486628789</v>
      </c>
    </row>
    <row r="617" spans="1:9" ht="13.5" x14ac:dyDescent="0.25">
      <c r="A617" s="3">
        <f>TITRES_STAT!B620</f>
        <v>43201</v>
      </c>
      <c r="B617" s="5">
        <f>TITRES_STAT!D620</f>
        <v>4.4767000000000001</v>
      </c>
      <c r="C617" s="2">
        <f t="shared" si="81"/>
        <v>-0.20680000000000032</v>
      </c>
      <c r="D617" s="2">
        <f t="shared" si="82"/>
        <v>0</v>
      </c>
      <c r="E617" s="2">
        <f t="shared" si="83"/>
        <v>0.20680000000000032</v>
      </c>
      <c r="F617" s="2">
        <f t="shared" si="87"/>
        <v>3.9434656011276763E-2</v>
      </c>
      <c r="G617" s="2">
        <f t="shared" si="87"/>
        <v>4.3439123510312427E-2</v>
      </c>
      <c r="H617" s="2">
        <f t="shared" si="85"/>
        <v>0.90781426567953183</v>
      </c>
      <c r="I617" s="2">
        <f t="shared" si="86"/>
        <v>47.583996094933454</v>
      </c>
    </row>
    <row r="618" spans="1:9" ht="13.5" x14ac:dyDescent="0.25">
      <c r="A618" s="3">
        <f>TITRES_STAT!B621</f>
        <v>43202</v>
      </c>
      <c r="B618" s="5">
        <f>TITRES_STAT!D621</f>
        <v>4.5270000000000001</v>
      </c>
      <c r="C618" s="2">
        <f t="shared" si="81"/>
        <v>5.0300000000000011E-2</v>
      </c>
      <c r="D618" s="2">
        <f t="shared" si="82"/>
        <v>5.0300000000000011E-2</v>
      </c>
      <c r="E618" s="2">
        <f t="shared" si="83"/>
        <v>0</v>
      </c>
      <c r="F618" s="2">
        <f t="shared" si="87"/>
        <v>4.0210752010471286E-2</v>
      </c>
      <c r="G618" s="2">
        <f t="shared" si="87"/>
        <v>4.0336328973861538E-2</v>
      </c>
      <c r="H618" s="2">
        <f t="shared" si="85"/>
        <v>0.99688675279617966</v>
      </c>
      <c r="I618" s="2">
        <f t="shared" si="86"/>
        <v>49.922047477167617</v>
      </c>
    </row>
    <row r="619" spans="1:9" ht="13.5" x14ac:dyDescent="0.25">
      <c r="A619" s="3">
        <f>TITRES_STAT!B622</f>
        <v>43203</v>
      </c>
      <c r="B619" s="5">
        <f>TITRES_STAT!D622</f>
        <v>4.5046999999999997</v>
      </c>
      <c r="C619" s="2">
        <f t="shared" si="81"/>
        <v>-2.2300000000000431E-2</v>
      </c>
      <c r="D619" s="2">
        <f t="shared" si="82"/>
        <v>0</v>
      </c>
      <c r="E619" s="2">
        <f t="shared" si="83"/>
        <v>2.2300000000000431E-2</v>
      </c>
      <c r="F619" s="2">
        <f t="shared" si="87"/>
        <v>3.7338555438294771E-2</v>
      </c>
      <c r="G619" s="2">
        <f t="shared" si="87"/>
        <v>3.9048019761442891E-2</v>
      </c>
      <c r="H619" s="2">
        <f t="shared" si="85"/>
        <v>0.95622148488984082</v>
      </c>
      <c r="I619" s="2">
        <f t="shared" si="86"/>
        <v>48.881044006307285</v>
      </c>
    </row>
    <row r="620" spans="1:9" ht="13.5" x14ac:dyDescent="0.25">
      <c r="A620" s="3">
        <f>TITRES_STAT!B623</f>
        <v>43206</v>
      </c>
      <c r="B620" s="5">
        <f>TITRES_STAT!D623</f>
        <v>4.4151999999999996</v>
      </c>
      <c r="C620" s="2">
        <f t="shared" si="81"/>
        <v>-8.9500000000000135E-2</v>
      </c>
      <c r="D620" s="2">
        <f t="shared" si="82"/>
        <v>0</v>
      </c>
      <c r="E620" s="2">
        <f t="shared" si="83"/>
        <v>8.9500000000000135E-2</v>
      </c>
      <c r="F620" s="2">
        <f t="shared" si="87"/>
        <v>3.4671515764130863E-2</v>
      </c>
      <c r="G620" s="2">
        <f t="shared" si="87"/>
        <v>4.265173263562555E-2</v>
      </c>
      <c r="H620" s="2">
        <f t="shared" si="85"/>
        <v>0.81289817837718781</v>
      </c>
      <c r="I620" s="2">
        <f t="shared" si="86"/>
        <v>44.839704075650403</v>
      </c>
    </row>
    <row r="621" spans="1:9" ht="13.5" x14ac:dyDescent="0.25">
      <c r="A621" s="3">
        <f>TITRES_STAT!B624</f>
        <v>43207</v>
      </c>
      <c r="B621" s="5">
        <f>TITRES_STAT!D624</f>
        <v>4.3593999999999999</v>
      </c>
      <c r="C621" s="2">
        <f t="shared" si="81"/>
        <v>-5.5799999999999628E-2</v>
      </c>
      <c r="D621" s="2">
        <f t="shared" si="82"/>
        <v>0</v>
      </c>
      <c r="E621" s="2">
        <f t="shared" si="83"/>
        <v>5.5799999999999628E-2</v>
      </c>
      <c r="F621" s="2">
        <f t="shared" ref="F621:G636" si="88">((F620*13)+D621)/14</f>
        <v>3.2194978923835806E-2</v>
      </c>
      <c r="G621" s="2">
        <f t="shared" si="88"/>
        <v>4.3590894590223694E-2</v>
      </c>
      <c r="H621" s="2">
        <f t="shared" si="85"/>
        <v>0.73857119076093247</v>
      </c>
      <c r="I621" s="2">
        <f t="shared" si="86"/>
        <v>42.481504046876381</v>
      </c>
    </row>
    <row r="622" spans="1:9" ht="13.5" x14ac:dyDescent="0.25">
      <c r="A622" s="3">
        <f>TITRES_STAT!B625</f>
        <v>43208</v>
      </c>
      <c r="B622" s="5">
        <f>TITRES_STAT!D625</f>
        <v>4.4710999999999999</v>
      </c>
      <c r="C622" s="2">
        <f t="shared" si="81"/>
        <v>0.11169999999999991</v>
      </c>
      <c r="D622" s="2">
        <f t="shared" si="82"/>
        <v>0.11169999999999991</v>
      </c>
      <c r="E622" s="2">
        <f t="shared" si="83"/>
        <v>0</v>
      </c>
      <c r="F622" s="2">
        <f t="shared" si="88"/>
        <v>3.7873909000704677E-2</v>
      </c>
      <c r="G622" s="2">
        <f t="shared" si="88"/>
        <v>4.0477259262350573E-2</v>
      </c>
      <c r="H622" s="2">
        <f t="shared" si="85"/>
        <v>0.93568363300557333</v>
      </c>
      <c r="I622" s="2">
        <f t="shared" si="86"/>
        <v>48.338665319637968</v>
      </c>
    </row>
    <row r="623" spans="1:9" ht="13.5" x14ac:dyDescent="0.25">
      <c r="A623" s="3">
        <f>TITRES_STAT!B626</f>
        <v>43209</v>
      </c>
      <c r="B623" s="5">
        <f>TITRES_STAT!D626</f>
        <v>4.3648999999999996</v>
      </c>
      <c r="C623" s="2">
        <f t="shared" si="81"/>
        <v>-0.10620000000000029</v>
      </c>
      <c r="D623" s="2">
        <f t="shared" si="82"/>
        <v>0</v>
      </c>
      <c r="E623" s="2">
        <f t="shared" si="83"/>
        <v>0.10620000000000029</v>
      </c>
      <c r="F623" s="2">
        <f t="shared" si="88"/>
        <v>3.516862978636863E-2</v>
      </c>
      <c r="G623" s="2">
        <f t="shared" si="88"/>
        <v>4.5171740743611265E-2</v>
      </c>
      <c r="H623" s="2">
        <f t="shared" si="85"/>
        <v>0.77855378622623927</v>
      </c>
      <c r="I623" s="2">
        <f t="shared" si="86"/>
        <v>43.774542679318444</v>
      </c>
    </row>
    <row r="624" spans="1:9" ht="13.5" x14ac:dyDescent="0.25">
      <c r="A624" s="3">
        <f>TITRES_STAT!B627</f>
        <v>43210</v>
      </c>
      <c r="B624" s="5">
        <f>TITRES_STAT!D627</f>
        <v>4.2755000000000001</v>
      </c>
      <c r="C624" s="2">
        <f t="shared" si="81"/>
        <v>-8.939999999999948E-2</v>
      </c>
      <c r="D624" s="2">
        <f t="shared" si="82"/>
        <v>0</v>
      </c>
      <c r="E624" s="2">
        <f t="shared" si="83"/>
        <v>8.939999999999948E-2</v>
      </c>
      <c r="F624" s="2">
        <f t="shared" si="88"/>
        <v>3.2656584801628016E-2</v>
      </c>
      <c r="G624" s="2">
        <f t="shared" si="88"/>
        <v>4.8330902119067563E-2</v>
      </c>
      <c r="H624" s="2">
        <f t="shared" si="85"/>
        <v>0.67568746639935573</v>
      </c>
      <c r="I624" s="2">
        <f t="shared" si="86"/>
        <v>40.323000556377231</v>
      </c>
    </row>
    <row r="625" spans="1:9" ht="13.5" x14ac:dyDescent="0.25">
      <c r="A625" s="3">
        <f>TITRES_STAT!B628</f>
        <v>43213</v>
      </c>
      <c r="B625" s="5">
        <f>TITRES_STAT!D628</f>
        <v>4.3704999999999998</v>
      </c>
      <c r="C625" s="2">
        <f t="shared" si="81"/>
        <v>9.4999999999999751E-2</v>
      </c>
      <c r="D625" s="2">
        <f t="shared" si="82"/>
        <v>9.4999999999999751E-2</v>
      </c>
      <c r="E625" s="2">
        <f t="shared" si="83"/>
        <v>0</v>
      </c>
      <c r="F625" s="2">
        <f t="shared" si="88"/>
        <v>3.7109685887225997E-2</v>
      </c>
      <c r="G625" s="2">
        <f t="shared" si="88"/>
        <v>4.487869482484845E-2</v>
      </c>
      <c r="H625" s="2">
        <f t="shared" si="85"/>
        <v>0.82688870592286245</v>
      </c>
      <c r="I625" s="2">
        <f t="shared" si="86"/>
        <v>45.262128078303228</v>
      </c>
    </row>
    <row r="626" spans="1:9" ht="13.5" x14ac:dyDescent="0.25">
      <c r="A626" s="3">
        <f>TITRES_STAT!B629</f>
        <v>43214</v>
      </c>
      <c r="B626" s="5">
        <f>TITRES_STAT!D629</f>
        <v>4.6052999999999997</v>
      </c>
      <c r="C626" s="2">
        <f t="shared" si="81"/>
        <v>0.2347999999999999</v>
      </c>
      <c r="D626" s="2">
        <f t="shared" si="82"/>
        <v>0.2347999999999999</v>
      </c>
      <c r="E626" s="2">
        <f t="shared" si="83"/>
        <v>0</v>
      </c>
      <c r="F626" s="2">
        <f t="shared" si="88"/>
        <v>5.1230422609566992E-2</v>
      </c>
      <c r="G626" s="2">
        <f t="shared" si="88"/>
        <v>4.1673073765930706E-2</v>
      </c>
      <c r="H626" s="2">
        <f t="shared" si="85"/>
        <v>1.2293411063776576</v>
      </c>
      <c r="I626" s="2">
        <f t="shared" si="86"/>
        <v>55.143697070887065</v>
      </c>
    </row>
    <row r="627" spans="1:9" ht="13.5" x14ac:dyDescent="0.25">
      <c r="A627" s="3">
        <f>TITRES_STAT!B630</f>
        <v>43215</v>
      </c>
      <c r="B627" s="5">
        <f>TITRES_STAT!D630</f>
        <v>4.6052999999999997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4.7571106708883634E-2</v>
      </c>
      <c r="G627" s="2">
        <f t="shared" si="88"/>
        <v>3.8696425639792802E-2</v>
      </c>
      <c r="H627" s="2">
        <f t="shared" si="85"/>
        <v>1.2293411063776574</v>
      </c>
      <c r="I627" s="2">
        <f t="shared" si="86"/>
        <v>55.143697070887065</v>
      </c>
    </row>
    <row r="628" spans="1:9" ht="13.5" x14ac:dyDescent="0.25">
      <c r="A628" s="3">
        <f>TITRES_STAT!B631</f>
        <v>43216</v>
      </c>
      <c r="B628" s="5">
        <f>TITRES_STAT!D631</f>
        <v>4.5773000000000001</v>
      </c>
      <c r="C628" s="2">
        <f t="shared" si="81"/>
        <v>-2.7999999999999581E-2</v>
      </c>
      <c r="D628" s="2">
        <f t="shared" si="82"/>
        <v>0</v>
      </c>
      <c r="E628" s="2">
        <f t="shared" si="83"/>
        <v>2.7999999999999581E-2</v>
      </c>
      <c r="F628" s="2">
        <f t="shared" si="88"/>
        <v>4.4173170515391942E-2</v>
      </c>
      <c r="G628" s="2">
        <f t="shared" si="88"/>
        <v>3.7932395236950425E-2</v>
      </c>
      <c r="H628" s="2">
        <f t="shared" si="85"/>
        <v>1.1645236278768469</v>
      </c>
      <c r="I628" s="2">
        <f t="shared" si="86"/>
        <v>53.800458118311838</v>
      </c>
    </row>
    <row r="629" spans="1:9" ht="13.5" x14ac:dyDescent="0.25">
      <c r="A629" s="3">
        <f>TITRES_STAT!B632</f>
        <v>43217</v>
      </c>
      <c r="B629" s="5">
        <f>TITRES_STAT!D632</f>
        <v>4.4151999999999996</v>
      </c>
      <c r="C629" s="2">
        <f t="shared" si="81"/>
        <v>-0.16210000000000058</v>
      </c>
      <c r="D629" s="2">
        <f t="shared" si="82"/>
        <v>0</v>
      </c>
      <c r="E629" s="2">
        <f t="shared" si="83"/>
        <v>0.16210000000000058</v>
      </c>
      <c r="F629" s="2">
        <f t="shared" si="88"/>
        <v>4.1017944050006805E-2</v>
      </c>
      <c r="G629" s="2">
        <f t="shared" si="88"/>
        <v>4.6801509862882576E-2</v>
      </c>
      <c r="H629" s="2">
        <f t="shared" si="85"/>
        <v>0.87642352074067142</v>
      </c>
      <c r="I629" s="2">
        <f t="shared" si="86"/>
        <v>46.707127205201793</v>
      </c>
    </row>
    <row r="630" spans="1:9" ht="13.5" x14ac:dyDescent="0.25">
      <c r="A630" s="3">
        <f>TITRES_STAT!B633</f>
        <v>43220</v>
      </c>
      <c r="B630" s="5">
        <f>TITRES_STAT!D633</f>
        <v>4.3034999999999997</v>
      </c>
      <c r="C630" s="2">
        <f t="shared" si="81"/>
        <v>-0.11169999999999991</v>
      </c>
      <c r="D630" s="2">
        <f t="shared" si="82"/>
        <v>0</v>
      </c>
      <c r="E630" s="2">
        <f t="shared" si="83"/>
        <v>0.11169999999999991</v>
      </c>
      <c r="F630" s="2">
        <f t="shared" si="88"/>
        <v>3.8088090903577745E-2</v>
      </c>
      <c r="G630" s="2">
        <f t="shared" si="88"/>
        <v>5.1437116301248101E-2</v>
      </c>
      <c r="H630" s="2">
        <f t="shared" si="85"/>
        <v>0.7404787368037884</v>
      </c>
      <c r="I630" s="2">
        <f t="shared" si="86"/>
        <v>42.544543702016263</v>
      </c>
    </row>
    <row r="631" spans="1:9" ht="13.5" x14ac:dyDescent="0.25">
      <c r="A631" s="3">
        <f>TITRES_STAT!B634</f>
        <v>43222</v>
      </c>
      <c r="B631" s="5">
        <f>TITRES_STAT!D634</f>
        <v>4.3090999999999999</v>
      </c>
      <c r="C631" s="2">
        <f t="shared" si="81"/>
        <v>5.6000000000002714E-3</v>
      </c>
      <c r="D631" s="2">
        <f t="shared" si="82"/>
        <v>5.6000000000002714E-3</v>
      </c>
      <c r="E631" s="2">
        <f t="shared" si="83"/>
        <v>0</v>
      </c>
      <c r="F631" s="2">
        <f t="shared" si="88"/>
        <v>3.5767512981893637E-2</v>
      </c>
      <c r="G631" s="2">
        <f t="shared" si="88"/>
        <v>4.7763036565444665E-2</v>
      </c>
      <c r="H631" s="2">
        <f t="shared" si="85"/>
        <v>0.74885341372475711</v>
      </c>
      <c r="I631" s="2">
        <f t="shared" si="86"/>
        <v>42.819678759114986</v>
      </c>
    </row>
    <row r="632" spans="1:9" ht="13.5" x14ac:dyDescent="0.25">
      <c r="A632" s="3">
        <f>TITRES_STAT!B635</f>
        <v>43223</v>
      </c>
      <c r="B632" s="5">
        <f>TITRES_STAT!D635</f>
        <v>4.4151999999999996</v>
      </c>
      <c r="C632" s="2">
        <f t="shared" si="81"/>
        <v>0.10609999999999964</v>
      </c>
      <c r="D632" s="2">
        <f t="shared" si="82"/>
        <v>0.10609999999999964</v>
      </c>
      <c r="E632" s="2">
        <f t="shared" si="83"/>
        <v>0</v>
      </c>
      <c r="F632" s="2">
        <f t="shared" si="88"/>
        <v>4.0791262054615487E-2</v>
      </c>
      <c r="G632" s="2">
        <f t="shared" si="88"/>
        <v>4.4351391096484331E-2</v>
      </c>
      <c r="H632" s="2">
        <f t="shared" si="85"/>
        <v>0.91972903320836197</v>
      </c>
      <c r="I632" s="2">
        <f t="shared" si="86"/>
        <v>47.909315184511108</v>
      </c>
    </row>
    <row r="633" spans="1:9" ht="13.5" x14ac:dyDescent="0.25">
      <c r="A633" s="3">
        <f>TITRES_STAT!B636</f>
        <v>43224</v>
      </c>
      <c r="B633" s="5">
        <f>TITRES_STAT!D636</f>
        <v>4.4151999999999996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3.787760047928581E-2</v>
      </c>
      <c r="G633" s="2">
        <f t="shared" si="88"/>
        <v>4.1183434589592595E-2</v>
      </c>
      <c r="H633" s="2">
        <f t="shared" si="85"/>
        <v>0.91972903320836197</v>
      </c>
      <c r="I633" s="2">
        <f t="shared" si="86"/>
        <v>47.909315184511108</v>
      </c>
    </row>
    <row r="634" spans="1:9" ht="13.5" x14ac:dyDescent="0.25">
      <c r="A634" s="3">
        <f>TITRES_STAT!B637</f>
        <v>43227</v>
      </c>
      <c r="B634" s="5">
        <f>TITRES_STAT!D637</f>
        <v>4.4151999999999996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3.5172057587908249E-2</v>
      </c>
      <c r="G634" s="2">
        <f t="shared" si="88"/>
        <v>3.8241760690335982E-2</v>
      </c>
      <c r="H634" s="2">
        <f t="shared" si="85"/>
        <v>0.91972903320836186</v>
      </c>
      <c r="I634" s="2">
        <f t="shared" si="86"/>
        <v>47.909315184511101</v>
      </c>
    </row>
    <row r="635" spans="1:9" ht="13.5" x14ac:dyDescent="0.25">
      <c r="A635" s="3">
        <f>TITRES_STAT!B638</f>
        <v>43228</v>
      </c>
      <c r="B635" s="5">
        <f>TITRES_STAT!D638</f>
        <v>4.4097</v>
      </c>
      <c r="C635" s="2">
        <f t="shared" si="81"/>
        <v>-5.4999999999996163E-3</v>
      </c>
      <c r="D635" s="2">
        <f t="shared" si="82"/>
        <v>0</v>
      </c>
      <c r="E635" s="2">
        <f t="shared" si="83"/>
        <v>5.4999999999996163E-3</v>
      </c>
      <c r="F635" s="2">
        <f t="shared" si="88"/>
        <v>3.2659767760200513E-2</v>
      </c>
      <c r="G635" s="2">
        <f t="shared" si="88"/>
        <v>3.5903063498169095E-2</v>
      </c>
      <c r="H635" s="2">
        <f t="shared" si="85"/>
        <v>0.90966520898323966</v>
      </c>
      <c r="I635" s="2">
        <f t="shared" si="86"/>
        <v>47.634800314950041</v>
      </c>
    </row>
    <row r="636" spans="1:9" ht="13.5" x14ac:dyDescent="0.25">
      <c r="A636" s="3">
        <f>TITRES_STAT!B639</f>
        <v>43229</v>
      </c>
      <c r="B636" s="5">
        <f>TITRES_STAT!D639</f>
        <v>4.4097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3.0326927205900474E-2</v>
      </c>
      <c r="G636" s="2">
        <f t="shared" si="88"/>
        <v>3.3338558962585592E-2</v>
      </c>
      <c r="H636" s="2">
        <f t="shared" si="85"/>
        <v>0.90966520898323944</v>
      </c>
      <c r="I636" s="2">
        <f t="shared" si="86"/>
        <v>47.634800314950041</v>
      </c>
    </row>
    <row r="637" spans="1:9" ht="13.5" x14ac:dyDescent="0.25">
      <c r="A637" s="3">
        <f>TITRES_STAT!B640</f>
        <v>43230</v>
      </c>
      <c r="B637" s="5">
        <f>TITRES_STAT!D640</f>
        <v>4.3034999999999997</v>
      </c>
      <c r="C637" s="2">
        <f t="shared" si="81"/>
        <v>-0.10620000000000029</v>
      </c>
      <c r="D637" s="2">
        <f t="shared" si="82"/>
        <v>0</v>
      </c>
      <c r="E637" s="2">
        <f t="shared" si="83"/>
        <v>0.10620000000000029</v>
      </c>
      <c r="F637" s="2">
        <f t="shared" ref="F637:G652" si="89">((F636*13)+D637)/14</f>
        <v>2.8160718119764727E-2</v>
      </c>
      <c r="G637" s="2">
        <f t="shared" si="89"/>
        <v>3.8542947608115212E-2</v>
      </c>
      <c r="H637" s="2">
        <f t="shared" si="85"/>
        <v>0.7306321874001015</v>
      </c>
      <c r="I637" s="2">
        <f t="shared" si="86"/>
        <v>42.217646980073653</v>
      </c>
    </row>
    <row r="638" spans="1:9" ht="13.5" x14ac:dyDescent="0.25">
      <c r="A638" s="3">
        <f>TITRES_STAT!B641</f>
        <v>43231</v>
      </c>
      <c r="B638" s="5">
        <f>TITRES_STAT!D641</f>
        <v>4.3593999999999999</v>
      </c>
      <c r="C638" s="2">
        <f t="shared" si="81"/>
        <v>5.5900000000000283E-2</v>
      </c>
      <c r="D638" s="2">
        <f t="shared" si="82"/>
        <v>5.5900000000000283E-2</v>
      </c>
      <c r="E638" s="2">
        <f t="shared" si="83"/>
        <v>0</v>
      </c>
      <c r="F638" s="2">
        <f t="shared" si="89"/>
        <v>3.0142095396924411E-2</v>
      </c>
      <c r="G638" s="2">
        <f t="shared" si="89"/>
        <v>3.5789879921821269E-2</v>
      </c>
      <c r="H638" s="2">
        <f t="shared" si="85"/>
        <v>0.84219604711628615</v>
      </c>
      <c r="I638" s="2">
        <f t="shared" si="86"/>
        <v>45.716960930115583</v>
      </c>
    </row>
    <row r="639" spans="1:9" ht="13.5" x14ac:dyDescent="0.25">
      <c r="A639" s="3">
        <f>TITRES_STAT!B642</f>
        <v>43234</v>
      </c>
      <c r="B639" s="5">
        <f>TITRES_STAT!D642</f>
        <v>4.3704999999999998</v>
      </c>
      <c r="C639" s="2">
        <f t="shared" si="81"/>
        <v>1.1099999999999888E-2</v>
      </c>
      <c r="D639" s="2">
        <f t="shared" si="82"/>
        <v>1.1099999999999888E-2</v>
      </c>
      <c r="E639" s="2">
        <f t="shared" si="83"/>
        <v>0</v>
      </c>
      <c r="F639" s="2">
        <f t="shared" si="89"/>
        <v>2.8781945725715515E-2</v>
      </c>
      <c r="G639" s="2">
        <f t="shared" si="89"/>
        <v>3.3233459927405465E-2</v>
      </c>
      <c r="H639" s="2">
        <f t="shared" si="85"/>
        <v>0.86605324238241366</v>
      </c>
      <c r="I639" s="2">
        <f t="shared" si="86"/>
        <v>46.410960990411645</v>
      </c>
    </row>
    <row r="640" spans="1:9" ht="13.5" x14ac:dyDescent="0.25">
      <c r="A640" s="3">
        <f>TITRES_STAT!B643</f>
        <v>43235</v>
      </c>
      <c r="B640" s="5">
        <f>TITRES_STAT!D643</f>
        <v>4.3537999999999997</v>
      </c>
      <c r="C640" s="2">
        <f t="shared" si="81"/>
        <v>-1.6700000000000159E-2</v>
      </c>
      <c r="D640" s="2">
        <f t="shared" si="82"/>
        <v>0</v>
      </c>
      <c r="E640" s="2">
        <f t="shared" si="83"/>
        <v>1.6700000000000159E-2</v>
      </c>
      <c r="F640" s="2">
        <f t="shared" si="89"/>
        <v>2.6726092459592978E-2</v>
      </c>
      <c r="G640" s="2">
        <f t="shared" si="89"/>
        <v>3.2052498504019374E-2</v>
      </c>
      <c r="H640" s="2">
        <f t="shared" si="85"/>
        <v>0.83382243840496661</v>
      </c>
      <c r="I640" s="2">
        <f t="shared" si="86"/>
        <v>45.469093459790678</v>
      </c>
    </row>
    <row r="641" spans="1:9" ht="13.5" x14ac:dyDescent="0.25">
      <c r="A641" s="3">
        <f>TITRES_STAT!B644</f>
        <v>43236</v>
      </c>
      <c r="B641" s="5">
        <f>TITRES_STAT!D644</f>
        <v>4.2923</v>
      </c>
      <c r="C641" s="2">
        <f t="shared" si="81"/>
        <v>-6.1499999999999666E-2</v>
      </c>
      <c r="D641" s="2">
        <f t="shared" si="82"/>
        <v>0</v>
      </c>
      <c r="E641" s="2">
        <f t="shared" si="83"/>
        <v>6.1499999999999666E-2</v>
      </c>
      <c r="F641" s="2">
        <f t="shared" si="89"/>
        <v>2.4817085855336339E-2</v>
      </c>
      <c r="G641" s="2">
        <f t="shared" si="89"/>
        <v>3.4155891468017965E-2</v>
      </c>
      <c r="H641" s="2">
        <f t="shared" si="85"/>
        <v>0.72658287600468396</v>
      </c>
      <c r="I641" s="2">
        <f t="shared" si="86"/>
        <v>42.082131480766108</v>
      </c>
    </row>
    <row r="642" spans="1:9" ht="13.5" x14ac:dyDescent="0.25">
      <c r="A642" s="3">
        <f>TITRES_STAT!B645</f>
        <v>43237</v>
      </c>
      <c r="B642" s="5">
        <f>TITRES_STAT!D645</f>
        <v>4.3034999999999997</v>
      </c>
      <c r="C642" s="2">
        <f t="shared" si="81"/>
        <v>1.1199999999999655E-2</v>
      </c>
      <c r="D642" s="2">
        <f t="shared" si="82"/>
        <v>1.1199999999999655E-2</v>
      </c>
      <c r="E642" s="2">
        <f t="shared" si="83"/>
        <v>0</v>
      </c>
      <c r="F642" s="2">
        <f t="shared" si="89"/>
        <v>2.3844436865669432E-2</v>
      </c>
      <c r="G642" s="2">
        <f t="shared" si="89"/>
        <v>3.171618493458811E-2</v>
      </c>
      <c r="H642" s="2">
        <f t="shared" si="85"/>
        <v>0.75180659069955991</v>
      </c>
      <c r="I642" s="2">
        <f t="shared" si="86"/>
        <v>42.916072738334442</v>
      </c>
    </row>
    <row r="643" spans="1:9" ht="13.5" x14ac:dyDescent="0.25">
      <c r="A643" s="3">
        <f>TITRES_STAT!B646</f>
        <v>43238</v>
      </c>
      <c r="B643" s="5">
        <f>TITRES_STAT!D646</f>
        <v>4.3593999999999999</v>
      </c>
      <c r="C643" s="2">
        <f t="shared" ref="C643:C706" si="90">B643-B642</f>
        <v>5.5900000000000283E-2</v>
      </c>
      <c r="D643" s="2">
        <f t="shared" ref="D643:D706" si="91">IF(C643&gt;0,C643,0)</f>
        <v>5.5900000000000283E-2</v>
      </c>
      <c r="E643" s="2">
        <f t="shared" ref="E643:E706" si="92">IF(C643&lt;0,-C643,0)</f>
        <v>0</v>
      </c>
      <c r="F643" s="2">
        <f t="shared" si="89"/>
        <v>2.6134119946693065E-2</v>
      </c>
      <c r="G643" s="2">
        <f t="shared" si="89"/>
        <v>2.9450743153546101E-2</v>
      </c>
      <c r="H643" s="2">
        <f t="shared" si="85"/>
        <v>0.8873840571845234</v>
      </c>
      <c r="I643" s="2">
        <f t="shared" si="86"/>
        <v>47.016612957315381</v>
      </c>
    </row>
    <row r="644" spans="1:9" ht="13.5" x14ac:dyDescent="0.25">
      <c r="A644" s="3">
        <f>TITRES_STAT!B647</f>
        <v>43241</v>
      </c>
      <c r="B644" s="5">
        <f>TITRES_STAT!D647</f>
        <v>4.3369999999999997</v>
      </c>
      <c r="C644" s="2">
        <f t="shared" si="90"/>
        <v>-2.2400000000000198E-2</v>
      </c>
      <c r="D644" s="2">
        <f t="shared" si="91"/>
        <v>0</v>
      </c>
      <c r="E644" s="2">
        <f t="shared" si="92"/>
        <v>2.2400000000000198E-2</v>
      </c>
      <c r="F644" s="2">
        <f t="shared" si="89"/>
        <v>2.4267397093357845E-2</v>
      </c>
      <c r="G644" s="2">
        <f t="shared" si="89"/>
        <v>2.8947118642578536E-2</v>
      </c>
      <c r="H644" s="2">
        <f t="shared" si="85"/>
        <v>0.83833549697974941</v>
      </c>
      <c r="I644" s="2">
        <f t="shared" si="86"/>
        <v>45.602965201785707</v>
      </c>
    </row>
    <row r="645" spans="1:9" ht="13.5" x14ac:dyDescent="0.25">
      <c r="A645" s="3">
        <f>TITRES_STAT!B648</f>
        <v>43242</v>
      </c>
      <c r="B645" s="5">
        <f>TITRES_STAT!D648</f>
        <v>4.3034999999999997</v>
      </c>
      <c r="C645" s="2">
        <f t="shared" si="90"/>
        <v>-3.3500000000000085E-2</v>
      </c>
      <c r="D645" s="2">
        <f t="shared" si="91"/>
        <v>0</v>
      </c>
      <c r="E645" s="2">
        <f t="shared" si="92"/>
        <v>3.3500000000000085E-2</v>
      </c>
      <c r="F645" s="2">
        <f t="shared" si="89"/>
        <v>2.2534011586689429E-2</v>
      </c>
      <c r="G645" s="2">
        <f t="shared" si="89"/>
        <v>2.9272324453822933E-2</v>
      </c>
      <c r="H645" s="2">
        <f t="shared" si="85"/>
        <v>0.76980602009371735</v>
      </c>
      <c r="I645" s="2">
        <f t="shared" si="86"/>
        <v>43.496632475741805</v>
      </c>
    </row>
    <row r="646" spans="1:9" ht="13.5" x14ac:dyDescent="0.25">
      <c r="A646" s="3">
        <f>TITRES_STAT!B649</f>
        <v>43243</v>
      </c>
      <c r="B646" s="5">
        <f>TITRES_STAT!D649</f>
        <v>4.2476000000000003</v>
      </c>
      <c r="C646" s="2">
        <f t="shared" si="90"/>
        <v>-5.5899999999999395E-2</v>
      </c>
      <c r="D646" s="2">
        <f t="shared" si="91"/>
        <v>0</v>
      </c>
      <c r="E646" s="2">
        <f t="shared" si="92"/>
        <v>5.5899999999999395E-2</v>
      </c>
      <c r="F646" s="2">
        <f t="shared" si="89"/>
        <v>2.092443933049733E-2</v>
      </c>
      <c r="G646" s="2">
        <f t="shared" si="89"/>
        <v>3.117430127854982E-2</v>
      </c>
      <c r="H646" s="2">
        <f t="shared" si="85"/>
        <v>0.67120796528950155</v>
      </c>
      <c r="I646" s="2">
        <f t="shared" si="86"/>
        <v>40.163042495625547</v>
      </c>
    </row>
    <row r="647" spans="1:9" ht="13.5" x14ac:dyDescent="0.25">
      <c r="A647" s="3">
        <f>TITRES_STAT!B650</f>
        <v>43244</v>
      </c>
      <c r="B647" s="5">
        <f>TITRES_STAT!D650</f>
        <v>4.2195999999999998</v>
      </c>
      <c r="C647" s="2">
        <f t="shared" si="90"/>
        <v>-2.8000000000000469E-2</v>
      </c>
      <c r="D647" s="2">
        <f t="shared" si="91"/>
        <v>0</v>
      </c>
      <c r="E647" s="2">
        <f t="shared" si="92"/>
        <v>2.8000000000000469E-2</v>
      </c>
      <c r="F647" s="2">
        <f t="shared" si="89"/>
        <v>1.9429836521176091E-2</v>
      </c>
      <c r="G647" s="2">
        <f t="shared" si="89"/>
        <v>3.0947565472939149E-2</v>
      </c>
      <c r="H647" s="2">
        <f t="shared" si="85"/>
        <v>0.62783085597365418</v>
      </c>
      <c r="I647" s="2">
        <f t="shared" si="86"/>
        <v>38.568556043135686</v>
      </c>
    </row>
    <row r="648" spans="1:9" ht="13.5" x14ac:dyDescent="0.25">
      <c r="A648" s="3">
        <f>TITRES_STAT!B651</f>
        <v>43245</v>
      </c>
      <c r="B648" s="5">
        <f>TITRES_STAT!D651</f>
        <v>4.2308000000000003</v>
      </c>
      <c r="C648" s="2">
        <f t="shared" si="90"/>
        <v>1.1200000000000543E-2</v>
      </c>
      <c r="D648" s="2">
        <f t="shared" si="91"/>
        <v>1.1200000000000543E-2</v>
      </c>
      <c r="E648" s="2">
        <f t="shared" si="92"/>
        <v>0</v>
      </c>
      <c r="F648" s="2">
        <f t="shared" si="89"/>
        <v>1.8841991055377837E-2</v>
      </c>
      <c r="G648" s="2">
        <f t="shared" si="89"/>
        <v>2.8737025082014925E-2</v>
      </c>
      <c r="H648" s="2">
        <f t="shared" si="85"/>
        <v>0.65566950655480694</v>
      </c>
      <c r="I648" s="2">
        <f t="shared" si="86"/>
        <v>39.601472634424134</v>
      </c>
    </row>
    <row r="649" spans="1:9" ht="13.5" x14ac:dyDescent="0.25">
      <c r="A649" s="3">
        <f>TITRES_STAT!B652</f>
        <v>43248</v>
      </c>
      <c r="B649" s="5">
        <f>TITRES_STAT!D652</f>
        <v>4.1917</v>
      </c>
      <c r="C649" s="2">
        <f t="shared" si="90"/>
        <v>-3.9100000000000357E-2</v>
      </c>
      <c r="D649" s="2">
        <f t="shared" si="91"/>
        <v>0</v>
      </c>
      <c r="E649" s="2">
        <f t="shared" si="92"/>
        <v>3.9100000000000357E-2</v>
      </c>
      <c r="F649" s="2">
        <f t="shared" si="89"/>
        <v>1.7496134551422276E-2</v>
      </c>
      <c r="G649" s="2">
        <f t="shared" si="89"/>
        <v>2.9477237576156744E-2</v>
      </c>
      <c r="H649" s="2">
        <f t="shared" si="85"/>
        <v>0.5935472924224886</v>
      </c>
      <c r="I649" s="2">
        <f t="shared" si="86"/>
        <v>37.246920455067645</v>
      </c>
    </row>
    <row r="650" spans="1:9" ht="13.5" x14ac:dyDescent="0.25">
      <c r="A650" s="3">
        <f>TITRES_STAT!B653</f>
        <v>43249</v>
      </c>
      <c r="B650" s="5">
        <f>TITRES_STAT!D653</f>
        <v>4.1134000000000004</v>
      </c>
      <c r="C650" s="2">
        <f t="shared" si="90"/>
        <v>-7.8299999999999592E-2</v>
      </c>
      <c r="D650" s="2">
        <f t="shared" si="91"/>
        <v>0</v>
      </c>
      <c r="E650" s="2">
        <f t="shared" si="92"/>
        <v>7.8299999999999592E-2</v>
      </c>
      <c r="F650" s="2">
        <f t="shared" si="89"/>
        <v>1.6246410654892112E-2</v>
      </c>
      <c r="G650" s="2">
        <f t="shared" si="89"/>
        <v>3.2964577749288376E-2</v>
      </c>
      <c r="H650" s="2">
        <f t="shared" si="85"/>
        <v>0.49284449442835143</v>
      </c>
      <c r="I650" s="2">
        <f t="shared" si="86"/>
        <v>33.013786517468063</v>
      </c>
    </row>
    <row r="651" spans="1:9" ht="13.5" x14ac:dyDescent="0.25">
      <c r="A651" s="3">
        <f>TITRES_STAT!B654</f>
        <v>43250</v>
      </c>
      <c r="B651" s="5">
        <f>TITRES_STAT!D654</f>
        <v>4.0799000000000003</v>
      </c>
      <c r="C651" s="2">
        <f t="shared" si="90"/>
        <v>-3.3500000000000085E-2</v>
      </c>
      <c r="D651" s="2">
        <f t="shared" si="91"/>
        <v>0</v>
      </c>
      <c r="E651" s="2">
        <f t="shared" si="92"/>
        <v>3.3500000000000085E-2</v>
      </c>
      <c r="F651" s="2">
        <f t="shared" si="89"/>
        <v>1.5085952750971247E-2</v>
      </c>
      <c r="G651" s="2">
        <f t="shared" si="89"/>
        <v>3.3002822195767785E-2</v>
      </c>
      <c r="H651" s="2">
        <f t="shared" si="85"/>
        <v>0.45711099073538741</v>
      </c>
      <c r="I651" s="2">
        <f t="shared" si="86"/>
        <v>31.371048165980042</v>
      </c>
    </row>
    <row r="652" spans="1:9" ht="13.5" x14ac:dyDescent="0.25">
      <c r="A652" s="3">
        <f>TITRES_STAT!B655</f>
        <v>43251</v>
      </c>
      <c r="B652" s="5">
        <f>TITRES_STAT!D655</f>
        <v>4.0519999999999996</v>
      </c>
      <c r="C652" s="2">
        <f t="shared" si="90"/>
        <v>-2.7900000000000702E-2</v>
      </c>
      <c r="D652" s="2">
        <f t="shared" si="91"/>
        <v>0</v>
      </c>
      <c r="E652" s="2">
        <f t="shared" si="92"/>
        <v>2.7900000000000702E-2</v>
      </c>
      <c r="F652" s="2">
        <f t="shared" si="89"/>
        <v>1.4008384697330444E-2</v>
      </c>
      <c r="G652" s="2">
        <f t="shared" si="89"/>
        <v>3.263833489607014E-2</v>
      </c>
      <c r="H652" s="2">
        <f t="shared" si="85"/>
        <v>0.42920034805504559</v>
      </c>
      <c r="I652" s="2">
        <f t="shared" si="86"/>
        <v>30.0308034936551</v>
      </c>
    </row>
    <row r="653" spans="1:9" ht="13.5" x14ac:dyDescent="0.25">
      <c r="A653" s="3">
        <f>TITRES_STAT!B656</f>
        <v>43252</v>
      </c>
      <c r="B653" s="5">
        <f>TITRES_STAT!D656</f>
        <v>4.1302000000000003</v>
      </c>
      <c r="C653" s="2">
        <f t="shared" si="90"/>
        <v>7.8200000000000713E-2</v>
      </c>
      <c r="D653" s="2">
        <f t="shared" si="91"/>
        <v>7.8200000000000713E-2</v>
      </c>
      <c r="E653" s="2">
        <f t="shared" si="92"/>
        <v>0</v>
      </c>
      <c r="F653" s="2">
        <f t="shared" ref="F653:G668" si="93">((F652*13)+D653)/14</f>
        <v>1.8593500076092607E-2</v>
      </c>
      <c r="G653" s="2">
        <f t="shared" si="93"/>
        <v>3.0307025260636559E-2</v>
      </c>
      <c r="H653" s="2">
        <f t="shared" si="85"/>
        <v>0.61350462198750533</v>
      </c>
      <c r="I653" s="2">
        <f t="shared" si="86"/>
        <v>38.023109052628186</v>
      </c>
    </row>
    <row r="654" spans="1:9" ht="13.5" x14ac:dyDescent="0.25">
      <c r="A654" s="3">
        <f>TITRES_STAT!B657</f>
        <v>43255</v>
      </c>
      <c r="B654" s="5">
        <f>TITRES_STAT!D657</f>
        <v>4.0296000000000003</v>
      </c>
      <c r="C654" s="2">
        <f t="shared" si="90"/>
        <v>-0.10060000000000002</v>
      </c>
      <c r="D654" s="2">
        <f t="shared" si="91"/>
        <v>0</v>
      </c>
      <c r="E654" s="2">
        <f t="shared" si="92"/>
        <v>0.10060000000000002</v>
      </c>
      <c r="F654" s="2">
        <f t="shared" si="93"/>
        <v>1.7265392927800279E-2</v>
      </c>
      <c r="G654" s="2">
        <f t="shared" si="93"/>
        <v>3.532795202773395E-2</v>
      </c>
      <c r="H654" s="2">
        <f t="shared" si="85"/>
        <v>0.48871762830311272</v>
      </c>
      <c r="I654" s="2">
        <f t="shared" si="86"/>
        <v>32.828094395588536</v>
      </c>
    </row>
    <row r="655" spans="1:9" ht="13.5" x14ac:dyDescent="0.25">
      <c r="A655" s="3">
        <f>TITRES_STAT!B658</f>
        <v>43256</v>
      </c>
      <c r="B655" s="5">
        <f>TITRES_STAT!D658</f>
        <v>4.0351999999999997</v>
      </c>
      <c r="C655" s="2">
        <f t="shared" si="90"/>
        <v>5.5999999999993832E-3</v>
      </c>
      <c r="D655" s="2">
        <f t="shared" si="91"/>
        <v>5.5999999999993832E-3</v>
      </c>
      <c r="E655" s="2">
        <f t="shared" si="92"/>
        <v>0</v>
      </c>
      <c r="F655" s="2">
        <f t="shared" si="93"/>
        <v>1.64321505758145E-2</v>
      </c>
      <c r="G655" s="2">
        <f t="shared" si="93"/>
        <v>3.2804526882895813E-2</v>
      </c>
      <c r="H655" s="2">
        <f t="shared" si="85"/>
        <v>0.50091106738022118</v>
      </c>
      <c r="I655" s="2">
        <f t="shared" si="86"/>
        <v>33.373800637937933</v>
      </c>
    </row>
    <row r="656" spans="1:9" ht="13.5" x14ac:dyDescent="0.25">
      <c r="A656" s="3">
        <f>TITRES_STAT!B659</f>
        <v>43257</v>
      </c>
      <c r="B656" s="5">
        <f>TITRES_STAT!D659</f>
        <v>3.9289999999999998</v>
      </c>
      <c r="C656" s="2">
        <f t="shared" si="90"/>
        <v>-0.10619999999999985</v>
      </c>
      <c r="D656" s="2">
        <f t="shared" si="91"/>
        <v>0</v>
      </c>
      <c r="E656" s="2">
        <f t="shared" si="92"/>
        <v>0.10619999999999985</v>
      </c>
      <c r="F656" s="2">
        <f t="shared" si="93"/>
        <v>1.5258425534684891E-2</v>
      </c>
      <c r="G656" s="2">
        <f t="shared" si="93"/>
        <v>3.8047060676974671E-2</v>
      </c>
      <c r="H656" s="2">
        <f t="shared" si="85"/>
        <v>0.40104084949508301</v>
      </c>
      <c r="I656" s="2">
        <f t="shared" si="86"/>
        <v>28.624493685506238</v>
      </c>
    </row>
    <row r="657" spans="1:9" ht="13.5" x14ac:dyDescent="0.25">
      <c r="A657" s="3">
        <f>TITRES_STAT!B660</f>
        <v>43258</v>
      </c>
      <c r="B657" s="5">
        <f>TITRES_STAT!D660</f>
        <v>3.8228</v>
      </c>
      <c r="C657" s="2">
        <f t="shared" si="90"/>
        <v>-0.10619999999999985</v>
      </c>
      <c r="D657" s="2">
        <f t="shared" si="91"/>
        <v>0</v>
      </c>
      <c r="E657" s="2">
        <f t="shared" si="92"/>
        <v>0.10619999999999985</v>
      </c>
      <c r="F657" s="2">
        <f t="shared" si="93"/>
        <v>1.4168537996493114E-2</v>
      </c>
      <c r="G657" s="2">
        <f t="shared" si="93"/>
        <v>4.291512777147647E-2</v>
      </c>
      <c r="H657" s="2">
        <f t="shared" ref="H657:H720" si="94">F657/G657</f>
        <v>0.330152529707956</v>
      </c>
      <c r="I657" s="2">
        <f t="shared" ref="I657:I720" si="95">IF(G657=0,100,100-(100/(1+H657)))</f>
        <v>24.820651942859755</v>
      </c>
    </row>
    <row r="658" spans="1:9" ht="13.5" x14ac:dyDescent="0.25">
      <c r="A658" s="3">
        <f>TITRES_STAT!B661</f>
        <v>43259</v>
      </c>
      <c r="B658" s="5">
        <f>TITRES_STAT!D661</f>
        <v>3.8563999999999998</v>
      </c>
      <c r="C658" s="2">
        <f t="shared" si="90"/>
        <v>3.3599999999999852E-2</v>
      </c>
      <c r="D658" s="2">
        <f t="shared" si="91"/>
        <v>3.3599999999999852E-2</v>
      </c>
      <c r="E658" s="2">
        <f t="shared" si="92"/>
        <v>0</v>
      </c>
      <c r="F658" s="2">
        <f t="shared" si="93"/>
        <v>1.5556499568172167E-2</v>
      </c>
      <c r="G658" s="2">
        <f t="shared" si="93"/>
        <v>3.9849761502085294E-2</v>
      </c>
      <c r="H658" s="2">
        <f t="shared" si="94"/>
        <v>0.39037873708122728</v>
      </c>
      <c r="I658" s="2">
        <f t="shared" si="95"/>
        <v>28.077150971161672</v>
      </c>
    </row>
    <row r="659" spans="1:9" ht="13.5" x14ac:dyDescent="0.25">
      <c r="A659" s="3">
        <f>TITRES_STAT!B662</f>
        <v>43262</v>
      </c>
      <c r="B659" s="5">
        <f>TITRES_STAT!D662</f>
        <v>4.0743</v>
      </c>
      <c r="C659" s="2">
        <f t="shared" si="90"/>
        <v>0.2179000000000002</v>
      </c>
      <c r="D659" s="2">
        <f t="shared" si="91"/>
        <v>0.2179000000000002</v>
      </c>
      <c r="E659" s="2">
        <f t="shared" si="92"/>
        <v>0</v>
      </c>
      <c r="F659" s="2">
        <f t="shared" si="93"/>
        <v>3.0009606741874171E-2</v>
      </c>
      <c r="G659" s="2">
        <f t="shared" si="93"/>
        <v>3.7003349966222059E-2</v>
      </c>
      <c r="H659" s="2">
        <f t="shared" si="94"/>
        <v>0.81099702511442828</v>
      </c>
      <c r="I659" s="2">
        <f t="shared" si="95"/>
        <v>44.781797753819347</v>
      </c>
    </row>
    <row r="660" spans="1:9" ht="13.5" x14ac:dyDescent="0.25">
      <c r="A660" s="3">
        <f>TITRES_STAT!B663</f>
        <v>43263</v>
      </c>
      <c r="B660" s="5">
        <f>TITRES_STAT!D663</f>
        <v>4.1357999999999997</v>
      </c>
      <c r="C660" s="2">
        <f t="shared" si="90"/>
        <v>6.1499999999999666E-2</v>
      </c>
      <c r="D660" s="2">
        <f t="shared" si="91"/>
        <v>6.1499999999999666E-2</v>
      </c>
      <c r="E660" s="2">
        <f t="shared" si="92"/>
        <v>0</v>
      </c>
      <c r="F660" s="2">
        <f t="shared" si="93"/>
        <v>3.2258920546025992E-2</v>
      </c>
      <c r="G660" s="2">
        <f t="shared" si="93"/>
        <v>3.4360253540063342E-2</v>
      </c>
      <c r="H660" s="2">
        <f t="shared" si="94"/>
        <v>0.93884407774851719</v>
      </c>
      <c r="I660" s="2">
        <f t="shared" si="95"/>
        <v>48.422876729662036</v>
      </c>
    </row>
    <row r="661" spans="1:9" ht="13.5" x14ac:dyDescent="0.25">
      <c r="A661" s="3">
        <f>TITRES_STAT!B664</f>
        <v>43264</v>
      </c>
      <c r="B661" s="5">
        <f>TITRES_STAT!D664</f>
        <v>4.1414</v>
      </c>
      <c r="C661" s="2">
        <f t="shared" si="90"/>
        <v>5.6000000000002714E-3</v>
      </c>
      <c r="D661" s="2">
        <f t="shared" si="91"/>
        <v>5.6000000000002714E-3</v>
      </c>
      <c r="E661" s="2">
        <f t="shared" si="92"/>
        <v>0</v>
      </c>
      <c r="F661" s="2">
        <f t="shared" si="93"/>
        <v>3.0354711935595583E-2</v>
      </c>
      <c r="G661" s="2">
        <f t="shared" si="93"/>
        <v>3.1905949715773103E-2</v>
      </c>
      <c r="H661" s="2">
        <f t="shared" si="94"/>
        <v>0.95138092443583822</v>
      </c>
      <c r="I661" s="2">
        <f t="shared" si="95"/>
        <v>48.754239242698908</v>
      </c>
    </row>
    <row r="662" spans="1:9" ht="13.5" x14ac:dyDescent="0.25">
      <c r="A662" s="3">
        <f>TITRES_STAT!B665</f>
        <v>43265</v>
      </c>
      <c r="B662" s="5">
        <f>TITRES_STAT!D665</f>
        <v>4.1973000000000003</v>
      </c>
      <c r="C662" s="2">
        <f t="shared" si="90"/>
        <v>5.5900000000000283E-2</v>
      </c>
      <c r="D662" s="2">
        <f t="shared" si="91"/>
        <v>5.5900000000000283E-2</v>
      </c>
      <c r="E662" s="2">
        <f t="shared" si="92"/>
        <v>0</v>
      </c>
      <c r="F662" s="2">
        <f t="shared" si="93"/>
        <v>3.2179375368767346E-2</v>
      </c>
      <c r="G662" s="2">
        <f t="shared" si="93"/>
        <v>2.9626953307503597E-2</v>
      </c>
      <c r="H662" s="2">
        <f t="shared" si="94"/>
        <v>1.0861520263245326</v>
      </c>
      <c r="I662" s="2">
        <f t="shared" si="95"/>
        <v>52.064854939558714</v>
      </c>
    </row>
    <row r="663" spans="1:9" ht="13.5" x14ac:dyDescent="0.25">
      <c r="A663" s="3">
        <f>TITRES_STAT!B666</f>
        <v>43269</v>
      </c>
      <c r="B663" s="5">
        <f>TITRES_STAT!D666</f>
        <v>4.1860999999999997</v>
      </c>
      <c r="C663" s="2">
        <f t="shared" si="90"/>
        <v>-1.1200000000000543E-2</v>
      </c>
      <c r="D663" s="2">
        <f t="shared" si="91"/>
        <v>0</v>
      </c>
      <c r="E663" s="2">
        <f t="shared" si="92"/>
        <v>1.1200000000000543E-2</v>
      </c>
      <c r="F663" s="2">
        <f t="shared" si="93"/>
        <v>2.9880848556712535E-2</v>
      </c>
      <c r="G663" s="2">
        <f t="shared" si="93"/>
        <v>2.8310742356967667E-2</v>
      </c>
      <c r="H663" s="2">
        <f t="shared" si="94"/>
        <v>1.05545973256185</v>
      </c>
      <c r="I663" s="2">
        <f t="shared" si="95"/>
        <v>51.349083411445072</v>
      </c>
    </row>
    <row r="664" spans="1:9" ht="13.5" x14ac:dyDescent="0.25">
      <c r="A664" s="3">
        <f>TITRES_STAT!B667</f>
        <v>43270</v>
      </c>
      <c r="B664" s="5">
        <f>TITRES_STAT!D667</f>
        <v>4.0799000000000003</v>
      </c>
      <c r="C664" s="2">
        <f t="shared" si="90"/>
        <v>-0.10619999999999941</v>
      </c>
      <c r="D664" s="2">
        <f t="shared" si="91"/>
        <v>0</v>
      </c>
      <c r="E664" s="2">
        <f t="shared" si="92"/>
        <v>0.10619999999999941</v>
      </c>
      <c r="F664" s="2">
        <f t="shared" si="93"/>
        <v>2.7746502231233067E-2</v>
      </c>
      <c r="G664" s="2">
        <f t="shared" si="93"/>
        <v>3.3874260760041366E-2</v>
      </c>
      <c r="H664" s="2">
        <f t="shared" si="94"/>
        <v>0.81910281165348109</v>
      </c>
      <c r="I664" s="2">
        <f t="shared" si="95"/>
        <v>45.027845947253205</v>
      </c>
    </row>
    <row r="665" spans="1:9" ht="13.5" x14ac:dyDescent="0.25">
      <c r="A665" s="3">
        <f>TITRES_STAT!B668</f>
        <v>43271</v>
      </c>
      <c r="B665" s="5">
        <f>TITRES_STAT!D668</f>
        <v>4.0799000000000003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2.5764609214716423E-2</v>
      </c>
      <c r="G665" s="2">
        <f t="shared" si="93"/>
        <v>3.1454670705752696E-2</v>
      </c>
      <c r="H665" s="2">
        <f t="shared" si="94"/>
        <v>0.8191028116534812</v>
      </c>
      <c r="I665" s="2">
        <f t="shared" si="95"/>
        <v>45.027845947253212</v>
      </c>
    </row>
    <row r="666" spans="1:9" ht="13.5" x14ac:dyDescent="0.25">
      <c r="A666" s="3">
        <f>TITRES_STAT!B669</f>
        <v>43272</v>
      </c>
      <c r="B666" s="5">
        <f>TITRES_STAT!D669</f>
        <v>4.0799000000000003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2.3924279985093822E-2</v>
      </c>
      <c r="G666" s="2">
        <f t="shared" si="93"/>
        <v>2.9207908512484646E-2</v>
      </c>
      <c r="H666" s="2">
        <f t="shared" si="94"/>
        <v>0.8191028116534812</v>
      </c>
      <c r="I666" s="2">
        <f t="shared" si="95"/>
        <v>45.027845947253212</v>
      </c>
    </row>
    <row r="667" spans="1:9" ht="13.5" x14ac:dyDescent="0.25">
      <c r="A667" s="3">
        <f>TITRES_STAT!B670</f>
        <v>43273</v>
      </c>
      <c r="B667" s="5">
        <f>TITRES_STAT!D670</f>
        <v>4.024</v>
      </c>
      <c r="C667" s="2">
        <f t="shared" si="90"/>
        <v>-5.5900000000000283E-2</v>
      </c>
      <c r="D667" s="2">
        <f t="shared" si="91"/>
        <v>0</v>
      </c>
      <c r="E667" s="2">
        <f t="shared" si="92"/>
        <v>5.5900000000000283E-2</v>
      </c>
      <c r="F667" s="2">
        <f t="shared" si="93"/>
        <v>2.2215402843301407E-2</v>
      </c>
      <c r="G667" s="2">
        <f t="shared" si="93"/>
        <v>3.1114486475878618E-2</v>
      </c>
      <c r="H667" s="2">
        <f t="shared" si="94"/>
        <v>0.71398905652914468</v>
      </c>
      <c r="I667" s="2">
        <f t="shared" si="95"/>
        <v>41.656570315272837</v>
      </c>
    </row>
    <row r="668" spans="1:9" ht="13.5" x14ac:dyDescent="0.25">
      <c r="A668" s="3">
        <f>TITRES_STAT!B671</f>
        <v>43276</v>
      </c>
      <c r="B668" s="5">
        <f>TITRES_STAT!D671</f>
        <v>4.024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2.0628588354494163E-2</v>
      </c>
      <c r="G668" s="2">
        <f t="shared" si="93"/>
        <v>2.8892023156173004E-2</v>
      </c>
      <c r="H668" s="2">
        <f t="shared" si="94"/>
        <v>0.71398905652914468</v>
      </c>
      <c r="I668" s="2">
        <f t="shared" si="95"/>
        <v>41.656570315272837</v>
      </c>
    </row>
    <row r="669" spans="1:9" ht="13.5" x14ac:dyDescent="0.25">
      <c r="A669" s="3">
        <f>TITRES_STAT!B672</f>
        <v>43277</v>
      </c>
      <c r="B669" s="5">
        <f>TITRES_STAT!D672</f>
        <v>4.0351999999999997</v>
      </c>
      <c r="C669" s="2">
        <f t="shared" si="90"/>
        <v>1.1199999999999655E-2</v>
      </c>
      <c r="D669" s="2">
        <f t="shared" si="91"/>
        <v>1.1199999999999655E-2</v>
      </c>
      <c r="E669" s="2">
        <f t="shared" si="92"/>
        <v>0</v>
      </c>
      <c r="F669" s="2">
        <f t="shared" ref="F669:G684" si="96">((F668*13)+D669)/14</f>
        <v>1.9955117757744556E-2</v>
      </c>
      <c r="G669" s="2">
        <f t="shared" si="96"/>
        <v>2.682830721644636E-2</v>
      </c>
      <c r="H669" s="2">
        <f t="shared" si="94"/>
        <v>0.74380830653048502</v>
      </c>
      <c r="I669" s="2">
        <f t="shared" si="95"/>
        <v>42.654247244089603</v>
      </c>
    </row>
    <row r="670" spans="1:9" ht="13.5" x14ac:dyDescent="0.25">
      <c r="A670" s="3">
        <f>TITRES_STAT!B673</f>
        <v>43278</v>
      </c>
      <c r="B670" s="5">
        <f>TITRES_STAT!D673</f>
        <v>4.024</v>
      </c>
      <c r="C670" s="2">
        <f t="shared" si="90"/>
        <v>-1.1199999999999655E-2</v>
      </c>
      <c r="D670" s="2">
        <f t="shared" si="91"/>
        <v>0</v>
      </c>
      <c r="E670" s="2">
        <f t="shared" si="92"/>
        <v>1.1199999999999655E-2</v>
      </c>
      <c r="F670" s="2">
        <f t="shared" si="96"/>
        <v>1.8529752203619944E-2</v>
      </c>
      <c r="G670" s="2">
        <f t="shared" si="96"/>
        <v>2.571199955812874E-2</v>
      </c>
      <c r="H670" s="2">
        <f t="shared" si="94"/>
        <v>0.72066554612870781</v>
      </c>
      <c r="I670" s="2">
        <f t="shared" si="95"/>
        <v>41.882953241559314</v>
      </c>
    </row>
    <row r="671" spans="1:9" ht="13.5" x14ac:dyDescent="0.25">
      <c r="A671" s="3">
        <f>TITRES_STAT!B674</f>
        <v>43279</v>
      </c>
      <c r="B671" s="5">
        <f>TITRES_STAT!D674</f>
        <v>4.024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1.7206198474789946E-2</v>
      </c>
      <c r="G671" s="2">
        <f t="shared" si="96"/>
        <v>2.3875428161119545E-2</v>
      </c>
      <c r="H671" s="2">
        <f t="shared" si="94"/>
        <v>0.7206655461287077</v>
      </c>
      <c r="I671" s="2">
        <f t="shared" si="95"/>
        <v>41.882953241559306</v>
      </c>
    </row>
    <row r="672" spans="1:9" ht="13.5" x14ac:dyDescent="0.25">
      <c r="A672" s="3">
        <f>TITRES_STAT!B675</f>
        <v>43280</v>
      </c>
      <c r="B672" s="5">
        <f>TITRES_STAT!D675</f>
        <v>3.9681000000000002</v>
      </c>
      <c r="C672" s="2">
        <f t="shared" si="90"/>
        <v>-5.5899999999999839E-2</v>
      </c>
      <c r="D672" s="2">
        <f t="shared" si="91"/>
        <v>0</v>
      </c>
      <c r="E672" s="2">
        <f t="shared" si="92"/>
        <v>5.5899999999999839E-2</v>
      </c>
      <c r="F672" s="2">
        <f t="shared" si="96"/>
        <v>1.5977184298019236E-2</v>
      </c>
      <c r="G672" s="2">
        <f t="shared" si="96"/>
        <v>2.6162897578182426E-2</v>
      </c>
      <c r="H672" s="2">
        <f t="shared" si="94"/>
        <v>0.61068099396386488</v>
      </c>
      <c r="I672" s="2">
        <f t="shared" si="95"/>
        <v>37.914459551732023</v>
      </c>
    </row>
    <row r="673" spans="1:9" ht="13.5" x14ac:dyDescent="0.25">
      <c r="A673" s="3">
        <f>TITRES_STAT!B676</f>
        <v>43283</v>
      </c>
      <c r="B673" s="5">
        <f>TITRES_STAT!D676</f>
        <v>3.9961000000000002</v>
      </c>
      <c r="C673" s="2">
        <f t="shared" si="90"/>
        <v>2.8000000000000025E-2</v>
      </c>
      <c r="D673" s="2">
        <f t="shared" si="91"/>
        <v>2.8000000000000025E-2</v>
      </c>
      <c r="E673" s="2">
        <f t="shared" si="92"/>
        <v>0</v>
      </c>
      <c r="F673" s="2">
        <f t="shared" si="96"/>
        <v>1.6835956848160721E-2</v>
      </c>
      <c r="G673" s="2">
        <f t="shared" si="96"/>
        <v>2.4294119179740826E-2</v>
      </c>
      <c r="H673" s="2">
        <f t="shared" si="94"/>
        <v>0.69300544397594133</v>
      </c>
      <c r="I673" s="2">
        <f t="shared" si="95"/>
        <v>40.933444510872427</v>
      </c>
    </row>
    <row r="674" spans="1:9" ht="13.5" x14ac:dyDescent="0.25">
      <c r="A674" s="3">
        <f>TITRES_STAT!B677</f>
        <v>43284</v>
      </c>
      <c r="B674" s="5">
        <f>TITRES_STAT!D677</f>
        <v>4.0128000000000004</v>
      </c>
      <c r="C674" s="2">
        <f t="shared" si="90"/>
        <v>1.6700000000000159E-2</v>
      </c>
      <c r="D674" s="2">
        <f t="shared" si="91"/>
        <v>1.6700000000000159E-2</v>
      </c>
      <c r="E674" s="2">
        <f t="shared" si="92"/>
        <v>0</v>
      </c>
      <c r="F674" s="2">
        <f t="shared" si="96"/>
        <v>1.682624564472068E-2</v>
      </c>
      <c r="G674" s="2">
        <f t="shared" si="96"/>
        <v>2.2558824952616484E-2</v>
      </c>
      <c r="H674" s="2">
        <f t="shared" si="94"/>
        <v>0.74588307148369837</v>
      </c>
      <c r="I674" s="2">
        <f t="shared" si="95"/>
        <v>42.722395541061459</v>
      </c>
    </row>
    <row r="675" spans="1:9" ht="13.5" x14ac:dyDescent="0.25">
      <c r="A675" s="3">
        <f>TITRES_STAT!B678</f>
        <v>43285</v>
      </c>
      <c r="B675" s="5">
        <f>TITRES_STAT!D678</f>
        <v>3.9121999999999999</v>
      </c>
      <c r="C675" s="2">
        <f t="shared" si="90"/>
        <v>-0.10060000000000047</v>
      </c>
      <c r="D675" s="2">
        <f t="shared" si="91"/>
        <v>0</v>
      </c>
      <c r="E675" s="2">
        <f t="shared" si="92"/>
        <v>0.10060000000000047</v>
      </c>
      <c r="F675" s="2">
        <f t="shared" si="96"/>
        <v>1.5624370955812058E-2</v>
      </c>
      <c r="G675" s="2">
        <f t="shared" si="96"/>
        <v>2.8133194598858196E-2</v>
      </c>
      <c r="H675" s="2">
        <f t="shared" si="94"/>
        <v>0.5553713745841784</v>
      </c>
      <c r="I675" s="2">
        <f t="shared" si="95"/>
        <v>35.706673252402794</v>
      </c>
    </row>
    <row r="676" spans="1:9" ht="13.5" x14ac:dyDescent="0.25">
      <c r="A676" s="3">
        <f>TITRES_STAT!B679</f>
        <v>43286</v>
      </c>
      <c r="B676" s="5">
        <f>TITRES_STAT!D679</f>
        <v>3.8731</v>
      </c>
      <c r="C676" s="2">
        <f t="shared" si="90"/>
        <v>-3.9099999999999913E-2</v>
      </c>
      <c r="D676" s="2">
        <f t="shared" si="91"/>
        <v>0</v>
      </c>
      <c r="E676" s="2">
        <f t="shared" si="92"/>
        <v>3.9099999999999913E-2</v>
      </c>
      <c r="F676" s="2">
        <f t="shared" si="96"/>
        <v>1.450834445896834E-2</v>
      </c>
      <c r="G676" s="2">
        <f t="shared" si="96"/>
        <v>2.8916537841796892E-2</v>
      </c>
      <c r="H676" s="2">
        <f t="shared" si="94"/>
        <v>0.50173172661069798</v>
      </c>
      <c r="I676" s="2">
        <f t="shared" si="95"/>
        <v>33.410210207323175</v>
      </c>
    </row>
    <row r="677" spans="1:9" ht="13.5" x14ac:dyDescent="0.25">
      <c r="A677" s="3">
        <f>TITRES_STAT!B680</f>
        <v>43287</v>
      </c>
      <c r="B677" s="5">
        <f>TITRES_STAT!D680</f>
        <v>3.8898999999999999</v>
      </c>
      <c r="C677" s="2">
        <f t="shared" si="90"/>
        <v>1.6799999999999926E-2</v>
      </c>
      <c r="D677" s="2">
        <f t="shared" si="91"/>
        <v>1.6799999999999926E-2</v>
      </c>
      <c r="E677" s="2">
        <f t="shared" si="92"/>
        <v>0</v>
      </c>
      <c r="F677" s="2">
        <f t="shared" si="96"/>
        <v>1.4672034140470596E-2</v>
      </c>
      <c r="G677" s="2">
        <f t="shared" si="96"/>
        <v>2.6851070853097115E-2</v>
      </c>
      <c r="H677" s="2">
        <f t="shared" si="94"/>
        <v>0.54642268164058205</v>
      </c>
      <c r="I677" s="2">
        <f t="shared" si="95"/>
        <v>35.334626692159503</v>
      </c>
    </row>
    <row r="678" spans="1:9" ht="13.5" x14ac:dyDescent="0.25">
      <c r="A678" s="3">
        <f>TITRES_STAT!B681</f>
        <v>43290</v>
      </c>
      <c r="B678" s="5">
        <f>TITRES_STAT!D681</f>
        <v>3.9121999999999999</v>
      </c>
      <c r="C678" s="2">
        <f t="shared" si="90"/>
        <v>2.2299999999999986E-2</v>
      </c>
      <c r="D678" s="2">
        <f t="shared" si="91"/>
        <v>2.2299999999999986E-2</v>
      </c>
      <c r="E678" s="2">
        <f t="shared" si="92"/>
        <v>0</v>
      </c>
      <c r="F678" s="2">
        <f t="shared" si="96"/>
        <v>1.5216888844722694E-2</v>
      </c>
      <c r="G678" s="2">
        <f t="shared" si="96"/>
        <v>2.4933137220733037E-2</v>
      </c>
      <c r="H678" s="2">
        <f t="shared" si="94"/>
        <v>0.61030782889483959</v>
      </c>
      <c r="I678" s="2">
        <f t="shared" si="95"/>
        <v>37.900072144199669</v>
      </c>
    </row>
    <row r="679" spans="1:9" ht="13.5" x14ac:dyDescent="0.25">
      <c r="A679" s="3">
        <f>TITRES_STAT!B682</f>
        <v>43291</v>
      </c>
      <c r="B679" s="5">
        <f>TITRES_STAT!D682</f>
        <v>4.024</v>
      </c>
      <c r="C679" s="2">
        <f t="shared" si="90"/>
        <v>0.11180000000000012</v>
      </c>
      <c r="D679" s="2">
        <f t="shared" si="91"/>
        <v>0.11180000000000012</v>
      </c>
      <c r="E679" s="2">
        <f t="shared" si="92"/>
        <v>0</v>
      </c>
      <c r="F679" s="2">
        <f t="shared" si="96"/>
        <v>2.2115682498671081E-2</v>
      </c>
      <c r="G679" s="2">
        <f t="shared" si="96"/>
        <v>2.3152198847823536E-2</v>
      </c>
      <c r="H679" s="2">
        <f t="shared" si="94"/>
        <v>0.95523032797163909</v>
      </c>
      <c r="I679" s="2">
        <f t="shared" si="95"/>
        <v>48.855130482892896</v>
      </c>
    </row>
    <row r="680" spans="1:9" ht="13.5" x14ac:dyDescent="0.25">
      <c r="A680" s="3">
        <f>TITRES_STAT!B683</f>
        <v>43292</v>
      </c>
      <c r="B680" s="5">
        <f>TITRES_STAT!D683</f>
        <v>3.9121999999999999</v>
      </c>
      <c r="C680" s="2">
        <f t="shared" si="90"/>
        <v>-0.11180000000000012</v>
      </c>
      <c r="D680" s="2">
        <f t="shared" si="91"/>
        <v>0</v>
      </c>
      <c r="E680" s="2">
        <f t="shared" si="92"/>
        <v>0.11180000000000012</v>
      </c>
      <c r="F680" s="2">
        <f t="shared" si="96"/>
        <v>2.0535990891623147E-2</v>
      </c>
      <c r="G680" s="2">
        <f t="shared" si="96"/>
        <v>2.9484184644407579E-2</v>
      </c>
      <c r="H680" s="2">
        <f t="shared" si="94"/>
        <v>0.69650869234799462</v>
      </c>
      <c r="I680" s="2">
        <f t="shared" si="95"/>
        <v>41.055415482959631</v>
      </c>
    </row>
    <row r="681" spans="1:9" ht="13.5" x14ac:dyDescent="0.25">
      <c r="A681" s="3">
        <f>TITRES_STAT!B684</f>
        <v>43293</v>
      </c>
      <c r="B681" s="5">
        <f>TITRES_STAT!D684</f>
        <v>3.9121999999999999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1.9069134399364352E-2</v>
      </c>
      <c r="G681" s="2">
        <f t="shared" si="96"/>
        <v>2.7378171455521325E-2</v>
      </c>
      <c r="H681" s="2">
        <f t="shared" si="94"/>
        <v>0.69650869234799462</v>
      </c>
      <c r="I681" s="2">
        <f t="shared" si="95"/>
        <v>41.055415482959631</v>
      </c>
    </row>
    <row r="682" spans="1:9" ht="13.5" x14ac:dyDescent="0.25">
      <c r="A682" s="3">
        <f>TITRES_STAT!B685</f>
        <v>43294</v>
      </c>
      <c r="B682" s="5">
        <f>TITRES_STAT!D685</f>
        <v>3.9121999999999999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1.7707053370838326E-2</v>
      </c>
      <c r="G682" s="2">
        <f t="shared" si="96"/>
        <v>2.5422587780126942E-2</v>
      </c>
      <c r="H682" s="2">
        <f t="shared" si="94"/>
        <v>0.69650869234799473</v>
      </c>
      <c r="I682" s="2">
        <f t="shared" si="95"/>
        <v>41.055415482959631</v>
      </c>
    </row>
    <row r="683" spans="1:9" ht="13.5" x14ac:dyDescent="0.25">
      <c r="A683" s="3">
        <f>TITRES_STAT!B686</f>
        <v>43297</v>
      </c>
      <c r="B683" s="5">
        <f>TITRES_STAT!D686</f>
        <v>4.024</v>
      </c>
      <c r="C683" s="2">
        <f t="shared" si="90"/>
        <v>0.11180000000000012</v>
      </c>
      <c r="D683" s="2">
        <f t="shared" si="91"/>
        <v>0.11180000000000012</v>
      </c>
      <c r="E683" s="2">
        <f t="shared" si="92"/>
        <v>0</v>
      </c>
      <c r="F683" s="2">
        <f t="shared" si="96"/>
        <v>2.4427978130064167E-2</v>
      </c>
      <c r="G683" s="2">
        <f t="shared" si="96"/>
        <v>2.3606688652975018E-2</v>
      </c>
      <c r="H683" s="2">
        <f t="shared" si="94"/>
        <v>1.0347905413233653</v>
      </c>
      <c r="I683" s="2">
        <f t="shared" si="95"/>
        <v>50.854892447571991</v>
      </c>
    </row>
    <row r="684" spans="1:9" ht="13.5" x14ac:dyDescent="0.25">
      <c r="A684" s="3">
        <f>TITRES_STAT!B687</f>
        <v>43298</v>
      </c>
      <c r="B684" s="5">
        <f>TITRES_STAT!D687</f>
        <v>3.9681000000000002</v>
      </c>
      <c r="C684" s="2">
        <f t="shared" si="90"/>
        <v>-5.5899999999999839E-2</v>
      </c>
      <c r="D684" s="2">
        <f t="shared" si="91"/>
        <v>0</v>
      </c>
      <c r="E684" s="2">
        <f t="shared" si="92"/>
        <v>5.5899999999999839E-2</v>
      </c>
      <c r="F684" s="2">
        <f t="shared" si="96"/>
        <v>2.2683122549345298E-2</v>
      </c>
      <c r="G684" s="2">
        <f t="shared" si="96"/>
        <v>2.5913353749191077E-2</v>
      </c>
      <c r="H684" s="2">
        <f t="shared" si="94"/>
        <v>0.87534491941450787</v>
      </c>
      <c r="I684" s="2">
        <f t="shared" si="95"/>
        <v>46.676475903312493</v>
      </c>
    </row>
    <row r="685" spans="1:9" ht="13.5" x14ac:dyDescent="0.25">
      <c r="A685" s="3">
        <f>TITRES_STAT!B688</f>
        <v>43299</v>
      </c>
      <c r="B685" s="5">
        <f>TITRES_STAT!D688</f>
        <v>3.8843000000000001</v>
      </c>
      <c r="C685" s="2">
        <f t="shared" si="90"/>
        <v>-8.3800000000000097E-2</v>
      </c>
      <c r="D685" s="2">
        <f t="shared" si="91"/>
        <v>0</v>
      </c>
      <c r="E685" s="2">
        <f t="shared" si="92"/>
        <v>8.3800000000000097E-2</v>
      </c>
      <c r="F685" s="2">
        <f t="shared" ref="F685:G700" si="97">((F684*13)+D685)/14</f>
        <v>2.1062899510106349E-2</v>
      </c>
      <c r="G685" s="2">
        <f t="shared" si="97"/>
        <v>3.0048114195677437E-2</v>
      </c>
      <c r="H685" s="2">
        <f t="shared" si="94"/>
        <v>0.70097242618760902</v>
      </c>
      <c r="I685" s="2">
        <f t="shared" si="95"/>
        <v>41.21009931705354</v>
      </c>
    </row>
    <row r="686" spans="1:9" ht="13.5" x14ac:dyDescent="0.25">
      <c r="A686" s="3">
        <f>TITRES_STAT!B689</f>
        <v>43300</v>
      </c>
      <c r="B686" s="5">
        <f>TITRES_STAT!D689</f>
        <v>3.8563999999999998</v>
      </c>
      <c r="C686" s="2">
        <f t="shared" si="90"/>
        <v>-2.7900000000000258E-2</v>
      </c>
      <c r="D686" s="2">
        <f t="shared" si="91"/>
        <v>0</v>
      </c>
      <c r="E686" s="2">
        <f t="shared" si="92"/>
        <v>2.7900000000000258E-2</v>
      </c>
      <c r="F686" s="2">
        <f t="shared" si="97"/>
        <v>1.9558406687955894E-2</v>
      </c>
      <c r="G686" s="2">
        <f t="shared" si="97"/>
        <v>2.9894677467414782E-2</v>
      </c>
      <c r="H686" s="2">
        <f t="shared" si="94"/>
        <v>0.65424377664801936</v>
      </c>
      <c r="I686" s="2">
        <f t="shared" si="95"/>
        <v>39.549417436752165</v>
      </c>
    </row>
    <row r="687" spans="1:9" ht="13.5" x14ac:dyDescent="0.25">
      <c r="A687" s="3">
        <f>TITRES_STAT!B690</f>
        <v>43301</v>
      </c>
      <c r="B687" s="5">
        <f>TITRES_STAT!D690</f>
        <v>3.8563999999999998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1.816137763881619E-2</v>
      </c>
      <c r="G687" s="2">
        <f t="shared" si="97"/>
        <v>2.7759343362599442E-2</v>
      </c>
      <c r="H687" s="2">
        <f t="shared" si="94"/>
        <v>0.65424377664801947</v>
      </c>
      <c r="I687" s="2">
        <f t="shared" si="95"/>
        <v>39.549417436752165</v>
      </c>
    </row>
    <row r="688" spans="1:9" ht="13.5" x14ac:dyDescent="0.25">
      <c r="A688" s="3">
        <f>TITRES_STAT!B691</f>
        <v>43304</v>
      </c>
      <c r="B688" s="5">
        <f>TITRES_STAT!D691</f>
        <v>3.8563999999999998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1.6864136378900749E-2</v>
      </c>
      <c r="G688" s="2">
        <f t="shared" si="97"/>
        <v>2.5776533122413767E-2</v>
      </c>
      <c r="H688" s="2">
        <f t="shared" si="94"/>
        <v>0.65424377664801947</v>
      </c>
      <c r="I688" s="2">
        <f t="shared" si="95"/>
        <v>39.549417436752165</v>
      </c>
    </row>
    <row r="689" spans="1:9" ht="13.5" x14ac:dyDescent="0.25">
      <c r="A689" s="3">
        <f>TITRES_STAT!B692</f>
        <v>43305</v>
      </c>
      <c r="B689" s="5">
        <f>TITRES_STAT!D692</f>
        <v>3.8955000000000002</v>
      </c>
      <c r="C689" s="2">
        <f t="shared" si="90"/>
        <v>3.9100000000000357E-2</v>
      </c>
      <c r="D689" s="2">
        <f t="shared" si="91"/>
        <v>3.9100000000000357E-2</v>
      </c>
      <c r="E689" s="2">
        <f t="shared" si="92"/>
        <v>0</v>
      </c>
      <c r="F689" s="2">
        <f t="shared" si="97"/>
        <v>1.845241235183644E-2</v>
      </c>
      <c r="G689" s="2">
        <f t="shared" si="97"/>
        <v>2.3935352185098496E-2</v>
      </c>
      <c r="H689" s="2">
        <f t="shared" si="94"/>
        <v>0.7709271294250859</v>
      </c>
      <c r="I689" s="2">
        <f t="shared" si="95"/>
        <v>43.532402695494298</v>
      </c>
    </row>
    <row r="690" spans="1:9" ht="13.5" x14ac:dyDescent="0.25">
      <c r="A690" s="3">
        <f>TITRES_STAT!B693</f>
        <v>43307</v>
      </c>
      <c r="B690" s="5">
        <f>TITRES_STAT!D693</f>
        <v>3.8115999999999999</v>
      </c>
      <c r="C690" s="2">
        <f t="shared" si="90"/>
        <v>-8.3900000000000308E-2</v>
      </c>
      <c r="D690" s="2">
        <f t="shared" si="91"/>
        <v>0</v>
      </c>
      <c r="E690" s="2">
        <f t="shared" si="92"/>
        <v>8.3900000000000308E-2</v>
      </c>
      <c r="F690" s="2">
        <f t="shared" si="97"/>
        <v>1.7134382898133838E-2</v>
      </c>
      <c r="G690" s="2">
        <f t="shared" si="97"/>
        <v>2.8218541314734339E-2</v>
      </c>
      <c r="H690" s="2">
        <f t="shared" si="94"/>
        <v>0.60720299844794257</v>
      </c>
      <c r="I690" s="2">
        <f t="shared" si="95"/>
        <v>37.780106124385753</v>
      </c>
    </row>
    <row r="691" spans="1:9" ht="13.5" x14ac:dyDescent="0.25">
      <c r="A691" s="3">
        <f>TITRES_STAT!B694</f>
        <v>43308</v>
      </c>
      <c r="B691" s="5">
        <f>TITRES_STAT!D694</f>
        <v>3.8172000000000001</v>
      </c>
      <c r="C691" s="2">
        <f t="shared" si="90"/>
        <v>5.6000000000002714E-3</v>
      </c>
      <c r="D691" s="2">
        <f t="shared" si="91"/>
        <v>5.6000000000002714E-3</v>
      </c>
      <c r="E691" s="2">
        <f t="shared" si="92"/>
        <v>0</v>
      </c>
      <c r="F691" s="2">
        <f t="shared" si="97"/>
        <v>1.6310498405410011E-2</v>
      </c>
      <c r="G691" s="2">
        <f t="shared" si="97"/>
        <v>2.6202931220824743E-2</v>
      </c>
      <c r="H691" s="2">
        <f t="shared" si="94"/>
        <v>0.62246846614043183</v>
      </c>
      <c r="I691" s="2">
        <f t="shared" si="95"/>
        <v>38.365520139887543</v>
      </c>
    </row>
    <row r="692" spans="1:9" ht="13.5" x14ac:dyDescent="0.25">
      <c r="A692" s="3">
        <f>TITRES_STAT!B695</f>
        <v>43311</v>
      </c>
      <c r="B692" s="5">
        <f>TITRES_STAT!D695</f>
        <v>3.8060999999999998</v>
      </c>
      <c r="C692" s="2">
        <f t="shared" si="90"/>
        <v>-1.1100000000000332E-2</v>
      </c>
      <c r="D692" s="2">
        <f t="shared" si="91"/>
        <v>0</v>
      </c>
      <c r="E692" s="2">
        <f t="shared" si="92"/>
        <v>1.1100000000000332E-2</v>
      </c>
      <c r="F692" s="2">
        <f t="shared" si="97"/>
        <v>1.5145462805023583E-2</v>
      </c>
      <c r="G692" s="2">
        <f t="shared" si="97"/>
        <v>2.5124150419337282E-2</v>
      </c>
      <c r="H692" s="2">
        <f t="shared" si="94"/>
        <v>0.60282487376634186</v>
      </c>
      <c r="I692" s="2">
        <f t="shared" si="95"/>
        <v>37.610152152793525</v>
      </c>
    </row>
    <row r="693" spans="1:9" ht="13.5" x14ac:dyDescent="0.25">
      <c r="A693" s="3">
        <f>TITRES_STAT!B696</f>
        <v>43312</v>
      </c>
      <c r="B693" s="5">
        <f>TITRES_STAT!D696</f>
        <v>3.7109999999999999</v>
      </c>
      <c r="C693" s="2">
        <f t="shared" si="90"/>
        <v>-9.5099999999999962E-2</v>
      </c>
      <c r="D693" s="2">
        <f t="shared" si="91"/>
        <v>0</v>
      </c>
      <c r="E693" s="2">
        <f t="shared" si="92"/>
        <v>9.5099999999999962E-2</v>
      </c>
      <c r="F693" s="2">
        <f t="shared" si="97"/>
        <v>1.4063644033236183E-2</v>
      </c>
      <c r="G693" s="2">
        <f t="shared" si="97"/>
        <v>3.0122425389384616E-2</v>
      </c>
      <c r="H693" s="2">
        <f t="shared" si="94"/>
        <v>0.46688285725465933</v>
      </c>
      <c r="I693" s="2">
        <f t="shared" si="95"/>
        <v>31.828230519269454</v>
      </c>
    </row>
    <row r="694" spans="1:9" ht="13.5" x14ac:dyDescent="0.25">
      <c r="A694" s="3">
        <f>TITRES_STAT!B697</f>
        <v>43313</v>
      </c>
      <c r="B694" s="5">
        <f>TITRES_STAT!D697</f>
        <v>3.8005</v>
      </c>
      <c r="C694" s="2">
        <f t="shared" si="90"/>
        <v>8.9500000000000135E-2</v>
      </c>
      <c r="D694" s="2">
        <f t="shared" si="91"/>
        <v>8.9500000000000135E-2</v>
      </c>
      <c r="E694" s="2">
        <f t="shared" si="92"/>
        <v>0</v>
      </c>
      <c r="F694" s="2">
        <f t="shared" si="97"/>
        <v>1.945195517371932E-2</v>
      </c>
      <c r="G694" s="2">
        <f t="shared" si="97"/>
        <v>2.7970823575857142E-2</v>
      </c>
      <c r="H694" s="2">
        <f t="shared" si="94"/>
        <v>0.69543734101948884</v>
      </c>
      <c r="I694" s="2">
        <f t="shared" si="95"/>
        <v>41.01816824450222</v>
      </c>
    </row>
    <row r="695" spans="1:9" ht="13.5" x14ac:dyDescent="0.25">
      <c r="A695" s="3">
        <f>TITRES_STAT!B698</f>
        <v>43314</v>
      </c>
      <c r="B695" s="5">
        <f>TITRES_STAT!D698</f>
        <v>3.8060999999999998</v>
      </c>
      <c r="C695" s="2">
        <f t="shared" si="90"/>
        <v>5.5999999999998273E-3</v>
      </c>
      <c r="D695" s="2">
        <f t="shared" si="91"/>
        <v>5.5999999999998273E-3</v>
      </c>
      <c r="E695" s="2">
        <f t="shared" si="92"/>
        <v>0</v>
      </c>
      <c r="F695" s="2">
        <f t="shared" si="97"/>
        <v>1.8462529804167929E-2</v>
      </c>
      <c r="G695" s="2">
        <f t="shared" si="97"/>
        <v>2.5972907606153062E-2</v>
      </c>
      <c r="H695" s="2">
        <f t="shared" si="94"/>
        <v>0.71083800412835174</v>
      </c>
      <c r="I695" s="2">
        <f t="shared" si="95"/>
        <v>41.54911233051044</v>
      </c>
    </row>
    <row r="696" spans="1:9" ht="13.5" x14ac:dyDescent="0.25">
      <c r="A696" s="3">
        <f>TITRES_STAT!B699</f>
        <v>43315</v>
      </c>
      <c r="B696" s="5">
        <f>TITRES_STAT!D699</f>
        <v>3.8005</v>
      </c>
      <c r="C696" s="2">
        <f t="shared" si="90"/>
        <v>-5.5999999999998273E-3</v>
      </c>
      <c r="D696" s="2">
        <f t="shared" si="91"/>
        <v>0</v>
      </c>
      <c r="E696" s="2">
        <f t="shared" si="92"/>
        <v>5.5999999999998273E-3</v>
      </c>
      <c r="F696" s="2">
        <f t="shared" si="97"/>
        <v>1.7143777675298792E-2</v>
      </c>
      <c r="G696" s="2">
        <f t="shared" si="97"/>
        <v>2.4517699919999258E-2</v>
      </c>
      <c r="H696" s="2">
        <f t="shared" si="94"/>
        <v>0.69924086399778851</v>
      </c>
      <c r="I696" s="2">
        <f t="shared" si="95"/>
        <v>41.150191171408792</v>
      </c>
    </row>
    <row r="697" spans="1:9" ht="13.5" x14ac:dyDescent="0.25">
      <c r="A697" s="3">
        <f>TITRES_STAT!B700</f>
        <v>43318</v>
      </c>
      <c r="B697" s="5">
        <f>TITRES_STAT!D700</f>
        <v>3.7949000000000002</v>
      </c>
      <c r="C697" s="2">
        <f t="shared" si="90"/>
        <v>-5.5999999999998273E-3</v>
      </c>
      <c r="D697" s="2">
        <f t="shared" si="91"/>
        <v>0</v>
      </c>
      <c r="E697" s="2">
        <f t="shared" si="92"/>
        <v>5.5999999999998273E-3</v>
      </c>
      <c r="F697" s="2">
        <f t="shared" si="97"/>
        <v>1.5919222127063166E-2</v>
      </c>
      <c r="G697" s="2">
        <f t="shared" si="97"/>
        <v>2.3166435639999296E-2</v>
      </c>
      <c r="H697" s="2">
        <f t="shared" si="94"/>
        <v>0.68716752004684523</v>
      </c>
      <c r="I697" s="2">
        <f t="shared" si="95"/>
        <v>40.729062875022962</v>
      </c>
    </row>
    <row r="698" spans="1:9" ht="13.5" x14ac:dyDescent="0.25">
      <c r="A698" s="3">
        <f>TITRES_STAT!B701</f>
        <v>43319</v>
      </c>
      <c r="B698" s="5">
        <f>TITRES_STAT!D701</f>
        <v>3.6328</v>
      </c>
      <c r="C698" s="2">
        <f t="shared" si="90"/>
        <v>-0.16210000000000013</v>
      </c>
      <c r="D698" s="2">
        <f t="shared" si="91"/>
        <v>0</v>
      </c>
      <c r="E698" s="2">
        <f t="shared" si="92"/>
        <v>0.16210000000000013</v>
      </c>
      <c r="F698" s="2">
        <f t="shared" si="97"/>
        <v>1.4782134832272939E-2</v>
      </c>
      <c r="G698" s="2">
        <f t="shared" si="97"/>
        <v>3.309026166571364E-2</v>
      </c>
      <c r="H698" s="2">
        <f t="shared" si="94"/>
        <v>0.44672160593971355</v>
      </c>
      <c r="I698" s="2">
        <f t="shared" si="95"/>
        <v>30.878201037824894</v>
      </c>
    </row>
    <row r="699" spans="1:9" ht="13.5" x14ac:dyDescent="0.25">
      <c r="A699" s="3">
        <f>TITRES_STAT!B702</f>
        <v>43320</v>
      </c>
      <c r="B699" s="5">
        <f>TITRES_STAT!D702</f>
        <v>3.5434000000000001</v>
      </c>
      <c r="C699" s="2">
        <f t="shared" si="90"/>
        <v>-8.9399999999999924E-2</v>
      </c>
      <c r="D699" s="2">
        <f t="shared" si="91"/>
        <v>0</v>
      </c>
      <c r="E699" s="2">
        <f t="shared" si="92"/>
        <v>8.9399999999999924E-2</v>
      </c>
      <c r="F699" s="2">
        <f t="shared" si="97"/>
        <v>1.3726268058539158E-2</v>
      </c>
      <c r="G699" s="2">
        <f t="shared" si="97"/>
        <v>3.7112385832448372E-2</v>
      </c>
      <c r="H699" s="2">
        <f t="shared" si="94"/>
        <v>0.36985679445426295</v>
      </c>
      <c r="I699" s="2">
        <f t="shared" si="95"/>
        <v>26.999668574962996</v>
      </c>
    </row>
    <row r="700" spans="1:9" ht="13.5" x14ac:dyDescent="0.25">
      <c r="A700" s="3">
        <f>TITRES_STAT!B703</f>
        <v>43321</v>
      </c>
      <c r="B700" s="5">
        <f>TITRES_STAT!D703</f>
        <v>3.6606999999999998</v>
      </c>
      <c r="C700" s="2">
        <f t="shared" si="90"/>
        <v>0.11729999999999974</v>
      </c>
      <c r="D700" s="2">
        <f t="shared" si="91"/>
        <v>0.11729999999999974</v>
      </c>
      <c r="E700" s="2">
        <f t="shared" si="92"/>
        <v>0</v>
      </c>
      <c r="F700" s="2">
        <f t="shared" si="97"/>
        <v>2.1124391768643485E-2</v>
      </c>
      <c r="G700" s="2">
        <f t="shared" si="97"/>
        <v>3.4461501130130627E-2</v>
      </c>
      <c r="H700" s="2">
        <f t="shared" si="94"/>
        <v>0.61298524660534459</v>
      </c>
      <c r="I700" s="2">
        <f t="shared" si="95"/>
        <v>38.003152719184548</v>
      </c>
    </row>
    <row r="701" spans="1:9" ht="13.5" x14ac:dyDescent="0.25">
      <c r="A701" s="3">
        <f>TITRES_STAT!B704</f>
        <v>43322</v>
      </c>
      <c r="B701" s="5">
        <f>TITRES_STAT!D704</f>
        <v>3.8228</v>
      </c>
      <c r="C701" s="2">
        <f t="shared" si="90"/>
        <v>0.16210000000000013</v>
      </c>
      <c r="D701" s="2">
        <f t="shared" si="91"/>
        <v>0.16210000000000013</v>
      </c>
      <c r="E701" s="2">
        <f t="shared" si="92"/>
        <v>0</v>
      </c>
      <c r="F701" s="2">
        <f t="shared" ref="F701:G716" si="98">((F700*13)+D701)/14</f>
        <v>3.1194078070883247E-2</v>
      </c>
      <c r="G701" s="2">
        <f t="shared" si="98"/>
        <v>3.1999965335121297E-2</v>
      </c>
      <c r="H701" s="2">
        <f t="shared" si="94"/>
        <v>0.97481599571129673</v>
      </c>
      <c r="I701" s="2">
        <f t="shared" si="95"/>
        <v>49.362370865351622</v>
      </c>
    </row>
    <row r="702" spans="1:9" ht="13.5" x14ac:dyDescent="0.25">
      <c r="A702" s="3">
        <f>TITRES_STAT!B705</f>
        <v>43326</v>
      </c>
      <c r="B702" s="5">
        <f>TITRES_STAT!D705</f>
        <v>3.8618999999999999</v>
      </c>
      <c r="C702" s="2">
        <f t="shared" si="90"/>
        <v>3.9099999999999913E-2</v>
      </c>
      <c r="D702" s="2">
        <f t="shared" si="91"/>
        <v>3.9099999999999913E-2</v>
      </c>
      <c r="E702" s="2">
        <f t="shared" si="92"/>
        <v>0</v>
      </c>
      <c r="F702" s="2">
        <f t="shared" si="98"/>
        <v>3.1758786780105866E-2</v>
      </c>
      <c r="G702" s="2">
        <f t="shared" si="98"/>
        <v>2.9714253525469775E-2</v>
      </c>
      <c r="H702" s="2">
        <f t="shared" si="94"/>
        <v>1.0688064821444565</v>
      </c>
      <c r="I702" s="2">
        <f t="shared" si="95"/>
        <v>51.662951144495977</v>
      </c>
    </row>
    <row r="703" spans="1:9" ht="13.5" x14ac:dyDescent="0.25">
      <c r="A703" s="3">
        <f>TITRES_STAT!B706</f>
        <v>43327</v>
      </c>
      <c r="B703" s="5">
        <f>TITRES_STAT!D706</f>
        <v>3.9121999999999999</v>
      </c>
      <c r="C703" s="2">
        <f t="shared" si="90"/>
        <v>5.0300000000000011E-2</v>
      </c>
      <c r="D703" s="2">
        <f t="shared" si="91"/>
        <v>5.0300000000000011E-2</v>
      </c>
      <c r="E703" s="2">
        <f t="shared" si="92"/>
        <v>0</v>
      </c>
      <c r="F703" s="2">
        <f t="shared" si="98"/>
        <v>3.3083159152955448E-2</v>
      </c>
      <c r="G703" s="2">
        <f t="shared" si="98"/>
        <v>2.7591806845079076E-2</v>
      </c>
      <c r="H703" s="2">
        <f t="shared" si="94"/>
        <v>1.1990211202444592</v>
      </c>
      <c r="I703" s="2">
        <f t="shared" si="95"/>
        <v>54.525220754185717</v>
      </c>
    </row>
    <row r="704" spans="1:9" ht="13.5" x14ac:dyDescent="0.25">
      <c r="A704" s="3">
        <f>TITRES_STAT!B707</f>
        <v>43328</v>
      </c>
      <c r="B704" s="5">
        <f>TITRES_STAT!D707</f>
        <v>4.0296000000000003</v>
      </c>
      <c r="C704" s="2">
        <f t="shared" si="90"/>
        <v>0.11740000000000039</v>
      </c>
      <c r="D704" s="2">
        <f t="shared" si="91"/>
        <v>0.11740000000000039</v>
      </c>
      <c r="E704" s="2">
        <f t="shared" si="92"/>
        <v>0</v>
      </c>
      <c r="F704" s="2">
        <f t="shared" si="98"/>
        <v>3.9105790642030083E-2</v>
      </c>
      <c r="G704" s="2">
        <f t="shared" si="98"/>
        <v>2.5620963499002E-2</v>
      </c>
      <c r="H704" s="2">
        <f t="shared" si="94"/>
        <v>1.5263200637850076</v>
      </c>
      <c r="I704" s="2">
        <f t="shared" si="95"/>
        <v>60.416733638184766</v>
      </c>
    </row>
    <row r="705" spans="1:9" ht="13.5" x14ac:dyDescent="0.25">
      <c r="A705" s="3">
        <f>TITRES_STAT!B708</f>
        <v>43329</v>
      </c>
      <c r="B705" s="5">
        <f>TITRES_STAT!D708</f>
        <v>3.8172000000000001</v>
      </c>
      <c r="C705" s="2">
        <f t="shared" si="90"/>
        <v>-0.21240000000000014</v>
      </c>
      <c r="D705" s="2">
        <f t="shared" si="91"/>
        <v>0</v>
      </c>
      <c r="E705" s="2">
        <f t="shared" si="92"/>
        <v>0.21240000000000014</v>
      </c>
      <c r="F705" s="2">
        <f t="shared" si="98"/>
        <v>3.6312519881885073E-2</v>
      </c>
      <c r="G705" s="2">
        <f t="shared" si="98"/>
        <v>3.896232324907329E-2</v>
      </c>
      <c r="H705" s="2">
        <f t="shared" si="94"/>
        <v>0.93199062206201366</v>
      </c>
      <c r="I705" s="2">
        <f t="shared" si="95"/>
        <v>48.239914387746879</v>
      </c>
    </row>
    <row r="706" spans="1:9" ht="13.5" x14ac:dyDescent="0.25">
      <c r="A706" s="3">
        <f>TITRES_STAT!B709</f>
        <v>43332</v>
      </c>
      <c r="B706" s="5">
        <f>TITRES_STAT!D709</f>
        <v>3.8228</v>
      </c>
      <c r="C706" s="2">
        <f t="shared" si="90"/>
        <v>5.5999999999998273E-3</v>
      </c>
      <c r="D706" s="2">
        <f t="shared" si="91"/>
        <v>5.5999999999998273E-3</v>
      </c>
      <c r="E706" s="2">
        <f t="shared" si="92"/>
        <v>0</v>
      </c>
      <c r="F706" s="2">
        <f t="shared" si="98"/>
        <v>3.4118768461750416E-2</v>
      </c>
      <c r="G706" s="2">
        <f t="shared" si="98"/>
        <v>3.6179300159853767E-2</v>
      </c>
      <c r="H706" s="2">
        <f t="shared" si="94"/>
        <v>0.943046667873642</v>
      </c>
      <c r="I706" s="2">
        <f t="shared" si="95"/>
        <v>48.534432212359455</v>
      </c>
    </row>
    <row r="707" spans="1:9" ht="13.5" x14ac:dyDescent="0.25">
      <c r="A707" s="3">
        <f>TITRES_STAT!B710</f>
        <v>43335</v>
      </c>
      <c r="B707" s="5">
        <f>TITRES_STAT!D710</f>
        <v>3.7109999999999999</v>
      </c>
      <c r="C707" s="2">
        <f t="shared" ref="C707:C770" si="99">B707-B706</f>
        <v>-0.11180000000000012</v>
      </c>
      <c r="D707" s="2">
        <f t="shared" ref="D707:D770" si="100">IF(C707&gt;0,C707,0)</f>
        <v>0</v>
      </c>
      <c r="E707" s="2">
        <f t="shared" ref="E707:E770" si="101">IF(C707&lt;0,-C707,0)</f>
        <v>0.11180000000000012</v>
      </c>
      <c r="F707" s="2">
        <f t="shared" si="98"/>
        <v>3.1681713571625386E-2</v>
      </c>
      <c r="G707" s="2">
        <f t="shared" si="98"/>
        <v>4.1580778719864223E-2</v>
      </c>
      <c r="H707" s="2">
        <f t="shared" si="94"/>
        <v>0.76193170371025798</v>
      </c>
      <c r="I707" s="2">
        <f t="shared" si="95"/>
        <v>43.244111114283825</v>
      </c>
    </row>
    <row r="708" spans="1:9" ht="13.5" x14ac:dyDescent="0.25">
      <c r="A708" s="3">
        <f>TITRES_STAT!B711</f>
        <v>43336</v>
      </c>
      <c r="B708" s="5">
        <f>TITRES_STAT!D711</f>
        <v>3.7222</v>
      </c>
      <c r="C708" s="2">
        <f t="shared" si="99"/>
        <v>1.1200000000000099E-2</v>
      </c>
      <c r="D708" s="2">
        <f t="shared" si="100"/>
        <v>1.1200000000000099E-2</v>
      </c>
      <c r="E708" s="2">
        <f t="shared" si="101"/>
        <v>0</v>
      </c>
      <c r="F708" s="2">
        <f t="shared" si="98"/>
        <v>3.0218734030795009E-2</v>
      </c>
      <c r="G708" s="2">
        <f t="shared" si="98"/>
        <v>3.8610723097016783E-2</v>
      </c>
      <c r="H708" s="2">
        <f t="shared" si="94"/>
        <v>0.78265133638820217</v>
      </c>
      <c r="I708" s="2">
        <f t="shared" si="95"/>
        <v>43.903780869113639</v>
      </c>
    </row>
    <row r="709" spans="1:9" ht="13.5" x14ac:dyDescent="0.25">
      <c r="A709" s="3">
        <f>TITRES_STAT!B712</f>
        <v>43339</v>
      </c>
      <c r="B709" s="5">
        <f>TITRES_STAT!D712</f>
        <v>3.8563999999999998</v>
      </c>
      <c r="C709" s="2">
        <f t="shared" si="99"/>
        <v>0.13419999999999987</v>
      </c>
      <c r="D709" s="2">
        <f t="shared" si="100"/>
        <v>0.13419999999999987</v>
      </c>
      <c r="E709" s="2">
        <f t="shared" si="101"/>
        <v>0</v>
      </c>
      <c r="F709" s="2">
        <f t="shared" si="98"/>
        <v>3.7645967314309643E-2</v>
      </c>
      <c r="G709" s="2">
        <f t="shared" si="98"/>
        <v>3.5852814304372725E-2</v>
      </c>
      <c r="H709" s="2">
        <f t="shared" si="94"/>
        <v>1.0500142888285962</v>
      </c>
      <c r="I709" s="2">
        <f t="shared" si="95"/>
        <v>51.219852200571125</v>
      </c>
    </row>
    <row r="710" spans="1:9" ht="13.5" x14ac:dyDescent="0.25">
      <c r="A710" s="3">
        <f>TITRES_STAT!B713</f>
        <v>43340</v>
      </c>
      <c r="B710" s="5">
        <f>TITRES_STAT!D713</f>
        <v>3.7389999999999999</v>
      </c>
      <c r="C710" s="2">
        <f t="shared" si="99"/>
        <v>-0.11739999999999995</v>
      </c>
      <c r="D710" s="2">
        <f t="shared" si="100"/>
        <v>0</v>
      </c>
      <c r="E710" s="2">
        <f t="shared" si="101"/>
        <v>0.11739999999999995</v>
      </c>
      <c r="F710" s="2">
        <f t="shared" si="98"/>
        <v>3.4956969649001815E-2</v>
      </c>
      <c r="G710" s="2">
        <f t="shared" si="98"/>
        <v>4.1677613282631816E-2</v>
      </c>
      <c r="H710" s="2">
        <f t="shared" si="94"/>
        <v>0.8387469170066254</v>
      </c>
      <c r="I710" s="2">
        <f t="shared" si="95"/>
        <v>45.615136550279431</v>
      </c>
    </row>
    <row r="711" spans="1:9" ht="13.5" x14ac:dyDescent="0.25">
      <c r="A711" s="3">
        <f>TITRES_STAT!B714</f>
        <v>43341</v>
      </c>
      <c r="B711" s="5">
        <f>TITRES_STAT!D714</f>
        <v>3.6328</v>
      </c>
      <c r="C711" s="2">
        <f t="shared" si="99"/>
        <v>-0.10619999999999985</v>
      </c>
      <c r="D711" s="2">
        <f t="shared" si="100"/>
        <v>0</v>
      </c>
      <c r="E711" s="2">
        <f t="shared" si="101"/>
        <v>0.10619999999999985</v>
      </c>
      <c r="F711" s="2">
        <f t="shared" si="98"/>
        <v>3.2460043245501682E-2</v>
      </c>
      <c r="G711" s="2">
        <f t="shared" si="98"/>
        <v>4.6286355191015247E-2</v>
      </c>
      <c r="H711" s="2">
        <f t="shared" si="94"/>
        <v>0.70128752008113571</v>
      </c>
      <c r="I711" s="2">
        <f t="shared" si="95"/>
        <v>41.220987740372699</v>
      </c>
    </row>
    <row r="712" spans="1:9" ht="13.5" x14ac:dyDescent="0.25">
      <c r="A712" s="3">
        <f>TITRES_STAT!B715</f>
        <v>43342</v>
      </c>
      <c r="B712" s="5">
        <f>TITRES_STAT!D715</f>
        <v>3.6440000000000001</v>
      </c>
      <c r="C712" s="2">
        <f t="shared" si="99"/>
        <v>1.1200000000000099E-2</v>
      </c>
      <c r="D712" s="2">
        <f t="shared" si="100"/>
        <v>1.1200000000000099E-2</v>
      </c>
      <c r="E712" s="2">
        <f t="shared" si="101"/>
        <v>0</v>
      </c>
      <c r="F712" s="2">
        <f t="shared" si="98"/>
        <v>3.0941468727965854E-2</v>
      </c>
      <c r="G712" s="2">
        <f t="shared" si="98"/>
        <v>4.2980186963085587E-2</v>
      </c>
      <c r="H712" s="2">
        <f t="shared" si="94"/>
        <v>0.71990074762914757</v>
      </c>
      <c r="I712" s="2">
        <f t="shared" si="95"/>
        <v>41.857109988557063</v>
      </c>
    </row>
    <row r="713" spans="1:9" ht="13.5" x14ac:dyDescent="0.25">
      <c r="A713" s="3">
        <f>TITRES_STAT!B716</f>
        <v>43343</v>
      </c>
      <c r="B713" s="5">
        <f>TITRES_STAT!D716</f>
        <v>3.8395999999999999</v>
      </c>
      <c r="C713" s="2">
        <f t="shared" si="99"/>
        <v>0.19559999999999977</v>
      </c>
      <c r="D713" s="2">
        <f t="shared" si="100"/>
        <v>0.19559999999999977</v>
      </c>
      <c r="E713" s="2">
        <f t="shared" si="101"/>
        <v>0</v>
      </c>
      <c r="F713" s="2">
        <f t="shared" si="98"/>
        <v>4.2702792390253992E-2</v>
      </c>
      <c r="G713" s="2">
        <f t="shared" si="98"/>
        <v>3.9910173608579472E-2</v>
      </c>
      <c r="H713" s="2">
        <f t="shared" si="94"/>
        <v>1.0699726042052142</v>
      </c>
      <c r="I713" s="2">
        <f t="shared" si="95"/>
        <v>51.690181890887416</v>
      </c>
    </row>
    <row r="714" spans="1:9" ht="13.5" x14ac:dyDescent="0.25">
      <c r="A714" s="3">
        <f>TITRES_STAT!B717</f>
        <v>43346</v>
      </c>
      <c r="B714" s="5">
        <f>TITRES_STAT!D717</f>
        <v>3.6718999999999999</v>
      </c>
      <c r="C714" s="2">
        <f t="shared" si="99"/>
        <v>-0.16769999999999996</v>
      </c>
      <c r="D714" s="2">
        <f t="shared" si="100"/>
        <v>0</v>
      </c>
      <c r="E714" s="2">
        <f t="shared" si="101"/>
        <v>0.16769999999999996</v>
      </c>
      <c r="F714" s="2">
        <f t="shared" si="98"/>
        <v>3.9652592933807282E-2</v>
      </c>
      <c r="G714" s="2">
        <f t="shared" si="98"/>
        <v>4.9038018350823789E-2</v>
      </c>
      <c r="H714" s="2">
        <f t="shared" si="94"/>
        <v>0.80860920296835681</v>
      </c>
      <c r="I714" s="2">
        <f t="shared" si="95"/>
        <v>44.708895743825551</v>
      </c>
    </row>
    <row r="715" spans="1:9" ht="13.5" x14ac:dyDescent="0.25">
      <c r="A715" s="3">
        <f>TITRES_STAT!B718</f>
        <v>43347</v>
      </c>
      <c r="B715" s="5">
        <f>TITRES_STAT!D718</f>
        <v>3.5266000000000002</v>
      </c>
      <c r="C715" s="2">
        <f t="shared" si="99"/>
        <v>-0.14529999999999976</v>
      </c>
      <c r="D715" s="2">
        <f t="shared" si="100"/>
        <v>0</v>
      </c>
      <c r="E715" s="2">
        <f t="shared" si="101"/>
        <v>0.14529999999999976</v>
      </c>
      <c r="F715" s="2">
        <f t="shared" si="98"/>
        <v>3.682026486710676E-2</v>
      </c>
      <c r="G715" s="2">
        <f t="shared" si="98"/>
        <v>5.5913874182907788E-2</v>
      </c>
      <c r="H715" s="2">
        <f t="shared" si="94"/>
        <v>0.65851750402160969</v>
      </c>
      <c r="I715" s="2">
        <f t="shared" si="95"/>
        <v>39.705188665469123</v>
      </c>
    </row>
    <row r="716" spans="1:9" ht="13.5" x14ac:dyDescent="0.25">
      <c r="A716" s="3">
        <f>TITRES_STAT!B719</f>
        <v>43348</v>
      </c>
      <c r="B716" s="5">
        <f>TITRES_STAT!D719</f>
        <v>3.3925000000000001</v>
      </c>
      <c r="C716" s="2">
        <f t="shared" si="99"/>
        <v>-0.13410000000000011</v>
      </c>
      <c r="D716" s="2">
        <f t="shared" si="100"/>
        <v>0</v>
      </c>
      <c r="E716" s="2">
        <f t="shared" si="101"/>
        <v>0.13410000000000011</v>
      </c>
      <c r="F716" s="2">
        <f t="shared" si="98"/>
        <v>3.4190245948027706E-2</v>
      </c>
      <c r="G716" s="2">
        <f t="shared" si="98"/>
        <v>6.149859745555724E-2</v>
      </c>
      <c r="H716" s="2">
        <f t="shared" si="94"/>
        <v>0.55595163731556207</v>
      </c>
      <c r="I716" s="2">
        <f t="shared" si="95"/>
        <v>35.730650232466687</v>
      </c>
    </row>
    <row r="717" spans="1:9" ht="13.5" x14ac:dyDescent="0.25">
      <c r="A717" s="3">
        <f>TITRES_STAT!B720</f>
        <v>43349</v>
      </c>
      <c r="B717" s="5">
        <f>TITRES_STAT!D720</f>
        <v>3.3925000000000001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3.1748085523168587E-2</v>
      </c>
      <c r="G717" s="2">
        <f t="shared" si="102"/>
        <v>5.710584049444601E-2</v>
      </c>
      <c r="H717" s="2">
        <f t="shared" si="94"/>
        <v>0.55595163731556207</v>
      </c>
      <c r="I717" s="2">
        <f t="shared" si="95"/>
        <v>35.730650232466687</v>
      </c>
    </row>
    <row r="718" spans="1:9" ht="13.5" x14ac:dyDescent="0.25">
      <c r="A718" s="3">
        <f>TITRES_STAT!B721</f>
        <v>43350</v>
      </c>
      <c r="B718" s="5">
        <f>TITRES_STAT!D721</f>
        <v>3.3029999999999999</v>
      </c>
      <c r="C718" s="2">
        <f t="shared" si="99"/>
        <v>-8.9500000000000135E-2</v>
      </c>
      <c r="D718" s="2">
        <f t="shared" si="100"/>
        <v>0</v>
      </c>
      <c r="E718" s="2">
        <f t="shared" si="101"/>
        <v>8.9500000000000135E-2</v>
      </c>
      <c r="F718" s="2">
        <f t="shared" si="102"/>
        <v>2.9480365128656545E-2</v>
      </c>
      <c r="G718" s="2">
        <f t="shared" si="102"/>
        <v>5.9419709030557023E-2</v>
      </c>
      <c r="H718" s="2">
        <f t="shared" si="94"/>
        <v>0.49613782379001636</v>
      </c>
      <c r="I718" s="2">
        <f t="shared" si="95"/>
        <v>33.161237948867566</v>
      </c>
    </row>
    <row r="719" spans="1:9" ht="13.5" x14ac:dyDescent="0.25">
      <c r="A719" s="3">
        <f>TITRES_STAT!B722</f>
        <v>43353</v>
      </c>
      <c r="B719" s="5">
        <f>TITRES_STAT!D722</f>
        <v>3.3029999999999999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2.7374624762323937E-2</v>
      </c>
      <c r="G719" s="2">
        <f t="shared" si="102"/>
        <v>5.5175444099802955E-2</v>
      </c>
      <c r="H719" s="2">
        <f t="shared" si="94"/>
        <v>0.49613782379001636</v>
      </c>
      <c r="I719" s="2">
        <f t="shared" si="95"/>
        <v>33.161237948867566</v>
      </c>
    </row>
    <row r="720" spans="1:9" ht="13.5" x14ac:dyDescent="0.25">
      <c r="A720" s="3">
        <f>TITRES_STAT!B723</f>
        <v>43355</v>
      </c>
      <c r="B720" s="5">
        <f>TITRES_STAT!D723</f>
        <v>3.3477999999999999</v>
      </c>
      <c r="C720" s="2">
        <f t="shared" si="99"/>
        <v>4.4799999999999951E-2</v>
      </c>
      <c r="D720" s="2">
        <f t="shared" si="100"/>
        <v>4.4799999999999951E-2</v>
      </c>
      <c r="E720" s="2">
        <f t="shared" si="101"/>
        <v>0</v>
      </c>
      <c r="F720" s="2">
        <f t="shared" si="102"/>
        <v>2.8619294422157937E-2</v>
      </c>
      <c r="G720" s="2">
        <f t="shared" si="102"/>
        <v>5.1234340949817034E-2</v>
      </c>
      <c r="H720" s="2">
        <f t="shared" si="94"/>
        <v>0.55859593178313616</v>
      </c>
      <c r="I720" s="2">
        <f t="shared" si="95"/>
        <v>35.839688811715661</v>
      </c>
    </row>
    <row r="721" spans="1:9" ht="13.5" x14ac:dyDescent="0.25">
      <c r="A721" s="3">
        <f>TITRES_STAT!B724</f>
        <v>43356</v>
      </c>
      <c r="B721" s="5">
        <f>TITRES_STAT!D724</f>
        <v>3.4651000000000001</v>
      </c>
      <c r="C721" s="2">
        <f t="shared" si="99"/>
        <v>0.11730000000000018</v>
      </c>
      <c r="D721" s="2">
        <f t="shared" si="100"/>
        <v>0.11730000000000018</v>
      </c>
      <c r="E721" s="2">
        <f t="shared" si="101"/>
        <v>0</v>
      </c>
      <c r="F721" s="2">
        <f t="shared" si="102"/>
        <v>3.4953630534860954E-2</v>
      </c>
      <c r="G721" s="2">
        <f t="shared" si="102"/>
        <v>4.7574745167687241E-2</v>
      </c>
      <c r="H721" s="2">
        <f t="shared" ref="H721:H784" si="103">F721/G721</f>
        <v>0.73470977956181371</v>
      </c>
      <c r="I721" s="2">
        <f t="shared" ref="I721:I784" si="104">IF(G721=0,100,100-(100/(1+H721)))</f>
        <v>42.353469624607804</v>
      </c>
    </row>
    <row r="722" spans="1:9" ht="13.5" x14ac:dyDescent="0.25">
      <c r="A722" s="3">
        <f>TITRES_STAT!B725</f>
        <v>43357</v>
      </c>
      <c r="B722" s="5">
        <f>TITRES_STAT!D725</f>
        <v>3.4091999999999998</v>
      </c>
      <c r="C722" s="2">
        <f t="shared" si="99"/>
        <v>-5.5900000000000283E-2</v>
      </c>
      <c r="D722" s="2">
        <f t="shared" si="100"/>
        <v>0</v>
      </c>
      <c r="E722" s="2">
        <f t="shared" si="101"/>
        <v>5.5900000000000283E-2</v>
      </c>
      <c r="F722" s="2">
        <f t="shared" si="102"/>
        <v>3.2456942639513743E-2</v>
      </c>
      <c r="G722" s="2">
        <f t="shared" si="102"/>
        <v>4.8169406227138174E-2</v>
      </c>
      <c r="H722" s="2">
        <f t="shared" si="103"/>
        <v>0.67380823600910023</v>
      </c>
      <c r="I722" s="2">
        <f t="shared" si="104"/>
        <v>40.25599955319116</v>
      </c>
    </row>
    <row r="723" spans="1:9" ht="13.5" x14ac:dyDescent="0.25">
      <c r="A723" s="3">
        <f>TITRES_STAT!B726</f>
        <v>43360</v>
      </c>
      <c r="B723" s="5">
        <f>TITRES_STAT!D726</f>
        <v>3.4036</v>
      </c>
      <c r="C723" s="2">
        <f t="shared" si="99"/>
        <v>-5.5999999999998273E-3</v>
      </c>
      <c r="D723" s="2">
        <f t="shared" si="100"/>
        <v>0</v>
      </c>
      <c r="E723" s="2">
        <f t="shared" si="101"/>
        <v>5.5999999999998273E-3</v>
      </c>
      <c r="F723" s="2">
        <f t="shared" si="102"/>
        <v>3.0138589593834191E-2</v>
      </c>
      <c r="G723" s="2">
        <f t="shared" si="102"/>
        <v>4.5128734353771148E-2</v>
      </c>
      <c r="H723" s="2">
        <f t="shared" si="103"/>
        <v>0.66783591486464278</v>
      </c>
      <c r="I723" s="2">
        <f t="shared" si="104"/>
        <v>40.042063425576409</v>
      </c>
    </row>
    <row r="724" spans="1:9" ht="13.5" x14ac:dyDescent="0.25">
      <c r="A724" s="3">
        <f>TITRES_STAT!B727</f>
        <v>43361</v>
      </c>
      <c r="B724" s="5">
        <f>TITRES_STAT!D727</f>
        <v>3.3532999999999999</v>
      </c>
      <c r="C724" s="2">
        <f t="shared" si="99"/>
        <v>-5.0300000000000011E-2</v>
      </c>
      <c r="D724" s="2">
        <f t="shared" si="100"/>
        <v>0</v>
      </c>
      <c r="E724" s="2">
        <f t="shared" si="101"/>
        <v>5.0300000000000011E-2</v>
      </c>
      <c r="F724" s="2">
        <f t="shared" si="102"/>
        <v>2.7985833194274605E-2</v>
      </c>
      <c r="G724" s="2">
        <f t="shared" si="102"/>
        <v>4.5498110471358925E-2</v>
      </c>
      <c r="H724" s="2">
        <f t="shared" si="103"/>
        <v>0.61509880090276925</v>
      </c>
      <c r="I724" s="2">
        <f t="shared" si="104"/>
        <v>38.084283175676681</v>
      </c>
    </row>
    <row r="725" spans="1:9" ht="13.5" x14ac:dyDescent="0.25">
      <c r="A725" s="3">
        <f>TITRES_STAT!B728</f>
        <v>43362</v>
      </c>
      <c r="B725" s="5">
        <f>TITRES_STAT!D728</f>
        <v>3.4148000000000001</v>
      </c>
      <c r="C725" s="2">
        <f t="shared" si="99"/>
        <v>6.150000000000011E-2</v>
      </c>
      <c r="D725" s="2">
        <f t="shared" si="100"/>
        <v>6.150000000000011E-2</v>
      </c>
      <c r="E725" s="2">
        <f t="shared" si="101"/>
        <v>0</v>
      </c>
      <c r="F725" s="2">
        <f t="shared" si="102"/>
        <v>3.0379702251826426E-2</v>
      </c>
      <c r="G725" s="2">
        <f t="shared" si="102"/>
        <v>4.2248245437690436E-2</v>
      </c>
      <c r="H725" s="2">
        <f t="shared" si="103"/>
        <v>0.71907606900816134</v>
      </c>
      <c r="I725" s="2">
        <f t="shared" si="104"/>
        <v>41.829217564702624</v>
      </c>
    </row>
    <row r="726" spans="1:9" ht="13.5" x14ac:dyDescent="0.25">
      <c r="A726" s="3">
        <f>TITRES_STAT!B729</f>
        <v>43363</v>
      </c>
      <c r="B726" s="5">
        <f>TITRES_STAT!D729</f>
        <v>3.2526999999999999</v>
      </c>
      <c r="C726" s="2">
        <f t="shared" si="99"/>
        <v>-0.16210000000000013</v>
      </c>
      <c r="D726" s="2">
        <f t="shared" si="100"/>
        <v>0</v>
      </c>
      <c r="E726" s="2">
        <f t="shared" si="101"/>
        <v>0.16210000000000013</v>
      </c>
      <c r="F726" s="2">
        <f t="shared" si="102"/>
        <v>2.8209723519553111E-2</v>
      </c>
      <c r="G726" s="2">
        <f t="shared" si="102"/>
        <v>5.080908504928399E-2</v>
      </c>
      <c r="H726" s="2">
        <f t="shared" si="103"/>
        <v>0.55521022455315094</v>
      </c>
      <c r="I726" s="2">
        <f t="shared" si="104"/>
        <v>35.70001121312562</v>
      </c>
    </row>
    <row r="727" spans="1:9" ht="13.5" x14ac:dyDescent="0.25">
      <c r="A727" s="3">
        <f>TITRES_STAT!B730</f>
        <v>43364</v>
      </c>
      <c r="B727" s="5">
        <f>TITRES_STAT!D730</f>
        <v>3.3477999999999999</v>
      </c>
      <c r="C727" s="2">
        <f t="shared" si="99"/>
        <v>9.5099999999999962E-2</v>
      </c>
      <c r="D727" s="2">
        <f t="shared" si="100"/>
        <v>9.5099999999999962E-2</v>
      </c>
      <c r="E727" s="2">
        <f t="shared" si="101"/>
        <v>0</v>
      </c>
      <c r="F727" s="2">
        <f t="shared" si="102"/>
        <v>3.2987600411013604E-2</v>
      </c>
      <c r="G727" s="2">
        <f t="shared" si="102"/>
        <v>4.717986468862085E-2</v>
      </c>
      <c r="H727" s="2">
        <f t="shared" si="103"/>
        <v>0.69918810977365453</v>
      </c>
      <c r="I727" s="2">
        <f t="shared" si="104"/>
        <v>41.14836407764129</v>
      </c>
    </row>
    <row r="728" spans="1:9" ht="13.5" x14ac:dyDescent="0.25">
      <c r="A728" s="3">
        <f>TITRES_STAT!B731</f>
        <v>43367</v>
      </c>
      <c r="B728" s="5">
        <f>TITRES_STAT!D731</f>
        <v>3.3532999999999999</v>
      </c>
      <c r="C728" s="2">
        <f t="shared" si="99"/>
        <v>5.5000000000000604E-3</v>
      </c>
      <c r="D728" s="2">
        <f t="shared" si="100"/>
        <v>5.5000000000000604E-3</v>
      </c>
      <c r="E728" s="2">
        <f t="shared" si="101"/>
        <v>0</v>
      </c>
      <c r="F728" s="2">
        <f t="shared" si="102"/>
        <v>3.1024200381655494E-2</v>
      </c>
      <c r="G728" s="2">
        <f t="shared" si="102"/>
        <v>4.3809874353719358E-2</v>
      </c>
      <c r="H728" s="2">
        <f t="shared" si="103"/>
        <v>0.70815542932552622</v>
      </c>
      <c r="I728" s="2">
        <f t="shared" si="104"/>
        <v>41.457318061808053</v>
      </c>
    </row>
    <row r="729" spans="1:9" ht="13.5" x14ac:dyDescent="0.25">
      <c r="A729" s="3">
        <f>TITRES_STAT!B732</f>
        <v>43368</v>
      </c>
      <c r="B729" s="5">
        <f>TITRES_STAT!D732</f>
        <v>3.3422000000000001</v>
      </c>
      <c r="C729" s="2">
        <f t="shared" si="99"/>
        <v>-1.1099999999999888E-2</v>
      </c>
      <c r="D729" s="2">
        <f t="shared" si="100"/>
        <v>0</v>
      </c>
      <c r="E729" s="2">
        <f t="shared" si="101"/>
        <v>1.1099999999999888E-2</v>
      </c>
      <c r="F729" s="2">
        <f t="shared" si="102"/>
        <v>2.8808186068680103E-2</v>
      </c>
      <c r="G729" s="2">
        <f t="shared" si="102"/>
        <v>4.1473454757025116E-2</v>
      </c>
      <c r="H729" s="2">
        <f t="shared" si="103"/>
        <v>0.69461746646028644</v>
      </c>
      <c r="I729" s="2">
        <f t="shared" si="104"/>
        <v>40.989632185911667</v>
      </c>
    </row>
    <row r="730" spans="1:9" ht="13.5" x14ac:dyDescent="0.25">
      <c r="A730" s="3">
        <f>TITRES_STAT!B733</f>
        <v>43369</v>
      </c>
      <c r="B730" s="5">
        <f>TITRES_STAT!D733</f>
        <v>3.2974999999999999</v>
      </c>
      <c r="C730" s="2">
        <f t="shared" si="99"/>
        <v>-4.4700000000000184E-2</v>
      </c>
      <c r="D730" s="2">
        <f t="shared" si="100"/>
        <v>0</v>
      </c>
      <c r="E730" s="2">
        <f t="shared" si="101"/>
        <v>4.4700000000000184E-2</v>
      </c>
      <c r="F730" s="2">
        <f t="shared" si="102"/>
        <v>2.6750458492345808E-2</v>
      </c>
      <c r="G730" s="2">
        <f t="shared" si="102"/>
        <v>4.1703922274380474E-2</v>
      </c>
      <c r="H730" s="2">
        <f t="shared" si="103"/>
        <v>0.64143747238803794</v>
      </c>
      <c r="I730" s="2">
        <f t="shared" si="104"/>
        <v>39.077789022011629</v>
      </c>
    </row>
    <row r="731" spans="1:9" ht="13.5" x14ac:dyDescent="0.25">
      <c r="A731" s="3">
        <f>TITRES_STAT!B734</f>
        <v>43370</v>
      </c>
      <c r="B731" s="5">
        <f>TITRES_STAT!D734</f>
        <v>3.2974999999999999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2.4839711457178251E-2</v>
      </c>
      <c r="G731" s="2">
        <f t="shared" si="102"/>
        <v>3.8725070683353298E-2</v>
      </c>
      <c r="H731" s="2">
        <f t="shared" si="103"/>
        <v>0.64143747238803794</v>
      </c>
      <c r="I731" s="2">
        <f t="shared" si="104"/>
        <v>39.077789022011629</v>
      </c>
    </row>
    <row r="732" spans="1:9" ht="13.5" x14ac:dyDescent="0.25">
      <c r="A732" s="3">
        <f>TITRES_STAT!B735</f>
        <v>43371</v>
      </c>
      <c r="B732" s="5">
        <f>TITRES_STAT!D735</f>
        <v>3.3422000000000001</v>
      </c>
      <c r="C732" s="2">
        <f t="shared" si="99"/>
        <v>4.4700000000000184E-2</v>
      </c>
      <c r="D732" s="2">
        <f t="shared" si="100"/>
        <v>4.4700000000000184E-2</v>
      </c>
      <c r="E732" s="2">
        <f t="shared" si="101"/>
        <v>0</v>
      </c>
      <c r="F732" s="2">
        <f t="shared" si="102"/>
        <v>2.6258303495951246E-2</v>
      </c>
      <c r="G732" s="2">
        <f t="shared" si="102"/>
        <v>3.5958994205970922E-2</v>
      </c>
      <c r="H732" s="2">
        <f t="shared" si="103"/>
        <v>0.73022908665201502</v>
      </c>
      <c r="I732" s="2">
        <f t="shared" si="104"/>
        <v>42.20418511545224</v>
      </c>
    </row>
    <row r="733" spans="1:9" ht="13.5" x14ac:dyDescent="0.25">
      <c r="A733" s="3">
        <f>TITRES_STAT!B736</f>
        <v>43374</v>
      </c>
      <c r="B733" s="5">
        <f>TITRES_STAT!D736</f>
        <v>3.2694999999999999</v>
      </c>
      <c r="C733" s="2">
        <f t="shared" si="99"/>
        <v>-7.2700000000000209E-2</v>
      </c>
      <c r="D733" s="2">
        <f t="shared" si="100"/>
        <v>0</v>
      </c>
      <c r="E733" s="2">
        <f t="shared" si="101"/>
        <v>7.2700000000000209E-2</v>
      </c>
      <c r="F733" s="2">
        <f t="shared" ref="F733:G748" si="105">((F732*13)+D733)/14</f>
        <v>2.4382710389097586E-2</v>
      </c>
      <c r="G733" s="2">
        <f t="shared" si="105"/>
        <v>3.8583351762687297E-2</v>
      </c>
      <c r="H733" s="2">
        <f t="shared" si="103"/>
        <v>0.63194899549077821</v>
      </c>
      <c r="I733" s="2">
        <f t="shared" si="104"/>
        <v>38.723575138494532</v>
      </c>
    </row>
    <row r="734" spans="1:9" ht="13.5" x14ac:dyDescent="0.25">
      <c r="A734" s="3">
        <f>TITRES_STAT!B737</f>
        <v>43375</v>
      </c>
      <c r="B734" s="5">
        <f>TITRES_STAT!D737</f>
        <v>3.1857000000000002</v>
      </c>
      <c r="C734" s="2">
        <f t="shared" si="99"/>
        <v>-8.3799999999999653E-2</v>
      </c>
      <c r="D734" s="2">
        <f t="shared" si="100"/>
        <v>0</v>
      </c>
      <c r="E734" s="2">
        <f t="shared" si="101"/>
        <v>8.3799999999999653E-2</v>
      </c>
      <c r="F734" s="2">
        <f t="shared" si="105"/>
        <v>2.264108821844776E-2</v>
      </c>
      <c r="G734" s="2">
        <f t="shared" si="105"/>
        <v>4.1813112351066752E-2</v>
      </c>
      <c r="H734" s="2">
        <f t="shared" si="103"/>
        <v>0.54148296898712278</v>
      </c>
      <c r="I734" s="2">
        <f t="shared" si="104"/>
        <v>35.127405224783004</v>
      </c>
    </row>
    <row r="735" spans="1:9" ht="13.5" x14ac:dyDescent="0.25">
      <c r="A735" s="3">
        <f>TITRES_STAT!B738</f>
        <v>43376</v>
      </c>
      <c r="B735" s="5">
        <f>TITRES_STAT!D738</f>
        <v>3.1857000000000002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2.1023867631415779E-2</v>
      </c>
      <c r="G735" s="2">
        <f t="shared" si="105"/>
        <v>3.8826461468847703E-2</v>
      </c>
      <c r="H735" s="2">
        <f t="shared" si="103"/>
        <v>0.54148296898712278</v>
      </c>
      <c r="I735" s="2">
        <f t="shared" si="104"/>
        <v>35.127405224783004</v>
      </c>
    </row>
    <row r="736" spans="1:9" ht="13.5" x14ac:dyDescent="0.25">
      <c r="A736" s="3">
        <f>TITRES_STAT!B739</f>
        <v>43377</v>
      </c>
      <c r="B736" s="5">
        <f>TITRES_STAT!D739</f>
        <v>3.0682999999999998</v>
      </c>
      <c r="C736" s="2">
        <f t="shared" si="99"/>
        <v>-0.11740000000000039</v>
      </c>
      <c r="D736" s="2">
        <f t="shared" si="100"/>
        <v>0</v>
      </c>
      <c r="E736" s="2">
        <f t="shared" si="101"/>
        <v>0.11740000000000039</v>
      </c>
      <c r="F736" s="2">
        <f t="shared" si="105"/>
        <v>1.9522162800600366E-2</v>
      </c>
      <c r="G736" s="2">
        <f t="shared" si="105"/>
        <v>4.4438857078215752E-2</v>
      </c>
      <c r="H736" s="2">
        <f t="shared" si="103"/>
        <v>0.43930389042724216</v>
      </c>
      <c r="I736" s="2">
        <f t="shared" si="104"/>
        <v>30.52196922060979</v>
      </c>
    </row>
    <row r="737" spans="1:9" ht="13.5" x14ac:dyDescent="0.25">
      <c r="A737" s="3">
        <f>TITRES_STAT!B740</f>
        <v>43378</v>
      </c>
      <c r="B737" s="5">
        <f>TITRES_STAT!D740</f>
        <v>3.1074000000000002</v>
      </c>
      <c r="C737" s="2">
        <f t="shared" si="99"/>
        <v>3.9100000000000357E-2</v>
      </c>
      <c r="D737" s="2">
        <f t="shared" si="100"/>
        <v>3.9100000000000357E-2</v>
      </c>
      <c r="E737" s="2">
        <f t="shared" si="101"/>
        <v>0</v>
      </c>
      <c r="F737" s="2">
        <f t="shared" si="105"/>
        <v>2.0920579743414651E-2</v>
      </c>
      <c r="G737" s="2">
        <f t="shared" si="105"/>
        <v>4.1264653001200344E-2</v>
      </c>
      <c r="H737" s="2">
        <f t="shared" si="103"/>
        <v>0.50698547599094301</v>
      </c>
      <c r="I737" s="2">
        <f t="shared" si="104"/>
        <v>33.642359801614305</v>
      </c>
    </row>
    <row r="738" spans="1:9" ht="13.5" x14ac:dyDescent="0.25">
      <c r="A738" s="3">
        <f>TITRES_STAT!B741</f>
        <v>43381</v>
      </c>
      <c r="B738" s="5">
        <f>TITRES_STAT!D741</f>
        <v>3.1074000000000002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1.9426252618885032E-2</v>
      </c>
      <c r="G738" s="2">
        <f t="shared" si="105"/>
        <v>3.8317177786828895E-2</v>
      </c>
      <c r="H738" s="2">
        <f t="shared" si="103"/>
        <v>0.5069854759909429</v>
      </c>
      <c r="I738" s="2">
        <f t="shared" si="104"/>
        <v>33.642359801614305</v>
      </c>
    </row>
    <row r="739" spans="1:9" ht="13.5" x14ac:dyDescent="0.25">
      <c r="A739" s="3">
        <f>TITRES_STAT!B742</f>
        <v>43382</v>
      </c>
      <c r="B739" s="5">
        <f>TITRES_STAT!D742</f>
        <v>3.0627</v>
      </c>
      <c r="C739" s="2">
        <f t="shared" si="99"/>
        <v>-4.4700000000000184E-2</v>
      </c>
      <c r="D739" s="2">
        <f t="shared" si="100"/>
        <v>0</v>
      </c>
      <c r="E739" s="2">
        <f t="shared" si="101"/>
        <v>4.4700000000000184E-2</v>
      </c>
      <c r="F739" s="2">
        <f t="shared" si="105"/>
        <v>1.8038663146107529E-2</v>
      </c>
      <c r="G739" s="2">
        <f t="shared" si="105"/>
        <v>3.8773093659198274E-2</v>
      </c>
      <c r="H739" s="2">
        <f t="shared" si="103"/>
        <v>0.46523662271215632</v>
      </c>
      <c r="I739" s="2">
        <f t="shared" si="104"/>
        <v>31.751637619526747</v>
      </c>
    </row>
    <row r="740" spans="1:9" ht="13.5" x14ac:dyDescent="0.25">
      <c r="A740" s="3">
        <f>TITRES_STAT!B743</f>
        <v>43383</v>
      </c>
      <c r="B740" s="5">
        <f>TITRES_STAT!D743</f>
        <v>3.0627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1.6750187207099847E-2</v>
      </c>
      <c r="G740" s="2">
        <f t="shared" si="105"/>
        <v>3.6003586969255541E-2</v>
      </c>
      <c r="H740" s="2">
        <f t="shared" si="103"/>
        <v>0.46523662271215632</v>
      </c>
      <c r="I740" s="2">
        <f t="shared" si="104"/>
        <v>31.751637619526747</v>
      </c>
    </row>
    <row r="741" spans="1:9" ht="13.5" x14ac:dyDescent="0.25">
      <c r="A741" s="3">
        <f>TITRES_STAT!B744</f>
        <v>43384</v>
      </c>
      <c r="B741" s="5">
        <f>TITRES_STAT!D744</f>
        <v>3.0124</v>
      </c>
      <c r="C741" s="2">
        <f t="shared" si="99"/>
        <v>-5.0300000000000011E-2</v>
      </c>
      <c r="D741" s="2">
        <f t="shared" si="100"/>
        <v>0</v>
      </c>
      <c r="E741" s="2">
        <f t="shared" si="101"/>
        <v>5.0300000000000011E-2</v>
      </c>
      <c r="F741" s="2">
        <f t="shared" si="105"/>
        <v>1.5553745263735572E-2</v>
      </c>
      <c r="G741" s="2">
        <f t="shared" si="105"/>
        <v>3.7024759328594434E-2</v>
      </c>
      <c r="H741" s="2">
        <f t="shared" si="103"/>
        <v>0.42009038129582993</v>
      </c>
      <c r="I741" s="2">
        <f t="shared" si="104"/>
        <v>29.581946813307624</v>
      </c>
    </row>
    <row r="742" spans="1:9" ht="13.5" x14ac:dyDescent="0.25">
      <c r="A742" s="3">
        <f>TITRES_STAT!B745</f>
        <v>43385</v>
      </c>
      <c r="B742" s="5">
        <f>TITRES_STAT!D745</f>
        <v>3.1017999999999999</v>
      </c>
      <c r="C742" s="2">
        <f t="shared" si="99"/>
        <v>8.9399999999999924E-2</v>
      </c>
      <c r="D742" s="2">
        <f t="shared" si="100"/>
        <v>8.9399999999999924E-2</v>
      </c>
      <c r="E742" s="2">
        <f t="shared" si="101"/>
        <v>0</v>
      </c>
      <c r="F742" s="2">
        <f t="shared" si="105"/>
        <v>2.0828477744897315E-2</v>
      </c>
      <c r="G742" s="2">
        <f t="shared" si="105"/>
        <v>3.4380133662266263E-2</v>
      </c>
      <c r="H742" s="2">
        <f t="shared" si="103"/>
        <v>0.60582887633614713</v>
      </c>
      <c r="I742" s="2">
        <f t="shared" si="104"/>
        <v>37.726864005485055</v>
      </c>
    </row>
    <row r="743" spans="1:9" ht="13.5" x14ac:dyDescent="0.25">
      <c r="A743" s="3">
        <f>TITRES_STAT!B746</f>
        <v>43389</v>
      </c>
      <c r="B743" s="5">
        <f>TITRES_STAT!D746</f>
        <v>3.1074000000000002</v>
      </c>
      <c r="C743" s="2">
        <f t="shared" si="99"/>
        <v>5.6000000000002714E-3</v>
      </c>
      <c r="D743" s="2">
        <f t="shared" si="100"/>
        <v>5.6000000000002714E-3</v>
      </c>
      <c r="E743" s="2">
        <f t="shared" si="101"/>
        <v>0</v>
      </c>
      <c r="F743" s="2">
        <f t="shared" si="105"/>
        <v>1.9740729334547524E-2</v>
      </c>
      <c r="G743" s="2">
        <f t="shared" si="105"/>
        <v>3.1924409829247248E-2</v>
      </c>
      <c r="H743" s="2">
        <f t="shared" si="103"/>
        <v>0.61835847366118701</v>
      </c>
      <c r="I743" s="2">
        <f t="shared" si="104"/>
        <v>38.208992860666044</v>
      </c>
    </row>
    <row r="744" spans="1:9" ht="13.5" x14ac:dyDescent="0.25">
      <c r="A744" s="3">
        <f>TITRES_STAT!B747</f>
        <v>43390</v>
      </c>
      <c r="B744" s="5">
        <f>TITRES_STAT!D747</f>
        <v>3.0851000000000002</v>
      </c>
      <c r="C744" s="2">
        <f t="shared" si="99"/>
        <v>-2.2299999999999986E-2</v>
      </c>
      <c r="D744" s="2">
        <f t="shared" si="100"/>
        <v>0</v>
      </c>
      <c r="E744" s="2">
        <f t="shared" si="101"/>
        <v>2.2299999999999986E-2</v>
      </c>
      <c r="F744" s="2">
        <f t="shared" si="105"/>
        <v>1.8330677239222697E-2</v>
      </c>
      <c r="G744" s="2">
        <f t="shared" si="105"/>
        <v>3.1236951984301015E-2</v>
      </c>
      <c r="H744" s="2">
        <f t="shared" si="103"/>
        <v>0.58682669322010939</v>
      </c>
      <c r="I744" s="2">
        <f t="shared" si="104"/>
        <v>36.981145813048812</v>
      </c>
    </row>
    <row r="745" spans="1:9" ht="13.5" x14ac:dyDescent="0.25">
      <c r="A745" s="3">
        <f>TITRES_STAT!B748</f>
        <v>43391</v>
      </c>
      <c r="B745" s="5">
        <f>TITRES_STAT!D748</f>
        <v>3.0404</v>
      </c>
      <c r="C745" s="2">
        <f t="shared" si="99"/>
        <v>-4.4700000000000184E-2</v>
      </c>
      <c r="D745" s="2">
        <f t="shared" si="100"/>
        <v>0</v>
      </c>
      <c r="E745" s="2">
        <f t="shared" si="101"/>
        <v>4.4700000000000184E-2</v>
      </c>
      <c r="F745" s="2">
        <f t="shared" si="105"/>
        <v>1.7021343150706792E-2</v>
      </c>
      <c r="G745" s="2">
        <f t="shared" si="105"/>
        <v>3.2198598271136671E-2</v>
      </c>
      <c r="H745" s="2">
        <f t="shared" si="103"/>
        <v>0.52863615389012109</v>
      </c>
      <c r="I745" s="2">
        <f t="shared" si="104"/>
        <v>34.582209281445515</v>
      </c>
    </row>
    <row r="746" spans="1:9" ht="13.5" x14ac:dyDescent="0.25">
      <c r="A746" s="3">
        <f>TITRES_STAT!B749</f>
        <v>43392</v>
      </c>
      <c r="B746" s="5">
        <f>TITRES_STAT!D749</f>
        <v>3.0459999999999998</v>
      </c>
      <c r="C746" s="2">
        <f t="shared" si="99"/>
        <v>5.5999999999998273E-3</v>
      </c>
      <c r="D746" s="2">
        <f t="shared" si="100"/>
        <v>5.5999999999998273E-3</v>
      </c>
      <c r="E746" s="2">
        <f t="shared" si="101"/>
        <v>0</v>
      </c>
      <c r="F746" s="2">
        <f t="shared" si="105"/>
        <v>1.6205532925656293E-2</v>
      </c>
      <c r="G746" s="2">
        <f t="shared" si="105"/>
        <v>2.9898698394626909E-2</v>
      </c>
      <c r="H746" s="2">
        <f t="shared" si="103"/>
        <v>0.54201466270413257</v>
      </c>
      <c r="I746" s="2">
        <f t="shared" si="104"/>
        <v>35.149773592530963</v>
      </c>
    </row>
    <row r="747" spans="1:9" ht="13.5" x14ac:dyDescent="0.25">
      <c r="A747" s="3">
        <f>TITRES_STAT!B750</f>
        <v>43395</v>
      </c>
      <c r="B747" s="5">
        <f>TITRES_STAT!D750</f>
        <v>2.9676999999999998</v>
      </c>
      <c r="C747" s="2">
        <f t="shared" si="99"/>
        <v>-7.8300000000000036E-2</v>
      </c>
      <c r="D747" s="2">
        <f t="shared" si="100"/>
        <v>0</v>
      </c>
      <c r="E747" s="2">
        <f t="shared" si="101"/>
        <v>7.8300000000000036E-2</v>
      </c>
      <c r="F747" s="2">
        <f t="shared" si="105"/>
        <v>1.5047994859537986E-2</v>
      </c>
      <c r="G747" s="2">
        <f t="shared" si="105"/>
        <v>3.3355934223582136E-2</v>
      </c>
      <c r="H747" s="2">
        <f t="shared" si="103"/>
        <v>0.45113396490928692</v>
      </c>
      <c r="I747" s="2">
        <f t="shared" si="104"/>
        <v>31.088374734409044</v>
      </c>
    </row>
    <row r="748" spans="1:9" ht="13.5" x14ac:dyDescent="0.25">
      <c r="A748" s="3">
        <f>TITRES_STAT!B751</f>
        <v>43396</v>
      </c>
      <c r="B748" s="5">
        <f>TITRES_STAT!D751</f>
        <v>2.9676999999999998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1.3973138083856701E-2</v>
      </c>
      <c r="G748" s="2">
        <f t="shared" si="105"/>
        <v>3.097336749332627E-2</v>
      </c>
      <c r="H748" s="2">
        <f t="shared" si="103"/>
        <v>0.45113396490928687</v>
      </c>
      <c r="I748" s="2">
        <f t="shared" si="104"/>
        <v>31.088374734409044</v>
      </c>
    </row>
    <row r="749" spans="1:9" ht="13.5" x14ac:dyDescent="0.25">
      <c r="A749" s="3">
        <f>TITRES_STAT!B752</f>
        <v>43397</v>
      </c>
      <c r="B749" s="5">
        <f>TITRES_STAT!D752</f>
        <v>2.8</v>
      </c>
      <c r="C749" s="2">
        <f t="shared" si="99"/>
        <v>-0.16769999999999996</v>
      </c>
      <c r="D749" s="2">
        <f t="shared" si="100"/>
        <v>0</v>
      </c>
      <c r="E749" s="2">
        <f t="shared" si="101"/>
        <v>0.16769999999999996</v>
      </c>
      <c r="F749" s="2">
        <f t="shared" ref="F749:G764" si="106">((F748*13)+D749)/14</f>
        <v>1.2975056792152649E-2</v>
      </c>
      <c r="G749" s="2">
        <f t="shared" si="106"/>
        <v>4.0739555529517246E-2</v>
      </c>
      <c r="H749" s="2">
        <f t="shared" si="103"/>
        <v>0.31848793202350384</v>
      </c>
      <c r="I749" s="2">
        <f t="shared" si="104"/>
        <v>24.155543959717207</v>
      </c>
    </row>
    <row r="750" spans="1:9" ht="13.5" x14ac:dyDescent="0.25">
      <c r="A750" s="3">
        <f>TITRES_STAT!B753</f>
        <v>43398</v>
      </c>
      <c r="B750" s="5">
        <f>TITRES_STAT!D753</f>
        <v>2.9062000000000001</v>
      </c>
      <c r="C750" s="2">
        <f t="shared" si="99"/>
        <v>0.10620000000000029</v>
      </c>
      <c r="D750" s="2">
        <f t="shared" si="100"/>
        <v>0.10620000000000029</v>
      </c>
      <c r="E750" s="2">
        <f t="shared" si="101"/>
        <v>0</v>
      </c>
      <c r="F750" s="2">
        <f t="shared" si="106"/>
        <v>1.9633981306998911E-2</v>
      </c>
      <c r="G750" s="2">
        <f t="shared" si="106"/>
        <v>3.7829587277408872E-2</v>
      </c>
      <c r="H750" s="2">
        <f t="shared" si="103"/>
        <v>0.51901124807470367</v>
      </c>
      <c r="I750" s="2">
        <f t="shared" si="104"/>
        <v>34.167702756153602</v>
      </c>
    </row>
    <row r="751" spans="1:9" ht="13.5" x14ac:dyDescent="0.25">
      <c r="A751" s="3">
        <f>TITRES_STAT!B754</f>
        <v>43399</v>
      </c>
      <c r="B751" s="5">
        <f>TITRES_STAT!D754</f>
        <v>2.9901</v>
      </c>
      <c r="C751" s="2">
        <f t="shared" si="99"/>
        <v>8.3899999999999864E-2</v>
      </c>
      <c r="D751" s="2">
        <f t="shared" si="100"/>
        <v>8.3899999999999864E-2</v>
      </c>
      <c r="E751" s="2">
        <f t="shared" si="101"/>
        <v>0</v>
      </c>
      <c r="F751" s="2">
        <f t="shared" si="106"/>
        <v>2.4224411213641835E-2</v>
      </c>
      <c r="G751" s="2">
        <f t="shared" si="106"/>
        <v>3.5127473900451095E-2</v>
      </c>
      <c r="H751" s="2">
        <f t="shared" si="103"/>
        <v>0.68961438224371585</v>
      </c>
      <c r="I751" s="2">
        <f t="shared" si="104"/>
        <v>40.814897735893183</v>
      </c>
    </row>
    <row r="752" spans="1:9" ht="13.5" x14ac:dyDescent="0.25">
      <c r="A752" s="3">
        <f>TITRES_STAT!B755</f>
        <v>43402</v>
      </c>
      <c r="B752" s="5">
        <f>TITRES_STAT!D755</f>
        <v>3.1688999999999998</v>
      </c>
      <c r="C752" s="2">
        <f t="shared" si="99"/>
        <v>0.17879999999999985</v>
      </c>
      <c r="D752" s="2">
        <f t="shared" si="100"/>
        <v>0.17879999999999985</v>
      </c>
      <c r="E752" s="2">
        <f t="shared" si="101"/>
        <v>0</v>
      </c>
      <c r="F752" s="2">
        <f t="shared" si="106"/>
        <v>3.5265524698381692E-2</v>
      </c>
      <c r="G752" s="2">
        <f t="shared" si="106"/>
        <v>3.261836862184745E-2</v>
      </c>
      <c r="H752" s="2">
        <f t="shared" si="103"/>
        <v>1.081155379265694</v>
      </c>
      <c r="I752" s="2">
        <f t="shared" si="104"/>
        <v>51.949767424245103</v>
      </c>
    </row>
    <row r="753" spans="1:9" ht="13.5" x14ac:dyDescent="0.25">
      <c r="A753" s="3">
        <f>TITRES_STAT!B756</f>
        <v>43403</v>
      </c>
      <c r="B753" s="5">
        <f>TITRES_STAT!D756</f>
        <v>3.2303999999999999</v>
      </c>
      <c r="C753" s="2">
        <f t="shared" si="99"/>
        <v>6.150000000000011E-2</v>
      </c>
      <c r="D753" s="2">
        <f t="shared" si="100"/>
        <v>6.150000000000011E-2</v>
      </c>
      <c r="E753" s="2">
        <f t="shared" si="101"/>
        <v>0</v>
      </c>
      <c r="F753" s="2">
        <f t="shared" si="106"/>
        <v>3.7139415791354435E-2</v>
      </c>
      <c r="G753" s="2">
        <f t="shared" si="106"/>
        <v>3.0288485148858346E-2</v>
      </c>
      <c r="H753" s="2">
        <f t="shared" si="103"/>
        <v>1.2261892798146201</v>
      </c>
      <c r="I753" s="2">
        <f t="shared" si="104"/>
        <v>55.08018976341166</v>
      </c>
    </row>
    <row r="754" spans="1:9" ht="13.5" x14ac:dyDescent="0.25">
      <c r="A754" s="3">
        <f>TITRES_STAT!B757</f>
        <v>43404</v>
      </c>
      <c r="B754" s="5">
        <f>TITRES_STAT!D757</f>
        <v>3.2974999999999999</v>
      </c>
      <c r="C754" s="2">
        <f t="shared" si="99"/>
        <v>6.7099999999999937E-2</v>
      </c>
      <c r="D754" s="2">
        <f t="shared" si="100"/>
        <v>6.7099999999999937E-2</v>
      </c>
      <c r="E754" s="2">
        <f t="shared" si="101"/>
        <v>0</v>
      </c>
      <c r="F754" s="2">
        <f t="shared" si="106"/>
        <v>3.9279457520543404E-2</v>
      </c>
      <c r="G754" s="2">
        <f t="shared" si="106"/>
        <v>2.8125021923939893E-2</v>
      </c>
      <c r="H754" s="2">
        <f t="shared" si="103"/>
        <v>1.3966018453876796</v>
      </c>
      <c r="I754" s="2">
        <f t="shared" si="104"/>
        <v>58.274253943160183</v>
      </c>
    </row>
    <row r="755" spans="1:9" ht="13.5" x14ac:dyDescent="0.25">
      <c r="A755" s="3">
        <f>TITRES_STAT!B758</f>
        <v>43405</v>
      </c>
      <c r="B755" s="5">
        <f>TITRES_STAT!D758</f>
        <v>3.4539</v>
      </c>
      <c r="C755" s="2">
        <f t="shared" si="99"/>
        <v>0.15640000000000009</v>
      </c>
      <c r="D755" s="2">
        <f t="shared" si="100"/>
        <v>0.15640000000000009</v>
      </c>
      <c r="E755" s="2">
        <f t="shared" si="101"/>
        <v>0</v>
      </c>
      <c r="F755" s="2">
        <f t="shared" si="106"/>
        <v>4.7645210554790311E-2</v>
      </c>
      <c r="G755" s="2">
        <f t="shared" si="106"/>
        <v>2.6116091786515614E-2</v>
      </c>
      <c r="H755" s="2">
        <f t="shared" si="103"/>
        <v>1.8243621957015297</v>
      </c>
      <c r="I755" s="2">
        <f t="shared" si="104"/>
        <v>64.593776197616364</v>
      </c>
    </row>
    <row r="756" spans="1:9" ht="13.5" x14ac:dyDescent="0.25">
      <c r="A756" s="3">
        <f>TITRES_STAT!B759</f>
        <v>43406</v>
      </c>
      <c r="B756" s="5">
        <f>TITRES_STAT!D759</f>
        <v>3.6606999999999998</v>
      </c>
      <c r="C756" s="2">
        <f t="shared" si="99"/>
        <v>0.20679999999999987</v>
      </c>
      <c r="D756" s="2">
        <f t="shared" si="100"/>
        <v>0.20679999999999987</v>
      </c>
      <c r="E756" s="2">
        <f t="shared" si="101"/>
        <v>0</v>
      </c>
      <c r="F756" s="2">
        <f t="shared" si="106"/>
        <v>5.9013409800876708E-2</v>
      </c>
      <c r="G756" s="2">
        <f t="shared" si="106"/>
        <v>2.4250656658907355E-2</v>
      </c>
      <c r="H756" s="2">
        <f t="shared" si="103"/>
        <v>2.4334767767701195</v>
      </c>
      <c r="I756" s="2">
        <f t="shared" si="104"/>
        <v>70.875003239698543</v>
      </c>
    </row>
    <row r="757" spans="1:9" ht="13.5" x14ac:dyDescent="0.25">
      <c r="A757" s="3">
        <f>TITRES_STAT!B760</f>
        <v>43409</v>
      </c>
      <c r="B757" s="5">
        <f>TITRES_STAT!D760</f>
        <v>3.8115999999999999</v>
      </c>
      <c r="C757" s="2">
        <f t="shared" si="99"/>
        <v>0.15090000000000003</v>
      </c>
      <c r="D757" s="2">
        <f t="shared" si="100"/>
        <v>0.15090000000000003</v>
      </c>
      <c r="E757" s="2">
        <f t="shared" si="101"/>
        <v>0</v>
      </c>
      <c r="F757" s="2">
        <f t="shared" si="106"/>
        <v>6.557673767224266E-2</v>
      </c>
      <c r="G757" s="2">
        <f t="shared" si="106"/>
        <v>2.2518466897556828E-2</v>
      </c>
      <c r="H757" s="2">
        <f t="shared" si="103"/>
        <v>2.9121315394414129</v>
      </c>
      <c r="I757" s="2">
        <f t="shared" si="104"/>
        <v>74.438487307541209</v>
      </c>
    </row>
    <row r="758" spans="1:9" ht="13.5" x14ac:dyDescent="0.25">
      <c r="A758" s="3">
        <f>TITRES_STAT!B761</f>
        <v>43410</v>
      </c>
      <c r="B758" s="5">
        <f>TITRES_STAT!D761</f>
        <v>3.6999</v>
      </c>
      <c r="C758" s="2">
        <f t="shared" si="99"/>
        <v>-0.11169999999999991</v>
      </c>
      <c r="D758" s="2">
        <f t="shared" si="100"/>
        <v>0</v>
      </c>
      <c r="E758" s="2">
        <f t="shared" si="101"/>
        <v>0.11169999999999991</v>
      </c>
      <c r="F758" s="2">
        <f t="shared" si="106"/>
        <v>6.0892684981368184E-2</v>
      </c>
      <c r="G758" s="2">
        <f t="shared" si="106"/>
        <v>2.8888576404874192E-2</v>
      </c>
      <c r="H758" s="2">
        <f t="shared" si="103"/>
        <v>2.1078465109514406</v>
      </c>
      <c r="I758" s="2">
        <f t="shared" si="104"/>
        <v>67.823378777677846</v>
      </c>
    </row>
    <row r="759" spans="1:9" ht="13.5" x14ac:dyDescent="0.25">
      <c r="A759" s="3">
        <f>TITRES_STAT!B762</f>
        <v>43411</v>
      </c>
      <c r="B759" s="5">
        <f>TITRES_STAT!D762</f>
        <v>3.5377999999999998</v>
      </c>
      <c r="C759" s="2">
        <f t="shared" si="99"/>
        <v>-0.16210000000000013</v>
      </c>
      <c r="D759" s="2">
        <f t="shared" si="100"/>
        <v>0</v>
      </c>
      <c r="E759" s="2">
        <f t="shared" si="101"/>
        <v>0.16210000000000013</v>
      </c>
      <c r="F759" s="2">
        <f t="shared" si="106"/>
        <v>5.6543207482699032E-2</v>
      </c>
      <c r="G759" s="2">
        <f t="shared" si="106"/>
        <v>3.8403678090240333E-2</v>
      </c>
      <c r="H759" s="2">
        <f t="shared" si="103"/>
        <v>1.4723383356624</v>
      </c>
      <c r="I759" s="2">
        <f t="shared" si="104"/>
        <v>59.552461506767216</v>
      </c>
    </row>
    <row r="760" spans="1:9" ht="13.5" x14ac:dyDescent="0.25">
      <c r="A760" s="3">
        <f>TITRES_STAT!B763</f>
        <v>43412</v>
      </c>
      <c r="B760" s="5">
        <f>TITRES_STAT!D763</f>
        <v>3.5209999999999999</v>
      </c>
      <c r="C760" s="2">
        <f t="shared" si="99"/>
        <v>-1.6799999999999926E-2</v>
      </c>
      <c r="D760" s="2">
        <f t="shared" si="100"/>
        <v>0</v>
      </c>
      <c r="E760" s="2">
        <f t="shared" si="101"/>
        <v>1.6799999999999926E-2</v>
      </c>
      <c r="F760" s="2">
        <f t="shared" si="106"/>
        <v>5.2504406948220526E-2</v>
      </c>
      <c r="G760" s="2">
        <f t="shared" si="106"/>
        <v>3.6860558226651734E-2</v>
      </c>
      <c r="H760" s="2">
        <f t="shared" si="103"/>
        <v>1.4244061803235968</v>
      </c>
      <c r="I760" s="2">
        <f t="shared" si="104"/>
        <v>58.752786223860994</v>
      </c>
    </row>
    <row r="761" spans="1:9" ht="13.5" x14ac:dyDescent="0.25">
      <c r="A761" s="3">
        <f>TITRES_STAT!B764</f>
        <v>43413</v>
      </c>
      <c r="B761" s="5">
        <f>TITRES_STAT!D764</f>
        <v>3.4148000000000001</v>
      </c>
      <c r="C761" s="2">
        <f t="shared" si="99"/>
        <v>-0.10619999999999985</v>
      </c>
      <c r="D761" s="2">
        <f t="shared" si="100"/>
        <v>0</v>
      </c>
      <c r="E761" s="2">
        <f t="shared" si="101"/>
        <v>0.10619999999999985</v>
      </c>
      <c r="F761" s="2">
        <f t="shared" si="106"/>
        <v>4.8754092166204778E-2</v>
      </c>
      <c r="G761" s="2">
        <f t="shared" si="106"/>
        <v>4.18133754961766E-2</v>
      </c>
      <c r="H761" s="2">
        <f t="shared" si="103"/>
        <v>1.1659927376746428</v>
      </c>
      <c r="I761" s="2">
        <f t="shared" si="104"/>
        <v>53.831793495597047</v>
      </c>
    </row>
    <row r="762" spans="1:9" ht="13.5" x14ac:dyDescent="0.25">
      <c r="A762" s="3">
        <f>TITRES_STAT!B765</f>
        <v>43416</v>
      </c>
      <c r="B762" s="5">
        <f>TITRES_STAT!D765</f>
        <v>3.3477999999999999</v>
      </c>
      <c r="C762" s="2">
        <f t="shared" si="99"/>
        <v>-6.7000000000000171E-2</v>
      </c>
      <c r="D762" s="2">
        <f t="shared" si="100"/>
        <v>0</v>
      </c>
      <c r="E762" s="2">
        <f t="shared" si="101"/>
        <v>6.7000000000000171E-2</v>
      </c>
      <c r="F762" s="2">
        <f t="shared" si="106"/>
        <v>4.5271657011475862E-2</v>
      </c>
      <c r="G762" s="2">
        <f t="shared" si="106"/>
        <v>4.3612420103592571E-2</v>
      </c>
      <c r="H762" s="2">
        <f t="shared" si="103"/>
        <v>1.0380450546872222</v>
      </c>
      <c r="I762" s="2">
        <f t="shared" si="104"/>
        <v>50.933371286363958</v>
      </c>
    </row>
    <row r="763" spans="1:9" ht="13.5" x14ac:dyDescent="0.25">
      <c r="A763" s="3">
        <f>TITRES_STAT!B766</f>
        <v>43417</v>
      </c>
      <c r="B763" s="5">
        <f>TITRES_STAT!D766</f>
        <v>3.3029999999999999</v>
      </c>
      <c r="C763" s="2">
        <f t="shared" si="99"/>
        <v>-4.4799999999999951E-2</v>
      </c>
      <c r="D763" s="2">
        <f t="shared" si="100"/>
        <v>0</v>
      </c>
      <c r="E763" s="2">
        <f t="shared" si="101"/>
        <v>4.4799999999999951E-2</v>
      </c>
      <c r="F763" s="2">
        <f t="shared" si="106"/>
        <v>4.2037967224941866E-2</v>
      </c>
      <c r="G763" s="2">
        <f t="shared" si="106"/>
        <v>4.3697247239050239E-2</v>
      </c>
      <c r="H763" s="2">
        <f t="shared" si="103"/>
        <v>0.96202781367368262</v>
      </c>
      <c r="I763" s="2">
        <f t="shared" si="104"/>
        <v>49.03232293493285</v>
      </c>
    </row>
    <row r="764" spans="1:9" ht="13.5" x14ac:dyDescent="0.25">
      <c r="A764" s="3">
        <f>TITRES_STAT!B767</f>
        <v>43418</v>
      </c>
      <c r="B764" s="5">
        <f>TITRES_STAT!D767</f>
        <v>3.3813</v>
      </c>
      <c r="C764" s="2">
        <f t="shared" si="99"/>
        <v>7.8300000000000036E-2</v>
      </c>
      <c r="D764" s="2">
        <f t="shared" si="100"/>
        <v>7.8300000000000036E-2</v>
      </c>
      <c r="E764" s="2">
        <f t="shared" si="101"/>
        <v>0</v>
      </c>
      <c r="F764" s="2">
        <f t="shared" si="106"/>
        <v>4.4628112423160303E-2</v>
      </c>
      <c r="G764" s="2">
        <f t="shared" si="106"/>
        <v>4.0576015293403787E-2</v>
      </c>
      <c r="H764" s="2">
        <f t="shared" si="103"/>
        <v>1.0998643435156443</v>
      </c>
      <c r="I764" s="2">
        <f t="shared" si="104"/>
        <v>52.377876071471576</v>
      </c>
    </row>
    <row r="765" spans="1:9" ht="13.5" x14ac:dyDescent="0.25">
      <c r="A765" s="3">
        <f>TITRES_STAT!B768</f>
        <v>43419</v>
      </c>
      <c r="B765" s="5">
        <f>TITRES_STAT!D768</f>
        <v>3.3757000000000001</v>
      </c>
      <c r="C765" s="2">
        <f t="shared" si="99"/>
        <v>-5.5999999999998273E-3</v>
      </c>
      <c r="D765" s="2">
        <f t="shared" si="100"/>
        <v>0</v>
      </c>
      <c r="E765" s="2">
        <f t="shared" si="101"/>
        <v>5.5999999999998273E-3</v>
      </c>
      <c r="F765" s="2">
        <f t="shared" ref="F765:G780" si="107">((F764*13)+D765)/14</f>
        <v>4.1440390107220282E-2</v>
      </c>
      <c r="G765" s="2">
        <f t="shared" si="107"/>
        <v>3.8077728486732076E-2</v>
      </c>
      <c r="H765" s="2">
        <f t="shared" si="103"/>
        <v>1.0883104574281499</v>
      </c>
      <c r="I765" s="2">
        <f t="shared" si="104"/>
        <v>52.114399636175463</v>
      </c>
    </row>
    <row r="766" spans="1:9" ht="13.5" x14ac:dyDescent="0.25">
      <c r="A766" s="3">
        <f>TITRES_STAT!B769</f>
        <v>43420</v>
      </c>
      <c r="B766" s="5">
        <f>TITRES_STAT!D769</f>
        <v>3.3477999999999999</v>
      </c>
      <c r="C766" s="2">
        <f t="shared" si="99"/>
        <v>-2.7900000000000258E-2</v>
      </c>
      <c r="D766" s="2">
        <f t="shared" si="100"/>
        <v>0</v>
      </c>
      <c r="E766" s="2">
        <f t="shared" si="101"/>
        <v>2.7900000000000258E-2</v>
      </c>
      <c r="F766" s="2">
        <f t="shared" si="107"/>
        <v>3.8480362242418832E-2</v>
      </c>
      <c r="G766" s="2">
        <f t="shared" si="107"/>
        <v>3.7350747880536946E-2</v>
      </c>
      <c r="H766" s="2">
        <f t="shared" si="103"/>
        <v>1.0302434201717956</v>
      </c>
      <c r="I766" s="2">
        <f t="shared" si="104"/>
        <v>50.74482251417016</v>
      </c>
    </row>
    <row r="767" spans="1:9" ht="13.5" x14ac:dyDescent="0.25">
      <c r="A767" s="3">
        <f>TITRES_STAT!B770</f>
        <v>43423</v>
      </c>
      <c r="B767" s="5">
        <f>TITRES_STAT!D770</f>
        <v>3.2694999999999999</v>
      </c>
      <c r="C767" s="2">
        <f t="shared" si="99"/>
        <v>-7.8300000000000036E-2</v>
      </c>
      <c r="D767" s="2">
        <f t="shared" si="100"/>
        <v>0</v>
      </c>
      <c r="E767" s="2">
        <f t="shared" si="101"/>
        <v>7.8300000000000036E-2</v>
      </c>
      <c r="F767" s="2">
        <f t="shared" si="107"/>
        <v>3.5731764939388913E-2</v>
      </c>
      <c r="G767" s="2">
        <f t="shared" si="107"/>
        <v>4.0275694460498598E-2</v>
      </c>
      <c r="H767" s="2">
        <f t="shared" si="103"/>
        <v>0.887179362591345</v>
      </c>
      <c r="I767" s="2">
        <f t="shared" si="104"/>
        <v>47.010866066971573</v>
      </c>
    </row>
    <row r="768" spans="1:9" ht="13.5" x14ac:dyDescent="0.25">
      <c r="A768" s="3">
        <f>TITRES_STAT!B771</f>
        <v>43425</v>
      </c>
      <c r="B768" s="5">
        <f>TITRES_STAT!D771</f>
        <v>3.3086000000000002</v>
      </c>
      <c r="C768" s="2">
        <f t="shared" si="99"/>
        <v>3.9100000000000357E-2</v>
      </c>
      <c r="D768" s="2">
        <f t="shared" si="100"/>
        <v>3.9100000000000357E-2</v>
      </c>
      <c r="E768" s="2">
        <f t="shared" si="101"/>
        <v>0</v>
      </c>
      <c r="F768" s="2">
        <f t="shared" si="107"/>
        <v>3.5972353158004018E-2</v>
      </c>
      <c r="G768" s="2">
        <f t="shared" si="107"/>
        <v>3.7398859141891554E-2</v>
      </c>
      <c r="H768" s="2">
        <f t="shared" si="103"/>
        <v>0.96185696524925102</v>
      </c>
      <c r="I768" s="2">
        <f t="shared" si="104"/>
        <v>49.027884411901994</v>
      </c>
    </row>
    <row r="769" spans="1:9" ht="13.5" x14ac:dyDescent="0.25">
      <c r="A769" s="3">
        <f>TITRES_STAT!B772</f>
        <v>43426</v>
      </c>
      <c r="B769" s="5">
        <f>TITRES_STAT!D772</f>
        <v>3.4148000000000001</v>
      </c>
      <c r="C769" s="2">
        <f t="shared" si="99"/>
        <v>0.10619999999999985</v>
      </c>
      <c r="D769" s="2">
        <f t="shared" si="100"/>
        <v>0.10619999999999985</v>
      </c>
      <c r="E769" s="2">
        <f t="shared" si="101"/>
        <v>0</v>
      </c>
      <c r="F769" s="2">
        <f t="shared" si="107"/>
        <v>4.0988613646718006E-2</v>
      </c>
      <c r="G769" s="2">
        <f t="shared" si="107"/>
        <v>3.472751206032787E-2</v>
      </c>
      <c r="H769" s="2">
        <f t="shared" si="103"/>
        <v>1.1802922586424702</v>
      </c>
      <c r="I769" s="2">
        <f t="shared" si="104"/>
        <v>54.134589248936905</v>
      </c>
    </row>
    <row r="770" spans="1:9" ht="13.5" x14ac:dyDescent="0.25">
      <c r="A770" s="3">
        <f>TITRES_STAT!B773</f>
        <v>43427</v>
      </c>
      <c r="B770" s="5">
        <f>TITRES_STAT!D773</f>
        <v>3.2974999999999999</v>
      </c>
      <c r="C770" s="2">
        <f t="shared" si="99"/>
        <v>-0.11730000000000018</v>
      </c>
      <c r="D770" s="2">
        <f t="shared" si="100"/>
        <v>0</v>
      </c>
      <c r="E770" s="2">
        <f t="shared" si="101"/>
        <v>0.11730000000000018</v>
      </c>
      <c r="F770" s="2">
        <f t="shared" si="107"/>
        <v>3.8060855529095286E-2</v>
      </c>
      <c r="G770" s="2">
        <f t="shared" si="107"/>
        <v>4.0625546913161607E-2</v>
      </c>
      <c r="H770" s="2">
        <f t="shared" si="103"/>
        <v>0.93686998504787078</v>
      </c>
      <c r="I770" s="2">
        <f t="shared" si="104"/>
        <v>48.370308398615386</v>
      </c>
    </row>
    <row r="771" spans="1:9" ht="13.5" x14ac:dyDescent="0.25">
      <c r="A771" s="3">
        <f>TITRES_STAT!B774</f>
        <v>43430</v>
      </c>
      <c r="B771" s="5">
        <f>TITRES_STAT!D774</f>
        <v>3.3422000000000001</v>
      </c>
      <c r="C771" s="2">
        <f t="shared" ref="C771:C834" si="108">B771-B770</f>
        <v>4.4700000000000184E-2</v>
      </c>
      <c r="D771" s="2">
        <f t="shared" ref="D771:D834" si="109">IF(C771&gt;0,C771,0)</f>
        <v>4.4700000000000184E-2</v>
      </c>
      <c r="E771" s="2">
        <f t="shared" ref="E771:E834" si="110">IF(C771&lt;0,-C771,0)</f>
        <v>0</v>
      </c>
      <c r="F771" s="2">
        <f t="shared" si="107"/>
        <v>3.8535080134159919E-2</v>
      </c>
      <c r="G771" s="2">
        <f t="shared" si="107"/>
        <v>3.7723722133650064E-2</v>
      </c>
      <c r="H771" s="2">
        <f t="shared" si="103"/>
        <v>1.0215078988662709</v>
      </c>
      <c r="I771" s="2">
        <f t="shared" si="104"/>
        <v>50.531976621964553</v>
      </c>
    </row>
    <row r="772" spans="1:9" ht="13.5" x14ac:dyDescent="0.25">
      <c r="A772" s="3">
        <f>TITRES_STAT!B775</f>
        <v>43431</v>
      </c>
      <c r="B772" s="5">
        <f>TITRES_STAT!D775</f>
        <v>3.3477999999999999</v>
      </c>
      <c r="C772" s="2">
        <f t="shared" si="108"/>
        <v>5.5999999999998273E-3</v>
      </c>
      <c r="D772" s="2">
        <f t="shared" si="109"/>
        <v>5.5999999999998273E-3</v>
      </c>
      <c r="E772" s="2">
        <f t="shared" si="110"/>
        <v>0</v>
      </c>
      <c r="F772" s="2">
        <f t="shared" si="107"/>
        <v>3.6182574410291338E-2</v>
      </c>
      <c r="G772" s="2">
        <f t="shared" si="107"/>
        <v>3.5029170552675057E-2</v>
      </c>
      <c r="H772" s="2">
        <f t="shared" si="103"/>
        <v>1.0329269531484295</v>
      </c>
      <c r="I772" s="2">
        <f t="shared" si="104"/>
        <v>50.809841029886364</v>
      </c>
    </row>
    <row r="773" spans="1:9" ht="13.5" x14ac:dyDescent="0.25">
      <c r="A773" s="3">
        <f>TITRES_STAT!B776</f>
        <v>43432</v>
      </c>
      <c r="B773" s="5">
        <f>TITRES_STAT!D776</f>
        <v>3.3029999999999999</v>
      </c>
      <c r="C773" s="2">
        <f t="shared" si="108"/>
        <v>-4.4799999999999951E-2</v>
      </c>
      <c r="D773" s="2">
        <f t="shared" si="109"/>
        <v>0</v>
      </c>
      <c r="E773" s="2">
        <f t="shared" si="110"/>
        <v>4.4799999999999951E-2</v>
      </c>
      <c r="F773" s="2">
        <f t="shared" si="107"/>
        <v>3.3598104809556238E-2</v>
      </c>
      <c r="G773" s="2">
        <f t="shared" si="107"/>
        <v>3.5727086941769688E-2</v>
      </c>
      <c r="H773" s="2">
        <f t="shared" si="103"/>
        <v>0.94040985945248201</v>
      </c>
      <c r="I773" s="2">
        <f t="shared" si="104"/>
        <v>48.464496037854282</v>
      </c>
    </row>
    <row r="774" spans="1:9" ht="13.5" x14ac:dyDescent="0.25">
      <c r="A774" s="3">
        <f>TITRES_STAT!B777</f>
        <v>43433</v>
      </c>
      <c r="B774" s="5">
        <f>TITRES_STAT!D777</f>
        <v>3.3086000000000002</v>
      </c>
      <c r="C774" s="2">
        <f t="shared" si="108"/>
        <v>5.6000000000002714E-3</v>
      </c>
      <c r="D774" s="2">
        <f t="shared" si="109"/>
        <v>5.6000000000002714E-3</v>
      </c>
      <c r="E774" s="2">
        <f t="shared" si="110"/>
        <v>0</v>
      </c>
      <c r="F774" s="2">
        <f t="shared" si="107"/>
        <v>3.1598240180302238E-2</v>
      </c>
      <c r="G774" s="2">
        <f t="shared" si="107"/>
        <v>3.3175152160214709E-2</v>
      </c>
      <c r="H774" s="2">
        <f t="shared" si="103"/>
        <v>0.95246707619314008</v>
      </c>
      <c r="I774" s="2">
        <f t="shared" si="104"/>
        <v>48.782747110401012</v>
      </c>
    </row>
    <row r="775" spans="1:9" ht="13.5" x14ac:dyDescent="0.25">
      <c r="A775" s="3">
        <f>TITRES_STAT!B778</f>
        <v>43434</v>
      </c>
      <c r="B775" s="5">
        <f>TITRES_STAT!D778</f>
        <v>3.2136</v>
      </c>
      <c r="C775" s="2">
        <f t="shared" si="108"/>
        <v>-9.5000000000000195E-2</v>
      </c>
      <c r="D775" s="2">
        <f t="shared" si="109"/>
        <v>0</v>
      </c>
      <c r="E775" s="2">
        <f t="shared" si="110"/>
        <v>9.5000000000000195E-2</v>
      </c>
      <c r="F775" s="2">
        <f t="shared" si="107"/>
        <v>2.9341223024566366E-2</v>
      </c>
      <c r="G775" s="2">
        <f t="shared" si="107"/>
        <v>3.7591212720199385E-2</v>
      </c>
      <c r="H775" s="2">
        <f t="shared" si="103"/>
        <v>0.78053409031946597</v>
      </c>
      <c r="I775" s="2">
        <f t="shared" si="104"/>
        <v>43.837076445945577</v>
      </c>
    </row>
    <row r="776" spans="1:9" ht="13.5" x14ac:dyDescent="0.25">
      <c r="A776" s="3">
        <f>TITRES_STAT!B779</f>
        <v>43437</v>
      </c>
      <c r="B776" s="5">
        <f>TITRES_STAT!D779</f>
        <v>3.0739000000000001</v>
      </c>
      <c r="C776" s="2">
        <f t="shared" si="108"/>
        <v>-0.13969999999999994</v>
      </c>
      <c r="D776" s="2">
        <f t="shared" si="109"/>
        <v>0</v>
      </c>
      <c r="E776" s="2">
        <f t="shared" si="110"/>
        <v>0.13969999999999994</v>
      </c>
      <c r="F776" s="2">
        <f t="shared" si="107"/>
        <v>2.7245421379954483E-2</v>
      </c>
      <c r="G776" s="2">
        <f t="shared" si="107"/>
        <v>4.4884697525899422E-2</v>
      </c>
      <c r="H776" s="2">
        <f t="shared" si="103"/>
        <v>0.60700913410930968</v>
      </c>
      <c r="I776" s="2">
        <f t="shared" si="104"/>
        <v>37.772600119397985</v>
      </c>
    </row>
    <row r="777" spans="1:9" ht="13.5" x14ac:dyDescent="0.25">
      <c r="A777" s="3">
        <f>TITRES_STAT!B780</f>
        <v>43438</v>
      </c>
      <c r="B777" s="5">
        <f>TITRES_STAT!D780</f>
        <v>2.9398</v>
      </c>
      <c r="C777" s="2">
        <f t="shared" si="108"/>
        <v>-0.13410000000000011</v>
      </c>
      <c r="D777" s="2">
        <f t="shared" si="109"/>
        <v>0</v>
      </c>
      <c r="E777" s="2">
        <f t="shared" si="110"/>
        <v>0.13410000000000011</v>
      </c>
      <c r="F777" s="2">
        <f t="shared" si="107"/>
        <v>2.5299319852814878E-2</v>
      </c>
      <c r="G777" s="2">
        <f t="shared" si="107"/>
        <v>5.1257219131192334E-2</v>
      </c>
      <c r="H777" s="2">
        <f t="shared" si="103"/>
        <v>0.49357573980089564</v>
      </c>
      <c r="I777" s="2">
        <f t="shared" si="104"/>
        <v>33.046582550054865</v>
      </c>
    </row>
    <row r="778" spans="1:9" ht="13.5" x14ac:dyDescent="0.25">
      <c r="A778" s="3">
        <f>TITRES_STAT!B781</f>
        <v>43439</v>
      </c>
      <c r="B778" s="5">
        <f>TITRES_STAT!D781</f>
        <v>2.7721</v>
      </c>
      <c r="C778" s="2">
        <f t="shared" si="108"/>
        <v>-0.16769999999999996</v>
      </c>
      <c r="D778" s="2">
        <f t="shared" si="109"/>
        <v>0</v>
      </c>
      <c r="E778" s="2">
        <f t="shared" si="110"/>
        <v>0.16769999999999996</v>
      </c>
      <c r="F778" s="2">
        <f t="shared" si="107"/>
        <v>2.3492225577613816E-2</v>
      </c>
      <c r="G778" s="2">
        <f t="shared" si="107"/>
        <v>5.9574560621821447E-2</v>
      </c>
      <c r="H778" s="2">
        <f t="shared" si="103"/>
        <v>0.39433317396568252</v>
      </c>
      <c r="I778" s="2">
        <f t="shared" si="104"/>
        <v>28.281129742050297</v>
      </c>
    </row>
    <row r="779" spans="1:9" ht="13.5" x14ac:dyDescent="0.25">
      <c r="A779" s="3">
        <f>TITRES_STAT!B782</f>
        <v>43440</v>
      </c>
      <c r="B779" s="5">
        <f>TITRES_STAT!D782</f>
        <v>2.7888999999999999</v>
      </c>
      <c r="C779" s="2">
        <f t="shared" si="108"/>
        <v>1.6799999999999926E-2</v>
      </c>
      <c r="D779" s="2">
        <f t="shared" si="109"/>
        <v>1.6799999999999926E-2</v>
      </c>
      <c r="E779" s="2">
        <f t="shared" si="110"/>
        <v>0</v>
      </c>
      <c r="F779" s="2">
        <f t="shared" si="107"/>
        <v>2.3014209464927108E-2</v>
      </c>
      <c r="G779" s="2">
        <f t="shared" si="107"/>
        <v>5.5319234863119911E-2</v>
      </c>
      <c r="H779" s="2">
        <f t="shared" si="103"/>
        <v>0.41602544796349239</v>
      </c>
      <c r="I779" s="2">
        <f t="shared" si="104"/>
        <v>29.379800240300355</v>
      </c>
    </row>
    <row r="780" spans="1:9" ht="13.5" x14ac:dyDescent="0.25">
      <c r="A780" s="3">
        <f>TITRES_STAT!B783</f>
        <v>43441</v>
      </c>
      <c r="B780" s="5">
        <f>TITRES_STAT!D783</f>
        <v>2.9565000000000001</v>
      </c>
      <c r="C780" s="2">
        <f t="shared" si="108"/>
        <v>0.16760000000000019</v>
      </c>
      <c r="D780" s="2">
        <f t="shared" si="109"/>
        <v>0.16760000000000019</v>
      </c>
      <c r="E780" s="2">
        <f t="shared" si="110"/>
        <v>0</v>
      </c>
      <c r="F780" s="2">
        <f t="shared" si="107"/>
        <v>3.3341765931718045E-2</v>
      </c>
      <c r="G780" s="2">
        <f t="shared" si="107"/>
        <v>5.1367860944325626E-2</v>
      </c>
      <c r="H780" s="2">
        <f t="shared" si="103"/>
        <v>0.6490783404015027</v>
      </c>
      <c r="I780" s="2">
        <f t="shared" si="104"/>
        <v>39.360067044690616</v>
      </c>
    </row>
    <row r="781" spans="1:9" ht="13.5" x14ac:dyDescent="0.25">
      <c r="A781" s="3">
        <f>TITRES_STAT!B784</f>
        <v>43444</v>
      </c>
      <c r="B781" s="5">
        <f>TITRES_STAT!D784</f>
        <v>3.0739000000000001</v>
      </c>
      <c r="C781" s="2">
        <f t="shared" si="108"/>
        <v>0.11739999999999995</v>
      </c>
      <c r="D781" s="2">
        <f t="shared" si="109"/>
        <v>0.11739999999999995</v>
      </c>
      <c r="E781" s="2">
        <f t="shared" si="110"/>
        <v>0</v>
      </c>
      <c r="F781" s="2">
        <f t="shared" ref="F781:G796" si="111">((F780*13)+D781)/14</f>
        <v>3.9345925508023898E-2</v>
      </c>
      <c r="G781" s="2">
        <f t="shared" si="111"/>
        <v>4.7698728019730942E-2</v>
      </c>
      <c r="H781" s="2">
        <f t="shared" si="103"/>
        <v>0.82488416654943408</v>
      </c>
      <c r="I781" s="2">
        <f t="shared" si="104"/>
        <v>45.202001402048381</v>
      </c>
    </row>
    <row r="782" spans="1:9" ht="13.5" x14ac:dyDescent="0.25">
      <c r="A782" s="3">
        <f>TITRES_STAT!B785</f>
        <v>43445</v>
      </c>
      <c r="B782" s="5">
        <f>TITRES_STAT!D785</f>
        <v>2.9676999999999998</v>
      </c>
      <c r="C782" s="2">
        <f t="shared" si="108"/>
        <v>-0.10620000000000029</v>
      </c>
      <c r="D782" s="2">
        <f t="shared" si="109"/>
        <v>0</v>
      </c>
      <c r="E782" s="2">
        <f t="shared" si="110"/>
        <v>0.10620000000000029</v>
      </c>
      <c r="F782" s="2">
        <f t="shared" si="111"/>
        <v>3.6535502257450767E-2</v>
      </c>
      <c r="G782" s="2">
        <f t="shared" si="111"/>
        <v>5.1877390304035896E-2</v>
      </c>
      <c r="H782" s="2">
        <f t="shared" si="103"/>
        <v>0.70426638740554415</v>
      </c>
      <c r="I782" s="2">
        <f t="shared" si="104"/>
        <v>41.323726889765751</v>
      </c>
    </row>
    <row r="783" spans="1:9" ht="13.5" x14ac:dyDescent="0.25">
      <c r="A783" s="3">
        <f>TITRES_STAT!B786</f>
        <v>43446</v>
      </c>
      <c r="B783" s="5">
        <f>TITRES_STAT!D786</f>
        <v>2.9565000000000001</v>
      </c>
      <c r="C783" s="2">
        <f t="shared" si="108"/>
        <v>-1.1199999999999655E-2</v>
      </c>
      <c r="D783" s="2">
        <f t="shared" si="109"/>
        <v>0</v>
      </c>
      <c r="E783" s="2">
        <f t="shared" si="110"/>
        <v>1.1199999999999655E-2</v>
      </c>
      <c r="F783" s="2">
        <f t="shared" si="111"/>
        <v>3.392582352477571E-2</v>
      </c>
      <c r="G783" s="2">
        <f t="shared" si="111"/>
        <v>4.8971862425176163E-2</v>
      </c>
      <c r="H783" s="2">
        <f t="shared" si="103"/>
        <v>0.69276155418043961</v>
      </c>
      <c r="I783" s="2">
        <f t="shared" si="104"/>
        <v>40.924934316330464</v>
      </c>
    </row>
    <row r="784" spans="1:9" ht="13.5" x14ac:dyDescent="0.25">
      <c r="A784" s="3">
        <f>TITRES_STAT!B787</f>
        <v>43447</v>
      </c>
      <c r="B784" s="5">
        <f>TITRES_STAT!D787</f>
        <v>2.9508999999999999</v>
      </c>
      <c r="C784" s="2">
        <f t="shared" si="108"/>
        <v>-5.6000000000002714E-3</v>
      </c>
      <c r="D784" s="2">
        <f t="shared" si="109"/>
        <v>0</v>
      </c>
      <c r="E784" s="2">
        <f t="shared" si="110"/>
        <v>5.6000000000002714E-3</v>
      </c>
      <c r="F784" s="2">
        <f t="shared" si="111"/>
        <v>3.1502550415863161E-2</v>
      </c>
      <c r="G784" s="2">
        <f t="shared" si="111"/>
        <v>4.5873872251949319E-2</v>
      </c>
      <c r="H784" s="2">
        <f t="shared" si="103"/>
        <v>0.68672097796419451</v>
      </c>
      <c r="I784" s="2">
        <f t="shared" si="104"/>
        <v>40.713371502205398</v>
      </c>
    </row>
    <row r="785" spans="1:9" ht="13.5" x14ac:dyDescent="0.25">
      <c r="A785" s="3">
        <f>TITRES_STAT!B788</f>
        <v>43448</v>
      </c>
      <c r="B785" s="5">
        <f>TITRES_STAT!D788</f>
        <v>2.9565000000000001</v>
      </c>
      <c r="C785" s="2">
        <f t="shared" si="108"/>
        <v>5.6000000000002714E-3</v>
      </c>
      <c r="D785" s="2">
        <f t="shared" si="109"/>
        <v>5.6000000000002714E-3</v>
      </c>
      <c r="E785" s="2">
        <f t="shared" si="110"/>
        <v>0</v>
      </c>
      <c r="F785" s="2">
        <f t="shared" si="111"/>
        <v>2.9652368243301527E-2</v>
      </c>
      <c r="G785" s="2">
        <f t="shared" si="111"/>
        <v>4.2597167091095796E-2</v>
      </c>
      <c r="H785" s="2">
        <f t="shared" ref="H785:H848" si="112">F785/G785</f>
        <v>0.69611127378233195</v>
      </c>
      <c r="I785" s="2">
        <f t="shared" ref="I785:I848" si="113">IF(G785=0,100,100-(100/(1+H785)))</f>
        <v>41.041604082378527</v>
      </c>
    </row>
    <row r="786" spans="1:9" ht="13.5" x14ac:dyDescent="0.25">
      <c r="A786" s="3">
        <f>TITRES_STAT!B789</f>
        <v>43451</v>
      </c>
      <c r="B786" s="5">
        <f>TITRES_STAT!D789</f>
        <v>2.9062000000000001</v>
      </c>
      <c r="C786" s="2">
        <f t="shared" si="108"/>
        <v>-5.0300000000000011E-2</v>
      </c>
      <c r="D786" s="2">
        <f t="shared" si="109"/>
        <v>0</v>
      </c>
      <c r="E786" s="2">
        <f t="shared" si="110"/>
        <v>5.0300000000000011E-2</v>
      </c>
      <c r="F786" s="2">
        <f t="shared" si="111"/>
        <v>2.7534341940208561E-2</v>
      </c>
      <c r="G786" s="2">
        <f t="shared" si="111"/>
        <v>4.3147369441731809E-2</v>
      </c>
      <c r="H786" s="2">
        <f t="shared" si="112"/>
        <v>0.63814648022499265</v>
      </c>
      <c r="I786" s="2">
        <f t="shared" si="113"/>
        <v>38.955397940808432</v>
      </c>
    </row>
    <row r="787" spans="1:9" ht="13.5" x14ac:dyDescent="0.25">
      <c r="A787" s="3">
        <f>TITRES_STAT!B790</f>
        <v>43452</v>
      </c>
      <c r="B787" s="5">
        <f>TITRES_STAT!D790</f>
        <v>2.7776999999999998</v>
      </c>
      <c r="C787" s="2">
        <f t="shared" si="108"/>
        <v>-0.12850000000000028</v>
      </c>
      <c r="D787" s="2">
        <f t="shared" si="109"/>
        <v>0</v>
      </c>
      <c r="E787" s="2">
        <f t="shared" si="110"/>
        <v>0.12850000000000028</v>
      </c>
      <c r="F787" s="2">
        <f t="shared" si="111"/>
        <v>2.5567603230193664E-2</v>
      </c>
      <c r="G787" s="2">
        <f t="shared" si="111"/>
        <v>4.9243985910179554E-2</v>
      </c>
      <c r="H787" s="2">
        <f t="shared" si="112"/>
        <v>0.51920255352254929</v>
      </c>
      <c r="I787" s="2">
        <f t="shared" si="113"/>
        <v>34.17599268239006</v>
      </c>
    </row>
    <row r="788" spans="1:9" ht="13.5" x14ac:dyDescent="0.25">
      <c r="A788" s="3">
        <f>TITRES_STAT!B791</f>
        <v>43453</v>
      </c>
      <c r="B788" s="5">
        <f>TITRES_STAT!D791</f>
        <v>2.6993999999999998</v>
      </c>
      <c r="C788" s="2">
        <f t="shared" si="108"/>
        <v>-7.8300000000000036E-2</v>
      </c>
      <c r="D788" s="2">
        <f t="shared" si="109"/>
        <v>0</v>
      </c>
      <c r="E788" s="2">
        <f t="shared" si="110"/>
        <v>7.8300000000000036E-2</v>
      </c>
      <c r="F788" s="2">
        <f t="shared" si="111"/>
        <v>2.3741345856608403E-2</v>
      </c>
      <c r="G788" s="2">
        <f t="shared" si="111"/>
        <v>5.1319415488023871E-2</v>
      </c>
      <c r="H788" s="2">
        <f t="shared" si="112"/>
        <v>0.46261917893723459</v>
      </c>
      <c r="I788" s="2">
        <f t="shared" si="113"/>
        <v>31.629503126943945</v>
      </c>
    </row>
    <row r="789" spans="1:9" ht="13.5" x14ac:dyDescent="0.25">
      <c r="A789" s="3">
        <f>TITRES_STAT!B792</f>
        <v>43454</v>
      </c>
      <c r="B789" s="5">
        <f>TITRES_STAT!D792</f>
        <v>2.6267999999999998</v>
      </c>
      <c r="C789" s="2">
        <f t="shared" si="108"/>
        <v>-7.2599999999999998E-2</v>
      </c>
      <c r="D789" s="2">
        <f t="shared" si="109"/>
        <v>0</v>
      </c>
      <c r="E789" s="2">
        <f t="shared" si="110"/>
        <v>7.2599999999999998E-2</v>
      </c>
      <c r="F789" s="2">
        <f t="shared" si="111"/>
        <v>2.204553543827923E-2</v>
      </c>
      <c r="G789" s="2">
        <f t="shared" si="111"/>
        <v>5.2839457238879305E-2</v>
      </c>
      <c r="H789" s="2">
        <f t="shared" si="112"/>
        <v>0.41721729537483049</v>
      </c>
      <c r="I789" s="2">
        <f t="shared" si="113"/>
        <v>29.439190217085482</v>
      </c>
    </row>
    <row r="790" spans="1:9" ht="13.5" x14ac:dyDescent="0.25">
      <c r="A790" s="3">
        <f>TITRES_STAT!B793</f>
        <v>43455</v>
      </c>
      <c r="B790" s="5">
        <f>TITRES_STAT!D793</f>
        <v>2.5206</v>
      </c>
      <c r="C790" s="2">
        <f t="shared" si="108"/>
        <v>-0.10619999999999985</v>
      </c>
      <c r="D790" s="2">
        <f t="shared" si="109"/>
        <v>0</v>
      </c>
      <c r="E790" s="2">
        <f t="shared" si="110"/>
        <v>0.10619999999999985</v>
      </c>
      <c r="F790" s="2">
        <f t="shared" si="111"/>
        <v>2.0470854335544998E-2</v>
      </c>
      <c r="G790" s="2">
        <f t="shared" si="111"/>
        <v>5.6650924578959337E-2</v>
      </c>
      <c r="H790" s="2">
        <f t="shared" si="112"/>
        <v>0.3613507544261344</v>
      </c>
      <c r="I790" s="2">
        <f t="shared" si="113"/>
        <v>26.543545317125748</v>
      </c>
    </row>
    <row r="791" spans="1:9" ht="13.5" x14ac:dyDescent="0.25">
      <c r="A791" s="3">
        <f>TITRES_STAT!B794</f>
        <v>43458</v>
      </c>
      <c r="B791" s="5">
        <f>TITRES_STAT!D794</f>
        <v>2.5038</v>
      </c>
      <c r="C791" s="2">
        <f t="shared" si="108"/>
        <v>-1.6799999999999926E-2</v>
      </c>
      <c r="D791" s="2">
        <f t="shared" si="109"/>
        <v>0</v>
      </c>
      <c r="E791" s="2">
        <f t="shared" si="110"/>
        <v>1.6799999999999926E-2</v>
      </c>
      <c r="F791" s="2">
        <f t="shared" si="111"/>
        <v>1.9008650454434641E-2</v>
      </c>
      <c r="G791" s="2">
        <f t="shared" si="111"/>
        <v>5.3804429966176522E-2</v>
      </c>
      <c r="H791" s="2">
        <f t="shared" si="112"/>
        <v>0.35329154990368244</v>
      </c>
      <c r="I791" s="2">
        <f t="shared" si="113"/>
        <v>26.106092950098386</v>
      </c>
    </row>
    <row r="792" spans="1:9" ht="13.5" x14ac:dyDescent="0.25">
      <c r="A792" s="3">
        <f>TITRES_STAT!B795</f>
        <v>43459</v>
      </c>
      <c r="B792" s="5">
        <f>TITRES_STAT!D795</f>
        <v>2.3753000000000002</v>
      </c>
      <c r="C792" s="2">
        <f t="shared" si="108"/>
        <v>-0.12849999999999984</v>
      </c>
      <c r="D792" s="2">
        <f t="shared" si="109"/>
        <v>0</v>
      </c>
      <c r="E792" s="2">
        <f t="shared" si="110"/>
        <v>0.12849999999999984</v>
      </c>
      <c r="F792" s="2">
        <f t="shared" si="111"/>
        <v>1.7650889707689309E-2</v>
      </c>
      <c r="G792" s="2">
        <f t="shared" si="111"/>
        <v>5.9139827825735333E-2</v>
      </c>
      <c r="H792" s="2">
        <f t="shared" si="112"/>
        <v>0.29846028229403021</v>
      </c>
      <c r="I792" s="2">
        <f t="shared" si="113"/>
        <v>22.985707484770444</v>
      </c>
    </row>
    <row r="793" spans="1:9" ht="13.5" x14ac:dyDescent="0.25">
      <c r="A793" s="3">
        <f>TITRES_STAT!B796</f>
        <v>43460</v>
      </c>
      <c r="B793" s="5">
        <f>TITRES_STAT!D796</f>
        <v>2.4815</v>
      </c>
      <c r="C793" s="2">
        <f t="shared" si="108"/>
        <v>0.10619999999999985</v>
      </c>
      <c r="D793" s="2">
        <f t="shared" si="109"/>
        <v>0.10619999999999985</v>
      </c>
      <c r="E793" s="2">
        <f t="shared" si="110"/>
        <v>0</v>
      </c>
      <c r="F793" s="2">
        <f t="shared" si="111"/>
        <v>2.3975826157140064E-2</v>
      </c>
      <c r="G793" s="2">
        <f t="shared" si="111"/>
        <v>5.4915554409611378E-2</v>
      </c>
      <c r="H793" s="2">
        <f t="shared" si="112"/>
        <v>0.43659444787365725</v>
      </c>
      <c r="I793" s="2">
        <f t="shared" si="113"/>
        <v>30.390932424935414</v>
      </c>
    </row>
    <row r="794" spans="1:9" ht="13.5" x14ac:dyDescent="0.25">
      <c r="A794" s="3">
        <f>TITRES_STAT!B797</f>
        <v>43461</v>
      </c>
      <c r="B794" s="5">
        <f>TITRES_STAT!D797</f>
        <v>2.6324000000000001</v>
      </c>
      <c r="C794" s="2">
        <f t="shared" si="108"/>
        <v>0.15090000000000003</v>
      </c>
      <c r="D794" s="2">
        <f t="shared" si="109"/>
        <v>0.15090000000000003</v>
      </c>
      <c r="E794" s="2">
        <f t="shared" si="110"/>
        <v>0</v>
      </c>
      <c r="F794" s="2">
        <f t="shared" si="111"/>
        <v>3.3041838574487205E-2</v>
      </c>
      <c r="G794" s="2">
        <f t="shared" si="111"/>
        <v>5.0993014808924854E-2</v>
      </c>
      <c r="H794" s="2">
        <f t="shared" si="112"/>
        <v>0.64796793635947536</v>
      </c>
      <c r="I794" s="2">
        <f t="shared" si="113"/>
        <v>39.319207738404231</v>
      </c>
    </row>
    <row r="795" spans="1:9" ht="13.5" x14ac:dyDescent="0.25">
      <c r="A795" s="3">
        <f>TITRES_STAT!B798</f>
        <v>43462</v>
      </c>
      <c r="B795" s="5">
        <f>TITRES_STAT!D798</f>
        <v>2.7721</v>
      </c>
      <c r="C795" s="2">
        <f t="shared" si="108"/>
        <v>0.13969999999999994</v>
      </c>
      <c r="D795" s="2">
        <f t="shared" si="109"/>
        <v>0.13969999999999994</v>
      </c>
      <c r="E795" s="2">
        <f t="shared" si="110"/>
        <v>0</v>
      </c>
      <c r="F795" s="2">
        <f t="shared" si="111"/>
        <v>4.0660278676309544E-2</v>
      </c>
      <c r="G795" s="2">
        <f t="shared" si="111"/>
        <v>4.7350656608287363E-2</v>
      </c>
      <c r="H795" s="2">
        <f t="shared" si="112"/>
        <v>0.85870569890245485</v>
      </c>
      <c r="I795" s="2">
        <f t="shared" si="113"/>
        <v>46.199121216958183</v>
      </c>
    </row>
    <row r="796" spans="1:9" ht="13.5" x14ac:dyDescent="0.25">
      <c r="A796" s="3">
        <f>TITRES_STAT!B799</f>
        <v>43465</v>
      </c>
      <c r="B796" s="5">
        <f>TITRES_STAT!D799</f>
        <v>2.9285999999999999</v>
      </c>
      <c r="C796" s="2">
        <f t="shared" si="108"/>
        <v>0.15649999999999986</v>
      </c>
      <c r="D796" s="2">
        <f t="shared" si="109"/>
        <v>0.15649999999999986</v>
      </c>
      <c r="E796" s="2">
        <f t="shared" si="110"/>
        <v>0</v>
      </c>
      <c r="F796" s="2">
        <f t="shared" si="111"/>
        <v>4.8934544485144567E-2</v>
      </c>
      <c r="G796" s="2">
        <f t="shared" si="111"/>
        <v>4.396846685055255E-2</v>
      </c>
      <c r="H796" s="2">
        <f t="shared" si="112"/>
        <v>1.1129463451948771</v>
      </c>
      <c r="I796" s="2">
        <f t="shared" si="113"/>
        <v>52.672721563700193</v>
      </c>
    </row>
    <row r="797" spans="1:9" ht="13.5" x14ac:dyDescent="0.25">
      <c r="A797" s="3">
        <f>TITRES_STAT!B800</f>
        <v>43467</v>
      </c>
      <c r="B797" s="5">
        <f>TITRES_STAT!D800</f>
        <v>2.9901</v>
      </c>
      <c r="C797" s="2">
        <f t="shared" si="108"/>
        <v>6.150000000000011E-2</v>
      </c>
      <c r="D797" s="2">
        <f t="shared" si="109"/>
        <v>6.150000000000011E-2</v>
      </c>
      <c r="E797" s="2">
        <f t="shared" si="110"/>
        <v>0</v>
      </c>
      <c r="F797" s="2">
        <f t="shared" ref="F797:G812" si="114">((F796*13)+D797)/14</f>
        <v>4.9832077021919961E-2</v>
      </c>
      <c r="G797" s="2">
        <f t="shared" si="114"/>
        <v>4.0827862075513081E-2</v>
      </c>
      <c r="H797" s="2">
        <f t="shared" si="112"/>
        <v>1.2205409367199573</v>
      </c>
      <c r="I797" s="2">
        <f t="shared" si="113"/>
        <v>54.965928190581494</v>
      </c>
    </row>
    <row r="798" spans="1:9" ht="13.5" x14ac:dyDescent="0.25">
      <c r="A798" s="3">
        <f>TITRES_STAT!B801</f>
        <v>43468</v>
      </c>
      <c r="B798" s="5">
        <f>TITRES_STAT!D801</f>
        <v>2.8279999999999998</v>
      </c>
      <c r="C798" s="2">
        <f t="shared" si="108"/>
        <v>-0.16210000000000013</v>
      </c>
      <c r="D798" s="2">
        <f t="shared" si="109"/>
        <v>0</v>
      </c>
      <c r="E798" s="2">
        <f t="shared" si="110"/>
        <v>0.16210000000000013</v>
      </c>
      <c r="F798" s="2">
        <f t="shared" si="114"/>
        <v>4.6272642948925677E-2</v>
      </c>
      <c r="G798" s="2">
        <f t="shared" si="114"/>
        <v>4.949015764154787E-2</v>
      </c>
      <c r="H798" s="2">
        <f t="shared" si="112"/>
        <v>0.93498677624091797</v>
      </c>
      <c r="I798" s="2">
        <f t="shared" si="113"/>
        <v>48.320060256810059</v>
      </c>
    </row>
    <row r="799" spans="1:9" ht="13.5" x14ac:dyDescent="0.25">
      <c r="A799" s="3">
        <f>TITRES_STAT!B802</f>
        <v>43469</v>
      </c>
      <c r="B799" s="5">
        <f>TITRES_STAT!D802</f>
        <v>2.7050000000000001</v>
      </c>
      <c r="C799" s="2">
        <f t="shared" si="108"/>
        <v>-0.12299999999999978</v>
      </c>
      <c r="D799" s="2">
        <f t="shared" si="109"/>
        <v>0</v>
      </c>
      <c r="E799" s="2">
        <f t="shared" si="110"/>
        <v>0.12299999999999978</v>
      </c>
      <c r="F799" s="2">
        <f t="shared" si="114"/>
        <v>4.2967454166859556E-2</v>
      </c>
      <c r="G799" s="2">
        <f t="shared" si="114"/>
        <v>5.4740860667151572E-2</v>
      </c>
      <c r="H799" s="2">
        <f t="shared" si="112"/>
        <v>0.7849247096811377</v>
      </c>
      <c r="I799" s="2">
        <f t="shared" si="113"/>
        <v>43.975227942323578</v>
      </c>
    </row>
    <row r="800" spans="1:9" ht="13.5" x14ac:dyDescent="0.25">
      <c r="A800" s="3">
        <f>TITRES_STAT!B803</f>
        <v>43472</v>
      </c>
      <c r="B800" s="5">
        <f>TITRES_STAT!D803</f>
        <v>2.5876999999999999</v>
      </c>
      <c r="C800" s="2">
        <f t="shared" si="108"/>
        <v>-0.11730000000000018</v>
      </c>
      <c r="D800" s="2">
        <f t="shared" si="109"/>
        <v>0</v>
      </c>
      <c r="E800" s="2">
        <f t="shared" si="110"/>
        <v>0.11730000000000018</v>
      </c>
      <c r="F800" s="2">
        <f t="shared" si="114"/>
        <v>3.989835029779816E-2</v>
      </c>
      <c r="G800" s="2">
        <f t="shared" si="114"/>
        <v>5.9209370619497902E-2</v>
      </c>
      <c r="H800" s="2">
        <f t="shared" si="112"/>
        <v>0.67385195755922223</v>
      </c>
      <c r="I800" s="2">
        <f t="shared" si="113"/>
        <v>40.257560085649374</v>
      </c>
    </row>
    <row r="801" spans="1:9" ht="13.5" x14ac:dyDescent="0.25">
      <c r="A801" s="3">
        <f>TITRES_STAT!B804</f>
        <v>43473</v>
      </c>
      <c r="B801" s="5">
        <f>TITRES_STAT!D804</f>
        <v>2.4759000000000002</v>
      </c>
      <c r="C801" s="2">
        <f t="shared" si="108"/>
        <v>-0.11179999999999968</v>
      </c>
      <c r="D801" s="2">
        <f t="shared" si="109"/>
        <v>0</v>
      </c>
      <c r="E801" s="2">
        <f t="shared" si="110"/>
        <v>0.11179999999999968</v>
      </c>
      <c r="F801" s="2">
        <f t="shared" si="114"/>
        <v>3.7048468133669722E-2</v>
      </c>
      <c r="G801" s="2">
        <f t="shared" si="114"/>
        <v>6.2965844146676594E-2</v>
      </c>
      <c r="H801" s="2">
        <f t="shared" si="112"/>
        <v>0.58838992211978758</v>
      </c>
      <c r="I801" s="2">
        <f t="shared" si="113"/>
        <v>37.0431664118437</v>
      </c>
    </row>
    <row r="802" spans="1:9" ht="13.5" x14ac:dyDescent="0.25">
      <c r="A802" s="3">
        <f>TITRES_STAT!B805</f>
        <v>43474</v>
      </c>
      <c r="B802" s="5">
        <f>TITRES_STAT!D805</f>
        <v>2.4087999999999998</v>
      </c>
      <c r="C802" s="2">
        <f t="shared" si="108"/>
        <v>-6.7100000000000382E-2</v>
      </c>
      <c r="D802" s="2">
        <f t="shared" si="109"/>
        <v>0</v>
      </c>
      <c r="E802" s="2">
        <f t="shared" si="110"/>
        <v>6.7100000000000382E-2</v>
      </c>
      <c r="F802" s="2">
        <f t="shared" si="114"/>
        <v>3.4402148981264744E-2</v>
      </c>
      <c r="G802" s="2">
        <f t="shared" si="114"/>
        <v>6.3261140993342582E-2</v>
      </c>
      <c r="H802" s="2">
        <f t="shared" si="112"/>
        <v>0.54381170559167002</v>
      </c>
      <c r="I802" s="2">
        <f t="shared" si="113"/>
        <v>35.22526119098525</v>
      </c>
    </row>
    <row r="803" spans="1:9" ht="13.5" x14ac:dyDescent="0.25">
      <c r="A803" s="3">
        <f>TITRES_STAT!B806</f>
        <v>43475</v>
      </c>
      <c r="B803" s="5">
        <f>TITRES_STAT!D806</f>
        <v>2.4647000000000001</v>
      </c>
      <c r="C803" s="2">
        <f t="shared" si="108"/>
        <v>5.5900000000000283E-2</v>
      </c>
      <c r="D803" s="2">
        <f t="shared" si="109"/>
        <v>5.5900000000000283E-2</v>
      </c>
      <c r="E803" s="2">
        <f t="shared" si="110"/>
        <v>0</v>
      </c>
      <c r="F803" s="2">
        <f t="shared" si="114"/>
        <v>3.5937709768317283E-2</v>
      </c>
      <c r="G803" s="2">
        <f t="shared" si="114"/>
        <v>5.8742488065246685E-2</v>
      </c>
      <c r="H803" s="2">
        <f t="shared" si="112"/>
        <v>0.611783922540026</v>
      </c>
      <c r="I803" s="2">
        <f t="shared" si="113"/>
        <v>37.956944103022806</v>
      </c>
    </row>
    <row r="804" spans="1:9" ht="13.5" x14ac:dyDescent="0.25">
      <c r="A804" s="3">
        <f>TITRES_STAT!B807</f>
        <v>43476</v>
      </c>
      <c r="B804" s="5">
        <f>TITRES_STAT!D807</f>
        <v>2.4144000000000001</v>
      </c>
      <c r="C804" s="2">
        <f t="shared" si="108"/>
        <v>-5.0300000000000011E-2</v>
      </c>
      <c r="D804" s="2">
        <f t="shared" si="109"/>
        <v>0</v>
      </c>
      <c r="E804" s="2">
        <f t="shared" si="110"/>
        <v>5.0300000000000011E-2</v>
      </c>
      <c r="F804" s="2">
        <f t="shared" si="114"/>
        <v>3.3370730499151763E-2</v>
      </c>
      <c r="G804" s="2">
        <f t="shared" si="114"/>
        <v>5.8139453203443346E-2</v>
      </c>
      <c r="H804" s="2">
        <f t="shared" si="112"/>
        <v>0.57397737096666335</v>
      </c>
      <c r="I804" s="2">
        <f t="shared" si="113"/>
        <v>36.466685071472995</v>
      </c>
    </row>
    <row r="805" spans="1:9" ht="13.5" x14ac:dyDescent="0.25">
      <c r="A805" s="3">
        <f>TITRES_STAT!B808</f>
        <v>43480</v>
      </c>
      <c r="B805" s="5">
        <f>TITRES_STAT!D808</f>
        <v>2.3473000000000002</v>
      </c>
      <c r="C805" s="2">
        <f t="shared" si="108"/>
        <v>-6.7099999999999937E-2</v>
      </c>
      <c r="D805" s="2">
        <f t="shared" si="109"/>
        <v>0</v>
      </c>
      <c r="E805" s="2">
        <f t="shared" si="110"/>
        <v>6.7099999999999937E-2</v>
      </c>
      <c r="F805" s="2">
        <f t="shared" si="114"/>
        <v>3.0987106892069492E-2</v>
      </c>
      <c r="G805" s="2">
        <f t="shared" si="114"/>
        <v>5.8779492260340245E-2</v>
      </c>
      <c r="H805" s="2">
        <f t="shared" si="112"/>
        <v>0.52717547737269488</v>
      </c>
      <c r="I805" s="2">
        <f t="shared" si="113"/>
        <v>34.519640027197866</v>
      </c>
    </row>
    <row r="806" spans="1:9" ht="13.5" x14ac:dyDescent="0.25">
      <c r="A806" s="3">
        <f>TITRES_STAT!B809</f>
        <v>43481</v>
      </c>
      <c r="B806" s="5">
        <f>TITRES_STAT!D809</f>
        <v>2.4815</v>
      </c>
      <c r="C806" s="2">
        <f t="shared" si="108"/>
        <v>0.13419999999999987</v>
      </c>
      <c r="D806" s="2">
        <f t="shared" si="109"/>
        <v>0.13419999999999987</v>
      </c>
      <c r="E806" s="2">
        <f t="shared" si="110"/>
        <v>0</v>
      </c>
      <c r="F806" s="2">
        <f t="shared" si="114"/>
        <v>3.83594563997788E-2</v>
      </c>
      <c r="G806" s="2">
        <f t="shared" si="114"/>
        <v>5.458095709888737E-2</v>
      </c>
      <c r="H806" s="2">
        <f t="shared" si="112"/>
        <v>0.70279926257578862</v>
      </c>
      <c r="I806" s="2">
        <f t="shared" si="113"/>
        <v>41.273171654577709</v>
      </c>
    </row>
    <row r="807" spans="1:9" ht="13.5" x14ac:dyDescent="0.25">
      <c r="A807" s="3">
        <f>TITRES_STAT!B810</f>
        <v>43482</v>
      </c>
      <c r="B807" s="5">
        <f>TITRES_STAT!D810</f>
        <v>2.3473000000000002</v>
      </c>
      <c r="C807" s="2">
        <f t="shared" si="108"/>
        <v>-0.13419999999999987</v>
      </c>
      <c r="D807" s="2">
        <f t="shared" si="109"/>
        <v>0</v>
      </c>
      <c r="E807" s="2">
        <f t="shared" si="110"/>
        <v>0.13419999999999987</v>
      </c>
      <c r="F807" s="2">
        <f t="shared" si="114"/>
        <v>3.5619495228366028E-2</v>
      </c>
      <c r="G807" s="2">
        <f t="shared" si="114"/>
        <v>6.0268031591823978E-2</v>
      </c>
      <c r="H807" s="2">
        <f t="shared" si="112"/>
        <v>0.59101806194045681</v>
      </c>
      <c r="I807" s="2">
        <f t="shared" si="113"/>
        <v>37.147162315657951</v>
      </c>
    </row>
    <row r="808" spans="1:9" ht="13.5" x14ac:dyDescent="0.25">
      <c r="A808" s="3">
        <f>TITRES_STAT!B811</f>
        <v>43483</v>
      </c>
      <c r="B808" s="5">
        <f>TITRES_STAT!D811</f>
        <v>2.4032</v>
      </c>
      <c r="C808" s="2">
        <f t="shared" si="108"/>
        <v>5.5899999999999839E-2</v>
      </c>
      <c r="D808" s="2">
        <f t="shared" si="109"/>
        <v>5.5899999999999839E-2</v>
      </c>
      <c r="E808" s="2">
        <f t="shared" si="110"/>
        <v>0</v>
      </c>
      <c r="F808" s="2">
        <f t="shared" si="114"/>
        <v>3.706810271205415E-2</v>
      </c>
      <c r="G808" s="2">
        <f t="shared" si="114"/>
        <v>5.5963172192407984E-2</v>
      </c>
      <c r="H808" s="2">
        <f t="shared" si="112"/>
        <v>0.66236600356766129</v>
      </c>
      <c r="I808" s="2">
        <f t="shared" si="113"/>
        <v>39.844775587694564</v>
      </c>
    </row>
    <row r="809" spans="1:9" ht="13.5" x14ac:dyDescent="0.25">
      <c r="A809" s="3">
        <f>TITRES_STAT!B812</f>
        <v>43486</v>
      </c>
      <c r="B809" s="5">
        <f>TITRES_STAT!D812</f>
        <v>2.3976000000000002</v>
      </c>
      <c r="C809" s="2">
        <f t="shared" si="108"/>
        <v>-5.5999999999998273E-3</v>
      </c>
      <c r="D809" s="2">
        <f t="shared" si="109"/>
        <v>0</v>
      </c>
      <c r="E809" s="2">
        <f t="shared" si="110"/>
        <v>5.5999999999998273E-3</v>
      </c>
      <c r="F809" s="2">
        <f t="shared" si="114"/>
        <v>3.4420381089764571E-2</v>
      </c>
      <c r="G809" s="2">
        <f t="shared" si="114"/>
        <v>5.2365802750093116E-2</v>
      </c>
      <c r="H809" s="2">
        <f t="shared" si="112"/>
        <v>0.65730647258536234</v>
      </c>
      <c r="I809" s="2">
        <f t="shared" si="113"/>
        <v>39.661129879012563</v>
      </c>
    </row>
    <row r="810" spans="1:9" ht="13.5" x14ac:dyDescent="0.25">
      <c r="A810" s="3">
        <f>TITRES_STAT!B813</f>
        <v>43487</v>
      </c>
      <c r="B810" s="5">
        <f>TITRES_STAT!D813</f>
        <v>2.3976000000000002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3.1961782440495676E-2</v>
      </c>
      <c r="G810" s="2">
        <f t="shared" si="114"/>
        <v>4.8625388267943603E-2</v>
      </c>
      <c r="H810" s="2">
        <f t="shared" si="112"/>
        <v>0.65730647258536246</v>
      </c>
      <c r="I810" s="2">
        <f t="shared" si="113"/>
        <v>39.661129879012577</v>
      </c>
    </row>
    <row r="811" spans="1:9" ht="13.5" x14ac:dyDescent="0.25">
      <c r="A811" s="3">
        <f>TITRES_STAT!B814</f>
        <v>43488</v>
      </c>
      <c r="B811" s="5">
        <f>TITRES_STAT!D814</f>
        <v>2.3081999999999998</v>
      </c>
      <c r="C811" s="2">
        <f t="shared" si="108"/>
        <v>-8.9400000000000368E-2</v>
      </c>
      <c r="D811" s="2">
        <f t="shared" si="109"/>
        <v>0</v>
      </c>
      <c r="E811" s="2">
        <f t="shared" si="110"/>
        <v>8.9400000000000368E-2</v>
      </c>
      <c r="F811" s="2">
        <f t="shared" si="114"/>
        <v>2.9678797980460272E-2</v>
      </c>
      <c r="G811" s="2">
        <f t="shared" si="114"/>
        <v>5.1537860534519087E-2</v>
      </c>
      <c r="H811" s="2">
        <f t="shared" si="112"/>
        <v>0.57586398955350449</v>
      </c>
      <c r="I811" s="2">
        <f t="shared" si="113"/>
        <v>36.542746923017525</v>
      </c>
    </row>
    <row r="812" spans="1:9" ht="13.5" x14ac:dyDescent="0.25">
      <c r="A812" s="3">
        <f>TITRES_STAT!B815</f>
        <v>43489</v>
      </c>
      <c r="B812" s="5">
        <f>TITRES_STAT!D815</f>
        <v>2.2412000000000001</v>
      </c>
      <c r="C812" s="2">
        <f t="shared" si="108"/>
        <v>-6.6999999999999726E-2</v>
      </c>
      <c r="D812" s="2">
        <f t="shared" si="109"/>
        <v>0</v>
      </c>
      <c r="E812" s="2">
        <f t="shared" si="110"/>
        <v>6.6999999999999726E-2</v>
      </c>
      <c r="F812" s="2">
        <f t="shared" si="114"/>
        <v>2.7558883838998825E-2</v>
      </c>
      <c r="G812" s="2">
        <f t="shared" si="114"/>
        <v>5.2642299067767705E-2</v>
      </c>
      <c r="H812" s="2">
        <f t="shared" si="112"/>
        <v>0.52351216278608215</v>
      </c>
      <c r="I812" s="2">
        <f t="shared" si="113"/>
        <v>34.362191229817512</v>
      </c>
    </row>
    <row r="813" spans="1:9" ht="13.5" x14ac:dyDescent="0.25">
      <c r="A813" s="3">
        <f>TITRES_STAT!B816</f>
        <v>43490</v>
      </c>
      <c r="B813" s="5">
        <f>TITRES_STAT!D816</f>
        <v>2.2635000000000001</v>
      </c>
      <c r="C813" s="2">
        <f t="shared" si="108"/>
        <v>2.2299999999999986E-2</v>
      </c>
      <c r="D813" s="2">
        <f t="shared" si="109"/>
        <v>2.2299999999999986E-2</v>
      </c>
      <c r="E813" s="2">
        <f t="shared" si="110"/>
        <v>0</v>
      </c>
      <c r="F813" s="2">
        <f t="shared" ref="F813:G828" si="115">((F812*13)+D813)/14</f>
        <v>2.7183249279070336E-2</v>
      </c>
      <c r="G813" s="2">
        <f t="shared" si="115"/>
        <v>4.8882134848641443E-2</v>
      </c>
      <c r="H813" s="2">
        <f t="shared" si="112"/>
        <v>0.55609783335446583</v>
      </c>
      <c r="I813" s="2">
        <f t="shared" si="113"/>
        <v>35.736688364618487</v>
      </c>
    </row>
    <row r="814" spans="1:9" ht="13.5" x14ac:dyDescent="0.25">
      <c r="A814" s="3">
        <f>TITRES_STAT!B817</f>
        <v>43493</v>
      </c>
      <c r="B814" s="5">
        <f>TITRES_STAT!D817</f>
        <v>2.2635000000000001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2.5241588616279596E-2</v>
      </c>
      <c r="G814" s="2">
        <f t="shared" si="115"/>
        <v>4.5390553788024195E-2</v>
      </c>
      <c r="H814" s="2">
        <f t="shared" si="112"/>
        <v>0.55609783335446583</v>
      </c>
      <c r="I814" s="2">
        <f t="shared" si="113"/>
        <v>35.736688364618487</v>
      </c>
    </row>
    <row r="815" spans="1:9" ht="13.5" x14ac:dyDescent="0.25">
      <c r="A815" s="3">
        <f>TITRES_STAT!B818</f>
        <v>43494</v>
      </c>
      <c r="B815" s="5">
        <f>TITRES_STAT!D818</f>
        <v>2.3306</v>
      </c>
      <c r="C815" s="2">
        <f t="shared" si="108"/>
        <v>6.7099999999999937E-2</v>
      </c>
      <c r="D815" s="2">
        <f t="shared" si="109"/>
        <v>6.7099999999999937E-2</v>
      </c>
      <c r="E815" s="2">
        <f t="shared" si="110"/>
        <v>0</v>
      </c>
      <c r="F815" s="2">
        <f t="shared" si="115"/>
        <v>2.8231475143688189E-2</v>
      </c>
      <c r="G815" s="2">
        <f t="shared" si="115"/>
        <v>4.2148371374593895E-2</v>
      </c>
      <c r="H815" s="2">
        <f t="shared" si="112"/>
        <v>0.66981176788020558</v>
      </c>
      <c r="I815" s="2">
        <f t="shared" si="113"/>
        <v>40.113010386225682</v>
      </c>
    </row>
    <row r="816" spans="1:9" ht="13.5" x14ac:dyDescent="0.25">
      <c r="A816" s="3">
        <f>TITRES_STAT!B819</f>
        <v>43495</v>
      </c>
      <c r="B816" s="5">
        <f>TITRES_STAT!D819</f>
        <v>2.1964000000000001</v>
      </c>
      <c r="C816" s="2">
        <f t="shared" si="108"/>
        <v>-0.13419999999999987</v>
      </c>
      <c r="D816" s="2">
        <f t="shared" si="109"/>
        <v>0</v>
      </c>
      <c r="E816" s="2">
        <f t="shared" si="110"/>
        <v>0.13419999999999987</v>
      </c>
      <c r="F816" s="2">
        <f t="shared" si="115"/>
        <v>2.6214941204853317E-2</v>
      </c>
      <c r="G816" s="2">
        <f t="shared" si="115"/>
        <v>4.8723487704980036E-2</v>
      </c>
      <c r="H816" s="2">
        <f t="shared" si="112"/>
        <v>0.53803498968678887</v>
      </c>
      <c r="I816" s="2">
        <f t="shared" si="113"/>
        <v>34.981973316247917</v>
      </c>
    </row>
    <row r="817" spans="1:9" ht="13.5" x14ac:dyDescent="0.25">
      <c r="A817" s="3">
        <f>TITRES_STAT!B820</f>
        <v>43496</v>
      </c>
      <c r="B817" s="5">
        <f>TITRES_STAT!D820</f>
        <v>2.2915000000000001</v>
      </c>
      <c r="C817" s="2">
        <f t="shared" si="108"/>
        <v>9.5099999999999962E-2</v>
      </c>
      <c r="D817" s="2">
        <f t="shared" si="109"/>
        <v>9.5099999999999962E-2</v>
      </c>
      <c r="E817" s="2">
        <f t="shared" si="110"/>
        <v>0</v>
      </c>
      <c r="F817" s="2">
        <f t="shared" si="115"/>
        <v>3.1135302547363793E-2</v>
      </c>
      <c r="G817" s="2">
        <f t="shared" si="115"/>
        <v>4.5243238583195747E-2</v>
      </c>
      <c r="H817" s="2">
        <f t="shared" si="112"/>
        <v>0.68817581416304874</v>
      </c>
      <c r="I817" s="2">
        <f t="shared" si="113"/>
        <v>40.764463534518022</v>
      </c>
    </row>
    <row r="818" spans="1:9" ht="13.5" x14ac:dyDescent="0.25">
      <c r="A818" s="3">
        <f>TITRES_STAT!B821</f>
        <v>43497</v>
      </c>
      <c r="B818" s="5">
        <f>TITRES_STAT!D821</f>
        <v>2.4256000000000002</v>
      </c>
      <c r="C818" s="2">
        <f t="shared" si="108"/>
        <v>0.13410000000000011</v>
      </c>
      <c r="D818" s="2">
        <f t="shared" si="109"/>
        <v>0.13410000000000011</v>
      </c>
      <c r="E818" s="2">
        <f t="shared" si="110"/>
        <v>0</v>
      </c>
      <c r="F818" s="2">
        <f t="shared" si="115"/>
        <v>3.8489923793980675E-2</v>
      </c>
      <c r="G818" s="2">
        <f t="shared" si="115"/>
        <v>4.2011578684396048E-2</v>
      </c>
      <c r="H818" s="2">
        <f t="shared" si="112"/>
        <v>0.9161741833871293</v>
      </c>
      <c r="I818" s="2">
        <f t="shared" si="113"/>
        <v>47.812677538930835</v>
      </c>
    </row>
    <row r="819" spans="1:9" ht="13.5" x14ac:dyDescent="0.25">
      <c r="A819" s="3">
        <f>TITRES_STAT!B822</f>
        <v>43500</v>
      </c>
      <c r="B819" s="5">
        <f>TITRES_STAT!D822</f>
        <v>2.5318000000000001</v>
      </c>
      <c r="C819" s="2">
        <f t="shared" si="108"/>
        <v>0.10619999999999985</v>
      </c>
      <c r="D819" s="2">
        <f t="shared" si="109"/>
        <v>0.10619999999999985</v>
      </c>
      <c r="E819" s="2">
        <f t="shared" si="110"/>
        <v>0</v>
      </c>
      <c r="F819" s="2">
        <f t="shared" si="115"/>
        <v>4.3326357808696328E-2</v>
      </c>
      <c r="G819" s="2">
        <f t="shared" si="115"/>
        <v>3.9010751635510613E-2</v>
      </c>
      <c r="H819" s="2">
        <f t="shared" si="112"/>
        <v>1.1106260708203664</v>
      </c>
      <c r="I819" s="2">
        <f t="shared" si="113"/>
        <v>52.620693270821008</v>
      </c>
    </row>
    <row r="820" spans="1:9" ht="13.5" x14ac:dyDescent="0.25">
      <c r="A820" s="3">
        <f>TITRES_STAT!B823</f>
        <v>43501</v>
      </c>
      <c r="B820" s="5">
        <f>TITRES_STAT!D823</f>
        <v>2.42</v>
      </c>
      <c r="C820" s="2">
        <f t="shared" si="108"/>
        <v>-0.11180000000000012</v>
      </c>
      <c r="D820" s="2">
        <f t="shared" si="109"/>
        <v>0</v>
      </c>
      <c r="E820" s="2">
        <f t="shared" si="110"/>
        <v>0.11180000000000012</v>
      </c>
      <c r="F820" s="2">
        <f t="shared" si="115"/>
        <v>4.0231617965218021E-2</v>
      </c>
      <c r="G820" s="2">
        <f t="shared" si="115"/>
        <v>4.4209983661545584E-2</v>
      </c>
      <c r="H820" s="2">
        <f t="shared" si="112"/>
        <v>0.91001205232771898</v>
      </c>
      <c r="I820" s="2">
        <f t="shared" si="113"/>
        <v>47.644309428241222</v>
      </c>
    </row>
    <row r="821" spans="1:9" ht="13.5" x14ac:dyDescent="0.25">
      <c r="A821" s="3">
        <f>TITRES_STAT!B824</f>
        <v>43502</v>
      </c>
      <c r="B821" s="5">
        <f>TITRES_STAT!D824</f>
        <v>2.4256000000000002</v>
      </c>
      <c r="C821" s="2">
        <f t="shared" si="108"/>
        <v>5.6000000000002714E-3</v>
      </c>
      <c r="D821" s="2">
        <f t="shared" si="109"/>
        <v>5.6000000000002714E-3</v>
      </c>
      <c r="E821" s="2">
        <f t="shared" si="110"/>
        <v>0</v>
      </c>
      <c r="F821" s="2">
        <f t="shared" si="115"/>
        <v>3.7757930967702469E-2</v>
      </c>
      <c r="G821" s="2">
        <f t="shared" si="115"/>
        <v>4.1052127685720904E-2</v>
      </c>
      <c r="H821" s="2">
        <f t="shared" si="112"/>
        <v>0.91975576166873685</v>
      </c>
      <c r="I821" s="2">
        <f t="shared" si="113"/>
        <v>47.910040435000148</v>
      </c>
    </row>
    <row r="822" spans="1:9" ht="13.5" x14ac:dyDescent="0.25">
      <c r="A822" s="3">
        <f>TITRES_STAT!B825</f>
        <v>43503</v>
      </c>
      <c r="B822" s="5">
        <f>TITRES_STAT!D825</f>
        <v>2.4927000000000001</v>
      </c>
      <c r="C822" s="2">
        <f t="shared" si="108"/>
        <v>6.7099999999999937E-2</v>
      </c>
      <c r="D822" s="2">
        <f t="shared" si="109"/>
        <v>6.7099999999999937E-2</v>
      </c>
      <c r="E822" s="2">
        <f t="shared" si="110"/>
        <v>0</v>
      </c>
      <c r="F822" s="2">
        <f t="shared" si="115"/>
        <v>3.9853793041438004E-2</v>
      </c>
      <c r="G822" s="2">
        <f t="shared" si="115"/>
        <v>3.8119832851026554E-2</v>
      </c>
      <c r="H822" s="2">
        <f t="shared" si="112"/>
        <v>1.0454870879730196</v>
      </c>
      <c r="I822" s="2">
        <f t="shared" si="113"/>
        <v>51.111888905104145</v>
      </c>
    </row>
    <row r="823" spans="1:9" ht="13.5" x14ac:dyDescent="0.25">
      <c r="A823" s="3">
        <f>TITRES_STAT!B826</f>
        <v>43504</v>
      </c>
      <c r="B823" s="5">
        <f>TITRES_STAT!D826</f>
        <v>2.3584999999999998</v>
      </c>
      <c r="C823" s="2">
        <f t="shared" si="108"/>
        <v>-0.13420000000000032</v>
      </c>
      <c r="D823" s="2">
        <f t="shared" si="109"/>
        <v>0</v>
      </c>
      <c r="E823" s="2">
        <f t="shared" si="110"/>
        <v>0.13420000000000032</v>
      </c>
      <c r="F823" s="2">
        <f t="shared" si="115"/>
        <v>3.7007093538478149E-2</v>
      </c>
      <c r="G823" s="2">
        <f t="shared" si="115"/>
        <v>4.4982701933096107E-2</v>
      </c>
      <c r="H823" s="2">
        <f t="shared" si="112"/>
        <v>0.82269610201538623</v>
      </c>
      <c r="I823" s="2">
        <f t="shared" si="113"/>
        <v>45.136218874101779</v>
      </c>
    </row>
    <row r="824" spans="1:9" ht="13.5" x14ac:dyDescent="0.25">
      <c r="A824" s="3">
        <f>TITRES_STAT!B827</f>
        <v>43507</v>
      </c>
      <c r="B824" s="5">
        <f>TITRES_STAT!D827</f>
        <v>2.3193999999999999</v>
      </c>
      <c r="C824" s="2">
        <f t="shared" si="108"/>
        <v>-3.9099999999999913E-2</v>
      </c>
      <c r="D824" s="2">
        <f t="shared" si="109"/>
        <v>0</v>
      </c>
      <c r="E824" s="2">
        <f t="shared" si="110"/>
        <v>3.9099999999999913E-2</v>
      </c>
      <c r="F824" s="2">
        <f t="shared" si="115"/>
        <v>3.4363729714301142E-2</v>
      </c>
      <c r="G824" s="2">
        <f t="shared" si="115"/>
        <v>4.4562508937874952E-2</v>
      </c>
      <c r="H824" s="2">
        <f t="shared" si="112"/>
        <v>0.77113543499554671</v>
      </c>
      <c r="I824" s="2">
        <f t="shared" si="113"/>
        <v>43.539043923960882</v>
      </c>
    </row>
    <row r="825" spans="1:9" ht="13.5" x14ac:dyDescent="0.25">
      <c r="A825" s="3">
        <f>TITRES_STAT!B828</f>
        <v>43508</v>
      </c>
      <c r="B825" s="5">
        <f>TITRES_STAT!D828</f>
        <v>2.2523</v>
      </c>
      <c r="C825" s="2">
        <f t="shared" si="108"/>
        <v>-6.7099999999999937E-2</v>
      </c>
      <c r="D825" s="2">
        <f t="shared" si="109"/>
        <v>0</v>
      </c>
      <c r="E825" s="2">
        <f t="shared" si="110"/>
        <v>6.7099999999999937E-2</v>
      </c>
      <c r="F825" s="2">
        <f t="shared" si="115"/>
        <v>3.1909177591851058E-2</v>
      </c>
      <c r="G825" s="2">
        <f t="shared" si="115"/>
        <v>4.6172329728026741E-2</v>
      </c>
      <c r="H825" s="2">
        <f t="shared" si="112"/>
        <v>0.69108874903667883</v>
      </c>
      <c r="I825" s="2">
        <f t="shared" si="113"/>
        <v>40.866497954667039</v>
      </c>
    </row>
    <row r="826" spans="1:9" ht="13.5" x14ac:dyDescent="0.25">
      <c r="A826" s="3">
        <f>TITRES_STAT!B829</f>
        <v>43509</v>
      </c>
      <c r="B826" s="5">
        <f>TITRES_STAT!D829</f>
        <v>2.2970000000000002</v>
      </c>
      <c r="C826" s="2">
        <f t="shared" si="108"/>
        <v>4.4700000000000184E-2</v>
      </c>
      <c r="D826" s="2">
        <f t="shared" si="109"/>
        <v>4.4700000000000184E-2</v>
      </c>
      <c r="E826" s="2">
        <f t="shared" si="110"/>
        <v>0</v>
      </c>
      <c r="F826" s="2">
        <f t="shared" si="115"/>
        <v>3.2822807763861712E-2</v>
      </c>
      <c r="G826" s="2">
        <f t="shared" si="115"/>
        <v>4.2874306176024835E-2</v>
      </c>
      <c r="H826" s="2">
        <f t="shared" si="112"/>
        <v>0.7655589254110452</v>
      </c>
      <c r="I826" s="2">
        <f t="shared" si="113"/>
        <v>43.360712259026585</v>
      </c>
    </row>
    <row r="827" spans="1:9" ht="13.5" x14ac:dyDescent="0.25">
      <c r="A827" s="3">
        <f>TITRES_STAT!B830</f>
        <v>43510</v>
      </c>
      <c r="B827" s="5">
        <f>TITRES_STAT!D830</f>
        <v>2.3193999999999999</v>
      </c>
      <c r="C827" s="2">
        <f t="shared" si="108"/>
        <v>2.2399999999999753E-2</v>
      </c>
      <c r="D827" s="2">
        <f t="shared" si="109"/>
        <v>2.2399999999999753E-2</v>
      </c>
      <c r="E827" s="2">
        <f t="shared" si="110"/>
        <v>0</v>
      </c>
      <c r="F827" s="2">
        <f t="shared" si="115"/>
        <v>3.2078321495014432E-2</v>
      </c>
      <c r="G827" s="2">
        <f t="shared" si="115"/>
        <v>3.9811855734880205E-2</v>
      </c>
      <c r="H827" s="2">
        <f t="shared" si="112"/>
        <v>0.8057479588149361</v>
      </c>
      <c r="I827" s="2">
        <f t="shared" si="113"/>
        <v>44.621285871131583</v>
      </c>
    </row>
    <row r="828" spans="1:9" ht="13.5" x14ac:dyDescent="0.25">
      <c r="A828" s="3">
        <f>TITRES_STAT!B831</f>
        <v>43511</v>
      </c>
      <c r="B828" s="5">
        <f>TITRES_STAT!D831</f>
        <v>2.3418000000000001</v>
      </c>
      <c r="C828" s="2">
        <f t="shared" si="108"/>
        <v>2.2400000000000198E-2</v>
      </c>
      <c r="D828" s="2">
        <f t="shared" si="109"/>
        <v>2.2400000000000198E-2</v>
      </c>
      <c r="E828" s="2">
        <f t="shared" si="110"/>
        <v>0</v>
      </c>
      <c r="F828" s="2">
        <f t="shared" si="115"/>
        <v>3.1387012816799127E-2</v>
      </c>
      <c r="G828" s="2">
        <f t="shared" si="115"/>
        <v>3.6968151753817333E-2</v>
      </c>
      <c r="H828" s="2">
        <f t="shared" si="112"/>
        <v>0.84902845632681934</v>
      </c>
      <c r="I828" s="2">
        <f t="shared" si="113"/>
        <v>45.917544071412166</v>
      </c>
    </row>
    <row r="829" spans="1:9" ht="13.5" x14ac:dyDescent="0.25">
      <c r="A829" s="3">
        <f>TITRES_STAT!B832</f>
        <v>43514</v>
      </c>
      <c r="B829" s="5">
        <f>TITRES_STAT!D832</f>
        <v>2.2970000000000002</v>
      </c>
      <c r="C829" s="2">
        <f t="shared" si="108"/>
        <v>-4.4799999999999951E-2</v>
      </c>
      <c r="D829" s="2">
        <f t="shared" si="109"/>
        <v>0</v>
      </c>
      <c r="E829" s="2">
        <f t="shared" si="110"/>
        <v>4.4799999999999951E-2</v>
      </c>
      <c r="F829" s="2">
        <f t="shared" ref="F829:G844" si="116">((F828*13)+D829)/14</f>
        <v>2.9145083329884906E-2</v>
      </c>
      <c r="G829" s="2">
        <f t="shared" si="116"/>
        <v>3.7527569485687522E-2</v>
      </c>
      <c r="H829" s="2">
        <f t="shared" si="112"/>
        <v>0.77663125348419981</v>
      </c>
      <c r="I829" s="2">
        <f t="shared" si="113"/>
        <v>43.71369984408004</v>
      </c>
    </row>
    <row r="830" spans="1:9" ht="13.5" x14ac:dyDescent="0.25">
      <c r="A830" s="3">
        <f>TITRES_STAT!B833</f>
        <v>43515</v>
      </c>
      <c r="B830" s="5">
        <f>TITRES_STAT!D833</f>
        <v>2.2970000000000002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2.7063291663464554E-2</v>
      </c>
      <c r="G830" s="2">
        <f t="shared" si="116"/>
        <v>3.4847028808138412E-2</v>
      </c>
      <c r="H830" s="2">
        <f t="shared" si="112"/>
        <v>0.7766312534841997</v>
      </c>
      <c r="I830" s="2">
        <f t="shared" si="113"/>
        <v>43.713699844080033</v>
      </c>
    </row>
    <row r="831" spans="1:9" ht="13.5" x14ac:dyDescent="0.25">
      <c r="A831" s="3">
        <f>TITRES_STAT!B834</f>
        <v>43516</v>
      </c>
      <c r="B831" s="5">
        <f>TITRES_STAT!D834</f>
        <v>2.2747000000000002</v>
      </c>
      <c r="C831" s="2">
        <f t="shared" si="108"/>
        <v>-2.2299999999999986E-2</v>
      </c>
      <c r="D831" s="2">
        <f t="shared" si="109"/>
        <v>0</v>
      </c>
      <c r="E831" s="2">
        <f t="shared" si="110"/>
        <v>2.2299999999999986E-2</v>
      </c>
      <c r="F831" s="2">
        <f t="shared" si="116"/>
        <v>2.5130199401788515E-2</v>
      </c>
      <c r="G831" s="2">
        <f t="shared" si="116"/>
        <v>3.3950812464699956E-2</v>
      </c>
      <c r="H831" s="2">
        <f t="shared" si="112"/>
        <v>0.74019434521390048</v>
      </c>
      <c r="I831" s="2">
        <f t="shared" si="113"/>
        <v>42.535154033207569</v>
      </c>
    </row>
    <row r="832" spans="1:9" ht="13.5" x14ac:dyDescent="0.25">
      <c r="A832" s="3">
        <f>TITRES_STAT!B835</f>
        <v>43517</v>
      </c>
      <c r="B832" s="5">
        <f>TITRES_STAT!D835</f>
        <v>2.2690999999999999</v>
      </c>
      <c r="C832" s="2">
        <f t="shared" si="108"/>
        <v>-5.6000000000002714E-3</v>
      </c>
      <c r="D832" s="2">
        <f t="shared" si="109"/>
        <v>0</v>
      </c>
      <c r="E832" s="2">
        <f t="shared" si="110"/>
        <v>5.6000000000002714E-3</v>
      </c>
      <c r="F832" s="2">
        <f t="shared" si="116"/>
        <v>2.3335185158803621E-2</v>
      </c>
      <c r="G832" s="2">
        <f t="shared" si="116"/>
        <v>3.1925754431507122E-2</v>
      </c>
      <c r="H832" s="2">
        <f t="shared" si="112"/>
        <v>0.73092039872907189</v>
      </c>
      <c r="I832" s="2">
        <f t="shared" si="113"/>
        <v>42.227268178580026</v>
      </c>
    </row>
    <row r="833" spans="1:9" ht="13.5" x14ac:dyDescent="0.25">
      <c r="A833" s="3">
        <f>TITRES_STAT!B836</f>
        <v>43518</v>
      </c>
      <c r="B833" s="5">
        <f>TITRES_STAT!D836</f>
        <v>2.1797</v>
      </c>
      <c r="C833" s="2">
        <f t="shared" si="108"/>
        <v>-8.9399999999999924E-2</v>
      </c>
      <c r="D833" s="2">
        <f t="shared" si="109"/>
        <v>0</v>
      </c>
      <c r="E833" s="2">
        <f t="shared" si="110"/>
        <v>8.9399999999999924E-2</v>
      </c>
      <c r="F833" s="2">
        <f t="shared" si="116"/>
        <v>2.1668386218889078E-2</v>
      </c>
      <c r="G833" s="2">
        <f t="shared" si="116"/>
        <v>3.603105768639947E-2</v>
      </c>
      <c r="H833" s="2">
        <f t="shared" si="112"/>
        <v>0.6013807978517427</v>
      </c>
      <c r="I833" s="2">
        <f t="shared" si="113"/>
        <v>37.553890908302193</v>
      </c>
    </row>
    <row r="834" spans="1:9" ht="13.5" x14ac:dyDescent="0.25">
      <c r="A834" s="3">
        <f>TITRES_STAT!B837</f>
        <v>43521</v>
      </c>
      <c r="B834" s="5">
        <f>TITRES_STAT!D837</f>
        <v>2.1797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2.0120644346111289E-2</v>
      </c>
      <c r="G834" s="2">
        <f t="shared" si="116"/>
        <v>3.3457410708799505E-2</v>
      </c>
      <c r="H834" s="2">
        <f t="shared" si="112"/>
        <v>0.60138079785174281</v>
      </c>
      <c r="I834" s="2">
        <f t="shared" si="113"/>
        <v>37.553890908302193</v>
      </c>
    </row>
    <row r="835" spans="1:9" ht="13.5" x14ac:dyDescent="0.25">
      <c r="A835" s="3">
        <f>TITRES_STAT!B838</f>
        <v>43522</v>
      </c>
      <c r="B835" s="5">
        <f>TITRES_STAT!D838</f>
        <v>2.1238000000000001</v>
      </c>
      <c r="C835" s="2">
        <f t="shared" ref="C835:C898" si="117">B835-B834</f>
        <v>-5.5899999999999839E-2</v>
      </c>
      <c r="D835" s="2">
        <f t="shared" ref="D835:D898" si="118">IF(C835&gt;0,C835,0)</f>
        <v>0</v>
      </c>
      <c r="E835" s="2">
        <f t="shared" ref="E835:E898" si="119">IF(C835&lt;0,-C835,0)</f>
        <v>5.5899999999999839E-2</v>
      </c>
      <c r="F835" s="2">
        <f t="shared" si="116"/>
        <v>1.8683455464246195E-2</v>
      </c>
      <c r="G835" s="2">
        <f t="shared" si="116"/>
        <v>3.5060452801028104E-2</v>
      </c>
      <c r="H835" s="2">
        <f t="shared" si="112"/>
        <v>0.53289258898842073</v>
      </c>
      <c r="I835" s="2">
        <f t="shared" si="113"/>
        <v>34.763857090605711</v>
      </c>
    </row>
    <row r="836" spans="1:9" ht="13.5" x14ac:dyDescent="0.25">
      <c r="A836" s="3">
        <f>TITRES_STAT!B839</f>
        <v>43523</v>
      </c>
      <c r="B836" s="5">
        <f>TITRES_STAT!D839</f>
        <v>2.1238000000000001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1.7348922931085753E-2</v>
      </c>
      <c r="G836" s="2">
        <f t="shared" si="116"/>
        <v>3.2556134743811811E-2</v>
      </c>
      <c r="H836" s="2">
        <f t="shared" si="112"/>
        <v>0.53289258898842073</v>
      </c>
      <c r="I836" s="2">
        <f t="shared" si="113"/>
        <v>34.763857090605711</v>
      </c>
    </row>
    <row r="837" spans="1:9" ht="13.5" x14ac:dyDescent="0.25">
      <c r="A837" s="3">
        <f>TITRES_STAT!B840</f>
        <v>43524</v>
      </c>
      <c r="B837" s="5">
        <f>TITRES_STAT!D840</f>
        <v>2.1852999999999998</v>
      </c>
      <c r="C837" s="2">
        <f t="shared" si="117"/>
        <v>6.1499999999999666E-2</v>
      </c>
      <c r="D837" s="2">
        <f t="shared" si="118"/>
        <v>6.1499999999999666E-2</v>
      </c>
      <c r="E837" s="2">
        <f t="shared" si="119"/>
        <v>0</v>
      </c>
      <c r="F837" s="2">
        <f t="shared" si="116"/>
        <v>2.0502571293151032E-2</v>
      </c>
      <c r="G837" s="2">
        <f t="shared" si="116"/>
        <v>3.0230696547825255E-2</v>
      </c>
      <c r="H837" s="2">
        <f t="shared" si="112"/>
        <v>0.67820373442986226</v>
      </c>
      <c r="I837" s="2">
        <f t="shared" si="113"/>
        <v>40.412479159466834</v>
      </c>
    </row>
    <row r="838" spans="1:9" ht="13.5" x14ac:dyDescent="0.25">
      <c r="A838" s="3">
        <f>TITRES_STAT!B841</f>
        <v>43525</v>
      </c>
      <c r="B838" s="5">
        <f>TITRES_STAT!D841</f>
        <v>2.1797</v>
      </c>
      <c r="C838" s="2">
        <f t="shared" si="117"/>
        <v>-5.5999999999998273E-3</v>
      </c>
      <c r="D838" s="2">
        <f t="shared" si="118"/>
        <v>0</v>
      </c>
      <c r="E838" s="2">
        <f t="shared" si="119"/>
        <v>5.5999999999998273E-3</v>
      </c>
      <c r="F838" s="2">
        <f t="shared" si="116"/>
        <v>1.9038101915068818E-2</v>
      </c>
      <c r="G838" s="2">
        <f t="shared" si="116"/>
        <v>2.847136108012344E-2</v>
      </c>
      <c r="H838" s="2">
        <f t="shared" si="112"/>
        <v>0.66867551085781374</v>
      </c>
      <c r="I838" s="2">
        <f t="shared" si="113"/>
        <v>40.072231329988696</v>
      </c>
    </row>
    <row r="839" spans="1:9" ht="13.5" x14ac:dyDescent="0.25">
      <c r="A839" s="3">
        <f>TITRES_STAT!B842</f>
        <v>43528</v>
      </c>
      <c r="B839" s="5">
        <f>TITRES_STAT!D842</f>
        <v>2.1070000000000002</v>
      </c>
      <c r="C839" s="2">
        <f t="shared" si="117"/>
        <v>-7.2699999999999765E-2</v>
      </c>
      <c r="D839" s="2">
        <f t="shared" si="118"/>
        <v>0</v>
      </c>
      <c r="E839" s="2">
        <f t="shared" si="119"/>
        <v>7.2699999999999765E-2</v>
      </c>
      <c r="F839" s="2">
        <f t="shared" si="116"/>
        <v>1.7678237492563902E-2</v>
      </c>
      <c r="G839" s="2">
        <f t="shared" si="116"/>
        <v>3.163054957440032E-2</v>
      </c>
      <c r="H839" s="2">
        <f t="shared" si="112"/>
        <v>0.55889757624924419</v>
      </c>
      <c r="I839" s="2">
        <f t="shared" si="113"/>
        <v>35.852103740771028</v>
      </c>
    </row>
    <row r="840" spans="1:9" ht="13.5" x14ac:dyDescent="0.25">
      <c r="A840" s="3">
        <f>TITRES_STAT!B843</f>
        <v>43529</v>
      </c>
      <c r="B840" s="5">
        <f>TITRES_STAT!D843</f>
        <v>2.0958000000000001</v>
      </c>
      <c r="C840" s="2">
        <f t="shared" si="117"/>
        <v>-1.1200000000000099E-2</v>
      </c>
      <c r="D840" s="2">
        <f t="shared" si="118"/>
        <v>0</v>
      </c>
      <c r="E840" s="2">
        <f t="shared" si="119"/>
        <v>1.1200000000000099E-2</v>
      </c>
      <c r="F840" s="2">
        <f t="shared" si="116"/>
        <v>1.6415506243095051E-2</v>
      </c>
      <c r="G840" s="2">
        <f t="shared" si="116"/>
        <v>3.0171224604800307E-2</v>
      </c>
      <c r="H840" s="2">
        <f t="shared" si="112"/>
        <v>0.54407822215089363</v>
      </c>
      <c r="I840" s="2">
        <f t="shared" si="113"/>
        <v>35.236441674113834</v>
      </c>
    </row>
    <row r="841" spans="1:9" ht="13.5" x14ac:dyDescent="0.25">
      <c r="A841" s="3">
        <f>TITRES_STAT!B844</f>
        <v>43530</v>
      </c>
      <c r="B841" s="5">
        <f>TITRES_STAT!D844</f>
        <v>2.0232000000000001</v>
      </c>
      <c r="C841" s="2">
        <f t="shared" si="117"/>
        <v>-7.2599999999999998E-2</v>
      </c>
      <c r="D841" s="2">
        <f t="shared" si="118"/>
        <v>0</v>
      </c>
      <c r="E841" s="2">
        <f t="shared" si="119"/>
        <v>7.2599999999999998E-2</v>
      </c>
      <c r="F841" s="2">
        <f t="shared" si="116"/>
        <v>1.5242970082873977E-2</v>
      </c>
      <c r="G841" s="2">
        <f t="shared" si="116"/>
        <v>3.3201851418743142E-2</v>
      </c>
      <c r="H841" s="2">
        <f t="shared" si="112"/>
        <v>0.45910000290733788</v>
      </c>
      <c r="I841" s="2">
        <f t="shared" si="113"/>
        <v>31.464601603218114</v>
      </c>
    </row>
    <row r="842" spans="1:9" ht="13.5" x14ac:dyDescent="0.25">
      <c r="A842" s="3">
        <f>TITRES_STAT!B845</f>
        <v>43531</v>
      </c>
      <c r="B842" s="5">
        <f>TITRES_STAT!D845</f>
        <v>2.0790999999999999</v>
      </c>
      <c r="C842" s="2">
        <f t="shared" si="117"/>
        <v>5.5899999999999839E-2</v>
      </c>
      <c r="D842" s="2">
        <f t="shared" si="118"/>
        <v>5.5899999999999839E-2</v>
      </c>
      <c r="E842" s="2">
        <f t="shared" si="119"/>
        <v>0</v>
      </c>
      <c r="F842" s="2">
        <f t="shared" si="116"/>
        <v>1.8147043648382963E-2</v>
      </c>
      <c r="G842" s="2">
        <f t="shared" si="116"/>
        <v>3.0830290603118631E-2</v>
      </c>
      <c r="H842" s="2">
        <f t="shared" si="112"/>
        <v>0.58861085294302429</v>
      </c>
      <c r="I842" s="2">
        <f t="shared" si="113"/>
        <v>37.051921926164439</v>
      </c>
    </row>
    <row r="843" spans="1:9" ht="13.5" x14ac:dyDescent="0.25">
      <c r="A843" s="3">
        <f>TITRES_STAT!B846</f>
        <v>43532</v>
      </c>
      <c r="B843" s="5">
        <f>TITRES_STAT!D846</f>
        <v>2.202</v>
      </c>
      <c r="C843" s="2">
        <f t="shared" si="117"/>
        <v>0.12290000000000001</v>
      </c>
      <c r="D843" s="2">
        <f t="shared" si="118"/>
        <v>0.12290000000000001</v>
      </c>
      <c r="E843" s="2">
        <f t="shared" si="119"/>
        <v>0</v>
      </c>
      <c r="F843" s="2">
        <f t="shared" si="116"/>
        <v>2.562939767349847E-2</v>
      </c>
      <c r="G843" s="2">
        <f t="shared" si="116"/>
        <v>2.8628126988610159E-2</v>
      </c>
      <c r="H843" s="2">
        <f t="shared" si="112"/>
        <v>0.89525233989968156</v>
      </c>
      <c r="I843" s="2">
        <f t="shared" si="113"/>
        <v>47.236577475855725</v>
      </c>
    </row>
    <row r="844" spans="1:9" ht="13.5" x14ac:dyDescent="0.25">
      <c r="A844" s="3">
        <f>TITRES_STAT!B847</f>
        <v>43535</v>
      </c>
      <c r="B844" s="5">
        <f>TITRES_STAT!D847</f>
        <v>2.1797</v>
      </c>
      <c r="C844" s="2">
        <f t="shared" si="117"/>
        <v>-2.2299999999999986E-2</v>
      </c>
      <c r="D844" s="2">
        <f t="shared" si="118"/>
        <v>0</v>
      </c>
      <c r="E844" s="2">
        <f t="shared" si="119"/>
        <v>2.2299999999999986E-2</v>
      </c>
      <c r="F844" s="2">
        <f t="shared" si="116"/>
        <v>2.3798726411105722E-2</v>
      </c>
      <c r="G844" s="2">
        <f t="shared" si="116"/>
        <v>2.8176117917995149E-2</v>
      </c>
      <c r="H844" s="2">
        <f t="shared" si="112"/>
        <v>0.84464178068712104</v>
      </c>
      <c r="I844" s="2">
        <f t="shared" si="113"/>
        <v>45.788932546702675</v>
      </c>
    </row>
    <row r="845" spans="1:9" ht="13.5" x14ac:dyDescent="0.25">
      <c r="A845" s="3">
        <f>TITRES_STAT!B848</f>
        <v>43536</v>
      </c>
      <c r="B845" s="5">
        <f>TITRES_STAT!D848</f>
        <v>2.1684999999999999</v>
      </c>
      <c r="C845" s="2">
        <f t="shared" si="117"/>
        <v>-1.1200000000000099E-2</v>
      </c>
      <c r="D845" s="2">
        <f t="shared" si="118"/>
        <v>0</v>
      </c>
      <c r="E845" s="2">
        <f t="shared" si="119"/>
        <v>1.1200000000000099E-2</v>
      </c>
      <c r="F845" s="2">
        <f t="shared" ref="F845:G860" si="120">((F844*13)+D845)/14</f>
        <v>2.2098817381741027E-2</v>
      </c>
      <c r="G845" s="2">
        <f t="shared" si="120"/>
        <v>2.6963538066709789E-2</v>
      </c>
      <c r="H845" s="2">
        <f t="shared" si="112"/>
        <v>0.81958151512115796</v>
      </c>
      <c r="I845" s="2">
        <f t="shared" si="113"/>
        <v>45.042308262105294</v>
      </c>
    </row>
    <row r="846" spans="1:9" ht="13.5" x14ac:dyDescent="0.25">
      <c r="A846" s="3">
        <f>TITRES_STAT!B849</f>
        <v>43537</v>
      </c>
      <c r="B846" s="5">
        <f>TITRES_STAT!D849</f>
        <v>2.2132000000000001</v>
      </c>
      <c r="C846" s="2">
        <f t="shared" si="117"/>
        <v>4.4700000000000184E-2</v>
      </c>
      <c r="D846" s="2">
        <f t="shared" si="118"/>
        <v>4.4700000000000184E-2</v>
      </c>
      <c r="E846" s="2">
        <f t="shared" si="119"/>
        <v>0</v>
      </c>
      <c r="F846" s="2">
        <f t="shared" si="120"/>
        <v>2.371318756875954E-2</v>
      </c>
      <c r="G846" s="2">
        <f t="shared" si="120"/>
        <v>2.5037571061944802E-2</v>
      </c>
      <c r="H846" s="2">
        <f t="shared" si="112"/>
        <v>0.9471041543962615</v>
      </c>
      <c r="I846" s="2">
        <f t="shared" si="113"/>
        <v>48.641679093429396</v>
      </c>
    </row>
    <row r="847" spans="1:9" ht="13.5" x14ac:dyDescent="0.25">
      <c r="A847" s="3">
        <f>TITRES_STAT!B850</f>
        <v>43538</v>
      </c>
      <c r="B847" s="5">
        <f>TITRES_STAT!D850</f>
        <v>2.2244000000000002</v>
      </c>
      <c r="C847" s="2">
        <f t="shared" si="117"/>
        <v>1.1200000000000099E-2</v>
      </c>
      <c r="D847" s="2">
        <f t="shared" si="118"/>
        <v>1.1200000000000099E-2</v>
      </c>
      <c r="E847" s="2">
        <f t="shared" si="119"/>
        <v>0</v>
      </c>
      <c r="F847" s="2">
        <f t="shared" si="120"/>
        <v>2.2819388456705291E-2</v>
      </c>
      <c r="G847" s="2">
        <f t="shared" si="120"/>
        <v>2.3249173128948745E-2</v>
      </c>
      <c r="H847" s="2">
        <f t="shared" si="112"/>
        <v>0.98151398030976389</v>
      </c>
      <c r="I847" s="2">
        <f t="shared" si="113"/>
        <v>49.533537994838014</v>
      </c>
    </row>
    <row r="848" spans="1:9" ht="13.5" x14ac:dyDescent="0.25">
      <c r="A848" s="3">
        <f>TITRES_STAT!B851</f>
        <v>43539</v>
      </c>
      <c r="B848" s="5">
        <f>TITRES_STAT!D851</f>
        <v>2.2132000000000001</v>
      </c>
      <c r="C848" s="2">
        <f t="shared" si="117"/>
        <v>-1.1200000000000099E-2</v>
      </c>
      <c r="D848" s="2">
        <f t="shared" si="118"/>
        <v>0</v>
      </c>
      <c r="E848" s="2">
        <f t="shared" si="119"/>
        <v>1.1200000000000099E-2</v>
      </c>
      <c r="F848" s="2">
        <f t="shared" si="120"/>
        <v>2.1189432138369196E-2</v>
      </c>
      <c r="G848" s="2">
        <f t="shared" si="120"/>
        <v>2.2388517905452411E-2</v>
      </c>
      <c r="H848" s="2">
        <f t="shared" si="112"/>
        <v>0.94644193188012704</v>
      </c>
      <c r="I848" s="2">
        <f t="shared" si="113"/>
        <v>48.62420585883752</v>
      </c>
    </row>
    <row r="849" spans="1:9" ht="13.5" x14ac:dyDescent="0.25">
      <c r="A849" s="3">
        <f>TITRES_STAT!B852</f>
        <v>43542</v>
      </c>
      <c r="B849" s="5">
        <f>TITRES_STAT!D852</f>
        <v>2.2075999999999998</v>
      </c>
      <c r="C849" s="2">
        <f t="shared" si="117"/>
        <v>-5.6000000000002714E-3</v>
      </c>
      <c r="D849" s="2">
        <f t="shared" si="118"/>
        <v>0</v>
      </c>
      <c r="E849" s="2">
        <f t="shared" si="119"/>
        <v>5.6000000000002714E-3</v>
      </c>
      <c r="F849" s="2">
        <f t="shared" si="120"/>
        <v>1.9675901271342826E-2</v>
      </c>
      <c r="G849" s="2">
        <f t="shared" si="120"/>
        <v>2.1189338055062974E-2</v>
      </c>
      <c r="H849" s="2">
        <f t="shared" ref="H849:H912" si="121">F849/G849</f>
        <v>0.92857555154449345</v>
      </c>
      <c r="I849" s="2">
        <f t="shared" ref="I849:I912" si="122">IF(G849=0,100,100-(100/(1+H849)))</f>
        <v>48.14825899876449</v>
      </c>
    </row>
    <row r="850" spans="1:9" ht="13.5" x14ac:dyDescent="0.25">
      <c r="A850" s="3">
        <f>TITRES_STAT!B853</f>
        <v>43543</v>
      </c>
      <c r="B850" s="5">
        <f>TITRES_STAT!D853</f>
        <v>2.1516999999999999</v>
      </c>
      <c r="C850" s="2">
        <f t="shared" si="117"/>
        <v>-5.5899999999999839E-2</v>
      </c>
      <c r="D850" s="2">
        <f t="shared" si="118"/>
        <v>0</v>
      </c>
      <c r="E850" s="2">
        <f t="shared" si="119"/>
        <v>5.5899999999999839E-2</v>
      </c>
      <c r="F850" s="2">
        <f t="shared" si="120"/>
        <v>1.8270479751961194E-2</v>
      </c>
      <c r="G850" s="2">
        <f t="shared" si="120"/>
        <v>2.3668671051129891E-2</v>
      </c>
      <c r="H850" s="2">
        <f t="shared" si="121"/>
        <v>0.77192672594471679</v>
      </c>
      <c r="I850" s="2">
        <f t="shared" si="122"/>
        <v>43.56425774509146</v>
      </c>
    </row>
    <row r="851" spans="1:9" ht="13.5" x14ac:dyDescent="0.25">
      <c r="A851" s="3">
        <f>TITRES_STAT!B854</f>
        <v>43545</v>
      </c>
      <c r="B851" s="5">
        <f>TITRES_STAT!D854</f>
        <v>2.1516999999999999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1.6965445483963965E-2</v>
      </c>
      <c r="G851" s="2">
        <f t="shared" si="120"/>
        <v>2.1978051690334899E-2</v>
      </c>
      <c r="H851" s="2">
        <f t="shared" si="121"/>
        <v>0.77192672594471667</v>
      </c>
      <c r="I851" s="2">
        <f t="shared" si="122"/>
        <v>43.564257745091453</v>
      </c>
    </row>
    <row r="852" spans="1:9" ht="13.5" x14ac:dyDescent="0.25">
      <c r="A852" s="3">
        <f>TITRES_STAT!B855</f>
        <v>43546</v>
      </c>
      <c r="B852" s="5">
        <f>TITRES_STAT!D855</f>
        <v>2.1461000000000001</v>
      </c>
      <c r="C852" s="2">
        <f t="shared" si="117"/>
        <v>-5.5999999999998273E-3</v>
      </c>
      <c r="D852" s="2">
        <f t="shared" si="118"/>
        <v>0</v>
      </c>
      <c r="E852" s="2">
        <f t="shared" si="119"/>
        <v>5.5999999999998273E-3</v>
      </c>
      <c r="F852" s="2">
        <f t="shared" si="120"/>
        <v>1.575362794939511E-2</v>
      </c>
      <c r="G852" s="2">
        <f t="shared" si="120"/>
        <v>2.0808190855310965E-2</v>
      </c>
      <c r="H852" s="2">
        <f t="shared" si="121"/>
        <v>0.75708782464258506</v>
      </c>
      <c r="I852" s="2">
        <f t="shared" si="122"/>
        <v>43.087648438778913</v>
      </c>
    </row>
    <row r="853" spans="1:9" ht="13.5" x14ac:dyDescent="0.25">
      <c r="A853" s="3">
        <f>TITRES_STAT!B856</f>
        <v>43549</v>
      </c>
      <c r="B853" s="5">
        <f>TITRES_STAT!D856</f>
        <v>2.1573000000000002</v>
      </c>
      <c r="C853" s="2">
        <f t="shared" si="117"/>
        <v>1.1200000000000099E-2</v>
      </c>
      <c r="D853" s="2">
        <f t="shared" si="118"/>
        <v>1.1200000000000099E-2</v>
      </c>
      <c r="E853" s="2">
        <f t="shared" si="119"/>
        <v>0</v>
      </c>
      <c r="F853" s="2">
        <f t="shared" si="120"/>
        <v>1.542836881015261E-2</v>
      </c>
      <c r="G853" s="2">
        <f t="shared" si="120"/>
        <v>1.9321891508503036E-2</v>
      </c>
      <c r="H853" s="2">
        <f t="shared" si="121"/>
        <v>0.79849163853150751</v>
      </c>
      <c r="I853" s="2">
        <f t="shared" si="122"/>
        <v>44.39785103385227</v>
      </c>
    </row>
    <row r="854" spans="1:9" ht="13.5" x14ac:dyDescent="0.25">
      <c r="A854" s="3">
        <f>TITRES_STAT!B857</f>
        <v>43550</v>
      </c>
      <c r="B854" s="5">
        <f>TITRES_STAT!D857</f>
        <v>2.1349999999999998</v>
      </c>
      <c r="C854" s="2">
        <f t="shared" si="117"/>
        <v>-2.2300000000000431E-2</v>
      </c>
      <c r="D854" s="2">
        <f t="shared" si="118"/>
        <v>0</v>
      </c>
      <c r="E854" s="2">
        <f t="shared" si="119"/>
        <v>2.2300000000000431E-2</v>
      </c>
      <c r="F854" s="2">
        <f t="shared" si="120"/>
        <v>1.432634246657028E-2</v>
      </c>
      <c r="G854" s="2">
        <f t="shared" si="120"/>
        <v>1.9534613543609993E-2</v>
      </c>
      <c r="H854" s="2">
        <f t="shared" si="121"/>
        <v>0.73338243598151953</v>
      </c>
      <c r="I854" s="2">
        <f t="shared" si="122"/>
        <v>42.309326595099897</v>
      </c>
    </row>
    <row r="855" spans="1:9" ht="13.5" x14ac:dyDescent="0.25">
      <c r="A855" s="3">
        <f>TITRES_STAT!B858</f>
        <v>43551</v>
      </c>
      <c r="B855" s="5">
        <f>TITRES_STAT!D858</f>
        <v>2.0958000000000001</v>
      </c>
      <c r="C855" s="2">
        <f t="shared" si="117"/>
        <v>-3.919999999999968E-2</v>
      </c>
      <c r="D855" s="2">
        <f t="shared" si="118"/>
        <v>0</v>
      </c>
      <c r="E855" s="2">
        <f t="shared" si="119"/>
        <v>3.919999999999968E-2</v>
      </c>
      <c r="F855" s="2">
        <f t="shared" si="120"/>
        <v>1.3303032290386688E-2</v>
      </c>
      <c r="G855" s="2">
        <f t="shared" si="120"/>
        <v>2.0939284004780685E-2</v>
      </c>
      <c r="H855" s="2">
        <f t="shared" si="121"/>
        <v>0.63531457366686694</v>
      </c>
      <c r="I855" s="2">
        <f t="shared" si="122"/>
        <v>38.849685797289794</v>
      </c>
    </row>
    <row r="856" spans="1:9" ht="13.5" x14ac:dyDescent="0.25">
      <c r="A856" s="3">
        <f>TITRES_STAT!B859</f>
        <v>43552</v>
      </c>
      <c r="B856" s="5">
        <f>TITRES_STAT!D859</f>
        <v>2.0623</v>
      </c>
      <c r="C856" s="2">
        <f t="shared" si="117"/>
        <v>-3.3500000000000085E-2</v>
      </c>
      <c r="D856" s="2">
        <f t="shared" si="118"/>
        <v>0</v>
      </c>
      <c r="E856" s="2">
        <f t="shared" si="119"/>
        <v>3.3500000000000085E-2</v>
      </c>
      <c r="F856" s="2">
        <f t="shared" si="120"/>
        <v>1.235281569821621E-2</v>
      </c>
      <c r="G856" s="2">
        <f t="shared" si="120"/>
        <v>2.1836478004439216E-2</v>
      </c>
      <c r="H856" s="2">
        <f t="shared" si="121"/>
        <v>0.56569634057767748</v>
      </c>
      <c r="I856" s="2">
        <f t="shared" si="122"/>
        <v>36.130654834957262</v>
      </c>
    </row>
    <row r="857" spans="1:9" ht="13.5" x14ac:dyDescent="0.25">
      <c r="A857" s="3">
        <f>TITRES_STAT!B860</f>
        <v>43553</v>
      </c>
      <c r="B857" s="5">
        <f>TITRES_STAT!D860</f>
        <v>2.0678999999999998</v>
      </c>
      <c r="C857" s="2">
        <f t="shared" si="117"/>
        <v>5.5999999999998273E-3</v>
      </c>
      <c r="D857" s="2">
        <f t="shared" si="118"/>
        <v>5.5999999999998273E-3</v>
      </c>
      <c r="E857" s="2">
        <f t="shared" si="119"/>
        <v>0</v>
      </c>
      <c r="F857" s="2">
        <f t="shared" si="120"/>
        <v>1.1870471719772183E-2</v>
      </c>
      <c r="G857" s="2">
        <f t="shared" si="120"/>
        <v>2.0276729575550701E-2</v>
      </c>
      <c r="H857" s="2">
        <f t="shared" si="121"/>
        <v>0.58542338770870495</v>
      </c>
      <c r="I857" s="2">
        <f t="shared" si="122"/>
        <v>36.925365946239381</v>
      </c>
    </row>
    <row r="858" spans="1:9" ht="13.5" x14ac:dyDescent="0.25">
      <c r="A858" s="3">
        <f>TITRES_STAT!B861</f>
        <v>43556</v>
      </c>
      <c r="B858" s="5">
        <f>TITRES_STAT!D861</f>
        <v>2.1573000000000002</v>
      </c>
      <c r="C858" s="2">
        <f t="shared" si="117"/>
        <v>8.9400000000000368E-2</v>
      </c>
      <c r="D858" s="2">
        <f t="shared" si="118"/>
        <v>8.9400000000000368E-2</v>
      </c>
      <c r="E858" s="2">
        <f t="shared" si="119"/>
        <v>0</v>
      </c>
      <c r="F858" s="2">
        <f t="shared" si="120"/>
        <v>1.740829516835991E-2</v>
      </c>
      <c r="G858" s="2">
        <f t="shared" si="120"/>
        <v>1.8828391748725654E-2</v>
      </c>
      <c r="H858" s="2">
        <f t="shared" si="121"/>
        <v>0.92457685184599692</v>
      </c>
      <c r="I858" s="2">
        <f t="shared" si="122"/>
        <v>48.040526464774338</v>
      </c>
    </row>
    <row r="859" spans="1:9" ht="13.5" x14ac:dyDescent="0.25">
      <c r="A859" s="3">
        <f>TITRES_STAT!B862</f>
        <v>43557</v>
      </c>
      <c r="B859" s="5">
        <f>TITRES_STAT!D862</f>
        <v>2.2523</v>
      </c>
      <c r="C859" s="2">
        <f t="shared" si="117"/>
        <v>9.4999999999999751E-2</v>
      </c>
      <c r="D859" s="2">
        <f t="shared" si="118"/>
        <v>9.4999999999999751E-2</v>
      </c>
      <c r="E859" s="2">
        <f t="shared" si="119"/>
        <v>0</v>
      </c>
      <c r="F859" s="2">
        <f t="shared" si="120"/>
        <v>2.295055979919133E-2</v>
      </c>
      <c r="G859" s="2">
        <f t="shared" si="120"/>
        <v>1.7483506623816678E-2</v>
      </c>
      <c r="H859" s="2">
        <f t="shared" si="121"/>
        <v>1.3126977495422589</v>
      </c>
      <c r="I859" s="2">
        <f t="shared" si="122"/>
        <v>56.760454313672199</v>
      </c>
    </row>
    <row r="860" spans="1:9" ht="13.5" x14ac:dyDescent="0.25">
      <c r="A860" s="3">
        <f>TITRES_STAT!B863</f>
        <v>43558</v>
      </c>
      <c r="B860" s="5">
        <f>TITRES_STAT!D863</f>
        <v>2.3529</v>
      </c>
      <c r="C860" s="2">
        <f t="shared" si="117"/>
        <v>0.10060000000000002</v>
      </c>
      <c r="D860" s="2">
        <f t="shared" si="118"/>
        <v>0.10060000000000002</v>
      </c>
      <c r="E860" s="2">
        <f t="shared" si="119"/>
        <v>0</v>
      </c>
      <c r="F860" s="2">
        <f t="shared" si="120"/>
        <v>2.8496948384963382E-2</v>
      </c>
      <c r="G860" s="2">
        <f t="shared" si="120"/>
        <v>1.6234684722115488E-2</v>
      </c>
      <c r="H860" s="2">
        <f t="shared" si="121"/>
        <v>1.7553127068826773</v>
      </c>
      <c r="I860" s="2">
        <f t="shared" si="122"/>
        <v>63.706478850765862</v>
      </c>
    </row>
    <row r="861" spans="1:9" ht="13.5" x14ac:dyDescent="0.25">
      <c r="A861" s="3">
        <f>TITRES_STAT!B864</f>
        <v>43559</v>
      </c>
      <c r="B861" s="5">
        <f>TITRES_STAT!D864</f>
        <v>2.4479000000000002</v>
      </c>
      <c r="C861" s="2">
        <f t="shared" si="117"/>
        <v>9.5000000000000195E-2</v>
      </c>
      <c r="D861" s="2">
        <f t="shared" si="118"/>
        <v>9.5000000000000195E-2</v>
      </c>
      <c r="E861" s="2">
        <f t="shared" si="119"/>
        <v>0</v>
      </c>
      <c r="F861" s="2">
        <f t="shared" ref="F861:G876" si="123">((F860*13)+D861)/14</f>
        <v>3.324716635746601E-2</v>
      </c>
      <c r="G861" s="2">
        <f t="shared" si="123"/>
        <v>1.5075064384821524E-2</v>
      </c>
      <c r="H861" s="2">
        <f t="shared" si="121"/>
        <v>2.2054410852759769</v>
      </c>
      <c r="I861" s="2">
        <f t="shared" si="122"/>
        <v>68.803045403222455</v>
      </c>
    </row>
    <row r="862" spans="1:9" ht="13.5" x14ac:dyDescent="0.25">
      <c r="A862" s="3">
        <f>TITRES_STAT!B865</f>
        <v>43560</v>
      </c>
      <c r="B862" s="5">
        <f>TITRES_STAT!D865</f>
        <v>2.3529</v>
      </c>
      <c r="C862" s="2">
        <f t="shared" si="117"/>
        <v>-9.5000000000000195E-2</v>
      </c>
      <c r="D862" s="2">
        <f t="shared" si="118"/>
        <v>0</v>
      </c>
      <c r="E862" s="2">
        <f t="shared" si="119"/>
        <v>9.5000000000000195E-2</v>
      </c>
      <c r="F862" s="2">
        <f t="shared" si="123"/>
        <v>3.087236876050415E-2</v>
      </c>
      <c r="G862" s="2">
        <f t="shared" si="123"/>
        <v>2.0783988357334287E-2</v>
      </c>
      <c r="H862" s="2">
        <f t="shared" si="121"/>
        <v>1.4853919387233423</v>
      </c>
      <c r="I862" s="2">
        <f t="shared" si="122"/>
        <v>59.764897261489288</v>
      </c>
    </row>
    <row r="863" spans="1:9" ht="13.5" x14ac:dyDescent="0.25">
      <c r="A863" s="3">
        <f>TITRES_STAT!B866</f>
        <v>43563</v>
      </c>
      <c r="B863" s="5">
        <f>TITRES_STAT!D866</f>
        <v>2.4702999999999999</v>
      </c>
      <c r="C863" s="2">
        <f t="shared" si="117"/>
        <v>0.11739999999999995</v>
      </c>
      <c r="D863" s="2">
        <f t="shared" si="118"/>
        <v>0.11739999999999995</v>
      </c>
      <c r="E863" s="2">
        <f t="shared" si="119"/>
        <v>0</v>
      </c>
      <c r="F863" s="2">
        <f t="shared" si="123"/>
        <v>3.7052913849039568E-2</v>
      </c>
      <c r="G863" s="2">
        <f t="shared" si="123"/>
        <v>1.9299417760381837E-2</v>
      </c>
      <c r="H863" s="2">
        <f t="shared" si="121"/>
        <v>1.9198980150117482</v>
      </c>
      <c r="I863" s="2">
        <f t="shared" si="122"/>
        <v>65.752228507337904</v>
      </c>
    </row>
    <row r="864" spans="1:9" ht="13.5" x14ac:dyDescent="0.25">
      <c r="A864" s="3">
        <f>TITRES_STAT!B867</f>
        <v>43565</v>
      </c>
      <c r="B864" s="5">
        <f>TITRES_STAT!D867</f>
        <v>2.5596999999999999</v>
      </c>
      <c r="C864" s="2">
        <f t="shared" si="117"/>
        <v>8.9399999999999924E-2</v>
      </c>
      <c r="D864" s="2">
        <f t="shared" si="118"/>
        <v>8.9399999999999924E-2</v>
      </c>
      <c r="E864" s="2">
        <f t="shared" si="119"/>
        <v>0</v>
      </c>
      <c r="F864" s="2">
        <f t="shared" si="123"/>
        <v>4.0791991431251021E-2</v>
      </c>
      <c r="G864" s="2">
        <f t="shared" si="123"/>
        <v>1.7920887920354563E-2</v>
      </c>
      <c r="H864" s="2">
        <f t="shared" si="121"/>
        <v>2.276226022535381</v>
      </c>
      <c r="I864" s="2">
        <f t="shared" si="122"/>
        <v>69.477075356781171</v>
      </c>
    </row>
    <row r="865" spans="1:9" ht="13.5" x14ac:dyDescent="0.25">
      <c r="A865" s="3">
        <f>TITRES_STAT!B868</f>
        <v>43566</v>
      </c>
      <c r="B865" s="5">
        <f>TITRES_STAT!D868</f>
        <v>2.6827000000000001</v>
      </c>
      <c r="C865" s="2">
        <f t="shared" si="117"/>
        <v>0.12300000000000022</v>
      </c>
      <c r="D865" s="2">
        <f t="shared" si="118"/>
        <v>0.12300000000000022</v>
      </c>
      <c r="E865" s="2">
        <f t="shared" si="119"/>
        <v>0</v>
      </c>
      <c r="F865" s="2">
        <f t="shared" si="123"/>
        <v>4.6663992043304535E-2</v>
      </c>
      <c r="G865" s="2">
        <f t="shared" si="123"/>
        <v>1.6640824497472093E-2</v>
      </c>
      <c r="H865" s="2">
        <f t="shared" si="121"/>
        <v>2.8041874998677656</v>
      </c>
      <c r="I865" s="2">
        <f t="shared" si="122"/>
        <v>73.713177911584012</v>
      </c>
    </row>
    <row r="866" spans="1:9" ht="13.5" x14ac:dyDescent="0.25">
      <c r="A866" s="3">
        <f>TITRES_STAT!B869</f>
        <v>43567</v>
      </c>
      <c r="B866" s="5">
        <f>TITRES_STAT!D869</f>
        <v>2.8168000000000002</v>
      </c>
      <c r="C866" s="2">
        <f t="shared" si="117"/>
        <v>0.13410000000000011</v>
      </c>
      <c r="D866" s="2">
        <f t="shared" si="118"/>
        <v>0.13410000000000011</v>
      </c>
      <c r="E866" s="2">
        <f t="shared" si="119"/>
        <v>0</v>
      </c>
      <c r="F866" s="2">
        <f t="shared" si="123"/>
        <v>5.2909421183068503E-2</v>
      </c>
      <c r="G866" s="2">
        <f t="shared" si="123"/>
        <v>1.5452194176224088E-2</v>
      </c>
      <c r="H866" s="2">
        <f t="shared" si="121"/>
        <v>3.4240717259739677</v>
      </c>
      <c r="I866" s="2">
        <f t="shared" si="122"/>
        <v>77.396388170450649</v>
      </c>
    </row>
    <row r="867" spans="1:9" ht="13.5" x14ac:dyDescent="0.25">
      <c r="A867" s="3">
        <f>TITRES_STAT!B870</f>
        <v>43570</v>
      </c>
      <c r="B867" s="5">
        <f>TITRES_STAT!D870</f>
        <v>2.8391999999999999</v>
      </c>
      <c r="C867" s="2">
        <f t="shared" si="117"/>
        <v>2.2399999999999753E-2</v>
      </c>
      <c r="D867" s="2">
        <f t="shared" si="118"/>
        <v>2.2399999999999753E-2</v>
      </c>
      <c r="E867" s="2">
        <f t="shared" si="119"/>
        <v>0</v>
      </c>
      <c r="F867" s="2">
        <f t="shared" si="123"/>
        <v>5.0730176812849304E-2</v>
      </c>
      <c r="G867" s="2">
        <f t="shared" si="123"/>
        <v>1.4348466020779511E-2</v>
      </c>
      <c r="H867" s="2">
        <f t="shared" si="121"/>
        <v>3.5355819039736822</v>
      </c>
      <c r="I867" s="2">
        <f t="shared" si="122"/>
        <v>77.952112404278552</v>
      </c>
    </row>
    <row r="868" spans="1:9" ht="13.5" x14ac:dyDescent="0.25">
      <c r="A868" s="3">
        <f>TITRES_STAT!B871</f>
        <v>43571</v>
      </c>
      <c r="B868" s="5">
        <f>TITRES_STAT!D871</f>
        <v>2.7553000000000001</v>
      </c>
      <c r="C868" s="2">
        <f t="shared" si="117"/>
        <v>-8.3899999999999864E-2</v>
      </c>
      <c r="D868" s="2">
        <f t="shared" si="118"/>
        <v>0</v>
      </c>
      <c r="E868" s="2">
        <f t="shared" si="119"/>
        <v>8.3899999999999864E-2</v>
      </c>
      <c r="F868" s="2">
        <f t="shared" si="123"/>
        <v>4.7106592754788637E-2</v>
      </c>
      <c r="G868" s="2">
        <f t="shared" si="123"/>
        <v>1.9316432733580965E-2</v>
      </c>
      <c r="H868" s="2">
        <f t="shared" si="121"/>
        <v>2.4386797192058873</v>
      </c>
      <c r="I868" s="2">
        <f t="shared" si="122"/>
        <v>70.919071223331741</v>
      </c>
    </row>
    <row r="869" spans="1:9" ht="13.5" x14ac:dyDescent="0.25">
      <c r="A869" s="3">
        <f>TITRES_STAT!B872</f>
        <v>43572</v>
      </c>
      <c r="B869" s="5">
        <f>TITRES_STAT!D872</f>
        <v>2.7833000000000001</v>
      </c>
      <c r="C869" s="2">
        <f t="shared" si="117"/>
        <v>2.8000000000000025E-2</v>
      </c>
      <c r="D869" s="2">
        <f t="shared" si="118"/>
        <v>2.8000000000000025E-2</v>
      </c>
      <c r="E869" s="2">
        <f t="shared" si="119"/>
        <v>0</v>
      </c>
      <c r="F869" s="2">
        <f t="shared" si="123"/>
        <v>4.5741836129446593E-2</v>
      </c>
      <c r="G869" s="2">
        <f t="shared" si="123"/>
        <v>1.7936687538325179E-2</v>
      </c>
      <c r="H869" s="2">
        <f t="shared" si="121"/>
        <v>2.5501830274798718</v>
      </c>
      <c r="I869" s="2">
        <f t="shared" si="122"/>
        <v>71.832438151509649</v>
      </c>
    </row>
    <row r="870" spans="1:9" ht="13.5" x14ac:dyDescent="0.25">
      <c r="A870" s="3">
        <f>TITRES_STAT!B873</f>
        <v>43573</v>
      </c>
      <c r="B870" s="5">
        <f>TITRES_STAT!D873</f>
        <v>2.6715</v>
      </c>
      <c r="C870" s="2">
        <f t="shared" si="117"/>
        <v>-0.11180000000000012</v>
      </c>
      <c r="D870" s="2">
        <f t="shared" si="118"/>
        <v>0</v>
      </c>
      <c r="E870" s="2">
        <f t="shared" si="119"/>
        <v>0.11180000000000012</v>
      </c>
      <c r="F870" s="2">
        <f t="shared" si="123"/>
        <v>4.2474562120200406E-2</v>
      </c>
      <c r="G870" s="2">
        <f t="shared" si="123"/>
        <v>2.464120985701625E-2</v>
      </c>
      <c r="H870" s="2">
        <f t="shared" si="121"/>
        <v>1.7237206438589845</v>
      </c>
      <c r="I870" s="2">
        <f t="shared" si="122"/>
        <v>63.285515265501175</v>
      </c>
    </row>
    <row r="871" spans="1:9" ht="13.5" x14ac:dyDescent="0.25">
      <c r="A871" s="3">
        <f>TITRES_STAT!B874</f>
        <v>43574</v>
      </c>
      <c r="B871" s="5">
        <f>TITRES_STAT!D874</f>
        <v>2.6602999999999999</v>
      </c>
      <c r="C871" s="2">
        <f t="shared" si="117"/>
        <v>-1.1200000000000099E-2</v>
      </c>
      <c r="D871" s="2">
        <f t="shared" si="118"/>
        <v>0</v>
      </c>
      <c r="E871" s="2">
        <f t="shared" si="119"/>
        <v>1.1200000000000099E-2</v>
      </c>
      <c r="F871" s="2">
        <f t="shared" si="123"/>
        <v>3.9440664825900376E-2</v>
      </c>
      <c r="G871" s="2">
        <f t="shared" si="123"/>
        <v>2.3681123438657952E-2</v>
      </c>
      <c r="H871" s="2">
        <f t="shared" si="121"/>
        <v>1.665489600950095</v>
      </c>
      <c r="I871" s="2">
        <f t="shared" si="122"/>
        <v>62.483440203872604</v>
      </c>
    </row>
    <row r="872" spans="1:9" ht="13.5" x14ac:dyDescent="0.25">
      <c r="A872" s="3">
        <f>TITRES_STAT!B875</f>
        <v>43577</v>
      </c>
      <c r="B872" s="5">
        <f>TITRES_STAT!D875</f>
        <v>2.5430000000000001</v>
      </c>
      <c r="C872" s="2">
        <f t="shared" si="117"/>
        <v>-0.11729999999999974</v>
      </c>
      <c r="D872" s="2">
        <f t="shared" si="118"/>
        <v>0</v>
      </c>
      <c r="E872" s="2">
        <f t="shared" si="119"/>
        <v>0.11729999999999974</v>
      </c>
      <c r="F872" s="2">
        <f t="shared" si="123"/>
        <v>3.6623474481193206E-2</v>
      </c>
      <c r="G872" s="2">
        <f t="shared" si="123"/>
        <v>3.0368186050182367E-2</v>
      </c>
      <c r="H872" s="2">
        <f t="shared" si="121"/>
        <v>1.2059816289545313</v>
      </c>
      <c r="I872" s="2">
        <f t="shared" si="122"/>
        <v>54.668706807231011</v>
      </c>
    </row>
    <row r="873" spans="1:9" ht="13.5" x14ac:dyDescent="0.25">
      <c r="A873" s="3">
        <f>TITRES_STAT!B876</f>
        <v>43578</v>
      </c>
      <c r="B873" s="5">
        <f>TITRES_STAT!D876</f>
        <v>2.5430000000000001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3.4007512018250835E-2</v>
      </c>
      <c r="G873" s="2">
        <f t="shared" si="123"/>
        <v>2.819902990374077E-2</v>
      </c>
      <c r="H873" s="2">
        <f t="shared" si="121"/>
        <v>1.2059816289545313</v>
      </c>
      <c r="I873" s="2">
        <f t="shared" si="122"/>
        <v>54.668706807231011</v>
      </c>
    </row>
    <row r="874" spans="1:9" ht="13.5" x14ac:dyDescent="0.25">
      <c r="A874" s="3">
        <f>TITRES_STAT!B877</f>
        <v>43579</v>
      </c>
      <c r="B874" s="5">
        <f>TITRES_STAT!D877</f>
        <v>2.4702999999999999</v>
      </c>
      <c r="C874" s="2">
        <f t="shared" si="117"/>
        <v>-7.2700000000000209E-2</v>
      </c>
      <c r="D874" s="2">
        <f t="shared" si="118"/>
        <v>0</v>
      </c>
      <c r="E874" s="2">
        <f t="shared" si="119"/>
        <v>7.2700000000000209E-2</v>
      </c>
      <c r="F874" s="2">
        <f t="shared" si="123"/>
        <v>3.1578404016947205E-2</v>
      </c>
      <c r="G874" s="2">
        <f t="shared" si="123"/>
        <v>3.1377670624902161E-2</v>
      </c>
      <c r="H874" s="2">
        <f t="shared" si="121"/>
        <v>1.0063973324994284</v>
      </c>
      <c r="I874" s="2">
        <f t="shared" si="122"/>
        <v>50.159423370331623</v>
      </c>
    </row>
    <row r="875" spans="1:9" ht="13.5" x14ac:dyDescent="0.25">
      <c r="A875" s="3">
        <f>TITRES_STAT!B878</f>
        <v>43580</v>
      </c>
      <c r="B875" s="5">
        <f>TITRES_STAT!D878</f>
        <v>2.4702999999999999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2.9322803730022405E-2</v>
      </c>
      <c r="G875" s="2">
        <f t="shared" si="123"/>
        <v>2.913640843740915E-2</v>
      </c>
      <c r="H875" s="2">
        <f t="shared" si="121"/>
        <v>1.0063973324994284</v>
      </c>
      <c r="I875" s="2">
        <f t="shared" si="122"/>
        <v>50.159423370331623</v>
      </c>
    </row>
    <row r="876" spans="1:9" ht="13.5" x14ac:dyDescent="0.25">
      <c r="A876" s="3">
        <f>TITRES_STAT!B879</f>
        <v>43581</v>
      </c>
      <c r="B876" s="5">
        <f>TITRES_STAT!D879</f>
        <v>2.42</v>
      </c>
      <c r="C876" s="2">
        <f t="shared" si="117"/>
        <v>-5.0300000000000011E-2</v>
      </c>
      <c r="D876" s="2">
        <f t="shared" si="118"/>
        <v>0</v>
      </c>
      <c r="E876" s="2">
        <f t="shared" si="119"/>
        <v>5.0300000000000011E-2</v>
      </c>
      <c r="F876" s="2">
        <f t="shared" si="123"/>
        <v>2.7228317749306518E-2</v>
      </c>
      <c r="G876" s="2">
        <f t="shared" si="123"/>
        <v>3.0648093549022783E-2</v>
      </c>
      <c r="H876" s="2">
        <f t="shared" si="121"/>
        <v>0.8884179926478557</v>
      </c>
      <c r="I876" s="2">
        <f t="shared" si="122"/>
        <v>47.045622108384784</v>
      </c>
    </row>
    <row r="877" spans="1:9" ht="13.5" x14ac:dyDescent="0.25">
      <c r="A877" s="3">
        <f>TITRES_STAT!B880</f>
        <v>43584</v>
      </c>
      <c r="B877" s="5">
        <f>TITRES_STAT!D880</f>
        <v>2.42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2.5283437910070337E-2</v>
      </c>
      <c r="G877" s="2">
        <f t="shared" si="124"/>
        <v>2.8458944009806871E-2</v>
      </c>
      <c r="H877" s="2">
        <f t="shared" si="121"/>
        <v>0.8884179926478557</v>
      </c>
      <c r="I877" s="2">
        <f t="shared" si="122"/>
        <v>47.045622108384784</v>
      </c>
    </row>
    <row r="878" spans="1:9" ht="13.5" x14ac:dyDescent="0.25">
      <c r="A878" s="3">
        <f>TITRES_STAT!B881</f>
        <v>43585</v>
      </c>
      <c r="B878" s="5">
        <f>TITRES_STAT!D881</f>
        <v>2.3193999999999999</v>
      </c>
      <c r="C878" s="2">
        <f t="shared" si="117"/>
        <v>-0.10060000000000002</v>
      </c>
      <c r="D878" s="2">
        <f t="shared" si="118"/>
        <v>0</v>
      </c>
      <c r="E878" s="2">
        <f t="shared" si="119"/>
        <v>0.10060000000000002</v>
      </c>
      <c r="F878" s="2">
        <f t="shared" si="124"/>
        <v>2.3477478059351027E-2</v>
      </c>
      <c r="G878" s="2">
        <f t="shared" si="124"/>
        <v>3.3611876580534952E-2</v>
      </c>
      <c r="H878" s="2">
        <f t="shared" si="121"/>
        <v>0.69848757188841759</v>
      </c>
      <c r="I878" s="2">
        <f t="shared" si="122"/>
        <v>41.124090835226013</v>
      </c>
    </row>
    <row r="879" spans="1:9" ht="13.5" x14ac:dyDescent="0.25">
      <c r="A879" s="3">
        <f>TITRES_STAT!B882</f>
        <v>43587</v>
      </c>
      <c r="B879" s="5">
        <f>TITRES_STAT!D882</f>
        <v>2.2523</v>
      </c>
      <c r="C879" s="2">
        <f t="shared" si="117"/>
        <v>-6.7099999999999937E-2</v>
      </c>
      <c r="D879" s="2">
        <f t="shared" si="118"/>
        <v>0</v>
      </c>
      <c r="E879" s="2">
        <f t="shared" si="119"/>
        <v>6.7099999999999937E-2</v>
      </c>
      <c r="F879" s="2">
        <f t="shared" si="124"/>
        <v>2.1800515340825954E-2</v>
      </c>
      <c r="G879" s="2">
        <f t="shared" si="124"/>
        <v>3.6003885396211022E-2</v>
      </c>
      <c r="H879" s="2">
        <f t="shared" si="121"/>
        <v>0.60550451988496212</v>
      </c>
      <c r="I879" s="2">
        <f t="shared" si="122"/>
        <v>37.714283104500247</v>
      </c>
    </row>
    <row r="880" spans="1:9" ht="13.5" x14ac:dyDescent="0.25">
      <c r="A880" s="3">
        <f>TITRES_STAT!B883</f>
        <v>43588</v>
      </c>
      <c r="B880" s="5">
        <f>TITRES_STAT!D883</f>
        <v>2.23</v>
      </c>
      <c r="C880" s="2">
        <f t="shared" si="117"/>
        <v>-2.2299999999999986E-2</v>
      </c>
      <c r="D880" s="2">
        <f t="shared" si="118"/>
        <v>0</v>
      </c>
      <c r="E880" s="2">
        <f t="shared" si="119"/>
        <v>2.2299999999999986E-2</v>
      </c>
      <c r="F880" s="2">
        <f t="shared" si="124"/>
        <v>2.0243335673624099E-2</v>
      </c>
      <c r="G880" s="2">
        <f t="shared" si="124"/>
        <v>3.5025036439338804E-2</v>
      </c>
      <c r="H880" s="2">
        <f t="shared" si="121"/>
        <v>0.57796758352226996</v>
      </c>
      <c r="I880" s="2">
        <f t="shared" si="122"/>
        <v>36.627342003576274</v>
      </c>
    </row>
    <row r="881" spans="1:9" ht="13.5" x14ac:dyDescent="0.25">
      <c r="A881" s="3">
        <f>TITRES_STAT!B884</f>
        <v>43591</v>
      </c>
      <c r="B881" s="5">
        <f>TITRES_STAT!D884</f>
        <v>2.2412000000000001</v>
      </c>
      <c r="C881" s="2">
        <f t="shared" si="117"/>
        <v>1.1200000000000099E-2</v>
      </c>
      <c r="D881" s="2">
        <f t="shared" si="118"/>
        <v>1.1200000000000099E-2</v>
      </c>
      <c r="E881" s="2">
        <f t="shared" si="119"/>
        <v>0</v>
      </c>
      <c r="F881" s="2">
        <f t="shared" si="124"/>
        <v>1.95973831255081E-2</v>
      </c>
      <c r="G881" s="2">
        <f t="shared" si="124"/>
        <v>3.2523248122243179E-2</v>
      </c>
      <c r="H881" s="2">
        <f t="shared" si="121"/>
        <v>0.60256537267890931</v>
      </c>
      <c r="I881" s="2">
        <f t="shared" si="122"/>
        <v>37.600049455183104</v>
      </c>
    </row>
    <row r="882" spans="1:9" ht="13.5" x14ac:dyDescent="0.25">
      <c r="A882" s="3">
        <f>TITRES_STAT!B885</f>
        <v>43592</v>
      </c>
      <c r="B882" s="5">
        <f>TITRES_STAT!D885</f>
        <v>2.1181999999999999</v>
      </c>
      <c r="C882" s="2">
        <f t="shared" si="117"/>
        <v>-0.12300000000000022</v>
      </c>
      <c r="D882" s="2">
        <f t="shared" si="118"/>
        <v>0</v>
      </c>
      <c r="E882" s="2">
        <f t="shared" si="119"/>
        <v>0.12300000000000022</v>
      </c>
      <c r="F882" s="2">
        <f t="shared" si="124"/>
        <v>1.8197570045114662E-2</v>
      </c>
      <c r="G882" s="2">
        <f t="shared" si="124"/>
        <v>3.8985873256368674E-2</v>
      </c>
      <c r="H882" s="2">
        <f t="shared" si="121"/>
        <v>0.46677343676383942</v>
      </c>
      <c r="I882" s="2">
        <f t="shared" si="122"/>
        <v>31.823144942799587</v>
      </c>
    </row>
    <row r="883" spans="1:9" ht="13.5" x14ac:dyDescent="0.25">
      <c r="A883" s="3">
        <f>TITRES_STAT!B886</f>
        <v>43593</v>
      </c>
      <c r="B883" s="5">
        <f>TITRES_STAT!D886</f>
        <v>2.0567000000000002</v>
      </c>
      <c r="C883" s="2">
        <f t="shared" si="117"/>
        <v>-6.1499999999999666E-2</v>
      </c>
      <c r="D883" s="2">
        <f t="shared" si="118"/>
        <v>0</v>
      </c>
      <c r="E883" s="2">
        <f t="shared" si="119"/>
        <v>6.1499999999999666E-2</v>
      </c>
      <c r="F883" s="2">
        <f t="shared" si="124"/>
        <v>1.6897743613320759E-2</v>
      </c>
      <c r="G883" s="2">
        <f t="shared" si="124"/>
        <v>4.059402516662803E-2</v>
      </c>
      <c r="H883" s="2">
        <f t="shared" si="121"/>
        <v>0.41626184010971734</v>
      </c>
      <c r="I883" s="2">
        <f t="shared" si="122"/>
        <v>29.391587651438073</v>
      </c>
    </row>
    <row r="884" spans="1:9" ht="13.5" x14ac:dyDescent="0.25">
      <c r="A884" s="3">
        <f>TITRES_STAT!B887</f>
        <v>43594</v>
      </c>
      <c r="B884" s="5">
        <f>TITRES_STAT!D887</f>
        <v>2.1181999999999999</v>
      </c>
      <c r="C884" s="2">
        <f t="shared" si="117"/>
        <v>6.1499999999999666E-2</v>
      </c>
      <c r="D884" s="2">
        <f t="shared" si="118"/>
        <v>6.1499999999999666E-2</v>
      </c>
      <c r="E884" s="2">
        <f t="shared" si="119"/>
        <v>0</v>
      </c>
      <c r="F884" s="2">
        <f t="shared" si="124"/>
        <v>2.0083619069512108E-2</v>
      </c>
      <c r="G884" s="2">
        <f t="shared" si="124"/>
        <v>3.7694451940440313E-2</v>
      </c>
      <c r="H884" s="2">
        <f t="shared" si="121"/>
        <v>0.53280039994335326</v>
      </c>
      <c r="I884" s="2">
        <f t="shared" si="122"/>
        <v>34.759933515351619</v>
      </c>
    </row>
    <row r="885" spans="1:9" ht="13.5" x14ac:dyDescent="0.25">
      <c r="A885" s="3">
        <f>TITRES_STAT!B888</f>
        <v>43595</v>
      </c>
      <c r="B885" s="5">
        <f>TITRES_STAT!D888</f>
        <v>2.1181999999999999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1.8649074850261241E-2</v>
      </c>
      <c r="G885" s="2">
        <f t="shared" si="124"/>
        <v>3.5001991087551719E-2</v>
      </c>
      <c r="H885" s="2">
        <f t="shared" si="121"/>
        <v>0.53280039994335326</v>
      </c>
      <c r="I885" s="2">
        <f t="shared" si="122"/>
        <v>34.759933515351619</v>
      </c>
    </row>
    <row r="886" spans="1:9" ht="13.5" x14ac:dyDescent="0.25">
      <c r="A886" s="3">
        <f>TITRES_STAT!B889</f>
        <v>43598</v>
      </c>
      <c r="B886" s="5">
        <f>TITRES_STAT!D889</f>
        <v>2.0567000000000002</v>
      </c>
      <c r="C886" s="2">
        <f t="shared" si="117"/>
        <v>-6.1499999999999666E-2</v>
      </c>
      <c r="D886" s="2">
        <f t="shared" si="118"/>
        <v>0</v>
      </c>
      <c r="E886" s="2">
        <f t="shared" si="119"/>
        <v>6.1499999999999666E-2</v>
      </c>
      <c r="F886" s="2">
        <f t="shared" si="124"/>
        <v>1.7316998075242583E-2</v>
      </c>
      <c r="G886" s="2">
        <f t="shared" si="124"/>
        <v>3.6894706009869431E-2</v>
      </c>
      <c r="H886" s="2">
        <f t="shared" si="121"/>
        <v>0.46936267958363026</v>
      </c>
      <c r="I886" s="2">
        <f t="shared" si="122"/>
        <v>31.943283037284743</v>
      </c>
    </row>
    <row r="887" spans="1:9" ht="13.5" x14ac:dyDescent="0.25">
      <c r="A887" s="3">
        <f>TITRES_STAT!B890</f>
        <v>43599</v>
      </c>
      <c r="B887" s="5">
        <f>TITRES_STAT!D890</f>
        <v>2.0623</v>
      </c>
      <c r="C887" s="2">
        <f t="shared" si="117"/>
        <v>5.5999999999998273E-3</v>
      </c>
      <c r="D887" s="2">
        <f t="shared" si="118"/>
        <v>5.5999999999998273E-3</v>
      </c>
      <c r="E887" s="2">
        <f t="shared" si="119"/>
        <v>0</v>
      </c>
      <c r="F887" s="2">
        <f t="shared" si="124"/>
        <v>1.6480069641296672E-2</v>
      </c>
      <c r="G887" s="2">
        <f t="shared" si="124"/>
        <v>3.4259369866307329E-2</v>
      </c>
      <c r="H887" s="2">
        <f t="shared" si="121"/>
        <v>0.48103831756415749</v>
      </c>
      <c r="I887" s="2">
        <f t="shared" si="122"/>
        <v>32.479802302165567</v>
      </c>
    </row>
    <row r="888" spans="1:9" ht="13.5" x14ac:dyDescent="0.25">
      <c r="A888" s="3">
        <f>TITRES_STAT!B891</f>
        <v>43600</v>
      </c>
      <c r="B888" s="5">
        <f>TITRES_STAT!D891</f>
        <v>2.1741000000000001</v>
      </c>
      <c r="C888" s="2">
        <f t="shared" si="117"/>
        <v>0.11180000000000012</v>
      </c>
      <c r="D888" s="2">
        <f t="shared" si="118"/>
        <v>0.11180000000000012</v>
      </c>
      <c r="E888" s="2">
        <f t="shared" si="119"/>
        <v>0</v>
      </c>
      <c r="F888" s="2">
        <f t="shared" si="124"/>
        <v>2.3288636095489777E-2</v>
      </c>
      <c r="G888" s="2">
        <f t="shared" si="124"/>
        <v>3.181227201871395E-2</v>
      </c>
      <c r="H888" s="2">
        <f t="shared" si="121"/>
        <v>0.73206453414550077</v>
      </c>
      <c r="I888" s="2">
        <f t="shared" si="122"/>
        <v>42.265430629965444</v>
      </c>
    </row>
    <row r="889" spans="1:9" ht="13.5" x14ac:dyDescent="0.25">
      <c r="A889" s="3">
        <f>TITRES_STAT!B892</f>
        <v>43601</v>
      </c>
      <c r="B889" s="5">
        <f>TITRES_STAT!D892</f>
        <v>2.1797</v>
      </c>
      <c r="C889" s="2">
        <f t="shared" si="117"/>
        <v>5.5999999999998273E-3</v>
      </c>
      <c r="D889" s="2">
        <f t="shared" si="118"/>
        <v>5.5999999999998273E-3</v>
      </c>
      <c r="E889" s="2">
        <f t="shared" si="119"/>
        <v>0</v>
      </c>
      <c r="F889" s="2">
        <f t="shared" si="124"/>
        <v>2.2025162088669066E-2</v>
      </c>
      <c r="G889" s="2">
        <f t="shared" si="124"/>
        <v>2.9539966874520096E-2</v>
      </c>
      <c r="H889" s="2">
        <f t="shared" si="121"/>
        <v>0.74560551073830161</v>
      </c>
      <c r="I889" s="2">
        <f t="shared" si="122"/>
        <v>42.713288091245126</v>
      </c>
    </row>
    <row r="890" spans="1:9" ht="13.5" x14ac:dyDescent="0.25">
      <c r="A890" s="3">
        <f>TITRES_STAT!B893</f>
        <v>43602</v>
      </c>
      <c r="B890" s="5">
        <f>TITRES_STAT!D893</f>
        <v>2.1181999999999999</v>
      </c>
      <c r="C890" s="2">
        <f t="shared" si="117"/>
        <v>-6.150000000000011E-2</v>
      </c>
      <c r="D890" s="2">
        <f t="shared" si="118"/>
        <v>0</v>
      </c>
      <c r="E890" s="2">
        <f t="shared" si="119"/>
        <v>6.150000000000011E-2</v>
      </c>
      <c r="F890" s="2">
        <f t="shared" si="124"/>
        <v>2.0451936225192705E-2</v>
      </c>
      <c r="G890" s="2">
        <f t="shared" si="124"/>
        <v>3.1822826383482952E-2</v>
      </c>
      <c r="H890" s="2">
        <f t="shared" si="121"/>
        <v>0.6426813249940585</v>
      </c>
      <c r="I890" s="2">
        <f t="shared" si="122"/>
        <v>39.123919850758817</v>
      </c>
    </row>
    <row r="891" spans="1:9" ht="13.5" x14ac:dyDescent="0.25">
      <c r="A891" s="3">
        <f>TITRES_STAT!B894</f>
        <v>43605</v>
      </c>
      <c r="B891" s="5">
        <f>TITRES_STAT!D894</f>
        <v>2.0064000000000002</v>
      </c>
      <c r="C891" s="2">
        <f t="shared" si="117"/>
        <v>-0.11179999999999968</v>
      </c>
      <c r="D891" s="2">
        <f t="shared" si="118"/>
        <v>0</v>
      </c>
      <c r="E891" s="2">
        <f t="shared" si="119"/>
        <v>0.11179999999999968</v>
      </c>
      <c r="F891" s="2">
        <f t="shared" si="124"/>
        <v>1.899108363767894E-2</v>
      </c>
      <c r="G891" s="2">
        <f t="shared" si="124"/>
        <v>3.7535481641805576E-2</v>
      </c>
      <c r="H891" s="2">
        <f t="shared" si="121"/>
        <v>0.50595017852461499</v>
      </c>
      <c r="I891" s="2">
        <f t="shared" si="122"/>
        <v>33.596740831114104</v>
      </c>
    </row>
    <row r="892" spans="1:9" ht="13.5" x14ac:dyDescent="0.25">
      <c r="A892" s="3">
        <f>TITRES_STAT!B895</f>
        <v>43606</v>
      </c>
      <c r="B892" s="5">
        <f>TITRES_STAT!D895</f>
        <v>2.1181999999999999</v>
      </c>
      <c r="C892" s="2">
        <f t="shared" si="117"/>
        <v>0.11179999999999968</v>
      </c>
      <c r="D892" s="2">
        <f t="shared" si="118"/>
        <v>0.11179999999999968</v>
      </c>
      <c r="E892" s="2">
        <f t="shared" si="119"/>
        <v>0</v>
      </c>
      <c r="F892" s="2">
        <f t="shared" si="124"/>
        <v>2.5620291949273281E-2</v>
      </c>
      <c r="G892" s="2">
        <f t="shared" si="124"/>
        <v>3.4854375810248035E-2</v>
      </c>
      <c r="H892" s="2">
        <f t="shared" si="121"/>
        <v>0.73506672702313292</v>
      </c>
      <c r="I892" s="2">
        <f t="shared" si="122"/>
        <v>42.365328985605785</v>
      </c>
    </row>
    <row r="893" spans="1:9" ht="13.5" x14ac:dyDescent="0.25">
      <c r="A893" s="3">
        <f>TITRES_STAT!B896</f>
        <v>43607</v>
      </c>
      <c r="B893" s="5">
        <f>TITRES_STAT!D896</f>
        <v>2.1181999999999999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2.3790271095753761E-2</v>
      </c>
      <c r="G893" s="2">
        <f t="shared" si="125"/>
        <v>3.2364777538087461E-2</v>
      </c>
      <c r="H893" s="2">
        <f t="shared" si="121"/>
        <v>0.73506672702313292</v>
      </c>
      <c r="I893" s="2">
        <f t="shared" si="122"/>
        <v>42.365328985605785</v>
      </c>
    </row>
    <row r="894" spans="1:9" ht="13.5" x14ac:dyDescent="0.25">
      <c r="A894" s="3">
        <f>TITRES_STAT!B897</f>
        <v>43608</v>
      </c>
      <c r="B894" s="5">
        <f>TITRES_STAT!D897</f>
        <v>2.0232000000000001</v>
      </c>
      <c r="C894" s="2">
        <f t="shared" si="117"/>
        <v>-9.4999999999999751E-2</v>
      </c>
      <c r="D894" s="2">
        <f t="shared" si="118"/>
        <v>0</v>
      </c>
      <c r="E894" s="2">
        <f t="shared" si="119"/>
        <v>9.4999999999999751E-2</v>
      </c>
      <c r="F894" s="2">
        <f t="shared" si="125"/>
        <v>2.2090966017485635E-2</v>
      </c>
      <c r="G894" s="2">
        <f t="shared" si="125"/>
        <v>3.6838721999652622E-2</v>
      </c>
      <c r="H894" s="2">
        <f t="shared" si="121"/>
        <v>0.59966700304353515</v>
      </c>
      <c r="I894" s="2">
        <f t="shared" si="122"/>
        <v>37.486989598623055</v>
      </c>
    </row>
    <row r="895" spans="1:9" ht="13.5" x14ac:dyDescent="0.25">
      <c r="A895" s="3">
        <f>TITRES_STAT!B898</f>
        <v>43609</v>
      </c>
      <c r="B895" s="5">
        <f>TITRES_STAT!D898</f>
        <v>2.0344000000000002</v>
      </c>
      <c r="C895" s="2">
        <f t="shared" si="117"/>
        <v>1.1200000000000099E-2</v>
      </c>
      <c r="D895" s="2">
        <f t="shared" si="118"/>
        <v>1.1200000000000099E-2</v>
      </c>
      <c r="E895" s="2">
        <f t="shared" si="119"/>
        <v>0</v>
      </c>
      <c r="F895" s="2">
        <f t="shared" si="125"/>
        <v>2.1313039873379524E-2</v>
      </c>
      <c r="G895" s="2">
        <f t="shared" si="125"/>
        <v>3.4207384713963153E-2</v>
      </c>
      <c r="H895" s="2">
        <f t="shared" si="121"/>
        <v>0.62305376606822938</v>
      </c>
      <c r="I895" s="2">
        <f t="shared" si="122"/>
        <v>38.387746548750968</v>
      </c>
    </row>
    <row r="896" spans="1:9" ht="13.5" x14ac:dyDescent="0.25">
      <c r="A896" s="3">
        <f>TITRES_STAT!B899</f>
        <v>43612</v>
      </c>
      <c r="B896" s="5">
        <f>TITRES_STAT!D899</f>
        <v>2.0903</v>
      </c>
      <c r="C896" s="2">
        <f t="shared" si="117"/>
        <v>5.5899999999999839E-2</v>
      </c>
      <c r="D896" s="2">
        <f t="shared" si="118"/>
        <v>5.5899999999999839E-2</v>
      </c>
      <c r="E896" s="2">
        <f t="shared" si="119"/>
        <v>0</v>
      </c>
      <c r="F896" s="2">
        <f t="shared" si="125"/>
        <v>2.3783537025280972E-2</v>
      </c>
      <c r="G896" s="2">
        <f t="shared" si="125"/>
        <v>3.1764000091537216E-2</v>
      </c>
      <c r="H896" s="2">
        <f t="shared" si="121"/>
        <v>0.74875761732595969</v>
      </c>
      <c r="I896" s="2">
        <f t="shared" si="122"/>
        <v>42.816546438887933</v>
      </c>
    </row>
    <row r="897" spans="1:9" ht="13.5" x14ac:dyDescent="0.25">
      <c r="A897" s="3">
        <f>TITRES_STAT!B900</f>
        <v>43613</v>
      </c>
      <c r="B897" s="5">
        <f>TITRES_STAT!D900</f>
        <v>2.0007999999999999</v>
      </c>
      <c r="C897" s="2">
        <f t="shared" si="117"/>
        <v>-8.9500000000000135E-2</v>
      </c>
      <c r="D897" s="2">
        <f t="shared" si="118"/>
        <v>0</v>
      </c>
      <c r="E897" s="2">
        <f t="shared" si="119"/>
        <v>8.9500000000000135E-2</v>
      </c>
      <c r="F897" s="2">
        <f t="shared" si="125"/>
        <v>2.2084712952046618E-2</v>
      </c>
      <c r="G897" s="2">
        <f t="shared" si="125"/>
        <v>3.5888000084998851E-2</v>
      </c>
      <c r="H897" s="2">
        <f t="shared" si="121"/>
        <v>0.61537875890938842</v>
      </c>
      <c r="I897" s="2">
        <f t="shared" si="122"/>
        <v>38.095013662607343</v>
      </c>
    </row>
    <row r="898" spans="1:9" ht="13.5" x14ac:dyDescent="0.25">
      <c r="A898" s="3">
        <f>TITRES_STAT!B901</f>
        <v>43614</v>
      </c>
      <c r="B898" s="5">
        <f>TITRES_STAT!D901</f>
        <v>2.012</v>
      </c>
      <c r="C898" s="2">
        <f t="shared" si="117"/>
        <v>1.1200000000000099E-2</v>
      </c>
      <c r="D898" s="2">
        <f t="shared" si="118"/>
        <v>1.1200000000000099E-2</v>
      </c>
      <c r="E898" s="2">
        <f t="shared" si="119"/>
        <v>0</v>
      </c>
      <c r="F898" s="2">
        <f t="shared" si="125"/>
        <v>2.1307233455471867E-2</v>
      </c>
      <c r="G898" s="2">
        <f t="shared" si="125"/>
        <v>3.3324571507498936E-2</v>
      </c>
      <c r="H898" s="2">
        <f t="shared" si="121"/>
        <v>0.63938506908264847</v>
      </c>
      <c r="I898" s="2">
        <f t="shared" si="122"/>
        <v>39.001518382769547</v>
      </c>
    </row>
    <row r="899" spans="1:9" ht="13.5" x14ac:dyDescent="0.25">
      <c r="A899" s="3">
        <f>TITRES_STAT!B902</f>
        <v>43615</v>
      </c>
      <c r="B899" s="5">
        <f>TITRES_STAT!D902</f>
        <v>2.0678999999999998</v>
      </c>
      <c r="C899" s="2">
        <f t="shared" ref="C899:C962" si="126">B899-B898</f>
        <v>5.5899999999999839E-2</v>
      </c>
      <c r="D899" s="2">
        <f t="shared" ref="D899:D962" si="127">IF(C899&gt;0,C899,0)</f>
        <v>5.5899999999999839E-2</v>
      </c>
      <c r="E899" s="2">
        <f t="shared" ref="E899:E962" si="128">IF(C899&lt;0,-C899,0)</f>
        <v>0</v>
      </c>
      <c r="F899" s="2">
        <f t="shared" si="125"/>
        <v>2.3778145351509579E-2</v>
      </c>
      <c r="G899" s="2">
        <f t="shared" si="125"/>
        <v>3.0944244971249011E-2</v>
      </c>
      <c r="H899" s="2">
        <f t="shared" si="121"/>
        <v>0.76841898626392036</v>
      </c>
      <c r="I899" s="2">
        <f t="shared" si="122"/>
        <v>43.452314877445048</v>
      </c>
    </row>
    <row r="900" spans="1:9" ht="13.5" x14ac:dyDescent="0.25">
      <c r="A900" s="3">
        <f>TITRES_STAT!B903</f>
        <v>43616</v>
      </c>
      <c r="B900" s="5">
        <f>TITRES_STAT!D903</f>
        <v>1.9560999999999999</v>
      </c>
      <c r="C900" s="2">
        <f t="shared" si="126"/>
        <v>-0.1117999999999999</v>
      </c>
      <c r="D900" s="2">
        <f t="shared" si="127"/>
        <v>0</v>
      </c>
      <c r="E900" s="2">
        <f t="shared" si="128"/>
        <v>0.1117999999999999</v>
      </c>
      <c r="F900" s="2">
        <f t="shared" si="125"/>
        <v>2.2079706397830325E-2</v>
      </c>
      <c r="G900" s="2">
        <f t="shared" si="125"/>
        <v>3.6719656044731215E-2</v>
      </c>
      <c r="H900" s="2">
        <f t="shared" si="121"/>
        <v>0.60130482624709858</v>
      </c>
      <c r="I900" s="2">
        <f t="shared" si="122"/>
        <v>37.55092824246011</v>
      </c>
    </row>
    <row r="901" spans="1:9" ht="13.5" x14ac:dyDescent="0.25">
      <c r="A901" s="3">
        <f>TITRES_STAT!B904</f>
        <v>43619</v>
      </c>
      <c r="B901" s="5">
        <f>TITRES_STAT!D904</f>
        <v>1.9560999999999999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2.0502584512271018E-2</v>
      </c>
      <c r="G901" s="2">
        <f t="shared" si="125"/>
        <v>3.4096823470107555E-2</v>
      </c>
      <c r="H901" s="2">
        <f t="shared" si="121"/>
        <v>0.60130482624709858</v>
      </c>
      <c r="I901" s="2">
        <f t="shared" si="122"/>
        <v>37.55092824246011</v>
      </c>
    </row>
    <row r="902" spans="1:9" ht="13.5" x14ac:dyDescent="0.25">
      <c r="A902" s="3">
        <f>TITRES_STAT!B905</f>
        <v>43623</v>
      </c>
      <c r="B902" s="5">
        <f>TITRES_STAT!D905</f>
        <v>2.0455000000000001</v>
      </c>
      <c r="C902" s="2">
        <f t="shared" si="126"/>
        <v>8.9400000000000146E-2</v>
      </c>
      <c r="D902" s="2">
        <f t="shared" si="127"/>
        <v>8.9400000000000146E-2</v>
      </c>
      <c r="E902" s="2">
        <f t="shared" si="128"/>
        <v>0</v>
      </c>
      <c r="F902" s="2">
        <f t="shared" si="125"/>
        <v>2.5423828475680244E-2</v>
      </c>
      <c r="G902" s="2">
        <f t="shared" si="125"/>
        <v>3.1661336079385587E-2</v>
      </c>
      <c r="H902" s="2">
        <f t="shared" si="121"/>
        <v>0.80299291261537986</v>
      </c>
      <c r="I902" s="2">
        <f t="shared" si="122"/>
        <v>44.53666495286312</v>
      </c>
    </row>
    <row r="903" spans="1:9" ht="13.5" x14ac:dyDescent="0.25">
      <c r="A903" s="3">
        <f>TITRES_STAT!B906</f>
        <v>43626</v>
      </c>
      <c r="B903" s="5">
        <f>TITRES_STAT!D906</f>
        <v>1.9729000000000001</v>
      </c>
      <c r="C903" s="2">
        <f t="shared" si="126"/>
        <v>-7.2599999999999998E-2</v>
      </c>
      <c r="D903" s="2">
        <f t="shared" si="127"/>
        <v>0</v>
      </c>
      <c r="E903" s="2">
        <f t="shared" si="128"/>
        <v>7.2599999999999998E-2</v>
      </c>
      <c r="F903" s="2">
        <f t="shared" si="125"/>
        <v>2.3607840727417371E-2</v>
      </c>
      <c r="G903" s="2">
        <f t="shared" si="125"/>
        <v>3.4585526359429471E-2</v>
      </c>
      <c r="H903" s="2">
        <f t="shared" si="121"/>
        <v>0.68259307324322038</v>
      </c>
      <c r="I903" s="2">
        <f t="shared" si="122"/>
        <v>40.567923647011881</v>
      </c>
    </row>
    <row r="904" spans="1:9" ht="13.5" x14ac:dyDescent="0.25">
      <c r="A904" s="3">
        <f>TITRES_STAT!B907</f>
        <v>43627</v>
      </c>
      <c r="B904" s="5">
        <f>TITRES_STAT!D907</f>
        <v>1.9057999999999999</v>
      </c>
      <c r="C904" s="2">
        <f t="shared" si="126"/>
        <v>-6.710000000000016E-2</v>
      </c>
      <c r="D904" s="2">
        <f t="shared" si="127"/>
        <v>0</v>
      </c>
      <c r="E904" s="2">
        <f t="shared" si="128"/>
        <v>6.710000000000016E-2</v>
      </c>
      <c r="F904" s="2">
        <f t="shared" si="125"/>
        <v>2.1921566389744702E-2</v>
      </c>
      <c r="G904" s="2">
        <f t="shared" si="125"/>
        <v>3.6907988762327378E-2</v>
      </c>
      <c r="H904" s="2">
        <f t="shared" si="121"/>
        <v>0.59395180081230603</v>
      </c>
      <c r="I904" s="2">
        <f t="shared" si="122"/>
        <v>37.262845746629075</v>
      </c>
    </row>
    <row r="905" spans="1:9" ht="13.5" x14ac:dyDescent="0.25">
      <c r="A905" s="3">
        <f>TITRES_STAT!B908</f>
        <v>43628</v>
      </c>
      <c r="B905" s="5">
        <f>TITRES_STAT!D908</f>
        <v>1.9001999999999999</v>
      </c>
      <c r="C905" s="2">
        <f t="shared" si="126"/>
        <v>-5.6000000000000494E-3</v>
      </c>
      <c r="D905" s="2">
        <f t="shared" si="127"/>
        <v>0</v>
      </c>
      <c r="E905" s="2">
        <f t="shared" si="128"/>
        <v>5.6000000000000494E-3</v>
      </c>
      <c r="F905" s="2">
        <f t="shared" si="125"/>
        <v>2.0355740219048651E-2</v>
      </c>
      <c r="G905" s="2">
        <f t="shared" si="125"/>
        <v>3.4671703850732573E-2</v>
      </c>
      <c r="H905" s="2">
        <f t="shared" si="121"/>
        <v>0.58709950646450737</v>
      </c>
      <c r="I905" s="2">
        <f t="shared" si="122"/>
        <v>36.991978390337735</v>
      </c>
    </row>
    <row r="906" spans="1:9" ht="13.5" x14ac:dyDescent="0.25">
      <c r="A906" s="3">
        <f>TITRES_STAT!B909</f>
        <v>43629</v>
      </c>
      <c r="B906" s="5">
        <f>TITRES_STAT!D909</f>
        <v>1.9001999999999999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1.8901758774830888E-2</v>
      </c>
      <c r="G906" s="2">
        <f t="shared" si="125"/>
        <v>3.2195153575680244E-2</v>
      </c>
      <c r="H906" s="2">
        <f t="shared" si="121"/>
        <v>0.58709950646450726</v>
      </c>
      <c r="I906" s="2">
        <f t="shared" si="122"/>
        <v>36.991978390337728</v>
      </c>
    </row>
    <row r="907" spans="1:9" ht="13.5" x14ac:dyDescent="0.25">
      <c r="A907" s="3">
        <f>TITRES_STAT!B910</f>
        <v>43630</v>
      </c>
      <c r="B907" s="5">
        <f>TITRES_STAT!D910</f>
        <v>1.8946000000000001</v>
      </c>
      <c r="C907" s="2">
        <f t="shared" si="126"/>
        <v>-5.5999999999998273E-3</v>
      </c>
      <c r="D907" s="2">
        <f t="shared" si="127"/>
        <v>0</v>
      </c>
      <c r="E907" s="2">
        <f t="shared" si="128"/>
        <v>5.5999999999998273E-3</v>
      </c>
      <c r="F907" s="2">
        <f t="shared" si="125"/>
        <v>1.7551633148057254E-2</v>
      </c>
      <c r="G907" s="2">
        <f t="shared" si="125"/>
        <v>3.029549974884593E-2</v>
      </c>
      <c r="H907" s="2">
        <f t="shared" si="121"/>
        <v>0.57934786663243154</v>
      </c>
      <c r="I907" s="2">
        <f t="shared" si="122"/>
        <v>36.682727021232338</v>
      </c>
    </row>
    <row r="908" spans="1:9" ht="13.5" x14ac:dyDescent="0.25">
      <c r="A908" s="3">
        <f>TITRES_STAT!B911</f>
        <v>43633</v>
      </c>
      <c r="B908" s="5">
        <f>TITRES_STAT!D911</f>
        <v>1.8723000000000001</v>
      </c>
      <c r="C908" s="2">
        <f t="shared" si="126"/>
        <v>-2.2299999999999986E-2</v>
      </c>
      <c r="D908" s="2">
        <f t="shared" si="127"/>
        <v>0</v>
      </c>
      <c r="E908" s="2">
        <f t="shared" si="128"/>
        <v>2.2299999999999986E-2</v>
      </c>
      <c r="F908" s="2">
        <f t="shared" si="125"/>
        <v>1.6297945066053164E-2</v>
      </c>
      <c r="G908" s="2">
        <f t="shared" si="125"/>
        <v>2.9724392623928363E-2</v>
      </c>
      <c r="H908" s="2">
        <f t="shared" si="121"/>
        <v>0.54830203840509073</v>
      </c>
      <c r="I908" s="2">
        <f t="shared" si="122"/>
        <v>35.41311868128119</v>
      </c>
    </row>
    <row r="909" spans="1:9" ht="13.5" x14ac:dyDescent="0.25">
      <c r="A909" s="3">
        <f>TITRES_STAT!B912</f>
        <v>43634</v>
      </c>
      <c r="B909" s="5">
        <f>TITRES_STAT!D912</f>
        <v>1.8891</v>
      </c>
      <c r="C909" s="2">
        <f t="shared" si="126"/>
        <v>1.6799999999999926E-2</v>
      </c>
      <c r="D909" s="2">
        <f t="shared" si="127"/>
        <v>1.6799999999999926E-2</v>
      </c>
      <c r="E909" s="2">
        <f t="shared" si="128"/>
        <v>0</v>
      </c>
      <c r="F909" s="2">
        <f t="shared" ref="F909:G924" si="129">((F908*13)+D909)/14</f>
        <v>1.6333806132763647E-2</v>
      </c>
      <c r="G909" s="2">
        <f t="shared" si="129"/>
        <v>2.7601221722219193E-2</v>
      </c>
      <c r="H909" s="2">
        <f t="shared" si="121"/>
        <v>0.59177837478167894</v>
      </c>
      <c r="I909" s="2">
        <f t="shared" si="122"/>
        <v>37.177183969649327</v>
      </c>
    </row>
    <row r="910" spans="1:9" ht="13.5" x14ac:dyDescent="0.25">
      <c r="A910" s="3">
        <f>TITRES_STAT!B913</f>
        <v>43635</v>
      </c>
      <c r="B910" s="5">
        <f>TITRES_STAT!D913</f>
        <v>1.8946000000000001</v>
      </c>
      <c r="C910" s="2">
        <f t="shared" si="126"/>
        <v>5.5000000000000604E-3</v>
      </c>
      <c r="D910" s="2">
        <f t="shared" si="127"/>
        <v>5.5000000000000604E-3</v>
      </c>
      <c r="E910" s="2">
        <f t="shared" si="128"/>
        <v>0</v>
      </c>
      <c r="F910" s="2">
        <f t="shared" si="129"/>
        <v>1.5559962837566247E-2</v>
      </c>
      <c r="G910" s="2">
        <f t="shared" si="129"/>
        <v>2.5629705884917819E-2</v>
      </c>
      <c r="H910" s="2">
        <f t="shared" si="121"/>
        <v>0.60710657029906612</v>
      </c>
      <c r="I910" s="2">
        <f t="shared" si="122"/>
        <v>37.776372862820779</v>
      </c>
    </row>
    <row r="911" spans="1:9" ht="13.5" x14ac:dyDescent="0.25">
      <c r="A911" s="3">
        <f>TITRES_STAT!B914</f>
        <v>43636</v>
      </c>
      <c r="B911" s="5">
        <f>TITRES_STAT!D914</f>
        <v>1.9001999999999999</v>
      </c>
      <c r="C911" s="2">
        <f t="shared" si="126"/>
        <v>5.5999999999998273E-3</v>
      </c>
      <c r="D911" s="2">
        <f t="shared" si="127"/>
        <v>5.5999999999998273E-3</v>
      </c>
      <c r="E911" s="2">
        <f t="shared" si="128"/>
        <v>0</v>
      </c>
      <c r="F911" s="2">
        <f t="shared" si="129"/>
        <v>1.4848536920597217E-2</v>
      </c>
      <c r="G911" s="2">
        <f t="shared" si="129"/>
        <v>2.3799012607423686E-2</v>
      </c>
      <c r="H911" s="2">
        <f t="shared" si="121"/>
        <v>0.62391399027896965</v>
      </c>
      <c r="I911" s="2">
        <f t="shared" si="122"/>
        <v>38.420383962071071</v>
      </c>
    </row>
    <row r="912" spans="1:9" ht="13.5" x14ac:dyDescent="0.25">
      <c r="A912" s="3">
        <f>TITRES_STAT!B915</f>
        <v>43637</v>
      </c>
      <c r="B912" s="5">
        <f>TITRES_STAT!D915</f>
        <v>1.8891</v>
      </c>
      <c r="C912" s="2">
        <f t="shared" si="126"/>
        <v>-1.1099999999999888E-2</v>
      </c>
      <c r="D912" s="2">
        <f t="shared" si="127"/>
        <v>0</v>
      </c>
      <c r="E912" s="2">
        <f t="shared" si="128"/>
        <v>1.1099999999999888E-2</v>
      </c>
      <c r="F912" s="2">
        <f t="shared" si="129"/>
        <v>1.3787927140554559E-2</v>
      </c>
      <c r="G912" s="2">
        <f t="shared" si="129"/>
        <v>2.2891940278321983E-2</v>
      </c>
      <c r="H912" s="2">
        <f t="shared" si="121"/>
        <v>0.60230487118697118</v>
      </c>
      <c r="I912" s="2">
        <f t="shared" si="122"/>
        <v>37.589904519281021</v>
      </c>
    </row>
    <row r="913" spans="1:9" ht="13.5" x14ac:dyDescent="0.25">
      <c r="A913" s="3">
        <f>TITRES_STAT!B916</f>
        <v>43640</v>
      </c>
      <c r="B913" s="5">
        <f>TITRES_STAT!D916</f>
        <v>1.7828999999999999</v>
      </c>
      <c r="C913" s="2">
        <f t="shared" si="126"/>
        <v>-0.10620000000000007</v>
      </c>
      <c r="D913" s="2">
        <f t="shared" si="127"/>
        <v>0</v>
      </c>
      <c r="E913" s="2">
        <f t="shared" si="128"/>
        <v>0.10620000000000007</v>
      </c>
      <c r="F913" s="2">
        <f t="shared" si="129"/>
        <v>1.2803075201943518E-2</v>
      </c>
      <c r="G913" s="2">
        <f t="shared" si="129"/>
        <v>2.8842515972727561E-2</v>
      </c>
      <c r="H913" s="2">
        <f t="shared" ref="H913:H976" si="130">F913/G913</f>
        <v>0.44389592135615502</v>
      </c>
      <c r="I913" s="2">
        <f t="shared" ref="I913:I976" si="131">IF(G913=0,100,100-(100/(1+H913)))</f>
        <v>30.74293062198231</v>
      </c>
    </row>
    <row r="914" spans="1:9" ht="13.5" x14ac:dyDescent="0.25">
      <c r="A914" s="3">
        <f>TITRES_STAT!B917</f>
        <v>43641</v>
      </c>
      <c r="B914" s="5">
        <f>TITRES_STAT!D917</f>
        <v>1.8331999999999999</v>
      </c>
      <c r="C914" s="2">
        <f t="shared" si="126"/>
        <v>5.0300000000000011E-2</v>
      </c>
      <c r="D914" s="2">
        <f t="shared" si="127"/>
        <v>5.0300000000000011E-2</v>
      </c>
      <c r="E914" s="2">
        <f t="shared" si="128"/>
        <v>0</v>
      </c>
      <c r="F914" s="2">
        <f t="shared" si="129"/>
        <v>1.5481426973233268E-2</v>
      </c>
      <c r="G914" s="2">
        <f t="shared" si="129"/>
        <v>2.6782336260389877E-2</v>
      </c>
      <c r="H914" s="2">
        <f t="shared" si="130"/>
        <v>0.57804617277282666</v>
      </c>
      <c r="I914" s="2">
        <f t="shared" si="131"/>
        <v>36.630498064396086</v>
      </c>
    </row>
    <row r="915" spans="1:9" ht="13.5" x14ac:dyDescent="0.25">
      <c r="A915" s="3">
        <f>TITRES_STAT!B918</f>
        <v>43642</v>
      </c>
      <c r="B915" s="5">
        <f>TITRES_STAT!D918</f>
        <v>1.9001999999999999</v>
      </c>
      <c r="C915" s="2">
        <f t="shared" si="126"/>
        <v>6.6999999999999948E-2</v>
      </c>
      <c r="D915" s="2">
        <f t="shared" si="127"/>
        <v>6.6999999999999948E-2</v>
      </c>
      <c r="E915" s="2">
        <f t="shared" si="128"/>
        <v>0</v>
      </c>
      <c r="F915" s="2">
        <f t="shared" si="129"/>
        <v>1.9161325046573745E-2</v>
      </c>
      <c r="G915" s="2">
        <f t="shared" si="129"/>
        <v>2.4869312241790599E-2</v>
      </c>
      <c r="H915" s="2">
        <f t="shared" si="130"/>
        <v>0.77048069766782268</v>
      </c>
      <c r="I915" s="2">
        <f t="shared" si="131"/>
        <v>43.518164229790443</v>
      </c>
    </row>
    <row r="916" spans="1:9" ht="13.5" x14ac:dyDescent="0.25">
      <c r="A916" s="3">
        <f>TITRES_STAT!B919</f>
        <v>43643</v>
      </c>
      <c r="B916" s="5">
        <f>TITRES_STAT!D919</f>
        <v>1.8443000000000001</v>
      </c>
      <c r="C916" s="2">
        <f t="shared" si="126"/>
        <v>-5.5899999999999839E-2</v>
      </c>
      <c r="D916" s="2">
        <f t="shared" si="127"/>
        <v>0</v>
      </c>
      <c r="E916" s="2">
        <f t="shared" si="128"/>
        <v>5.5899999999999839E-2</v>
      </c>
      <c r="F916" s="2">
        <f t="shared" si="129"/>
        <v>1.7792658971818479E-2</v>
      </c>
      <c r="G916" s="2">
        <f t="shared" si="129"/>
        <v>2.7085789938805543E-2</v>
      </c>
      <c r="H916" s="2">
        <f t="shared" si="130"/>
        <v>0.65690013147178372</v>
      </c>
      <c r="I916" s="2">
        <f t="shared" si="131"/>
        <v>39.64633226797293</v>
      </c>
    </row>
    <row r="917" spans="1:9" ht="13.5" x14ac:dyDescent="0.25">
      <c r="A917" s="3">
        <f>TITRES_STAT!B920</f>
        <v>43644</v>
      </c>
      <c r="B917" s="5">
        <f>TITRES_STAT!D920</f>
        <v>1.8108</v>
      </c>
      <c r="C917" s="2">
        <f t="shared" si="126"/>
        <v>-3.3500000000000085E-2</v>
      </c>
      <c r="D917" s="2">
        <f t="shared" si="127"/>
        <v>0</v>
      </c>
      <c r="E917" s="2">
        <f t="shared" si="128"/>
        <v>3.3500000000000085E-2</v>
      </c>
      <c r="F917" s="2">
        <f t="shared" si="129"/>
        <v>1.6521754759545731E-2</v>
      </c>
      <c r="G917" s="2">
        <f t="shared" si="129"/>
        <v>2.7543947800319438E-2</v>
      </c>
      <c r="H917" s="2">
        <f t="shared" si="130"/>
        <v>0.59983248876742801</v>
      </c>
      <c r="I917" s="2">
        <f t="shared" si="131"/>
        <v>37.493455907347013</v>
      </c>
    </row>
    <row r="918" spans="1:9" ht="13.5" x14ac:dyDescent="0.25">
      <c r="A918" s="3">
        <f>TITRES_STAT!B921</f>
        <v>43647</v>
      </c>
      <c r="B918" s="5">
        <f>TITRES_STAT!D921</f>
        <v>1.8220000000000001</v>
      </c>
      <c r="C918" s="2">
        <f t="shared" si="126"/>
        <v>1.1200000000000099E-2</v>
      </c>
      <c r="D918" s="2">
        <f t="shared" si="127"/>
        <v>1.1200000000000099E-2</v>
      </c>
      <c r="E918" s="2">
        <f t="shared" si="128"/>
        <v>0</v>
      </c>
      <c r="F918" s="2">
        <f t="shared" si="129"/>
        <v>1.6141629419578186E-2</v>
      </c>
      <c r="G918" s="2">
        <f t="shared" si="129"/>
        <v>2.5576522957439479E-2</v>
      </c>
      <c r="H918" s="2">
        <f t="shared" si="130"/>
        <v>0.63111117357267854</v>
      </c>
      <c r="I918" s="2">
        <f t="shared" si="131"/>
        <v>38.692100440360193</v>
      </c>
    </row>
    <row r="919" spans="1:9" ht="13.5" x14ac:dyDescent="0.25">
      <c r="A919" s="3">
        <f>TITRES_STAT!B922</f>
        <v>43648</v>
      </c>
      <c r="B919" s="5">
        <f>TITRES_STAT!D922</f>
        <v>1.8331999999999999</v>
      </c>
      <c r="C919" s="2">
        <f t="shared" si="126"/>
        <v>1.1199999999999877E-2</v>
      </c>
      <c r="D919" s="2">
        <f t="shared" si="127"/>
        <v>1.1199999999999877E-2</v>
      </c>
      <c r="E919" s="2">
        <f t="shared" si="128"/>
        <v>0</v>
      </c>
      <c r="F919" s="2">
        <f t="shared" si="129"/>
        <v>1.5788655889608306E-2</v>
      </c>
      <c r="G919" s="2">
        <f t="shared" si="129"/>
        <v>2.3749628460479517E-2</v>
      </c>
      <c r="H919" s="2">
        <f t="shared" si="130"/>
        <v>0.66479591105525548</v>
      </c>
      <c r="I919" s="2">
        <f t="shared" si="131"/>
        <v>39.932577118949361</v>
      </c>
    </row>
    <row r="920" spans="1:9" ht="13.5" x14ac:dyDescent="0.25">
      <c r="A920" s="3">
        <f>TITRES_STAT!B923</f>
        <v>43649</v>
      </c>
      <c r="B920" s="5">
        <f>TITRES_STAT!D923</f>
        <v>1.8443000000000001</v>
      </c>
      <c r="C920" s="2">
        <f t="shared" si="126"/>
        <v>1.110000000000011E-2</v>
      </c>
      <c r="D920" s="2">
        <f t="shared" si="127"/>
        <v>1.110000000000011E-2</v>
      </c>
      <c r="E920" s="2">
        <f t="shared" si="128"/>
        <v>0</v>
      </c>
      <c r="F920" s="2">
        <f t="shared" si="129"/>
        <v>1.5453751897493434E-2</v>
      </c>
      <c r="G920" s="2">
        <f t="shared" si="129"/>
        <v>2.2053226427588123E-2</v>
      </c>
      <c r="H920" s="2">
        <f t="shared" si="130"/>
        <v>0.70074789048377584</v>
      </c>
      <c r="I920" s="2">
        <f t="shared" si="131"/>
        <v>41.202337771793374</v>
      </c>
    </row>
    <row r="921" spans="1:9" ht="13.5" x14ac:dyDescent="0.25">
      <c r="A921" s="3">
        <f>TITRES_STAT!B924</f>
        <v>43650</v>
      </c>
      <c r="B921" s="5">
        <f>TITRES_STAT!D924</f>
        <v>1.794</v>
      </c>
      <c r="C921" s="2">
        <f t="shared" si="126"/>
        <v>-5.0300000000000011E-2</v>
      </c>
      <c r="D921" s="2">
        <f t="shared" si="127"/>
        <v>0</v>
      </c>
      <c r="E921" s="2">
        <f t="shared" si="128"/>
        <v>5.0300000000000011E-2</v>
      </c>
      <c r="F921" s="2">
        <f t="shared" si="129"/>
        <v>1.4349912476243901E-2</v>
      </c>
      <c r="G921" s="2">
        <f t="shared" si="129"/>
        <v>2.4070853111331829E-2</v>
      </c>
      <c r="H921" s="2">
        <f t="shared" si="130"/>
        <v>0.59615304907861355</v>
      </c>
      <c r="I921" s="2">
        <f t="shared" si="131"/>
        <v>37.349366304361951</v>
      </c>
    </row>
    <row r="922" spans="1:9" ht="13.5" x14ac:dyDescent="0.25">
      <c r="A922" s="3">
        <f>TITRES_STAT!B925</f>
        <v>43651</v>
      </c>
      <c r="B922" s="5">
        <f>TITRES_STAT!D925</f>
        <v>1.7828999999999999</v>
      </c>
      <c r="C922" s="2">
        <f t="shared" si="126"/>
        <v>-1.110000000000011E-2</v>
      </c>
      <c r="D922" s="2">
        <f t="shared" si="127"/>
        <v>0</v>
      </c>
      <c r="E922" s="2">
        <f t="shared" si="128"/>
        <v>1.110000000000011E-2</v>
      </c>
      <c r="F922" s="2">
        <f t="shared" si="129"/>
        <v>1.3324918727940767E-2</v>
      </c>
      <c r="G922" s="2">
        <f t="shared" si="129"/>
        <v>2.3144363603379563E-2</v>
      </c>
      <c r="H922" s="2">
        <f t="shared" si="130"/>
        <v>0.57573061658930424</v>
      </c>
      <c r="I922" s="2">
        <f t="shared" si="131"/>
        <v>36.537375775275784</v>
      </c>
    </row>
    <row r="923" spans="1:9" ht="13.5" x14ac:dyDescent="0.25">
      <c r="A923" s="3">
        <f>TITRES_STAT!B926</f>
        <v>43654</v>
      </c>
      <c r="B923" s="5">
        <f>TITRES_STAT!D926</f>
        <v>1.6822999999999999</v>
      </c>
      <c r="C923" s="2">
        <f t="shared" si="126"/>
        <v>-0.10060000000000002</v>
      </c>
      <c r="D923" s="2">
        <f t="shared" si="127"/>
        <v>0</v>
      </c>
      <c r="E923" s="2">
        <f t="shared" si="128"/>
        <v>0.10060000000000002</v>
      </c>
      <c r="F923" s="2">
        <f t="shared" si="129"/>
        <v>1.2373138818802141E-2</v>
      </c>
      <c r="G923" s="2">
        <f t="shared" si="129"/>
        <v>2.8676909060281024E-2</v>
      </c>
      <c r="H923" s="2">
        <f t="shared" si="130"/>
        <v>0.43146696154710645</v>
      </c>
      <c r="I923" s="2">
        <f t="shared" si="131"/>
        <v>30.141594122492634</v>
      </c>
    </row>
    <row r="924" spans="1:9" ht="13.5" x14ac:dyDescent="0.25">
      <c r="A924" s="3">
        <f>TITRES_STAT!B927</f>
        <v>43655</v>
      </c>
      <c r="B924" s="5">
        <f>TITRES_STAT!D927</f>
        <v>1.6822999999999999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1.1489343188887701E-2</v>
      </c>
      <c r="G924" s="2">
        <f t="shared" si="129"/>
        <v>2.6628558413118092E-2</v>
      </c>
      <c r="H924" s="2">
        <f t="shared" si="130"/>
        <v>0.43146696154710645</v>
      </c>
      <c r="I924" s="2">
        <f t="shared" si="131"/>
        <v>30.141594122492634</v>
      </c>
    </row>
    <row r="925" spans="1:9" ht="13.5" x14ac:dyDescent="0.25">
      <c r="A925" s="3">
        <f>TITRES_STAT!B928</f>
        <v>43656</v>
      </c>
      <c r="B925" s="5">
        <f>TITRES_STAT!D928</f>
        <v>1.6095999999999999</v>
      </c>
      <c r="C925" s="2">
        <f t="shared" si="126"/>
        <v>-7.2699999999999987E-2</v>
      </c>
      <c r="D925" s="2">
        <f t="shared" si="127"/>
        <v>0</v>
      </c>
      <c r="E925" s="2">
        <f t="shared" si="128"/>
        <v>7.2699999999999987E-2</v>
      </c>
      <c r="F925" s="2">
        <f t="shared" ref="F925:G940" si="132">((F924*13)+D925)/14</f>
        <v>1.0668675818252865E-2</v>
      </c>
      <c r="G925" s="2">
        <f t="shared" si="132"/>
        <v>2.9919375669323938E-2</v>
      </c>
      <c r="H925" s="2">
        <f t="shared" si="130"/>
        <v>0.35658083030092641</v>
      </c>
      <c r="I925" s="2">
        <f t="shared" si="131"/>
        <v>26.285262354903466</v>
      </c>
    </row>
    <row r="926" spans="1:9" ht="13.5" x14ac:dyDescent="0.25">
      <c r="A926" s="3">
        <f>TITRES_STAT!B929</f>
        <v>43657</v>
      </c>
      <c r="B926" s="5">
        <f>TITRES_STAT!D929</f>
        <v>1.5425</v>
      </c>
      <c r="C926" s="2">
        <f t="shared" si="126"/>
        <v>-6.7099999999999937E-2</v>
      </c>
      <c r="D926" s="2">
        <f t="shared" si="127"/>
        <v>0</v>
      </c>
      <c r="E926" s="2">
        <f t="shared" si="128"/>
        <v>6.7099999999999937E-2</v>
      </c>
      <c r="F926" s="2">
        <f t="shared" si="132"/>
        <v>9.9066275455205188E-3</v>
      </c>
      <c r="G926" s="2">
        <f t="shared" si="132"/>
        <v>3.257513455008651E-2</v>
      </c>
      <c r="H926" s="2">
        <f t="shared" si="130"/>
        <v>0.30411624333549253</v>
      </c>
      <c r="I926" s="2">
        <f t="shared" si="131"/>
        <v>23.31971899664903</v>
      </c>
    </row>
    <row r="927" spans="1:9" ht="13.5" x14ac:dyDescent="0.25">
      <c r="A927" s="3">
        <f>TITRES_STAT!B930</f>
        <v>43658</v>
      </c>
      <c r="B927" s="5">
        <f>TITRES_STAT!D930</f>
        <v>1.5425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9.1990112922690527E-3</v>
      </c>
      <c r="G927" s="2">
        <f t="shared" si="132"/>
        <v>3.0248339225080332E-2</v>
      </c>
      <c r="H927" s="2">
        <f t="shared" si="130"/>
        <v>0.30411624333549248</v>
      </c>
      <c r="I927" s="2">
        <f t="shared" si="131"/>
        <v>23.31971899664903</v>
      </c>
    </row>
    <row r="928" spans="1:9" ht="13.5" x14ac:dyDescent="0.25">
      <c r="A928" s="3">
        <f>TITRES_STAT!B931</f>
        <v>43661</v>
      </c>
      <c r="B928" s="5">
        <f>TITRES_STAT!D931</f>
        <v>1.4978</v>
      </c>
      <c r="C928" s="2">
        <f t="shared" si="126"/>
        <v>-4.4699999999999962E-2</v>
      </c>
      <c r="D928" s="2">
        <f t="shared" si="127"/>
        <v>0</v>
      </c>
      <c r="E928" s="2">
        <f t="shared" si="128"/>
        <v>4.4699999999999962E-2</v>
      </c>
      <c r="F928" s="2">
        <f t="shared" si="132"/>
        <v>8.5419390571069773E-3</v>
      </c>
      <c r="G928" s="2">
        <f t="shared" si="132"/>
        <v>3.128060070900316E-2</v>
      </c>
      <c r="H928" s="2">
        <f t="shared" si="130"/>
        <v>0.27307464893564026</v>
      </c>
      <c r="I928" s="2">
        <f t="shared" si="131"/>
        <v>21.450010740842686</v>
      </c>
    </row>
    <row r="929" spans="1:9" ht="13.5" x14ac:dyDescent="0.25">
      <c r="A929" s="3">
        <f>TITRES_STAT!B932</f>
        <v>43662</v>
      </c>
      <c r="B929" s="5">
        <f>TITRES_STAT!D932</f>
        <v>1.5537000000000001</v>
      </c>
      <c r="C929" s="2">
        <f t="shared" si="126"/>
        <v>5.5900000000000061E-2</v>
      </c>
      <c r="D929" s="2">
        <f t="shared" si="127"/>
        <v>5.5900000000000061E-2</v>
      </c>
      <c r="E929" s="2">
        <f t="shared" si="128"/>
        <v>0</v>
      </c>
      <c r="F929" s="2">
        <f t="shared" si="132"/>
        <v>1.1924657695885054E-2</v>
      </c>
      <c r="G929" s="2">
        <f t="shared" si="132"/>
        <v>2.9046272086931505E-2</v>
      </c>
      <c r="H929" s="2">
        <f t="shared" si="130"/>
        <v>0.4105400397061692</v>
      </c>
      <c r="I929" s="2">
        <f t="shared" si="131"/>
        <v>29.10516739331193</v>
      </c>
    </row>
    <row r="930" spans="1:9" ht="13.5" x14ac:dyDescent="0.25">
      <c r="A930" s="3">
        <f>TITRES_STAT!B933</f>
        <v>43663</v>
      </c>
      <c r="B930" s="5">
        <f>TITRES_STAT!D933</f>
        <v>1.5537000000000001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1.1072896431893265E-2</v>
      </c>
      <c r="G930" s="2">
        <f t="shared" si="132"/>
        <v>2.6971538366436398E-2</v>
      </c>
      <c r="H930" s="2">
        <f t="shared" si="130"/>
        <v>0.4105400397061692</v>
      </c>
      <c r="I930" s="2">
        <f t="shared" si="131"/>
        <v>29.10516739331193</v>
      </c>
    </row>
    <row r="931" spans="1:9" ht="13.5" x14ac:dyDescent="0.25">
      <c r="A931" s="3">
        <f>TITRES_STAT!B934</f>
        <v>43664</v>
      </c>
      <c r="B931" s="5">
        <f>TITRES_STAT!D934</f>
        <v>1.4866999999999999</v>
      </c>
      <c r="C931" s="2">
        <f t="shared" si="126"/>
        <v>-6.7000000000000171E-2</v>
      </c>
      <c r="D931" s="2">
        <f t="shared" si="127"/>
        <v>0</v>
      </c>
      <c r="E931" s="2">
        <f t="shared" si="128"/>
        <v>6.7000000000000171E-2</v>
      </c>
      <c r="F931" s="2">
        <f t="shared" si="132"/>
        <v>1.0281975258186605E-2</v>
      </c>
      <c r="G931" s="2">
        <f t="shared" si="132"/>
        <v>2.9830714197405239E-2</v>
      </c>
      <c r="H931" s="2">
        <f t="shared" si="130"/>
        <v>0.34467747537472504</v>
      </c>
      <c r="I931" s="2">
        <f t="shared" si="131"/>
        <v>25.632724700670153</v>
      </c>
    </row>
    <row r="932" spans="1:9" ht="13.5" x14ac:dyDescent="0.25">
      <c r="A932" s="3">
        <f>TITRES_STAT!B935</f>
        <v>43665</v>
      </c>
      <c r="B932" s="5">
        <f>TITRES_STAT!D935</f>
        <v>1.4475</v>
      </c>
      <c r="C932" s="2">
        <f t="shared" si="126"/>
        <v>-3.9199999999999902E-2</v>
      </c>
      <c r="D932" s="2">
        <f t="shared" si="127"/>
        <v>0</v>
      </c>
      <c r="E932" s="2">
        <f t="shared" si="128"/>
        <v>3.9199999999999902E-2</v>
      </c>
      <c r="F932" s="2">
        <f t="shared" si="132"/>
        <v>9.5475484540304186E-3</v>
      </c>
      <c r="G932" s="2">
        <f t="shared" si="132"/>
        <v>3.0499948897590574E-2</v>
      </c>
      <c r="H932" s="2">
        <f t="shared" si="130"/>
        <v>0.31303490002846046</v>
      </c>
      <c r="I932" s="2">
        <f t="shared" si="131"/>
        <v>23.840562046117384</v>
      </c>
    </row>
    <row r="933" spans="1:9" ht="13.5" x14ac:dyDescent="0.25">
      <c r="A933" s="3">
        <f>TITRES_STAT!B936</f>
        <v>43668</v>
      </c>
      <c r="B933" s="5">
        <f>TITRES_STAT!D936</f>
        <v>1.5258</v>
      </c>
      <c r="C933" s="2">
        <f t="shared" si="126"/>
        <v>7.8300000000000036E-2</v>
      </c>
      <c r="D933" s="2">
        <f t="shared" si="127"/>
        <v>7.8300000000000036E-2</v>
      </c>
      <c r="E933" s="2">
        <f t="shared" si="128"/>
        <v>0</v>
      </c>
      <c r="F933" s="2">
        <f t="shared" si="132"/>
        <v>1.4458437850171106E-2</v>
      </c>
      <c r="G933" s="2">
        <f t="shared" si="132"/>
        <v>2.8321381119191247E-2</v>
      </c>
      <c r="H933" s="2">
        <f t="shared" si="130"/>
        <v>0.51051316280524617</v>
      </c>
      <c r="I933" s="2">
        <f t="shared" si="131"/>
        <v>33.797332944596647</v>
      </c>
    </row>
    <row r="934" spans="1:9" ht="13.5" x14ac:dyDescent="0.25">
      <c r="A934" s="3">
        <f>TITRES_STAT!B937</f>
        <v>43669</v>
      </c>
      <c r="B934" s="5">
        <f>TITRES_STAT!D937</f>
        <v>1.5425</v>
      </c>
      <c r="C934" s="2">
        <f t="shared" si="126"/>
        <v>1.6699999999999937E-2</v>
      </c>
      <c r="D934" s="2">
        <f t="shared" si="127"/>
        <v>1.6699999999999937E-2</v>
      </c>
      <c r="E934" s="2">
        <f t="shared" si="128"/>
        <v>0</v>
      </c>
      <c r="F934" s="2">
        <f t="shared" si="132"/>
        <v>1.4618549432301736E-2</v>
      </c>
      <c r="G934" s="2">
        <f t="shared" si="132"/>
        <v>2.62984253249633E-2</v>
      </c>
      <c r="H934" s="2">
        <f t="shared" si="130"/>
        <v>0.55587166348037365</v>
      </c>
      <c r="I934" s="2">
        <f t="shared" si="131"/>
        <v>35.727346703964542</v>
      </c>
    </row>
    <row r="935" spans="1:9" ht="13.5" x14ac:dyDescent="0.25">
      <c r="A935" s="3">
        <f>TITRES_STAT!B938</f>
        <v>43670</v>
      </c>
      <c r="B935" s="5">
        <f>TITRES_STAT!D938</f>
        <v>1.5258</v>
      </c>
      <c r="C935" s="2">
        <f t="shared" si="126"/>
        <v>-1.6699999999999937E-2</v>
      </c>
      <c r="D935" s="2">
        <f t="shared" si="127"/>
        <v>0</v>
      </c>
      <c r="E935" s="2">
        <f t="shared" si="128"/>
        <v>1.6699999999999937E-2</v>
      </c>
      <c r="F935" s="2">
        <f t="shared" si="132"/>
        <v>1.3574367329994468E-2</v>
      </c>
      <c r="G935" s="2">
        <f t="shared" si="132"/>
        <v>2.5612823516037348E-2</v>
      </c>
      <c r="H935" s="2">
        <f t="shared" si="130"/>
        <v>0.52998324536515629</v>
      </c>
      <c r="I935" s="2">
        <f t="shared" si="131"/>
        <v>34.639807133225617</v>
      </c>
    </row>
    <row r="936" spans="1:9" ht="13.5" x14ac:dyDescent="0.25">
      <c r="A936" s="3">
        <f>TITRES_STAT!B939</f>
        <v>43672</v>
      </c>
      <c r="B936" s="5">
        <f>TITRES_STAT!D939</f>
        <v>1.4922</v>
      </c>
      <c r="C936" s="2">
        <f t="shared" si="126"/>
        <v>-3.3600000000000074E-2</v>
      </c>
      <c r="D936" s="2">
        <f t="shared" si="127"/>
        <v>0</v>
      </c>
      <c r="E936" s="2">
        <f t="shared" si="128"/>
        <v>3.3600000000000074E-2</v>
      </c>
      <c r="F936" s="2">
        <f t="shared" si="132"/>
        <v>1.260476966356629E-2</v>
      </c>
      <c r="G936" s="2">
        <f t="shared" si="132"/>
        <v>2.6183336122034686E-2</v>
      </c>
      <c r="H936" s="2">
        <f t="shared" si="130"/>
        <v>0.48140426433126293</v>
      </c>
      <c r="I936" s="2">
        <f t="shared" si="131"/>
        <v>32.496481610209145</v>
      </c>
    </row>
    <row r="937" spans="1:9" ht="13.5" x14ac:dyDescent="0.25">
      <c r="A937" s="3">
        <f>TITRES_STAT!B940</f>
        <v>43675</v>
      </c>
      <c r="B937" s="5">
        <f>TITRES_STAT!D940</f>
        <v>1.5258</v>
      </c>
      <c r="C937" s="2">
        <f t="shared" si="126"/>
        <v>3.3600000000000074E-2</v>
      </c>
      <c r="D937" s="2">
        <f t="shared" si="127"/>
        <v>3.3600000000000074E-2</v>
      </c>
      <c r="E937" s="2">
        <f t="shared" si="128"/>
        <v>0</v>
      </c>
      <c r="F937" s="2">
        <f t="shared" si="132"/>
        <v>1.410442897331156E-2</v>
      </c>
      <c r="G937" s="2">
        <f t="shared" si="132"/>
        <v>2.4313097827603637E-2</v>
      </c>
      <c r="H937" s="2">
        <f t="shared" si="130"/>
        <v>0.5801164900220257</v>
      </c>
      <c r="I937" s="2">
        <f t="shared" si="131"/>
        <v>36.713526735863589</v>
      </c>
    </row>
    <row r="938" spans="1:9" ht="13.5" x14ac:dyDescent="0.25">
      <c r="A938" s="3">
        <f>TITRES_STAT!B941</f>
        <v>43676</v>
      </c>
      <c r="B938" s="5">
        <f>TITRES_STAT!D941</f>
        <v>1.5592999999999999</v>
      </c>
      <c r="C938" s="2">
        <f t="shared" si="126"/>
        <v>3.3499999999999863E-2</v>
      </c>
      <c r="D938" s="2">
        <f t="shared" si="127"/>
        <v>3.3499999999999863E-2</v>
      </c>
      <c r="E938" s="2">
        <f t="shared" si="128"/>
        <v>0</v>
      </c>
      <c r="F938" s="2">
        <f t="shared" si="132"/>
        <v>1.5489826903789295E-2</v>
      </c>
      <c r="G938" s="2">
        <f t="shared" si="132"/>
        <v>2.2576447982774805E-2</v>
      </c>
      <c r="H938" s="2">
        <f t="shared" si="130"/>
        <v>0.68610557850409404</v>
      </c>
      <c r="I938" s="2">
        <f t="shared" si="131"/>
        <v>40.691732905172167</v>
      </c>
    </row>
    <row r="939" spans="1:9" ht="13.5" x14ac:dyDescent="0.25">
      <c r="A939" s="3">
        <f>TITRES_STAT!B942</f>
        <v>43677</v>
      </c>
      <c r="B939" s="5">
        <f>TITRES_STAT!D942</f>
        <v>1.6431</v>
      </c>
      <c r="C939" s="2">
        <f t="shared" si="126"/>
        <v>8.3800000000000097E-2</v>
      </c>
      <c r="D939" s="2">
        <f t="shared" si="127"/>
        <v>8.3800000000000097E-2</v>
      </c>
      <c r="E939" s="2">
        <f t="shared" si="128"/>
        <v>0</v>
      </c>
      <c r="F939" s="2">
        <f t="shared" si="132"/>
        <v>2.0369124982090068E-2</v>
      </c>
      <c r="G939" s="2">
        <f t="shared" si="132"/>
        <v>2.0963844555433746E-2</v>
      </c>
      <c r="H939" s="2">
        <f t="shared" si="130"/>
        <v>0.97163117806130028</v>
      </c>
      <c r="I939" s="2">
        <f t="shared" si="131"/>
        <v>49.280574829248877</v>
      </c>
    </row>
    <row r="940" spans="1:9" ht="13.5" x14ac:dyDescent="0.25">
      <c r="A940" s="3">
        <f>TITRES_STAT!B943</f>
        <v>43678</v>
      </c>
      <c r="B940" s="5">
        <f>TITRES_STAT!D943</f>
        <v>1.7382</v>
      </c>
      <c r="C940" s="2">
        <f t="shared" si="126"/>
        <v>9.5099999999999962E-2</v>
      </c>
      <c r="D940" s="2">
        <f t="shared" si="127"/>
        <v>9.5099999999999962E-2</v>
      </c>
      <c r="E940" s="2">
        <f t="shared" si="128"/>
        <v>0</v>
      </c>
      <c r="F940" s="2">
        <f t="shared" si="132"/>
        <v>2.5707044626226489E-2</v>
      </c>
      <c r="G940" s="2">
        <f t="shared" si="132"/>
        <v>1.946642708718848E-2</v>
      </c>
      <c r="H940" s="2">
        <f t="shared" si="130"/>
        <v>1.3205836135766882</v>
      </c>
      <c r="I940" s="2">
        <f t="shared" si="131"/>
        <v>56.907391996157735</v>
      </c>
    </row>
    <row r="941" spans="1:9" ht="13.5" x14ac:dyDescent="0.25">
      <c r="A941" s="3">
        <f>TITRES_STAT!B944</f>
        <v>43679</v>
      </c>
      <c r="B941" s="5">
        <f>TITRES_STAT!D944</f>
        <v>1.7437</v>
      </c>
      <c r="C941" s="2">
        <f t="shared" si="126"/>
        <v>5.5000000000000604E-3</v>
      </c>
      <c r="D941" s="2">
        <f t="shared" si="127"/>
        <v>5.5000000000000604E-3</v>
      </c>
      <c r="E941" s="2">
        <f t="shared" si="128"/>
        <v>0</v>
      </c>
      <c r="F941" s="2">
        <f t="shared" ref="F941:G956" si="133">((F940*13)+D941)/14</f>
        <v>2.4263684295781743E-2</v>
      </c>
      <c r="G941" s="2">
        <f t="shared" si="133"/>
        <v>1.8075968009532158E-2</v>
      </c>
      <c r="H941" s="2">
        <f t="shared" si="130"/>
        <v>1.3423172846392826</v>
      </c>
      <c r="I941" s="2">
        <f t="shared" si="131"/>
        <v>57.307235592807388</v>
      </c>
    </row>
    <row r="942" spans="1:9" ht="13.5" x14ac:dyDescent="0.25">
      <c r="A942" s="3">
        <f>TITRES_STAT!B945</f>
        <v>43682</v>
      </c>
      <c r="B942" s="5">
        <f>TITRES_STAT!D945</f>
        <v>1.7773000000000001</v>
      </c>
      <c r="C942" s="2">
        <f t="shared" si="126"/>
        <v>3.3600000000000074E-2</v>
      </c>
      <c r="D942" s="2">
        <f t="shared" si="127"/>
        <v>3.3600000000000074E-2</v>
      </c>
      <c r="E942" s="2">
        <f t="shared" si="128"/>
        <v>0</v>
      </c>
      <c r="F942" s="2">
        <f t="shared" si="133"/>
        <v>2.4930563988940196E-2</v>
      </c>
      <c r="G942" s="2">
        <f t="shared" si="133"/>
        <v>1.6784827437422718E-2</v>
      </c>
      <c r="H942" s="2">
        <f t="shared" si="130"/>
        <v>1.4853035625112296</v>
      </c>
      <c r="I942" s="2">
        <f t="shared" si="131"/>
        <v>59.763466520380781</v>
      </c>
    </row>
    <row r="943" spans="1:9" ht="13.5" x14ac:dyDescent="0.25">
      <c r="A943" s="3">
        <f>TITRES_STAT!B946</f>
        <v>43683</v>
      </c>
      <c r="B943" s="5">
        <f>TITRES_STAT!D946</f>
        <v>1.7548999999999999</v>
      </c>
      <c r="C943" s="2">
        <f t="shared" si="126"/>
        <v>-2.2400000000000198E-2</v>
      </c>
      <c r="D943" s="2">
        <f t="shared" si="127"/>
        <v>0</v>
      </c>
      <c r="E943" s="2">
        <f t="shared" si="128"/>
        <v>2.2400000000000198E-2</v>
      </c>
      <c r="F943" s="2">
        <f t="shared" si="133"/>
        <v>2.3149809418301612E-2</v>
      </c>
      <c r="G943" s="2">
        <f t="shared" si="133"/>
        <v>1.7185911191892538E-2</v>
      </c>
      <c r="H943" s="2">
        <f t="shared" si="130"/>
        <v>1.3470225209369491</v>
      </c>
      <c r="I943" s="2">
        <f t="shared" si="131"/>
        <v>57.392824692589976</v>
      </c>
    </row>
    <row r="944" spans="1:9" ht="13.5" x14ac:dyDescent="0.25">
      <c r="A944" s="3">
        <f>TITRES_STAT!B947</f>
        <v>43684</v>
      </c>
      <c r="B944" s="5">
        <f>TITRES_STAT!D947</f>
        <v>1.6934</v>
      </c>
      <c r="C944" s="2">
        <f t="shared" si="126"/>
        <v>-6.1499999999999888E-2</v>
      </c>
      <c r="D944" s="2">
        <f t="shared" si="127"/>
        <v>0</v>
      </c>
      <c r="E944" s="2">
        <f t="shared" si="128"/>
        <v>6.1499999999999888E-2</v>
      </c>
      <c r="F944" s="2">
        <f t="shared" si="133"/>
        <v>2.1496251602708637E-2</v>
      </c>
      <c r="G944" s="2">
        <f t="shared" si="133"/>
        <v>2.0351203249614491E-2</v>
      </c>
      <c r="H944" s="2">
        <f t="shared" si="130"/>
        <v>1.0562644055513444</v>
      </c>
      <c r="I944" s="2">
        <f t="shared" si="131"/>
        <v>51.368121857272975</v>
      </c>
    </row>
    <row r="945" spans="1:9" ht="13.5" x14ac:dyDescent="0.25">
      <c r="A945" s="3">
        <f>TITRES_STAT!B948</f>
        <v>43685</v>
      </c>
      <c r="B945" s="5">
        <f>TITRES_STAT!D948</f>
        <v>1.6879</v>
      </c>
      <c r="C945" s="2">
        <f t="shared" si="126"/>
        <v>-5.5000000000000604E-3</v>
      </c>
      <c r="D945" s="2">
        <f t="shared" si="127"/>
        <v>0</v>
      </c>
      <c r="E945" s="2">
        <f t="shared" si="128"/>
        <v>5.5000000000000604E-3</v>
      </c>
      <c r="F945" s="2">
        <f t="shared" si="133"/>
        <v>1.996080505965802E-2</v>
      </c>
      <c r="G945" s="2">
        <f t="shared" si="133"/>
        <v>1.9290403017499173E-2</v>
      </c>
      <c r="H945" s="2">
        <f t="shared" si="130"/>
        <v>1.0347531382081907</v>
      </c>
      <c r="I945" s="2">
        <f t="shared" si="131"/>
        <v>50.853989055369993</v>
      </c>
    </row>
    <row r="946" spans="1:9" ht="13.5" x14ac:dyDescent="0.25">
      <c r="A946" s="3">
        <f>TITRES_STAT!B949</f>
        <v>43686</v>
      </c>
      <c r="B946" s="5">
        <f>TITRES_STAT!D949</f>
        <v>1.6152</v>
      </c>
      <c r="C946" s="2">
        <f t="shared" si="126"/>
        <v>-7.2699999999999987E-2</v>
      </c>
      <c r="D946" s="2">
        <f t="shared" si="127"/>
        <v>0</v>
      </c>
      <c r="E946" s="2">
        <f t="shared" si="128"/>
        <v>7.2699999999999987E-2</v>
      </c>
      <c r="F946" s="2">
        <f t="shared" si="133"/>
        <v>1.8535033269682446E-2</v>
      </c>
      <c r="G946" s="2">
        <f t="shared" si="133"/>
        <v>2.3105374230534943E-2</v>
      </c>
      <c r="H946" s="2">
        <f t="shared" si="130"/>
        <v>0.80219576124360903</v>
      </c>
      <c r="I946" s="2">
        <f t="shared" si="131"/>
        <v>44.512132283013038</v>
      </c>
    </row>
    <row r="947" spans="1:9" ht="13.5" x14ac:dyDescent="0.25">
      <c r="A947" s="3">
        <f>TITRES_STAT!B950</f>
        <v>43691</v>
      </c>
      <c r="B947" s="5">
        <f>TITRES_STAT!D950</f>
        <v>1.6431</v>
      </c>
      <c r="C947" s="2">
        <f t="shared" si="126"/>
        <v>2.7900000000000036E-2</v>
      </c>
      <c r="D947" s="2">
        <f t="shared" si="127"/>
        <v>2.7900000000000036E-2</v>
      </c>
      <c r="E947" s="2">
        <f t="shared" si="128"/>
        <v>0</v>
      </c>
      <c r="F947" s="2">
        <f t="shared" si="133"/>
        <v>1.9203959464705132E-2</v>
      </c>
      <c r="G947" s="2">
        <f t="shared" si="133"/>
        <v>2.1454990356925305E-2</v>
      </c>
      <c r="H947" s="2">
        <f t="shared" si="130"/>
        <v>0.8950812442806072</v>
      </c>
      <c r="I947" s="2">
        <f t="shared" si="131"/>
        <v>47.231813780120511</v>
      </c>
    </row>
    <row r="948" spans="1:9" ht="13.5" x14ac:dyDescent="0.25">
      <c r="A948" s="3">
        <f>TITRES_STAT!B951</f>
        <v>43692</v>
      </c>
      <c r="B948" s="5">
        <f>TITRES_STAT!D951</f>
        <v>1.6264000000000001</v>
      </c>
      <c r="C948" s="2">
        <f t="shared" si="126"/>
        <v>-1.6699999999999937E-2</v>
      </c>
      <c r="D948" s="2">
        <f t="shared" si="127"/>
        <v>0</v>
      </c>
      <c r="E948" s="2">
        <f t="shared" si="128"/>
        <v>1.6699999999999937E-2</v>
      </c>
      <c r="F948" s="2">
        <f t="shared" si="133"/>
        <v>1.7832248074369051E-2</v>
      </c>
      <c r="G948" s="2">
        <f t="shared" si="133"/>
        <v>2.1115348188573493E-2</v>
      </c>
      <c r="H948" s="2">
        <f t="shared" si="130"/>
        <v>0.84451593765424704</v>
      </c>
      <c r="I948" s="2">
        <f t="shared" si="131"/>
        <v>45.785233969203624</v>
      </c>
    </row>
    <row r="949" spans="1:9" ht="13.5" x14ac:dyDescent="0.25">
      <c r="A949" s="3">
        <f>TITRES_STAT!B952</f>
        <v>43693</v>
      </c>
      <c r="B949" s="5">
        <f>TITRES_STAT!D952</f>
        <v>1.6208</v>
      </c>
      <c r="C949" s="2">
        <f t="shared" si="126"/>
        <v>-5.6000000000000494E-3</v>
      </c>
      <c r="D949" s="2">
        <f t="shared" si="127"/>
        <v>0</v>
      </c>
      <c r="E949" s="2">
        <f t="shared" si="128"/>
        <v>5.6000000000000494E-3</v>
      </c>
      <c r="F949" s="2">
        <f t="shared" si="133"/>
        <v>1.6558516069056974E-2</v>
      </c>
      <c r="G949" s="2">
        <f t="shared" si="133"/>
        <v>2.0007109032246818E-2</v>
      </c>
      <c r="H949" s="2">
        <f t="shared" si="130"/>
        <v>0.82763162045893224</v>
      </c>
      <c r="I949" s="2">
        <f t="shared" si="131"/>
        <v>45.284378492592921</v>
      </c>
    </row>
    <row r="950" spans="1:9" ht="13.5" x14ac:dyDescent="0.25">
      <c r="A950" s="3">
        <f>TITRES_STAT!B953</f>
        <v>43696</v>
      </c>
      <c r="B950" s="5">
        <f>TITRES_STAT!D953</f>
        <v>1.5369999999999999</v>
      </c>
      <c r="C950" s="2">
        <f t="shared" si="126"/>
        <v>-8.3800000000000097E-2</v>
      </c>
      <c r="D950" s="2">
        <f t="shared" si="127"/>
        <v>0</v>
      </c>
      <c r="E950" s="2">
        <f t="shared" si="128"/>
        <v>8.3800000000000097E-2</v>
      </c>
      <c r="F950" s="2">
        <f t="shared" si="133"/>
        <v>1.5375764921267189E-2</v>
      </c>
      <c r="G950" s="2">
        <f t="shared" si="133"/>
        <v>2.4563744101372052E-2</v>
      </c>
      <c r="H950" s="2">
        <f t="shared" si="130"/>
        <v>0.62595363548052707</v>
      </c>
      <c r="I950" s="2">
        <f t="shared" si="131"/>
        <v>38.497631286733188</v>
      </c>
    </row>
    <row r="951" spans="1:9" ht="13.5" x14ac:dyDescent="0.25">
      <c r="A951" s="3">
        <f>TITRES_STAT!B954</f>
        <v>43697</v>
      </c>
      <c r="B951" s="5">
        <f>TITRES_STAT!D954</f>
        <v>1.4922</v>
      </c>
      <c r="C951" s="2">
        <f t="shared" si="126"/>
        <v>-4.4799999999999951E-2</v>
      </c>
      <c r="D951" s="2">
        <f t="shared" si="127"/>
        <v>0</v>
      </c>
      <c r="E951" s="2">
        <f t="shared" si="128"/>
        <v>4.4799999999999951E-2</v>
      </c>
      <c r="F951" s="2">
        <f t="shared" si="133"/>
        <v>1.4277495998319534E-2</v>
      </c>
      <c r="G951" s="2">
        <f t="shared" si="133"/>
        <v>2.6009190951274044E-2</v>
      </c>
      <c r="H951" s="2">
        <f t="shared" si="130"/>
        <v>0.54894041206691824</v>
      </c>
      <c r="I951" s="2">
        <f t="shared" si="131"/>
        <v>35.439737241693365</v>
      </c>
    </row>
    <row r="952" spans="1:9" ht="13.5" x14ac:dyDescent="0.25">
      <c r="A952" s="3">
        <f>TITRES_STAT!B955</f>
        <v>43698</v>
      </c>
      <c r="B952" s="5">
        <f>TITRES_STAT!D955</f>
        <v>1.4922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1.3257674855582425E-2</v>
      </c>
      <c r="G952" s="2">
        <f t="shared" si="133"/>
        <v>2.4151391597611614E-2</v>
      </c>
      <c r="H952" s="2">
        <f t="shared" si="130"/>
        <v>0.54894041206691813</v>
      </c>
      <c r="I952" s="2">
        <f t="shared" si="131"/>
        <v>35.439737241693351</v>
      </c>
    </row>
    <row r="953" spans="1:9" ht="13.5" x14ac:dyDescent="0.25">
      <c r="A953" s="3">
        <f>TITRES_STAT!B956</f>
        <v>43699</v>
      </c>
      <c r="B953" s="5">
        <f>TITRES_STAT!D956</f>
        <v>1.5369999999999999</v>
      </c>
      <c r="C953" s="2">
        <f t="shared" si="126"/>
        <v>4.4799999999999951E-2</v>
      </c>
      <c r="D953" s="2">
        <f t="shared" si="127"/>
        <v>4.4799999999999951E-2</v>
      </c>
      <c r="E953" s="2">
        <f t="shared" si="128"/>
        <v>0</v>
      </c>
      <c r="F953" s="2">
        <f t="shared" si="133"/>
        <v>1.5510698080183677E-2</v>
      </c>
      <c r="G953" s="2">
        <f t="shared" si="133"/>
        <v>2.2426292197782215E-2</v>
      </c>
      <c r="H953" s="2">
        <f t="shared" si="130"/>
        <v>0.69163007167620705</v>
      </c>
      <c r="I953" s="2">
        <f t="shared" si="131"/>
        <v>40.885420710858064</v>
      </c>
    </row>
    <row r="954" spans="1:9" ht="13.5" x14ac:dyDescent="0.25">
      <c r="A954" s="3">
        <f>TITRES_STAT!B957</f>
        <v>43700</v>
      </c>
      <c r="B954" s="5">
        <f>TITRES_STAT!D957</f>
        <v>1.6095999999999999</v>
      </c>
      <c r="C954" s="2">
        <f t="shared" si="126"/>
        <v>7.2599999999999998E-2</v>
      </c>
      <c r="D954" s="2">
        <f t="shared" si="127"/>
        <v>7.2599999999999998E-2</v>
      </c>
      <c r="E954" s="2">
        <f t="shared" si="128"/>
        <v>0</v>
      </c>
      <c r="F954" s="2">
        <f t="shared" si="133"/>
        <v>1.9588505360170559E-2</v>
      </c>
      <c r="G954" s="2">
        <f t="shared" si="133"/>
        <v>2.0824414183654914E-2</v>
      </c>
      <c r="H954" s="2">
        <f t="shared" si="130"/>
        <v>0.94065096801357229</v>
      </c>
      <c r="I954" s="2">
        <f t="shared" si="131"/>
        <v>48.470898864230676</v>
      </c>
    </row>
    <row r="955" spans="1:9" ht="13.5" x14ac:dyDescent="0.25">
      <c r="A955" s="3">
        <f>TITRES_STAT!B958</f>
        <v>43703</v>
      </c>
      <c r="B955" s="5">
        <f>TITRES_STAT!D958</f>
        <v>1.5705</v>
      </c>
      <c r="C955" s="2">
        <f t="shared" si="126"/>
        <v>-3.9099999999999913E-2</v>
      </c>
      <c r="D955" s="2">
        <f t="shared" si="127"/>
        <v>0</v>
      </c>
      <c r="E955" s="2">
        <f t="shared" si="128"/>
        <v>3.9099999999999913E-2</v>
      </c>
      <c r="F955" s="2">
        <f t="shared" si="133"/>
        <v>1.8189326405872664E-2</v>
      </c>
      <c r="G955" s="2">
        <f t="shared" si="133"/>
        <v>2.2129813170536698E-2</v>
      </c>
      <c r="H955" s="2">
        <f t="shared" si="130"/>
        <v>0.82193763976686718</v>
      </c>
      <c r="I955" s="2">
        <f t="shared" si="131"/>
        <v>45.113379394919427</v>
      </c>
    </row>
    <row r="956" spans="1:9" ht="13.5" x14ac:dyDescent="0.25">
      <c r="A956" s="3">
        <f>TITRES_STAT!B959</f>
        <v>43704</v>
      </c>
      <c r="B956" s="5">
        <f>TITRES_STAT!D959</f>
        <v>1.5649</v>
      </c>
      <c r="C956" s="2">
        <f t="shared" si="126"/>
        <v>-5.6000000000000494E-3</v>
      </c>
      <c r="D956" s="2">
        <f t="shared" si="127"/>
        <v>0</v>
      </c>
      <c r="E956" s="2">
        <f t="shared" si="128"/>
        <v>5.6000000000000494E-3</v>
      </c>
      <c r="F956" s="2">
        <f t="shared" si="133"/>
        <v>1.6890088805453188E-2</v>
      </c>
      <c r="G956" s="2">
        <f t="shared" si="133"/>
        <v>2.094911222978408E-2</v>
      </c>
      <c r="H956" s="2">
        <f t="shared" si="130"/>
        <v>0.8062436546327707</v>
      </c>
      <c r="I956" s="2">
        <f t="shared" si="131"/>
        <v>44.636483708322778</v>
      </c>
    </row>
    <row r="957" spans="1:9" ht="13.5" x14ac:dyDescent="0.25">
      <c r="A957" s="3">
        <f>TITRES_STAT!B960</f>
        <v>43705</v>
      </c>
      <c r="B957" s="5">
        <f>TITRES_STAT!D960</f>
        <v>1.5649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1.5683653890777961E-2</v>
      </c>
      <c r="G957" s="2">
        <f t="shared" si="134"/>
        <v>1.9452747070513789E-2</v>
      </c>
      <c r="H957" s="2">
        <f t="shared" si="130"/>
        <v>0.8062436546327707</v>
      </c>
      <c r="I957" s="2">
        <f t="shared" si="131"/>
        <v>44.636483708322778</v>
      </c>
    </row>
    <row r="958" spans="1:9" ht="13.5" x14ac:dyDescent="0.25">
      <c r="A958" s="3">
        <f>TITRES_STAT!B961</f>
        <v>43706</v>
      </c>
      <c r="B958" s="5">
        <f>TITRES_STAT!D961</f>
        <v>1.6095999999999999</v>
      </c>
      <c r="C958" s="2">
        <f t="shared" si="126"/>
        <v>4.4699999999999962E-2</v>
      </c>
      <c r="D958" s="2">
        <f t="shared" si="127"/>
        <v>4.4699999999999962E-2</v>
      </c>
      <c r="E958" s="2">
        <f t="shared" si="128"/>
        <v>0</v>
      </c>
      <c r="F958" s="2">
        <f t="shared" si="134"/>
        <v>1.7756250041436675E-2</v>
      </c>
      <c r="G958" s="2">
        <f t="shared" si="134"/>
        <v>1.8063265136905659E-2</v>
      </c>
      <c r="H958" s="2">
        <f t="shared" si="130"/>
        <v>0.98300334445948467</v>
      </c>
      <c r="I958" s="2">
        <f t="shared" si="131"/>
        <v>49.571441581578668</v>
      </c>
    </row>
    <row r="959" spans="1:9" ht="13.5" x14ac:dyDescent="0.25">
      <c r="A959" s="3">
        <f>TITRES_STAT!B962</f>
        <v>43707</v>
      </c>
      <c r="B959" s="5">
        <f>TITRES_STAT!D962</f>
        <v>1.6095999999999999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1.6487946467048341E-2</v>
      </c>
      <c r="G959" s="2">
        <f t="shared" si="134"/>
        <v>1.677303191284097E-2</v>
      </c>
      <c r="H959" s="2">
        <f t="shared" si="130"/>
        <v>0.98300334445948467</v>
      </c>
      <c r="I959" s="2">
        <f t="shared" si="131"/>
        <v>49.571441581578668</v>
      </c>
    </row>
    <row r="960" spans="1:9" ht="13.5" x14ac:dyDescent="0.25">
      <c r="A960" s="3">
        <f>TITRES_STAT!B963</f>
        <v>43710</v>
      </c>
      <c r="B960" s="5">
        <f>TITRES_STAT!D963</f>
        <v>1.5649</v>
      </c>
      <c r="C960" s="2">
        <f t="shared" si="126"/>
        <v>-4.4699999999999962E-2</v>
      </c>
      <c r="D960" s="2">
        <f t="shared" si="127"/>
        <v>0</v>
      </c>
      <c r="E960" s="2">
        <f t="shared" si="128"/>
        <v>4.4699999999999962E-2</v>
      </c>
      <c r="F960" s="2">
        <f t="shared" si="134"/>
        <v>1.5310236005116317E-2</v>
      </c>
      <c r="G960" s="2">
        <f t="shared" si="134"/>
        <v>1.8767815347638044E-2</v>
      </c>
      <c r="H960" s="2">
        <f t="shared" si="130"/>
        <v>0.81577081410507013</v>
      </c>
      <c r="I960" s="2">
        <f t="shared" si="131"/>
        <v>44.926970285461657</v>
      </c>
    </row>
    <row r="961" spans="1:9" ht="13.5" x14ac:dyDescent="0.25">
      <c r="A961" s="3">
        <f>TITRES_STAT!B964</f>
        <v>43711</v>
      </c>
      <c r="B961" s="5">
        <f>TITRES_STAT!D964</f>
        <v>1.5649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1.4216647719036579E-2</v>
      </c>
      <c r="G961" s="2">
        <f t="shared" si="134"/>
        <v>1.7427257108521041E-2</v>
      </c>
      <c r="H961" s="2">
        <f t="shared" si="130"/>
        <v>0.81577081410507013</v>
      </c>
      <c r="I961" s="2">
        <f t="shared" si="131"/>
        <v>44.926970285461657</v>
      </c>
    </row>
    <row r="962" spans="1:9" ht="13.5" x14ac:dyDescent="0.25">
      <c r="A962" s="3">
        <f>TITRES_STAT!B965</f>
        <v>43712</v>
      </c>
      <c r="B962" s="5">
        <f>TITRES_STAT!D965</f>
        <v>1.4978</v>
      </c>
      <c r="C962" s="2">
        <f t="shared" si="126"/>
        <v>-6.7099999999999937E-2</v>
      </c>
      <c r="D962" s="2">
        <f t="shared" si="127"/>
        <v>0</v>
      </c>
      <c r="E962" s="2">
        <f t="shared" si="128"/>
        <v>6.7099999999999937E-2</v>
      </c>
      <c r="F962" s="2">
        <f t="shared" si="134"/>
        <v>1.3201172881962538E-2</v>
      </c>
      <c r="G962" s="2">
        <f t="shared" si="134"/>
        <v>2.0975310172198107E-2</v>
      </c>
      <c r="H962" s="2">
        <f t="shared" si="130"/>
        <v>0.62936723097711988</v>
      </c>
      <c r="I962" s="2">
        <f t="shared" si="131"/>
        <v>38.626481434740334</v>
      </c>
    </row>
    <row r="963" spans="1:9" ht="13.5" x14ac:dyDescent="0.25">
      <c r="A963" s="3">
        <f>TITRES_STAT!B966</f>
        <v>43713</v>
      </c>
      <c r="B963" s="5">
        <f>TITRES_STAT!D966</f>
        <v>1.5145999999999999</v>
      </c>
      <c r="C963" s="2">
        <f t="shared" ref="C963:C1026" si="135">B963-B962</f>
        <v>1.6799999999999926E-2</v>
      </c>
      <c r="D963" s="2">
        <f t="shared" ref="D963:D1026" si="136">IF(C963&gt;0,C963,0)</f>
        <v>1.6799999999999926E-2</v>
      </c>
      <c r="E963" s="2">
        <f t="shared" ref="E963:E1026" si="137">IF(C963&lt;0,-C963,0)</f>
        <v>0</v>
      </c>
      <c r="F963" s="2">
        <f t="shared" si="134"/>
        <v>1.345823196182235E-2</v>
      </c>
      <c r="G963" s="2">
        <f t="shared" si="134"/>
        <v>1.9477073731326813E-2</v>
      </c>
      <c r="H963" s="2">
        <f t="shared" si="130"/>
        <v>0.69097812882313059</v>
      </c>
      <c r="I963" s="2">
        <f t="shared" si="131"/>
        <v>40.862629566003342</v>
      </c>
    </row>
    <row r="964" spans="1:9" ht="13.5" x14ac:dyDescent="0.25">
      <c r="A964" s="3">
        <f>TITRES_STAT!B967</f>
        <v>43714</v>
      </c>
      <c r="B964" s="5">
        <f>TITRES_STAT!D967</f>
        <v>1.5145999999999999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1.2496929678835039E-2</v>
      </c>
      <c r="G964" s="2">
        <f t="shared" si="134"/>
        <v>1.8085854179089183E-2</v>
      </c>
      <c r="H964" s="2">
        <f t="shared" si="130"/>
        <v>0.69097812882313048</v>
      </c>
      <c r="I964" s="2">
        <f t="shared" si="131"/>
        <v>40.862629566003335</v>
      </c>
    </row>
    <row r="965" spans="1:9" ht="13.5" x14ac:dyDescent="0.25">
      <c r="A965" s="3">
        <f>TITRES_STAT!B968</f>
        <v>43717</v>
      </c>
      <c r="B965" s="5">
        <f>TITRES_STAT!D968</f>
        <v>1.5649</v>
      </c>
      <c r="C965" s="2">
        <f t="shared" si="135"/>
        <v>5.0300000000000011E-2</v>
      </c>
      <c r="D965" s="2">
        <f t="shared" si="136"/>
        <v>5.0300000000000011E-2</v>
      </c>
      <c r="E965" s="2">
        <f t="shared" si="137"/>
        <v>0</v>
      </c>
      <c r="F965" s="2">
        <f t="shared" si="134"/>
        <v>1.5197148987489679E-2</v>
      </c>
      <c r="G965" s="2">
        <f t="shared" si="134"/>
        <v>1.6794007452011383E-2</v>
      </c>
      <c r="H965" s="2">
        <f t="shared" si="130"/>
        <v>0.90491498416416083</v>
      </c>
      <c r="I965" s="2">
        <f t="shared" si="131"/>
        <v>47.504218911964706</v>
      </c>
    </row>
    <row r="966" spans="1:9" ht="13.5" x14ac:dyDescent="0.25">
      <c r="A966" s="3">
        <f>TITRES_STAT!B969</f>
        <v>43718</v>
      </c>
      <c r="B966" s="5">
        <f>TITRES_STAT!D969</f>
        <v>1.6095999999999999</v>
      </c>
      <c r="C966" s="2">
        <f t="shared" si="135"/>
        <v>4.4699999999999962E-2</v>
      </c>
      <c r="D966" s="2">
        <f t="shared" si="136"/>
        <v>4.4699999999999962E-2</v>
      </c>
      <c r="E966" s="2">
        <f t="shared" si="137"/>
        <v>0</v>
      </c>
      <c r="F966" s="2">
        <f t="shared" si="134"/>
        <v>1.7304495488383271E-2</v>
      </c>
      <c r="G966" s="2">
        <f t="shared" si="134"/>
        <v>1.5594435491153427E-2</v>
      </c>
      <c r="H966" s="2">
        <f t="shared" si="130"/>
        <v>1.1096583456451465</v>
      </c>
      <c r="I966" s="2">
        <f t="shared" si="131"/>
        <v>52.598959823791105</v>
      </c>
    </row>
    <row r="967" spans="1:9" ht="13.5" x14ac:dyDescent="0.25">
      <c r="A967" s="3">
        <f>TITRES_STAT!B970</f>
        <v>43719</v>
      </c>
      <c r="B967" s="5">
        <f>TITRES_STAT!D970</f>
        <v>1.6095999999999999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1.6068460096355895E-2</v>
      </c>
      <c r="G967" s="2">
        <f t="shared" si="134"/>
        <v>1.4480547241785324E-2</v>
      </c>
      <c r="H967" s="2">
        <f t="shared" si="130"/>
        <v>1.1096583456451468</v>
      </c>
      <c r="I967" s="2">
        <f t="shared" si="131"/>
        <v>52.598959823791105</v>
      </c>
    </row>
    <row r="968" spans="1:9" ht="13.5" x14ac:dyDescent="0.25">
      <c r="A968" s="3">
        <f>TITRES_STAT!B971</f>
        <v>43720</v>
      </c>
      <c r="B968" s="5">
        <f>TITRES_STAT!D971</f>
        <v>1.5649</v>
      </c>
      <c r="C968" s="2">
        <f t="shared" si="135"/>
        <v>-4.4699999999999962E-2</v>
      </c>
      <c r="D968" s="2">
        <f t="shared" si="136"/>
        <v>0</v>
      </c>
      <c r="E968" s="2">
        <f t="shared" si="137"/>
        <v>4.4699999999999962E-2</v>
      </c>
      <c r="F968" s="2">
        <f t="shared" si="134"/>
        <v>1.4920712946616189E-2</v>
      </c>
      <c r="G968" s="2">
        <f t="shared" si="134"/>
        <v>1.6639079581657799E-2</v>
      </c>
      <c r="H968" s="2">
        <f t="shared" si="130"/>
        <v>0.89672706193821783</v>
      </c>
      <c r="I968" s="2">
        <f t="shared" si="131"/>
        <v>47.277601502763133</v>
      </c>
    </row>
    <row r="969" spans="1:9" ht="13.5" x14ac:dyDescent="0.25">
      <c r="A969" s="3">
        <f>TITRES_STAT!B972</f>
        <v>43721</v>
      </c>
      <c r="B969" s="5">
        <f>TITRES_STAT!D972</f>
        <v>1.5649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1.3854947736143606E-2</v>
      </c>
      <c r="G969" s="2">
        <f t="shared" si="134"/>
        <v>1.5450573897253671E-2</v>
      </c>
      <c r="H969" s="2">
        <f t="shared" si="130"/>
        <v>0.89672706193821794</v>
      </c>
      <c r="I969" s="2">
        <f t="shared" si="131"/>
        <v>47.277601502763133</v>
      </c>
    </row>
    <row r="970" spans="1:9" ht="13.5" x14ac:dyDescent="0.25">
      <c r="A970" s="3">
        <f>TITRES_STAT!B973</f>
        <v>43724</v>
      </c>
      <c r="B970" s="5">
        <f>TITRES_STAT!D973</f>
        <v>1.5649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1.2865308612133348E-2</v>
      </c>
      <c r="G970" s="2">
        <f t="shared" si="134"/>
        <v>1.4346961476021266E-2</v>
      </c>
      <c r="H970" s="2">
        <f t="shared" si="130"/>
        <v>0.89672706193821794</v>
      </c>
      <c r="I970" s="2">
        <f t="shared" si="131"/>
        <v>47.277601502763133</v>
      </c>
    </row>
    <row r="971" spans="1:9" ht="13.5" x14ac:dyDescent="0.25">
      <c r="A971" s="3">
        <f>TITRES_STAT!B974</f>
        <v>43725</v>
      </c>
      <c r="B971" s="5">
        <f>TITRES_STAT!D974</f>
        <v>1.5649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1.1946357996980966E-2</v>
      </c>
      <c r="G971" s="2">
        <f t="shared" si="134"/>
        <v>1.3322178513448317E-2</v>
      </c>
      <c r="H971" s="2">
        <f t="shared" si="130"/>
        <v>0.89672706193821794</v>
      </c>
      <c r="I971" s="2">
        <f t="shared" si="131"/>
        <v>47.277601502763133</v>
      </c>
    </row>
    <row r="972" spans="1:9" ht="13.5" x14ac:dyDescent="0.25">
      <c r="A972" s="3">
        <f>TITRES_STAT!B975</f>
        <v>43726</v>
      </c>
      <c r="B972" s="5">
        <f>TITRES_STAT!D975</f>
        <v>1.5649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1.1093046711482325E-2</v>
      </c>
      <c r="G972" s="2">
        <f t="shared" si="134"/>
        <v>1.2370594333916294E-2</v>
      </c>
      <c r="H972" s="2">
        <f t="shared" si="130"/>
        <v>0.89672706193821794</v>
      </c>
      <c r="I972" s="2">
        <f t="shared" si="131"/>
        <v>47.277601502763133</v>
      </c>
    </row>
    <row r="973" spans="1:9" ht="13.5" x14ac:dyDescent="0.25">
      <c r="A973" s="3">
        <f>TITRES_STAT!B976</f>
        <v>43727</v>
      </c>
      <c r="B973" s="5">
        <f>TITRES_STAT!D976</f>
        <v>1.5649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1.030068623209073E-2</v>
      </c>
      <c r="G973" s="2">
        <f t="shared" si="138"/>
        <v>1.1486980452922273E-2</v>
      </c>
      <c r="H973" s="2">
        <f t="shared" si="130"/>
        <v>0.89672706193821794</v>
      </c>
      <c r="I973" s="2">
        <f t="shared" si="131"/>
        <v>47.277601502763133</v>
      </c>
    </row>
    <row r="974" spans="1:9" ht="13.5" x14ac:dyDescent="0.25">
      <c r="A974" s="3">
        <f>TITRES_STAT!B977</f>
        <v>43728</v>
      </c>
      <c r="B974" s="5">
        <f>TITRES_STAT!D977</f>
        <v>1.5649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9.564922929798535E-3</v>
      </c>
      <c r="G974" s="2">
        <f t="shared" si="138"/>
        <v>1.0666481849142111E-2</v>
      </c>
      <c r="H974" s="2">
        <f t="shared" si="130"/>
        <v>0.89672706193821794</v>
      </c>
      <c r="I974" s="2">
        <f t="shared" si="131"/>
        <v>47.277601502763133</v>
      </c>
    </row>
    <row r="975" spans="1:9" ht="13.5" x14ac:dyDescent="0.25">
      <c r="A975" s="3">
        <f>TITRES_STAT!B978</f>
        <v>43731</v>
      </c>
      <c r="B975" s="5">
        <f>TITRES_STAT!D978</f>
        <v>1.5649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8.8817141490986403E-3</v>
      </c>
      <c r="G975" s="2">
        <f t="shared" si="138"/>
        <v>9.904590288489102E-3</v>
      </c>
      <c r="H975" s="2">
        <f t="shared" si="130"/>
        <v>0.89672706193821805</v>
      </c>
      <c r="I975" s="2">
        <f t="shared" si="131"/>
        <v>47.277601502763133</v>
      </c>
    </row>
    <row r="976" spans="1:9" ht="13.5" x14ac:dyDescent="0.25">
      <c r="A976" s="3">
        <f>TITRES_STAT!B979</f>
        <v>43732</v>
      </c>
      <c r="B976" s="5">
        <f>TITRES_STAT!D979</f>
        <v>1.5202</v>
      </c>
      <c r="C976" s="2">
        <f t="shared" si="135"/>
        <v>-4.4699999999999962E-2</v>
      </c>
      <c r="D976" s="2">
        <f t="shared" si="136"/>
        <v>0</v>
      </c>
      <c r="E976" s="2">
        <f t="shared" si="137"/>
        <v>4.4699999999999962E-2</v>
      </c>
      <c r="F976" s="2">
        <f t="shared" si="138"/>
        <v>8.2473059955915952E-3</v>
      </c>
      <c r="G976" s="2">
        <f t="shared" si="138"/>
        <v>1.2389976696454164E-2</v>
      </c>
      <c r="H976" s="2">
        <f t="shared" si="130"/>
        <v>0.66564338236018294</v>
      </c>
      <c r="I976" s="2">
        <f t="shared" si="131"/>
        <v>39.96313913347884</v>
      </c>
    </row>
    <row r="977" spans="1:9" ht="13.5" x14ac:dyDescent="0.25">
      <c r="A977" s="3">
        <f>TITRES_STAT!B980</f>
        <v>43733</v>
      </c>
      <c r="B977" s="5">
        <f>TITRES_STAT!D980</f>
        <v>1.5145999999999999</v>
      </c>
      <c r="C977" s="2">
        <f t="shared" si="135"/>
        <v>-5.6000000000000494E-3</v>
      </c>
      <c r="D977" s="2">
        <f t="shared" si="136"/>
        <v>0</v>
      </c>
      <c r="E977" s="2">
        <f t="shared" si="137"/>
        <v>5.6000000000000494E-3</v>
      </c>
      <c r="F977" s="2">
        <f t="shared" si="138"/>
        <v>7.6582127101921952E-3</v>
      </c>
      <c r="G977" s="2">
        <f t="shared" si="138"/>
        <v>1.1904978360993157E-2</v>
      </c>
      <c r="H977" s="2">
        <f t="shared" ref="H977:H1040" si="139">F977/G977</f>
        <v>0.64327817136438026</v>
      </c>
      <c r="I977" s="2">
        <f t="shared" ref="I977:I1040" si="140">IF(G977=0,100,100-(100/(1+H977)))</f>
        <v>39.146030329745059</v>
      </c>
    </row>
    <row r="978" spans="1:9" ht="13.5" x14ac:dyDescent="0.25">
      <c r="A978" s="3">
        <f>TITRES_STAT!B981</f>
        <v>43734</v>
      </c>
      <c r="B978" s="5">
        <f>TITRES_STAT!D981</f>
        <v>1.5592999999999999</v>
      </c>
      <c r="C978" s="2">
        <f t="shared" si="135"/>
        <v>4.4699999999999962E-2</v>
      </c>
      <c r="D978" s="2">
        <f t="shared" si="136"/>
        <v>4.4699999999999962E-2</v>
      </c>
      <c r="E978" s="2">
        <f t="shared" si="137"/>
        <v>0</v>
      </c>
      <c r="F978" s="2">
        <f t="shared" si="138"/>
        <v>1.0304054659464179E-2</v>
      </c>
      <c r="G978" s="2">
        <f t="shared" si="138"/>
        <v>1.1054622763779361E-2</v>
      </c>
      <c r="H978" s="2">
        <f t="shared" si="139"/>
        <v>0.9321036890761728</v>
      </c>
      <c r="I978" s="2">
        <f t="shared" si="140"/>
        <v>48.242943396161834</v>
      </c>
    </row>
    <row r="979" spans="1:9" ht="13.5" x14ac:dyDescent="0.25">
      <c r="A979" s="3">
        <f>TITRES_STAT!B982</f>
        <v>43735</v>
      </c>
      <c r="B979" s="5">
        <f>TITRES_STAT!D982</f>
        <v>1.5369999999999999</v>
      </c>
      <c r="C979" s="2">
        <f t="shared" si="135"/>
        <v>-2.2299999999999986E-2</v>
      </c>
      <c r="D979" s="2">
        <f t="shared" si="136"/>
        <v>0</v>
      </c>
      <c r="E979" s="2">
        <f t="shared" si="137"/>
        <v>2.2299999999999986E-2</v>
      </c>
      <c r="F979" s="2">
        <f t="shared" si="138"/>
        <v>9.5680507552167397E-3</v>
      </c>
      <c r="G979" s="2">
        <f t="shared" si="138"/>
        <v>1.1857863994937977E-2</v>
      </c>
      <c r="H979" s="2">
        <f t="shared" si="139"/>
        <v>0.80689496517258597</v>
      </c>
      <c r="I979" s="2">
        <f t="shared" si="140"/>
        <v>44.656439955020588</v>
      </c>
    </row>
    <row r="980" spans="1:9" ht="13.5" x14ac:dyDescent="0.25">
      <c r="A980" s="3">
        <f>TITRES_STAT!B983</f>
        <v>43738</v>
      </c>
      <c r="B980" s="5">
        <f>TITRES_STAT!D983</f>
        <v>1.5369999999999999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8.8846185584155433E-3</v>
      </c>
      <c r="G980" s="2">
        <f t="shared" si="138"/>
        <v>1.1010873709585265E-2</v>
      </c>
      <c r="H980" s="2">
        <f t="shared" si="139"/>
        <v>0.80689496517258585</v>
      </c>
      <c r="I980" s="2">
        <f t="shared" si="140"/>
        <v>44.656439955020581</v>
      </c>
    </row>
    <row r="981" spans="1:9" ht="13.5" x14ac:dyDescent="0.25">
      <c r="A981" s="3">
        <f>TITRES_STAT!B984</f>
        <v>43739</v>
      </c>
      <c r="B981" s="5">
        <f>TITRES_STAT!D984</f>
        <v>1.5089999999999999</v>
      </c>
      <c r="C981" s="2">
        <f t="shared" si="135"/>
        <v>-2.8000000000000025E-2</v>
      </c>
      <c r="D981" s="2">
        <f t="shared" si="136"/>
        <v>0</v>
      </c>
      <c r="E981" s="2">
        <f t="shared" si="137"/>
        <v>2.8000000000000025E-2</v>
      </c>
      <c r="F981" s="2">
        <f t="shared" si="138"/>
        <v>8.2500029471001476E-3</v>
      </c>
      <c r="G981" s="2">
        <f t="shared" si="138"/>
        <v>1.2224382730329176E-2</v>
      </c>
      <c r="H981" s="2">
        <f t="shared" si="139"/>
        <v>0.67488094320145631</v>
      </c>
      <c r="I981" s="2">
        <f t="shared" si="140"/>
        <v>40.294263657418725</v>
      </c>
    </row>
    <row r="982" spans="1:9" ht="13.5" x14ac:dyDescent="0.25">
      <c r="A982" s="3">
        <f>TITRES_STAT!B985</f>
        <v>43740</v>
      </c>
      <c r="B982" s="5">
        <f>TITRES_STAT!D985</f>
        <v>1.5089999999999999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7.6607170223072802E-3</v>
      </c>
      <c r="G982" s="2">
        <f t="shared" si="138"/>
        <v>1.1351212535305664E-2</v>
      </c>
      <c r="H982" s="2">
        <f t="shared" si="139"/>
        <v>0.67488094320145631</v>
      </c>
      <c r="I982" s="2">
        <f t="shared" si="140"/>
        <v>40.294263657418725</v>
      </c>
    </row>
    <row r="983" spans="1:9" ht="13.5" x14ac:dyDescent="0.25">
      <c r="A983" s="3">
        <f>TITRES_STAT!B986</f>
        <v>43741</v>
      </c>
      <c r="B983" s="5">
        <f>TITRES_STAT!D986</f>
        <v>1.4811000000000001</v>
      </c>
      <c r="C983" s="2">
        <f t="shared" si="135"/>
        <v>-2.7899999999999814E-2</v>
      </c>
      <c r="D983" s="2">
        <f t="shared" si="136"/>
        <v>0</v>
      </c>
      <c r="E983" s="2">
        <f t="shared" si="137"/>
        <v>2.7899999999999814E-2</v>
      </c>
      <c r="F983" s="2">
        <f t="shared" si="138"/>
        <v>7.1135229492853324E-3</v>
      </c>
      <c r="G983" s="2">
        <f t="shared" si="138"/>
        <v>1.2533268782783819E-2</v>
      </c>
      <c r="H983" s="2">
        <f t="shared" si="139"/>
        <v>0.56757124358944111</v>
      </c>
      <c r="I983" s="2">
        <f t="shared" si="140"/>
        <v>36.207046149290832</v>
      </c>
    </row>
    <row r="984" spans="1:9" ht="13.5" x14ac:dyDescent="0.25">
      <c r="A984" s="3">
        <f>TITRES_STAT!B987</f>
        <v>43742</v>
      </c>
      <c r="B984" s="5">
        <f>TITRES_STAT!D987</f>
        <v>1.5592999999999999</v>
      </c>
      <c r="C984" s="2">
        <f t="shared" si="135"/>
        <v>7.8199999999999825E-2</v>
      </c>
      <c r="D984" s="2">
        <f t="shared" si="136"/>
        <v>7.8199999999999825E-2</v>
      </c>
      <c r="E984" s="2">
        <f t="shared" si="137"/>
        <v>0</v>
      </c>
      <c r="F984" s="2">
        <f t="shared" si="138"/>
        <v>1.2191128452907795E-2</v>
      </c>
      <c r="G984" s="2">
        <f t="shared" si="138"/>
        <v>1.1638035298299262E-2</v>
      </c>
      <c r="H984" s="2">
        <f t="shared" si="139"/>
        <v>1.0475246156616624</v>
      </c>
      <c r="I984" s="2">
        <f t="shared" si="140"/>
        <v>51.16053832266882</v>
      </c>
    </row>
    <row r="985" spans="1:9" ht="13.5" x14ac:dyDescent="0.25">
      <c r="A985" s="3">
        <f>TITRES_STAT!B988</f>
        <v>43745</v>
      </c>
      <c r="B985" s="5">
        <f>TITRES_STAT!D988</f>
        <v>1.5649</v>
      </c>
      <c r="C985" s="2">
        <f t="shared" si="135"/>
        <v>5.6000000000000494E-3</v>
      </c>
      <c r="D985" s="2">
        <f t="shared" si="136"/>
        <v>5.6000000000000494E-3</v>
      </c>
      <c r="E985" s="2">
        <f t="shared" si="137"/>
        <v>0</v>
      </c>
      <c r="F985" s="2">
        <f t="shared" si="138"/>
        <v>1.1720333563414384E-2</v>
      </c>
      <c r="G985" s="2">
        <f t="shared" si="138"/>
        <v>1.0806747062706457E-2</v>
      </c>
      <c r="H985" s="2">
        <f t="shared" si="139"/>
        <v>1.0845385290695539</v>
      </c>
      <c r="I985" s="2">
        <f t="shared" si="140"/>
        <v>52.027751655597555</v>
      </c>
    </row>
    <row r="986" spans="1:9" ht="13.5" x14ac:dyDescent="0.25">
      <c r="A986" s="3">
        <f>TITRES_STAT!B989</f>
        <v>43746</v>
      </c>
      <c r="B986" s="5">
        <f>TITRES_STAT!D989</f>
        <v>1.5649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1.0883166880313358E-2</v>
      </c>
      <c r="G986" s="2">
        <f t="shared" si="138"/>
        <v>1.0034836558227424E-2</v>
      </c>
      <c r="H986" s="2">
        <f t="shared" si="139"/>
        <v>1.0845385290695542</v>
      </c>
      <c r="I986" s="2">
        <f t="shared" si="140"/>
        <v>52.027751655597569</v>
      </c>
    </row>
    <row r="987" spans="1:9" ht="13.5" x14ac:dyDescent="0.25">
      <c r="A987" s="3">
        <f>TITRES_STAT!B990</f>
        <v>43747</v>
      </c>
      <c r="B987" s="5">
        <f>TITRES_STAT!D990</f>
        <v>1.5649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1.0105797817433832E-2</v>
      </c>
      <c r="G987" s="2">
        <f t="shared" si="138"/>
        <v>9.318062518354037E-3</v>
      </c>
      <c r="H987" s="2">
        <f t="shared" si="139"/>
        <v>1.0845385290695542</v>
      </c>
      <c r="I987" s="2">
        <f t="shared" si="140"/>
        <v>52.027751655597569</v>
      </c>
    </row>
    <row r="988" spans="1:9" ht="13.5" x14ac:dyDescent="0.25">
      <c r="A988" s="3">
        <f>TITRES_STAT!B991</f>
        <v>43748</v>
      </c>
      <c r="B988" s="5">
        <f>TITRES_STAT!D991</f>
        <v>1.5649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9.3839551161885582E-3</v>
      </c>
      <c r="G988" s="2">
        <f t="shared" si="138"/>
        <v>8.6524866241858914E-3</v>
      </c>
      <c r="H988" s="2">
        <f t="shared" si="139"/>
        <v>1.0845385290695542</v>
      </c>
      <c r="I988" s="2">
        <f t="shared" si="140"/>
        <v>52.027751655597569</v>
      </c>
    </row>
    <row r="989" spans="1:9" ht="13.5" x14ac:dyDescent="0.25">
      <c r="A989" s="3">
        <f>TITRES_STAT!B992</f>
        <v>43749</v>
      </c>
      <c r="B989" s="5">
        <f>TITRES_STAT!D992</f>
        <v>1.5649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8.7136726078893747E-3</v>
      </c>
      <c r="G989" s="2">
        <f t="shared" si="141"/>
        <v>8.0344518653154701E-3</v>
      </c>
      <c r="H989" s="2">
        <f t="shared" si="139"/>
        <v>1.0845385290695539</v>
      </c>
      <c r="I989" s="2">
        <f t="shared" si="140"/>
        <v>52.027751655597555</v>
      </c>
    </row>
    <row r="990" spans="1:9" ht="13.5" x14ac:dyDescent="0.25">
      <c r="A990" s="3">
        <f>TITRES_STAT!B993</f>
        <v>43752</v>
      </c>
      <c r="B990" s="5">
        <f>TITRES_STAT!D993</f>
        <v>1.5649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8.0912674216115626E-3</v>
      </c>
      <c r="G990" s="2">
        <f t="shared" si="141"/>
        <v>7.4605624463643652E-3</v>
      </c>
      <c r="H990" s="2">
        <f t="shared" si="139"/>
        <v>1.0845385290695542</v>
      </c>
      <c r="I990" s="2">
        <f t="shared" si="140"/>
        <v>52.027751655597569</v>
      </c>
    </row>
    <row r="991" spans="1:9" ht="13.5" x14ac:dyDescent="0.25">
      <c r="A991" s="3">
        <f>TITRES_STAT!B994</f>
        <v>43754</v>
      </c>
      <c r="B991" s="5">
        <f>TITRES_STAT!D994</f>
        <v>1.5089999999999999</v>
      </c>
      <c r="C991" s="2">
        <f t="shared" si="135"/>
        <v>-5.5900000000000061E-2</v>
      </c>
      <c r="D991" s="2">
        <f t="shared" si="136"/>
        <v>0</v>
      </c>
      <c r="E991" s="2">
        <f t="shared" si="137"/>
        <v>5.5900000000000061E-2</v>
      </c>
      <c r="F991" s="2">
        <f t="shared" si="141"/>
        <v>7.5133197486393077E-3</v>
      </c>
      <c r="G991" s="2">
        <f t="shared" si="141"/>
        <v>1.0920522271624057E-2</v>
      </c>
      <c r="H991" s="2">
        <f t="shared" si="139"/>
        <v>0.68800003898732554</v>
      </c>
      <c r="I991" s="2">
        <f t="shared" si="140"/>
        <v>40.758295207153807</v>
      </c>
    </row>
    <row r="992" spans="1:9" ht="13.5" x14ac:dyDescent="0.25">
      <c r="A992" s="3">
        <f>TITRES_STAT!B995</f>
        <v>43755</v>
      </c>
      <c r="B992" s="5">
        <f>TITRES_STAT!D995</f>
        <v>1.5089999999999999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6.9766540523079285E-3</v>
      </c>
      <c r="G992" s="2">
        <f t="shared" si="141"/>
        <v>1.0140484966508054E-2</v>
      </c>
      <c r="H992" s="2">
        <f t="shared" si="139"/>
        <v>0.68800003898732542</v>
      </c>
      <c r="I992" s="2">
        <f t="shared" si="140"/>
        <v>40.758295207153807</v>
      </c>
    </row>
    <row r="993" spans="1:9" ht="13.5" x14ac:dyDescent="0.25">
      <c r="A993" s="3">
        <f>TITRES_STAT!B996</f>
        <v>43756</v>
      </c>
      <c r="B993" s="5">
        <f>TITRES_STAT!D996</f>
        <v>1.4642999999999999</v>
      </c>
      <c r="C993" s="2">
        <f t="shared" si="135"/>
        <v>-4.4699999999999962E-2</v>
      </c>
      <c r="D993" s="2">
        <f t="shared" si="136"/>
        <v>0</v>
      </c>
      <c r="E993" s="2">
        <f t="shared" si="137"/>
        <v>4.4699999999999962E-2</v>
      </c>
      <c r="F993" s="2">
        <f t="shared" si="141"/>
        <v>6.4783216200002191E-3</v>
      </c>
      <c r="G993" s="2">
        <f t="shared" si="141"/>
        <v>1.2609021754614619E-2</v>
      </c>
      <c r="H993" s="2">
        <f t="shared" si="139"/>
        <v>0.51378463342164504</v>
      </c>
      <c r="I993" s="2">
        <f t="shared" si="140"/>
        <v>33.940404868579293</v>
      </c>
    </row>
    <row r="994" spans="1:9" ht="13.5" x14ac:dyDescent="0.25">
      <c r="A994" s="3">
        <f>TITRES_STAT!B997</f>
        <v>43759</v>
      </c>
      <c r="B994" s="5">
        <f>TITRES_STAT!D997</f>
        <v>1.5034000000000001</v>
      </c>
      <c r="C994" s="2">
        <f t="shared" si="135"/>
        <v>3.9100000000000135E-2</v>
      </c>
      <c r="D994" s="2">
        <f t="shared" si="136"/>
        <v>3.9100000000000135E-2</v>
      </c>
      <c r="E994" s="2">
        <f t="shared" si="137"/>
        <v>0</v>
      </c>
      <c r="F994" s="2">
        <f t="shared" si="141"/>
        <v>8.8084415042859274E-3</v>
      </c>
      <c r="G994" s="2">
        <f t="shared" si="141"/>
        <v>1.1708377343570718E-2</v>
      </c>
      <c r="H994" s="2">
        <f t="shared" si="139"/>
        <v>0.75231957817987494</v>
      </c>
      <c r="I994" s="2">
        <f t="shared" si="140"/>
        <v>42.932783925253254</v>
      </c>
    </row>
    <row r="995" spans="1:9" ht="13.5" x14ac:dyDescent="0.25">
      <c r="A995" s="3">
        <f>TITRES_STAT!B998</f>
        <v>43760</v>
      </c>
      <c r="B995" s="5">
        <f>TITRES_STAT!D998</f>
        <v>1.4811000000000001</v>
      </c>
      <c r="C995" s="2">
        <f t="shared" si="135"/>
        <v>-2.2299999999999986E-2</v>
      </c>
      <c r="D995" s="2">
        <f t="shared" si="136"/>
        <v>0</v>
      </c>
      <c r="E995" s="2">
        <f t="shared" si="137"/>
        <v>2.2299999999999986E-2</v>
      </c>
      <c r="F995" s="2">
        <f t="shared" si="141"/>
        <v>8.1792671111226463E-3</v>
      </c>
      <c r="G995" s="2">
        <f t="shared" si="141"/>
        <v>1.246492181902995E-2</v>
      </c>
      <c r="H995" s="2">
        <f t="shared" si="139"/>
        <v>0.65618278476769265</v>
      </c>
      <c r="I995" s="2">
        <f t="shared" si="140"/>
        <v>39.620191128827202</v>
      </c>
    </row>
    <row r="996" spans="1:9" ht="13.5" x14ac:dyDescent="0.25">
      <c r="A996" s="3">
        <f>TITRES_STAT!B999</f>
        <v>43761</v>
      </c>
      <c r="B996" s="5">
        <f>TITRES_STAT!D999</f>
        <v>1.4642999999999999</v>
      </c>
      <c r="C996" s="2">
        <f t="shared" si="135"/>
        <v>-1.6800000000000148E-2</v>
      </c>
      <c r="D996" s="2">
        <f t="shared" si="136"/>
        <v>0</v>
      </c>
      <c r="E996" s="2">
        <f t="shared" si="137"/>
        <v>1.6800000000000148E-2</v>
      </c>
      <c r="F996" s="2">
        <f t="shared" si="141"/>
        <v>7.5950337460424571E-3</v>
      </c>
      <c r="G996" s="2">
        <f t="shared" si="141"/>
        <v>1.2774570260527821E-2</v>
      </c>
      <c r="H996" s="2">
        <f t="shared" si="139"/>
        <v>0.59454318941047846</v>
      </c>
      <c r="I996" s="2">
        <f t="shared" si="140"/>
        <v>37.286113876306359</v>
      </c>
    </row>
    <row r="997" spans="1:9" ht="13.5" x14ac:dyDescent="0.25">
      <c r="A997" s="3">
        <f>TITRES_STAT!B1000</f>
        <v>43762</v>
      </c>
      <c r="B997" s="5">
        <f>TITRES_STAT!D1000</f>
        <v>1.4531000000000001</v>
      </c>
      <c r="C997" s="2">
        <f t="shared" si="135"/>
        <v>-1.1199999999999877E-2</v>
      </c>
      <c r="D997" s="2">
        <f t="shared" si="136"/>
        <v>0</v>
      </c>
      <c r="E997" s="2">
        <f t="shared" si="137"/>
        <v>1.1199999999999877E-2</v>
      </c>
      <c r="F997" s="2">
        <f t="shared" si="141"/>
        <v>7.0525313356108532E-3</v>
      </c>
      <c r="G997" s="2">
        <f t="shared" si="141"/>
        <v>1.2662100956204394E-2</v>
      </c>
      <c r="H997" s="2">
        <f t="shared" si="139"/>
        <v>0.55697955339355687</v>
      </c>
      <c r="I997" s="2">
        <f t="shared" si="140"/>
        <v>35.773080781926581</v>
      </c>
    </row>
    <row r="998" spans="1:9" ht="13.5" x14ac:dyDescent="0.25">
      <c r="A998" s="3">
        <f>TITRES_STAT!B1001</f>
        <v>43763</v>
      </c>
      <c r="B998" s="5">
        <f>TITRES_STAT!D1001</f>
        <v>1.4531000000000001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6.548779097352935E-3</v>
      </c>
      <c r="G998" s="2">
        <f t="shared" si="141"/>
        <v>1.1757665173618367E-2</v>
      </c>
      <c r="H998" s="2">
        <f t="shared" si="139"/>
        <v>0.55697955339355687</v>
      </c>
      <c r="I998" s="2">
        <f t="shared" si="140"/>
        <v>35.773080781926581</v>
      </c>
    </row>
    <row r="999" spans="1:9" ht="13.5" x14ac:dyDescent="0.25">
      <c r="A999" s="3">
        <f>TITRES_STAT!B1002</f>
        <v>43766</v>
      </c>
      <c r="B999" s="5">
        <f>TITRES_STAT!D1002</f>
        <v>1.4811000000000001</v>
      </c>
      <c r="C999" s="2">
        <f t="shared" si="135"/>
        <v>2.8000000000000025E-2</v>
      </c>
      <c r="D999" s="2">
        <f t="shared" si="136"/>
        <v>2.8000000000000025E-2</v>
      </c>
      <c r="E999" s="2">
        <f t="shared" si="137"/>
        <v>0</v>
      </c>
      <c r="F999" s="2">
        <f t="shared" si="141"/>
        <v>8.0810091618277267E-3</v>
      </c>
      <c r="G999" s="2">
        <f t="shared" si="141"/>
        <v>1.091783194693134E-2</v>
      </c>
      <c r="H999" s="2">
        <f t="shared" si="139"/>
        <v>0.74016610633936752</v>
      </c>
      <c r="I999" s="2">
        <f t="shared" si="140"/>
        <v>42.534221511553802</v>
      </c>
    </row>
    <row r="1000" spans="1:9" ht="13.5" x14ac:dyDescent="0.25">
      <c r="A1000" s="3">
        <f>TITRES_STAT!B1003</f>
        <v>43767</v>
      </c>
      <c r="B1000" s="5">
        <f>TITRES_STAT!D1003</f>
        <v>1.4811000000000001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7.5037942216971748E-3</v>
      </c>
      <c r="G1000" s="2">
        <f t="shared" si="141"/>
        <v>1.0137986807864817E-2</v>
      </c>
      <c r="H1000" s="2">
        <f t="shared" si="139"/>
        <v>0.74016610633936752</v>
      </c>
      <c r="I1000" s="2">
        <f t="shared" si="140"/>
        <v>42.534221511553802</v>
      </c>
    </row>
    <row r="1001" spans="1:9" ht="13.5" x14ac:dyDescent="0.25">
      <c r="A1001" s="3">
        <f>TITRES_STAT!B1004</f>
        <v>43768</v>
      </c>
      <c r="B1001" s="5">
        <f>TITRES_STAT!D1004</f>
        <v>1.5034000000000001</v>
      </c>
      <c r="C1001" s="2">
        <f t="shared" si="135"/>
        <v>2.2299999999999986E-2</v>
      </c>
      <c r="D1001" s="2">
        <f t="shared" si="136"/>
        <v>2.2299999999999986E-2</v>
      </c>
      <c r="E1001" s="2">
        <f t="shared" si="137"/>
        <v>0</v>
      </c>
      <c r="F1001" s="2">
        <f t="shared" si="141"/>
        <v>8.560666063004518E-3</v>
      </c>
      <c r="G1001" s="2">
        <f t="shared" si="141"/>
        <v>9.4138448930173296E-3</v>
      </c>
      <c r="H1001" s="2">
        <f t="shared" si="139"/>
        <v>0.90936978039168115</v>
      </c>
      <c r="I1001" s="2">
        <f t="shared" si="140"/>
        <v>47.626698072341775</v>
      </c>
    </row>
    <row r="1002" spans="1:9" ht="13.5" x14ac:dyDescent="0.25">
      <c r="A1002" s="3">
        <f>TITRES_STAT!B1005</f>
        <v>43769</v>
      </c>
      <c r="B1002" s="5">
        <f>TITRES_STAT!D1005</f>
        <v>1.4978</v>
      </c>
      <c r="C1002" s="2">
        <f t="shared" si="135"/>
        <v>-5.6000000000000494E-3</v>
      </c>
      <c r="D1002" s="2">
        <f t="shared" si="136"/>
        <v>0</v>
      </c>
      <c r="E1002" s="2">
        <f t="shared" si="137"/>
        <v>5.6000000000000494E-3</v>
      </c>
      <c r="F1002" s="2">
        <f t="shared" si="141"/>
        <v>7.9491899156470518E-3</v>
      </c>
      <c r="G1002" s="2">
        <f t="shared" si="141"/>
        <v>9.1414274006589528E-3</v>
      </c>
      <c r="H1002" s="2">
        <f t="shared" si="139"/>
        <v>0.86957863003692848</v>
      </c>
      <c r="I1002" s="2">
        <f t="shared" si="140"/>
        <v>46.512011640813007</v>
      </c>
    </row>
    <row r="1003" spans="1:9" ht="13.5" x14ac:dyDescent="0.25">
      <c r="A1003" s="3">
        <f>TITRES_STAT!B1006</f>
        <v>43770</v>
      </c>
      <c r="B1003" s="5">
        <f>TITRES_STAT!D1006</f>
        <v>1.4978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7.3813906359579762E-3</v>
      </c>
      <c r="G1003" s="2">
        <f t="shared" si="141"/>
        <v>8.4884683006118851E-3</v>
      </c>
      <c r="H1003" s="2">
        <f t="shared" si="139"/>
        <v>0.86957863003692837</v>
      </c>
      <c r="I1003" s="2">
        <f t="shared" si="140"/>
        <v>46.512011640813</v>
      </c>
    </row>
    <row r="1004" spans="1:9" ht="13.5" x14ac:dyDescent="0.25">
      <c r="A1004" s="3">
        <f>TITRES_STAT!B1007</f>
        <v>43773</v>
      </c>
      <c r="B1004" s="5">
        <f>TITRES_STAT!D1007</f>
        <v>1.4978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6.8541484476752632E-3</v>
      </c>
      <c r="G1004" s="2">
        <f t="shared" si="141"/>
        <v>7.8821491362824642E-3</v>
      </c>
      <c r="H1004" s="2">
        <f t="shared" si="139"/>
        <v>0.86957863003692837</v>
      </c>
      <c r="I1004" s="2">
        <f t="shared" si="140"/>
        <v>46.512011640813</v>
      </c>
    </row>
    <row r="1005" spans="1:9" ht="13.5" x14ac:dyDescent="0.25">
      <c r="A1005" s="3">
        <f>TITRES_STAT!B1008</f>
        <v>43774</v>
      </c>
      <c r="B1005" s="5">
        <f>TITRES_STAT!D1008</f>
        <v>1.4308000000000001</v>
      </c>
      <c r="C1005" s="2">
        <f t="shared" si="135"/>
        <v>-6.6999999999999948E-2</v>
      </c>
      <c r="D1005" s="2">
        <f t="shared" si="136"/>
        <v>0</v>
      </c>
      <c r="E1005" s="2">
        <f t="shared" si="137"/>
        <v>6.6999999999999948E-2</v>
      </c>
      <c r="F1005" s="2">
        <f t="shared" ref="F1005:G1020" si="142">((F1004*13)+D1005)/14</f>
        <v>6.3645664156984586E-3</v>
      </c>
      <c r="G1005" s="2">
        <f t="shared" si="142"/>
        <v>1.2104852769405141E-2</v>
      </c>
      <c r="H1005" s="2">
        <f t="shared" si="139"/>
        <v>0.52578635502158422</v>
      </c>
      <c r="I1005" s="2">
        <f t="shared" si="140"/>
        <v>34.460024713889013</v>
      </c>
    </row>
    <row r="1006" spans="1:9" ht="13.5" x14ac:dyDescent="0.25">
      <c r="A1006" s="3">
        <f>TITRES_STAT!B1009</f>
        <v>43775</v>
      </c>
      <c r="B1006" s="5">
        <f>TITRES_STAT!D1009</f>
        <v>1.3636999999999999</v>
      </c>
      <c r="C1006" s="2">
        <f t="shared" si="135"/>
        <v>-6.710000000000016E-2</v>
      </c>
      <c r="D1006" s="2">
        <f t="shared" si="136"/>
        <v>0</v>
      </c>
      <c r="E1006" s="2">
        <f t="shared" si="137"/>
        <v>6.710000000000016E-2</v>
      </c>
      <c r="F1006" s="2">
        <f t="shared" si="142"/>
        <v>5.9099545288628539E-3</v>
      </c>
      <c r="G1006" s="2">
        <f t="shared" si="142"/>
        <v>1.60330775715905E-2</v>
      </c>
      <c r="H1006" s="2">
        <f t="shared" si="139"/>
        <v>0.36861011259216275</v>
      </c>
      <c r="I1006" s="2">
        <f t="shared" si="140"/>
        <v>26.933171777754225</v>
      </c>
    </row>
    <row r="1007" spans="1:9" ht="13.5" x14ac:dyDescent="0.25">
      <c r="A1007" s="3">
        <f>TITRES_STAT!B1010</f>
        <v>43776</v>
      </c>
      <c r="B1007" s="5">
        <f>TITRES_STAT!D1010</f>
        <v>1.3636999999999999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5.4878149196583639E-3</v>
      </c>
      <c r="G1007" s="2">
        <f t="shared" si="142"/>
        <v>1.4887857745048321E-2</v>
      </c>
      <c r="H1007" s="2">
        <f t="shared" si="139"/>
        <v>0.36861011259216275</v>
      </c>
      <c r="I1007" s="2">
        <f t="shared" si="140"/>
        <v>26.933171777754225</v>
      </c>
    </row>
    <row r="1008" spans="1:9" ht="13.5" x14ac:dyDescent="0.25">
      <c r="A1008" s="3">
        <f>TITRES_STAT!B1011</f>
        <v>43777</v>
      </c>
      <c r="B1008" s="5">
        <f>TITRES_STAT!D1011</f>
        <v>1.3972</v>
      </c>
      <c r="C1008" s="2">
        <f t="shared" si="135"/>
        <v>3.3500000000000085E-2</v>
      </c>
      <c r="D1008" s="2">
        <f t="shared" si="136"/>
        <v>3.3500000000000085E-2</v>
      </c>
      <c r="E1008" s="2">
        <f t="shared" si="137"/>
        <v>0</v>
      </c>
      <c r="F1008" s="2">
        <f t="shared" si="142"/>
        <v>7.4886852825399152E-3</v>
      </c>
      <c r="G1008" s="2">
        <f t="shared" si="142"/>
        <v>1.3824439334687726E-2</v>
      </c>
      <c r="H1008" s="2">
        <f t="shared" si="139"/>
        <v>0.54169902310248541</v>
      </c>
      <c r="I1008" s="2">
        <f t="shared" si="140"/>
        <v>35.136496487646511</v>
      </c>
    </row>
    <row r="1009" spans="1:9" ht="13.5" x14ac:dyDescent="0.25">
      <c r="A1009" s="3">
        <f>TITRES_STAT!B1012</f>
        <v>43780</v>
      </c>
      <c r="B1009" s="5">
        <f>TITRES_STAT!D1012</f>
        <v>1.3972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6.9537791909299205E-3</v>
      </c>
      <c r="G1009" s="2">
        <f t="shared" si="142"/>
        <v>1.2836979382210031E-2</v>
      </c>
      <c r="H1009" s="2">
        <f t="shared" si="139"/>
        <v>0.54169902310248541</v>
      </c>
      <c r="I1009" s="2">
        <f t="shared" si="140"/>
        <v>35.136496487646511</v>
      </c>
    </row>
    <row r="1010" spans="1:9" ht="13.5" x14ac:dyDescent="0.25">
      <c r="A1010" s="3">
        <f>TITRES_STAT!B1013</f>
        <v>43781</v>
      </c>
      <c r="B1010" s="5">
        <f>TITRES_STAT!D1013</f>
        <v>1.3972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6.4570806772920684E-3</v>
      </c>
      <c r="G1010" s="2">
        <f t="shared" si="142"/>
        <v>1.1920052283480743E-2</v>
      </c>
      <c r="H1010" s="2">
        <f t="shared" si="139"/>
        <v>0.54169902310248541</v>
      </c>
      <c r="I1010" s="2">
        <f t="shared" si="140"/>
        <v>35.136496487646511</v>
      </c>
    </row>
    <row r="1011" spans="1:9" ht="13.5" x14ac:dyDescent="0.25">
      <c r="A1011" s="3">
        <f>TITRES_STAT!B1014</f>
        <v>43782</v>
      </c>
      <c r="B1011" s="5">
        <f>TITRES_STAT!D1014</f>
        <v>1.4084000000000001</v>
      </c>
      <c r="C1011" s="2">
        <f t="shared" si="135"/>
        <v>1.1200000000000099E-2</v>
      </c>
      <c r="D1011" s="2">
        <f t="shared" si="136"/>
        <v>1.1200000000000099E-2</v>
      </c>
      <c r="E1011" s="2">
        <f t="shared" si="137"/>
        <v>0</v>
      </c>
      <c r="F1011" s="2">
        <f t="shared" si="142"/>
        <v>6.79586062891407E-3</v>
      </c>
      <c r="G1011" s="2">
        <f t="shared" si="142"/>
        <v>1.1068619977517832E-2</v>
      </c>
      <c r="H1011" s="2">
        <f t="shared" si="139"/>
        <v>0.61397542265590188</v>
      </c>
      <c r="I1011" s="2">
        <f t="shared" si="140"/>
        <v>38.041187866762257</v>
      </c>
    </row>
    <row r="1012" spans="1:9" ht="13.5" x14ac:dyDescent="0.25">
      <c r="A1012" s="3">
        <f>TITRES_STAT!B1015</f>
        <v>43783</v>
      </c>
      <c r="B1012" s="5">
        <f>TITRES_STAT!D1015</f>
        <v>1.4363999999999999</v>
      </c>
      <c r="C1012" s="2">
        <f t="shared" si="135"/>
        <v>2.7999999999999803E-2</v>
      </c>
      <c r="D1012" s="2">
        <f t="shared" si="136"/>
        <v>2.7999999999999803E-2</v>
      </c>
      <c r="E1012" s="2">
        <f t="shared" si="137"/>
        <v>0</v>
      </c>
      <c r="F1012" s="2">
        <f t="shared" si="142"/>
        <v>8.3104420125630508E-3</v>
      </c>
      <c r="G1012" s="2">
        <f t="shared" si="142"/>
        <v>1.0278004264837989E-2</v>
      </c>
      <c r="H1012" s="2">
        <f t="shared" si="139"/>
        <v>0.80856572914586622</v>
      </c>
      <c r="I1012" s="2">
        <f t="shared" si="140"/>
        <v>44.707566670951387</v>
      </c>
    </row>
    <row r="1013" spans="1:9" ht="13.5" x14ac:dyDescent="0.25">
      <c r="A1013" s="3">
        <f>TITRES_STAT!B1016</f>
        <v>43784</v>
      </c>
      <c r="B1013" s="5">
        <f>TITRES_STAT!D1016</f>
        <v>1.4363999999999999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7.7168390116656906E-3</v>
      </c>
      <c r="G1013" s="2">
        <f t="shared" si="142"/>
        <v>9.5438611030638464E-3</v>
      </c>
      <c r="H1013" s="2">
        <f t="shared" si="139"/>
        <v>0.80856572914586633</v>
      </c>
      <c r="I1013" s="2">
        <f t="shared" si="140"/>
        <v>44.707566670951387</v>
      </c>
    </row>
    <row r="1014" spans="1:9" ht="13.5" x14ac:dyDescent="0.25">
      <c r="A1014" s="3">
        <f>TITRES_STAT!B1017</f>
        <v>43787</v>
      </c>
      <c r="B1014" s="5">
        <f>TITRES_STAT!D1017</f>
        <v>1.4363999999999999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7.1656362251181415E-3</v>
      </c>
      <c r="G1014" s="2">
        <f t="shared" si="142"/>
        <v>8.8621567385592862E-3</v>
      </c>
      <c r="H1014" s="2">
        <f t="shared" si="139"/>
        <v>0.80856572914586633</v>
      </c>
      <c r="I1014" s="2">
        <f t="shared" si="140"/>
        <v>44.707566670951387</v>
      </c>
    </row>
    <row r="1015" spans="1:9" ht="13.5" x14ac:dyDescent="0.25">
      <c r="A1015" s="3">
        <f>TITRES_STAT!B1018</f>
        <v>43788</v>
      </c>
      <c r="B1015" s="5">
        <f>TITRES_STAT!D1018</f>
        <v>1.3972</v>
      </c>
      <c r="C1015" s="2">
        <f t="shared" si="135"/>
        <v>-3.9199999999999902E-2</v>
      </c>
      <c r="D1015" s="2">
        <f t="shared" si="136"/>
        <v>0</v>
      </c>
      <c r="E1015" s="2">
        <f t="shared" si="137"/>
        <v>3.9199999999999902E-2</v>
      </c>
      <c r="F1015" s="2">
        <f t="shared" si="142"/>
        <v>6.6538050661811314E-3</v>
      </c>
      <c r="G1015" s="2">
        <f t="shared" si="142"/>
        <v>1.1029145542947901E-2</v>
      </c>
      <c r="H1015" s="2">
        <f t="shared" si="139"/>
        <v>0.60329288794593994</v>
      </c>
      <c r="I1015" s="2">
        <f t="shared" si="140"/>
        <v>37.628364254696422</v>
      </c>
    </row>
    <row r="1016" spans="1:9" ht="13.5" x14ac:dyDescent="0.25">
      <c r="A1016" s="3">
        <f>TITRES_STAT!B1019</f>
        <v>43789</v>
      </c>
      <c r="B1016" s="5">
        <f>TITRES_STAT!D1019</f>
        <v>1.3915999999999999</v>
      </c>
      <c r="C1016" s="2">
        <f t="shared" si="135"/>
        <v>-5.6000000000000494E-3</v>
      </c>
      <c r="D1016" s="2">
        <f t="shared" si="136"/>
        <v>0</v>
      </c>
      <c r="E1016" s="2">
        <f t="shared" si="137"/>
        <v>5.6000000000000494E-3</v>
      </c>
      <c r="F1016" s="2">
        <f t="shared" si="142"/>
        <v>6.1785332757396212E-3</v>
      </c>
      <c r="G1016" s="2">
        <f t="shared" si="142"/>
        <v>1.064134943273734E-2</v>
      </c>
      <c r="H1016" s="2">
        <f t="shared" si="139"/>
        <v>0.58061558026952964</v>
      </c>
      <c r="I1016" s="2">
        <f t="shared" si="140"/>
        <v>36.733509875343756</v>
      </c>
    </row>
    <row r="1017" spans="1:9" ht="13.5" x14ac:dyDescent="0.25">
      <c r="A1017" s="3">
        <f>TITRES_STAT!B1020</f>
        <v>43790</v>
      </c>
      <c r="B1017" s="5">
        <f>TITRES_STAT!D1020</f>
        <v>1.3581000000000001</v>
      </c>
      <c r="C1017" s="2">
        <f t="shared" si="135"/>
        <v>-3.3499999999999863E-2</v>
      </c>
      <c r="D1017" s="2">
        <f t="shared" si="136"/>
        <v>0</v>
      </c>
      <c r="E1017" s="2">
        <f t="shared" si="137"/>
        <v>3.3499999999999863E-2</v>
      </c>
      <c r="F1017" s="2">
        <f t="shared" si="142"/>
        <v>5.7372094703296486E-3</v>
      </c>
      <c r="G1017" s="2">
        <f t="shared" si="142"/>
        <v>1.2274110187541806E-2</v>
      </c>
      <c r="H1017" s="2">
        <f t="shared" si="139"/>
        <v>0.46742365700390265</v>
      </c>
      <c r="I1017" s="2">
        <f t="shared" si="140"/>
        <v>31.853354331104356</v>
      </c>
    </row>
    <row r="1018" spans="1:9" ht="13.5" x14ac:dyDescent="0.25">
      <c r="A1018" s="3">
        <f>TITRES_STAT!B1021</f>
        <v>43791</v>
      </c>
      <c r="B1018" s="5">
        <f>TITRES_STAT!D1021</f>
        <v>1.2909999999999999</v>
      </c>
      <c r="C1018" s="2">
        <f t="shared" si="135"/>
        <v>-6.710000000000016E-2</v>
      </c>
      <c r="D1018" s="2">
        <f t="shared" si="136"/>
        <v>0</v>
      </c>
      <c r="E1018" s="2">
        <f t="shared" si="137"/>
        <v>6.710000000000016E-2</v>
      </c>
      <c r="F1018" s="2">
        <f t="shared" si="142"/>
        <v>5.327408793877531E-3</v>
      </c>
      <c r="G1018" s="2">
        <f t="shared" si="142"/>
        <v>1.6190245174145974E-2</v>
      </c>
      <c r="H1018" s="2">
        <f t="shared" si="139"/>
        <v>0.32905053237765736</v>
      </c>
      <c r="I1018" s="2">
        <f t="shared" si="140"/>
        <v>24.758316133321841</v>
      </c>
    </row>
    <row r="1019" spans="1:9" ht="13.5" x14ac:dyDescent="0.25">
      <c r="A1019" s="3">
        <f>TITRES_STAT!B1022</f>
        <v>43794</v>
      </c>
      <c r="B1019" s="5">
        <f>TITRES_STAT!D1022</f>
        <v>1.224</v>
      </c>
      <c r="C1019" s="2">
        <f t="shared" si="135"/>
        <v>-6.6999999999999948E-2</v>
      </c>
      <c r="D1019" s="2">
        <f t="shared" si="136"/>
        <v>0</v>
      </c>
      <c r="E1019" s="2">
        <f t="shared" si="137"/>
        <v>6.6999999999999948E-2</v>
      </c>
      <c r="F1019" s="2">
        <f t="shared" si="142"/>
        <v>4.9468795943148503E-3</v>
      </c>
      <c r="G1019" s="2">
        <f t="shared" si="142"/>
        <v>1.9819513375992685E-2</v>
      </c>
      <c r="H1019" s="2">
        <f t="shared" si="139"/>
        <v>0.24959642048058506</v>
      </c>
      <c r="I1019" s="2">
        <f t="shared" si="140"/>
        <v>19.974162568790987</v>
      </c>
    </row>
    <row r="1020" spans="1:9" ht="13.5" x14ac:dyDescent="0.25">
      <c r="A1020" s="3">
        <f>TITRES_STAT!B1023</f>
        <v>43795</v>
      </c>
      <c r="B1020" s="5">
        <f>TITRES_STAT!D1023</f>
        <v>1.2855000000000001</v>
      </c>
      <c r="C1020" s="2">
        <f t="shared" si="135"/>
        <v>6.150000000000011E-2</v>
      </c>
      <c r="D1020" s="2">
        <f t="shared" si="136"/>
        <v>6.150000000000011E-2</v>
      </c>
      <c r="E1020" s="2">
        <f t="shared" si="137"/>
        <v>0</v>
      </c>
      <c r="F1020" s="2">
        <f t="shared" si="142"/>
        <v>8.9863881947209422E-3</v>
      </c>
      <c r="G1020" s="2">
        <f t="shared" si="142"/>
        <v>1.8403833849136065E-2</v>
      </c>
      <c r="H1020" s="2">
        <f t="shared" si="139"/>
        <v>0.4882889222096945</v>
      </c>
      <c r="I1020" s="2">
        <f t="shared" si="140"/>
        <v>32.808745326459956</v>
      </c>
    </row>
    <row r="1021" spans="1:9" ht="13.5" x14ac:dyDescent="0.25">
      <c r="A1021" s="3">
        <f>TITRES_STAT!B1024</f>
        <v>43796</v>
      </c>
      <c r="B1021" s="5">
        <f>TITRES_STAT!D1024</f>
        <v>1.3133999999999999</v>
      </c>
      <c r="C1021" s="2">
        <f t="shared" si="135"/>
        <v>2.7899999999999814E-2</v>
      </c>
      <c r="D1021" s="2">
        <f t="shared" si="136"/>
        <v>2.7899999999999814E-2</v>
      </c>
      <c r="E1021" s="2">
        <f t="shared" si="137"/>
        <v>0</v>
      </c>
      <c r="F1021" s="2">
        <f t="shared" ref="F1021:G1036" si="143">((F1020*13)+D1021)/14</f>
        <v>1.0337360466526576E-2</v>
      </c>
      <c r="G1021" s="2">
        <f t="shared" si="143"/>
        <v>1.7089274288483489E-2</v>
      </c>
      <c r="H1021" s="2">
        <f t="shared" si="139"/>
        <v>0.60490342024020027</v>
      </c>
      <c r="I1021" s="2">
        <f t="shared" si="140"/>
        <v>37.690954646334198</v>
      </c>
    </row>
    <row r="1022" spans="1:9" ht="13.5" x14ac:dyDescent="0.25">
      <c r="A1022" s="3">
        <f>TITRES_STAT!B1025</f>
        <v>43797</v>
      </c>
      <c r="B1022" s="5">
        <f>TITRES_STAT!D1025</f>
        <v>1.3133999999999999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9.598977576060392E-3</v>
      </c>
      <c r="G1022" s="2">
        <f t="shared" si="143"/>
        <v>1.5868611839306098E-2</v>
      </c>
      <c r="H1022" s="2">
        <f t="shared" si="139"/>
        <v>0.60490342024020016</v>
      </c>
      <c r="I1022" s="2">
        <f t="shared" si="140"/>
        <v>37.690954646334198</v>
      </c>
    </row>
    <row r="1023" spans="1:9" ht="13.5" x14ac:dyDescent="0.25">
      <c r="A1023" s="3">
        <f>TITRES_STAT!B1026</f>
        <v>43798</v>
      </c>
      <c r="B1023" s="5">
        <f>TITRES_STAT!D1026</f>
        <v>1.2575000000000001</v>
      </c>
      <c r="C1023" s="2">
        <f t="shared" si="135"/>
        <v>-5.5899999999999839E-2</v>
      </c>
      <c r="D1023" s="2">
        <f t="shared" si="136"/>
        <v>0</v>
      </c>
      <c r="E1023" s="2">
        <f t="shared" si="137"/>
        <v>5.5899999999999839E-2</v>
      </c>
      <c r="F1023" s="2">
        <f t="shared" si="143"/>
        <v>8.9133363206275063E-3</v>
      </c>
      <c r="G1023" s="2">
        <f t="shared" si="143"/>
        <v>1.8727996707927078E-2</v>
      </c>
      <c r="H1023" s="2">
        <f t="shared" si="139"/>
        <v>0.47593645276831564</v>
      </c>
      <c r="I1023" s="2">
        <f t="shared" si="140"/>
        <v>32.246405451646197</v>
      </c>
    </row>
    <row r="1024" spans="1:9" ht="13.5" x14ac:dyDescent="0.25">
      <c r="A1024" s="3">
        <f>TITRES_STAT!B1027</f>
        <v>43801</v>
      </c>
      <c r="B1024" s="5">
        <f>TITRES_STAT!D1027</f>
        <v>1.3078000000000001</v>
      </c>
      <c r="C1024" s="2">
        <f t="shared" si="135"/>
        <v>5.0300000000000011E-2</v>
      </c>
      <c r="D1024" s="2">
        <f t="shared" si="136"/>
        <v>5.0300000000000011E-2</v>
      </c>
      <c r="E1024" s="2">
        <f t="shared" si="137"/>
        <v>0</v>
      </c>
      <c r="F1024" s="2">
        <f t="shared" si="143"/>
        <v>1.1869526583439828E-2</v>
      </c>
      <c r="G1024" s="2">
        <f t="shared" si="143"/>
        <v>1.739028265736086E-2</v>
      </c>
      <c r="H1024" s="2">
        <f t="shared" si="139"/>
        <v>0.68253787573807845</v>
      </c>
      <c r="I1024" s="2">
        <f t="shared" si="140"/>
        <v>40.565973912395272</v>
      </c>
    </row>
    <row r="1025" spans="1:9" ht="13.5" x14ac:dyDescent="0.25">
      <c r="A1025" s="3">
        <f>TITRES_STAT!B1028</f>
        <v>43802</v>
      </c>
      <c r="B1025" s="5">
        <f>TITRES_STAT!D1028</f>
        <v>1.2909999999999999</v>
      </c>
      <c r="C1025" s="2">
        <f t="shared" si="135"/>
        <v>-1.6800000000000148E-2</v>
      </c>
      <c r="D1025" s="2">
        <f t="shared" si="136"/>
        <v>0</v>
      </c>
      <c r="E1025" s="2">
        <f t="shared" si="137"/>
        <v>1.6800000000000148E-2</v>
      </c>
      <c r="F1025" s="2">
        <f t="shared" si="143"/>
        <v>1.1021703256051269E-2</v>
      </c>
      <c r="G1025" s="2">
        <f t="shared" si="143"/>
        <v>1.7348119610406523E-2</v>
      </c>
      <c r="H1025" s="2">
        <f t="shared" si="139"/>
        <v>0.6353255282745307</v>
      </c>
      <c r="I1025" s="2">
        <f t="shared" si="140"/>
        <v>38.85009542686447</v>
      </c>
    </row>
    <row r="1026" spans="1:9" ht="13.5" x14ac:dyDescent="0.25">
      <c r="A1026" s="3">
        <f>TITRES_STAT!B1029</f>
        <v>43803</v>
      </c>
      <c r="B1026" s="5">
        <f>TITRES_STAT!D1029</f>
        <v>1.2966</v>
      </c>
      <c r="C1026" s="2">
        <f t="shared" si="135"/>
        <v>5.6000000000000494E-3</v>
      </c>
      <c r="D1026" s="2">
        <f t="shared" si="136"/>
        <v>5.6000000000000494E-3</v>
      </c>
      <c r="E1026" s="2">
        <f t="shared" si="137"/>
        <v>0</v>
      </c>
      <c r="F1026" s="2">
        <f t="shared" si="143"/>
        <v>1.0634438737761898E-2</v>
      </c>
      <c r="G1026" s="2">
        <f t="shared" si="143"/>
        <v>1.6108968209663198E-2</v>
      </c>
      <c r="H1026" s="2">
        <f t="shared" si="139"/>
        <v>0.66015641718025586</v>
      </c>
      <c r="I1026" s="2">
        <f t="shared" si="140"/>
        <v>39.764711948137936</v>
      </c>
    </row>
    <row r="1027" spans="1:9" ht="13.5" x14ac:dyDescent="0.25">
      <c r="A1027" s="3">
        <f>TITRES_STAT!B1030</f>
        <v>43804</v>
      </c>
      <c r="B1027" s="5">
        <f>TITRES_STAT!D1030</f>
        <v>1.2743</v>
      </c>
      <c r="C1027" s="2">
        <f t="shared" ref="C1027:C1090" si="144">B1027-B1026</f>
        <v>-2.2299999999999986E-2</v>
      </c>
      <c r="D1027" s="2">
        <f t="shared" ref="D1027:D1090" si="145">IF(C1027&gt;0,C1027,0)</f>
        <v>0</v>
      </c>
      <c r="E1027" s="2">
        <f t="shared" ref="E1027:E1090" si="146">IF(C1027&lt;0,-C1027,0)</f>
        <v>2.2299999999999986E-2</v>
      </c>
      <c r="F1027" s="2">
        <f t="shared" si="143"/>
        <v>9.8748359707789054E-3</v>
      </c>
      <c r="G1027" s="2">
        <f t="shared" si="143"/>
        <v>1.6551184766115827E-2</v>
      </c>
      <c r="H1027" s="2">
        <f t="shared" si="139"/>
        <v>0.59662411545275118</v>
      </c>
      <c r="I1027" s="2">
        <f t="shared" si="140"/>
        <v>37.367850684352703</v>
      </c>
    </row>
    <row r="1028" spans="1:9" ht="13.5" x14ac:dyDescent="0.25">
      <c r="A1028" s="3">
        <f>TITRES_STAT!B1031</f>
        <v>43805</v>
      </c>
      <c r="B1028" s="5">
        <f>TITRES_STAT!D1031</f>
        <v>1.3022</v>
      </c>
      <c r="C1028" s="2">
        <f t="shared" si="144"/>
        <v>2.7900000000000036E-2</v>
      </c>
      <c r="D1028" s="2">
        <f t="shared" si="145"/>
        <v>2.7900000000000036E-2</v>
      </c>
      <c r="E1028" s="2">
        <f t="shared" si="146"/>
        <v>0</v>
      </c>
      <c r="F1028" s="2">
        <f t="shared" si="143"/>
        <v>1.1162347687151842E-2</v>
      </c>
      <c r="G1028" s="2">
        <f t="shared" si="143"/>
        <v>1.536895728282184E-2</v>
      </c>
      <c r="H1028" s="2">
        <f t="shared" si="139"/>
        <v>0.7262918024782461</v>
      </c>
      <c r="I1028" s="2">
        <f t="shared" si="140"/>
        <v>42.072365832681896</v>
      </c>
    </row>
    <row r="1029" spans="1:9" ht="13.5" x14ac:dyDescent="0.25">
      <c r="A1029" s="3">
        <f>TITRES_STAT!B1032</f>
        <v>43808</v>
      </c>
      <c r="B1029" s="5">
        <f>TITRES_STAT!D1032</f>
        <v>1.3022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1.0365037138069567E-2</v>
      </c>
      <c r="G1029" s="2">
        <f t="shared" si="143"/>
        <v>1.4271174619763138E-2</v>
      </c>
      <c r="H1029" s="2">
        <f t="shared" si="139"/>
        <v>0.72629180247824598</v>
      </c>
      <c r="I1029" s="2">
        <f t="shared" si="140"/>
        <v>42.072365832681889</v>
      </c>
    </row>
    <row r="1030" spans="1:9" ht="13.5" x14ac:dyDescent="0.25">
      <c r="A1030" s="3">
        <f>TITRES_STAT!B1033</f>
        <v>43809</v>
      </c>
      <c r="B1030" s="5">
        <f>TITRES_STAT!D1033</f>
        <v>1.2966</v>
      </c>
      <c r="C1030" s="2">
        <f t="shared" si="144"/>
        <v>-5.6000000000000494E-3</v>
      </c>
      <c r="D1030" s="2">
        <f t="shared" si="145"/>
        <v>0</v>
      </c>
      <c r="E1030" s="2">
        <f t="shared" si="146"/>
        <v>5.6000000000000494E-3</v>
      </c>
      <c r="F1030" s="2">
        <f t="shared" si="143"/>
        <v>9.6246773424931691E-3</v>
      </c>
      <c r="G1030" s="2">
        <f t="shared" si="143"/>
        <v>1.3651805004065775E-2</v>
      </c>
      <c r="H1030" s="2">
        <f t="shared" si="139"/>
        <v>0.7050113402313285</v>
      </c>
      <c r="I1030" s="2">
        <f t="shared" si="140"/>
        <v>41.349363701925618</v>
      </c>
    </row>
    <row r="1031" spans="1:9" ht="13.5" x14ac:dyDescent="0.25">
      <c r="A1031" s="3">
        <f>TITRES_STAT!B1034</f>
        <v>43810</v>
      </c>
      <c r="B1031" s="5">
        <f>TITRES_STAT!D1034</f>
        <v>1.2966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8.9372003894579426E-3</v>
      </c>
      <c r="G1031" s="2">
        <f t="shared" si="143"/>
        <v>1.2676676075203935E-2</v>
      </c>
      <c r="H1031" s="2">
        <f t="shared" si="139"/>
        <v>0.7050113402313285</v>
      </c>
      <c r="I1031" s="2">
        <f t="shared" si="140"/>
        <v>41.349363701925618</v>
      </c>
    </row>
    <row r="1032" spans="1:9" ht="13.5" x14ac:dyDescent="0.25">
      <c r="A1032" s="3">
        <f>TITRES_STAT!B1035</f>
        <v>43811</v>
      </c>
      <c r="B1032" s="5">
        <f>TITRES_STAT!D1035</f>
        <v>1.2966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8.2988289330680892E-3</v>
      </c>
      <c r="G1032" s="2">
        <f t="shared" si="143"/>
        <v>1.1771199212689367E-2</v>
      </c>
      <c r="H1032" s="2">
        <f t="shared" si="139"/>
        <v>0.7050113402313285</v>
      </c>
      <c r="I1032" s="2">
        <f t="shared" si="140"/>
        <v>41.349363701925618</v>
      </c>
    </row>
    <row r="1033" spans="1:9" ht="13.5" x14ac:dyDescent="0.25">
      <c r="A1033" s="3">
        <f>TITRES_STAT!B1036</f>
        <v>43812</v>
      </c>
      <c r="B1033" s="5">
        <f>TITRES_STAT!D1036</f>
        <v>1.2630999999999999</v>
      </c>
      <c r="C1033" s="2">
        <f t="shared" si="144"/>
        <v>-3.3500000000000085E-2</v>
      </c>
      <c r="D1033" s="2">
        <f t="shared" si="145"/>
        <v>0</v>
      </c>
      <c r="E1033" s="2">
        <f t="shared" si="146"/>
        <v>3.3500000000000085E-2</v>
      </c>
      <c r="F1033" s="2">
        <f t="shared" si="143"/>
        <v>7.7060554378489401E-3</v>
      </c>
      <c r="G1033" s="2">
        <f t="shared" si="143"/>
        <v>1.332325641178299E-2</v>
      </c>
      <c r="H1033" s="2">
        <f t="shared" si="139"/>
        <v>0.57839128811134799</v>
      </c>
      <c r="I1033" s="2">
        <f t="shared" si="140"/>
        <v>36.644353809341681</v>
      </c>
    </row>
    <row r="1034" spans="1:9" ht="13.5" x14ac:dyDescent="0.25">
      <c r="A1034" s="3">
        <f>TITRES_STAT!B1037</f>
        <v>43815</v>
      </c>
      <c r="B1034" s="5">
        <f>TITRES_STAT!D1037</f>
        <v>1.2855000000000001</v>
      </c>
      <c r="C1034" s="2">
        <f t="shared" si="144"/>
        <v>2.2400000000000198E-2</v>
      </c>
      <c r="D1034" s="2">
        <f t="shared" si="145"/>
        <v>2.2400000000000198E-2</v>
      </c>
      <c r="E1034" s="2">
        <f t="shared" si="146"/>
        <v>0</v>
      </c>
      <c r="F1034" s="2">
        <f t="shared" si="143"/>
        <v>8.7556229065740305E-3</v>
      </c>
      <c r="G1034" s="2">
        <f t="shared" si="143"/>
        <v>1.2371595239512775E-2</v>
      </c>
      <c r="H1034" s="2">
        <f t="shared" si="139"/>
        <v>0.70771979983713473</v>
      </c>
      <c r="I1034" s="2">
        <f t="shared" si="140"/>
        <v>41.442384160717111</v>
      </c>
    </row>
    <row r="1035" spans="1:9" ht="13.5" x14ac:dyDescent="0.25">
      <c r="A1035" s="3">
        <f>TITRES_STAT!B1038</f>
        <v>43816</v>
      </c>
      <c r="B1035" s="5">
        <f>TITRES_STAT!D1038</f>
        <v>1.2855000000000001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8.130221270390172E-3</v>
      </c>
      <c r="G1035" s="2">
        <f t="shared" si="143"/>
        <v>1.1487909865261863E-2</v>
      </c>
      <c r="H1035" s="2">
        <f t="shared" si="139"/>
        <v>0.70771979983713484</v>
      </c>
      <c r="I1035" s="2">
        <f t="shared" si="140"/>
        <v>41.442384160717111</v>
      </c>
    </row>
    <row r="1036" spans="1:9" ht="13.5" x14ac:dyDescent="0.25">
      <c r="A1036" s="3">
        <f>TITRES_STAT!B1039</f>
        <v>43817</v>
      </c>
      <c r="B1036" s="5">
        <f>TITRES_STAT!D1039</f>
        <v>1.2855000000000001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7.5494911796480171E-3</v>
      </c>
      <c r="G1036" s="2">
        <f t="shared" si="143"/>
        <v>1.0667344874886017E-2</v>
      </c>
      <c r="H1036" s="2">
        <f t="shared" si="139"/>
        <v>0.70771979983713473</v>
      </c>
      <c r="I1036" s="2">
        <f t="shared" si="140"/>
        <v>41.442384160717111</v>
      </c>
    </row>
    <row r="1037" spans="1:9" ht="13.5" x14ac:dyDescent="0.25">
      <c r="A1037" s="3">
        <f>TITRES_STAT!B1040</f>
        <v>43818</v>
      </c>
      <c r="B1037" s="5">
        <f>TITRES_STAT!D1040</f>
        <v>1.3525</v>
      </c>
      <c r="C1037" s="2">
        <f t="shared" si="144"/>
        <v>6.6999999999999948E-2</v>
      </c>
      <c r="D1037" s="2">
        <f t="shared" si="145"/>
        <v>6.6999999999999948E-2</v>
      </c>
      <c r="E1037" s="2">
        <f t="shared" si="146"/>
        <v>0</v>
      </c>
      <c r="F1037" s="2">
        <f t="shared" ref="F1037:G1052" si="147">((F1036*13)+D1037)/14</f>
        <v>1.1795956095387441E-2</v>
      </c>
      <c r="G1037" s="2">
        <f t="shared" si="147"/>
        <v>9.9053916695370139E-3</v>
      </c>
      <c r="H1037" s="2">
        <f t="shared" si="139"/>
        <v>1.1908621575928853</v>
      </c>
      <c r="I1037" s="2">
        <f t="shared" si="140"/>
        <v>54.355868691496937</v>
      </c>
    </row>
    <row r="1038" spans="1:9" ht="13.5" x14ac:dyDescent="0.25">
      <c r="A1038" s="3">
        <f>TITRES_STAT!B1041</f>
        <v>43819</v>
      </c>
      <c r="B1038" s="5">
        <f>TITRES_STAT!D1041</f>
        <v>1.4308000000000001</v>
      </c>
      <c r="C1038" s="2">
        <f t="shared" si="144"/>
        <v>7.8300000000000036E-2</v>
      </c>
      <c r="D1038" s="2">
        <f t="shared" si="145"/>
        <v>7.8300000000000036E-2</v>
      </c>
      <c r="E1038" s="2">
        <f t="shared" si="146"/>
        <v>0</v>
      </c>
      <c r="F1038" s="2">
        <f t="shared" si="147"/>
        <v>1.6546244945716913E-2</v>
      </c>
      <c r="G1038" s="2">
        <f t="shared" si="147"/>
        <v>9.1978636931415135E-3</v>
      </c>
      <c r="H1038" s="2">
        <f t="shared" si="139"/>
        <v>1.7989226083068397</v>
      </c>
      <c r="I1038" s="2">
        <f t="shared" si="140"/>
        <v>64.271966754917429</v>
      </c>
    </row>
    <row r="1039" spans="1:9" ht="13.5" x14ac:dyDescent="0.25">
      <c r="A1039" s="3">
        <f>TITRES_STAT!B1042</f>
        <v>43822</v>
      </c>
      <c r="B1039" s="5">
        <f>TITRES_STAT!D1042</f>
        <v>1.5089999999999999</v>
      </c>
      <c r="C1039" s="2">
        <f t="shared" si="144"/>
        <v>7.8199999999999825E-2</v>
      </c>
      <c r="D1039" s="2">
        <f t="shared" si="145"/>
        <v>7.8199999999999825E-2</v>
      </c>
      <c r="E1039" s="2">
        <f t="shared" si="146"/>
        <v>0</v>
      </c>
      <c r="F1039" s="2">
        <f t="shared" si="147"/>
        <v>2.0950084592451408E-2</v>
      </c>
      <c r="G1039" s="2">
        <f t="shared" si="147"/>
        <v>8.5408734293456919E-3</v>
      </c>
      <c r="H1039" s="2">
        <f t="shared" si="139"/>
        <v>2.4529206252452771</v>
      </c>
      <c r="I1039" s="2">
        <f t="shared" si="140"/>
        <v>71.039009912689053</v>
      </c>
    </row>
    <row r="1040" spans="1:9" ht="13.5" x14ac:dyDescent="0.25">
      <c r="A1040" s="3">
        <f>TITRES_STAT!B1043</f>
        <v>43823</v>
      </c>
      <c r="B1040" s="5">
        <f>TITRES_STAT!D1043</f>
        <v>1.5089999999999999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1.9453649978704881E-2</v>
      </c>
      <c r="G1040" s="2">
        <f t="shared" si="147"/>
        <v>7.930811041535285E-3</v>
      </c>
      <c r="H1040" s="2">
        <f t="shared" si="139"/>
        <v>2.4529206252452775</v>
      </c>
      <c r="I1040" s="2">
        <f t="shared" si="140"/>
        <v>71.039009912689053</v>
      </c>
    </row>
    <row r="1041" spans="1:9" ht="13.5" x14ac:dyDescent="0.25">
      <c r="A1041" s="3">
        <f>TITRES_STAT!B1044</f>
        <v>43824</v>
      </c>
      <c r="B1041" s="5">
        <f>TITRES_STAT!D1044</f>
        <v>1.5984</v>
      </c>
      <c r="C1041" s="2">
        <f t="shared" si="144"/>
        <v>8.9400000000000146E-2</v>
      </c>
      <c r="D1041" s="2">
        <f t="shared" si="145"/>
        <v>8.9400000000000146E-2</v>
      </c>
      <c r="E1041" s="2">
        <f t="shared" si="146"/>
        <v>0</v>
      </c>
      <c r="F1041" s="2">
        <f t="shared" si="147"/>
        <v>2.4449817837368829E-2</v>
      </c>
      <c r="G1041" s="2">
        <f t="shared" si="147"/>
        <v>7.3643245385684791E-3</v>
      </c>
      <c r="H1041" s="2">
        <f t="shared" ref="H1041:H1104" si="148">F1041/G1041</f>
        <v>3.3200353554925663</v>
      </c>
      <c r="I1041" s="2">
        <f t="shared" ref="I1041:I1104" si="149">IF(G1041=0,100,100-(100/(1+H1041)))</f>
        <v>76.852041298028198</v>
      </c>
    </row>
    <row r="1042" spans="1:9" ht="13.5" x14ac:dyDescent="0.25">
      <c r="A1042" s="3">
        <f>TITRES_STAT!B1045</f>
        <v>43825</v>
      </c>
      <c r="B1042" s="5">
        <f>TITRES_STAT!D1045</f>
        <v>1.5928</v>
      </c>
      <c r="C1042" s="2">
        <f t="shared" si="144"/>
        <v>-5.6000000000000494E-3</v>
      </c>
      <c r="D1042" s="2">
        <f t="shared" si="145"/>
        <v>0</v>
      </c>
      <c r="E1042" s="2">
        <f t="shared" si="146"/>
        <v>5.6000000000000494E-3</v>
      </c>
      <c r="F1042" s="2">
        <f t="shared" si="147"/>
        <v>2.270340227755677E-2</v>
      </c>
      <c r="G1042" s="2">
        <f t="shared" si="147"/>
        <v>7.2383013572421629E-3</v>
      </c>
      <c r="H1042" s="2">
        <f t="shared" si="148"/>
        <v>3.1365649421105211</v>
      </c>
      <c r="I1042" s="2">
        <f t="shared" si="149"/>
        <v>75.825352339572149</v>
      </c>
    </row>
    <row r="1043" spans="1:9" ht="13.5" x14ac:dyDescent="0.25">
      <c r="A1043" s="3">
        <f>TITRES_STAT!B1046</f>
        <v>43826</v>
      </c>
      <c r="B1043" s="5">
        <f>TITRES_STAT!D1046</f>
        <v>1.6208</v>
      </c>
      <c r="C1043" s="2">
        <f t="shared" si="144"/>
        <v>2.8000000000000025E-2</v>
      </c>
      <c r="D1043" s="2">
        <f t="shared" si="145"/>
        <v>2.8000000000000025E-2</v>
      </c>
      <c r="E1043" s="2">
        <f t="shared" si="146"/>
        <v>0</v>
      </c>
      <c r="F1043" s="2">
        <f t="shared" si="147"/>
        <v>2.3081730686302714E-2</v>
      </c>
      <c r="G1043" s="2">
        <f t="shared" si="147"/>
        <v>6.7212798317248653E-3</v>
      </c>
      <c r="H1043" s="2">
        <f t="shared" si="148"/>
        <v>3.434127318632902</v>
      </c>
      <c r="I1043" s="2">
        <f t="shared" si="149"/>
        <v>77.447648023144438</v>
      </c>
    </row>
    <row r="1044" spans="1:9" ht="13.5" x14ac:dyDescent="0.25">
      <c r="A1044" s="3">
        <f>TITRES_STAT!B1047</f>
        <v>43829</v>
      </c>
      <c r="B1044" s="5">
        <f>TITRES_STAT!D1047</f>
        <v>1.5928</v>
      </c>
      <c r="C1044" s="2">
        <f t="shared" si="144"/>
        <v>-2.8000000000000025E-2</v>
      </c>
      <c r="D1044" s="2">
        <f t="shared" si="145"/>
        <v>0</v>
      </c>
      <c r="E1044" s="2">
        <f t="shared" si="146"/>
        <v>2.8000000000000025E-2</v>
      </c>
      <c r="F1044" s="2">
        <f t="shared" si="147"/>
        <v>2.1433035637281089E-2</v>
      </c>
      <c r="G1044" s="2">
        <f t="shared" si="147"/>
        <v>8.2411884151730903E-3</v>
      </c>
      <c r="H1044" s="2">
        <f t="shared" si="148"/>
        <v>2.6007214684984152</v>
      </c>
      <c r="I1044" s="2">
        <f t="shared" si="149"/>
        <v>72.22778799335947</v>
      </c>
    </row>
    <row r="1045" spans="1:9" ht="13.5" x14ac:dyDescent="0.25">
      <c r="A1045" s="3">
        <f>TITRES_STAT!B1048</f>
        <v>43830</v>
      </c>
      <c r="B1045" s="5">
        <f>TITRES_STAT!D1048</f>
        <v>1.5425</v>
      </c>
      <c r="C1045" s="2">
        <f t="shared" si="144"/>
        <v>-5.0300000000000011E-2</v>
      </c>
      <c r="D1045" s="2">
        <f t="shared" si="145"/>
        <v>0</v>
      </c>
      <c r="E1045" s="2">
        <f t="shared" si="146"/>
        <v>5.0300000000000011E-2</v>
      </c>
      <c r="F1045" s="2">
        <f t="shared" si="147"/>
        <v>1.9902104520332441E-2</v>
      </c>
      <c r="G1045" s="2">
        <f t="shared" si="147"/>
        <v>1.1245389242660728E-2</v>
      </c>
      <c r="H1045" s="2">
        <f t="shared" si="148"/>
        <v>1.7698013017487584</v>
      </c>
      <c r="I1045" s="2">
        <f t="shared" si="149"/>
        <v>63.896327170882842</v>
      </c>
    </row>
    <row r="1046" spans="1:9" ht="13.5" x14ac:dyDescent="0.25">
      <c r="A1046" s="3">
        <f>TITRES_STAT!B1049</f>
        <v>43832</v>
      </c>
      <c r="B1046" s="5">
        <f>TITRES_STAT!D1049</f>
        <v>1.4978</v>
      </c>
      <c r="C1046" s="2">
        <f t="shared" si="144"/>
        <v>-4.4699999999999962E-2</v>
      </c>
      <c r="D1046" s="2">
        <f t="shared" si="145"/>
        <v>0</v>
      </c>
      <c r="E1046" s="2">
        <f t="shared" si="146"/>
        <v>4.4699999999999962E-2</v>
      </c>
      <c r="F1046" s="2">
        <f t="shared" si="147"/>
        <v>1.8480525626022981E-2</v>
      </c>
      <c r="G1046" s="2">
        <f t="shared" si="147"/>
        <v>1.3635004296756388E-2</v>
      </c>
      <c r="H1046" s="2">
        <f t="shared" si="148"/>
        <v>1.355373656201875</v>
      </c>
      <c r="I1046" s="2">
        <f t="shared" si="149"/>
        <v>57.543891290160055</v>
      </c>
    </row>
    <row r="1047" spans="1:9" ht="13.5" x14ac:dyDescent="0.25">
      <c r="A1047" s="3">
        <f>TITRES_STAT!B1050</f>
        <v>43833</v>
      </c>
      <c r="B1047" s="5">
        <f>TITRES_STAT!D1050</f>
        <v>1.4308000000000001</v>
      </c>
      <c r="C1047" s="2">
        <f t="shared" si="144"/>
        <v>-6.6999999999999948E-2</v>
      </c>
      <c r="D1047" s="2">
        <f t="shared" si="145"/>
        <v>0</v>
      </c>
      <c r="E1047" s="2">
        <f t="shared" si="146"/>
        <v>6.6999999999999948E-2</v>
      </c>
      <c r="F1047" s="2">
        <f t="shared" si="147"/>
        <v>1.7160488081307053E-2</v>
      </c>
      <c r="G1047" s="2">
        <f t="shared" si="147"/>
        <v>1.7446789704130928E-2</v>
      </c>
      <c r="H1047" s="2">
        <f t="shared" si="148"/>
        <v>0.98359001124682055</v>
      </c>
      <c r="I1047" s="2">
        <f t="shared" si="149"/>
        <v>49.586356337243686</v>
      </c>
    </row>
    <row r="1048" spans="1:9" ht="13.5" x14ac:dyDescent="0.25">
      <c r="A1048" s="3">
        <f>TITRES_STAT!B1051</f>
        <v>43836</v>
      </c>
      <c r="B1048" s="5">
        <f>TITRES_STAT!D1051</f>
        <v>1.3693</v>
      </c>
      <c r="C1048" s="2">
        <f t="shared" si="144"/>
        <v>-6.150000000000011E-2</v>
      </c>
      <c r="D1048" s="2">
        <f t="shared" si="145"/>
        <v>0</v>
      </c>
      <c r="E1048" s="2">
        <f t="shared" si="146"/>
        <v>6.150000000000011E-2</v>
      </c>
      <c r="F1048" s="2">
        <f t="shared" si="147"/>
        <v>1.5934738932642262E-2</v>
      </c>
      <c r="G1048" s="2">
        <f t="shared" si="147"/>
        <v>2.05934475824073E-2</v>
      </c>
      <c r="H1048" s="2">
        <f t="shared" si="148"/>
        <v>0.77377713803759074</v>
      </c>
      <c r="I1048" s="2">
        <f t="shared" si="149"/>
        <v>43.623131759024417</v>
      </c>
    </row>
    <row r="1049" spans="1:9" ht="13.5" x14ac:dyDescent="0.25">
      <c r="A1049" s="3">
        <f>TITRES_STAT!B1052</f>
        <v>43837</v>
      </c>
      <c r="B1049" s="5">
        <f>TITRES_STAT!D1052</f>
        <v>1.4308000000000001</v>
      </c>
      <c r="C1049" s="2">
        <f t="shared" si="144"/>
        <v>6.150000000000011E-2</v>
      </c>
      <c r="D1049" s="2">
        <f t="shared" si="145"/>
        <v>6.150000000000011E-2</v>
      </c>
      <c r="E1049" s="2">
        <f t="shared" si="146"/>
        <v>0</v>
      </c>
      <c r="F1049" s="2">
        <f t="shared" si="147"/>
        <v>1.9189400437453537E-2</v>
      </c>
      <c r="G1049" s="2">
        <f t="shared" si="147"/>
        <v>1.9122487040806779E-2</v>
      </c>
      <c r="H1049" s="2">
        <f t="shared" si="148"/>
        <v>1.0034991994767191</v>
      </c>
      <c r="I1049" s="2">
        <f t="shared" si="149"/>
        <v>50.087327199272984</v>
      </c>
    </row>
    <row r="1050" spans="1:9" ht="13.5" x14ac:dyDescent="0.25">
      <c r="A1050" s="3">
        <f>TITRES_STAT!B1053</f>
        <v>43838</v>
      </c>
      <c r="B1050" s="5">
        <f>TITRES_STAT!D1053</f>
        <v>1.5089999999999999</v>
      </c>
      <c r="C1050" s="2">
        <f t="shared" si="144"/>
        <v>7.8199999999999825E-2</v>
      </c>
      <c r="D1050" s="2">
        <f t="shared" si="145"/>
        <v>7.8199999999999825E-2</v>
      </c>
      <c r="E1050" s="2">
        <f t="shared" si="146"/>
        <v>0</v>
      </c>
      <c r="F1050" s="2">
        <f t="shared" si="147"/>
        <v>2.34044432633497E-2</v>
      </c>
      <c r="G1050" s="2">
        <f t="shared" si="147"/>
        <v>1.775659510932058E-2</v>
      </c>
      <c r="H1050" s="2">
        <f t="shared" si="148"/>
        <v>1.3180704475862335</v>
      </c>
      <c r="I1050" s="2">
        <f t="shared" si="149"/>
        <v>56.860672589080174</v>
      </c>
    </row>
    <row r="1051" spans="1:9" ht="13.5" x14ac:dyDescent="0.25">
      <c r="A1051" s="3">
        <f>TITRES_STAT!B1054</f>
        <v>43839</v>
      </c>
      <c r="B1051" s="5">
        <f>TITRES_STAT!D1054</f>
        <v>1.5928</v>
      </c>
      <c r="C1051" s="2">
        <f t="shared" si="144"/>
        <v>8.3800000000000097E-2</v>
      </c>
      <c r="D1051" s="2">
        <f t="shared" si="145"/>
        <v>8.3800000000000097E-2</v>
      </c>
      <c r="E1051" s="2">
        <f t="shared" si="146"/>
        <v>0</v>
      </c>
      <c r="F1051" s="2">
        <f t="shared" si="147"/>
        <v>2.7718411601681869E-2</v>
      </c>
      <c r="G1051" s="2">
        <f t="shared" si="147"/>
        <v>1.6488266887226256E-2</v>
      </c>
      <c r="H1051" s="2">
        <f t="shared" si="148"/>
        <v>1.6810991592546212</v>
      </c>
      <c r="I1051" s="2">
        <f t="shared" si="149"/>
        <v>62.701864399598989</v>
      </c>
    </row>
    <row r="1052" spans="1:9" ht="13.5" x14ac:dyDescent="0.25">
      <c r="A1052" s="3">
        <f>TITRES_STAT!B1055</f>
        <v>43840</v>
      </c>
      <c r="B1052" s="5">
        <f>TITRES_STAT!D1055</f>
        <v>1.6767000000000001</v>
      </c>
      <c r="C1052" s="2">
        <f t="shared" si="144"/>
        <v>8.3900000000000086E-2</v>
      </c>
      <c r="D1052" s="2">
        <f t="shared" si="145"/>
        <v>8.3900000000000086E-2</v>
      </c>
      <c r="E1052" s="2">
        <f t="shared" si="146"/>
        <v>0</v>
      </c>
      <c r="F1052" s="2">
        <f t="shared" si="147"/>
        <v>3.1731382201561742E-2</v>
      </c>
      <c r="G1052" s="2">
        <f t="shared" si="147"/>
        <v>1.5310533538138665E-2</v>
      </c>
      <c r="H1052" s="2">
        <f t="shared" si="148"/>
        <v>2.0725196886521693</v>
      </c>
      <c r="I1052" s="2">
        <f t="shared" si="149"/>
        <v>67.453422554350738</v>
      </c>
    </row>
    <row r="1053" spans="1:9" ht="13.5" x14ac:dyDescent="0.25">
      <c r="A1053" s="3">
        <f>TITRES_STAT!B1056</f>
        <v>43843</v>
      </c>
      <c r="B1053" s="5">
        <f>TITRES_STAT!D1056</f>
        <v>1.7270000000000001</v>
      </c>
      <c r="C1053" s="2">
        <f t="shared" si="144"/>
        <v>5.0300000000000011E-2</v>
      </c>
      <c r="D1053" s="2">
        <f t="shared" si="145"/>
        <v>5.0300000000000011E-2</v>
      </c>
      <c r="E1053" s="2">
        <f t="shared" si="146"/>
        <v>0</v>
      </c>
      <c r="F1053" s="2">
        <f t="shared" ref="F1053:G1068" si="150">((F1052*13)+D1053)/14</f>
        <v>3.3057712044307332E-2</v>
      </c>
      <c r="G1053" s="2">
        <f t="shared" si="150"/>
        <v>1.4216923999700188E-2</v>
      </c>
      <c r="H1053" s="2">
        <f t="shared" si="148"/>
        <v>2.3252366014620649</v>
      </c>
      <c r="I1053" s="2">
        <f t="shared" si="149"/>
        <v>69.926951978084432</v>
      </c>
    </row>
    <row r="1054" spans="1:9" ht="13.5" x14ac:dyDescent="0.25">
      <c r="A1054" s="3">
        <f>TITRES_STAT!B1057</f>
        <v>43845</v>
      </c>
      <c r="B1054" s="5">
        <f>TITRES_STAT!D1057</f>
        <v>1.6543000000000001</v>
      </c>
      <c r="C1054" s="2">
        <f t="shared" si="144"/>
        <v>-7.2699999999999987E-2</v>
      </c>
      <c r="D1054" s="2">
        <f t="shared" si="145"/>
        <v>0</v>
      </c>
      <c r="E1054" s="2">
        <f t="shared" si="146"/>
        <v>7.2699999999999987E-2</v>
      </c>
      <c r="F1054" s="2">
        <f t="shared" si="150"/>
        <v>3.0696446898285379E-2</v>
      </c>
      <c r="G1054" s="2">
        <f t="shared" si="150"/>
        <v>1.8394286571150172E-2</v>
      </c>
      <c r="H1054" s="2">
        <f t="shared" si="148"/>
        <v>1.6688033417088364</v>
      </c>
      <c r="I1054" s="2">
        <f t="shared" si="149"/>
        <v>62.530022936808095</v>
      </c>
    </row>
    <row r="1055" spans="1:9" ht="13.5" x14ac:dyDescent="0.25">
      <c r="A1055" s="3">
        <f>TITRES_STAT!B1058</f>
        <v>43846</v>
      </c>
      <c r="B1055" s="5">
        <f>TITRES_STAT!D1058</f>
        <v>1.6487000000000001</v>
      </c>
      <c r="C1055" s="2">
        <f t="shared" si="144"/>
        <v>-5.6000000000000494E-3</v>
      </c>
      <c r="D1055" s="2">
        <f t="shared" si="145"/>
        <v>0</v>
      </c>
      <c r="E1055" s="2">
        <f t="shared" si="146"/>
        <v>5.6000000000000494E-3</v>
      </c>
      <c r="F1055" s="2">
        <f t="shared" si="150"/>
        <v>2.8503843548407851E-2</v>
      </c>
      <c r="G1055" s="2">
        <f t="shared" si="150"/>
        <v>1.7480408958925161E-2</v>
      </c>
      <c r="H1055" s="2">
        <f t="shared" si="148"/>
        <v>1.6306165156310222</v>
      </c>
      <c r="I1055" s="2">
        <f t="shared" si="149"/>
        <v>61.986097401197078</v>
      </c>
    </row>
    <row r="1056" spans="1:9" ht="13.5" x14ac:dyDescent="0.25">
      <c r="A1056" s="3">
        <f>TITRES_STAT!B1059</f>
        <v>43847</v>
      </c>
      <c r="B1056" s="5">
        <f>TITRES_STAT!D1059</f>
        <v>1.6208</v>
      </c>
      <c r="C1056" s="2">
        <f t="shared" si="144"/>
        <v>-2.7900000000000036E-2</v>
      </c>
      <c r="D1056" s="2">
        <f t="shared" si="145"/>
        <v>0</v>
      </c>
      <c r="E1056" s="2">
        <f t="shared" si="146"/>
        <v>2.7900000000000036E-2</v>
      </c>
      <c r="F1056" s="2">
        <f t="shared" si="150"/>
        <v>2.6467854723521578E-2</v>
      </c>
      <c r="G1056" s="2">
        <f t="shared" si="150"/>
        <v>1.822466546185908E-2</v>
      </c>
      <c r="H1056" s="2">
        <f t="shared" si="148"/>
        <v>1.4523094966496914</v>
      </c>
      <c r="I1056" s="2">
        <f t="shared" si="149"/>
        <v>59.222112813811428</v>
      </c>
    </row>
    <row r="1057" spans="1:9" ht="13.5" x14ac:dyDescent="0.25">
      <c r="A1057" s="3">
        <f>TITRES_STAT!B1060</f>
        <v>43850</v>
      </c>
      <c r="B1057" s="5">
        <f>TITRES_STAT!D1060</f>
        <v>1.6152</v>
      </c>
      <c r="C1057" s="2">
        <f t="shared" si="144"/>
        <v>-5.6000000000000494E-3</v>
      </c>
      <c r="D1057" s="2">
        <f t="shared" si="145"/>
        <v>0</v>
      </c>
      <c r="E1057" s="2">
        <f t="shared" si="146"/>
        <v>5.6000000000000494E-3</v>
      </c>
      <c r="F1057" s="2">
        <f t="shared" si="150"/>
        <v>2.4577293671841468E-2</v>
      </c>
      <c r="G1057" s="2">
        <f t="shared" si="150"/>
        <v>1.7322903643154863E-2</v>
      </c>
      <c r="H1057" s="2">
        <f t="shared" si="148"/>
        <v>1.4187744836618759</v>
      </c>
      <c r="I1057" s="2">
        <f t="shared" si="149"/>
        <v>58.656749244102265</v>
      </c>
    </row>
    <row r="1058" spans="1:9" ht="13.5" x14ac:dyDescent="0.25">
      <c r="A1058" s="3">
        <f>TITRES_STAT!B1061</f>
        <v>43851</v>
      </c>
      <c r="B1058" s="5">
        <f>TITRES_STAT!D1061</f>
        <v>1.6152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2.2821772695281361E-2</v>
      </c>
      <c r="G1058" s="2">
        <f t="shared" si="150"/>
        <v>1.6085553382929517E-2</v>
      </c>
      <c r="H1058" s="2">
        <f t="shared" si="148"/>
        <v>1.4187744836618756</v>
      </c>
      <c r="I1058" s="2">
        <f t="shared" si="149"/>
        <v>58.656749244102265</v>
      </c>
    </row>
    <row r="1059" spans="1:9" ht="13.5" x14ac:dyDescent="0.25">
      <c r="A1059" s="3">
        <f>TITRES_STAT!B1062</f>
        <v>43852</v>
      </c>
      <c r="B1059" s="5">
        <f>TITRES_STAT!D1062</f>
        <v>1.5761000000000001</v>
      </c>
      <c r="C1059" s="2">
        <f t="shared" si="144"/>
        <v>-3.9099999999999913E-2</v>
      </c>
      <c r="D1059" s="2">
        <f t="shared" si="145"/>
        <v>0</v>
      </c>
      <c r="E1059" s="2">
        <f t="shared" si="146"/>
        <v>3.9099999999999913E-2</v>
      </c>
      <c r="F1059" s="2">
        <f t="shared" si="150"/>
        <v>2.1191646074189833E-2</v>
      </c>
      <c r="G1059" s="2">
        <f t="shared" si="150"/>
        <v>1.7729442427005974E-2</v>
      </c>
      <c r="H1059" s="2">
        <f t="shared" si="148"/>
        <v>1.1952798945278806</v>
      </c>
      <c r="I1059" s="2">
        <f t="shared" si="149"/>
        <v>54.447722019744489</v>
      </c>
    </row>
    <row r="1060" spans="1:9" ht="13.5" x14ac:dyDescent="0.25">
      <c r="A1060" s="3">
        <f>TITRES_STAT!B1063</f>
        <v>43853</v>
      </c>
      <c r="B1060" s="5">
        <f>TITRES_STAT!D1063</f>
        <v>1.6208</v>
      </c>
      <c r="C1060" s="2">
        <f t="shared" si="144"/>
        <v>4.4699999999999962E-2</v>
      </c>
      <c r="D1060" s="2">
        <f t="shared" si="145"/>
        <v>4.4699999999999962E-2</v>
      </c>
      <c r="E1060" s="2">
        <f t="shared" si="146"/>
        <v>0</v>
      </c>
      <c r="F1060" s="2">
        <f t="shared" si="150"/>
        <v>2.2870814211747699E-2</v>
      </c>
      <c r="G1060" s="2">
        <f t="shared" si="150"/>
        <v>1.6463053682219835E-2</v>
      </c>
      <c r="H1060" s="2">
        <f t="shared" si="148"/>
        <v>1.3892206545161347</v>
      </c>
      <c r="I1060" s="2">
        <f t="shared" si="149"/>
        <v>58.145347600700354</v>
      </c>
    </row>
    <row r="1061" spans="1:9" ht="13.5" x14ac:dyDescent="0.25">
      <c r="A1061" s="3">
        <f>TITRES_STAT!B1064</f>
        <v>43854</v>
      </c>
      <c r="B1061" s="5">
        <f>TITRES_STAT!D1064</f>
        <v>1.6767000000000001</v>
      </c>
      <c r="C1061" s="2">
        <f t="shared" si="144"/>
        <v>5.5900000000000061E-2</v>
      </c>
      <c r="D1061" s="2">
        <f t="shared" si="145"/>
        <v>5.5900000000000061E-2</v>
      </c>
      <c r="E1061" s="2">
        <f t="shared" si="146"/>
        <v>0</v>
      </c>
      <c r="F1061" s="2">
        <f t="shared" si="150"/>
        <v>2.523004176805144E-2</v>
      </c>
      <c r="G1061" s="2">
        <f t="shared" si="150"/>
        <v>1.5287121276346989E-2</v>
      </c>
      <c r="H1061" s="2">
        <f t="shared" si="148"/>
        <v>1.6504115661781686</v>
      </c>
      <c r="I1061" s="2">
        <f t="shared" si="149"/>
        <v>62.270010712261694</v>
      </c>
    </row>
    <row r="1062" spans="1:9" ht="13.5" x14ac:dyDescent="0.25">
      <c r="A1062" s="3">
        <f>TITRES_STAT!B1065</f>
        <v>43857</v>
      </c>
      <c r="B1062" s="5">
        <f>TITRES_STAT!D1065</f>
        <v>1.6264000000000001</v>
      </c>
      <c r="C1062" s="2">
        <f t="shared" si="144"/>
        <v>-5.0300000000000011E-2</v>
      </c>
      <c r="D1062" s="2">
        <f t="shared" si="145"/>
        <v>0</v>
      </c>
      <c r="E1062" s="2">
        <f t="shared" si="146"/>
        <v>5.0300000000000011E-2</v>
      </c>
      <c r="F1062" s="2">
        <f t="shared" si="150"/>
        <v>2.3427895927476339E-2</v>
      </c>
      <c r="G1062" s="2">
        <f t="shared" si="150"/>
        <v>1.7788041185179349E-2</v>
      </c>
      <c r="H1062" s="2">
        <f t="shared" si="148"/>
        <v>1.3170587859328777</v>
      </c>
      <c r="I1062" s="2">
        <f t="shared" si="149"/>
        <v>56.841837329673659</v>
      </c>
    </row>
    <row r="1063" spans="1:9" ht="13.5" x14ac:dyDescent="0.25">
      <c r="A1063" s="3">
        <f>TITRES_STAT!B1066</f>
        <v>43858</v>
      </c>
      <c r="B1063" s="5">
        <f>TITRES_STAT!D1066</f>
        <v>1.5369999999999999</v>
      </c>
      <c r="C1063" s="2">
        <f t="shared" si="144"/>
        <v>-8.9400000000000146E-2</v>
      </c>
      <c r="D1063" s="2">
        <f t="shared" si="145"/>
        <v>0</v>
      </c>
      <c r="E1063" s="2">
        <f t="shared" si="146"/>
        <v>8.9400000000000146E-2</v>
      </c>
      <c r="F1063" s="2">
        <f t="shared" si="150"/>
        <v>2.1754474789799461E-2</v>
      </c>
      <c r="G1063" s="2">
        <f t="shared" si="150"/>
        <v>2.2903181100523692E-2</v>
      </c>
      <c r="H1063" s="2">
        <f t="shared" si="148"/>
        <v>0.94984511951931583</v>
      </c>
      <c r="I1063" s="2">
        <f t="shared" si="149"/>
        <v>48.713875271974203</v>
      </c>
    </row>
    <row r="1064" spans="1:9" ht="13.5" x14ac:dyDescent="0.25">
      <c r="A1064" s="3">
        <f>TITRES_STAT!B1067</f>
        <v>43859</v>
      </c>
      <c r="B1064" s="5">
        <f>TITRES_STAT!D1067</f>
        <v>1.5369999999999999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2.0200583733385215E-2</v>
      </c>
      <c r="G1064" s="2">
        <f t="shared" si="150"/>
        <v>2.1267239593343427E-2</v>
      </c>
      <c r="H1064" s="2">
        <f t="shared" si="148"/>
        <v>0.94984511951931594</v>
      </c>
      <c r="I1064" s="2">
        <f t="shared" si="149"/>
        <v>48.71387527197421</v>
      </c>
    </row>
    <row r="1065" spans="1:9" ht="13.5" x14ac:dyDescent="0.25">
      <c r="A1065" s="3">
        <f>TITRES_STAT!B1068</f>
        <v>43860</v>
      </c>
      <c r="B1065" s="5">
        <f>TITRES_STAT!D1068</f>
        <v>1.5369999999999999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1.8757684895286269E-2</v>
      </c>
      <c r="G1065" s="2">
        <f t="shared" si="150"/>
        <v>1.9748151050961754E-2</v>
      </c>
      <c r="H1065" s="2">
        <f t="shared" si="148"/>
        <v>0.94984511951931583</v>
      </c>
      <c r="I1065" s="2">
        <f t="shared" si="149"/>
        <v>48.713875271974203</v>
      </c>
    </row>
    <row r="1066" spans="1:9" ht="13.5" x14ac:dyDescent="0.25">
      <c r="A1066" s="3">
        <f>TITRES_STAT!B1069</f>
        <v>43861</v>
      </c>
      <c r="B1066" s="5">
        <f>TITRES_STAT!D1069</f>
        <v>1.5649</v>
      </c>
      <c r="C1066" s="2">
        <f t="shared" si="144"/>
        <v>2.7900000000000036E-2</v>
      </c>
      <c r="D1066" s="2">
        <f t="shared" si="145"/>
        <v>2.7900000000000036E-2</v>
      </c>
      <c r="E1066" s="2">
        <f t="shared" si="146"/>
        <v>0</v>
      </c>
      <c r="F1066" s="2">
        <f t="shared" si="150"/>
        <v>1.9410707402765823E-2</v>
      </c>
      <c r="G1066" s="2">
        <f t="shared" si="150"/>
        <v>1.8337568833035913E-2</v>
      </c>
      <c r="H1066" s="2">
        <f t="shared" si="148"/>
        <v>1.0585213110582361</v>
      </c>
      <c r="I1066" s="2">
        <f t="shared" si="149"/>
        <v>51.421440495754489</v>
      </c>
    </row>
    <row r="1067" spans="1:9" ht="13.5" x14ac:dyDescent="0.25">
      <c r="A1067" s="3">
        <f>TITRES_STAT!B1070</f>
        <v>43864</v>
      </c>
      <c r="B1067" s="5">
        <f>TITRES_STAT!D1070</f>
        <v>1.4978</v>
      </c>
      <c r="C1067" s="2">
        <f t="shared" si="144"/>
        <v>-6.7099999999999937E-2</v>
      </c>
      <c r="D1067" s="2">
        <f t="shared" si="145"/>
        <v>0</v>
      </c>
      <c r="E1067" s="2">
        <f t="shared" si="146"/>
        <v>6.7099999999999937E-2</v>
      </c>
      <c r="F1067" s="2">
        <f t="shared" si="150"/>
        <v>1.8024228302568262E-2</v>
      </c>
      <c r="G1067" s="2">
        <f t="shared" si="150"/>
        <v>2.1820599630676198E-2</v>
      </c>
      <c r="H1067" s="2">
        <f t="shared" si="148"/>
        <v>0.82601892741889371</v>
      </c>
      <c r="I1067" s="2">
        <f t="shared" si="149"/>
        <v>45.236055060310044</v>
      </c>
    </row>
    <row r="1068" spans="1:9" ht="13.5" x14ac:dyDescent="0.25">
      <c r="A1068" s="3">
        <f>TITRES_STAT!B1071</f>
        <v>43865</v>
      </c>
      <c r="B1068" s="5">
        <f>TITRES_STAT!D1071</f>
        <v>1.4642999999999999</v>
      </c>
      <c r="C1068" s="2">
        <f t="shared" si="144"/>
        <v>-3.3500000000000085E-2</v>
      </c>
      <c r="D1068" s="2">
        <f t="shared" si="145"/>
        <v>0</v>
      </c>
      <c r="E1068" s="2">
        <f t="shared" si="146"/>
        <v>3.3500000000000085E-2</v>
      </c>
      <c r="F1068" s="2">
        <f t="shared" si="150"/>
        <v>1.6736783423813385E-2</v>
      </c>
      <c r="G1068" s="2">
        <f t="shared" si="150"/>
        <v>2.2654842514199334E-2</v>
      </c>
      <c r="H1068" s="2">
        <f t="shared" si="148"/>
        <v>0.73877288766511184</v>
      </c>
      <c r="I1068" s="2">
        <f t="shared" si="149"/>
        <v>42.48817616757087</v>
      </c>
    </row>
    <row r="1069" spans="1:9" ht="13.5" x14ac:dyDescent="0.25">
      <c r="A1069" s="3">
        <f>TITRES_STAT!B1072</f>
        <v>43866</v>
      </c>
      <c r="B1069" s="5">
        <f>TITRES_STAT!D1072</f>
        <v>1.4252</v>
      </c>
      <c r="C1069" s="2">
        <f t="shared" si="144"/>
        <v>-3.9099999999999913E-2</v>
      </c>
      <c r="D1069" s="2">
        <f t="shared" si="145"/>
        <v>0</v>
      </c>
      <c r="E1069" s="2">
        <f t="shared" si="146"/>
        <v>3.9099999999999913E-2</v>
      </c>
      <c r="F1069" s="2">
        <f t="shared" ref="F1069:G1084" si="151">((F1068*13)+D1069)/14</f>
        <v>1.5541298893541E-2</v>
      </c>
      <c r="G1069" s="2">
        <f t="shared" si="151"/>
        <v>2.3829496620327944E-2</v>
      </c>
      <c r="H1069" s="2">
        <f t="shared" si="148"/>
        <v>0.65218746082463908</v>
      </c>
      <c r="I1069" s="2">
        <f t="shared" si="149"/>
        <v>39.474180520600214</v>
      </c>
    </row>
    <row r="1070" spans="1:9" ht="13.5" x14ac:dyDescent="0.25">
      <c r="A1070" s="3">
        <f>TITRES_STAT!B1073</f>
        <v>43867</v>
      </c>
      <c r="B1070" s="5">
        <f>TITRES_STAT!D1073</f>
        <v>1.4642999999999999</v>
      </c>
      <c r="C1070" s="2">
        <f t="shared" si="144"/>
        <v>3.9099999999999913E-2</v>
      </c>
      <c r="D1070" s="2">
        <f t="shared" si="145"/>
        <v>3.9099999999999913E-2</v>
      </c>
      <c r="E1070" s="2">
        <f t="shared" si="146"/>
        <v>0</v>
      </c>
      <c r="F1070" s="2">
        <f t="shared" si="151"/>
        <v>1.7224063258288066E-2</v>
      </c>
      <c r="G1070" s="2">
        <f t="shared" si="151"/>
        <v>2.2127389718875949E-2</v>
      </c>
      <c r="H1070" s="2">
        <f t="shared" si="148"/>
        <v>0.77840465943413739</v>
      </c>
      <c r="I1070" s="2">
        <f t="shared" si="149"/>
        <v>43.769827935663109</v>
      </c>
    </row>
    <row r="1071" spans="1:9" ht="13.5" x14ac:dyDescent="0.25">
      <c r="A1071" s="3">
        <f>TITRES_STAT!B1074</f>
        <v>43868</v>
      </c>
      <c r="B1071" s="5">
        <f>TITRES_STAT!D1074</f>
        <v>1.4642999999999999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1.5993773025553205E-2</v>
      </c>
      <c r="G1071" s="2">
        <f t="shared" si="151"/>
        <v>2.0546861881813379E-2</v>
      </c>
      <c r="H1071" s="2">
        <f t="shared" si="148"/>
        <v>0.7784046594341375</v>
      </c>
      <c r="I1071" s="2">
        <f t="shared" si="149"/>
        <v>43.769827935663116</v>
      </c>
    </row>
    <row r="1072" spans="1:9" ht="13.5" x14ac:dyDescent="0.25">
      <c r="A1072" s="3">
        <f>TITRES_STAT!B1075</f>
        <v>43871</v>
      </c>
      <c r="B1072" s="5">
        <f>TITRES_STAT!D1075</f>
        <v>1.4642999999999999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1.4851360666585118E-2</v>
      </c>
      <c r="G1072" s="2">
        <f t="shared" si="151"/>
        <v>1.9079228890255283E-2</v>
      </c>
      <c r="H1072" s="2">
        <f t="shared" si="148"/>
        <v>0.77840465943413739</v>
      </c>
      <c r="I1072" s="2">
        <f t="shared" si="149"/>
        <v>43.769827935663109</v>
      </c>
    </row>
    <row r="1073" spans="1:9" ht="13.5" x14ac:dyDescent="0.25">
      <c r="A1073" s="3">
        <f>TITRES_STAT!B1076</f>
        <v>43872</v>
      </c>
      <c r="B1073" s="5">
        <f>TITRES_STAT!D1076</f>
        <v>1.5034000000000001</v>
      </c>
      <c r="C1073" s="2">
        <f t="shared" si="144"/>
        <v>3.9100000000000135E-2</v>
      </c>
      <c r="D1073" s="2">
        <f t="shared" si="145"/>
        <v>3.9100000000000135E-2</v>
      </c>
      <c r="E1073" s="2">
        <f t="shared" si="146"/>
        <v>0</v>
      </c>
      <c r="F1073" s="2">
        <f t="shared" si="151"/>
        <v>1.6583406333257618E-2</v>
      </c>
      <c r="G1073" s="2">
        <f t="shared" si="151"/>
        <v>1.7716426826665622E-2</v>
      </c>
      <c r="H1073" s="2">
        <f t="shared" si="148"/>
        <v>0.93604689565829069</v>
      </c>
      <c r="I1073" s="2">
        <f t="shared" si="149"/>
        <v>48.3483585938665</v>
      </c>
    </row>
    <row r="1074" spans="1:9" ht="13.5" x14ac:dyDescent="0.25">
      <c r="A1074" s="3">
        <f>TITRES_STAT!B1077</f>
        <v>43873</v>
      </c>
      <c r="B1074" s="5">
        <f>TITRES_STAT!D1077</f>
        <v>1.5649</v>
      </c>
      <c r="C1074" s="2">
        <f t="shared" si="144"/>
        <v>6.1499999999999888E-2</v>
      </c>
      <c r="D1074" s="2">
        <f t="shared" si="145"/>
        <v>6.1499999999999888E-2</v>
      </c>
      <c r="E1074" s="2">
        <f t="shared" si="146"/>
        <v>0</v>
      </c>
      <c r="F1074" s="2">
        <f t="shared" si="151"/>
        <v>1.9791734452310639E-2</v>
      </c>
      <c r="G1074" s="2">
        <f t="shared" si="151"/>
        <v>1.6450967767618077E-2</v>
      </c>
      <c r="H1074" s="2">
        <f t="shared" si="148"/>
        <v>1.2030741736220829</v>
      </c>
      <c r="I1074" s="2">
        <f t="shared" si="149"/>
        <v>54.608881899064883</v>
      </c>
    </row>
    <row r="1075" spans="1:9" ht="13.5" x14ac:dyDescent="0.25">
      <c r="A1075" s="3">
        <f>TITRES_STAT!B1078</f>
        <v>43874</v>
      </c>
      <c r="B1075" s="5">
        <f>TITRES_STAT!D1078</f>
        <v>1.5872999999999999</v>
      </c>
      <c r="C1075" s="2">
        <f t="shared" si="144"/>
        <v>2.2399999999999975E-2</v>
      </c>
      <c r="D1075" s="2">
        <f t="shared" si="145"/>
        <v>2.2399999999999975E-2</v>
      </c>
      <c r="E1075" s="2">
        <f t="shared" si="146"/>
        <v>0</v>
      </c>
      <c r="F1075" s="2">
        <f t="shared" si="151"/>
        <v>1.9978039134288448E-2</v>
      </c>
      <c r="G1075" s="2">
        <f t="shared" si="151"/>
        <v>1.5275898641359642E-2</v>
      </c>
      <c r="H1075" s="2">
        <f t="shared" si="148"/>
        <v>1.3078143291811137</v>
      </c>
      <c r="I1075" s="2">
        <f t="shared" si="149"/>
        <v>56.668957837919663</v>
      </c>
    </row>
    <row r="1076" spans="1:9" ht="13.5" x14ac:dyDescent="0.25">
      <c r="A1076" s="3">
        <f>TITRES_STAT!B1079</f>
        <v>43875</v>
      </c>
      <c r="B1076" s="5">
        <f>TITRES_STAT!D1079</f>
        <v>1.5872999999999999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1.855103633898213E-2</v>
      </c>
      <c r="G1076" s="2">
        <f t="shared" si="151"/>
        <v>1.4184763024119668E-2</v>
      </c>
      <c r="H1076" s="2">
        <f t="shared" si="148"/>
        <v>1.3078143291811137</v>
      </c>
      <c r="I1076" s="2">
        <f t="shared" si="149"/>
        <v>56.668957837919663</v>
      </c>
    </row>
    <row r="1077" spans="1:9" ht="13.5" x14ac:dyDescent="0.25">
      <c r="A1077" s="3">
        <f>TITRES_STAT!B1080</f>
        <v>43878</v>
      </c>
      <c r="B1077" s="5">
        <f>TITRES_STAT!D1080</f>
        <v>1.5872999999999999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1.7225962314769121E-2</v>
      </c>
      <c r="G1077" s="2">
        <f t="shared" si="151"/>
        <v>1.3171565665253977E-2</v>
      </c>
      <c r="H1077" s="2">
        <f t="shared" si="148"/>
        <v>1.307814329181114</v>
      </c>
      <c r="I1077" s="2">
        <f t="shared" si="149"/>
        <v>56.668957837919663</v>
      </c>
    </row>
    <row r="1078" spans="1:9" ht="13.5" x14ac:dyDescent="0.25">
      <c r="A1078" s="3">
        <f>TITRES_STAT!B1081</f>
        <v>43879</v>
      </c>
      <c r="B1078" s="5">
        <f>TITRES_STAT!D1081</f>
        <v>1.5202</v>
      </c>
      <c r="C1078" s="2">
        <f t="shared" si="144"/>
        <v>-6.7099999999999937E-2</v>
      </c>
      <c r="D1078" s="2">
        <f t="shared" si="145"/>
        <v>0</v>
      </c>
      <c r="E1078" s="2">
        <f t="shared" si="146"/>
        <v>6.7099999999999937E-2</v>
      </c>
      <c r="F1078" s="2">
        <f t="shared" si="151"/>
        <v>1.5995536435142756E-2</v>
      </c>
      <c r="G1078" s="2">
        <f t="shared" si="151"/>
        <v>1.7023596689164401E-2</v>
      </c>
      <c r="H1078" s="2">
        <f t="shared" si="148"/>
        <v>0.93960969160670904</v>
      </c>
      <c r="I1078" s="2">
        <f t="shared" si="149"/>
        <v>48.443235547475908</v>
      </c>
    </row>
    <row r="1079" spans="1:9" ht="13.5" x14ac:dyDescent="0.25">
      <c r="A1079" s="3">
        <f>TITRES_STAT!B1082</f>
        <v>43880</v>
      </c>
      <c r="B1079" s="5">
        <f>TITRES_STAT!D1082</f>
        <v>1.4978</v>
      </c>
      <c r="C1079" s="2">
        <f t="shared" si="144"/>
        <v>-2.2399999999999975E-2</v>
      </c>
      <c r="D1079" s="2">
        <f t="shared" si="145"/>
        <v>0</v>
      </c>
      <c r="E1079" s="2">
        <f t="shared" si="146"/>
        <v>2.2399999999999975E-2</v>
      </c>
      <c r="F1079" s="2">
        <f t="shared" si="151"/>
        <v>1.4852998118346844E-2</v>
      </c>
      <c r="G1079" s="2">
        <f t="shared" si="151"/>
        <v>1.7407625497081226E-2</v>
      </c>
      <c r="H1079" s="2">
        <f t="shared" si="148"/>
        <v>0.85324664876535161</v>
      </c>
      <c r="I1079" s="2">
        <f t="shared" si="149"/>
        <v>46.040641667086874</v>
      </c>
    </row>
    <row r="1080" spans="1:9" ht="13.5" x14ac:dyDescent="0.25">
      <c r="A1080" s="3">
        <f>TITRES_STAT!B1083</f>
        <v>43881</v>
      </c>
      <c r="B1080" s="5">
        <f>TITRES_STAT!D1083</f>
        <v>1.4531000000000001</v>
      </c>
      <c r="C1080" s="2">
        <f t="shared" si="144"/>
        <v>-4.4699999999999962E-2</v>
      </c>
      <c r="D1080" s="2">
        <f t="shared" si="145"/>
        <v>0</v>
      </c>
      <c r="E1080" s="2">
        <f t="shared" si="146"/>
        <v>4.4699999999999962E-2</v>
      </c>
      <c r="F1080" s="2">
        <f t="shared" si="151"/>
        <v>1.3792069681322069E-2</v>
      </c>
      <c r="G1080" s="2">
        <f t="shared" si="151"/>
        <v>1.9357080818718279E-2</v>
      </c>
      <c r="H1080" s="2">
        <f t="shared" si="148"/>
        <v>0.71250772833397225</v>
      </c>
      <c r="I1080" s="2">
        <f t="shared" si="149"/>
        <v>41.606102941628265</v>
      </c>
    </row>
    <row r="1081" spans="1:9" ht="13.5" x14ac:dyDescent="0.25">
      <c r="A1081" s="3">
        <f>TITRES_STAT!B1084</f>
        <v>43882</v>
      </c>
      <c r="B1081" s="5">
        <f>TITRES_STAT!D1084</f>
        <v>1.4922</v>
      </c>
      <c r="C1081" s="2">
        <f t="shared" si="144"/>
        <v>3.9099999999999913E-2</v>
      </c>
      <c r="D1081" s="2">
        <f t="shared" si="145"/>
        <v>3.9099999999999913E-2</v>
      </c>
      <c r="E1081" s="2">
        <f t="shared" si="146"/>
        <v>0</v>
      </c>
      <c r="F1081" s="2">
        <f t="shared" si="151"/>
        <v>1.5599778989799057E-2</v>
      </c>
      <c r="G1081" s="2">
        <f t="shared" si="151"/>
        <v>1.7974432188809831E-2</v>
      </c>
      <c r="H1081" s="2">
        <f t="shared" si="148"/>
        <v>0.867887164720055</v>
      </c>
      <c r="I1081" s="2">
        <f t="shared" si="149"/>
        <v>46.463575590237937</v>
      </c>
    </row>
    <row r="1082" spans="1:9" ht="13.5" x14ac:dyDescent="0.25">
      <c r="A1082" s="3">
        <f>TITRES_STAT!B1085</f>
        <v>43885</v>
      </c>
      <c r="B1082" s="5">
        <f>TITRES_STAT!D1085</f>
        <v>1.4922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1.4485509061956267E-2</v>
      </c>
      <c r="G1082" s="2">
        <f t="shared" si="151"/>
        <v>1.6690544175323414E-2</v>
      </c>
      <c r="H1082" s="2">
        <f t="shared" si="148"/>
        <v>0.86788716472005512</v>
      </c>
      <c r="I1082" s="2">
        <f t="shared" si="149"/>
        <v>46.463575590237937</v>
      </c>
    </row>
    <row r="1083" spans="1:9" ht="13.5" x14ac:dyDescent="0.25">
      <c r="A1083" s="3">
        <f>TITRES_STAT!B1086</f>
        <v>43886</v>
      </c>
      <c r="B1083" s="5">
        <f>TITRES_STAT!D1086</f>
        <v>1.4922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1.3450829843245107E-2</v>
      </c>
      <c r="G1083" s="2">
        <f t="shared" si="151"/>
        <v>1.5498362448514599E-2</v>
      </c>
      <c r="H1083" s="2">
        <f t="shared" si="148"/>
        <v>0.86788716472005512</v>
      </c>
      <c r="I1083" s="2">
        <f t="shared" si="149"/>
        <v>46.463575590237937</v>
      </c>
    </row>
    <row r="1084" spans="1:9" ht="13.5" x14ac:dyDescent="0.25">
      <c r="A1084" s="3">
        <f>TITRES_STAT!B1087</f>
        <v>43887</v>
      </c>
      <c r="B1084" s="5">
        <f>TITRES_STAT!D1087</f>
        <v>1.4922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1.2490056283013312E-2</v>
      </c>
      <c r="G1084" s="2">
        <f t="shared" si="151"/>
        <v>1.4391336559334984E-2</v>
      </c>
      <c r="H1084" s="2">
        <f t="shared" si="148"/>
        <v>0.86788716472005512</v>
      </c>
      <c r="I1084" s="2">
        <f t="shared" si="149"/>
        <v>46.463575590237937</v>
      </c>
    </row>
    <row r="1085" spans="1:9" ht="13.5" x14ac:dyDescent="0.25">
      <c r="A1085" s="3">
        <f>TITRES_STAT!B1088</f>
        <v>43888</v>
      </c>
      <c r="B1085" s="5">
        <f>TITRES_STAT!D1088</f>
        <v>1.4475</v>
      </c>
      <c r="C1085" s="2">
        <f t="shared" si="144"/>
        <v>-4.4699999999999962E-2</v>
      </c>
      <c r="D1085" s="2">
        <f t="shared" si="145"/>
        <v>0</v>
      </c>
      <c r="E1085" s="2">
        <f t="shared" si="146"/>
        <v>4.4699999999999962E-2</v>
      </c>
      <c r="F1085" s="2">
        <f t="shared" ref="F1085:G1100" si="152">((F1084*13)+D1085)/14</f>
        <v>1.1597909405655218E-2</v>
      </c>
      <c r="G1085" s="2">
        <f t="shared" si="152"/>
        <v>1.6556241090811056E-2</v>
      </c>
      <c r="H1085" s="2">
        <f t="shared" si="148"/>
        <v>0.70051585634931468</v>
      </c>
      <c r="I1085" s="2">
        <f t="shared" si="149"/>
        <v>41.194314874145867</v>
      </c>
    </row>
    <row r="1086" spans="1:9" ht="13.5" x14ac:dyDescent="0.25">
      <c r="A1086" s="3">
        <f>TITRES_STAT!B1089</f>
        <v>43889</v>
      </c>
      <c r="B1086" s="5">
        <f>TITRES_STAT!D1089</f>
        <v>1.4028</v>
      </c>
      <c r="C1086" s="2">
        <f t="shared" si="144"/>
        <v>-4.4699999999999962E-2</v>
      </c>
      <c r="D1086" s="2">
        <f t="shared" si="145"/>
        <v>0</v>
      </c>
      <c r="E1086" s="2">
        <f t="shared" si="146"/>
        <v>4.4699999999999962E-2</v>
      </c>
      <c r="F1086" s="2">
        <f t="shared" si="152"/>
        <v>1.0769487305251273E-2</v>
      </c>
      <c r="G1086" s="2">
        <f t="shared" si="152"/>
        <v>1.8566509584324549E-2</v>
      </c>
      <c r="H1086" s="2">
        <f t="shared" si="148"/>
        <v>0.58004910704076573</v>
      </c>
      <c r="I1086" s="2">
        <f t="shared" si="149"/>
        <v>36.710827812632054</v>
      </c>
    </row>
    <row r="1087" spans="1:9" ht="13.5" x14ac:dyDescent="0.25">
      <c r="A1087" s="3">
        <f>TITRES_STAT!B1090</f>
        <v>43892</v>
      </c>
      <c r="B1087" s="5">
        <f>TITRES_STAT!D1090</f>
        <v>1.4419</v>
      </c>
      <c r="C1087" s="2">
        <f t="shared" si="144"/>
        <v>3.9099999999999913E-2</v>
      </c>
      <c r="D1087" s="2">
        <f t="shared" si="145"/>
        <v>3.9099999999999913E-2</v>
      </c>
      <c r="E1087" s="2">
        <f t="shared" si="146"/>
        <v>0</v>
      </c>
      <c r="F1087" s="2">
        <f t="shared" si="152"/>
        <v>1.2793095354876176E-2</v>
      </c>
      <c r="G1087" s="2">
        <f t="shared" si="152"/>
        <v>1.7240330328301367E-2</v>
      </c>
      <c r="H1087" s="2">
        <f t="shared" si="148"/>
        <v>0.74204467729224988</v>
      </c>
      <c r="I1087" s="2">
        <f t="shared" si="149"/>
        <v>42.596190956804172</v>
      </c>
    </row>
    <row r="1088" spans="1:9" ht="13.5" x14ac:dyDescent="0.25">
      <c r="A1088" s="3">
        <f>TITRES_STAT!B1091</f>
        <v>43893</v>
      </c>
      <c r="B1088" s="5">
        <f>TITRES_STAT!D1091</f>
        <v>1.4755</v>
      </c>
      <c r="C1088" s="2">
        <f t="shared" si="144"/>
        <v>3.3600000000000074E-2</v>
      </c>
      <c r="D1088" s="2">
        <f t="shared" si="145"/>
        <v>3.3600000000000074E-2</v>
      </c>
      <c r="E1088" s="2">
        <f t="shared" si="146"/>
        <v>0</v>
      </c>
      <c r="F1088" s="2">
        <f t="shared" si="152"/>
        <v>1.4279302829527883E-2</v>
      </c>
      <c r="G1088" s="2">
        <f t="shared" si="152"/>
        <v>1.6008878161994127E-2</v>
      </c>
      <c r="H1088" s="2">
        <f t="shared" si="148"/>
        <v>0.89196149068256747</v>
      </c>
      <c r="I1088" s="2">
        <f t="shared" si="149"/>
        <v>47.144801576313924</v>
      </c>
    </row>
    <row r="1089" spans="1:9" ht="13.5" x14ac:dyDescent="0.25">
      <c r="A1089" s="3">
        <f>TITRES_STAT!B1092</f>
        <v>43894</v>
      </c>
      <c r="B1089" s="5">
        <f>TITRES_STAT!D1092</f>
        <v>1.4755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1.3259352627418747E-2</v>
      </c>
      <c r="G1089" s="2">
        <f t="shared" si="152"/>
        <v>1.4865386864708832E-2</v>
      </c>
      <c r="H1089" s="2">
        <f t="shared" si="148"/>
        <v>0.89196149068256747</v>
      </c>
      <c r="I1089" s="2">
        <f t="shared" si="149"/>
        <v>47.144801576313924</v>
      </c>
    </row>
    <row r="1090" spans="1:9" ht="13.5" x14ac:dyDescent="0.25">
      <c r="A1090" s="3">
        <f>TITRES_STAT!B1093</f>
        <v>43895</v>
      </c>
      <c r="B1090" s="5">
        <f>TITRES_STAT!D1093</f>
        <v>1.4363999999999999</v>
      </c>
      <c r="C1090" s="2">
        <f t="shared" si="144"/>
        <v>-3.9100000000000135E-2</v>
      </c>
      <c r="D1090" s="2">
        <f t="shared" si="145"/>
        <v>0</v>
      </c>
      <c r="E1090" s="2">
        <f t="shared" si="146"/>
        <v>3.9100000000000135E-2</v>
      </c>
      <c r="F1090" s="2">
        <f t="shared" si="152"/>
        <v>1.2312256011174551E-2</v>
      </c>
      <c r="G1090" s="2">
        <f t="shared" si="152"/>
        <v>1.6596430660086783E-2</v>
      </c>
      <c r="H1090" s="2">
        <f t="shared" si="148"/>
        <v>0.74186168480097581</v>
      </c>
      <c r="I1090" s="2">
        <f t="shared" si="149"/>
        <v>42.590160359703908</v>
      </c>
    </row>
    <row r="1091" spans="1:9" ht="13.5" x14ac:dyDescent="0.25">
      <c r="A1091" s="3">
        <f>TITRES_STAT!B1094</f>
        <v>43896</v>
      </c>
      <c r="B1091" s="5">
        <f>TITRES_STAT!D1094</f>
        <v>1.3972</v>
      </c>
      <c r="C1091" s="2">
        <f t="shared" ref="C1091:C1154" si="153">B1091-B1090</f>
        <v>-3.9199999999999902E-2</v>
      </c>
      <c r="D1091" s="2">
        <f t="shared" ref="D1091:D1154" si="154">IF(C1091&gt;0,C1091,0)</f>
        <v>0</v>
      </c>
      <c r="E1091" s="2">
        <f t="shared" ref="E1091:E1154" si="155">IF(C1091&lt;0,-C1091,0)</f>
        <v>3.9199999999999902E-2</v>
      </c>
      <c r="F1091" s="2">
        <f t="shared" si="152"/>
        <v>1.1432809153233511E-2</v>
      </c>
      <c r="G1091" s="2">
        <f t="shared" si="152"/>
        <v>1.8210971327223435E-2</v>
      </c>
      <c r="H1091" s="2">
        <f t="shared" si="148"/>
        <v>0.62779787787281272</v>
      </c>
      <c r="I1091" s="2">
        <f t="shared" si="149"/>
        <v>38.567311482996388</v>
      </c>
    </row>
    <row r="1092" spans="1:9" ht="13.5" x14ac:dyDescent="0.25">
      <c r="A1092" s="3">
        <f>TITRES_STAT!B1095</f>
        <v>43899</v>
      </c>
      <c r="B1092" s="5">
        <f>TITRES_STAT!D1095</f>
        <v>1.3581000000000001</v>
      </c>
      <c r="C1092" s="2">
        <f t="shared" si="153"/>
        <v>-3.9099999999999913E-2</v>
      </c>
      <c r="D1092" s="2">
        <f t="shared" si="154"/>
        <v>0</v>
      </c>
      <c r="E1092" s="2">
        <f t="shared" si="155"/>
        <v>3.9099999999999913E-2</v>
      </c>
      <c r="F1092" s="2">
        <f t="shared" si="152"/>
        <v>1.0616179928002548E-2</v>
      </c>
      <c r="G1092" s="2">
        <f t="shared" si="152"/>
        <v>1.9703044803850326E-2</v>
      </c>
      <c r="H1092" s="2">
        <f t="shared" si="148"/>
        <v>0.53880910456682096</v>
      </c>
      <c r="I1092" s="2">
        <f t="shared" si="149"/>
        <v>35.014681351167155</v>
      </c>
    </row>
    <row r="1093" spans="1:9" ht="13.5" x14ac:dyDescent="0.25">
      <c r="A1093" s="3">
        <f>TITRES_STAT!B1096</f>
        <v>43900</v>
      </c>
      <c r="B1093" s="5">
        <f>TITRES_STAT!D1096</f>
        <v>1.3581000000000001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9.8578813617166521E-3</v>
      </c>
      <c r="G1093" s="2">
        <f t="shared" si="152"/>
        <v>1.8295684460718161E-2</v>
      </c>
      <c r="H1093" s="2">
        <f t="shared" si="148"/>
        <v>0.53880910456682096</v>
      </c>
      <c r="I1093" s="2">
        <f t="shared" si="149"/>
        <v>35.014681351167155</v>
      </c>
    </row>
    <row r="1094" spans="1:9" ht="13.5" x14ac:dyDescent="0.25">
      <c r="A1094" s="3">
        <f>TITRES_STAT!B1097</f>
        <v>43901</v>
      </c>
      <c r="B1094" s="5">
        <f>TITRES_STAT!D1097</f>
        <v>1.3581000000000001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9.1537469787368909E-3</v>
      </c>
      <c r="G1094" s="2">
        <f t="shared" si="152"/>
        <v>1.698884985638115E-2</v>
      </c>
      <c r="H1094" s="2">
        <f t="shared" si="148"/>
        <v>0.53880910456682085</v>
      </c>
      <c r="I1094" s="2">
        <f t="shared" si="149"/>
        <v>35.014681351167155</v>
      </c>
    </row>
    <row r="1095" spans="1:9" ht="13.5" x14ac:dyDescent="0.25">
      <c r="A1095" s="3">
        <f>TITRES_STAT!B1098</f>
        <v>43902</v>
      </c>
      <c r="B1095" s="5">
        <f>TITRES_STAT!D1098</f>
        <v>1.319</v>
      </c>
      <c r="C1095" s="2">
        <f t="shared" si="153"/>
        <v>-3.9100000000000135E-2</v>
      </c>
      <c r="D1095" s="2">
        <f t="shared" si="154"/>
        <v>0</v>
      </c>
      <c r="E1095" s="2">
        <f t="shared" si="155"/>
        <v>3.9100000000000135E-2</v>
      </c>
      <c r="F1095" s="2">
        <f t="shared" si="152"/>
        <v>8.4999079088271135E-3</v>
      </c>
      <c r="G1095" s="2">
        <f t="shared" si="152"/>
        <v>1.8568217723782508E-2</v>
      </c>
      <c r="H1095" s="2">
        <f t="shared" si="148"/>
        <v>0.45776649300811884</v>
      </c>
      <c r="I1095" s="2">
        <f t="shared" si="149"/>
        <v>31.40190800129534</v>
      </c>
    </row>
    <row r="1096" spans="1:9" ht="13.5" x14ac:dyDescent="0.25">
      <c r="A1096" s="3">
        <f>TITRES_STAT!B1099</f>
        <v>43903</v>
      </c>
      <c r="B1096" s="5">
        <f>TITRES_STAT!D1099</f>
        <v>1.2630999999999999</v>
      </c>
      <c r="C1096" s="2">
        <f t="shared" si="153"/>
        <v>-5.5900000000000061E-2</v>
      </c>
      <c r="D1096" s="2">
        <f t="shared" si="154"/>
        <v>0</v>
      </c>
      <c r="E1096" s="2">
        <f t="shared" si="155"/>
        <v>5.5900000000000061E-2</v>
      </c>
      <c r="F1096" s="2">
        <f t="shared" si="152"/>
        <v>7.8927716296251765E-3</v>
      </c>
      <c r="G1096" s="2">
        <f t="shared" si="152"/>
        <v>2.1234773600655194E-2</v>
      </c>
      <c r="H1096" s="2">
        <f t="shared" si="148"/>
        <v>0.37169087733441369</v>
      </c>
      <c r="I1096" s="2">
        <f t="shared" si="149"/>
        <v>27.097277052444568</v>
      </c>
    </row>
    <row r="1097" spans="1:9" ht="13.5" x14ac:dyDescent="0.25">
      <c r="A1097" s="3">
        <f>TITRES_STAT!B1100</f>
        <v>43906</v>
      </c>
      <c r="B1097" s="5">
        <f>TITRES_STAT!D1100</f>
        <v>1.1903999999999999</v>
      </c>
      <c r="C1097" s="2">
        <f t="shared" si="153"/>
        <v>-7.2699999999999987E-2</v>
      </c>
      <c r="D1097" s="2">
        <f t="shared" si="154"/>
        <v>0</v>
      </c>
      <c r="E1097" s="2">
        <f t="shared" si="155"/>
        <v>7.2699999999999987E-2</v>
      </c>
      <c r="F1097" s="2">
        <f t="shared" si="152"/>
        <v>7.3290022275090917E-3</v>
      </c>
      <c r="G1097" s="2">
        <f t="shared" si="152"/>
        <v>2.4910861200608394E-2</v>
      </c>
      <c r="H1097" s="2">
        <f t="shared" si="148"/>
        <v>0.29420910696295383</v>
      </c>
      <c r="I1097" s="2">
        <f t="shared" si="149"/>
        <v>22.7327334802455</v>
      </c>
    </row>
    <row r="1098" spans="1:9" ht="13.5" x14ac:dyDescent="0.25">
      <c r="A1098" s="3">
        <f>TITRES_STAT!B1101</f>
        <v>43907</v>
      </c>
      <c r="B1098" s="5">
        <f>TITRES_STAT!D1101</f>
        <v>1.1400999999999999</v>
      </c>
      <c r="C1098" s="2">
        <f t="shared" si="153"/>
        <v>-5.0300000000000011E-2</v>
      </c>
      <c r="D1098" s="2">
        <f t="shared" si="154"/>
        <v>0</v>
      </c>
      <c r="E1098" s="2">
        <f t="shared" si="155"/>
        <v>5.0300000000000011E-2</v>
      </c>
      <c r="F1098" s="2">
        <f t="shared" si="152"/>
        <v>6.8055020684012991E-3</v>
      </c>
      <c r="G1098" s="2">
        <f t="shared" si="152"/>
        <v>2.6724371114850654E-2</v>
      </c>
      <c r="H1098" s="2">
        <f t="shared" si="148"/>
        <v>0.25465527473608168</v>
      </c>
      <c r="I1098" s="2">
        <f t="shared" si="149"/>
        <v>20.296832115072306</v>
      </c>
    </row>
    <row r="1099" spans="1:9" ht="13.5" x14ac:dyDescent="0.25">
      <c r="A1099" s="3">
        <f>TITRES_STAT!B1102</f>
        <v>43908</v>
      </c>
      <c r="B1099" s="5">
        <f>TITRES_STAT!D1102</f>
        <v>1.1177999999999999</v>
      </c>
      <c r="C1099" s="2">
        <f t="shared" si="153"/>
        <v>-2.2299999999999986E-2</v>
      </c>
      <c r="D1099" s="2">
        <f t="shared" si="154"/>
        <v>0</v>
      </c>
      <c r="E1099" s="2">
        <f t="shared" si="155"/>
        <v>2.2299999999999986E-2</v>
      </c>
      <c r="F1099" s="2">
        <f t="shared" si="152"/>
        <v>6.3193947778012061E-3</v>
      </c>
      <c r="G1099" s="2">
        <f t="shared" si="152"/>
        <v>2.6408344606647035E-2</v>
      </c>
      <c r="H1099" s="2">
        <f t="shared" si="148"/>
        <v>0.23929537696999764</v>
      </c>
      <c r="I1099" s="2">
        <f t="shared" si="149"/>
        <v>19.308986494814533</v>
      </c>
    </row>
    <row r="1100" spans="1:9" ht="13.5" x14ac:dyDescent="0.25">
      <c r="A1100" s="3">
        <f>TITRES_STAT!B1103</f>
        <v>43909</v>
      </c>
      <c r="B1100" s="5">
        <f>TITRES_STAT!D1103</f>
        <v>1.0842000000000001</v>
      </c>
      <c r="C1100" s="2">
        <f t="shared" si="153"/>
        <v>-3.3599999999999852E-2</v>
      </c>
      <c r="D1100" s="2">
        <f t="shared" si="154"/>
        <v>0</v>
      </c>
      <c r="E1100" s="2">
        <f t="shared" si="155"/>
        <v>3.3599999999999852E-2</v>
      </c>
      <c r="F1100" s="2">
        <f t="shared" si="152"/>
        <v>5.8680094365296922E-3</v>
      </c>
      <c r="G1100" s="2">
        <f t="shared" si="152"/>
        <v>2.6922034277600808E-2</v>
      </c>
      <c r="H1100" s="2">
        <f t="shared" si="148"/>
        <v>0.21796307723342767</v>
      </c>
      <c r="I1100" s="2">
        <f t="shared" si="149"/>
        <v>17.895704829453891</v>
      </c>
    </row>
    <row r="1101" spans="1:9" ht="13.5" x14ac:dyDescent="0.25">
      <c r="A1101" s="3">
        <f>TITRES_STAT!B1104</f>
        <v>43913</v>
      </c>
      <c r="B1101" s="5">
        <f>TITRES_STAT!D1104</f>
        <v>1.0563</v>
      </c>
      <c r="C1101" s="2">
        <f t="shared" si="153"/>
        <v>-2.7900000000000036E-2</v>
      </c>
      <c r="D1101" s="2">
        <f t="shared" si="154"/>
        <v>0</v>
      </c>
      <c r="E1101" s="2">
        <f t="shared" si="155"/>
        <v>2.7900000000000036E-2</v>
      </c>
      <c r="F1101" s="2">
        <f t="shared" ref="F1101:G1116" si="156">((F1100*13)+D1101)/14</f>
        <v>5.4488659053490004E-3</v>
      </c>
      <c r="G1101" s="2">
        <f t="shared" si="156"/>
        <v>2.6991888972057895E-2</v>
      </c>
      <c r="H1101" s="2">
        <f t="shared" si="148"/>
        <v>0.20187049194629123</v>
      </c>
      <c r="I1101" s="2">
        <f t="shared" si="149"/>
        <v>16.796359782440888</v>
      </c>
    </row>
    <row r="1102" spans="1:9" ht="13.5" x14ac:dyDescent="0.25">
      <c r="A1102" s="3">
        <f>TITRES_STAT!B1105</f>
        <v>43914</v>
      </c>
      <c r="B1102" s="5">
        <f>TITRES_STAT!D1105</f>
        <v>1.0842000000000001</v>
      </c>
      <c r="C1102" s="2">
        <f t="shared" si="153"/>
        <v>2.7900000000000036E-2</v>
      </c>
      <c r="D1102" s="2">
        <f t="shared" si="154"/>
        <v>2.7900000000000036E-2</v>
      </c>
      <c r="E1102" s="2">
        <f t="shared" si="155"/>
        <v>0</v>
      </c>
      <c r="F1102" s="2">
        <f t="shared" si="156"/>
        <v>7.0525183406812174E-3</v>
      </c>
      <c r="G1102" s="2">
        <f t="shared" si="156"/>
        <v>2.5063896902625189E-2</v>
      </c>
      <c r="H1102" s="2">
        <f t="shared" si="148"/>
        <v>0.28138155722873798</v>
      </c>
      <c r="I1102" s="2">
        <f t="shared" si="149"/>
        <v>21.959232645527209</v>
      </c>
    </row>
    <row r="1103" spans="1:9" ht="13.5" x14ac:dyDescent="0.25">
      <c r="A1103" s="3">
        <f>TITRES_STAT!B1106</f>
        <v>43915</v>
      </c>
      <c r="B1103" s="5">
        <f>TITRES_STAT!D1106</f>
        <v>1.0563</v>
      </c>
      <c r="C1103" s="2">
        <f t="shared" si="153"/>
        <v>-2.7900000000000036E-2</v>
      </c>
      <c r="D1103" s="2">
        <f t="shared" si="154"/>
        <v>0</v>
      </c>
      <c r="E1103" s="2">
        <f t="shared" si="155"/>
        <v>2.7900000000000036E-2</v>
      </c>
      <c r="F1103" s="2">
        <f t="shared" si="156"/>
        <v>6.5487670306325586E-3</v>
      </c>
      <c r="G1103" s="2">
        <f t="shared" si="156"/>
        <v>2.5266475695294822E-2</v>
      </c>
      <c r="H1103" s="2">
        <f t="shared" si="148"/>
        <v>0.25918798923951569</v>
      </c>
      <c r="I1103" s="2">
        <f t="shared" si="149"/>
        <v>20.583740589524822</v>
      </c>
    </row>
    <row r="1104" spans="1:9" ht="13.5" x14ac:dyDescent="0.25">
      <c r="A1104" s="3">
        <f>TITRES_STAT!B1107</f>
        <v>43916</v>
      </c>
      <c r="B1104" s="5">
        <f>TITRES_STAT!D1107</f>
        <v>1.0842000000000001</v>
      </c>
      <c r="C1104" s="2">
        <f t="shared" si="153"/>
        <v>2.7900000000000036E-2</v>
      </c>
      <c r="D1104" s="2">
        <f t="shared" si="154"/>
        <v>2.7900000000000036E-2</v>
      </c>
      <c r="E1104" s="2">
        <f t="shared" si="155"/>
        <v>0</v>
      </c>
      <c r="F1104" s="2">
        <f t="shared" si="156"/>
        <v>8.073855099873092E-3</v>
      </c>
      <c r="G1104" s="2">
        <f t="shared" si="156"/>
        <v>2.3461727431345194E-2</v>
      </c>
      <c r="H1104" s="2">
        <f t="shared" si="148"/>
        <v>0.34412875707891438</v>
      </c>
      <c r="I1104" s="2">
        <f t="shared" si="149"/>
        <v>25.602365492631932</v>
      </c>
    </row>
    <row r="1105" spans="1:9" ht="13.5" x14ac:dyDescent="0.25">
      <c r="A1105" s="3">
        <f>TITRES_STAT!B1108</f>
        <v>43917</v>
      </c>
      <c r="B1105" s="5">
        <f>TITRES_STAT!D1108</f>
        <v>1.1122000000000001</v>
      </c>
      <c r="C1105" s="2">
        <f t="shared" si="153"/>
        <v>2.8000000000000025E-2</v>
      </c>
      <c r="D1105" s="2">
        <f t="shared" si="154"/>
        <v>2.8000000000000025E-2</v>
      </c>
      <c r="E1105" s="2">
        <f t="shared" si="155"/>
        <v>0</v>
      </c>
      <c r="F1105" s="2">
        <f t="shared" si="156"/>
        <v>9.4971511641678726E-3</v>
      </c>
      <c r="G1105" s="2">
        <f t="shared" si="156"/>
        <v>2.178588975767768E-2</v>
      </c>
      <c r="H1105" s="2">
        <f t="shared" ref="H1105:H1168" si="157">F1105/G1105</f>
        <v>0.43593129634840511</v>
      </c>
      <c r="I1105" s="2">
        <f t="shared" ref="I1105:I1168" si="158">IF(G1105=0,100,100-(100/(1+H1105)))</f>
        <v>30.358785093478005</v>
      </c>
    </row>
    <row r="1106" spans="1:9" ht="13.5" x14ac:dyDescent="0.25">
      <c r="A1106" s="3">
        <f>TITRES_STAT!B1109</f>
        <v>43920</v>
      </c>
      <c r="B1106" s="5">
        <f>TITRES_STAT!D1109</f>
        <v>1.1234</v>
      </c>
      <c r="C1106" s="2">
        <f t="shared" si="153"/>
        <v>1.1199999999999877E-2</v>
      </c>
      <c r="D1106" s="2">
        <f t="shared" si="154"/>
        <v>1.1199999999999877E-2</v>
      </c>
      <c r="E1106" s="2">
        <f t="shared" si="155"/>
        <v>0</v>
      </c>
      <c r="F1106" s="2">
        <f t="shared" si="156"/>
        <v>9.6187832238701591E-3</v>
      </c>
      <c r="G1106" s="2">
        <f t="shared" si="156"/>
        <v>2.0229754774986418E-2</v>
      </c>
      <c r="H1106" s="2">
        <f t="shared" si="157"/>
        <v>0.47547700557218531</v>
      </c>
      <c r="I1106" s="2">
        <f t="shared" si="158"/>
        <v>32.22530773278956</v>
      </c>
    </row>
    <row r="1107" spans="1:9" ht="13.5" x14ac:dyDescent="0.25">
      <c r="A1107" s="3">
        <f>TITRES_STAT!B1110</f>
        <v>43921</v>
      </c>
      <c r="B1107" s="5">
        <f>TITRES_STAT!D1110</f>
        <v>1.1569</v>
      </c>
      <c r="C1107" s="2">
        <f t="shared" si="153"/>
        <v>3.3500000000000085E-2</v>
      </c>
      <c r="D1107" s="2">
        <f t="shared" si="154"/>
        <v>3.3500000000000085E-2</v>
      </c>
      <c r="E1107" s="2">
        <f t="shared" si="155"/>
        <v>0</v>
      </c>
      <c r="F1107" s="2">
        <f t="shared" si="156"/>
        <v>1.1324584422165154E-2</v>
      </c>
      <c r="G1107" s="2">
        <f t="shared" si="156"/>
        <v>1.8784772291058818E-2</v>
      </c>
      <c r="H1107" s="2">
        <f t="shared" si="157"/>
        <v>0.60285981893724805</v>
      </c>
      <c r="I1107" s="2">
        <f t="shared" si="158"/>
        <v>37.611512361509263</v>
      </c>
    </row>
    <row r="1108" spans="1:9" ht="13.5" x14ac:dyDescent="0.25">
      <c r="A1108" s="3">
        <f>TITRES_STAT!B1111</f>
        <v>43922</v>
      </c>
      <c r="B1108" s="5">
        <f>TITRES_STAT!D1111</f>
        <v>1.1903999999999999</v>
      </c>
      <c r="C1108" s="2">
        <f t="shared" si="153"/>
        <v>3.3499999999999863E-2</v>
      </c>
      <c r="D1108" s="2">
        <f t="shared" si="154"/>
        <v>3.3499999999999863E-2</v>
      </c>
      <c r="E1108" s="2">
        <f t="shared" si="155"/>
        <v>0</v>
      </c>
      <c r="F1108" s="2">
        <f t="shared" si="156"/>
        <v>1.2908542677724776E-2</v>
      </c>
      <c r="G1108" s="2">
        <f t="shared" si="156"/>
        <v>1.7443002841697471E-2</v>
      </c>
      <c r="H1108" s="2">
        <f t="shared" si="157"/>
        <v>0.74004131025346875</v>
      </c>
      <c r="I1108" s="2">
        <f t="shared" si="158"/>
        <v>42.530100055249164</v>
      </c>
    </row>
    <row r="1109" spans="1:9" ht="13.5" x14ac:dyDescent="0.25">
      <c r="A1109" s="3">
        <f>TITRES_STAT!B1112</f>
        <v>43923</v>
      </c>
      <c r="B1109" s="5">
        <f>TITRES_STAT!D1112</f>
        <v>1.2072000000000001</v>
      </c>
      <c r="C1109" s="2">
        <f t="shared" si="153"/>
        <v>1.6800000000000148E-2</v>
      </c>
      <c r="D1109" s="2">
        <f t="shared" si="154"/>
        <v>1.6800000000000148E-2</v>
      </c>
      <c r="E1109" s="2">
        <f t="shared" si="155"/>
        <v>0</v>
      </c>
      <c r="F1109" s="2">
        <f t="shared" si="156"/>
        <v>1.318650391503016E-2</v>
      </c>
      <c r="G1109" s="2">
        <f t="shared" si="156"/>
        <v>1.6197074067290509E-2</v>
      </c>
      <c r="H1109" s="2">
        <f t="shared" si="157"/>
        <v>0.81412876549474433</v>
      </c>
      <c r="I1109" s="2">
        <f t="shared" si="158"/>
        <v>44.877121237461736</v>
      </c>
    </row>
    <row r="1110" spans="1:9" ht="13.5" x14ac:dyDescent="0.25">
      <c r="A1110" s="3">
        <f>TITRES_STAT!B1113</f>
        <v>43924</v>
      </c>
      <c r="B1110" s="5">
        <f>TITRES_STAT!D1113</f>
        <v>1.1737</v>
      </c>
      <c r="C1110" s="2">
        <f t="shared" si="153"/>
        <v>-3.3500000000000085E-2</v>
      </c>
      <c r="D1110" s="2">
        <f t="shared" si="154"/>
        <v>0</v>
      </c>
      <c r="E1110" s="2">
        <f t="shared" si="155"/>
        <v>3.3500000000000085E-2</v>
      </c>
      <c r="F1110" s="2">
        <f t="shared" si="156"/>
        <v>1.2244610778242291E-2</v>
      </c>
      <c r="G1110" s="2">
        <f t="shared" si="156"/>
        <v>1.7432997348198333E-2</v>
      </c>
      <c r="H1110" s="2">
        <f t="shared" si="157"/>
        <v>0.70238126775759235</v>
      </c>
      <c r="I1110" s="2">
        <f t="shared" si="158"/>
        <v>41.258752140922098</v>
      </c>
    </row>
    <row r="1111" spans="1:9" ht="13.5" x14ac:dyDescent="0.25">
      <c r="A1111" s="3">
        <f>TITRES_STAT!B1114</f>
        <v>43927</v>
      </c>
      <c r="B1111" s="5">
        <f>TITRES_STAT!D1114</f>
        <v>1.196</v>
      </c>
      <c r="C1111" s="2">
        <f t="shared" si="153"/>
        <v>2.2299999999999986E-2</v>
      </c>
      <c r="D1111" s="2">
        <f t="shared" si="154"/>
        <v>2.2299999999999986E-2</v>
      </c>
      <c r="E1111" s="2">
        <f t="shared" si="155"/>
        <v>0</v>
      </c>
      <c r="F1111" s="2">
        <f t="shared" si="156"/>
        <v>1.2962852865510698E-2</v>
      </c>
      <c r="G1111" s="2">
        <f t="shared" si="156"/>
        <v>1.6187783251898451E-2</v>
      </c>
      <c r="H1111" s="2">
        <f t="shared" si="157"/>
        <v>0.80077998721600485</v>
      </c>
      <c r="I1111" s="2">
        <f t="shared" si="158"/>
        <v>44.468507696712351</v>
      </c>
    </row>
    <row r="1112" spans="1:9" ht="13.5" x14ac:dyDescent="0.25">
      <c r="A1112" s="3">
        <f>TITRES_STAT!B1115</f>
        <v>43928</v>
      </c>
      <c r="B1112" s="5">
        <f>TITRES_STAT!D1115</f>
        <v>1.2183999999999999</v>
      </c>
      <c r="C1112" s="2">
        <f t="shared" si="153"/>
        <v>2.2399999999999975E-2</v>
      </c>
      <c r="D1112" s="2">
        <f t="shared" si="154"/>
        <v>2.2399999999999975E-2</v>
      </c>
      <c r="E1112" s="2">
        <f t="shared" si="155"/>
        <v>0</v>
      </c>
      <c r="F1112" s="2">
        <f t="shared" si="156"/>
        <v>1.3636934803688504E-2</v>
      </c>
      <c r="G1112" s="2">
        <f t="shared" si="156"/>
        <v>1.5031513019619991E-2</v>
      </c>
      <c r="H1112" s="2">
        <f t="shared" si="157"/>
        <v>0.90722303110064817</v>
      </c>
      <c r="I1112" s="2">
        <f t="shared" si="158"/>
        <v>47.56774725906569</v>
      </c>
    </row>
    <row r="1113" spans="1:9" ht="13.5" x14ac:dyDescent="0.25">
      <c r="A1113" s="3">
        <f>TITRES_STAT!B1116</f>
        <v>43929</v>
      </c>
      <c r="B1113" s="5">
        <f>TITRES_STAT!D1116</f>
        <v>1.2406999999999999</v>
      </c>
      <c r="C1113" s="2">
        <f t="shared" si="153"/>
        <v>2.2299999999999986E-2</v>
      </c>
      <c r="D1113" s="2">
        <f t="shared" si="154"/>
        <v>2.2299999999999986E-2</v>
      </c>
      <c r="E1113" s="2">
        <f t="shared" si="155"/>
        <v>0</v>
      </c>
      <c r="F1113" s="2">
        <f t="shared" si="156"/>
        <v>1.4255725174853611E-2</v>
      </c>
      <c r="G1113" s="2">
        <f t="shared" si="156"/>
        <v>1.3957833518218565E-2</v>
      </c>
      <c r="H1113" s="2">
        <f t="shared" si="157"/>
        <v>1.0213422560346648</v>
      </c>
      <c r="I1113" s="2">
        <f t="shared" si="158"/>
        <v>50.527922868355127</v>
      </c>
    </row>
    <row r="1114" spans="1:9" ht="13.5" x14ac:dyDescent="0.25">
      <c r="A1114" s="3">
        <f>TITRES_STAT!B1117</f>
        <v>43934</v>
      </c>
      <c r="B1114" s="5">
        <f>TITRES_STAT!D1117</f>
        <v>1.2686999999999999</v>
      </c>
      <c r="C1114" s="2">
        <f t="shared" si="153"/>
        <v>2.8000000000000025E-2</v>
      </c>
      <c r="D1114" s="2">
        <f t="shared" si="154"/>
        <v>2.8000000000000025E-2</v>
      </c>
      <c r="E1114" s="2">
        <f t="shared" si="155"/>
        <v>0</v>
      </c>
      <c r="F1114" s="2">
        <f t="shared" si="156"/>
        <v>1.5237459090935499E-2</v>
      </c>
      <c r="G1114" s="2">
        <f t="shared" si="156"/>
        <v>1.2960845409774381E-2</v>
      </c>
      <c r="H1114" s="2">
        <f t="shared" si="157"/>
        <v>1.17565317764258</v>
      </c>
      <c r="I1114" s="2">
        <f t="shared" si="158"/>
        <v>54.03679178849886</v>
      </c>
    </row>
    <row r="1115" spans="1:9" ht="13.5" x14ac:dyDescent="0.25">
      <c r="A1115" s="3">
        <f>TITRES_STAT!B1118</f>
        <v>43935</v>
      </c>
      <c r="B1115" s="5">
        <f>TITRES_STAT!D1118</f>
        <v>1.3022</v>
      </c>
      <c r="C1115" s="2">
        <f t="shared" si="153"/>
        <v>3.3500000000000085E-2</v>
      </c>
      <c r="D1115" s="2">
        <f t="shared" si="154"/>
        <v>3.3500000000000085E-2</v>
      </c>
      <c r="E1115" s="2">
        <f t="shared" si="155"/>
        <v>0</v>
      </c>
      <c r="F1115" s="2">
        <f t="shared" si="156"/>
        <v>1.6541926298725827E-2</v>
      </c>
      <c r="G1115" s="2">
        <f t="shared" si="156"/>
        <v>1.2035070737647641E-2</v>
      </c>
      <c r="H1115" s="2">
        <f t="shared" si="157"/>
        <v>1.3744768650989325</v>
      </c>
      <c r="I1115" s="2">
        <f t="shared" si="158"/>
        <v>57.885460385046329</v>
      </c>
    </row>
    <row r="1116" spans="1:9" ht="13.5" x14ac:dyDescent="0.25">
      <c r="A1116" s="3">
        <f>TITRES_STAT!B1119</f>
        <v>43936</v>
      </c>
      <c r="B1116" s="5">
        <f>TITRES_STAT!D1119</f>
        <v>1.2855000000000001</v>
      </c>
      <c r="C1116" s="2">
        <f t="shared" si="153"/>
        <v>-1.6699999999999937E-2</v>
      </c>
      <c r="D1116" s="2">
        <f t="shared" si="154"/>
        <v>0</v>
      </c>
      <c r="E1116" s="2">
        <f t="shared" si="155"/>
        <v>1.6699999999999937E-2</v>
      </c>
      <c r="F1116" s="2">
        <f t="shared" si="156"/>
        <v>1.5360360134531126E-2</v>
      </c>
      <c r="G1116" s="2">
        <f t="shared" si="156"/>
        <v>1.2368279970672805E-2</v>
      </c>
      <c r="H1116" s="2">
        <f t="shared" si="157"/>
        <v>1.2419156237531028</v>
      </c>
      <c r="I1116" s="2">
        <f t="shared" si="158"/>
        <v>55.395288323744353</v>
      </c>
    </row>
    <row r="1117" spans="1:9" ht="13.5" x14ac:dyDescent="0.25">
      <c r="A1117" s="3">
        <f>TITRES_STAT!B1120</f>
        <v>43937</v>
      </c>
      <c r="B1117" s="5">
        <f>TITRES_STAT!D1120</f>
        <v>1.2855000000000001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1.4263191553493188E-2</v>
      </c>
      <c r="G1117" s="2">
        <f t="shared" si="159"/>
        <v>1.1484831401339034E-2</v>
      </c>
      <c r="H1117" s="2">
        <f t="shared" si="157"/>
        <v>1.2419156237531028</v>
      </c>
      <c r="I1117" s="2">
        <f t="shared" si="158"/>
        <v>55.395288323744353</v>
      </c>
    </row>
    <row r="1118" spans="1:9" ht="13.5" x14ac:dyDescent="0.25">
      <c r="A1118" s="3">
        <f>TITRES_STAT!B1121</f>
        <v>43938</v>
      </c>
      <c r="B1118" s="5">
        <f>TITRES_STAT!D1121</f>
        <v>1.3078000000000001</v>
      </c>
      <c r="C1118" s="2">
        <f t="shared" si="153"/>
        <v>2.2299999999999986E-2</v>
      </c>
      <c r="D1118" s="2">
        <f t="shared" si="154"/>
        <v>2.2299999999999986E-2</v>
      </c>
      <c r="E1118" s="2">
        <f t="shared" si="155"/>
        <v>0</v>
      </c>
      <c r="F1118" s="2">
        <f t="shared" si="159"/>
        <v>1.4837249299672246E-2</v>
      </c>
      <c r="G1118" s="2">
        <f t="shared" si="159"/>
        <v>1.0664486301243389E-2</v>
      </c>
      <c r="H1118" s="2">
        <f t="shared" si="157"/>
        <v>1.3912765116442924</v>
      </c>
      <c r="I1118" s="2">
        <f t="shared" si="158"/>
        <v>58.18133138804685</v>
      </c>
    </row>
    <row r="1119" spans="1:9" ht="13.5" x14ac:dyDescent="0.25">
      <c r="A1119" s="3">
        <f>TITRES_STAT!B1122</f>
        <v>43941</v>
      </c>
      <c r="B1119" s="5">
        <f>TITRES_STAT!D1122</f>
        <v>1.3302</v>
      </c>
      <c r="C1119" s="2">
        <f t="shared" si="153"/>
        <v>2.2399999999999975E-2</v>
      </c>
      <c r="D1119" s="2">
        <f t="shared" si="154"/>
        <v>2.2399999999999975E-2</v>
      </c>
      <c r="E1119" s="2">
        <f t="shared" si="155"/>
        <v>0</v>
      </c>
      <c r="F1119" s="2">
        <f t="shared" si="159"/>
        <v>1.5377445778267083E-2</v>
      </c>
      <c r="G1119" s="2">
        <f t="shared" si="159"/>
        <v>9.9027372797260028E-3</v>
      </c>
      <c r="H1119" s="2">
        <f t="shared" si="157"/>
        <v>1.5528479998908502</v>
      </c>
      <c r="I1119" s="2">
        <f t="shared" si="158"/>
        <v>60.828063400454859</v>
      </c>
    </row>
    <row r="1120" spans="1:9" ht="13.5" x14ac:dyDescent="0.25">
      <c r="A1120" s="3">
        <f>TITRES_STAT!B1123</f>
        <v>43942</v>
      </c>
      <c r="B1120" s="5">
        <f>TITRES_STAT!D1123</f>
        <v>1.3693</v>
      </c>
      <c r="C1120" s="2">
        <f t="shared" si="153"/>
        <v>3.9099999999999913E-2</v>
      </c>
      <c r="D1120" s="2">
        <f t="shared" si="154"/>
        <v>3.9099999999999913E-2</v>
      </c>
      <c r="E1120" s="2">
        <f t="shared" si="155"/>
        <v>0</v>
      </c>
      <c r="F1120" s="2">
        <f t="shared" si="159"/>
        <v>1.7071913936962287E-2</v>
      </c>
      <c r="G1120" s="2">
        <f t="shared" si="159"/>
        <v>9.195398902602717E-3</v>
      </c>
      <c r="H1120" s="2">
        <f t="shared" si="157"/>
        <v>1.8565713263543311</v>
      </c>
      <c r="I1120" s="2">
        <f t="shared" si="158"/>
        <v>64.992997347059429</v>
      </c>
    </row>
    <row r="1121" spans="1:9" ht="13.5" x14ac:dyDescent="0.25">
      <c r="A1121" s="3">
        <f>TITRES_STAT!B1124</f>
        <v>43943</v>
      </c>
      <c r="B1121" s="5">
        <f>TITRES_STAT!D1124</f>
        <v>1.4084000000000001</v>
      </c>
      <c r="C1121" s="2">
        <f t="shared" si="153"/>
        <v>3.9100000000000135E-2</v>
      </c>
      <c r="D1121" s="2">
        <f t="shared" si="154"/>
        <v>3.9100000000000135E-2</v>
      </c>
      <c r="E1121" s="2">
        <f t="shared" si="155"/>
        <v>0</v>
      </c>
      <c r="F1121" s="2">
        <f t="shared" si="159"/>
        <v>1.8645348655750706E-2</v>
      </c>
      <c r="G1121" s="2">
        <f t="shared" si="159"/>
        <v>8.5385846952739514E-3</v>
      </c>
      <c r="H1121" s="2">
        <f t="shared" si="157"/>
        <v>2.183657985622697</v>
      </c>
      <c r="I1121" s="2">
        <f t="shared" si="158"/>
        <v>68.589590825523032</v>
      </c>
    </row>
    <row r="1122" spans="1:9" ht="13.5" x14ac:dyDescent="0.25">
      <c r="A1122" s="3">
        <f>TITRES_STAT!B1125</f>
        <v>43944</v>
      </c>
      <c r="B1122" s="5">
        <f>TITRES_STAT!D1125</f>
        <v>1.4475</v>
      </c>
      <c r="C1122" s="2">
        <f t="shared" si="153"/>
        <v>3.9099999999999913E-2</v>
      </c>
      <c r="D1122" s="2">
        <f t="shared" si="154"/>
        <v>3.9099999999999913E-2</v>
      </c>
      <c r="E1122" s="2">
        <f t="shared" si="155"/>
        <v>0</v>
      </c>
      <c r="F1122" s="2">
        <f t="shared" si="159"/>
        <v>2.0106395180339933E-2</v>
      </c>
      <c r="G1122" s="2">
        <f t="shared" si="159"/>
        <v>7.9286857884686684E-3</v>
      </c>
      <c r="H1122" s="2">
        <f t="shared" si="157"/>
        <v>2.5359051571424733</v>
      </c>
      <c r="I1122" s="2">
        <f t="shared" si="158"/>
        <v>71.718698450380785</v>
      </c>
    </row>
    <row r="1123" spans="1:9" ht="13.5" x14ac:dyDescent="0.25">
      <c r="A1123" s="3">
        <f>TITRES_STAT!B1126</f>
        <v>43945</v>
      </c>
      <c r="B1123" s="5">
        <f>TITRES_STAT!D1126</f>
        <v>1.4811000000000001</v>
      </c>
      <c r="C1123" s="2">
        <f t="shared" si="153"/>
        <v>3.3600000000000074E-2</v>
      </c>
      <c r="D1123" s="2">
        <f t="shared" si="154"/>
        <v>3.3600000000000074E-2</v>
      </c>
      <c r="E1123" s="2">
        <f t="shared" si="155"/>
        <v>0</v>
      </c>
      <c r="F1123" s="2">
        <f t="shared" si="159"/>
        <v>2.1070224096029943E-2</v>
      </c>
      <c r="G1123" s="2">
        <f t="shared" si="159"/>
        <v>7.3623510892923344E-3</v>
      </c>
      <c r="H1123" s="2">
        <f t="shared" si="157"/>
        <v>2.8618879812284534</v>
      </c>
      <c r="I1123" s="2">
        <f t="shared" si="158"/>
        <v>74.105929409120165</v>
      </c>
    </row>
    <row r="1124" spans="1:9" ht="13.5" x14ac:dyDescent="0.25">
      <c r="A1124" s="3">
        <f>TITRES_STAT!B1127</f>
        <v>43948</v>
      </c>
      <c r="B1124" s="5">
        <f>TITRES_STAT!D1127</f>
        <v>1.4419</v>
      </c>
      <c r="C1124" s="2">
        <f t="shared" si="153"/>
        <v>-3.9200000000000124E-2</v>
      </c>
      <c r="D1124" s="2">
        <f t="shared" si="154"/>
        <v>0</v>
      </c>
      <c r="E1124" s="2">
        <f t="shared" si="155"/>
        <v>3.9200000000000124E-2</v>
      </c>
      <c r="F1124" s="2">
        <f t="shared" si="159"/>
        <v>1.9565208089170661E-2</v>
      </c>
      <c r="G1124" s="2">
        <f t="shared" si="159"/>
        <v>9.6364688686286053E-3</v>
      </c>
      <c r="H1124" s="2">
        <f t="shared" si="157"/>
        <v>2.0303296109703557</v>
      </c>
      <c r="I1124" s="2">
        <f t="shared" si="158"/>
        <v>67.00028946092813</v>
      </c>
    </row>
    <row r="1125" spans="1:9" ht="13.5" x14ac:dyDescent="0.25">
      <c r="A1125" s="3">
        <f>TITRES_STAT!B1128</f>
        <v>43949</v>
      </c>
      <c r="B1125" s="5">
        <f>TITRES_STAT!D1128</f>
        <v>1.4755</v>
      </c>
      <c r="C1125" s="2">
        <f t="shared" si="153"/>
        <v>3.3600000000000074E-2</v>
      </c>
      <c r="D1125" s="2">
        <f t="shared" si="154"/>
        <v>3.3600000000000074E-2</v>
      </c>
      <c r="E1125" s="2">
        <f t="shared" si="155"/>
        <v>0</v>
      </c>
      <c r="F1125" s="2">
        <f t="shared" si="159"/>
        <v>2.0567693225658479E-2</v>
      </c>
      <c r="G1125" s="2">
        <f t="shared" si="159"/>
        <v>8.9481496637265623E-3</v>
      </c>
      <c r="H1125" s="2">
        <f t="shared" si="157"/>
        <v>2.2985414860721969</v>
      </c>
      <c r="I1125" s="2">
        <f t="shared" si="158"/>
        <v>69.683570625914129</v>
      </c>
    </row>
    <row r="1126" spans="1:9" ht="13.5" x14ac:dyDescent="0.25">
      <c r="A1126" s="3">
        <f>TITRES_STAT!B1129</f>
        <v>43950</v>
      </c>
      <c r="B1126" s="5">
        <f>TITRES_STAT!D1129</f>
        <v>1.4978</v>
      </c>
      <c r="C1126" s="2">
        <f t="shared" si="153"/>
        <v>2.2299999999999986E-2</v>
      </c>
      <c r="D1126" s="2">
        <f t="shared" si="154"/>
        <v>2.2299999999999986E-2</v>
      </c>
      <c r="E1126" s="2">
        <f t="shared" si="155"/>
        <v>0</v>
      </c>
      <c r="F1126" s="2">
        <f t="shared" si="159"/>
        <v>2.0691429423825732E-2</v>
      </c>
      <c r="G1126" s="2">
        <f t="shared" si="159"/>
        <v>8.3089961163175224E-3</v>
      </c>
      <c r="H1126" s="2">
        <f t="shared" si="157"/>
        <v>2.4902442044943451</v>
      </c>
      <c r="I1126" s="2">
        <f t="shared" si="158"/>
        <v>71.348709677325388</v>
      </c>
    </row>
    <row r="1127" spans="1:9" ht="13.5" x14ac:dyDescent="0.25">
      <c r="A1127" s="3">
        <f>TITRES_STAT!B1130</f>
        <v>43951</v>
      </c>
      <c r="B1127" s="5">
        <f>TITRES_STAT!D1130</f>
        <v>1.5425</v>
      </c>
      <c r="C1127" s="2">
        <f t="shared" si="153"/>
        <v>4.4699999999999962E-2</v>
      </c>
      <c r="D1127" s="2">
        <f t="shared" si="154"/>
        <v>4.4699999999999962E-2</v>
      </c>
      <c r="E1127" s="2">
        <f t="shared" si="155"/>
        <v>0</v>
      </c>
      <c r="F1127" s="2">
        <f t="shared" si="159"/>
        <v>2.240632732212389E-2</v>
      </c>
      <c r="G1127" s="2">
        <f t="shared" si="159"/>
        <v>7.7154963937234129E-3</v>
      </c>
      <c r="H1127" s="2">
        <f t="shared" si="157"/>
        <v>2.9040681478837223</v>
      </c>
      <c r="I1127" s="2">
        <f t="shared" si="158"/>
        <v>74.385693022749365</v>
      </c>
    </row>
    <row r="1128" spans="1:9" ht="13.5" x14ac:dyDescent="0.25">
      <c r="A1128" s="3">
        <f>TITRES_STAT!B1131</f>
        <v>43955</v>
      </c>
      <c r="B1128" s="5">
        <f>TITRES_STAT!D1131</f>
        <v>1.5872999999999999</v>
      </c>
      <c r="C1128" s="2">
        <f t="shared" si="153"/>
        <v>4.4799999999999951E-2</v>
      </c>
      <c r="D1128" s="2">
        <f t="shared" si="154"/>
        <v>4.4799999999999951E-2</v>
      </c>
      <c r="E1128" s="2">
        <f t="shared" si="155"/>
        <v>0</v>
      </c>
      <c r="F1128" s="2">
        <f t="shared" si="159"/>
        <v>2.4005875370543609E-2</v>
      </c>
      <c r="G1128" s="2">
        <f t="shared" si="159"/>
        <v>7.1643895084574551E-3</v>
      </c>
      <c r="H1128" s="2">
        <f t="shared" si="157"/>
        <v>3.3507216968319535</v>
      </c>
      <c r="I1128" s="2">
        <f t="shared" si="158"/>
        <v>77.015307581540654</v>
      </c>
    </row>
    <row r="1129" spans="1:9" ht="13.5" x14ac:dyDescent="0.25">
      <c r="A1129" s="3">
        <f>TITRES_STAT!B1132</f>
        <v>43956</v>
      </c>
      <c r="B1129" s="5">
        <f>TITRES_STAT!D1132</f>
        <v>1.6208</v>
      </c>
      <c r="C1129" s="2">
        <f t="shared" si="153"/>
        <v>3.3500000000000085E-2</v>
      </c>
      <c r="D1129" s="2">
        <f t="shared" si="154"/>
        <v>3.3500000000000085E-2</v>
      </c>
      <c r="E1129" s="2">
        <f t="shared" si="155"/>
        <v>0</v>
      </c>
      <c r="F1129" s="2">
        <f t="shared" si="159"/>
        <v>2.4684027129790502E-2</v>
      </c>
      <c r="G1129" s="2">
        <f t="shared" si="159"/>
        <v>6.6526474007104945E-3</v>
      </c>
      <c r="H1129" s="2">
        <f t="shared" si="157"/>
        <v>3.7104066461051697</v>
      </c>
      <c r="I1129" s="2">
        <f t="shared" si="158"/>
        <v>78.770410388520133</v>
      </c>
    </row>
    <row r="1130" spans="1:9" ht="13.5" x14ac:dyDescent="0.25">
      <c r="A1130" s="3">
        <f>TITRES_STAT!B1133</f>
        <v>43957</v>
      </c>
      <c r="B1130" s="5">
        <f>TITRES_STAT!D1133</f>
        <v>1.5761000000000001</v>
      </c>
      <c r="C1130" s="2">
        <f t="shared" si="153"/>
        <v>-4.4699999999999962E-2</v>
      </c>
      <c r="D1130" s="2">
        <f t="shared" si="154"/>
        <v>0</v>
      </c>
      <c r="E1130" s="2">
        <f t="shared" si="155"/>
        <v>4.4699999999999962E-2</v>
      </c>
      <c r="F1130" s="2">
        <f t="shared" si="159"/>
        <v>2.2920882334805465E-2</v>
      </c>
      <c r="G1130" s="2">
        <f t="shared" si="159"/>
        <v>9.3703154435168835E-3</v>
      </c>
      <c r="H1130" s="2">
        <f t="shared" si="157"/>
        <v>2.446116405895804</v>
      </c>
      <c r="I1130" s="2">
        <f t="shared" si="158"/>
        <v>70.981827593254096</v>
      </c>
    </row>
    <row r="1131" spans="1:9" ht="13.5" x14ac:dyDescent="0.25">
      <c r="A1131" s="3">
        <f>TITRES_STAT!B1134</f>
        <v>43958</v>
      </c>
      <c r="B1131" s="5">
        <f>TITRES_STAT!D1134</f>
        <v>1.5761000000000001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2.1283676453747933E-2</v>
      </c>
      <c r="G1131" s="2">
        <f t="shared" si="159"/>
        <v>8.7010071975513921E-3</v>
      </c>
      <c r="H1131" s="2">
        <f t="shared" si="157"/>
        <v>2.446116405895804</v>
      </c>
      <c r="I1131" s="2">
        <f t="shared" si="158"/>
        <v>70.981827593254096</v>
      </c>
    </row>
    <row r="1132" spans="1:9" ht="13.5" x14ac:dyDescent="0.25">
      <c r="A1132" s="3">
        <f>TITRES_STAT!B1135</f>
        <v>43959</v>
      </c>
      <c r="B1132" s="5">
        <f>TITRES_STAT!D1135</f>
        <v>1.5761000000000001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1.9763413849908793E-2</v>
      </c>
      <c r="G1132" s="2">
        <f t="shared" si="159"/>
        <v>8.0795066834405786E-3</v>
      </c>
      <c r="H1132" s="2">
        <f t="shared" si="157"/>
        <v>2.4461164058958036</v>
      </c>
      <c r="I1132" s="2">
        <f t="shared" si="158"/>
        <v>70.981827593254081</v>
      </c>
    </row>
    <row r="1133" spans="1:9" ht="13.5" x14ac:dyDescent="0.25">
      <c r="A1133" s="3">
        <f>TITRES_STAT!B1136</f>
        <v>43962</v>
      </c>
      <c r="B1133" s="5">
        <f>TITRES_STAT!D1136</f>
        <v>1.5761000000000001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1.8351741432058165E-2</v>
      </c>
      <c r="G1133" s="2">
        <f t="shared" si="160"/>
        <v>7.5023990631948234E-3</v>
      </c>
      <c r="H1133" s="2">
        <f t="shared" si="157"/>
        <v>2.4461164058958036</v>
      </c>
      <c r="I1133" s="2">
        <f t="shared" si="158"/>
        <v>70.981827593254081</v>
      </c>
    </row>
    <row r="1134" spans="1:9" ht="13.5" x14ac:dyDescent="0.25">
      <c r="A1134" s="3">
        <f>TITRES_STAT!B1137</f>
        <v>43963</v>
      </c>
      <c r="B1134" s="5">
        <f>TITRES_STAT!D1137</f>
        <v>1.5314000000000001</v>
      </c>
      <c r="C1134" s="2">
        <f t="shared" si="153"/>
        <v>-4.4699999999999962E-2</v>
      </c>
      <c r="D1134" s="2">
        <f t="shared" si="154"/>
        <v>0</v>
      </c>
      <c r="E1134" s="2">
        <f t="shared" si="155"/>
        <v>4.4699999999999962E-2</v>
      </c>
      <c r="F1134" s="2">
        <f t="shared" si="160"/>
        <v>1.7040902758339724E-2</v>
      </c>
      <c r="G1134" s="2">
        <f t="shared" si="160"/>
        <v>1.0159370558680905E-2</v>
      </c>
      <c r="H1134" s="2">
        <f t="shared" si="157"/>
        <v>1.6773581256743055</v>
      </c>
      <c r="I1134" s="2">
        <f t="shared" si="158"/>
        <v>62.649748257038077</v>
      </c>
    </row>
    <row r="1135" spans="1:9" ht="13.5" x14ac:dyDescent="0.25">
      <c r="A1135" s="3">
        <f>TITRES_STAT!B1138</f>
        <v>43964</v>
      </c>
      <c r="B1135" s="5">
        <f>TITRES_STAT!D1138</f>
        <v>1.4866999999999999</v>
      </c>
      <c r="C1135" s="2">
        <f t="shared" si="153"/>
        <v>-4.4700000000000184E-2</v>
      </c>
      <c r="D1135" s="2">
        <f t="shared" si="154"/>
        <v>0</v>
      </c>
      <c r="E1135" s="2">
        <f t="shared" si="155"/>
        <v>4.4700000000000184E-2</v>
      </c>
      <c r="F1135" s="2">
        <f t="shared" si="160"/>
        <v>1.5823695418458315E-2</v>
      </c>
      <c r="G1135" s="2">
        <f t="shared" si="160"/>
        <v>1.2626558375917996E-2</v>
      </c>
      <c r="H1135" s="2">
        <f t="shared" si="157"/>
        <v>1.2532073227996996</v>
      </c>
      <c r="I1135" s="2">
        <f t="shared" si="158"/>
        <v>55.618819898141453</v>
      </c>
    </row>
    <row r="1136" spans="1:9" ht="13.5" x14ac:dyDescent="0.25">
      <c r="A1136" s="3">
        <f>TITRES_STAT!B1139</f>
        <v>43965</v>
      </c>
      <c r="B1136" s="5">
        <f>TITRES_STAT!D1139</f>
        <v>1.4475</v>
      </c>
      <c r="C1136" s="2">
        <f t="shared" si="153"/>
        <v>-3.9199999999999902E-2</v>
      </c>
      <c r="D1136" s="2">
        <f t="shared" si="154"/>
        <v>0</v>
      </c>
      <c r="E1136" s="2">
        <f t="shared" si="155"/>
        <v>3.9199999999999902E-2</v>
      </c>
      <c r="F1136" s="2">
        <f t="shared" si="160"/>
        <v>1.4693431459997007E-2</v>
      </c>
      <c r="G1136" s="2">
        <f t="shared" si="160"/>
        <v>1.4524661349066704E-2</v>
      </c>
      <c r="H1136" s="2">
        <f t="shared" si="157"/>
        <v>1.0116195556560186</v>
      </c>
      <c r="I1136" s="2">
        <f t="shared" si="158"/>
        <v>50.288810963866112</v>
      </c>
    </row>
    <row r="1137" spans="1:9" ht="13.5" x14ac:dyDescent="0.25">
      <c r="A1137" s="3">
        <f>TITRES_STAT!B1140</f>
        <v>43966</v>
      </c>
      <c r="B1137" s="5">
        <f>TITRES_STAT!D1140</f>
        <v>1.4084000000000001</v>
      </c>
      <c r="C1137" s="2">
        <f t="shared" si="153"/>
        <v>-3.9099999999999913E-2</v>
      </c>
      <c r="D1137" s="2">
        <f t="shared" si="154"/>
        <v>0</v>
      </c>
      <c r="E1137" s="2">
        <f t="shared" si="155"/>
        <v>3.9099999999999913E-2</v>
      </c>
      <c r="F1137" s="2">
        <f t="shared" si="160"/>
        <v>1.3643900641425791E-2</v>
      </c>
      <c r="G1137" s="2">
        <f t="shared" si="160"/>
        <v>1.6280042681276218E-2</v>
      </c>
      <c r="H1137" s="2">
        <f t="shared" si="157"/>
        <v>0.83807523779515214</v>
      </c>
      <c r="I1137" s="2">
        <f t="shared" si="158"/>
        <v>45.595262944756186</v>
      </c>
    </row>
    <row r="1138" spans="1:9" ht="13.5" x14ac:dyDescent="0.25">
      <c r="A1138" s="3">
        <f>TITRES_STAT!B1141</f>
        <v>43969</v>
      </c>
      <c r="B1138" s="5">
        <f>TITRES_STAT!D1141</f>
        <v>1.3972</v>
      </c>
      <c r="C1138" s="2">
        <f t="shared" si="153"/>
        <v>-1.1200000000000099E-2</v>
      </c>
      <c r="D1138" s="2">
        <f t="shared" si="154"/>
        <v>0</v>
      </c>
      <c r="E1138" s="2">
        <f t="shared" si="155"/>
        <v>1.1200000000000099E-2</v>
      </c>
      <c r="F1138" s="2">
        <f t="shared" si="160"/>
        <v>1.2669336309895378E-2</v>
      </c>
      <c r="G1138" s="2">
        <f t="shared" si="160"/>
        <v>1.5917182489756494E-2</v>
      </c>
      <c r="H1138" s="2">
        <f t="shared" si="157"/>
        <v>0.79595344955357095</v>
      </c>
      <c r="I1138" s="2">
        <f t="shared" si="158"/>
        <v>44.319269508428796</v>
      </c>
    </row>
    <row r="1139" spans="1:9" ht="13.5" x14ac:dyDescent="0.25">
      <c r="A1139" s="3">
        <f>TITRES_STAT!B1142</f>
        <v>43970</v>
      </c>
      <c r="B1139" s="5">
        <f>TITRES_STAT!D1142</f>
        <v>1.3972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1.1764383716331423E-2</v>
      </c>
      <c r="G1139" s="2">
        <f t="shared" si="160"/>
        <v>1.4780240883345315E-2</v>
      </c>
      <c r="H1139" s="2">
        <f t="shared" si="157"/>
        <v>0.79595344955357095</v>
      </c>
      <c r="I1139" s="2">
        <f t="shared" si="158"/>
        <v>44.319269508428796</v>
      </c>
    </row>
    <row r="1140" spans="1:9" ht="13.5" x14ac:dyDescent="0.25">
      <c r="A1140" s="3">
        <f>TITRES_STAT!B1143</f>
        <v>43971</v>
      </c>
      <c r="B1140" s="5">
        <f>TITRES_STAT!D1143</f>
        <v>1.4363999999999999</v>
      </c>
      <c r="C1140" s="2">
        <f t="shared" si="153"/>
        <v>3.9199999999999902E-2</v>
      </c>
      <c r="D1140" s="2">
        <f t="shared" si="154"/>
        <v>3.9199999999999902E-2</v>
      </c>
      <c r="E1140" s="2">
        <f t="shared" si="155"/>
        <v>0</v>
      </c>
      <c r="F1140" s="2">
        <f t="shared" si="160"/>
        <v>1.3724070593736315E-2</v>
      </c>
      <c r="G1140" s="2">
        <f t="shared" si="160"/>
        <v>1.3724509391677794E-2</v>
      </c>
      <c r="H1140" s="2">
        <f t="shared" si="157"/>
        <v>0.99996802815102848</v>
      </c>
      <c r="I1140" s="2">
        <f t="shared" si="158"/>
        <v>49.999200690998023</v>
      </c>
    </row>
    <row r="1141" spans="1:9" ht="13.5" x14ac:dyDescent="0.25">
      <c r="A1141" s="3">
        <f>TITRES_STAT!B1144</f>
        <v>43972</v>
      </c>
      <c r="B1141" s="5">
        <f>TITRES_STAT!D1144</f>
        <v>1.4755</v>
      </c>
      <c r="C1141" s="2">
        <f t="shared" si="153"/>
        <v>3.9100000000000135E-2</v>
      </c>
      <c r="D1141" s="2">
        <f t="shared" si="154"/>
        <v>3.9100000000000135E-2</v>
      </c>
      <c r="E1141" s="2">
        <f t="shared" si="155"/>
        <v>0</v>
      </c>
      <c r="F1141" s="2">
        <f t="shared" si="160"/>
        <v>1.5536636979898016E-2</v>
      </c>
      <c r="G1141" s="2">
        <f t="shared" si="160"/>
        <v>1.2744187292272236E-2</v>
      </c>
      <c r="H1141" s="2">
        <f t="shared" si="157"/>
        <v>1.2191155562598373</v>
      </c>
      <c r="I1141" s="2">
        <f t="shared" si="158"/>
        <v>54.937001942997981</v>
      </c>
    </row>
    <row r="1142" spans="1:9" ht="13.5" x14ac:dyDescent="0.25">
      <c r="A1142" s="3">
        <f>TITRES_STAT!B1145</f>
        <v>43973</v>
      </c>
      <c r="B1142" s="5">
        <f>TITRES_STAT!D1145</f>
        <v>1.4363999999999999</v>
      </c>
      <c r="C1142" s="2">
        <f t="shared" si="153"/>
        <v>-3.9100000000000135E-2</v>
      </c>
      <c r="D1142" s="2">
        <f t="shared" si="154"/>
        <v>0</v>
      </c>
      <c r="E1142" s="2">
        <f t="shared" si="155"/>
        <v>3.9100000000000135E-2</v>
      </c>
      <c r="F1142" s="2">
        <f t="shared" si="160"/>
        <v>1.4426877195619586E-2</v>
      </c>
      <c r="G1142" s="2">
        <f t="shared" si="160"/>
        <v>1.4626745342824229E-2</v>
      </c>
      <c r="H1142" s="2">
        <f t="shared" si="157"/>
        <v>0.98633543262563894</v>
      </c>
      <c r="I1142" s="2">
        <f t="shared" si="158"/>
        <v>49.656035754336351</v>
      </c>
    </row>
    <row r="1143" spans="1:9" ht="13.5" x14ac:dyDescent="0.25">
      <c r="A1143" s="3">
        <f>TITRES_STAT!B1146</f>
        <v>43977</v>
      </c>
      <c r="B1143" s="5">
        <f>TITRES_STAT!D1146</f>
        <v>1.4699</v>
      </c>
      <c r="C1143" s="2">
        <f t="shared" si="153"/>
        <v>3.3500000000000085E-2</v>
      </c>
      <c r="D1143" s="2">
        <f t="shared" si="154"/>
        <v>3.3500000000000085E-2</v>
      </c>
      <c r="E1143" s="2">
        <f t="shared" si="155"/>
        <v>0</v>
      </c>
      <c r="F1143" s="2">
        <f t="shared" si="160"/>
        <v>1.5789243110218194E-2</v>
      </c>
      <c r="G1143" s="2">
        <f t="shared" si="160"/>
        <v>1.3581977818336784E-2</v>
      </c>
      <c r="H1143" s="2">
        <f t="shared" si="157"/>
        <v>1.1625142760063576</v>
      </c>
      <c r="I1143" s="2">
        <f t="shared" si="158"/>
        <v>53.757530708802584</v>
      </c>
    </row>
    <row r="1144" spans="1:9" ht="13.5" x14ac:dyDescent="0.25">
      <c r="A1144" s="3">
        <f>TITRES_STAT!B1147</f>
        <v>43978</v>
      </c>
      <c r="B1144" s="5">
        <f>TITRES_STAT!D1147</f>
        <v>1.4308000000000001</v>
      </c>
      <c r="C1144" s="2">
        <f t="shared" si="153"/>
        <v>-3.9099999999999913E-2</v>
      </c>
      <c r="D1144" s="2">
        <f t="shared" si="154"/>
        <v>0</v>
      </c>
      <c r="E1144" s="2">
        <f t="shared" si="155"/>
        <v>3.9099999999999913E-2</v>
      </c>
      <c r="F1144" s="2">
        <f t="shared" si="160"/>
        <v>1.4661440030916894E-2</v>
      </c>
      <c r="G1144" s="2">
        <f t="shared" si="160"/>
        <v>1.540469368845558E-2</v>
      </c>
      <c r="H1144" s="2">
        <f t="shared" si="157"/>
        <v>0.9517514809076868</v>
      </c>
      <c r="I1144" s="2">
        <f t="shared" si="158"/>
        <v>48.763968682378696</v>
      </c>
    </row>
    <row r="1145" spans="1:9" ht="13.5" x14ac:dyDescent="0.25">
      <c r="A1145" s="3">
        <f>TITRES_STAT!B1148</f>
        <v>43979</v>
      </c>
      <c r="B1145" s="5">
        <f>TITRES_STAT!D1148</f>
        <v>1.3972</v>
      </c>
      <c r="C1145" s="2">
        <f t="shared" si="153"/>
        <v>-3.3600000000000074E-2</v>
      </c>
      <c r="D1145" s="2">
        <f t="shared" si="154"/>
        <v>0</v>
      </c>
      <c r="E1145" s="2">
        <f t="shared" si="155"/>
        <v>3.3600000000000074E-2</v>
      </c>
      <c r="F1145" s="2">
        <f t="shared" si="160"/>
        <v>1.3614194314422829E-2</v>
      </c>
      <c r="G1145" s="2">
        <f t="shared" si="160"/>
        <v>1.6704358424994473E-2</v>
      </c>
      <c r="H1145" s="2">
        <f t="shared" si="157"/>
        <v>0.81500851263177643</v>
      </c>
      <c r="I1145" s="2">
        <f t="shared" si="158"/>
        <v>44.903839676763155</v>
      </c>
    </row>
    <row r="1146" spans="1:9" ht="13.5" x14ac:dyDescent="0.25">
      <c r="A1146" s="3">
        <f>TITRES_STAT!B1149</f>
        <v>43980</v>
      </c>
      <c r="B1146" s="5">
        <f>TITRES_STAT!D1149</f>
        <v>1.3581000000000001</v>
      </c>
      <c r="C1146" s="2">
        <f t="shared" si="153"/>
        <v>-3.9099999999999913E-2</v>
      </c>
      <c r="D1146" s="2">
        <f t="shared" si="154"/>
        <v>0</v>
      </c>
      <c r="E1146" s="2">
        <f t="shared" si="155"/>
        <v>3.9099999999999913E-2</v>
      </c>
      <c r="F1146" s="2">
        <f t="shared" si="160"/>
        <v>1.2641751863392628E-2</v>
      </c>
      <c r="G1146" s="2">
        <f t="shared" si="160"/>
        <v>1.8304047108923433E-2</v>
      </c>
      <c r="H1146" s="2">
        <f t="shared" si="157"/>
        <v>0.6906533723478907</v>
      </c>
      <c r="I1146" s="2">
        <f t="shared" si="158"/>
        <v>40.851269908079828</v>
      </c>
    </row>
    <row r="1147" spans="1:9" ht="13.5" x14ac:dyDescent="0.25">
      <c r="A1147" s="3">
        <f>TITRES_STAT!B1150</f>
        <v>43983</v>
      </c>
      <c r="B1147" s="5">
        <f>TITRES_STAT!D1150</f>
        <v>1.3525</v>
      </c>
      <c r="C1147" s="2">
        <f t="shared" si="153"/>
        <v>-5.6000000000000494E-3</v>
      </c>
      <c r="D1147" s="2">
        <f t="shared" si="154"/>
        <v>0</v>
      </c>
      <c r="E1147" s="2">
        <f t="shared" si="155"/>
        <v>5.6000000000000494E-3</v>
      </c>
      <c r="F1147" s="2">
        <f t="shared" si="160"/>
        <v>1.1738769587436011E-2</v>
      </c>
      <c r="G1147" s="2">
        <f t="shared" si="160"/>
        <v>1.7396615172571763E-2</v>
      </c>
      <c r="H1147" s="2">
        <f t="shared" si="157"/>
        <v>0.67477319415238024</v>
      </c>
      <c r="I1147" s="2">
        <f t="shared" si="158"/>
        <v>40.290422399188792</v>
      </c>
    </row>
    <row r="1148" spans="1:9" ht="13.5" x14ac:dyDescent="0.25">
      <c r="A1148" s="3">
        <f>TITRES_STAT!B1151</f>
        <v>43984</v>
      </c>
      <c r="B1148" s="5">
        <f>TITRES_STAT!D1151</f>
        <v>1.3581000000000001</v>
      </c>
      <c r="C1148" s="2">
        <f t="shared" si="153"/>
        <v>5.6000000000000494E-3</v>
      </c>
      <c r="D1148" s="2">
        <f t="shared" si="154"/>
        <v>5.6000000000000494E-3</v>
      </c>
      <c r="E1148" s="2">
        <f t="shared" si="155"/>
        <v>0</v>
      </c>
      <c r="F1148" s="2">
        <f t="shared" si="160"/>
        <v>1.1300286045476299E-2</v>
      </c>
      <c r="G1148" s="2">
        <f t="shared" si="160"/>
        <v>1.6153999803102351E-2</v>
      </c>
      <c r="H1148" s="2">
        <f t="shared" si="157"/>
        <v>0.69953486339068149</v>
      </c>
      <c r="I1148" s="2">
        <f t="shared" si="158"/>
        <v>41.160371491001037</v>
      </c>
    </row>
    <row r="1149" spans="1:9" ht="13.5" x14ac:dyDescent="0.25">
      <c r="A1149" s="3">
        <f>TITRES_STAT!B1152</f>
        <v>43985</v>
      </c>
      <c r="B1149" s="5">
        <f>TITRES_STAT!D1152</f>
        <v>1.3972</v>
      </c>
      <c r="C1149" s="2">
        <f t="shared" si="153"/>
        <v>3.9099999999999913E-2</v>
      </c>
      <c r="D1149" s="2">
        <f t="shared" si="154"/>
        <v>3.9099999999999913E-2</v>
      </c>
      <c r="E1149" s="2">
        <f t="shared" si="155"/>
        <v>0</v>
      </c>
      <c r="F1149" s="2">
        <f t="shared" ref="F1149:G1164" si="161">((F1148*13)+D1149)/14</f>
        <v>1.3285979899370843E-2</v>
      </c>
      <c r="G1149" s="2">
        <f t="shared" si="161"/>
        <v>1.5000142674309325E-2</v>
      </c>
      <c r="H1149" s="2">
        <f t="shared" si="157"/>
        <v>0.88572356862482915</v>
      </c>
      <c r="I1149" s="2">
        <f t="shared" si="158"/>
        <v>46.969958023632607</v>
      </c>
    </row>
    <row r="1150" spans="1:9" ht="13.5" x14ac:dyDescent="0.25">
      <c r="A1150" s="3">
        <f>TITRES_STAT!B1153</f>
        <v>43986</v>
      </c>
      <c r="B1150" s="5">
        <f>TITRES_STAT!D1153</f>
        <v>1.4363999999999999</v>
      </c>
      <c r="C1150" s="2">
        <f t="shared" si="153"/>
        <v>3.9199999999999902E-2</v>
      </c>
      <c r="D1150" s="2">
        <f t="shared" si="154"/>
        <v>3.9199999999999902E-2</v>
      </c>
      <c r="E1150" s="2">
        <f t="shared" si="155"/>
        <v>0</v>
      </c>
      <c r="F1150" s="2">
        <f t="shared" si="161"/>
        <v>1.5136981335130062E-2</v>
      </c>
      <c r="G1150" s="2">
        <f t="shared" si="161"/>
        <v>1.3928703911858659E-2</v>
      </c>
      <c r="H1150" s="2">
        <f t="shared" si="157"/>
        <v>1.0867472975890238</v>
      </c>
      <c r="I1150" s="2">
        <f t="shared" si="158"/>
        <v>52.078529050672529</v>
      </c>
    </row>
    <row r="1151" spans="1:9" ht="13.5" x14ac:dyDescent="0.25">
      <c r="A1151" s="3">
        <f>TITRES_STAT!B1154</f>
        <v>43987</v>
      </c>
      <c r="B1151" s="5">
        <f>TITRES_STAT!D1154</f>
        <v>1.4755</v>
      </c>
      <c r="C1151" s="2">
        <f t="shared" si="153"/>
        <v>3.9100000000000135E-2</v>
      </c>
      <c r="D1151" s="2">
        <f t="shared" si="154"/>
        <v>3.9100000000000135E-2</v>
      </c>
      <c r="E1151" s="2">
        <f t="shared" si="155"/>
        <v>0</v>
      </c>
      <c r="F1151" s="2">
        <f t="shared" si="161"/>
        <v>1.6848625525477924E-2</v>
      </c>
      <c r="G1151" s="2">
        <f t="shared" si="161"/>
        <v>1.293379648958304E-2</v>
      </c>
      <c r="H1151" s="2">
        <f t="shared" si="157"/>
        <v>1.3026821273280365</v>
      </c>
      <c r="I1151" s="2">
        <f t="shared" si="158"/>
        <v>56.572381913591776</v>
      </c>
    </row>
    <row r="1152" spans="1:9" ht="13.5" x14ac:dyDescent="0.25">
      <c r="A1152" s="3">
        <f>TITRES_STAT!B1155</f>
        <v>43990</v>
      </c>
      <c r="B1152" s="5">
        <f>TITRES_STAT!D1155</f>
        <v>1.5369999999999999</v>
      </c>
      <c r="C1152" s="2">
        <f t="shared" si="153"/>
        <v>6.1499999999999888E-2</v>
      </c>
      <c r="D1152" s="2">
        <f t="shared" si="154"/>
        <v>6.1499999999999888E-2</v>
      </c>
      <c r="E1152" s="2">
        <f t="shared" si="155"/>
        <v>0</v>
      </c>
      <c r="F1152" s="2">
        <f t="shared" si="161"/>
        <v>2.0038009416515207E-2</v>
      </c>
      <c r="G1152" s="2">
        <f t="shared" si="161"/>
        <v>1.2009953883184252E-2</v>
      </c>
      <c r="H1152" s="2">
        <f t="shared" si="157"/>
        <v>1.6684501548812309</v>
      </c>
      <c r="I1152" s="2">
        <f t="shared" si="158"/>
        <v>62.525063540319017</v>
      </c>
    </row>
    <row r="1153" spans="1:9" ht="13.5" x14ac:dyDescent="0.25">
      <c r="A1153" s="3">
        <f>TITRES_STAT!B1156</f>
        <v>43991</v>
      </c>
      <c r="B1153" s="5">
        <f>TITRES_STAT!D1156</f>
        <v>1.6040000000000001</v>
      </c>
      <c r="C1153" s="2">
        <f t="shared" si="153"/>
        <v>6.7000000000000171E-2</v>
      </c>
      <c r="D1153" s="2">
        <f t="shared" si="154"/>
        <v>6.7000000000000171E-2</v>
      </c>
      <c r="E1153" s="2">
        <f t="shared" si="155"/>
        <v>0</v>
      </c>
      <c r="F1153" s="2">
        <f t="shared" si="161"/>
        <v>2.3392437315335562E-2</v>
      </c>
      <c r="G1153" s="2">
        <f t="shared" si="161"/>
        <v>1.1152100034385378E-2</v>
      </c>
      <c r="H1153" s="2">
        <f t="shared" si="157"/>
        <v>2.0975813741994274</v>
      </c>
      <c r="I1153" s="2">
        <f t="shared" si="158"/>
        <v>67.716748030277301</v>
      </c>
    </row>
    <row r="1154" spans="1:9" ht="13.5" x14ac:dyDescent="0.25">
      <c r="A1154" s="3">
        <f>TITRES_STAT!B1157</f>
        <v>43992</v>
      </c>
      <c r="B1154" s="5">
        <f>TITRES_STAT!D1157</f>
        <v>1.6711</v>
      </c>
      <c r="C1154" s="2">
        <f t="shared" si="153"/>
        <v>6.7099999999999937E-2</v>
      </c>
      <c r="D1154" s="2">
        <f t="shared" si="154"/>
        <v>6.7099999999999937E-2</v>
      </c>
      <c r="E1154" s="2">
        <f t="shared" si="155"/>
        <v>0</v>
      </c>
      <c r="F1154" s="2">
        <f t="shared" si="161"/>
        <v>2.6514406078525874E-2</v>
      </c>
      <c r="G1154" s="2">
        <f t="shared" si="161"/>
        <v>1.0355521460500708E-2</v>
      </c>
      <c r="H1154" s="2">
        <f t="shared" si="157"/>
        <v>2.5604124504652277</v>
      </c>
      <c r="I1154" s="2">
        <f t="shared" si="158"/>
        <v>71.913366389072891</v>
      </c>
    </row>
    <row r="1155" spans="1:9" ht="13.5" x14ac:dyDescent="0.25">
      <c r="A1155" s="3">
        <f>TITRES_STAT!B1158</f>
        <v>43993</v>
      </c>
      <c r="B1155" s="5">
        <f>TITRES_STAT!D1158</f>
        <v>1.7437</v>
      </c>
      <c r="C1155" s="2">
        <f t="shared" ref="C1155:C1218" si="162">B1155-B1154</f>
        <v>7.2599999999999998E-2</v>
      </c>
      <c r="D1155" s="2">
        <f t="shared" ref="D1155:D1218" si="163">IF(C1155&gt;0,C1155,0)</f>
        <v>7.2599999999999998E-2</v>
      </c>
      <c r="E1155" s="2">
        <f t="shared" ref="E1155:E1218" si="164">IF(C1155&lt;0,-C1155,0)</f>
        <v>0</v>
      </c>
      <c r="F1155" s="2">
        <f t="shared" si="161"/>
        <v>2.9806234215774025E-2</v>
      </c>
      <c r="G1155" s="2">
        <f t="shared" si="161"/>
        <v>9.6158413561792284E-3</v>
      </c>
      <c r="H1155" s="2">
        <f t="shared" si="157"/>
        <v>3.0997011194054553</v>
      </c>
      <c r="I1155" s="2">
        <f t="shared" si="158"/>
        <v>75.607977975110998</v>
      </c>
    </row>
    <row r="1156" spans="1:9" ht="13.5" x14ac:dyDescent="0.25">
      <c r="A1156" s="3">
        <f>TITRES_STAT!B1159</f>
        <v>43994</v>
      </c>
      <c r="B1156" s="5">
        <f>TITRES_STAT!D1159</f>
        <v>1.8220000000000001</v>
      </c>
      <c r="C1156" s="2">
        <f t="shared" si="162"/>
        <v>7.8300000000000036E-2</v>
      </c>
      <c r="D1156" s="2">
        <f t="shared" si="163"/>
        <v>7.8300000000000036E-2</v>
      </c>
      <c r="E1156" s="2">
        <f t="shared" si="164"/>
        <v>0</v>
      </c>
      <c r="F1156" s="2">
        <f t="shared" si="161"/>
        <v>3.327007462893302E-2</v>
      </c>
      <c r="G1156" s="2">
        <f t="shared" si="161"/>
        <v>8.9289955450235683E-3</v>
      </c>
      <c r="H1156" s="2">
        <f t="shared" si="157"/>
        <v>3.7260713661656557</v>
      </c>
      <c r="I1156" s="2">
        <f t="shared" si="158"/>
        <v>78.84077656636579</v>
      </c>
    </row>
    <row r="1157" spans="1:9" ht="13.5" x14ac:dyDescent="0.25">
      <c r="A1157" s="3">
        <f>TITRES_STAT!B1160</f>
        <v>43997</v>
      </c>
      <c r="B1157" s="5">
        <f>TITRES_STAT!D1160</f>
        <v>1.8946000000000001</v>
      </c>
      <c r="C1157" s="2">
        <f t="shared" si="162"/>
        <v>7.2599999999999998E-2</v>
      </c>
      <c r="D1157" s="2">
        <f t="shared" si="163"/>
        <v>7.2599999999999998E-2</v>
      </c>
      <c r="E1157" s="2">
        <f t="shared" si="164"/>
        <v>0</v>
      </c>
      <c r="F1157" s="2">
        <f t="shared" si="161"/>
        <v>3.6079355012580659E-2</v>
      </c>
      <c r="G1157" s="2">
        <f t="shared" si="161"/>
        <v>8.2912101489504564E-3</v>
      </c>
      <c r="H1157" s="2">
        <f t="shared" si="157"/>
        <v>4.351518579847812</v>
      </c>
      <c r="I1157" s="2">
        <f t="shared" si="158"/>
        <v>81.313715255223158</v>
      </c>
    </row>
    <row r="1158" spans="1:9" ht="13.5" x14ac:dyDescent="0.25">
      <c r="A1158" s="3">
        <f>TITRES_STAT!B1161</f>
        <v>43998</v>
      </c>
      <c r="B1158" s="5">
        <f>TITRES_STAT!D1161</f>
        <v>1.9841</v>
      </c>
      <c r="C1158" s="2">
        <f t="shared" si="162"/>
        <v>8.9499999999999913E-2</v>
      </c>
      <c r="D1158" s="2">
        <f t="shared" si="163"/>
        <v>8.9499999999999913E-2</v>
      </c>
      <c r="E1158" s="2">
        <f t="shared" si="164"/>
        <v>0</v>
      </c>
      <c r="F1158" s="2">
        <f t="shared" si="161"/>
        <v>3.9895115368824889E-2</v>
      </c>
      <c r="G1158" s="2">
        <f t="shared" si="161"/>
        <v>7.6989808525968527E-3</v>
      </c>
      <c r="H1158" s="2">
        <f t="shared" si="157"/>
        <v>5.1818696698496574</v>
      </c>
      <c r="I1158" s="2">
        <f t="shared" si="158"/>
        <v>83.823664143596872</v>
      </c>
    </row>
    <row r="1159" spans="1:9" ht="13.5" x14ac:dyDescent="0.25">
      <c r="A1159" s="3">
        <f>TITRES_STAT!B1162</f>
        <v>43999</v>
      </c>
      <c r="B1159" s="5">
        <f>TITRES_STAT!D1162</f>
        <v>2.1013999999999999</v>
      </c>
      <c r="C1159" s="2">
        <f t="shared" si="162"/>
        <v>0.11729999999999996</v>
      </c>
      <c r="D1159" s="2">
        <f t="shared" si="163"/>
        <v>0.11729999999999996</v>
      </c>
      <c r="E1159" s="2">
        <f t="shared" si="164"/>
        <v>0</v>
      </c>
      <c r="F1159" s="2">
        <f t="shared" si="161"/>
        <v>4.5424035699623111E-2</v>
      </c>
      <c r="G1159" s="2">
        <f t="shared" si="161"/>
        <v>7.1490536488399347E-3</v>
      </c>
      <c r="H1159" s="2">
        <f t="shared" si="157"/>
        <v>6.3538529616425521</v>
      </c>
      <c r="I1159" s="2">
        <f t="shared" si="158"/>
        <v>86.401686228757001</v>
      </c>
    </row>
    <row r="1160" spans="1:9" ht="13.5" x14ac:dyDescent="0.25">
      <c r="A1160" s="3">
        <f>TITRES_STAT!B1163</f>
        <v>44000</v>
      </c>
      <c r="B1160" s="5">
        <f>TITRES_STAT!D1163</f>
        <v>2.0735000000000001</v>
      </c>
      <c r="C1160" s="2">
        <f t="shared" si="162"/>
        <v>-2.7899999999999814E-2</v>
      </c>
      <c r="D1160" s="2">
        <f t="shared" si="163"/>
        <v>0</v>
      </c>
      <c r="E1160" s="2">
        <f t="shared" si="164"/>
        <v>2.7899999999999814E-2</v>
      </c>
      <c r="F1160" s="2">
        <f t="shared" si="161"/>
        <v>4.2179461721078608E-2</v>
      </c>
      <c r="G1160" s="2">
        <f t="shared" si="161"/>
        <v>8.6312641024942124E-3</v>
      </c>
      <c r="H1160" s="2">
        <f t="shared" si="157"/>
        <v>4.8868232069147126</v>
      </c>
      <c r="I1160" s="2">
        <f t="shared" si="158"/>
        <v>83.012909257655451</v>
      </c>
    </row>
    <row r="1161" spans="1:9" ht="13.5" x14ac:dyDescent="0.25">
      <c r="A1161" s="3">
        <f>TITRES_STAT!B1164</f>
        <v>44001</v>
      </c>
      <c r="B1161" s="5">
        <f>TITRES_STAT!D1164</f>
        <v>1.9841</v>
      </c>
      <c r="C1161" s="2">
        <f t="shared" si="162"/>
        <v>-8.9400000000000146E-2</v>
      </c>
      <c r="D1161" s="2">
        <f t="shared" si="163"/>
        <v>0</v>
      </c>
      <c r="E1161" s="2">
        <f t="shared" si="164"/>
        <v>8.9400000000000146E-2</v>
      </c>
      <c r="F1161" s="2">
        <f t="shared" si="161"/>
        <v>3.9166643026715853E-2</v>
      </c>
      <c r="G1161" s="2">
        <f t="shared" si="161"/>
        <v>1.4400459523744635E-2</v>
      </c>
      <c r="H1161" s="2">
        <f t="shared" si="157"/>
        <v>2.719818972591447</v>
      </c>
      <c r="I1161" s="2">
        <f t="shared" si="158"/>
        <v>73.116971353491948</v>
      </c>
    </row>
    <row r="1162" spans="1:9" ht="13.5" x14ac:dyDescent="0.25">
      <c r="A1162" s="3">
        <f>TITRES_STAT!B1165</f>
        <v>44004</v>
      </c>
      <c r="B1162" s="5">
        <f>TITRES_STAT!D1165</f>
        <v>1.8667</v>
      </c>
      <c r="C1162" s="2">
        <f t="shared" si="162"/>
        <v>-0.11739999999999995</v>
      </c>
      <c r="D1162" s="2">
        <f t="shared" si="163"/>
        <v>0</v>
      </c>
      <c r="E1162" s="2">
        <f t="shared" si="164"/>
        <v>0.11739999999999995</v>
      </c>
      <c r="F1162" s="2">
        <f t="shared" si="161"/>
        <v>3.6369025667664721E-2</v>
      </c>
      <c r="G1162" s="2">
        <f t="shared" si="161"/>
        <v>2.1757569557762872E-2</v>
      </c>
      <c r="H1162" s="2">
        <f t="shared" si="157"/>
        <v>1.6715573663276484</v>
      </c>
      <c r="I1162" s="2">
        <f t="shared" si="158"/>
        <v>62.568649559840416</v>
      </c>
    </row>
    <row r="1163" spans="1:9" ht="13.5" x14ac:dyDescent="0.25">
      <c r="A1163" s="3">
        <f>TITRES_STAT!B1166</f>
        <v>44005</v>
      </c>
      <c r="B1163" s="5">
        <f>TITRES_STAT!D1166</f>
        <v>1.9001999999999999</v>
      </c>
      <c r="C1163" s="2">
        <f t="shared" si="162"/>
        <v>3.3499999999999863E-2</v>
      </c>
      <c r="D1163" s="2">
        <f t="shared" si="163"/>
        <v>3.3499999999999863E-2</v>
      </c>
      <c r="E1163" s="2">
        <f t="shared" si="164"/>
        <v>0</v>
      </c>
      <c r="F1163" s="2">
        <f t="shared" si="161"/>
        <v>3.6164095262831521E-2</v>
      </c>
      <c r="G1163" s="2">
        <f t="shared" si="161"/>
        <v>2.0203457446494096E-2</v>
      </c>
      <c r="H1163" s="2">
        <f t="shared" si="157"/>
        <v>1.7899953687930317</v>
      </c>
      <c r="I1163" s="2">
        <f t="shared" si="158"/>
        <v>64.15764659736314</v>
      </c>
    </row>
    <row r="1164" spans="1:9" ht="13.5" x14ac:dyDescent="0.25">
      <c r="A1164" s="3">
        <f>TITRES_STAT!B1167</f>
        <v>44006</v>
      </c>
      <c r="B1164" s="5">
        <f>TITRES_STAT!D1167</f>
        <v>1.9504999999999999</v>
      </c>
      <c r="C1164" s="2">
        <f t="shared" si="162"/>
        <v>5.0300000000000011E-2</v>
      </c>
      <c r="D1164" s="2">
        <f t="shared" si="163"/>
        <v>5.0300000000000011E-2</v>
      </c>
      <c r="E1164" s="2">
        <f t="shared" si="164"/>
        <v>0</v>
      </c>
      <c r="F1164" s="2">
        <f t="shared" si="161"/>
        <v>3.7173802744057842E-2</v>
      </c>
      <c r="G1164" s="2">
        <f t="shared" si="161"/>
        <v>1.8760353343173088E-2</v>
      </c>
      <c r="H1164" s="2">
        <f t="shared" si="157"/>
        <v>1.9815086669241988</v>
      </c>
      <c r="I1164" s="2">
        <f t="shared" si="158"/>
        <v>66.459933150835823</v>
      </c>
    </row>
    <row r="1165" spans="1:9" ht="13.5" x14ac:dyDescent="0.25">
      <c r="A1165" s="3">
        <f>TITRES_STAT!B1168</f>
        <v>44007</v>
      </c>
      <c r="B1165" s="5">
        <f>TITRES_STAT!D1168</f>
        <v>1.9449000000000001</v>
      </c>
      <c r="C1165" s="2">
        <f t="shared" si="162"/>
        <v>-5.5999999999998273E-3</v>
      </c>
      <c r="D1165" s="2">
        <f t="shared" si="163"/>
        <v>0</v>
      </c>
      <c r="E1165" s="2">
        <f t="shared" si="164"/>
        <v>5.5999999999998273E-3</v>
      </c>
      <c r="F1165" s="2">
        <f t="shared" ref="F1165:G1180" si="165">((F1164*13)+D1165)/14</f>
        <v>3.4518531119482283E-2</v>
      </c>
      <c r="G1165" s="2">
        <f t="shared" si="165"/>
        <v>1.7820328104374998E-2</v>
      </c>
      <c r="H1165" s="2">
        <f t="shared" si="157"/>
        <v>1.9370311768282076</v>
      </c>
      <c r="I1165" s="2">
        <f t="shared" si="158"/>
        <v>65.952012770939277</v>
      </c>
    </row>
    <row r="1166" spans="1:9" ht="13.5" x14ac:dyDescent="0.25">
      <c r="A1166" s="3">
        <f>TITRES_STAT!B1169</f>
        <v>44008</v>
      </c>
      <c r="B1166" s="5">
        <f>TITRES_STAT!D1169</f>
        <v>1.8891</v>
      </c>
      <c r="C1166" s="2">
        <f t="shared" si="162"/>
        <v>-5.5800000000000072E-2</v>
      </c>
      <c r="D1166" s="2">
        <f t="shared" si="163"/>
        <v>0</v>
      </c>
      <c r="E1166" s="2">
        <f t="shared" si="164"/>
        <v>5.5800000000000072E-2</v>
      </c>
      <c r="F1166" s="2">
        <f t="shared" si="165"/>
        <v>3.2052921753804982E-2</v>
      </c>
      <c r="G1166" s="2">
        <f t="shared" si="165"/>
        <v>2.0533161811205364E-2</v>
      </c>
      <c r="H1166" s="2">
        <f t="shared" si="157"/>
        <v>1.5610319564283106</v>
      </c>
      <c r="I1166" s="2">
        <f t="shared" si="158"/>
        <v>60.953240060517288</v>
      </c>
    </row>
    <row r="1167" spans="1:9" ht="13.5" x14ac:dyDescent="0.25">
      <c r="A1167" s="3">
        <f>TITRES_STAT!B1170</f>
        <v>44011</v>
      </c>
      <c r="B1167" s="5">
        <f>TITRES_STAT!D1170</f>
        <v>1.9952000000000001</v>
      </c>
      <c r="C1167" s="2">
        <f t="shared" si="162"/>
        <v>0.10610000000000008</v>
      </c>
      <c r="D1167" s="2">
        <f t="shared" si="163"/>
        <v>0.10610000000000008</v>
      </c>
      <c r="E1167" s="2">
        <f t="shared" si="164"/>
        <v>0</v>
      </c>
      <c r="F1167" s="2">
        <f t="shared" si="165"/>
        <v>3.7341998771390342E-2</v>
      </c>
      <c r="G1167" s="2">
        <f t="shared" si="165"/>
        <v>1.9066507396119266E-2</v>
      </c>
      <c r="H1167" s="2">
        <f t="shared" si="157"/>
        <v>1.9585127992025855</v>
      </c>
      <c r="I1167" s="2">
        <f t="shared" si="158"/>
        <v>66.199233605832902</v>
      </c>
    </row>
    <row r="1168" spans="1:9" ht="13.5" x14ac:dyDescent="0.25">
      <c r="A1168" s="3">
        <f>TITRES_STAT!B1171</f>
        <v>44012</v>
      </c>
      <c r="B1168" s="5">
        <f>TITRES_STAT!D1171</f>
        <v>2.0510999999999999</v>
      </c>
      <c r="C1168" s="2">
        <f t="shared" si="162"/>
        <v>5.5899999999999839E-2</v>
      </c>
      <c r="D1168" s="2">
        <f t="shared" si="163"/>
        <v>5.5899999999999839E-2</v>
      </c>
      <c r="E1168" s="2">
        <f t="shared" si="164"/>
        <v>0</v>
      </c>
      <c r="F1168" s="2">
        <f t="shared" si="165"/>
        <v>3.8667570287719596E-2</v>
      </c>
      <c r="G1168" s="2">
        <f t="shared" si="165"/>
        <v>1.7704614010682174E-2</v>
      </c>
      <c r="H1168" s="2">
        <f t="shared" si="157"/>
        <v>2.1840391586277628</v>
      </c>
      <c r="I1168" s="2">
        <f t="shared" si="158"/>
        <v>68.593351080802222</v>
      </c>
    </row>
    <row r="1169" spans="1:9" ht="13.5" x14ac:dyDescent="0.25">
      <c r="A1169" s="3">
        <f>TITRES_STAT!B1172</f>
        <v>44013</v>
      </c>
      <c r="B1169" s="5">
        <f>TITRES_STAT!D1172</f>
        <v>2.1070000000000002</v>
      </c>
      <c r="C1169" s="2">
        <f t="shared" si="162"/>
        <v>5.5900000000000283E-2</v>
      </c>
      <c r="D1169" s="2">
        <f t="shared" si="163"/>
        <v>5.5900000000000283E-2</v>
      </c>
      <c r="E1169" s="2">
        <f t="shared" si="164"/>
        <v>0</v>
      </c>
      <c r="F1169" s="2">
        <f t="shared" si="165"/>
        <v>3.9898458124311073E-2</v>
      </c>
      <c r="G1169" s="2">
        <f t="shared" si="165"/>
        <v>1.6439998724204877E-2</v>
      </c>
      <c r="H1169" s="2">
        <f t="shared" ref="H1169:H1232" si="166">F1169/G1169</f>
        <v>2.4269136995471858</v>
      </c>
      <c r="I1169" s="2">
        <f t="shared" ref="I1169:I1232" si="167">IF(G1169=0,100,100-(100/(1+H1169)))</f>
        <v>70.819224302843267</v>
      </c>
    </row>
    <row r="1170" spans="1:9" ht="13.5" x14ac:dyDescent="0.25">
      <c r="A1170" s="3">
        <f>TITRES_STAT!B1173</f>
        <v>44014</v>
      </c>
      <c r="B1170" s="5">
        <f>TITRES_STAT!D1173</f>
        <v>2.1238000000000001</v>
      </c>
      <c r="C1170" s="2">
        <f t="shared" si="162"/>
        <v>1.6799999999999926E-2</v>
      </c>
      <c r="D1170" s="2">
        <f t="shared" si="163"/>
        <v>1.6799999999999926E-2</v>
      </c>
      <c r="E1170" s="2">
        <f t="shared" si="164"/>
        <v>0</v>
      </c>
      <c r="F1170" s="2">
        <f t="shared" si="165"/>
        <v>3.8248568258288852E-2</v>
      </c>
      <c r="G1170" s="2">
        <f t="shared" si="165"/>
        <v>1.5265713101047388E-2</v>
      </c>
      <c r="H1170" s="2">
        <f t="shared" si="166"/>
        <v>2.5055212295103724</v>
      </c>
      <c r="I1170" s="2">
        <f t="shared" si="167"/>
        <v>71.473571702212354</v>
      </c>
    </row>
    <row r="1171" spans="1:9" ht="13.5" x14ac:dyDescent="0.25">
      <c r="A1171" s="3">
        <f>TITRES_STAT!B1174</f>
        <v>44015</v>
      </c>
      <c r="B1171" s="5">
        <f>TITRES_STAT!D1174</f>
        <v>2.1181999999999999</v>
      </c>
      <c r="C1171" s="2">
        <f t="shared" si="162"/>
        <v>-5.6000000000002714E-3</v>
      </c>
      <c r="D1171" s="2">
        <f t="shared" si="163"/>
        <v>0</v>
      </c>
      <c r="E1171" s="2">
        <f t="shared" si="164"/>
        <v>5.6000000000002714E-3</v>
      </c>
      <c r="F1171" s="2">
        <f t="shared" si="165"/>
        <v>3.5516527668411076E-2</v>
      </c>
      <c r="G1171" s="2">
        <f t="shared" si="165"/>
        <v>1.4575305022401164E-2</v>
      </c>
      <c r="H1171" s="2">
        <f t="shared" si="166"/>
        <v>2.4367605078469921</v>
      </c>
      <c r="I1171" s="2">
        <f t="shared" si="167"/>
        <v>70.902831380983713</v>
      </c>
    </row>
    <row r="1172" spans="1:9" ht="13.5" x14ac:dyDescent="0.25">
      <c r="A1172" s="3">
        <f>TITRES_STAT!B1175</f>
        <v>44018</v>
      </c>
      <c r="B1172" s="5">
        <f>TITRES_STAT!D1175</f>
        <v>2.1181999999999999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3.2979632834953143E-2</v>
      </c>
      <c r="G1172" s="2">
        <f t="shared" si="165"/>
        <v>1.3534211806515367E-2</v>
      </c>
      <c r="H1172" s="2">
        <f t="shared" si="166"/>
        <v>2.4367605078469921</v>
      </c>
      <c r="I1172" s="2">
        <f t="shared" si="167"/>
        <v>70.902831380983713</v>
      </c>
    </row>
    <row r="1173" spans="1:9" ht="13.5" x14ac:dyDescent="0.25">
      <c r="A1173" s="3">
        <f>TITRES_STAT!B1176</f>
        <v>44019</v>
      </c>
      <c r="B1173" s="5">
        <f>TITRES_STAT!D1176</f>
        <v>2.0678999999999998</v>
      </c>
      <c r="C1173" s="2">
        <f t="shared" si="162"/>
        <v>-5.0300000000000011E-2</v>
      </c>
      <c r="D1173" s="2">
        <f t="shared" si="163"/>
        <v>0</v>
      </c>
      <c r="E1173" s="2">
        <f t="shared" si="164"/>
        <v>5.0300000000000011E-2</v>
      </c>
      <c r="F1173" s="2">
        <f t="shared" si="165"/>
        <v>3.0623944775313633E-2</v>
      </c>
      <c r="G1173" s="2">
        <f t="shared" si="165"/>
        <v>1.6160339534621416E-2</v>
      </c>
      <c r="H1173" s="2">
        <f t="shared" si="166"/>
        <v>1.8950062719725556</v>
      </c>
      <c r="I1173" s="2">
        <f t="shared" si="167"/>
        <v>65.457760500165165</v>
      </c>
    </row>
    <row r="1174" spans="1:9" ht="13.5" x14ac:dyDescent="0.25">
      <c r="A1174" s="3">
        <f>TITRES_STAT!B1177</f>
        <v>44020</v>
      </c>
      <c r="B1174" s="5">
        <f>TITRES_STAT!D1177</f>
        <v>2.012</v>
      </c>
      <c r="C1174" s="2">
        <f t="shared" si="162"/>
        <v>-5.5899999999999839E-2</v>
      </c>
      <c r="D1174" s="2">
        <f t="shared" si="163"/>
        <v>0</v>
      </c>
      <c r="E1174" s="2">
        <f t="shared" si="164"/>
        <v>5.5899999999999839E-2</v>
      </c>
      <c r="F1174" s="2">
        <f t="shared" si="165"/>
        <v>2.8436520148505513E-2</v>
      </c>
      <c r="G1174" s="2">
        <f t="shared" si="165"/>
        <v>1.8998886710719871E-2</v>
      </c>
      <c r="H1174" s="2">
        <f t="shared" si="166"/>
        <v>1.4967466558164475</v>
      </c>
      <c r="I1174" s="2">
        <f t="shared" si="167"/>
        <v>59.947878665607121</v>
      </c>
    </row>
    <row r="1175" spans="1:9" ht="13.5" x14ac:dyDescent="0.25">
      <c r="A1175" s="3">
        <f>TITRES_STAT!B1178</f>
        <v>44021</v>
      </c>
      <c r="B1175" s="5">
        <f>TITRES_STAT!D1178</f>
        <v>2.0678999999999998</v>
      </c>
      <c r="C1175" s="2">
        <f t="shared" si="162"/>
        <v>5.5899999999999839E-2</v>
      </c>
      <c r="D1175" s="2">
        <f t="shared" si="163"/>
        <v>5.5899999999999839E-2</v>
      </c>
      <c r="E1175" s="2">
        <f t="shared" si="164"/>
        <v>0</v>
      </c>
      <c r="F1175" s="2">
        <f t="shared" si="165"/>
        <v>3.0398197280755108E-2</v>
      </c>
      <c r="G1175" s="2">
        <f t="shared" si="165"/>
        <v>1.764182337423988E-2</v>
      </c>
      <c r="H1175" s="2">
        <f t="shared" si="166"/>
        <v>1.7230757068536207</v>
      </c>
      <c r="I1175" s="2">
        <f t="shared" si="167"/>
        <v>63.276819756309656</v>
      </c>
    </row>
    <row r="1176" spans="1:9" ht="13.5" x14ac:dyDescent="0.25">
      <c r="A1176" s="3">
        <f>TITRES_STAT!B1179</f>
        <v>44022</v>
      </c>
      <c r="B1176" s="5">
        <f>TITRES_STAT!D1179</f>
        <v>2.0678999999999998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2.8226897474986887E-2</v>
      </c>
      <c r="G1176" s="2">
        <f t="shared" si="165"/>
        <v>1.6381693133222745E-2</v>
      </c>
      <c r="H1176" s="2">
        <f t="shared" si="166"/>
        <v>1.7230757068536209</v>
      </c>
      <c r="I1176" s="2">
        <f t="shared" si="167"/>
        <v>63.276819756309656</v>
      </c>
    </row>
    <row r="1177" spans="1:9" ht="13.5" x14ac:dyDescent="0.25">
      <c r="A1177" s="3">
        <f>TITRES_STAT!B1180</f>
        <v>44025</v>
      </c>
      <c r="B1177" s="5">
        <f>TITRES_STAT!D1180</f>
        <v>2.0567000000000002</v>
      </c>
      <c r="C1177" s="2">
        <f t="shared" si="162"/>
        <v>-1.1199999999999655E-2</v>
      </c>
      <c r="D1177" s="2">
        <f t="shared" si="163"/>
        <v>0</v>
      </c>
      <c r="E1177" s="2">
        <f t="shared" si="164"/>
        <v>1.1199999999999655E-2</v>
      </c>
      <c r="F1177" s="2">
        <f t="shared" si="165"/>
        <v>2.6210690512487821E-2</v>
      </c>
      <c r="G1177" s="2">
        <f t="shared" si="165"/>
        <v>1.6011572195135382E-2</v>
      </c>
      <c r="H1177" s="2">
        <f t="shared" si="166"/>
        <v>1.6369841882517397</v>
      </c>
      <c r="I1177" s="2">
        <f t="shared" si="167"/>
        <v>62.077891689484218</v>
      </c>
    </row>
    <row r="1178" spans="1:9" ht="13.5" x14ac:dyDescent="0.25">
      <c r="A1178" s="3">
        <f>TITRES_STAT!B1181</f>
        <v>44026</v>
      </c>
      <c r="B1178" s="5">
        <f>TITRES_STAT!D1181</f>
        <v>2.1070000000000002</v>
      </c>
      <c r="C1178" s="2">
        <f t="shared" si="162"/>
        <v>5.0300000000000011E-2</v>
      </c>
      <c r="D1178" s="2">
        <f t="shared" si="163"/>
        <v>5.0300000000000011E-2</v>
      </c>
      <c r="E1178" s="2">
        <f t="shared" si="164"/>
        <v>0</v>
      </c>
      <c r="F1178" s="2">
        <f t="shared" si="165"/>
        <v>2.7931355475881547E-2</v>
      </c>
      <c r="G1178" s="2">
        <f t="shared" si="165"/>
        <v>1.4867888466911425E-2</v>
      </c>
      <c r="H1178" s="2">
        <f t="shared" si="166"/>
        <v>1.8786363334674554</v>
      </c>
      <c r="I1178" s="2">
        <f t="shared" si="167"/>
        <v>65.261329179589282</v>
      </c>
    </row>
    <row r="1179" spans="1:9" ht="13.5" x14ac:dyDescent="0.25">
      <c r="A1179" s="3">
        <f>TITRES_STAT!B1182</f>
        <v>44027</v>
      </c>
      <c r="B1179" s="5">
        <f>TITRES_STAT!D1182</f>
        <v>2.0678999999999998</v>
      </c>
      <c r="C1179" s="2">
        <f t="shared" si="162"/>
        <v>-3.9100000000000357E-2</v>
      </c>
      <c r="D1179" s="2">
        <f t="shared" si="163"/>
        <v>0</v>
      </c>
      <c r="E1179" s="2">
        <f t="shared" si="164"/>
        <v>3.9100000000000357E-2</v>
      </c>
      <c r="F1179" s="2">
        <f t="shared" si="165"/>
        <v>2.5936258656175722E-2</v>
      </c>
      <c r="G1179" s="2">
        <f t="shared" si="165"/>
        <v>1.6598753576417779E-2</v>
      </c>
      <c r="H1179" s="2">
        <f t="shared" si="166"/>
        <v>1.5625425449428894</v>
      </c>
      <c r="I1179" s="2">
        <f t="shared" si="167"/>
        <v>60.976257663566457</v>
      </c>
    </row>
    <row r="1180" spans="1:9" ht="13.5" x14ac:dyDescent="0.25">
      <c r="A1180" s="3">
        <f>TITRES_STAT!B1183</f>
        <v>44028</v>
      </c>
      <c r="B1180" s="5">
        <f>TITRES_STAT!D1183</f>
        <v>2.012</v>
      </c>
      <c r="C1180" s="2">
        <f t="shared" si="162"/>
        <v>-5.5899999999999839E-2</v>
      </c>
      <c r="D1180" s="2">
        <f t="shared" si="163"/>
        <v>0</v>
      </c>
      <c r="E1180" s="2">
        <f t="shared" si="164"/>
        <v>5.5899999999999839E-2</v>
      </c>
      <c r="F1180" s="2">
        <f t="shared" si="165"/>
        <v>2.4083668752163171E-2</v>
      </c>
      <c r="G1180" s="2">
        <f t="shared" si="165"/>
        <v>1.94059854638165E-2</v>
      </c>
      <c r="H1180" s="2">
        <f t="shared" si="166"/>
        <v>1.2410433264040346</v>
      </c>
      <c r="I1180" s="2">
        <f t="shared" si="167"/>
        <v>55.377926512264523</v>
      </c>
    </row>
    <row r="1181" spans="1:9" ht="13.5" x14ac:dyDescent="0.25">
      <c r="A1181" s="3">
        <f>TITRES_STAT!B1184</f>
        <v>44029</v>
      </c>
      <c r="B1181" s="5">
        <f>TITRES_STAT!D1184</f>
        <v>1.9560999999999999</v>
      </c>
      <c r="C1181" s="2">
        <f t="shared" si="162"/>
        <v>-5.5900000000000061E-2</v>
      </c>
      <c r="D1181" s="2">
        <f t="shared" si="163"/>
        <v>0</v>
      </c>
      <c r="E1181" s="2">
        <f t="shared" si="164"/>
        <v>5.5900000000000061E-2</v>
      </c>
      <c r="F1181" s="2">
        <f t="shared" ref="F1181:G1196" si="168">((F1180*13)+D1181)/14</f>
        <v>2.2363406698437231E-2</v>
      </c>
      <c r="G1181" s="2">
        <f t="shared" si="168"/>
        <v>2.201270078782961E-2</v>
      </c>
      <c r="H1181" s="2">
        <f t="shared" si="166"/>
        <v>1.0159319800867652</v>
      </c>
      <c r="I1181" s="2">
        <f t="shared" si="167"/>
        <v>50.395151727442695</v>
      </c>
    </row>
    <row r="1182" spans="1:9" ht="13.5" x14ac:dyDescent="0.25">
      <c r="A1182" s="3">
        <f>TITRES_STAT!B1185</f>
        <v>44032</v>
      </c>
      <c r="B1182" s="5">
        <f>TITRES_STAT!D1185</f>
        <v>1.9001999999999999</v>
      </c>
      <c r="C1182" s="2">
        <f t="shared" si="162"/>
        <v>-5.5900000000000061E-2</v>
      </c>
      <c r="D1182" s="2">
        <f t="shared" si="163"/>
        <v>0</v>
      </c>
      <c r="E1182" s="2">
        <f t="shared" si="164"/>
        <v>5.5900000000000061E-2</v>
      </c>
      <c r="F1182" s="2">
        <f t="shared" si="168"/>
        <v>2.0766020505691714E-2</v>
      </c>
      <c r="G1182" s="2">
        <f t="shared" si="168"/>
        <v>2.4433222160127499E-2</v>
      </c>
      <c r="H1182" s="2">
        <f t="shared" si="166"/>
        <v>0.84990920843750684</v>
      </c>
      <c r="I1182" s="2">
        <f t="shared" si="167"/>
        <v>45.943293030870834</v>
      </c>
    </row>
    <row r="1183" spans="1:9" ht="13.5" x14ac:dyDescent="0.25">
      <c r="A1183" s="3">
        <f>TITRES_STAT!B1186</f>
        <v>44033</v>
      </c>
      <c r="B1183" s="5">
        <f>TITRES_STAT!D1186</f>
        <v>1.8443000000000001</v>
      </c>
      <c r="C1183" s="2">
        <f t="shared" si="162"/>
        <v>-5.5899999999999839E-2</v>
      </c>
      <c r="D1183" s="2">
        <f t="shared" si="163"/>
        <v>0</v>
      </c>
      <c r="E1183" s="2">
        <f t="shared" si="164"/>
        <v>5.5899999999999839E-2</v>
      </c>
      <c r="F1183" s="2">
        <f t="shared" si="168"/>
        <v>1.9282733326713736E-2</v>
      </c>
      <c r="G1183" s="2">
        <f t="shared" si="168"/>
        <v>2.668084914868981E-2</v>
      </c>
      <c r="H1183" s="2">
        <f t="shared" si="166"/>
        <v>0.72271812712005212</v>
      </c>
      <c r="I1183" s="2">
        <f t="shared" si="167"/>
        <v>41.952198432383923</v>
      </c>
    </row>
    <row r="1184" spans="1:9" ht="13.5" x14ac:dyDescent="0.25">
      <c r="A1184" s="3">
        <f>TITRES_STAT!B1187</f>
        <v>44034</v>
      </c>
      <c r="B1184" s="5">
        <f>TITRES_STAT!D1187</f>
        <v>1.8667</v>
      </c>
      <c r="C1184" s="2">
        <f t="shared" si="162"/>
        <v>2.2399999999999975E-2</v>
      </c>
      <c r="D1184" s="2">
        <f t="shared" si="163"/>
        <v>2.2399999999999975E-2</v>
      </c>
      <c r="E1184" s="2">
        <f t="shared" si="164"/>
        <v>0</v>
      </c>
      <c r="F1184" s="2">
        <f t="shared" si="168"/>
        <v>1.9505395231948466E-2</v>
      </c>
      <c r="G1184" s="2">
        <f t="shared" si="168"/>
        <v>2.4775074209497681E-2</v>
      </c>
      <c r="H1184" s="2">
        <f t="shared" si="166"/>
        <v>0.78729916475773665</v>
      </c>
      <c r="I1184" s="2">
        <f t="shared" si="167"/>
        <v>44.04965773396156</v>
      </c>
    </row>
    <row r="1185" spans="1:9" ht="13.5" x14ac:dyDescent="0.25">
      <c r="A1185" s="3">
        <f>TITRES_STAT!B1188</f>
        <v>44035</v>
      </c>
      <c r="B1185" s="5">
        <f>TITRES_STAT!D1188</f>
        <v>1.9226000000000001</v>
      </c>
      <c r="C1185" s="2">
        <f t="shared" si="162"/>
        <v>5.5900000000000061E-2</v>
      </c>
      <c r="D1185" s="2">
        <f t="shared" si="163"/>
        <v>5.5900000000000061E-2</v>
      </c>
      <c r="E1185" s="2">
        <f t="shared" si="164"/>
        <v>0</v>
      </c>
      <c r="F1185" s="2">
        <f t="shared" si="168"/>
        <v>2.2105009858237868E-2</v>
      </c>
      <c r="G1185" s="2">
        <f t="shared" si="168"/>
        <v>2.3005426051676416E-2</v>
      </c>
      <c r="H1185" s="2">
        <f t="shared" si="166"/>
        <v>0.96086070340901453</v>
      </c>
      <c r="I1185" s="2">
        <f t="shared" si="167"/>
        <v>49.001986818264534</v>
      </c>
    </row>
    <row r="1186" spans="1:9" ht="13.5" x14ac:dyDescent="0.25">
      <c r="A1186" s="3">
        <f>TITRES_STAT!B1189</f>
        <v>44036</v>
      </c>
      <c r="B1186" s="5">
        <f>TITRES_STAT!D1189</f>
        <v>2.012</v>
      </c>
      <c r="C1186" s="2">
        <f t="shared" si="162"/>
        <v>8.9399999999999924E-2</v>
      </c>
      <c r="D1186" s="2">
        <f t="shared" si="163"/>
        <v>8.9399999999999924E-2</v>
      </c>
      <c r="E1186" s="2">
        <f t="shared" si="164"/>
        <v>0</v>
      </c>
      <c r="F1186" s="2">
        <f t="shared" si="168"/>
        <v>2.6911794868363731E-2</v>
      </c>
      <c r="G1186" s="2">
        <f t="shared" si="168"/>
        <v>2.1362181333699527E-2</v>
      </c>
      <c r="H1186" s="2">
        <f t="shared" si="166"/>
        <v>1.2597868376816701</v>
      </c>
      <c r="I1186" s="2">
        <f t="shared" si="167"/>
        <v>55.748038561641216</v>
      </c>
    </row>
    <row r="1187" spans="1:9" ht="13.5" x14ac:dyDescent="0.25">
      <c r="A1187" s="3">
        <f>TITRES_STAT!B1190</f>
        <v>44039</v>
      </c>
      <c r="B1187" s="5">
        <f>TITRES_STAT!D1190</f>
        <v>2.012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2.498952380633775E-2</v>
      </c>
      <c r="G1187" s="2">
        <f t="shared" si="168"/>
        <v>1.9836311238435274E-2</v>
      </c>
      <c r="H1187" s="2">
        <f t="shared" si="166"/>
        <v>1.2597868376816703</v>
      </c>
      <c r="I1187" s="2">
        <f t="shared" si="167"/>
        <v>55.748038561641224</v>
      </c>
    </row>
    <row r="1188" spans="1:9" ht="13.5" x14ac:dyDescent="0.25">
      <c r="A1188" s="3">
        <f>TITRES_STAT!B1191</f>
        <v>44040</v>
      </c>
      <c r="B1188" s="5">
        <f>TITRES_STAT!D1191</f>
        <v>2.0678999999999998</v>
      </c>
      <c r="C1188" s="2">
        <f t="shared" si="162"/>
        <v>5.5899999999999839E-2</v>
      </c>
      <c r="D1188" s="2">
        <f t="shared" si="163"/>
        <v>5.5899999999999839E-2</v>
      </c>
      <c r="E1188" s="2">
        <f t="shared" si="164"/>
        <v>0</v>
      </c>
      <c r="F1188" s="2">
        <f t="shared" si="168"/>
        <v>2.71974149630279E-2</v>
      </c>
      <c r="G1188" s="2">
        <f t="shared" si="168"/>
        <v>1.8419431864261326E-2</v>
      </c>
      <c r="H1188" s="2">
        <f t="shared" si="166"/>
        <v>1.4765610124923687</v>
      </c>
      <c r="I1188" s="2">
        <f t="shared" si="167"/>
        <v>59.621426851357192</v>
      </c>
    </row>
    <row r="1189" spans="1:9" ht="13.5" x14ac:dyDescent="0.25">
      <c r="A1189" s="3">
        <f>TITRES_STAT!B1192</f>
        <v>44041</v>
      </c>
      <c r="B1189" s="5">
        <f>TITRES_STAT!D1192</f>
        <v>2.0678999999999998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2.5254742465668768E-2</v>
      </c>
      <c r="G1189" s="2">
        <f t="shared" si="168"/>
        <v>1.7103758159671231E-2</v>
      </c>
      <c r="H1189" s="2">
        <f t="shared" si="166"/>
        <v>1.4765610124923687</v>
      </c>
      <c r="I1189" s="2">
        <f t="shared" si="167"/>
        <v>59.621426851357192</v>
      </c>
    </row>
    <row r="1190" spans="1:9" ht="13.5" x14ac:dyDescent="0.25">
      <c r="A1190" s="3">
        <f>TITRES_STAT!B1193</f>
        <v>44042</v>
      </c>
      <c r="B1190" s="5">
        <f>TITRES_STAT!D1193</f>
        <v>2.0678999999999998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2.3450832289549573E-2</v>
      </c>
      <c r="G1190" s="2">
        <f t="shared" si="168"/>
        <v>1.5882061148266145E-2</v>
      </c>
      <c r="H1190" s="2">
        <f t="shared" si="166"/>
        <v>1.4765610124923687</v>
      </c>
      <c r="I1190" s="2">
        <f t="shared" si="167"/>
        <v>59.621426851357192</v>
      </c>
    </row>
    <row r="1191" spans="1:9" ht="13.5" x14ac:dyDescent="0.25">
      <c r="A1191" s="3">
        <f>TITRES_STAT!B1194</f>
        <v>44046</v>
      </c>
      <c r="B1191" s="5">
        <f>TITRES_STAT!D1194</f>
        <v>2.0623</v>
      </c>
      <c r="C1191" s="2">
        <f t="shared" si="162"/>
        <v>-5.5999999999998273E-3</v>
      </c>
      <c r="D1191" s="2">
        <f t="shared" si="163"/>
        <v>0</v>
      </c>
      <c r="E1191" s="2">
        <f t="shared" si="164"/>
        <v>5.5999999999998273E-3</v>
      </c>
      <c r="F1191" s="2">
        <f t="shared" si="168"/>
        <v>2.1775772840296033E-2</v>
      </c>
      <c r="G1191" s="2">
        <f t="shared" si="168"/>
        <v>1.5147628209104267E-2</v>
      </c>
      <c r="H1191" s="2">
        <f t="shared" si="166"/>
        <v>1.4375697990268876</v>
      </c>
      <c r="I1191" s="2">
        <f t="shared" si="167"/>
        <v>58.975533730389415</v>
      </c>
    </row>
    <row r="1192" spans="1:9" ht="13.5" x14ac:dyDescent="0.25">
      <c r="A1192" s="3">
        <f>TITRES_STAT!B1195</f>
        <v>44047</v>
      </c>
      <c r="B1192" s="5">
        <f>TITRES_STAT!D1195</f>
        <v>2.0007999999999999</v>
      </c>
      <c r="C1192" s="2">
        <f t="shared" si="162"/>
        <v>-6.150000000000011E-2</v>
      </c>
      <c r="D1192" s="2">
        <f t="shared" si="163"/>
        <v>0</v>
      </c>
      <c r="E1192" s="2">
        <f t="shared" si="164"/>
        <v>6.150000000000011E-2</v>
      </c>
      <c r="F1192" s="2">
        <f t="shared" si="168"/>
        <v>2.0220360494560604E-2</v>
      </c>
      <c r="G1192" s="2">
        <f t="shared" si="168"/>
        <v>1.8458511908453969E-2</v>
      </c>
      <c r="H1192" s="2">
        <f t="shared" si="166"/>
        <v>1.0954491128453161</v>
      </c>
      <c r="I1192" s="2">
        <f t="shared" si="167"/>
        <v>52.277533543052975</v>
      </c>
    </row>
    <row r="1193" spans="1:9" ht="13.5" x14ac:dyDescent="0.25">
      <c r="A1193" s="3">
        <f>TITRES_STAT!B1196</f>
        <v>44048</v>
      </c>
      <c r="B1193" s="5">
        <f>TITRES_STAT!D1196</f>
        <v>2.0007999999999999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1.8776049030663416E-2</v>
      </c>
      <c r="G1193" s="2">
        <f t="shared" si="168"/>
        <v>1.7140046772135827E-2</v>
      </c>
      <c r="H1193" s="2">
        <f t="shared" si="166"/>
        <v>1.0954491128453161</v>
      </c>
      <c r="I1193" s="2">
        <f t="shared" si="167"/>
        <v>52.277533543052975</v>
      </c>
    </row>
    <row r="1194" spans="1:9" ht="13.5" x14ac:dyDescent="0.25">
      <c r="A1194" s="3">
        <f>TITRES_STAT!B1197</f>
        <v>44049</v>
      </c>
      <c r="B1194" s="5">
        <f>TITRES_STAT!D1197</f>
        <v>1.9449000000000001</v>
      </c>
      <c r="C1194" s="2">
        <f t="shared" si="162"/>
        <v>-5.5899999999999839E-2</v>
      </c>
      <c r="D1194" s="2">
        <f t="shared" si="163"/>
        <v>0</v>
      </c>
      <c r="E1194" s="2">
        <f t="shared" si="164"/>
        <v>5.5899999999999839E-2</v>
      </c>
      <c r="F1194" s="2">
        <f t="shared" si="168"/>
        <v>1.7434902671330316E-2</v>
      </c>
      <c r="G1194" s="2">
        <f t="shared" si="168"/>
        <v>1.9908614859840395E-2</v>
      </c>
      <c r="H1194" s="2">
        <f t="shared" si="166"/>
        <v>0.8757466450616791</v>
      </c>
      <c r="I1194" s="2">
        <f t="shared" si="167"/>
        <v>46.68789611684911</v>
      </c>
    </row>
    <row r="1195" spans="1:9" ht="13.5" x14ac:dyDescent="0.25">
      <c r="A1195" s="3">
        <f>TITRES_STAT!B1198</f>
        <v>44050</v>
      </c>
      <c r="B1195" s="5">
        <f>TITRES_STAT!D1198</f>
        <v>1.9729000000000001</v>
      </c>
      <c r="C1195" s="2">
        <f t="shared" si="162"/>
        <v>2.8000000000000025E-2</v>
      </c>
      <c r="D1195" s="2">
        <f t="shared" si="163"/>
        <v>2.8000000000000025E-2</v>
      </c>
      <c r="E1195" s="2">
        <f t="shared" si="164"/>
        <v>0</v>
      </c>
      <c r="F1195" s="2">
        <f t="shared" si="168"/>
        <v>1.818955248052101E-2</v>
      </c>
      <c r="G1195" s="2">
        <f t="shared" si="168"/>
        <v>1.8486570941280367E-2</v>
      </c>
      <c r="H1195" s="2">
        <f t="shared" si="166"/>
        <v>0.98393328531814861</v>
      </c>
      <c r="I1195" s="2">
        <f t="shared" si="167"/>
        <v>49.595079259954176</v>
      </c>
    </row>
    <row r="1196" spans="1:9" ht="13.5" x14ac:dyDescent="0.25">
      <c r="A1196" s="3">
        <f>TITRES_STAT!B1199</f>
        <v>44053</v>
      </c>
      <c r="B1196" s="5">
        <f>TITRES_STAT!D1199</f>
        <v>1.9841</v>
      </c>
      <c r="C1196" s="2">
        <f t="shared" si="162"/>
        <v>1.1199999999999877E-2</v>
      </c>
      <c r="D1196" s="2">
        <f t="shared" si="163"/>
        <v>1.1199999999999877E-2</v>
      </c>
      <c r="E1196" s="2">
        <f t="shared" si="164"/>
        <v>0</v>
      </c>
      <c r="F1196" s="2">
        <f t="shared" si="168"/>
        <v>1.7690298731912357E-2</v>
      </c>
      <c r="G1196" s="2">
        <f t="shared" si="168"/>
        <v>1.7166101588331768E-2</v>
      </c>
      <c r="H1196" s="2">
        <f t="shared" si="166"/>
        <v>1.0305367611209348</v>
      </c>
      <c r="I1196" s="2">
        <f t="shared" si="167"/>
        <v>50.751938150188359</v>
      </c>
    </row>
    <row r="1197" spans="1:9" ht="13.5" x14ac:dyDescent="0.25">
      <c r="A1197" s="3">
        <f>TITRES_STAT!B1200</f>
        <v>44054</v>
      </c>
      <c r="B1197" s="5">
        <f>TITRES_STAT!D1200</f>
        <v>2.0007999999999999</v>
      </c>
      <c r="C1197" s="2">
        <f t="shared" si="162"/>
        <v>1.6699999999999937E-2</v>
      </c>
      <c r="D1197" s="2">
        <f t="shared" si="163"/>
        <v>1.6699999999999937E-2</v>
      </c>
      <c r="E1197" s="2">
        <f t="shared" si="164"/>
        <v>0</v>
      </c>
      <c r="F1197" s="2">
        <f t="shared" ref="F1197:G1212" si="169">((F1196*13)+D1197)/14</f>
        <v>1.7619563108204329E-2</v>
      </c>
      <c r="G1197" s="2">
        <f t="shared" si="169"/>
        <v>1.5939951474879498E-2</v>
      </c>
      <c r="H1197" s="2">
        <f t="shared" si="166"/>
        <v>1.1053711886119484</v>
      </c>
      <c r="I1197" s="2">
        <f t="shared" si="167"/>
        <v>52.502437317987109</v>
      </c>
    </row>
    <row r="1198" spans="1:9" ht="13.5" x14ac:dyDescent="0.25">
      <c r="A1198" s="3">
        <f>TITRES_STAT!B1201</f>
        <v>44055</v>
      </c>
      <c r="B1198" s="5">
        <f>TITRES_STAT!D1201</f>
        <v>2.0007999999999999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1.6361022886189732E-2</v>
      </c>
      <c r="G1198" s="2">
        <f t="shared" si="169"/>
        <v>1.4801383512388105E-2</v>
      </c>
      <c r="H1198" s="2">
        <f t="shared" si="166"/>
        <v>1.1053711886119482</v>
      </c>
      <c r="I1198" s="2">
        <f t="shared" si="167"/>
        <v>52.502437317987109</v>
      </c>
    </row>
    <row r="1199" spans="1:9" ht="13.5" x14ac:dyDescent="0.25">
      <c r="A1199" s="3">
        <f>TITRES_STAT!B1202</f>
        <v>44057</v>
      </c>
      <c r="B1199" s="5">
        <f>TITRES_STAT!D1202</f>
        <v>1.9449000000000001</v>
      </c>
      <c r="C1199" s="2">
        <f t="shared" si="162"/>
        <v>-5.5899999999999839E-2</v>
      </c>
      <c r="D1199" s="2">
        <f t="shared" si="163"/>
        <v>0</v>
      </c>
      <c r="E1199" s="2">
        <f t="shared" si="164"/>
        <v>5.5899999999999839E-2</v>
      </c>
      <c r="F1199" s="2">
        <f t="shared" si="169"/>
        <v>1.5192378394319037E-2</v>
      </c>
      <c r="G1199" s="2">
        <f t="shared" si="169"/>
        <v>1.7736998975788943E-2</v>
      </c>
      <c r="H1199" s="2">
        <f t="shared" si="166"/>
        <v>0.85653601350807307</v>
      </c>
      <c r="I1199" s="2">
        <f t="shared" si="167"/>
        <v>46.136245528013212</v>
      </c>
    </row>
    <row r="1200" spans="1:9" ht="13.5" x14ac:dyDescent="0.25">
      <c r="A1200" s="3">
        <f>TITRES_STAT!B1203</f>
        <v>44060</v>
      </c>
      <c r="B1200" s="5">
        <f>TITRES_STAT!D1203</f>
        <v>2.0007999999999999</v>
      </c>
      <c r="C1200" s="2">
        <f t="shared" si="162"/>
        <v>5.5899999999999839E-2</v>
      </c>
      <c r="D1200" s="2">
        <f t="shared" si="163"/>
        <v>5.5899999999999839E-2</v>
      </c>
      <c r="E1200" s="2">
        <f t="shared" si="164"/>
        <v>0</v>
      </c>
      <c r="F1200" s="2">
        <f t="shared" si="169"/>
        <v>1.8100065651867666E-2</v>
      </c>
      <c r="G1200" s="2">
        <f t="shared" si="169"/>
        <v>1.6470070477518303E-2</v>
      </c>
      <c r="H1200" s="2">
        <f t="shared" si="166"/>
        <v>1.0989671037883117</v>
      </c>
      <c r="I1200" s="2">
        <f t="shared" si="167"/>
        <v>52.357519172398924</v>
      </c>
    </row>
    <row r="1201" spans="1:9" ht="13.5" x14ac:dyDescent="0.25">
      <c r="A1201" s="3">
        <f>TITRES_STAT!B1204</f>
        <v>44061</v>
      </c>
      <c r="B1201" s="5">
        <f>TITRES_STAT!D1204</f>
        <v>2.0007999999999999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1.6807203819591405E-2</v>
      </c>
      <c r="G1201" s="2">
        <f t="shared" si="169"/>
        <v>1.529363687198128E-2</v>
      </c>
      <c r="H1201" s="2">
        <f t="shared" si="166"/>
        <v>1.098967103788312</v>
      </c>
      <c r="I1201" s="2">
        <f t="shared" si="167"/>
        <v>52.357519172398938</v>
      </c>
    </row>
    <row r="1202" spans="1:9" ht="13.5" x14ac:dyDescent="0.25">
      <c r="A1202" s="3">
        <f>TITRES_STAT!B1205</f>
        <v>44062</v>
      </c>
      <c r="B1202" s="5">
        <f>TITRES_STAT!D1205</f>
        <v>1.9729000000000001</v>
      </c>
      <c r="C1202" s="2">
        <f t="shared" si="162"/>
        <v>-2.7899999999999814E-2</v>
      </c>
      <c r="D1202" s="2">
        <f t="shared" si="163"/>
        <v>0</v>
      </c>
      <c r="E1202" s="2">
        <f t="shared" si="164"/>
        <v>2.7899999999999814E-2</v>
      </c>
      <c r="F1202" s="2">
        <f t="shared" si="169"/>
        <v>1.5606689261049161E-2</v>
      </c>
      <c r="G1202" s="2">
        <f t="shared" si="169"/>
        <v>1.6194091381125462E-2</v>
      </c>
      <c r="H1202" s="2">
        <f t="shared" si="166"/>
        <v>0.96372738017515891</v>
      </c>
      <c r="I1202" s="2">
        <f t="shared" si="167"/>
        <v>49.076434433031999</v>
      </c>
    </row>
    <row r="1203" spans="1:9" ht="13.5" x14ac:dyDescent="0.25">
      <c r="A1203" s="3">
        <f>TITRES_STAT!B1206</f>
        <v>44064</v>
      </c>
      <c r="B1203" s="5">
        <f>TITRES_STAT!D1206</f>
        <v>1.8667</v>
      </c>
      <c r="C1203" s="2">
        <f t="shared" si="162"/>
        <v>-0.10620000000000007</v>
      </c>
      <c r="D1203" s="2">
        <f t="shared" si="163"/>
        <v>0</v>
      </c>
      <c r="E1203" s="2">
        <f t="shared" si="164"/>
        <v>0.10620000000000007</v>
      </c>
      <c r="F1203" s="2">
        <f t="shared" si="169"/>
        <v>1.4491925742402793E-2</v>
      </c>
      <c r="G1203" s="2">
        <f t="shared" si="169"/>
        <v>2.2623084853902218E-2</v>
      </c>
      <c r="H1203" s="2">
        <f t="shared" si="166"/>
        <v>0.6405813281429259</v>
      </c>
      <c r="I1203" s="2">
        <f t="shared" si="167"/>
        <v>39.045996510763594</v>
      </c>
    </row>
    <row r="1204" spans="1:9" ht="13.5" x14ac:dyDescent="0.25">
      <c r="A1204" s="3">
        <f>TITRES_STAT!B1207</f>
        <v>44067</v>
      </c>
      <c r="B1204" s="5">
        <f>TITRES_STAT!D1207</f>
        <v>1.9001999999999999</v>
      </c>
      <c r="C1204" s="2">
        <f t="shared" si="162"/>
        <v>3.3499999999999863E-2</v>
      </c>
      <c r="D1204" s="2">
        <f t="shared" si="163"/>
        <v>3.3499999999999863E-2</v>
      </c>
      <c r="E1204" s="2">
        <f t="shared" si="164"/>
        <v>0</v>
      </c>
      <c r="F1204" s="2">
        <f t="shared" si="169"/>
        <v>1.5849645332231155E-2</v>
      </c>
      <c r="G1204" s="2">
        <f t="shared" si="169"/>
        <v>2.1007150221480631E-2</v>
      </c>
      <c r="H1204" s="2">
        <f t="shared" si="166"/>
        <v>0.75448812262142406</v>
      </c>
      <c r="I1204" s="2">
        <f t="shared" si="167"/>
        <v>43.003318910710242</v>
      </c>
    </row>
    <row r="1205" spans="1:9" ht="13.5" x14ac:dyDescent="0.25">
      <c r="A1205" s="3">
        <f>TITRES_STAT!B1208</f>
        <v>44068</v>
      </c>
      <c r="B1205" s="5">
        <f>TITRES_STAT!D1208</f>
        <v>1.9001999999999999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1.4717527808500358E-2</v>
      </c>
      <c r="G1205" s="2">
        <f t="shared" si="169"/>
        <v>1.9506639491374874E-2</v>
      </c>
      <c r="H1205" s="2">
        <f t="shared" si="166"/>
        <v>0.75448812262142406</v>
      </c>
      <c r="I1205" s="2">
        <f t="shared" si="167"/>
        <v>43.003318910710242</v>
      </c>
    </row>
    <row r="1206" spans="1:9" ht="13.5" x14ac:dyDescent="0.25">
      <c r="A1206" s="3">
        <f>TITRES_STAT!B1209</f>
        <v>44069</v>
      </c>
      <c r="B1206" s="5">
        <f>TITRES_STAT!D1209</f>
        <v>1.9560999999999999</v>
      </c>
      <c r="C1206" s="2">
        <f t="shared" si="162"/>
        <v>5.5900000000000061E-2</v>
      </c>
      <c r="D1206" s="2">
        <f t="shared" si="163"/>
        <v>5.5900000000000061E-2</v>
      </c>
      <c r="E1206" s="2">
        <f t="shared" si="164"/>
        <v>0</v>
      </c>
      <c r="F1206" s="2">
        <f t="shared" si="169"/>
        <v>1.7659132965036052E-2</v>
      </c>
      <c r="G1206" s="2">
        <f t="shared" si="169"/>
        <v>1.811330809913381E-2</v>
      </c>
      <c r="H1206" s="2">
        <f t="shared" si="166"/>
        <v>0.97492588699910221</v>
      </c>
      <c r="I1206" s="2">
        <f t="shared" si="167"/>
        <v>49.365188507428044</v>
      </c>
    </row>
    <row r="1207" spans="1:9" ht="13.5" x14ac:dyDescent="0.25">
      <c r="A1207" s="3">
        <f>TITRES_STAT!B1210</f>
        <v>44070</v>
      </c>
      <c r="B1207" s="5">
        <f>TITRES_STAT!D1210</f>
        <v>2.0007999999999999</v>
      </c>
      <c r="C1207" s="2">
        <f t="shared" si="162"/>
        <v>4.4699999999999962E-2</v>
      </c>
      <c r="D1207" s="2">
        <f t="shared" si="163"/>
        <v>4.4699999999999962E-2</v>
      </c>
      <c r="E1207" s="2">
        <f t="shared" si="164"/>
        <v>0</v>
      </c>
      <c r="F1207" s="2">
        <f t="shared" si="169"/>
        <v>1.9590623467533475E-2</v>
      </c>
      <c r="G1207" s="2">
        <f t="shared" si="169"/>
        <v>1.681950037776711E-2</v>
      </c>
      <c r="H1207" s="2">
        <f t="shared" si="166"/>
        <v>1.1647565639600912</v>
      </c>
      <c r="I1207" s="2">
        <f t="shared" si="167"/>
        <v>53.805429365662583</v>
      </c>
    </row>
    <row r="1208" spans="1:9" ht="13.5" x14ac:dyDescent="0.25">
      <c r="A1208" s="3">
        <f>TITRES_STAT!B1211</f>
        <v>44071</v>
      </c>
      <c r="B1208" s="5">
        <f>TITRES_STAT!D1211</f>
        <v>2.0007999999999999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1.8191293219852515E-2</v>
      </c>
      <c r="G1208" s="2">
        <f t="shared" si="169"/>
        <v>1.5618107493640888E-2</v>
      </c>
      <c r="H1208" s="2">
        <f t="shared" si="166"/>
        <v>1.1647565639600914</v>
      </c>
      <c r="I1208" s="2">
        <f t="shared" si="167"/>
        <v>53.80542936566259</v>
      </c>
    </row>
    <row r="1209" spans="1:9" ht="13.5" x14ac:dyDescent="0.25">
      <c r="A1209" s="3">
        <f>TITRES_STAT!B1212</f>
        <v>44074</v>
      </c>
      <c r="B1209" s="5">
        <f>TITRES_STAT!D1212</f>
        <v>1.9952000000000001</v>
      </c>
      <c r="C1209" s="2">
        <f t="shared" si="162"/>
        <v>-5.5999999999998273E-3</v>
      </c>
      <c r="D1209" s="2">
        <f t="shared" si="163"/>
        <v>0</v>
      </c>
      <c r="E1209" s="2">
        <f t="shared" si="164"/>
        <v>5.5999999999998273E-3</v>
      </c>
      <c r="F1209" s="2">
        <f t="shared" si="169"/>
        <v>1.6891915132720193E-2</v>
      </c>
      <c r="G1209" s="2">
        <f t="shared" si="169"/>
        <v>1.4902528386952241E-2</v>
      </c>
      <c r="H1209" s="2">
        <f t="shared" si="166"/>
        <v>1.1334932364570927</v>
      </c>
      <c r="I1209" s="2">
        <f t="shared" si="167"/>
        <v>53.128513233038724</v>
      </c>
    </row>
    <row r="1210" spans="1:9" ht="13.5" x14ac:dyDescent="0.25">
      <c r="A1210" s="3">
        <f>TITRES_STAT!B1213</f>
        <v>44075</v>
      </c>
      <c r="B1210" s="5">
        <f>TITRES_STAT!D1213</f>
        <v>1.9952000000000001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1.5685349766097322E-2</v>
      </c>
      <c r="G1210" s="2">
        <f t="shared" si="169"/>
        <v>1.3838062073598511E-2</v>
      </c>
      <c r="H1210" s="2">
        <f t="shared" si="166"/>
        <v>1.1334932364570927</v>
      </c>
      <c r="I1210" s="2">
        <f t="shared" si="167"/>
        <v>53.128513233038724</v>
      </c>
    </row>
    <row r="1211" spans="1:9" ht="13.5" x14ac:dyDescent="0.25">
      <c r="A1211" s="3">
        <f>TITRES_STAT!B1214</f>
        <v>44076</v>
      </c>
      <c r="B1211" s="5">
        <f>TITRES_STAT!D1214</f>
        <v>1.9952000000000001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1.4564967639947513E-2</v>
      </c>
      <c r="G1211" s="2">
        <f t="shared" si="169"/>
        <v>1.2849629068341474E-2</v>
      </c>
      <c r="H1211" s="2">
        <f t="shared" si="166"/>
        <v>1.1334932364570927</v>
      </c>
      <c r="I1211" s="2">
        <f t="shared" si="167"/>
        <v>53.128513233038724</v>
      </c>
    </row>
    <row r="1212" spans="1:9" ht="13.5" x14ac:dyDescent="0.25">
      <c r="A1212" s="3">
        <f>TITRES_STAT!B1215</f>
        <v>44077</v>
      </c>
      <c r="B1212" s="5">
        <f>TITRES_STAT!D1215</f>
        <v>1.9952000000000001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1.352461280852269E-2</v>
      </c>
      <c r="G1212" s="2">
        <f t="shared" si="169"/>
        <v>1.1931798420602798E-2</v>
      </c>
      <c r="H1212" s="2">
        <f t="shared" si="166"/>
        <v>1.1334932364570924</v>
      </c>
      <c r="I1212" s="2">
        <f t="shared" si="167"/>
        <v>53.128513233038724</v>
      </c>
    </row>
    <row r="1213" spans="1:9" ht="13.5" x14ac:dyDescent="0.25">
      <c r="A1213" s="3">
        <f>TITRES_STAT!B1216</f>
        <v>44078</v>
      </c>
      <c r="B1213" s="5">
        <f>TITRES_STAT!D1216</f>
        <v>1.9394</v>
      </c>
      <c r="C1213" s="2">
        <f t="shared" si="162"/>
        <v>-5.5800000000000072E-2</v>
      </c>
      <c r="D1213" s="2">
        <f t="shared" si="163"/>
        <v>0</v>
      </c>
      <c r="E1213" s="2">
        <f t="shared" si="164"/>
        <v>5.5800000000000072E-2</v>
      </c>
      <c r="F1213" s="2">
        <f t="shared" ref="F1213:G1228" si="170">((F1212*13)+D1213)/14</f>
        <v>1.2558569036485353E-2</v>
      </c>
      <c r="G1213" s="2">
        <f t="shared" si="170"/>
        <v>1.5065241390559746E-2</v>
      </c>
      <c r="H1213" s="2">
        <f t="shared" si="166"/>
        <v>0.83361220115297086</v>
      </c>
      <c r="I1213" s="2">
        <f t="shared" si="167"/>
        <v>45.462841086506593</v>
      </c>
    </row>
    <row r="1214" spans="1:9" ht="13.5" x14ac:dyDescent="0.25">
      <c r="A1214" s="3">
        <f>TITRES_STAT!B1217</f>
        <v>44081</v>
      </c>
      <c r="B1214" s="5">
        <f>TITRES_STAT!D1217</f>
        <v>1.9281999999999999</v>
      </c>
      <c r="C1214" s="2">
        <f t="shared" si="162"/>
        <v>-1.1200000000000099E-2</v>
      </c>
      <c r="D1214" s="2">
        <f t="shared" si="163"/>
        <v>0</v>
      </c>
      <c r="E1214" s="2">
        <f t="shared" si="164"/>
        <v>1.1200000000000099E-2</v>
      </c>
      <c r="F1214" s="2">
        <f t="shared" si="170"/>
        <v>1.1661528391022113E-2</v>
      </c>
      <c r="G1214" s="2">
        <f t="shared" si="170"/>
        <v>1.4789152719805484E-2</v>
      </c>
      <c r="H1214" s="2">
        <f t="shared" si="166"/>
        <v>0.78851903229081621</v>
      </c>
      <c r="I1214" s="2">
        <f t="shared" si="167"/>
        <v>44.087818919144816</v>
      </c>
    </row>
    <row r="1215" spans="1:9" ht="13.5" x14ac:dyDescent="0.25">
      <c r="A1215" s="3">
        <f>TITRES_STAT!B1218</f>
        <v>44082</v>
      </c>
      <c r="B1215" s="5">
        <f>TITRES_STAT!D1218</f>
        <v>1.9114</v>
      </c>
      <c r="C1215" s="2">
        <f t="shared" si="162"/>
        <v>-1.6799999999999926E-2</v>
      </c>
      <c r="D1215" s="2">
        <f t="shared" si="163"/>
        <v>0</v>
      </c>
      <c r="E1215" s="2">
        <f t="shared" si="164"/>
        <v>1.6799999999999926E-2</v>
      </c>
      <c r="F1215" s="2">
        <f t="shared" si="170"/>
        <v>1.0828562077377675E-2</v>
      </c>
      <c r="G1215" s="2">
        <f t="shared" si="170"/>
        <v>1.4932784668390802E-2</v>
      </c>
      <c r="H1215" s="2">
        <f t="shared" si="166"/>
        <v>0.72515356765970096</v>
      </c>
      <c r="I1215" s="2">
        <f t="shared" si="167"/>
        <v>42.034145901771844</v>
      </c>
    </row>
    <row r="1216" spans="1:9" ht="13.5" x14ac:dyDescent="0.25">
      <c r="A1216" s="3">
        <f>TITRES_STAT!B1219</f>
        <v>44083</v>
      </c>
      <c r="B1216" s="5">
        <f>TITRES_STAT!D1219</f>
        <v>1.9226000000000001</v>
      </c>
      <c r="C1216" s="2">
        <f t="shared" si="162"/>
        <v>1.1200000000000099E-2</v>
      </c>
      <c r="D1216" s="2">
        <f t="shared" si="163"/>
        <v>1.1200000000000099E-2</v>
      </c>
      <c r="E1216" s="2">
        <f t="shared" si="164"/>
        <v>0</v>
      </c>
      <c r="F1216" s="2">
        <f t="shared" si="170"/>
        <v>1.0855093357564991E-2</v>
      </c>
      <c r="G1216" s="2">
        <f t="shared" si="170"/>
        <v>1.3866157192077174E-2</v>
      </c>
      <c r="H1216" s="2">
        <f t="shared" si="166"/>
        <v>0.78284799510042768</v>
      </c>
      <c r="I1216" s="2">
        <f t="shared" si="167"/>
        <v>43.909968614925575</v>
      </c>
    </row>
    <row r="1217" spans="1:9" ht="13.5" x14ac:dyDescent="0.25">
      <c r="A1217" s="3">
        <f>TITRES_STAT!B1220</f>
        <v>44084</v>
      </c>
      <c r="B1217" s="5">
        <f>TITRES_STAT!D1220</f>
        <v>1.8108</v>
      </c>
      <c r="C1217" s="2">
        <f t="shared" si="162"/>
        <v>-0.11180000000000012</v>
      </c>
      <c r="D1217" s="2">
        <f t="shared" si="163"/>
        <v>0</v>
      </c>
      <c r="E1217" s="2">
        <f t="shared" si="164"/>
        <v>0.11180000000000012</v>
      </c>
      <c r="F1217" s="2">
        <f t="shared" si="170"/>
        <v>1.007972954631035E-2</v>
      </c>
      <c r="G1217" s="2">
        <f t="shared" si="170"/>
        <v>2.0861431678357384E-2</v>
      </c>
      <c r="H1217" s="2">
        <f t="shared" si="166"/>
        <v>0.48317534969412135</v>
      </c>
      <c r="I1217" s="2">
        <f t="shared" si="167"/>
        <v>32.577088730187413</v>
      </c>
    </row>
    <row r="1218" spans="1:9" ht="13.5" x14ac:dyDescent="0.25">
      <c r="A1218" s="3">
        <f>TITRES_STAT!B1221</f>
        <v>44085</v>
      </c>
      <c r="B1218" s="5">
        <f>TITRES_STAT!D1221</f>
        <v>1.7661</v>
      </c>
      <c r="C1218" s="2">
        <f t="shared" si="162"/>
        <v>-4.4699999999999962E-2</v>
      </c>
      <c r="D1218" s="2">
        <f t="shared" si="163"/>
        <v>0</v>
      </c>
      <c r="E1218" s="2">
        <f t="shared" si="164"/>
        <v>4.4699999999999962E-2</v>
      </c>
      <c r="F1218" s="2">
        <f t="shared" si="170"/>
        <v>9.35974886443104E-3</v>
      </c>
      <c r="G1218" s="2">
        <f t="shared" si="170"/>
        <v>2.2564186558474714E-2</v>
      </c>
      <c r="H1218" s="2">
        <f t="shared" si="166"/>
        <v>0.41480550784205789</v>
      </c>
      <c r="I1218" s="2">
        <f t="shared" si="167"/>
        <v>29.3189067714857</v>
      </c>
    </row>
    <row r="1219" spans="1:9" ht="13.5" x14ac:dyDescent="0.25">
      <c r="A1219" s="3">
        <f>TITRES_STAT!B1222</f>
        <v>44088</v>
      </c>
      <c r="B1219" s="5">
        <f>TITRES_STAT!D1222</f>
        <v>1.7382</v>
      </c>
      <c r="C1219" s="2">
        <f t="shared" ref="C1219:C1282" si="171">B1219-B1218</f>
        <v>-2.7900000000000036E-2</v>
      </c>
      <c r="D1219" s="2">
        <f t="shared" ref="D1219:D1282" si="172">IF(C1219&gt;0,C1219,0)</f>
        <v>0</v>
      </c>
      <c r="E1219" s="2">
        <f t="shared" ref="E1219:E1282" si="173">IF(C1219&lt;0,-C1219,0)</f>
        <v>2.7900000000000036E-2</v>
      </c>
      <c r="F1219" s="2">
        <f t="shared" si="170"/>
        <v>8.6911953741145367E-3</v>
      </c>
      <c r="G1219" s="2">
        <f t="shared" si="170"/>
        <v>2.2945316090012238E-2</v>
      </c>
      <c r="H1219" s="2">
        <f t="shared" si="166"/>
        <v>0.37877862915550281</v>
      </c>
      <c r="I1219" s="2">
        <f t="shared" si="167"/>
        <v>27.472040916931206</v>
      </c>
    </row>
    <row r="1220" spans="1:9" ht="13.5" x14ac:dyDescent="0.25">
      <c r="A1220" s="3">
        <f>TITRES_STAT!B1223</f>
        <v>44089</v>
      </c>
      <c r="B1220" s="5">
        <f>TITRES_STAT!D1223</f>
        <v>1.6822999999999999</v>
      </c>
      <c r="C1220" s="2">
        <f t="shared" si="171"/>
        <v>-5.5900000000000061E-2</v>
      </c>
      <c r="D1220" s="2">
        <f t="shared" si="172"/>
        <v>0</v>
      </c>
      <c r="E1220" s="2">
        <f t="shared" si="173"/>
        <v>5.5900000000000061E-2</v>
      </c>
      <c r="F1220" s="2">
        <f t="shared" si="170"/>
        <v>8.0703957045349262E-3</v>
      </c>
      <c r="G1220" s="2">
        <f t="shared" si="170"/>
        <v>2.5299222083582797E-2</v>
      </c>
      <c r="H1220" s="2">
        <f t="shared" si="166"/>
        <v>0.31899778095437875</v>
      </c>
      <c r="I1220" s="2">
        <f t="shared" si="167"/>
        <v>24.184861078656525</v>
      </c>
    </row>
    <row r="1221" spans="1:9" ht="13.5" x14ac:dyDescent="0.25">
      <c r="A1221" s="3">
        <f>TITRES_STAT!B1224</f>
        <v>44090</v>
      </c>
      <c r="B1221" s="5">
        <f>TITRES_STAT!D1224</f>
        <v>1.6711</v>
      </c>
      <c r="C1221" s="2">
        <f t="shared" si="171"/>
        <v>-1.1199999999999877E-2</v>
      </c>
      <c r="D1221" s="2">
        <f t="shared" si="172"/>
        <v>0</v>
      </c>
      <c r="E1221" s="2">
        <f t="shared" si="173"/>
        <v>1.1199999999999877E-2</v>
      </c>
      <c r="F1221" s="2">
        <f t="shared" si="170"/>
        <v>7.4939388684967176E-3</v>
      </c>
      <c r="G1221" s="2">
        <f t="shared" si="170"/>
        <v>2.42921347918983E-2</v>
      </c>
      <c r="H1221" s="2">
        <f t="shared" si="166"/>
        <v>0.30849239610657975</v>
      </c>
      <c r="I1221" s="2">
        <f t="shared" si="167"/>
        <v>23.576170333469193</v>
      </c>
    </row>
    <row r="1222" spans="1:9" ht="13.5" x14ac:dyDescent="0.25">
      <c r="A1222" s="3">
        <f>TITRES_STAT!B1225</f>
        <v>44091</v>
      </c>
      <c r="B1222" s="5">
        <f>TITRES_STAT!D1225</f>
        <v>1.6208</v>
      </c>
      <c r="C1222" s="2">
        <f t="shared" si="171"/>
        <v>-5.0300000000000011E-2</v>
      </c>
      <c r="D1222" s="2">
        <f t="shared" si="172"/>
        <v>0</v>
      </c>
      <c r="E1222" s="2">
        <f t="shared" si="173"/>
        <v>5.0300000000000011E-2</v>
      </c>
      <c r="F1222" s="2">
        <f t="shared" si="170"/>
        <v>6.9586575207469525E-3</v>
      </c>
      <c r="G1222" s="2">
        <f t="shared" si="170"/>
        <v>2.6149839449619849E-2</v>
      </c>
      <c r="H1222" s="2">
        <f t="shared" si="166"/>
        <v>0.26610708391359217</v>
      </c>
      <c r="I1222" s="2">
        <f t="shared" si="167"/>
        <v>21.017739122906065</v>
      </c>
    </row>
    <row r="1223" spans="1:9" ht="13.5" x14ac:dyDescent="0.25">
      <c r="A1223" s="3">
        <f>TITRES_STAT!B1226</f>
        <v>44092</v>
      </c>
      <c r="B1223" s="5">
        <f>TITRES_STAT!D1226</f>
        <v>1.6264000000000001</v>
      </c>
      <c r="C1223" s="2">
        <f t="shared" si="171"/>
        <v>5.6000000000000494E-3</v>
      </c>
      <c r="D1223" s="2">
        <f t="shared" si="172"/>
        <v>5.6000000000000494E-3</v>
      </c>
      <c r="E1223" s="2">
        <f t="shared" si="173"/>
        <v>0</v>
      </c>
      <c r="F1223" s="2">
        <f t="shared" si="170"/>
        <v>6.8616105549793166E-3</v>
      </c>
      <c r="G1223" s="2">
        <f t="shared" si="170"/>
        <v>2.4281993774647005E-2</v>
      </c>
      <c r="H1223" s="2">
        <f t="shared" si="166"/>
        <v>0.28258019578868238</v>
      </c>
      <c r="I1223" s="2">
        <f t="shared" si="167"/>
        <v>22.032165841678122</v>
      </c>
    </row>
    <row r="1224" spans="1:9" ht="13.5" x14ac:dyDescent="0.25">
      <c r="A1224" s="3">
        <f>TITRES_STAT!B1227</f>
        <v>44095</v>
      </c>
      <c r="B1224" s="5">
        <f>TITRES_STAT!D1227</f>
        <v>1.5984</v>
      </c>
      <c r="C1224" s="2">
        <f t="shared" si="171"/>
        <v>-2.8000000000000025E-2</v>
      </c>
      <c r="D1224" s="2">
        <f t="shared" si="172"/>
        <v>0</v>
      </c>
      <c r="E1224" s="2">
        <f t="shared" si="173"/>
        <v>2.8000000000000025E-2</v>
      </c>
      <c r="F1224" s="2">
        <f t="shared" si="170"/>
        <v>6.3714955153379368E-3</v>
      </c>
      <c r="G1224" s="2">
        <f t="shared" si="170"/>
        <v>2.4547565647886509E-2</v>
      </c>
      <c r="H1224" s="2">
        <f t="shared" si="166"/>
        <v>0.25955712296410577</v>
      </c>
      <c r="I1224" s="2">
        <f t="shared" si="167"/>
        <v>20.607014817501252</v>
      </c>
    </row>
    <row r="1225" spans="1:9" ht="13.5" x14ac:dyDescent="0.25">
      <c r="A1225" s="3">
        <f>TITRES_STAT!B1228</f>
        <v>44096</v>
      </c>
      <c r="B1225" s="5">
        <f>TITRES_STAT!D1228</f>
        <v>1.5984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5.9163886928137992E-3</v>
      </c>
      <c r="G1225" s="2">
        <f t="shared" si="170"/>
        <v>2.2794168101608898E-2</v>
      </c>
      <c r="H1225" s="2">
        <f t="shared" si="166"/>
        <v>0.25955712296410582</v>
      </c>
      <c r="I1225" s="2">
        <f t="shared" si="167"/>
        <v>20.607014817501252</v>
      </c>
    </row>
    <row r="1226" spans="1:9" ht="13.5" x14ac:dyDescent="0.25">
      <c r="A1226" s="3">
        <f>TITRES_STAT!B1229</f>
        <v>44097</v>
      </c>
      <c r="B1226" s="5">
        <f>TITRES_STAT!D1229</f>
        <v>1.6208</v>
      </c>
      <c r="C1226" s="2">
        <f t="shared" si="171"/>
        <v>2.2399999999999975E-2</v>
      </c>
      <c r="D1226" s="2">
        <f t="shared" si="172"/>
        <v>2.2399999999999975E-2</v>
      </c>
      <c r="E1226" s="2">
        <f t="shared" si="173"/>
        <v>0</v>
      </c>
      <c r="F1226" s="2">
        <f t="shared" si="170"/>
        <v>7.0937895004699542E-3</v>
      </c>
      <c r="G1226" s="2">
        <f t="shared" si="170"/>
        <v>2.1166013237208264E-2</v>
      </c>
      <c r="H1226" s="2">
        <f t="shared" si="166"/>
        <v>0.3351500077491969</v>
      </c>
      <c r="I1226" s="2">
        <f t="shared" si="167"/>
        <v>25.102048893681584</v>
      </c>
    </row>
    <row r="1227" spans="1:9" ht="13.5" x14ac:dyDescent="0.25">
      <c r="A1227" s="3">
        <f>TITRES_STAT!B1230</f>
        <v>44098</v>
      </c>
      <c r="B1227" s="5">
        <f>TITRES_STAT!D1230</f>
        <v>1.5984</v>
      </c>
      <c r="C1227" s="2">
        <f t="shared" si="171"/>
        <v>-2.2399999999999975E-2</v>
      </c>
      <c r="D1227" s="2">
        <f t="shared" si="172"/>
        <v>0</v>
      </c>
      <c r="E1227" s="2">
        <f t="shared" si="173"/>
        <v>2.2399999999999975E-2</v>
      </c>
      <c r="F1227" s="2">
        <f t="shared" si="170"/>
        <v>6.5870902504363855E-3</v>
      </c>
      <c r="G1227" s="2">
        <f t="shared" si="170"/>
        <v>2.1254155148836242E-2</v>
      </c>
      <c r="H1227" s="2">
        <f t="shared" si="166"/>
        <v>0.30992011699872518</v>
      </c>
      <c r="I1227" s="2">
        <f t="shared" si="167"/>
        <v>23.65946693824435</v>
      </c>
    </row>
    <row r="1228" spans="1:9" ht="13.5" x14ac:dyDescent="0.25">
      <c r="A1228" s="3">
        <f>TITRES_STAT!B1231</f>
        <v>44099</v>
      </c>
      <c r="B1228" s="5">
        <f>TITRES_STAT!D1231</f>
        <v>1.5761000000000001</v>
      </c>
      <c r="C1228" s="2">
        <f t="shared" si="171"/>
        <v>-2.2299999999999986E-2</v>
      </c>
      <c r="D1228" s="2">
        <f t="shared" si="172"/>
        <v>0</v>
      </c>
      <c r="E1228" s="2">
        <f t="shared" si="173"/>
        <v>2.2299999999999986E-2</v>
      </c>
      <c r="F1228" s="2">
        <f t="shared" si="170"/>
        <v>6.116583803976644E-3</v>
      </c>
      <c r="G1228" s="2">
        <f t="shared" si="170"/>
        <v>2.1328858352490796E-2</v>
      </c>
      <c r="H1228" s="2">
        <f t="shared" si="166"/>
        <v>0.28677502109541397</v>
      </c>
      <c r="I1228" s="2">
        <f t="shared" si="167"/>
        <v>22.286337269065598</v>
      </c>
    </row>
    <row r="1229" spans="1:9" ht="13.5" x14ac:dyDescent="0.25">
      <c r="A1229" s="3">
        <f>TITRES_STAT!B1232</f>
        <v>44102</v>
      </c>
      <c r="B1229" s="5">
        <f>TITRES_STAT!D1232</f>
        <v>1.5481</v>
      </c>
      <c r="C1229" s="2">
        <f t="shared" si="171"/>
        <v>-2.8000000000000025E-2</v>
      </c>
      <c r="D1229" s="2">
        <f t="shared" si="172"/>
        <v>0</v>
      </c>
      <c r="E1229" s="2">
        <f t="shared" si="173"/>
        <v>2.8000000000000025E-2</v>
      </c>
      <c r="F1229" s="2">
        <f t="shared" ref="F1229:G1244" si="174">((F1228*13)+D1229)/14</f>
        <v>5.6796849608354554E-3</v>
      </c>
      <c r="G1229" s="2">
        <f t="shared" si="174"/>
        <v>2.1805368470170026E-2</v>
      </c>
      <c r="H1229" s="2">
        <f t="shared" si="166"/>
        <v>0.26047186355072716</v>
      </c>
      <c r="I1229" s="2">
        <f t="shared" si="167"/>
        <v>20.664631324413904</v>
      </c>
    </row>
    <row r="1230" spans="1:9" ht="13.5" x14ac:dyDescent="0.25">
      <c r="A1230" s="3">
        <f>TITRES_STAT!B1233</f>
        <v>44103</v>
      </c>
      <c r="B1230" s="5">
        <f>TITRES_STAT!D1233</f>
        <v>1.4811000000000001</v>
      </c>
      <c r="C1230" s="2">
        <f t="shared" si="171"/>
        <v>-6.6999999999999948E-2</v>
      </c>
      <c r="D1230" s="2">
        <f t="shared" si="172"/>
        <v>0</v>
      </c>
      <c r="E1230" s="2">
        <f t="shared" si="173"/>
        <v>6.6999999999999948E-2</v>
      </c>
      <c r="F1230" s="2">
        <f t="shared" si="174"/>
        <v>5.2739931779186367E-3</v>
      </c>
      <c r="G1230" s="2">
        <f t="shared" si="174"/>
        <v>2.5033556436586449E-2</v>
      </c>
      <c r="H1230" s="2">
        <f t="shared" si="166"/>
        <v>0.21067694441572493</v>
      </c>
      <c r="I1230" s="2">
        <f t="shared" si="167"/>
        <v>17.40158226250837</v>
      </c>
    </row>
    <row r="1231" spans="1:9" ht="13.5" x14ac:dyDescent="0.25">
      <c r="A1231" s="3">
        <f>TITRES_STAT!B1234</f>
        <v>44104</v>
      </c>
      <c r="B1231" s="5">
        <f>TITRES_STAT!D1234</f>
        <v>1.4866999999999999</v>
      </c>
      <c r="C1231" s="2">
        <f t="shared" si="171"/>
        <v>5.5999999999998273E-3</v>
      </c>
      <c r="D1231" s="2">
        <f t="shared" si="172"/>
        <v>5.5999999999998273E-3</v>
      </c>
      <c r="E1231" s="2">
        <f t="shared" si="173"/>
        <v>0</v>
      </c>
      <c r="F1231" s="2">
        <f t="shared" si="174"/>
        <v>5.2972793794958646E-3</v>
      </c>
      <c r="G1231" s="2">
        <f t="shared" si="174"/>
        <v>2.3245445262544562E-2</v>
      </c>
      <c r="H1231" s="2">
        <f t="shared" si="166"/>
        <v>0.22788461652018266</v>
      </c>
      <c r="I1231" s="2">
        <f t="shared" si="167"/>
        <v>18.559123019718768</v>
      </c>
    </row>
    <row r="1232" spans="1:9" ht="13.5" x14ac:dyDescent="0.25">
      <c r="A1232" s="3">
        <f>TITRES_STAT!B1235</f>
        <v>44105</v>
      </c>
      <c r="B1232" s="5">
        <f>TITRES_STAT!D1235</f>
        <v>1.5089999999999999</v>
      </c>
      <c r="C1232" s="2">
        <f t="shared" si="171"/>
        <v>2.2299999999999986E-2</v>
      </c>
      <c r="D1232" s="2">
        <f t="shared" si="172"/>
        <v>2.2299999999999986E-2</v>
      </c>
      <c r="E1232" s="2">
        <f t="shared" si="173"/>
        <v>0</v>
      </c>
      <c r="F1232" s="2">
        <f t="shared" si="174"/>
        <v>6.5117594238175884E-3</v>
      </c>
      <c r="G1232" s="2">
        <f t="shared" si="174"/>
        <v>2.1585056315219953E-2</v>
      </c>
      <c r="H1232" s="2">
        <f t="shared" si="166"/>
        <v>0.30167905650660953</v>
      </c>
      <c r="I1232" s="2">
        <f t="shared" si="167"/>
        <v>23.176147376623149</v>
      </c>
    </row>
    <row r="1233" spans="1:9" ht="13.5" x14ac:dyDescent="0.25">
      <c r="A1233" s="3">
        <f>TITRES_STAT!B1236</f>
        <v>44106</v>
      </c>
      <c r="B1233" s="5">
        <f>TITRES_STAT!D1236</f>
        <v>1.5089999999999999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6.0466337506877603E-3</v>
      </c>
      <c r="G1233" s="2">
        <f t="shared" si="174"/>
        <v>2.0043266578418529E-2</v>
      </c>
      <c r="H1233" s="2">
        <f t="shared" ref="H1233:H1296" si="175">F1233/G1233</f>
        <v>0.30167905650660948</v>
      </c>
      <c r="I1233" s="2">
        <f t="shared" ref="I1233:I1296" si="176">IF(G1233=0,100,100-(100/(1+H1233)))</f>
        <v>23.176147376623135</v>
      </c>
    </row>
    <row r="1234" spans="1:9" ht="13.5" x14ac:dyDescent="0.25">
      <c r="A1234" s="3">
        <f>TITRES_STAT!B1237</f>
        <v>44109</v>
      </c>
      <c r="B1234" s="5">
        <f>TITRES_STAT!D1237</f>
        <v>1.5928</v>
      </c>
      <c r="C1234" s="2">
        <f t="shared" si="171"/>
        <v>8.3800000000000097E-2</v>
      </c>
      <c r="D1234" s="2">
        <f t="shared" si="172"/>
        <v>8.3800000000000097E-2</v>
      </c>
      <c r="E1234" s="2">
        <f t="shared" si="173"/>
        <v>0</v>
      </c>
      <c r="F1234" s="2">
        <f t="shared" si="174"/>
        <v>1.1600445625638641E-2</v>
      </c>
      <c r="G1234" s="2">
        <f t="shared" si="174"/>
        <v>1.8611604679960064E-2</v>
      </c>
      <c r="H1234" s="2">
        <f t="shared" si="175"/>
        <v>0.62329099640340802</v>
      </c>
      <c r="I1234" s="2">
        <f t="shared" si="176"/>
        <v>38.39675066173487</v>
      </c>
    </row>
    <row r="1235" spans="1:9" ht="13.5" x14ac:dyDescent="0.25">
      <c r="A1235" s="3">
        <f>TITRES_STAT!B1238</f>
        <v>44110</v>
      </c>
      <c r="B1235" s="5">
        <f>TITRES_STAT!D1238</f>
        <v>1.6655</v>
      </c>
      <c r="C1235" s="2">
        <f t="shared" si="171"/>
        <v>7.2699999999999987E-2</v>
      </c>
      <c r="D1235" s="2">
        <f t="shared" si="172"/>
        <v>7.2699999999999987E-2</v>
      </c>
      <c r="E1235" s="2">
        <f t="shared" si="173"/>
        <v>0</v>
      </c>
      <c r="F1235" s="2">
        <f t="shared" si="174"/>
        <v>1.5964699509521594E-2</v>
      </c>
      <c r="G1235" s="2">
        <f t="shared" si="174"/>
        <v>1.7282204345677201E-2</v>
      </c>
      <c r="H1235" s="2">
        <f t="shared" si="175"/>
        <v>0.92376523215424455</v>
      </c>
      <c r="I1235" s="2">
        <f t="shared" si="176"/>
        <v>48.018605218257655</v>
      </c>
    </row>
    <row r="1236" spans="1:9" ht="13.5" x14ac:dyDescent="0.25">
      <c r="A1236" s="3">
        <f>TITRES_STAT!B1239</f>
        <v>44111</v>
      </c>
      <c r="B1236" s="5">
        <f>TITRES_STAT!D1239</f>
        <v>1.5928</v>
      </c>
      <c r="C1236" s="2">
        <f t="shared" si="171"/>
        <v>-7.2699999999999987E-2</v>
      </c>
      <c r="D1236" s="2">
        <f t="shared" si="172"/>
        <v>0</v>
      </c>
      <c r="E1236" s="2">
        <f t="shared" si="173"/>
        <v>7.2699999999999987E-2</v>
      </c>
      <c r="F1236" s="2">
        <f t="shared" si="174"/>
        <v>1.4824363830270052E-2</v>
      </c>
      <c r="G1236" s="2">
        <f t="shared" si="174"/>
        <v>2.1240618320985973E-2</v>
      </c>
      <c r="H1236" s="2">
        <f t="shared" si="175"/>
        <v>0.69792524898502661</v>
      </c>
      <c r="I1236" s="2">
        <f t="shared" si="176"/>
        <v>41.104592172254179</v>
      </c>
    </row>
    <row r="1237" spans="1:9" ht="13.5" x14ac:dyDescent="0.25">
      <c r="A1237" s="3">
        <f>TITRES_STAT!B1240</f>
        <v>44112</v>
      </c>
      <c r="B1237" s="5">
        <f>TITRES_STAT!D1240</f>
        <v>1.5817000000000001</v>
      </c>
      <c r="C1237" s="2">
        <f t="shared" si="171"/>
        <v>-1.1099999999999888E-2</v>
      </c>
      <c r="D1237" s="2">
        <f t="shared" si="172"/>
        <v>0</v>
      </c>
      <c r="E1237" s="2">
        <f t="shared" si="173"/>
        <v>1.1099999999999888E-2</v>
      </c>
      <c r="F1237" s="2">
        <f t="shared" si="174"/>
        <v>1.3765480699536477E-2</v>
      </c>
      <c r="G1237" s="2">
        <f t="shared" si="174"/>
        <v>2.0516288440915541E-2</v>
      </c>
      <c r="H1237" s="2">
        <f t="shared" si="175"/>
        <v>0.67095375165831861</v>
      </c>
      <c r="I1237" s="2">
        <f t="shared" si="176"/>
        <v>40.153939089722762</v>
      </c>
    </row>
    <row r="1238" spans="1:9" ht="13.5" x14ac:dyDescent="0.25">
      <c r="A1238" s="3">
        <f>TITRES_STAT!B1241</f>
        <v>44113</v>
      </c>
      <c r="B1238" s="5">
        <f>TITRES_STAT!D1241</f>
        <v>1.5314000000000001</v>
      </c>
      <c r="C1238" s="2">
        <f t="shared" si="171"/>
        <v>-5.0300000000000011E-2</v>
      </c>
      <c r="D1238" s="2">
        <f t="shared" si="172"/>
        <v>0</v>
      </c>
      <c r="E1238" s="2">
        <f t="shared" si="173"/>
        <v>5.0300000000000011E-2</v>
      </c>
      <c r="F1238" s="2">
        <f t="shared" si="174"/>
        <v>1.2782232078141014E-2</v>
      </c>
      <c r="G1238" s="2">
        <f t="shared" si="174"/>
        <v>2.2643696409421574E-2</v>
      </c>
      <c r="H1238" s="2">
        <f t="shared" si="175"/>
        <v>0.56449405817075837</v>
      </c>
      <c r="I1238" s="2">
        <f t="shared" si="176"/>
        <v>36.081572520050187</v>
      </c>
    </row>
    <row r="1239" spans="1:9" ht="13.5" x14ac:dyDescent="0.25">
      <c r="A1239" s="3">
        <f>TITRES_STAT!B1242</f>
        <v>44116</v>
      </c>
      <c r="B1239" s="5">
        <f>TITRES_STAT!D1242</f>
        <v>1.5872999999999999</v>
      </c>
      <c r="C1239" s="2">
        <f t="shared" si="171"/>
        <v>5.5899999999999839E-2</v>
      </c>
      <c r="D1239" s="2">
        <f t="shared" si="172"/>
        <v>5.5899999999999839E-2</v>
      </c>
      <c r="E1239" s="2">
        <f t="shared" si="173"/>
        <v>0</v>
      </c>
      <c r="F1239" s="2">
        <f t="shared" si="174"/>
        <v>1.5862072643988073E-2</v>
      </c>
      <c r="G1239" s="2">
        <f t="shared" si="174"/>
        <v>2.1026289523034317E-2</v>
      </c>
      <c r="H1239" s="2">
        <f t="shared" si="175"/>
        <v>0.75439238228937922</v>
      </c>
      <c r="I1239" s="2">
        <f t="shared" si="176"/>
        <v>43.000208499819259</v>
      </c>
    </row>
    <row r="1240" spans="1:9" ht="13.5" x14ac:dyDescent="0.25">
      <c r="A1240" s="3">
        <f>TITRES_STAT!B1243</f>
        <v>44117</v>
      </c>
      <c r="B1240" s="5">
        <f>TITRES_STAT!D1243</f>
        <v>1.5928</v>
      </c>
      <c r="C1240" s="2">
        <f t="shared" si="171"/>
        <v>5.5000000000000604E-3</v>
      </c>
      <c r="D1240" s="2">
        <f t="shared" si="172"/>
        <v>5.5000000000000604E-3</v>
      </c>
      <c r="E1240" s="2">
        <f t="shared" si="173"/>
        <v>0</v>
      </c>
      <c r="F1240" s="2">
        <f t="shared" si="174"/>
        <v>1.5121924597988929E-2</v>
      </c>
      <c r="G1240" s="2">
        <f t="shared" si="174"/>
        <v>1.9524411699960439E-2</v>
      </c>
      <c r="H1240" s="2">
        <f t="shared" si="175"/>
        <v>0.77451371290329685</v>
      </c>
      <c r="I1240" s="2">
        <f t="shared" si="176"/>
        <v>43.646532978102968</v>
      </c>
    </row>
    <row r="1241" spans="1:9" ht="13.5" x14ac:dyDescent="0.25">
      <c r="A1241" s="3">
        <f>TITRES_STAT!B1244</f>
        <v>44118</v>
      </c>
      <c r="B1241" s="5">
        <f>TITRES_STAT!D1244</f>
        <v>1.5258</v>
      </c>
      <c r="C1241" s="2">
        <f t="shared" si="171"/>
        <v>-6.6999999999999948E-2</v>
      </c>
      <c r="D1241" s="2">
        <f t="shared" si="172"/>
        <v>0</v>
      </c>
      <c r="E1241" s="2">
        <f t="shared" si="173"/>
        <v>6.6999999999999948E-2</v>
      </c>
      <c r="F1241" s="2">
        <f t="shared" si="174"/>
        <v>1.4041787126704007E-2</v>
      </c>
      <c r="G1241" s="2">
        <f t="shared" si="174"/>
        <v>2.291552514996326E-2</v>
      </c>
      <c r="H1241" s="2">
        <f t="shared" si="175"/>
        <v>0.61276305189656632</v>
      </c>
      <c r="I1241" s="2">
        <f t="shared" si="176"/>
        <v>37.994611246579176</v>
      </c>
    </row>
    <row r="1242" spans="1:9" ht="13.5" x14ac:dyDescent="0.25">
      <c r="A1242" s="3">
        <f>TITRES_STAT!B1245</f>
        <v>44120</v>
      </c>
      <c r="B1242" s="5">
        <f>TITRES_STAT!D1245</f>
        <v>1.5705</v>
      </c>
      <c r="C1242" s="2">
        <f t="shared" si="171"/>
        <v>4.4699999999999962E-2</v>
      </c>
      <c r="D1242" s="2">
        <f t="shared" si="172"/>
        <v>4.4699999999999962E-2</v>
      </c>
      <c r="E1242" s="2">
        <f t="shared" si="173"/>
        <v>0</v>
      </c>
      <c r="F1242" s="2">
        <f t="shared" si="174"/>
        <v>1.6231659474796576E-2</v>
      </c>
      <c r="G1242" s="2">
        <f t="shared" si="174"/>
        <v>2.1278701924965886E-2</v>
      </c>
      <c r="H1242" s="2">
        <f t="shared" si="175"/>
        <v>0.76281248414652059</v>
      </c>
      <c r="I1242" s="2">
        <f t="shared" si="176"/>
        <v>43.272468910148554</v>
      </c>
    </row>
    <row r="1243" spans="1:9" ht="13.5" x14ac:dyDescent="0.25">
      <c r="A1243" s="3">
        <f>TITRES_STAT!B1246</f>
        <v>44123</v>
      </c>
      <c r="B1243" s="5">
        <f>TITRES_STAT!D1246</f>
        <v>1.5928</v>
      </c>
      <c r="C1243" s="2">
        <f t="shared" si="171"/>
        <v>2.2299999999999986E-2</v>
      </c>
      <c r="D1243" s="2">
        <f t="shared" si="172"/>
        <v>2.2299999999999986E-2</v>
      </c>
      <c r="E1243" s="2">
        <f t="shared" si="173"/>
        <v>0</v>
      </c>
      <c r="F1243" s="2">
        <f t="shared" si="174"/>
        <v>1.6665112369453963E-2</v>
      </c>
      <c r="G1243" s="2">
        <f t="shared" si="174"/>
        <v>1.9758794644611177E-2</v>
      </c>
      <c r="H1243" s="2">
        <f t="shared" si="175"/>
        <v>0.84342758094300274</v>
      </c>
      <c r="I1243" s="2">
        <f t="shared" si="176"/>
        <v>45.753225657584473</v>
      </c>
    </row>
    <row r="1244" spans="1:9" ht="13.5" x14ac:dyDescent="0.25">
      <c r="A1244" s="3">
        <f>TITRES_STAT!B1247</f>
        <v>44124</v>
      </c>
      <c r="B1244" s="5">
        <f>TITRES_STAT!D1247</f>
        <v>1.5872999999999999</v>
      </c>
      <c r="C1244" s="2">
        <f t="shared" si="171"/>
        <v>-5.5000000000000604E-3</v>
      </c>
      <c r="D1244" s="2">
        <f t="shared" si="172"/>
        <v>0</v>
      </c>
      <c r="E1244" s="2">
        <f t="shared" si="173"/>
        <v>5.5000000000000604E-3</v>
      </c>
      <c r="F1244" s="2">
        <f t="shared" si="174"/>
        <v>1.5474747200207251E-2</v>
      </c>
      <c r="G1244" s="2">
        <f t="shared" si="174"/>
        <v>1.8740309312853237E-2</v>
      </c>
      <c r="H1244" s="2">
        <f t="shared" si="175"/>
        <v>0.8257466267962682</v>
      </c>
      <c r="I1244" s="2">
        <f t="shared" si="176"/>
        <v>45.2278873024812</v>
      </c>
    </row>
    <row r="1245" spans="1:9" ht="13.5" x14ac:dyDescent="0.25">
      <c r="A1245" s="3">
        <f>TITRES_STAT!B1248</f>
        <v>44125</v>
      </c>
      <c r="B1245" s="5">
        <f>TITRES_STAT!D1248</f>
        <v>1.5817000000000001</v>
      </c>
      <c r="C1245" s="2">
        <f t="shared" si="171"/>
        <v>-5.5999999999998273E-3</v>
      </c>
      <c r="D1245" s="2">
        <f t="shared" si="172"/>
        <v>0</v>
      </c>
      <c r="E1245" s="2">
        <f t="shared" si="173"/>
        <v>5.5999999999998273E-3</v>
      </c>
      <c r="F1245" s="2">
        <f t="shared" ref="F1245:G1260" si="177">((F1244*13)+D1245)/14</f>
        <v>1.4369408114478162E-2</v>
      </c>
      <c r="G1245" s="2">
        <f t="shared" si="177"/>
        <v>1.7801715790506566E-2</v>
      </c>
      <c r="H1245" s="2">
        <f t="shared" si="175"/>
        <v>0.80719231132434932</v>
      </c>
      <c r="I1245" s="2">
        <f t="shared" si="176"/>
        <v>44.665545900470406</v>
      </c>
    </row>
    <row r="1246" spans="1:9" ht="13.5" x14ac:dyDescent="0.25">
      <c r="A1246" s="3">
        <f>TITRES_STAT!B1249</f>
        <v>44126</v>
      </c>
      <c r="B1246" s="5">
        <f>TITRES_STAT!D1249</f>
        <v>1.5145999999999999</v>
      </c>
      <c r="C1246" s="2">
        <f t="shared" si="171"/>
        <v>-6.710000000000016E-2</v>
      </c>
      <c r="D1246" s="2">
        <f t="shared" si="172"/>
        <v>0</v>
      </c>
      <c r="E1246" s="2">
        <f t="shared" si="173"/>
        <v>6.710000000000016E-2</v>
      </c>
      <c r="F1246" s="2">
        <f t="shared" si="177"/>
        <v>1.3343021820586864E-2</v>
      </c>
      <c r="G1246" s="2">
        <f t="shared" si="177"/>
        <v>2.1323021805470393E-2</v>
      </c>
      <c r="H1246" s="2">
        <f t="shared" si="175"/>
        <v>0.62575660909204389</v>
      </c>
      <c r="I1246" s="2">
        <f t="shared" si="176"/>
        <v>38.490177778918444</v>
      </c>
    </row>
    <row r="1247" spans="1:9" ht="13.5" x14ac:dyDescent="0.25">
      <c r="A1247" s="3">
        <f>TITRES_STAT!B1250</f>
        <v>44127</v>
      </c>
      <c r="B1247" s="5">
        <f>TITRES_STAT!D1250</f>
        <v>1.5145999999999999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1.2389948833402087E-2</v>
      </c>
      <c r="G1247" s="2">
        <f t="shared" si="177"/>
        <v>1.9799948819365365E-2</v>
      </c>
      <c r="H1247" s="2">
        <f t="shared" si="175"/>
        <v>0.62575660909204378</v>
      </c>
      <c r="I1247" s="2">
        <f t="shared" si="176"/>
        <v>38.490177778918444</v>
      </c>
    </row>
    <row r="1248" spans="1:9" ht="13.5" x14ac:dyDescent="0.25">
      <c r="A1248" s="3">
        <f>TITRES_STAT!B1251</f>
        <v>44130</v>
      </c>
      <c r="B1248" s="5">
        <f>TITRES_STAT!D1251</f>
        <v>1.5817000000000001</v>
      </c>
      <c r="C1248" s="2">
        <f t="shared" si="171"/>
        <v>6.710000000000016E-2</v>
      </c>
      <c r="D1248" s="2">
        <f t="shared" si="172"/>
        <v>6.710000000000016E-2</v>
      </c>
      <c r="E1248" s="2">
        <f t="shared" si="173"/>
        <v>0</v>
      </c>
      <c r="F1248" s="2">
        <f t="shared" si="177"/>
        <v>1.6297809631016232E-2</v>
      </c>
      <c r="G1248" s="2">
        <f t="shared" si="177"/>
        <v>1.8385666760839268E-2</v>
      </c>
      <c r="H1248" s="2">
        <f t="shared" si="175"/>
        <v>0.88644104361392606</v>
      </c>
      <c r="I1248" s="2">
        <f t="shared" si="176"/>
        <v>46.990127076313904</v>
      </c>
    </row>
    <row r="1249" spans="1:9" ht="13.5" x14ac:dyDescent="0.25">
      <c r="A1249" s="3">
        <f>TITRES_STAT!B1252</f>
        <v>44131</v>
      </c>
      <c r="B1249" s="5">
        <f>TITRES_STAT!D1252</f>
        <v>1.5145999999999999</v>
      </c>
      <c r="C1249" s="2">
        <f t="shared" si="171"/>
        <v>-6.710000000000016E-2</v>
      </c>
      <c r="D1249" s="2">
        <f t="shared" si="172"/>
        <v>0</v>
      </c>
      <c r="E1249" s="2">
        <f t="shared" si="173"/>
        <v>6.710000000000016E-2</v>
      </c>
      <c r="F1249" s="2">
        <f t="shared" si="177"/>
        <v>1.5133680371657928E-2</v>
      </c>
      <c r="G1249" s="2">
        <f t="shared" si="177"/>
        <v>2.1865261992207903E-2</v>
      </c>
      <c r="H1249" s="2">
        <f t="shared" si="175"/>
        <v>0.69213350277033492</v>
      </c>
      <c r="I1249" s="2">
        <f t="shared" si="176"/>
        <v>40.903008045002629</v>
      </c>
    </row>
    <row r="1250" spans="1:9" ht="13.5" x14ac:dyDescent="0.25">
      <c r="A1250" s="3">
        <f>TITRES_STAT!B1253</f>
        <v>44132</v>
      </c>
      <c r="B1250" s="5">
        <f>TITRES_STAT!D1253</f>
        <v>1.5145999999999999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1.4052703202253792E-2</v>
      </c>
      <c r="G1250" s="2">
        <f t="shared" si="177"/>
        <v>2.0303457564193054E-2</v>
      </c>
      <c r="H1250" s="2">
        <f t="shared" si="175"/>
        <v>0.69213350277033492</v>
      </c>
      <c r="I1250" s="2">
        <f t="shared" si="176"/>
        <v>40.903008045002629</v>
      </c>
    </row>
    <row r="1251" spans="1:9" ht="13.5" x14ac:dyDescent="0.25">
      <c r="A1251" s="3">
        <f>TITRES_STAT!B1254</f>
        <v>44134</v>
      </c>
      <c r="B1251" s="5">
        <f>TITRES_STAT!D1254</f>
        <v>1.5034000000000001</v>
      </c>
      <c r="C1251" s="2">
        <f t="shared" si="171"/>
        <v>-1.1199999999999877E-2</v>
      </c>
      <c r="D1251" s="2">
        <f t="shared" si="172"/>
        <v>0</v>
      </c>
      <c r="E1251" s="2">
        <f t="shared" si="173"/>
        <v>1.1199999999999877E-2</v>
      </c>
      <c r="F1251" s="2">
        <f t="shared" si="177"/>
        <v>1.3048938687807094E-2</v>
      </c>
      <c r="G1251" s="2">
        <f t="shared" si="177"/>
        <v>1.9653210595322112E-2</v>
      </c>
      <c r="H1251" s="2">
        <f t="shared" si="175"/>
        <v>0.663959642854131</v>
      </c>
      <c r="I1251" s="2">
        <f t="shared" si="176"/>
        <v>39.902388600919707</v>
      </c>
    </row>
    <row r="1252" spans="1:9" ht="13.5" x14ac:dyDescent="0.25">
      <c r="A1252" s="3">
        <f>TITRES_STAT!B1255</f>
        <v>44137</v>
      </c>
      <c r="B1252" s="5">
        <f>TITRES_STAT!D1255</f>
        <v>1.4642999999999999</v>
      </c>
      <c r="C1252" s="2">
        <f t="shared" si="171"/>
        <v>-3.9100000000000135E-2</v>
      </c>
      <c r="D1252" s="2">
        <f t="shared" si="172"/>
        <v>0</v>
      </c>
      <c r="E1252" s="2">
        <f t="shared" si="173"/>
        <v>3.9100000000000135E-2</v>
      </c>
      <c r="F1252" s="2">
        <f t="shared" si="177"/>
        <v>1.2116871638678016E-2</v>
      </c>
      <c r="G1252" s="2">
        <f t="shared" si="177"/>
        <v>2.1042266981370541E-2</v>
      </c>
      <c r="H1252" s="2">
        <f t="shared" si="175"/>
        <v>0.57583489694363776</v>
      </c>
      <c r="I1252" s="2">
        <f t="shared" si="176"/>
        <v>36.54157539349336</v>
      </c>
    </row>
    <row r="1253" spans="1:9" ht="13.5" x14ac:dyDescent="0.25">
      <c r="A1253" s="3">
        <f>TITRES_STAT!B1256</f>
        <v>44138</v>
      </c>
      <c r="B1253" s="5">
        <f>TITRES_STAT!D1256</f>
        <v>1.5481</v>
      </c>
      <c r="C1253" s="2">
        <f t="shared" si="171"/>
        <v>8.3800000000000097E-2</v>
      </c>
      <c r="D1253" s="2">
        <f t="shared" si="172"/>
        <v>8.3800000000000097E-2</v>
      </c>
      <c r="E1253" s="2">
        <f t="shared" si="173"/>
        <v>0</v>
      </c>
      <c r="F1253" s="2">
        <f t="shared" si="177"/>
        <v>1.7237095093058163E-2</v>
      </c>
      <c r="G1253" s="2">
        <f t="shared" si="177"/>
        <v>1.9539247911272647E-2</v>
      </c>
      <c r="H1253" s="2">
        <f t="shared" si="175"/>
        <v>0.88217802298898529</v>
      </c>
      <c r="I1253" s="2">
        <f t="shared" si="176"/>
        <v>46.870062885339934</v>
      </c>
    </row>
    <row r="1254" spans="1:9" ht="13.5" x14ac:dyDescent="0.25">
      <c r="A1254" s="3">
        <f>TITRES_STAT!B1257</f>
        <v>44139</v>
      </c>
      <c r="B1254" s="5">
        <f>TITRES_STAT!D1257</f>
        <v>1.6208</v>
      </c>
      <c r="C1254" s="2">
        <f t="shared" si="171"/>
        <v>7.2699999999999987E-2</v>
      </c>
      <c r="D1254" s="2">
        <f t="shared" si="172"/>
        <v>7.2699999999999987E-2</v>
      </c>
      <c r="E1254" s="2">
        <f t="shared" si="173"/>
        <v>0</v>
      </c>
      <c r="F1254" s="2">
        <f t="shared" si="177"/>
        <v>2.1198731157839719E-2</v>
      </c>
      <c r="G1254" s="2">
        <f t="shared" si="177"/>
        <v>1.8143587346181742E-2</v>
      </c>
      <c r="H1254" s="2">
        <f t="shared" si="175"/>
        <v>1.1683869762558792</v>
      </c>
      <c r="I1254" s="2">
        <f t="shared" si="176"/>
        <v>53.882770421048882</v>
      </c>
    </row>
    <row r="1255" spans="1:9" ht="13.5" x14ac:dyDescent="0.25">
      <c r="A1255" s="3">
        <f>TITRES_STAT!B1258</f>
        <v>44140</v>
      </c>
      <c r="B1255" s="5">
        <f>TITRES_STAT!D1258</f>
        <v>1.6208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1.9684536075136882E-2</v>
      </c>
      <c r="G1255" s="2">
        <f t="shared" si="177"/>
        <v>1.6847616821454477E-2</v>
      </c>
      <c r="H1255" s="2">
        <f t="shared" si="175"/>
        <v>1.1683869762558792</v>
      </c>
      <c r="I1255" s="2">
        <f t="shared" si="176"/>
        <v>53.882770421048882</v>
      </c>
    </row>
    <row r="1256" spans="1:9" ht="13.5" x14ac:dyDescent="0.25">
      <c r="A1256" s="3">
        <f>TITRES_STAT!B1259</f>
        <v>44141</v>
      </c>
      <c r="B1256" s="5">
        <f>TITRES_STAT!D1259</f>
        <v>1.6822999999999999</v>
      </c>
      <c r="C1256" s="2">
        <f t="shared" si="171"/>
        <v>6.1499999999999888E-2</v>
      </c>
      <c r="D1256" s="2">
        <f t="shared" si="172"/>
        <v>6.1499999999999888E-2</v>
      </c>
      <c r="E1256" s="2">
        <f t="shared" si="173"/>
        <v>0</v>
      </c>
      <c r="F1256" s="2">
        <f t="shared" si="177"/>
        <v>2.2671354926912808E-2</v>
      </c>
      <c r="G1256" s="2">
        <f t="shared" si="177"/>
        <v>1.5644215619922013E-2</v>
      </c>
      <c r="H1256" s="2">
        <f t="shared" si="175"/>
        <v>1.4491845086846116</v>
      </c>
      <c r="I1256" s="2">
        <f t="shared" si="176"/>
        <v>59.170083084631628</v>
      </c>
    </row>
    <row r="1257" spans="1:9" ht="13.5" x14ac:dyDescent="0.25">
      <c r="A1257" s="3">
        <f>TITRES_STAT!B1260</f>
        <v>44144</v>
      </c>
      <c r="B1257" s="5">
        <f>TITRES_STAT!D1260</f>
        <v>1.7325999999999999</v>
      </c>
      <c r="C1257" s="2">
        <f t="shared" si="171"/>
        <v>5.0300000000000011E-2</v>
      </c>
      <c r="D1257" s="2">
        <f t="shared" si="172"/>
        <v>5.0300000000000011E-2</v>
      </c>
      <c r="E1257" s="2">
        <f t="shared" si="173"/>
        <v>0</v>
      </c>
      <c r="F1257" s="2">
        <f t="shared" si="177"/>
        <v>2.4644829574990468E-2</v>
      </c>
      <c r="G1257" s="2">
        <f t="shared" si="177"/>
        <v>1.4526771647070441E-2</v>
      </c>
      <c r="H1257" s="2">
        <f t="shared" si="175"/>
        <v>1.6965111157344102</v>
      </c>
      <c r="I1257" s="2">
        <f t="shared" si="176"/>
        <v>62.91504254646307</v>
      </c>
    </row>
    <row r="1258" spans="1:9" ht="13.5" x14ac:dyDescent="0.25">
      <c r="A1258" s="3">
        <f>TITRES_STAT!B1261</f>
        <v>44145</v>
      </c>
      <c r="B1258" s="5">
        <f>TITRES_STAT!D1261</f>
        <v>1.7325999999999999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2.2884484605348292E-2</v>
      </c>
      <c r="G1258" s="2">
        <f t="shared" si="177"/>
        <v>1.3489145100851125E-2</v>
      </c>
      <c r="H1258" s="2">
        <f t="shared" si="175"/>
        <v>1.6965111157344099</v>
      </c>
      <c r="I1258" s="2">
        <f t="shared" si="176"/>
        <v>62.915042546463063</v>
      </c>
    </row>
    <row r="1259" spans="1:9" ht="13.5" x14ac:dyDescent="0.25">
      <c r="A1259" s="3">
        <f>TITRES_STAT!B1262</f>
        <v>44146</v>
      </c>
      <c r="B1259" s="5">
        <f>TITRES_STAT!D1262</f>
        <v>1.6822999999999999</v>
      </c>
      <c r="C1259" s="2">
        <f t="shared" si="171"/>
        <v>-5.0300000000000011E-2</v>
      </c>
      <c r="D1259" s="2">
        <f t="shared" si="172"/>
        <v>0</v>
      </c>
      <c r="E1259" s="2">
        <f t="shared" si="173"/>
        <v>5.0300000000000011E-2</v>
      </c>
      <c r="F1259" s="2">
        <f t="shared" si="177"/>
        <v>2.124987856210913E-2</v>
      </c>
      <c r="G1259" s="2">
        <f t="shared" si="177"/>
        <v>1.6118491879361759E-2</v>
      </c>
      <c r="H1259" s="2">
        <f t="shared" si="175"/>
        <v>1.3183540197900052</v>
      </c>
      <c r="I1259" s="2">
        <f t="shared" si="176"/>
        <v>56.865949226745826</v>
      </c>
    </row>
    <row r="1260" spans="1:9" ht="13.5" x14ac:dyDescent="0.25">
      <c r="A1260" s="3">
        <f>TITRES_STAT!B1263</f>
        <v>44147</v>
      </c>
      <c r="B1260" s="5">
        <f>TITRES_STAT!D1263</f>
        <v>1.7325999999999999</v>
      </c>
      <c r="C1260" s="2">
        <f t="shared" si="171"/>
        <v>5.0300000000000011E-2</v>
      </c>
      <c r="D1260" s="2">
        <f t="shared" si="172"/>
        <v>5.0300000000000011E-2</v>
      </c>
      <c r="E1260" s="2">
        <f t="shared" si="173"/>
        <v>0</v>
      </c>
      <c r="F1260" s="2">
        <f t="shared" si="177"/>
        <v>2.332488723624419E-2</v>
      </c>
      <c r="G1260" s="2">
        <f t="shared" si="177"/>
        <v>1.4967171030835918E-2</v>
      </c>
      <c r="H1260" s="2">
        <f t="shared" si="175"/>
        <v>1.5584032004571469</v>
      </c>
      <c r="I1260" s="2">
        <f t="shared" si="176"/>
        <v>60.913119565308726</v>
      </c>
    </row>
    <row r="1261" spans="1:9" ht="13.5" x14ac:dyDescent="0.25">
      <c r="A1261" s="3">
        <f>TITRES_STAT!B1264</f>
        <v>44148</v>
      </c>
      <c r="B1261" s="5">
        <f>TITRES_STAT!D1264</f>
        <v>1.7325999999999999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2.1658823862226749E-2</v>
      </c>
      <c r="G1261" s="2">
        <f t="shared" si="178"/>
        <v>1.389808738577621E-2</v>
      </c>
      <c r="H1261" s="2">
        <f t="shared" si="175"/>
        <v>1.5584032004571471</v>
      </c>
      <c r="I1261" s="2">
        <f t="shared" si="176"/>
        <v>60.913119565308726</v>
      </c>
    </row>
    <row r="1262" spans="1:9" ht="13.5" x14ac:dyDescent="0.25">
      <c r="A1262" s="3">
        <f>TITRES_STAT!B1265</f>
        <v>44151</v>
      </c>
      <c r="B1262" s="5">
        <f>TITRES_STAT!D1265</f>
        <v>1.8220000000000001</v>
      </c>
      <c r="C1262" s="2">
        <f t="shared" si="171"/>
        <v>8.9400000000000146E-2</v>
      </c>
      <c r="D1262" s="2">
        <f t="shared" si="172"/>
        <v>8.9400000000000146E-2</v>
      </c>
      <c r="E1262" s="2">
        <f t="shared" si="173"/>
        <v>0</v>
      </c>
      <c r="F1262" s="2">
        <f t="shared" si="178"/>
        <v>2.6497479300639136E-2</v>
      </c>
      <c r="G1262" s="2">
        <f t="shared" si="178"/>
        <v>1.2905366858220765E-2</v>
      </c>
      <c r="H1262" s="2">
        <f t="shared" si="175"/>
        <v>2.0532139529036439</v>
      </c>
      <c r="I1262" s="2">
        <f t="shared" si="176"/>
        <v>67.247627731787759</v>
      </c>
    </row>
    <row r="1263" spans="1:9" ht="13.5" x14ac:dyDescent="0.25">
      <c r="A1263" s="3">
        <f>TITRES_STAT!B1266</f>
        <v>44152</v>
      </c>
      <c r="B1263" s="5">
        <f>TITRES_STAT!D1266</f>
        <v>1.8443000000000001</v>
      </c>
      <c r="C1263" s="2">
        <f t="shared" si="171"/>
        <v>2.2299999999999986E-2</v>
      </c>
      <c r="D1263" s="2">
        <f t="shared" si="172"/>
        <v>2.2299999999999986E-2</v>
      </c>
      <c r="E1263" s="2">
        <f t="shared" si="173"/>
        <v>0</v>
      </c>
      <c r="F1263" s="2">
        <f t="shared" si="178"/>
        <v>2.6197659350593483E-2</v>
      </c>
      <c r="G1263" s="2">
        <f t="shared" si="178"/>
        <v>1.1983554939776426E-2</v>
      </c>
      <c r="H1263" s="2">
        <f t="shared" si="175"/>
        <v>2.1861342049375416</v>
      </c>
      <c r="I1263" s="2">
        <f t="shared" si="176"/>
        <v>68.614002559895212</v>
      </c>
    </row>
    <row r="1264" spans="1:9" ht="13.5" x14ac:dyDescent="0.25">
      <c r="A1264" s="3">
        <f>TITRES_STAT!B1267</f>
        <v>44153</v>
      </c>
      <c r="B1264" s="5">
        <f>TITRES_STAT!D1267</f>
        <v>1.7885</v>
      </c>
      <c r="C1264" s="2">
        <f t="shared" si="171"/>
        <v>-5.5800000000000072E-2</v>
      </c>
      <c r="D1264" s="2">
        <f t="shared" si="172"/>
        <v>0</v>
      </c>
      <c r="E1264" s="2">
        <f t="shared" si="173"/>
        <v>5.5800000000000072E-2</v>
      </c>
      <c r="F1264" s="2">
        <f t="shared" si="178"/>
        <v>2.4326397968408235E-2</v>
      </c>
      <c r="G1264" s="2">
        <f t="shared" si="178"/>
        <v>1.5113301015506687E-2</v>
      </c>
      <c r="H1264" s="2">
        <f t="shared" si="175"/>
        <v>1.6096018959358145</v>
      </c>
      <c r="I1264" s="2">
        <f t="shared" si="176"/>
        <v>61.679978790734452</v>
      </c>
    </row>
    <row r="1265" spans="1:9" ht="13.5" x14ac:dyDescent="0.25">
      <c r="A1265" s="3">
        <f>TITRES_STAT!B1268</f>
        <v>44154</v>
      </c>
      <c r="B1265" s="5">
        <f>TITRES_STAT!D1268</f>
        <v>1.7382</v>
      </c>
      <c r="C1265" s="2">
        <f t="shared" si="171"/>
        <v>-5.0300000000000011E-2</v>
      </c>
      <c r="D1265" s="2">
        <f t="shared" si="172"/>
        <v>0</v>
      </c>
      <c r="E1265" s="2">
        <f t="shared" si="173"/>
        <v>5.0300000000000011E-2</v>
      </c>
      <c r="F1265" s="2">
        <f t="shared" si="178"/>
        <v>2.2588798113521932E-2</v>
      </c>
      <c r="G1265" s="2">
        <f t="shared" si="178"/>
        <v>1.7626636657256212E-2</v>
      </c>
      <c r="H1265" s="2">
        <f t="shared" si="175"/>
        <v>1.2815149340599239</v>
      </c>
      <c r="I1265" s="2">
        <f t="shared" si="176"/>
        <v>56.169473840764482</v>
      </c>
    </row>
    <row r="1266" spans="1:9" ht="13.5" x14ac:dyDescent="0.25">
      <c r="A1266" s="3">
        <f>TITRES_STAT!B1269</f>
        <v>44155</v>
      </c>
      <c r="B1266" s="5">
        <f>TITRES_STAT!D1269</f>
        <v>1.8164</v>
      </c>
      <c r="C1266" s="2">
        <f t="shared" si="171"/>
        <v>7.8200000000000047E-2</v>
      </c>
      <c r="D1266" s="2">
        <f t="shared" si="172"/>
        <v>7.8200000000000047E-2</v>
      </c>
      <c r="E1266" s="2">
        <f t="shared" si="173"/>
        <v>0</v>
      </c>
      <c r="F1266" s="2">
        <f t="shared" si="178"/>
        <v>2.6561026819698939E-2</v>
      </c>
      <c r="G1266" s="2">
        <f t="shared" si="178"/>
        <v>1.636759118173791E-2</v>
      </c>
      <c r="H1266" s="2">
        <f t="shared" si="175"/>
        <v>1.6227816619304569</v>
      </c>
      <c r="I1266" s="2">
        <f t="shared" si="176"/>
        <v>61.872541107216456</v>
      </c>
    </row>
    <row r="1267" spans="1:9" ht="13.5" x14ac:dyDescent="0.25">
      <c r="A1267" s="3">
        <f>TITRES_STAT!B1270</f>
        <v>44158</v>
      </c>
      <c r="B1267" s="5">
        <f>TITRES_STAT!D1270</f>
        <v>1.8108</v>
      </c>
      <c r="C1267" s="2">
        <f t="shared" si="171"/>
        <v>-5.6000000000000494E-3</v>
      </c>
      <c r="D1267" s="2">
        <f t="shared" si="172"/>
        <v>0</v>
      </c>
      <c r="E1267" s="2">
        <f t="shared" si="173"/>
        <v>5.6000000000000494E-3</v>
      </c>
      <c r="F1267" s="2">
        <f t="shared" si="178"/>
        <v>2.466381061829187E-2</v>
      </c>
      <c r="G1267" s="2">
        <f t="shared" si="178"/>
        <v>1.5598477525899492E-2</v>
      </c>
      <c r="H1267" s="2">
        <f t="shared" si="175"/>
        <v>1.5811678144447385</v>
      </c>
      <c r="I1267" s="2">
        <f t="shared" si="176"/>
        <v>61.257846374660446</v>
      </c>
    </row>
    <row r="1268" spans="1:9" ht="13.5" x14ac:dyDescent="0.25">
      <c r="A1268" s="3">
        <f>TITRES_STAT!B1271</f>
        <v>44159</v>
      </c>
      <c r="B1268" s="5">
        <f>TITRES_STAT!D1271</f>
        <v>1.0619000000000001</v>
      </c>
      <c r="C1268" s="2">
        <f t="shared" si="171"/>
        <v>-0.7488999999999999</v>
      </c>
      <c r="D1268" s="2">
        <f t="shared" si="172"/>
        <v>0</v>
      </c>
      <c r="E1268" s="2">
        <f t="shared" si="173"/>
        <v>0.7488999999999999</v>
      </c>
      <c r="F1268" s="2">
        <f t="shared" si="178"/>
        <v>2.2902109859842451E-2</v>
      </c>
      <c r="G1268" s="2">
        <f t="shared" si="178"/>
        <v>6.7977157702620944E-2</v>
      </c>
      <c r="H1268" s="2">
        <f t="shared" si="175"/>
        <v>0.33690890637163889</v>
      </c>
      <c r="I1268" s="2">
        <f t="shared" si="176"/>
        <v>25.200588070432346</v>
      </c>
    </row>
    <row r="1269" spans="1:9" ht="13.5" x14ac:dyDescent="0.25">
      <c r="A1269" s="3">
        <f>TITRES_STAT!B1272</f>
        <v>44160</v>
      </c>
      <c r="B1269" s="5">
        <f>TITRES_STAT!D1272</f>
        <v>1.8806</v>
      </c>
      <c r="C1269" s="2">
        <f t="shared" si="171"/>
        <v>0.81869999999999998</v>
      </c>
      <c r="D1269" s="2">
        <f t="shared" si="172"/>
        <v>0.81869999999999998</v>
      </c>
      <c r="E1269" s="2">
        <f t="shared" si="173"/>
        <v>0</v>
      </c>
      <c r="F1269" s="2">
        <f t="shared" si="178"/>
        <v>7.9744816298425128E-2</v>
      </c>
      <c r="G1269" s="2">
        <f t="shared" si="178"/>
        <v>6.3121646438148021E-2</v>
      </c>
      <c r="H1269" s="2">
        <f t="shared" si="175"/>
        <v>1.2633513350537506</v>
      </c>
      <c r="I1269" s="2">
        <f t="shared" si="176"/>
        <v>55.817729907307928</v>
      </c>
    </row>
    <row r="1270" spans="1:9" ht="13.5" x14ac:dyDescent="0.25">
      <c r="A1270" s="3">
        <f>TITRES_STAT!B1273</f>
        <v>44161</v>
      </c>
      <c r="B1270" s="5">
        <f>TITRES_STAT!D1273</f>
        <v>1.8806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7.4048757991394765E-2</v>
      </c>
      <c r="G1270" s="2">
        <f t="shared" si="178"/>
        <v>5.8612957406851733E-2</v>
      </c>
      <c r="H1270" s="2">
        <f t="shared" si="175"/>
        <v>1.2633513350537506</v>
      </c>
      <c r="I1270" s="2">
        <f t="shared" si="176"/>
        <v>55.817729907307928</v>
      </c>
    </row>
    <row r="1271" spans="1:9" ht="13.5" x14ac:dyDescent="0.25">
      <c r="A1271" s="3">
        <f>TITRES_STAT!B1274</f>
        <v>44162</v>
      </c>
      <c r="B1271" s="5">
        <f>TITRES_STAT!D1274</f>
        <v>1.8408</v>
      </c>
      <c r="C1271" s="2">
        <f t="shared" si="171"/>
        <v>-3.9800000000000058E-2</v>
      </c>
      <c r="D1271" s="2">
        <f t="shared" si="172"/>
        <v>0</v>
      </c>
      <c r="E1271" s="2">
        <f t="shared" si="173"/>
        <v>3.9800000000000058E-2</v>
      </c>
      <c r="F1271" s="2">
        <f t="shared" si="178"/>
        <v>6.875956099200943E-2</v>
      </c>
      <c r="G1271" s="2">
        <f t="shared" si="178"/>
        <v>5.7269174734933759E-2</v>
      </c>
      <c r="H1271" s="2">
        <f t="shared" si="175"/>
        <v>1.2006382370665911</v>
      </c>
      <c r="I1271" s="2">
        <f t="shared" si="176"/>
        <v>54.558637437247249</v>
      </c>
    </row>
    <row r="1272" spans="1:9" ht="13.5" x14ac:dyDescent="0.25">
      <c r="A1272" s="3">
        <f>TITRES_STAT!B1275</f>
        <v>44165</v>
      </c>
      <c r="B1272" s="5">
        <f>TITRES_STAT!D1275</f>
        <v>1.8905000000000001</v>
      </c>
      <c r="C1272" s="2">
        <f t="shared" si="171"/>
        <v>4.9700000000000077E-2</v>
      </c>
      <c r="D1272" s="2">
        <f t="shared" si="172"/>
        <v>4.9700000000000077E-2</v>
      </c>
      <c r="E1272" s="2">
        <f t="shared" si="173"/>
        <v>0</v>
      </c>
      <c r="F1272" s="2">
        <f t="shared" si="178"/>
        <v>6.7398163778294481E-2</v>
      </c>
      <c r="G1272" s="2">
        <f t="shared" si="178"/>
        <v>5.3178519396724203E-2</v>
      </c>
      <c r="H1272" s="2">
        <f t="shared" si="175"/>
        <v>1.2673945146063281</v>
      </c>
      <c r="I1272" s="2">
        <f t="shared" si="176"/>
        <v>55.896514984132658</v>
      </c>
    </row>
    <row r="1273" spans="1:9" ht="13.5" x14ac:dyDescent="0.25">
      <c r="A1273" s="3">
        <f>TITRES_STAT!B1276</f>
        <v>44166</v>
      </c>
      <c r="B1273" s="5">
        <f>TITRES_STAT!D1276</f>
        <v>1.9701</v>
      </c>
      <c r="C1273" s="2">
        <f t="shared" si="171"/>
        <v>7.9599999999999893E-2</v>
      </c>
      <c r="D1273" s="2">
        <f t="shared" si="172"/>
        <v>7.9599999999999893E-2</v>
      </c>
      <c r="E1273" s="2">
        <f t="shared" si="173"/>
        <v>0</v>
      </c>
      <c r="F1273" s="2">
        <f t="shared" si="178"/>
        <v>6.82697235084163E-2</v>
      </c>
      <c r="G1273" s="2">
        <f t="shared" si="178"/>
        <v>4.9380053725529616E-2</v>
      </c>
      <c r="H1273" s="2">
        <f t="shared" si="175"/>
        <v>1.382536436430013</v>
      </c>
      <c r="I1273" s="2">
        <f t="shared" si="176"/>
        <v>58.027924160589222</v>
      </c>
    </row>
    <row r="1274" spans="1:9" ht="13.5" x14ac:dyDescent="0.25">
      <c r="A1274" s="3">
        <f>TITRES_STAT!B1277</f>
        <v>44167</v>
      </c>
      <c r="B1274" s="5">
        <f>TITRES_STAT!D1277</f>
        <v>2.0198999999999998</v>
      </c>
      <c r="C1274" s="2">
        <f t="shared" si="171"/>
        <v>4.9799999999999844E-2</v>
      </c>
      <c r="D1274" s="2">
        <f t="shared" si="172"/>
        <v>4.9799999999999844E-2</v>
      </c>
      <c r="E1274" s="2">
        <f t="shared" si="173"/>
        <v>0</v>
      </c>
      <c r="F1274" s="2">
        <f t="shared" si="178"/>
        <v>6.6950457543529407E-2</v>
      </c>
      <c r="G1274" s="2">
        <f t="shared" si="178"/>
        <v>4.5852907030848926E-2</v>
      </c>
      <c r="H1274" s="2">
        <f t="shared" si="175"/>
        <v>1.4601136957027929</v>
      </c>
      <c r="I1274" s="2">
        <f t="shared" si="176"/>
        <v>59.351472180056092</v>
      </c>
    </row>
    <row r="1275" spans="1:9" ht="13.5" x14ac:dyDescent="0.25">
      <c r="A1275" s="3">
        <f>TITRES_STAT!B1278</f>
        <v>44168</v>
      </c>
      <c r="B1275" s="5">
        <f>TITRES_STAT!D1278</f>
        <v>2.1393</v>
      </c>
      <c r="C1275" s="2">
        <f t="shared" si="171"/>
        <v>0.11940000000000017</v>
      </c>
      <c r="D1275" s="2">
        <f t="shared" si="172"/>
        <v>0.11940000000000017</v>
      </c>
      <c r="E1275" s="2">
        <f t="shared" si="173"/>
        <v>0</v>
      </c>
      <c r="F1275" s="2">
        <f t="shared" si="178"/>
        <v>7.0696853433277321E-2</v>
      </c>
      <c r="G1275" s="2">
        <f t="shared" si="178"/>
        <v>4.2577699385788294E-2</v>
      </c>
      <c r="H1275" s="2">
        <f t="shared" si="175"/>
        <v>1.6604197608871916</v>
      </c>
      <c r="I1275" s="2">
        <f t="shared" si="176"/>
        <v>62.411946614525149</v>
      </c>
    </row>
    <row r="1276" spans="1:9" ht="13.5" x14ac:dyDescent="0.25">
      <c r="A1276" s="3">
        <f>TITRES_STAT!B1279</f>
        <v>44169</v>
      </c>
      <c r="B1276" s="5">
        <f>TITRES_STAT!D1279</f>
        <v>2.2587000000000002</v>
      </c>
      <c r="C1276" s="2">
        <f t="shared" si="171"/>
        <v>0.11940000000000017</v>
      </c>
      <c r="D1276" s="2">
        <f t="shared" si="172"/>
        <v>0.11940000000000017</v>
      </c>
      <c r="E1276" s="2">
        <f t="shared" si="173"/>
        <v>0</v>
      </c>
      <c r="F1276" s="2">
        <f t="shared" si="178"/>
        <v>7.4175649616614672E-2</v>
      </c>
      <c r="G1276" s="2">
        <f t="shared" si="178"/>
        <v>3.9536435143946273E-2</v>
      </c>
      <c r="H1276" s="2">
        <f t="shared" si="175"/>
        <v>1.8761339849319287</v>
      </c>
      <c r="I1276" s="2">
        <f t="shared" si="176"/>
        <v>65.231105183590131</v>
      </c>
    </row>
    <row r="1277" spans="1:9" ht="13.5" x14ac:dyDescent="0.25">
      <c r="A1277" s="3">
        <f>TITRES_STAT!B1280</f>
        <v>44172</v>
      </c>
      <c r="B1277" s="5">
        <f>TITRES_STAT!D1280</f>
        <v>2.1989999999999998</v>
      </c>
      <c r="C1277" s="2">
        <f t="shared" si="171"/>
        <v>-5.9700000000000308E-2</v>
      </c>
      <c r="D1277" s="2">
        <f t="shared" si="172"/>
        <v>0</v>
      </c>
      <c r="E1277" s="2">
        <f t="shared" si="173"/>
        <v>5.9700000000000308E-2</v>
      </c>
      <c r="F1277" s="2">
        <f t="shared" ref="F1277:G1292" si="179">((F1276*13)+D1277)/14</f>
        <v>6.8877388929713623E-2</v>
      </c>
      <c r="G1277" s="2">
        <f t="shared" si="179"/>
        <v>4.0976689776521566E-2</v>
      </c>
      <c r="H1277" s="2">
        <f t="shared" si="175"/>
        <v>1.6808919731036531</v>
      </c>
      <c r="I1277" s="2">
        <f t="shared" si="176"/>
        <v>62.698981904805891</v>
      </c>
    </row>
    <row r="1278" spans="1:9" ht="13.5" x14ac:dyDescent="0.25">
      <c r="A1278" s="3">
        <f>TITRES_STAT!B1281</f>
        <v>44173</v>
      </c>
      <c r="B1278" s="5">
        <f>TITRES_STAT!D1281</f>
        <v>2.0695999999999999</v>
      </c>
      <c r="C1278" s="2">
        <f t="shared" si="171"/>
        <v>-0.12939999999999996</v>
      </c>
      <c r="D1278" s="2">
        <f t="shared" si="172"/>
        <v>0</v>
      </c>
      <c r="E1278" s="2">
        <f t="shared" si="173"/>
        <v>0.12939999999999996</v>
      </c>
      <c r="F1278" s="2">
        <f t="shared" si="179"/>
        <v>6.3957575434734085E-2</v>
      </c>
      <c r="G1278" s="2">
        <f t="shared" si="179"/>
        <v>4.7292640506770019E-2</v>
      </c>
      <c r="H1278" s="2">
        <f t="shared" si="175"/>
        <v>1.3523790329613432</v>
      </c>
      <c r="I1278" s="2">
        <f t="shared" si="176"/>
        <v>57.48984385644993</v>
      </c>
    </row>
    <row r="1279" spans="1:9" ht="13.5" x14ac:dyDescent="0.25">
      <c r="A1279" s="3">
        <f>TITRES_STAT!B1282</f>
        <v>44174</v>
      </c>
      <c r="B1279" s="5">
        <f>TITRES_STAT!D1282</f>
        <v>1.9501999999999999</v>
      </c>
      <c r="C1279" s="2">
        <f t="shared" si="171"/>
        <v>-0.11939999999999995</v>
      </c>
      <c r="D1279" s="2">
        <f t="shared" si="172"/>
        <v>0</v>
      </c>
      <c r="E1279" s="2">
        <f t="shared" si="173"/>
        <v>0.11939999999999995</v>
      </c>
      <c r="F1279" s="2">
        <f t="shared" si="179"/>
        <v>5.9389177189395938E-2</v>
      </c>
      <c r="G1279" s="2">
        <f t="shared" si="179"/>
        <v>5.2443166184857871E-2</v>
      </c>
      <c r="H1279" s="2">
        <f t="shared" si="175"/>
        <v>1.132448353328896</v>
      </c>
      <c r="I1279" s="2">
        <f t="shared" si="176"/>
        <v>53.105546568622287</v>
      </c>
    </row>
    <row r="1280" spans="1:9" ht="13.5" x14ac:dyDescent="0.25">
      <c r="A1280" s="3">
        <f>TITRES_STAT!B1283</f>
        <v>44175</v>
      </c>
      <c r="B1280" s="5">
        <f>TITRES_STAT!D1283</f>
        <v>2.0596999999999999</v>
      </c>
      <c r="C1280" s="2">
        <f t="shared" si="171"/>
        <v>0.10949999999999993</v>
      </c>
      <c r="D1280" s="2">
        <f t="shared" si="172"/>
        <v>0.10949999999999993</v>
      </c>
      <c r="E1280" s="2">
        <f t="shared" si="173"/>
        <v>0</v>
      </c>
      <c r="F1280" s="2">
        <f t="shared" si="179"/>
        <v>6.2968521675867653E-2</v>
      </c>
      <c r="G1280" s="2">
        <f t="shared" si="179"/>
        <v>4.8697225743082315E-2</v>
      </c>
      <c r="H1280" s="2">
        <f t="shared" si="175"/>
        <v>1.293061785656499</v>
      </c>
      <c r="I1280" s="2">
        <f t="shared" si="176"/>
        <v>56.390185111662738</v>
      </c>
    </row>
    <row r="1281" spans="1:9" ht="13.5" x14ac:dyDescent="0.25">
      <c r="A1281" s="3">
        <f>TITRES_STAT!B1284</f>
        <v>44176</v>
      </c>
      <c r="B1281" s="5">
        <f>TITRES_STAT!D1284</f>
        <v>1.99</v>
      </c>
      <c r="C1281" s="2">
        <f t="shared" si="171"/>
        <v>-6.9699999999999873E-2</v>
      </c>
      <c r="D1281" s="2">
        <f t="shared" si="172"/>
        <v>0</v>
      </c>
      <c r="E1281" s="2">
        <f t="shared" si="173"/>
        <v>6.9699999999999873E-2</v>
      </c>
      <c r="F1281" s="2">
        <f t="shared" si="179"/>
        <v>5.8470770127591394E-2</v>
      </c>
      <c r="G1281" s="2">
        <f t="shared" si="179"/>
        <v>5.019742390429071E-2</v>
      </c>
      <c r="H1281" s="2">
        <f t="shared" si="175"/>
        <v>1.1648161515036135</v>
      </c>
      <c r="I1281" s="2">
        <f t="shared" si="176"/>
        <v>53.80670089210895</v>
      </c>
    </row>
    <row r="1282" spans="1:9" ht="13.5" x14ac:dyDescent="0.25">
      <c r="A1282" s="3">
        <f>TITRES_STAT!B1285</f>
        <v>44179</v>
      </c>
      <c r="B1282" s="5">
        <f>TITRES_STAT!D1285</f>
        <v>1.99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5.4294286547049153E-2</v>
      </c>
      <c r="G1282" s="2">
        <f t="shared" si="179"/>
        <v>4.6611893625412799E-2</v>
      </c>
      <c r="H1282" s="2">
        <f t="shared" si="175"/>
        <v>1.1648161515036135</v>
      </c>
      <c r="I1282" s="2">
        <f t="shared" si="176"/>
        <v>53.80670089210895</v>
      </c>
    </row>
    <row r="1283" spans="1:9" ht="13.5" x14ac:dyDescent="0.25">
      <c r="A1283" s="3">
        <f>TITRES_STAT!B1286</f>
        <v>44180</v>
      </c>
      <c r="B1283" s="5">
        <f>TITRES_STAT!D1286</f>
        <v>1.9302999999999999</v>
      </c>
      <c r="C1283" s="2">
        <f t="shared" ref="C1283:C1346" si="180">B1283-B1282</f>
        <v>-5.9700000000000086E-2</v>
      </c>
      <c r="D1283" s="2">
        <f t="shared" ref="D1283:D1346" si="181">IF(C1283&gt;0,C1283,0)</f>
        <v>0</v>
      </c>
      <c r="E1283" s="2">
        <f t="shared" ref="E1283:E1346" si="182">IF(C1283&lt;0,-C1283,0)</f>
        <v>5.9700000000000086E-2</v>
      </c>
      <c r="F1283" s="2">
        <f t="shared" si="179"/>
        <v>5.0416123222259926E-2</v>
      </c>
      <c r="G1283" s="2">
        <f t="shared" si="179"/>
        <v>4.7546758366454743E-2</v>
      </c>
      <c r="H1283" s="2">
        <f t="shared" si="175"/>
        <v>1.0603482751377133</v>
      </c>
      <c r="I1283" s="2">
        <f t="shared" si="176"/>
        <v>51.464516360314853</v>
      </c>
    </row>
    <row r="1284" spans="1:9" ht="13.5" x14ac:dyDescent="0.25">
      <c r="A1284" s="3">
        <f>TITRES_STAT!B1287</f>
        <v>44181</v>
      </c>
      <c r="B1284" s="5">
        <f>TITRES_STAT!D1287</f>
        <v>1.9104000000000001</v>
      </c>
      <c r="C1284" s="2">
        <f t="shared" si="180"/>
        <v>-1.9899999999999807E-2</v>
      </c>
      <c r="D1284" s="2">
        <f t="shared" si="181"/>
        <v>0</v>
      </c>
      <c r="E1284" s="2">
        <f t="shared" si="182"/>
        <v>1.9899999999999807E-2</v>
      </c>
      <c r="F1284" s="2">
        <f t="shared" si="179"/>
        <v>4.6814971563527076E-2</v>
      </c>
      <c r="G1284" s="2">
        <f t="shared" si="179"/>
        <v>4.5571989911707959E-2</v>
      </c>
      <c r="H1284" s="2">
        <f t="shared" si="175"/>
        <v>1.0272751234744695</v>
      </c>
      <c r="I1284" s="2">
        <f t="shared" si="176"/>
        <v>50.672704043931724</v>
      </c>
    </row>
    <row r="1285" spans="1:9" ht="13.5" x14ac:dyDescent="0.25">
      <c r="A1285" s="3">
        <f>TITRES_STAT!B1288</f>
        <v>44182</v>
      </c>
      <c r="B1285" s="5">
        <f>TITRES_STAT!D1288</f>
        <v>2.0099</v>
      </c>
      <c r="C1285" s="2">
        <f t="shared" si="180"/>
        <v>9.9499999999999922E-2</v>
      </c>
      <c r="D1285" s="2">
        <f t="shared" si="181"/>
        <v>9.9499999999999922E-2</v>
      </c>
      <c r="E1285" s="2">
        <f t="shared" si="182"/>
        <v>0</v>
      </c>
      <c r="F1285" s="2">
        <f t="shared" si="179"/>
        <v>5.0578187880417999E-2</v>
      </c>
      <c r="G1285" s="2">
        <f t="shared" si="179"/>
        <v>4.2316847775157387E-2</v>
      </c>
      <c r="H1285" s="2">
        <f t="shared" si="175"/>
        <v>1.1952257916080065</v>
      </c>
      <c r="I1285" s="2">
        <f t="shared" si="176"/>
        <v>54.44659935106273</v>
      </c>
    </row>
    <row r="1286" spans="1:9" ht="13.5" x14ac:dyDescent="0.25">
      <c r="A1286" s="3">
        <f>TITRES_STAT!B1289</f>
        <v>44183</v>
      </c>
      <c r="B1286" s="5">
        <f>TITRES_STAT!D1289</f>
        <v>1.9005000000000001</v>
      </c>
      <c r="C1286" s="2">
        <f t="shared" si="180"/>
        <v>-0.10939999999999994</v>
      </c>
      <c r="D1286" s="2">
        <f t="shared" si="181"/>
        <v>0</v>
      </c>
      <c r="E1286" s="2">
        <f t="shared" si="182"/>
        <v>0.10939999999999994</v>
      </c>
      <c r="F1286" s="2">
        <f t="shared" si="179"/>
        <v>4.6965460174673852E-2</v>
      </c>
      <c r="G1286" s="2">
        <f t="shared" si="179"/>
        <v>4.7108501505503282E-2</v>
      </c>
      <c r="H1286" s="2">
        <f t="shared" si="175"/>
        <v>0.99696357714089634</v>
      </c>
      <c r="I1286" s="2">
        <f t="shared" si="176"/>
        <v>49.923974004987841</v>
      </c>
    </row>
    <row r="1287" spans="1:9" ht="13.5" x14ac:dyDescent="0.25">
      <c r="A1287" s="3">
        <f>TITRES_STAT!B1290</f>
        <v>44186</v>
      </c>
      <c r="B1287" s="5">
        <f>TITRES_STAT!D1290</f>
        <v>1.8607</v>
      </c>
      <c r="C1287" s="2">
        <f t="shared" si="180"/>
        <v>-3.9800000000000058E-2</v>
      </c>
      <c r="D1287" s="2">
        <f t="shared" si="181"/>
        <v>0</v>
      </c>
      <c r="E1287" s="2">
        <f t="shared" si="182"/>
        <v>3.9800000000000058E-2</v>
      </c>
      <c r="F1287" s="2">
        <f t="shared" si="179"/>
        <v>4.3610784447911437E-2</v>
      </c>
      <c r="G1287" s="2">
        <f t="shared" si="179"/>
        <v>4.6586465683681626E-2</v>
      </c>
      <c r="H1287" s="2">
        <f t="shared" si="175"/>
        <v>0.93612562807458233</v>
      </c>
      <c r="I1287" s="2">
        <f t="shared" si="176"/>
        <v>48.350459004332819</v>
      </c>
    </row>
    <row r="1288" spans="1:9" ht="13.5" x14ac:dyDescent="0.25">
      <c r="A1288" s="3">
        <f>TITRES_STAT!B1291</f>
        <v>44187</v>
      </c>
      <c r="B1288" s="5">
        <f>TITRES_STAT!D1291</f>
        <v>1.8905000000000001</v>
      </c>
      <c r="C1288" s="2">
        <f t="shared" si="180"/>
        <v>2.9800000000000049E-2</v>
      </c>
      <c r="D1288" s="2">
        <f t="shared" si="181"/>
        <v>2.9800000000000049E-2</v>
      </c>
      <c r="E1288" s="2">
        <f t="shared" si="182"/>
        <v>0</v>
      </c>
      <c r="F1288" s="2">
        <f t="shared" si="179"/>
        <v>4.2624299844489191E-2</v>
      </c>
      <c r="G1288" s="2">
        <f t="shared" si="179"/>
        <v>4.3258860991990077E-2</v>
      </c>
      <c r="H1288" s="2">
        <f t="shared" si="175"/>
        <v>0.98533107130078201</v>
      </c>
      <c r="I1288" s="2">
        <f t="shared" si="176"/>
        <v>49.63056719075054</v>
      </c>
    </row>
    <row r="1289" spans="1:9" ht="13.5" x14ac:dyDescent="0.25">
      <c r="A1289" s="3">
        <f>TITRES_STAT!B1292</f>
        <v>44188</v>
      </c>
      <c r="B1289" s="5">
        <f>TITRES_STAT!D1292</f>
        <v>1.8905000000000001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3.9579706998454249E-2</v>
      </c>
      <c r="G1289" s="2">
        <f t="shared" si="179"/>
        <v>4.016894234970507E-2</v>
      </c>
      <c r="H1289" s="2">
        <f t="shared" si="175"/>
        <v>0.98533107130078201</v>
      </c>
      <c r="I1289" s="2">
        <f t="shared" si="176"/>
        <v>49.63056719075054</v>
      </c>
    </row>
    <row r="1290" spans="1:9" ht="13.5" x14ac:dyDescent="0.25">
      <c r="A1290" s="3">
        <f>TITRES_STAT!B1293</f>
        <v>44189</v>
      </c>
      <c r="B1290" s="5">
        <f>TITRES_STAT!D1293</f>
        <v>1.9701</v>
      </c>
      <c r="C1290" s="2">
        <f t="shared" si="180"/>
        <v>7.9599999999999893E-2</v>
      </c>
      <c r="D1290" s="2">
        <f t="shared" si="181"/>
        <v>7.9599999999999893E-2</v>
      </c>
      <c r="E1290" s="2">
        <f t="shared" si="182"/>
        <v>0</v>
      </c>
      <c r="F1290" s="2">
        <f t="shared" si="179"/>
        <v>4.2438299355707511E-2</v>
      </c>
      <c r="G1290" s="2">
        <f t="shared" si="179"/>
        <v>3.7299732181868994E-2</v>
      </c>
      <c r="H1290" s="2">
        <f t="shared" si="175"/>
        <v>1.1377641841711754</v>
      </c>
      <c r="I1290" s="2">
        <f t="shared" si="176"/>
        <v>53.222155773570215</v>
      </c>
    </row>
    <row r="1291" spans="1:9" ht="13.5" x14ac:dyDescent="0.25">
      <c r="A1291" s="3">
        <f>TITRES_STAT!B1294</f>
        <v>44190</v>
      </c>
      <c r="B1291" s="5">
        <f>TITRES_STAT!D1294</f>
        <v>1.9204000000000001</v>
      </c>
      <c r="C1291" s="2">
        <f t="shared" si="180"/>
        <v>-4.9699999999999855E-2</v>
      </c>
      <c r="D1291" s="2">
        <f t="shared" si="181"/>
        <v>0</v>
      </c>
      <c r="E1291" s="2">
        <f t="shared" si="182"/>
        <v>4.9699999999999855E-2</v>
      </c>
      <c r="F1291" s="2">
        <f t="shared" si="179"/>
        <v>3.9406992258871266E-2</v>
      </c>
      <c r="G1291" s="2">
        <f t="shared" si="179"/>
        <v>3.8185465597449772E-2</v>
      </c>
      <c r="H1291" s="2">
        <f t="shared" si="175"/>
        <v>1.0319893090815966</v>
      </c>
      <c r="I1291" s="2">
        <f t="shared" si="176"/>
        <v>50.787142652242963</v>
      </c>
    </row>
    <row r="1292" spans="1:9" ht="13.5" x14ac:dyDescent="0.25">
      <c r="A1292" s="3">
        <f>TITRES_STAT!B1295</f>
        <v>44193</v>
      </c>
      <c r="B1292" s="5">
        <f>TITRES_STAT!D1295</f>
        <v>1.8507</v>
      </c>
      <c r="C1292" s="2">
        <f t="shared" si="180"/>
        <v>-6.9700000000000095E-2</v>
      </c>
      <c r="D1292" s="2">
        <f t="shared" si="181"/>
        <v>0</v>
      </c>
      <c r="E1292" s="2">
        <f t="shared" si="182"/>
        <v>6.9700000000000095E-2</v>
      </c>
      <c r="F1292" s="2">
        <f t="shared" si="179"/>
        <v>3.6592207097523317E-2</v>
      </c>
      <c r="G1292" s="2">
        <f t="shared" si="179"/>
        <v>4.0436503769060508E-2</v>
      </c>
      <c r="H1292" s="2">
        <f t="shared" si="175"/>
        <v>0.90493004307462888</v>
      </c>
      <c r="I1292" s="2">
        <f t="shared" si="176"/>
        <v>47.504633903197714</v>
      </c>
    </row>
    <row r="1293" spans="1:9" ht="13.5" x14ac:dyDescent="0.25">
      <c r="A1293" s="3">
        <f>TITRES_STAT!B1296</f>
        <v>44194</v>
      </c>
      <c r="B1293" s="5">
        <f>TITRES_STAT!D1296</f>
        <v>1.9501999999999999</v>
      </c>
      <c r="C1293" s="2">
        <f t="shared" si="180"/>
        <v>9.9499999999999922E-2</v>
      </c>
      <c r="D1293" s="2">
        <f t="shared" si="181"/>
        <v>9.9499999999999922E-2</v>
      </c>
      <c r="E1293" s="2">
        <f t="shared" si="182"/>
        <v>0</v>
      </c>
      <c r="F1293" s="2">
        <f t="shared" ref="F1293:G1308" si="183">((F1292*13)+D1293)/14</f>
        <v>4.1085620876271649E-2</v>
      </c>
      <c r="G1293" s="2">
        <f t="shared" si="183"/>
        <v>3.7548182071270475E-2</v>
      </c>
      <c r="H1293" s="2">
        <f t="shared" si="175"/>
        <v>1.0942106544142867</v>
      </c>
      <c r="I1293" s="2">
        <f t="shared" si="176"/>
        <v>52.249311792385939</v>
      </c>
    </row>
    <row r="1294" spans="1:9" ht="13.5" x14ac:dyDescent="0.25">
      <c r="A1294" s="3">
        <f>TITRES_STAT!B1297</f>
        <v>44195</v>
      </c>
      <c r="B1294" s="5">
        <f>TITRES_STAT!D1297</f>
        <v>1.9204000000000001</v>
      </c>
      <c r="C1294" s="2">
        <f t="shared" si="180"/>
        <v>-2.9799999999999827E-2</v>
      </c>
      <c r="D1294" s="2">
        <f t="shared" si="181"/>
        <v>0</v>
      </c>
      <c r="E1294" s="2">
        <f t="shared" si="182"/>
        <v>2.9799999999999827E-2</v>
      </c>
      <c r="F1294" s="2">
        <f t="shared" si="183"/>
        <v>3.8150933670823672E-2</v>
      </c>
      <c r="G1294" s="2">
        <f t="shared" si="183"/>
        <v>3.6994740494751141E-2</v>
      </c>
      <c r="H1294" s="2">
        <f t="shared" si="175"/>
        <v>1.0312529067810754</v>
      </c>
      <c r="I1294" s="2">
        <f t="shared" si="176"/>
        <v>50.769301219871281</v>
      </c>
    </row>
    <row r="1295" spans="1:9" ht="13.5" x14ac:dyDescent="0.25">
      <c r="A1295" s="3">
        <f>TITRES_STAT!B1298</f>
        <v>44196</v>
      </c>
      <c r="B1295" s="5">
        <f>TITRES_STAT!D1298</f>
        <v>1.99</v>
      </c>
      <c r="C1295" s="2">
        <f t="shared" si="180"/>
        <v>6.9599999999999884E-2</v>
      </c>
      <c r="D1295" s="2">
        <f t="shared" si="181"/>
        <v>6.9599999999999884E-2</v>
      </c>
      <c r="E1295" s="2">
        <f t="shared" si="182"/>
        <v>0</v>
      </c>
      <c r="F1295" s="2">
        <f t="shared" si="183"/>
        <v>4.0397295551479119E-2</v>
      </c>
      <c r="G1295" s="2">
        <f t="shared" si="183"/>
        <v>3.4352259030840347E-2</v>
      </c>
      <c r="H1295" s="2">
        <f t="shared" si="175"/>
        <v>1.1759720231269721</v>
      </c>
      <c r="I1295" s="2">
        <f t="shared" si="176"/>
        <v>54.043526783816183</v>
      </c>
    </row>
    <row r="1296" spans="1:9" ht="13.5" x14ac:dyDescent="0.25">
      <c r="A1296" s="3">
        <f>TITRES_STAT!B1299</f>
        <v>44200</v>
      </c>
      <c r="B1296" s="5">
        <f>TITRES_STAT!D1299</f>
        <v>1.9801</v>
      </c>
      <c r="C1296" s="2">
        <f t="shared" si="180"/>
        <v>-9.9000000000000199E-3</v>
      </c>
      <c r="D1296" s="2">
        <f t="shared" si="181"/>
        <v>0</v>
      </c>
      <c r="E1296" s="2">
        <f t="shared" si="182"/>
        <v>9.9000000000000199E-3</v>
      </c>
      <c r="F1296" s="2">
        <f t="shared" si="183"/>
        <v>3.751177444065918E-2</v>
      </c>
      <c r="G1296" s="2">
        <f t="shared" si="183"/>
        <v>3.2605669100066036E-2</v>
      </c>
      <c r="H1296" s="2">
        <f t="shared" si="175"/>
        <v>1.1504678626755496</v>
      </c>
      <c r="I1296" s="2">
        <f t="shared" si="176"/>
        <v>53.498491311754407</v>
      </c>
    </row>
    <row r="1297" spans="1:9" ht="13.5" x14ac:dyDescent="0.25">
      <c r="A1297" s="3">
        <f>TITRES_STAT!B1300</f>
        <v>44201</v>
      </c>
      <c r="B1297" s="5">
        <f>TITRES_STAT!D1300</f>
        <v>1.9302999999999999</v>
      </c>
      <c r="C1297" s="2">
        <f t="shared" si="180"/>
        <v>-4.9800000000000066E-2</v>
      </c>
      <c r="D1297" s="2">
        <f t="shared" si="181"/>
        <v>0</v>
      </c>
      <c r="E1297" s="2">
        <f t="shared" si="182"/>
        <v>4.9800000000000066E-2</v>
      </c>
      <c r="F1297" s="2">
        <f t="shared" si="183"/>
        <v>3.4832361980612098E-2</v>
      </c>
      <c r="G1297" s="2">
        <f t="shared" si="183"/>
        <v>3.3833835592918464E-2</v>
      </c>
      <c r="H1297" s="2">
        <f t="shared" ref="H1297:H1360" si="184">F1297/G1297</f>
        <v>1.0295126570841004</v>
      </c>
      <c r="I1297" s="2">
        <f t="shared" ref="I1297:I1360" si="185">IF(G1297=0,100,100-(100/(1+H1297)))</f>
        <v>50.727087288199094</v>
      </c>
    </row>
    <row r="1298" spans="1:9" ht="13.5" x14ac:dyDescent="0.25">
      <c r="A1298" s="3">
        <f>TITRES_STAT!B1301</f>
        <v>44202</v>
      </c>
      <c r="B1298" s="5">
        <f>TITRES_STAT!D1301</f>
        <v>1.8507</v>
      </c>
      <c r="C1298" s="2">
        <f t="shared" si="180"/>
        <v>-7.9599999999999893E-2</v>
      </c>
      <c r="D1298" s="2">
        <f t="shared" si="181"/>
        <v>0</v>
      </c>
      <c r="E1298" s="2">
        <f t="shared" si="182"/>
        <v>7.9599999999999893E-2</v>
      </c>
      <c r="F1298" s="2">
        <f t="shared" si="183"/>
        <v>3.2344336124854094E-2</v>
      </c>
      <c r="G1298" s="2">
        <f t="shared" si="183"/>
        <v>3.7102847336281428E-2</v>
      </c>
      <c r="H1298" s="2">
        <f t="shared" si="184"/>
        <v>0.87174808530734593</v>
      </c>
      <c r="I1298" s="2">
        <f t="shared" si="185"/>
        <v>46.574007055239093</v>
      </c>
    </row>
    <row r="1299" spans="1:9" ht="13.5" x14ac:dyDescent="0.25">
      <c r="A1299" s="3">
        <f>TITRES_STAT!B1302</f>
        <v>44203</v>
      </c>
      <c r="B1299" s="5">
        <f>TITRES_STAT!D1302</f>
        <v>1.8209</v>
      </c>
      <c r="C1299" s="2">
        <f t="shared" si="180"/>
        <v>-2.9800000000000049E-2</v>
      </c>
      <c r="D1299" s="2">
        <f t="shared" si="181"/>
        <v>0</v>
      </c>
      <c r="E1299" s="2">
        <f t="shared" si="182"/>
        <v>2.9800000000000049E-2</v>
      </c>
      <c r="F1299" s="2">
        <f t="shared" si="183"/>
        <v>3.0034026401650229E-2</v>
      </c>
      <c r="G1299" s="2">
        <f t="shared" si="183"/>
        <v>3.6581215383689906E-2</v>
      </c>
      <c r="H1299" s="2">
        <f t="shared" si="184"/>
        <v>0.82102319692311787</v>
      </c>
      <c r="I1299" s="2">
        <f t="shared" si="185"/>
        <v>45.085817594765146</v>
      </c>
    </row>
    <row r="1300" spans="1:9" ht="13.5" x14ac:dyDescent="0.25">
      <c r="A1300" s="3">
        <f>TITRES_STAT!B1303</f>
        <v>44204</v>
      </c>
      <c r="B1300" s="5">
        <f>TITRES_STAT!D1303</f>
        <v>1.8408</v>
      </c>
      <c r="C1300" s="2">
        <f t="shared" si="180"/>
        <v>1.9900000000000029E-2</v>
      </c>
      <c r="D1300" s="2">
        <f t="shared" si="181"/>
        <v>1.9900000000000029E-2</v>
      </c>
      <c r="E1300" s="2">
        <f t="shared" si="182"/>
        <v>0</v>
      </c>
      <c r="F1300" s="2">
        <f t="shared" si="183"/>
        <v>2.9310167372960931E-2</v>
      </c>
      <c r="G1300" s="2">
        <f t="shared" si="183"/>
        <v>3.3968271427712055E-2</v>
      </c>
      <c r="H1300" s="2">
        <f t="shared" si="184"/>
        <v>0.86286896980719074</v>
      </c>
      <c r="I1300" s="2">
        <f t="shared" si="185"/>
        <v>46.319359213788331</v>
      </c>
    </row>
    <row r="1301" spans="1:9" ht="13.5" x14ac:dyDescent="0.25">
      <c r="A1301" s="3">
        <f>TITRES_STAT!B1304</f>
        <v>44207</v>
      </c>
      <c r="B1301" s="5">
        <f>TITRES_STAT!D1304</f>
        <v>1.8806</v>
      </c>
      <c r="C1301" s="2">
        <f t="shared" si="180"/>
        <v>3.9800000000000058E-2</v>
      </c>
      <c r="D1301" s="2">
        <f t="shared" si="181"/>
        <v>3.9800000000000058E-2</v>
      </c>
      <c r="E1301" s="2">
        <f t="shared" si="182"/>
        <v>0</v>
      </c>
      <c r="F1301" s="2">
        <f t="shared" si="183"/>
        <v>3.0059441132035153E-2</v>
      </c>
      <c r="G1301" s="2">
        <f t="shared" si="183"/>
        <v>3.1541966325732626E-2</v>
      </c>
      <c r="H1301" s="2">
        <f t="shared" si="184"/>
        <v>0.95299832678827012</v>
      </c>
      <c r="I1301" s="2">
        <f t="shared" si="185"/>
        <v>48.79667912237732</v>
      </c>
    </row>
    <row r="1302" spans="1:9" ht="13.5" x14ac:dyDescent="0.25">
      <c r="A1302" s="3">
        <f>TITRES_STAT!B1305</f>
        <v>44208</v>
      </c>
      <c r="B1302" s="5">
        <f>TITRES_STAT!D1305</f>
        <v>1.8408</v>
      </c>
      <c r="C1302" s="2">
        <f t="shared" si="180"/>
        <v>-3.9800000000000058E-2</v>
      </c>
      <c r="D1302" s="2">
        <f t="shared" si="181"/>
        <v>0</v>
      </c>
      <c r="E1302" s="2">
        <f t="shared" si="182"/>
        <v>3.9800000000000058E-2</v>
      </c>
      <c r="F1302" s="2">
        <f t="shared" si="183"/>
        <v>2.7912338194032642E-2</v>
      </c>
      <c r="G1302" s="2">
        <f t="shared" si="183"/>
        <v>3.2131825873894584E-2</v>
      </c>
      <c r="H1302" s="2">
        <f t="shared" si="184"/>
        <v>0.86868198226823912</v>
      </c>
      <c r="I1302" s="2">
        <f t="shared" si="185"/>
        <v>46.486346553939462</v>
      </c>
    </row>
    <row r="1303" spans="1:9" ht="13.5" x14ac:dyDescent="0.25">
      <c r="A1303" s="3">
        <f>TITRES_STAT!B1306</f>
        <v>44209</v>
      </c>
      <c r="B1303" s="5">
        <f>TITRES_STAT!D1306</f>
        <v>1.8408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2.591859975160174E-2</v>
      </c>
      <c r="G1303" s="2">
        <f t="shared" si="183"/>
        <v>2.9836695454330684E-2</v>
      </c>
      <c r="H1303" s="2">
        <f t="shared" si="184"/>
        <v>0.86868198226823923</v>
      </c>
      <c r="I1303" s="2">
        <f t="shared" si="185"/>
        <v>46.486346553939462</v>
      </c>
    </row>
    <row r="1304" spans="1:9" ht="13.5" x14ac:dyDescent="0.25">
      <c r="A1304" s="3">
        <f>TITRES_STAT!B1307</f>
        <v>44211</v>
      </c>
      <c r="B1304" s="5">
        <f>TITRES_STAT!D1307</f>
        <v>1.7909999999999999</v>
      </c>
      <c r="C1304" s="2">
        <f t="shared" si="180"/>
        <v>-4.9800000000000066E-2</v>
      </c>
      <c r="D1304" s="2">
        <f t="shared" si="181"/>
        <v>0</v>
      </c>
      <c r="E1304" s="2">
        <f t="shared" si="182"/>
        <v>4.9800000000000066E-2</v>
      </c>
      <c r="F1304" s="2">
        <f t="shared" si="183"/>
        <v>2.40672711979159E-2</v>
      </c>
      <c r="G1304" s="2">
        <f t="shared" si="183"/>
        <v>3.1262645779021353E-2</v>
      </c>
      <c r="H1304" s="2">
        <f t="shared" si="184"/>
        <v>0.76984115061899605</v>
      </c>
      <c r="I1304" s="2">
        <f t="shared" si="185"/>
        <v>43.497754041358263</v>
      </c>
    </row>
    <row r="1305" spans="1:9" ht="13.5" x14ac:dyDescent="0.25">
      <c r="A1305" s="3">
        <f>TITRES_STAT!B1308</f>
        <v>44214</v>
      </c>
      <c r="B1305" s="5">
        <f>TITRES_STAT!D1308</f>
        <v>1.7313000000000001</v>
      </c>
      <c r="C1305" s="2">
        <f t="shared" si="180"/>
        <v>-5.9699999999999864E-2</v>
      </c>
      <c r="D1305" s="2">
        <f t="shared" si="181"/>
        <v>0</v>
      </c>
      <c r="E1305" s="2">
        <f t="shared" si="182"/>
        <v>5.9699999999999864E-2</v>
      </c>
      <c r="F1305" s="2">
        <f t="shared" si="183"/>
        <v>2.2348180398064764E-2</v>
      </c>
      <c r="G1305" s="2">
        <f t="shared" si="183"/>
        <v>3.3293885366234108E-2</v>
      </c>
      <c r="H1305" s="2">
        <f t="shared" si="184"/>
        <v>0.67123978328854861</v>
      </c>
      <c r="I1305" s="2">
        <f t="shared" si="185"/>
        <v>40.16418170513689</v>
      </c>
    </row>
    <row r="1306" spans="1:9" ht="13.5" x14ac:dyDescent="0.25">
      <c r="A1306" s="3">
        <f>TITRES_STAT!B1309</f>
        <v>44215</v>
      </c>
      <c r="B1306" s="5">
        <f>TITRES_STAT!D1309</f>
        <v>1.7810999999999999</v>
      </c>
      <c r="C1306" s="2">
        <f t="shared" si="180"/>
        <v>4.9799999999999844E-2</v>
      </c>
      <c r="D1306" s="2">
        <f t="shared" si="181"/>
        <v>4.9799999999999844E-2</v>
      </c>
      <c r="E1306" s="2">
        <f t="shared" si="182"/>
        <v>0</v>
      </c>
      <c r="F1306" s="2">
        <f t="shared" si="183"/>
        <v>2.4309024655345842E-2</v>
      </c>
      <c r="G1306" s="2">
        <f t="shared" si="183"/>
        <v>3.0915750697217387E-2</v>
      </c>
      <c r="H1306" s="2">
        <f t="shared" si="184"/>
        <v>0.78629902580802635</v>
      </c>
      <c r="I1306" s="2">
        <f t="shared" si="185"/>
        <v>44.018331446625893</v>
      </c>
    </row>
    <row r="1307" spans="1:9" ht="13.5" x14ac:dyDescent="0.25">
      <c r="A1307" s="3">
        <f>TITRES_STAT!B1310</f>
        <v>44216</v>
      </c>
      <c r="B1307" s="5">
        <f>TITRES_STAT!D1310</f>
        <v>1.7810999999999999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2.2572665751392568E-2</v>
      </c>
      <c r="G1307" s="2">
        <f t="shared" si="183"/>
        <v>2.8707482790273291E-2</v>
      </c>
      <c r="H1307" s="2">
        <f t="shared" si="184"/>
        <v>0.78629902580802624</v>
      </c>
      <c r="I1307" s="2">
        <f t="shared" si="185"/>
        <v>44.018331446625886</v>
      </c>
    </row>
    <row r="1308" spans="1:9" ht="13.5" x14ac:dyDescent="0.25">
      <c r="A1308" s="3">
        <f>TITRES_STAT!B1311</f>
        <v>44217</v>
      </c>
      <c r="B1308" s="5">
        <f>TITRES_STAT!D1311</f>
        <v>1.7612000000000001</v>
      </c>
      <c r="C1308" s="2">
        <f t="shared" si="180"/>
        <v>-1.9899999999999807E-2</v>
      </c>
      <c r="D1308" s="2">
        <f t="shared" si="181"/>
        <v>0</v>
      </c>
      <c r="E1308" s="2">
        <f t="shared" si="182"/>
        <v>1.9899999999999807E-2</v>
      </c>
      <c r="F1308" s="2">
        <f t="shared" si="183"/>
        <v>2.0960332483435956E-2</v>
      </c>
      <c r="G1308" s="2">
        <f t="shared" si="183"/>
        <v>2.8078376876682326E-2</v>
      </c>
      <c r="H1308" s="2">
        <f t="shared" si="184"/>
        <v>0.74649373699526245</v>
      </c>
      <c r="I1308" s="2">
        <f t="shared" si="185"/>
        <v>42.742422785870396</v>
      </c>
    </row>
    <row r="1309" spans="1:9" ht="13.5" x14ac:dyDescent="0.25">
      <c r="A1309" s="3">
        <f>TITRES_STAT!B1312</f>
        <v>44218</v>
      </c>
      <c r="B1309" s="5">
        <f>TITRES_STAT!D1312</f>
        <v>1.7512000000000001</v>
      </c>
      <c r="C1309" s="2">
        <f t="shared" si="180"/>
        <v>-1.0000000000000009E-2</v>
      </c>
      <c r="D1309" s="2">
        <f t="shared" si="181"/>
        <v>0</v>
      </c>
      <c r="E1309" s="2">
        <f t="shared" si="182"/>
        <v>1.0000000000000009E-2</v>
      </c>
      <c r="F1309" s="2">
        <f t="shared" ref="F1309:G1324" si="186">((F1308*13)+D1309)/14</f>
        <v>1.9463165877476245E-2</v>
      </c>
      <c r="G1309" s="2">
        <f t="shared" si="186"/>
        <v>2.678706424263359E-2</v>
      </c>
      <c r="H1309" s="2">
        <f t="shared" si="184"/>
        <v>0.7265882405470615</v>
      </c>
      <c r="I1309" s="2">
        <f t="shared" si="185"/>
        <v>42.082311432680982</v>
      </c>
    </row>
    <row r="1310" spans="1:9" ht="13.5" x14ac:dyDescent="0.25">
      <c r="A1310" s="3">
        <f>TITRES_STAT!B1313</f>
        <v>44221</v>
      </c>
      <c r="B1310" s="5">
        <f>TITRES_STAT!D1313</f>
        <v>1.7512000000000001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1.8072939743370799E-2</v>
      </c>
      <c r="G1310" s="2">
        <f t="shared" si="186"/>
        <v>2.4873702511016903E-2</v>
      </c>
      <c r="H1310" s="2">
        <f t="shared" si="184"/>
        <v>0.7265882405470615</v>
      </c>
      <c r="I1310" s="2">
        <f t="shared" si="185"/>
        <v>42.082311432680982</v>
      </c>
    </row>
    <row r="1311" spans="1:9" ht="13.5" x14ac:dyDescent="0.25">
      <c r="A1311" s="3">
        <f>TITRES_STAT!B1314</f>
        <v>44222</v>
      </c>
      <c r="B1311" s="5">
        <f>TITRES_STAT!D1314</f>
        <v>1.7710999999999999</v>
      </c>
      <c r="C1311" s="2">
        <f t="shared" si="180"/>
        <v>1.9899999999999807E-2</v>
      </c>
      <c r="D1311" s="2">
        <f t="shared" si="181"/>
        <v>1.9899999999999807E-2</v>
      </c>
      <c r="E1311" s="2">
        <f t="shared" si="182"/>
        <v>0</v>
      </c>
      <c r="F1311" s="2">
        <f t="shared" si="186"/>
        <v>1.8203444047415727E-2</v>
      </c>
      <c r="G1311" s="2">
        <f t="shared" si="186"/>
        <v>2.3097009474515696E-2</v>
      </c>
      <c r="H1311" s="2">
        <f t="shared" si="184"/>
        <v>0.78812991212133632</v>
      </c>
      <c r="I1311" s="2">
        <f t="shared" si="185"/>
        <v>44.075651706219908</v>
      </c>
    </row>
    <row r="1312" spans="1:9" ht="13.5" x14ac:dyDescent="0.25">
      <c r="A1312" s="3">
        <f>TITRES_STAT!B1315</f>
        <v>44223</v>
      </c>
      <c r="B1312" s="5">
        <f>TITRES_STAT!D1315</f>
        <v>1.7710999999999999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1.6903198044028889E-2</v>
      </c>
      <c r="G1312" s="2">
        <f t="shared" si="186"/>
        <v>2.1447223083478861E-2</v>
      </c>
      <c r="H1312" s="2">
        <f t="shared" si="184"/>
        <v>0.78812991212133632</v>
      </c>
      <c r="I1312" s="2">
        <f t="shared" si="185"/>
        <v>44.075651706219908</v>
      </c>
    </row>
    <row r="1313" spans="1:9" ht="13.5" x14ac:dyDescent="0.25">
      <c r="A1313" s="3">
        <f>TITRES_STAT!B1316</f>
        <v>44224</v>
      </c>
      <c r="B1313" s="5">
        <f>TITRES_STAT!D1316</f>
        <v>1.7710999999999999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1.5695826755169683E-2</v>
      </c>
      <c r="G1313" s="2">
        <f t="shared" si="186"/>
        <v>1.9915278577516082E-2</v>
      </c>
      <c r="H1313" s="2">
        <f t="shared" si="184"/>
        <v>0.78812991212133643</v>
      </c>
      <c r="I1313" s="2">
        <f t="shared" si="185"/>
        <v>44.075651706219908</v>
      </c>
    </row>
    <row r="1314" spans="1:9" ht="13.5" x14ac:dyDescent="0.25">
      <c r="A1314" s="3">
        <f>TITRES_STAT!B1317</f>
        <v>44225</v>
      </c>
      <c r="B1314" s="5">
        <f>TITRES_STAT!D1317</f>
        <v>1.7710999999999999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1.4574696272657563E-2</v>
      </c>
      <c r="G1314" s="2">
        <f t="shared" si="186"/>
        <v>1.8492758679122073E-2</v>
      </c>
      <c r="H1314" s="2">
        <f t="shared" si="184"/>
        <v>0.78812991212133654</v>
      </c>
      <c r="I1314" s="2">
        <f t="shared" si="185"/>
        <v>44.075651706219915</v>
      </c>
    </row>
    <row r="1315" spans="1:9" ht="13.5" x14ac:dyDescent="0.25">
      <c r="A1315" s="3">
        <f>TITRES_STAT!B1318</f>
        <v>44228</v>
      </c>
      <c r="B1315" s="5">
        <f>TITRES_STAT!D1318</f>
        <v>1.8109</v>
      </c>
      <c r="C1315" s="2">
        <f t="shared" si="180"/>
        <v>3.9800000000000058E-2</v>
      </c>
      <c r="D1315" s="2">
        <f t="shared" si="181"/>
        <v>3.9800000000000058E-2</v>
      </c>
      <c r="E1315" s="2">
        <f t="shared" si="182"/>
        <v>0</v>
      </c>
      <c r="F1315" s="2">
        <f t="shared" si="186"/>
        <v>1.6376503681753456E-2</v>
      </c>
      <c r="G1315" s="2">
        <f t="shared" si="186"/>
        <v>1.7171847344899068E-2</v>
      </c>
      <c r="H1315" s="2">
        <f t="shared" si="184"/>
        <v>0.95368327896404981</v>
      </c>
      <c r="I1315" s="2">
        <f t="shared" si="185"/>
        <v>48.814630766034149</v>
      </c>
    </row>
    <row r="1316" spans="1:9" ht="13.5" x14ac:dyDescent="0.25">
      <c r="A1316" s="3">
        <f>TITRES_STAT!B1319</f>
        <v>44229</v>
      </c>
      <c r="B1316" s="5">
        <f>TITRES_STAT!D1319</f>
        <v>1.8209</v>
      </c>
      <c r="C1316" s="2">
        <f t="shared" si="180"/>
        <v>1.0000000000000009E-2</v>
      </c>
      <c r="D1316" s="2">
        <f t="shared" si="181"/>
        <v>1.0000000000000009E-2</v>
      </c>
      <c r="E1316" s="2">
        <f t="shared" si="182"/>
        <v>0</v>
      </c>
      <c r="F1316" s="2">
        <f t="shared" si="186"/>
        <v>1.5921039133056782E-2</v>
      </c>
      <c r="G1316" s="2">
        <f t="shared" si="186"/>
        <v>1.5945286820263419E-2</v>
      </c>
      <c r="H1316" s="2">
        <f t="shared" si="184"/>
        <v>0.99847931947038904</v>
      </c>
      <c r="I1316" s="2">
        <f t="shared" si="185"/>
        <v>49.96195405889879</v>
      </c>
    </row>
    <row r="1317" spans="1:9" ht="13.5" x14ac:dyDescent="0.25">
      <c r="A1317" s="3">
        <f>TITRES_STAT!B1320</f>
        <v>44230</v>
      </c>
      <c r="B1317" s="5">
        <f>TITRES_STAT!D1320</f>
        <v>1.7710999999999999</v>
      </c>
      <c r="C1317" s="2">
        <f t="shared" si="180"/>
        <v>-4.9800000000000066E-2</v>
      </c>
      <c r="D1317" s="2">
        <f t="shared" si="181"/>
        <v>0</v>
      </c>
      <c r="E1317" s="2">
        <f t="shared" si="182"/>
        <v>4.9800000000000066E-2</v>
      </c>
      <c r="F1317" s="2">
        <f t="shared" si="186"/>
        <v>1.4783822052124154E-2</v>
      </c>
      <c r="G1317" s="2">
        <f t="shared" si="186"/>
        <v>1.8363480618816038E-2</v>
      </c>
      <c r="H1317" s="2">
        <f t="shared" si="184"/>
        <v>0.8050664445919905</v>
      </c>
      <c r="I1317" s="2">
        <f t="shared" si="185"/>
        <v>44.600377288270082</v>
      </c>
    </row>
    <row r="1318" spans="1:9" ht="13.5" x14ac:dyDescent="0.25">
      <c r="A1318" s="3">
        <f>TITRES_STAT!B1321</f>
        <v>44231</v>
      </c>
      <c r="B1318" s="5">
        <f>TITRES_STAT!D1321</f>
        <v>1.7710999999999999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1.3727834762686714E-2</v>
      </c>
      <c r="G1318" s="2">
        <f t="shared" si="186"/>
        <v>1.7051803431757748E-2</v>
      </c>
      <c r="H1318" s="2">
        <f t="shared" si="184"/>
        <v>0.8050664445919905</v>
      </c>
      <c r="I1318" s="2">
        <f t="shared" si="185"/>
        <v>44.600377288270082</v>
      </c>
    </row>
    <row r="1319" spans="1:9" ht="13.5" x14ac:dyDescent="0.25">
      <c r="A1319" s="3">
        <f>TITRES_STAT!B1322</f>
        <v>44232</v>
      </c>
      <c r="B1319" s="5">
        <f>TITRES_STAT!D1322</f>
        <v>1.6915</v>
      </c>
      <c r="C1319" s="2">
        <f t="shared" si="180"/>
        <v>-7.9599999999999893E-2</v>
      </c>
      <c r="D1319" s="2">
        <f t="shared" si="181"/>
        <v>0</v>
      </c>
      <c r="E1319" s="2">
        <f t="shared" si="182"/>
        <v>7.9599999999999893E-2</v>
      </c>
      <c r="F1319" s="2">
        <f t="shared" si="186"/>
        <v>1.274727513678052E-2</v>
      </c>
      <c r="G1319" s="2">
        <f t="shared" si="186"/>
        <v>2.1519531758060761E-2</v>
      </c>
      <c r="H1319" s="2">
        <f t="shared" si="184"/>
        <v>0.59235838772401073</v>
      </c>
      <c r="I1319" s="2">
        <f t="shared" si="185"/>
        <v>37.200067038343057</v>
      </c>
    </row>
    <row r="1320" spans="1:9" ht="13.5" x14ac:dyDescent="0.25">
      <c r="A1320" s="3">
        <f>TITRES_STAT!B1323</f>
        <v>44235</v>
      </c>
      <c r="B1320" s="5">
        <f>TITRES_STAT!D1323</f>
        <v>1.7612000000000001</v>
      </c>
      <c r="C1320" s="2">
        <f t="shared" si="180"/>
        <v>6.9700000000000095E-2</v>
      </c>
      <c r="D1320" s="2">
        <f t="shared" si="181"/>
        <v>6.9700000000000095E-2</v>
      </c>
      <c r="E1320" s="2">
        <f t="shared" si="182"/>
        <v>0</v>
      </c>
      <c r="F1320" s="2">
        <f t="shared" si="186"/>
        <v>1.6815326912724776E-2</v>
      </c>
      <c r="G1320" s="2">
        <f t="shared" si="186"/>
        <v>1.9982422346770706E-2</v>
      </c>
      <c r="H1320" s="2">
        <f t="shared" si="184"/>
        <v>0.84150593060817003</v>
      </c>
      <c r="I1320" s="2">
        <f t="shared" si="185"/>
        <v>45.696618002759131</v>
      </c>
    </row>
    <row r="1321" spans="1:9" ht="13.5" x14ac:dyDescent="0.25">
      <c r="A1321" s="3">
        <f>TITRES_STAT!B1324</f>
        <v>44236</v>
      </c>
      <c r="B1321" s="5">
        <f>TITRES_STAT!D1324</f>
        <v>1.7214</v>
      </c>
      <c r="C1321" s="2">
        <f t="shared" si="180"/>
        <v>-3.9800000000000058E-2</v>
      </c>
      <c r="D1321" s="2">
        <f t="shared" si="181"/>
        <v>0</v>
      </c>
      <c r="E1321" s="2">
        <f t="shared" si="182"/>
        <v>3.9800000000000058E-2</v>
      </c>
      <c r="F1321" s="2">
        <f t="shared" si="186"/>
        <v>1.5614232133244435E-2</v>
      </c>
      <c r="G1321" s="2">
        <f t="shared" si="186"/>
        <v>2.1397963607715658E-2</v>
      </c>
      <c r="H1321" s="2">
        <f t="shared" si="184"/>
        <v>0.72970645335681705</v>
      </c>
      <c r="I1321" s="2">
        <f t="shared" si="185"/>
        <v>42.186722026774312</v>
      </c>
    </row>
    <row r="1322" spans="1:9" ht="13.5" x14ac:dyDescent="0.25">
      <c r="A1322" s="3">
        <f>TITRES_STAT!B1325</f>
        <v>44237</v>
      </c>
      <c r="B1322" s="5">
        <f>TITRES_STAT!D1325</f>
        <v>1.8209</v>
      </c>
      <c r="C1322" s="2">
        <f t="shared" si="180"/>
        <v>9.9499999999999922E-2</v>
      </c>
      <c r="D1322" s="2">
        <f t="shared" si="181"/>
        <v>9.9499999999999922E-2</v>
      </c>
      <c r="E1322" s="2">
        <f t="shared" si="182"/>
        <v>0</v>
      </c>
      <c r="F1322" s="2">
        <f t="shared" si="186"/>
        <v>2.1606072695155541E-2</v>
      </c>
      <c r="G1322" s="2">
        <f t="shared" si="186"/>
        <v>1.9869537635735967E-2</v>
      </c>
      <c r="H1322" s="2">
        <f t="shared" si="184"/>
        <v>1.0873968529743925</v>
      </c>
      <c r="I1322" s="2">
        <f t="shared" si="185"/>
        <v>52.093441236386319</v>
      </c>
    </row>
    <row r="1323" spans="1:9" ht="13.5" x14ac:dyDescent="0.25">
      <c r="A1323" s="3">
        <f>TITRES_STAT!B1326</f>
        <v>44238</v>
      </c>
      <c r="B1323" s="5">
        <f>TITRES_STAT!D1326</f>
        <v>1.7909999999999999</v>
      </c>
      <c r="C1323" s="2">
        <f t="shared" si="180"/>
        <v>-2.9900000000000038E-2</v>
      </c>
      <c r="D1323" s="2">
        <f t="shared" si="181"/>
        <v>0</v>
      </c>
      <c r="E1323" s="2">
        <f t="shared" si="182"/>
        <v>2.9900000000000038E-2</v>
      </c>
      <c r="F1323" s="2">
        <f t="shared" si="186"/>
        <v>2.0062781788358717E-2</v>
      </c>
      <c r="G1323" s="2">
        <f t="shared" si="186"/>
        <v>2.05859992331834E-2</v>
      </c>
      <c r="H1323" s="2">
        <f t="shared" si="184"/>
        <v>0.97458382083385642</v>
      </c>
      <c r="I1323" s="2">
        <f t="shared" si="185"/>
        <v>49.356416807988168</v>
      </c>
    </row>
    <row r="1324" spans="1:9" ht="13.5" x14ac:dyDescent="0.25">
      <c r="A1324" s="3">
        <f>TITRES_STAT!B1327</f>
        <v>44239</v>
      </c>
      <c r="B1324" s="5">
        <f>TITRES_STAT!D1327</f>
        <v>1.7909999999999999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1.8629725946333092E-2</v>
      </c>
      <c r="G1324" s="2">
        <f t="shared" si="186"/>
        <v>1.9115570716527443E-2</v>
      </c>
      <c r="H1324" s="2">
        <f t="shared" si="184"/>
        <v>0.97458382083385631</v>
      </c>
      <c r="I1324" s="2">
        <f t="shared" si="185"/>
        <v>49.356416807988168</v>
      </c>
    </row>
    <row r="1325" spans="1:9" ht="13.5" x14ac:dyDescent="0.25">
      <c r="A1325" s="3">
        <f>TITRES_STAT!B1328</f>
        <v>44242</v>
      </c>
      <c r="B1325" s="5">
        <f>TITRES_STAT!D1328</f>
        <v>1.7909999999999999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1.7299031235880728E-2</v>
      </c>
      <c r="G1325" s="2">
        <f t="shared" si="187"/>
        <v>1.7750172808204054E-2</v>
      </c>
      <c r="H1325" s="2">
        <f t="shared" si="184"/>
        <v>0.97458382083385631</v>
      </c>
      <c r="I1325" s="2">
        <f t="shared" si="185"/>
        <v>49.356416807988168</v>
      </c>
    </row>
    <row r="1326" spans="1:9" ht="13.5" x14ac:dyDescent="0.25">
      <c r="A1326" s="3">
        <f>TITRES_STAT!B1329</f>
        <v>44243</v>
      </c>
      <c r="B1326" s="5">
        <f>TITRES_STAT!D1329</f>
        <v>1.7710999999999999</v>
      </c>
      <c r="C1326" s="2">
        <f t="shared" si="180"/>
        <v>-1.9900000000000029E-2</v>
      </c>
      <c r="D1326" s="2">
        <f t="shared" si="181"/>
        <v>0</v>
      </c>
      <c r="E1326" s="2">
        <f t="shared" si="182"/>
        <v>1.9900000000000029E-2</v>
      </c>
      <c r="F1326" s="2">
        <f t="shared" si="187"/>
        <v>1.6063386147603533E-2</v>
      </c>
      <c r="G1326" s="2">
        <f t="shared" si="187"/>
        <v>1.7903731893332338E-2</v>
      </c>
      <c r="H1326" s="2">
        <f t="shared" si="184"/>
        <v>0.89720881899409011</v>
      </c>
      <c r="I1326" s="2">
        <f t="shared" si="185"/>
        <v>47.290989268634902</v>
      </c>
    </row>
    <row r="1327" spans="1:9" ht="13.5" x14ac:dyDescent="0.25">
      <c r="A1327" s="3">
        <f>TITRES_STAT!B1330</f>
        <v>44244</v>
      </c>
      <c r="B1327" s="5">
        <f>TITRES_STAT!D1330</f>
        <v>1.7512000000000001</v>
      </c>
      <c r="C1327" s="2">
        <f t="shared" si="180"/>
        <v>-1.9899999999999807E-2</v>
      </c>
      <c r="D1327" s="2">
        <f t="shared" si="181"/>
        <v>0</v>
      </c>
      <c r="E1327" s="2">
        <f t="shared" si="182"/>
        <v>1.9899999999999807E-2</v>
      </c>
      <c r="F1327" s="2">
        <f t="shared" si="187"/>
        <v>1.4916001422774708E-2</v>
      </c>
      <c r="G1327" s="2">
        <f t="shared" si="187"/>
        <v>1.804632247238001E-2</v>
      </c>
      <c r="H1327" s="2">
        <f t="shared" si="184"/>
        <v>0.82653967009642682</v>
      </c>
      <c r="I1327" s="2">
        <f t="shared" si="185"/>
        <v>45.251668147606779</v>
      </c>
    </row>
    <row r="1328" spans="1:9" ht="13.5" x14ac:dyDescent="0.25">
      <c r="A1328" s="3">
        <f>TITRES_STAT!B1331</f>
        <v>44245</v>
      </c>
      <c r="B1328" s="5">
        <f>TITRES_STAT!D1331</f>
        <v>1.7313000000000001</v>
      </c>
      <c r="C1328" s="2">
        <f t="shared" si="180"/>
        <v>-1.9900000000000029E-2</v>
      </c>
      <c r="D1328" s="2">
        <f t="shared" si="181"/>
        <v>0</v>
      </c>
      <c r="E1328" s="2">
        <f t="shared" si="182"/>
        <v>1.9900000000000029E-2</v>
      </c>
      <c r="F1328" s="2">
        <f t="shared" si="187"/>
        <v>1.3850572749719372E-2</v>
      </c>
      <c r="G1328" s="2">
        <f t="shared" si="187"/>
        <v>1.8178728010067154E-2</v>
      </c>
      <c r="H1328" s="2">
        <f t="shared" si="184"/>
        <v>0.76191099520544547</v>
      </c>
      <c r="I1328" s="2">
        <f t="shared" si="185"/>
        <v>43.243444037682721</v>
      </c>
    </row>
    <row r="1329" spans="1:9" ht="13.5" x14ac:dyDescent="0.25">
      <c r="A1329" s="3">
        <f>TITRES_STAT!B1332</f>
        <v>44246</v>
      </c>
      <c r="B1329" s="5">
        <f>TITRES_STAT!D1332</f>
        <v>1.7710999999999999</v>
      </c>
      <c r="C1329" s="2">
        <f t="shared" si="180"/>
        <v>3.9799999999999836E-2</v>
      </c>
      <c r="D1329" s="2">
        <f t="shared" si="181"/>
        <v>3.9799999999999836E-2</v>
      </c>
      <c r="E1329" s="2">
        <f t="shared" si="182"/>
        <v>0</v>
      </c>
      <c r="F1329" s="2">
        <f t="shared" si="187"/>
        <v>1.5704103267596546E-2</v>
      </c>
      <c r="G1329" s="2">
        <f t="shared" si="187"/>
        <v>1.68802474379195E-2</v>
      </c>
      <c r="H1329" s="2">
        <f t="shared" si="184"/>
        <v>0.93032423401087805</v>
      </c>
      <c r="I1329" s="2">
        <f t="shared" si="185"/>
        <v>48.195231537751873</v>
      </c>
    </row>
    <row r="1330" spans="1:9" ht="13.5" x14ac:dyDescent="0.25">
      <c r="A1330" s="3">
        <f>TITRES_STAT!B1333</f>
        <v>44249</v>
      </c>
      <c r="B1330" s="5">
        <f>TITRES_STAT!D1333</f>
        <v>1.7710999999999999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1.4582381605625364E-2</v>
      </c>
      <c r="G1330" s="2">
        <f t="shared" si="187"/>
        <v>1.5674515478068106E-2</v>
      </c>
      <c r="H1330" s="2">
        <f t="shared" si="184"/>
        <v>0.93032423401087816</v>
      </c>
      <c r="I1330" s="2">
        <f t="shared" si="185"/>
        <v>48.19523153775188</v>
      </c>
    </row>
    <row r="1331" spans="1:9" ht="13.5" x14ac:dyDescent="0.25">
      <c r="A1331" s="3">
        <f>TITRES_STAT!B1334</f>
        <v>44250</v>
      </c>
      <c r="B1331" s="5">
        <f>TITRES_STAT!D1334</f>
        <v>1.7710999999999999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1.3540782919509267E-2</v>
      </c>
      <c r="G1331" s="2">
        <f t="shared" si="187"/>
        <v>1.455490722963467E-2</v>
      </c>
      <c r="H1331" s="2">
        <f t="shared" si="184"/>
        <v>0.93032423401087816</v>
      </c>
      <c r="I1331" s="2">
        <f t="shared" si="185"/>
        <v>48.19523153775188</v>
      </c>
    </row>
    <row r="1332" spans="1:9" ht="13.5" x14ac:dyDescent="0.25">
      <c r="A1332" s="3">
        <f>TITRES_STAT!B1335</f>
        <v>44251</v>
      </c>
      <c r="B1332" s="5">
        <f>TITRES_STAT!D1335</f>
        <v>1.7710999999999999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1.2573584139544319E-2</v>
      </c>
      <c r="G1332" s="2">
        <f t="shared" si="187"/>
        <v>1.3515270998946479E-2</v>
      </c>
      <c r="H1332" s="2">
        <f t="shared" si="184"/>
        <v>0.93032423401087816</v>
      </c>
      <c r="I1332" s="2">
        <f t="shared" si="185"/>
        <v>48.19523153775188</v>
      </c>
    </row>
    <row r="1333" spans="1:9" ht="13.5" x14ac:dyDescent="0.25">
      <c r="A1333" s="3">
        <f>TITRES_STAT!B1336</f>
        <v>44252</v>
      </c>
      <c r="B1333" s="5">
        <f>TITRES_STAT!D1336</f>
        <v>1.7710999999999999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1.1675470986719725E-2</v>
      </c>
      <c r="G1333" s="2">
        <f t="shared" si="187"/>
        <v>1.2549894499021731E-2</v>
      </c>
      <c r="H1333" s="2">
        <f t="shared" si="184"/>
        <v>0.93032423401087816</v>
      </c>
      <c r="I1333" s="2">
        <f t="shared" si="185"/>
        <v>48.19523153775188</v>
      </c>
    </row>
    <row r="1334" spans="1:9" ht="13.5" x14ac:dyDescent="0.25">
      <c r="A1334" s="3">
        <f>TITRES_STAT!B1337</f>
        <v>44253</v>
      </c>
      <c r="B1334" s="5">
        <f>TITRES_STAT!D1337</f>
        <v>1.7710999999999999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1.0841508773382602E-2</v>
      </c>
      <c r="G1334" s="2">
        <f t="shared" si="187"/>
        <v>1.1653473463377322E-2</v>
      </c>
      <c r="H1334" s="2">
        <f t="shared" si="184"/>
        <v>0.93032423401087816</v>
      </c>
      <c r="I1334" s="2">
        <f t="shared" si="185"/>
        <v>48.19523153775188</v>
      </c>
    </row>
    <row r="1335" spans="1:9" ht="13.5" x14ac:dyDescent="0.25">
      <c r="A1335" s="3">
        <f>TITRES_STAT!B1338</f>
        <v>44256</v>
      </c>
      <c r="B1335" s="5">
        <f>TITRES_STAT!D1338</f>
        <v>1.7710999999999999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1.0067115289569561E-2</v>
      </c>
      <c r="G1335" s="2">
        <f t="shared" si="187"/>
        <v>1.0821082501707513E-2</v>
      </c>
      <c r="H1335" s="2">
        <f t="shared" si="184"/>
        <v>0.93032423401087827</v>
      </c>
      <c r="I1335" s="2">
        <f t="shared" si="185"/>
        <v>48.195231537751887</v>
      </c>
    </row>
    <row r="1336" spans="1:9" ht="13.5" x14ac:dyDescent="0.25">
      <c r="A1336" s="3">
        <f>TITRES_STAT!B1339</f>
        <v>44257</v>
      </c>
      <c r="B1336" s="5">
        <f>TITRES_STAT!D1339</f>
        <v>1.7710999999999999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9.3480356260288774E-3</v>
      </c>
      <c r="G1336" s="2">
        <f t="shared" si="187"/>
        <v>1.0048148037299835E-2</v>
      </c>
      <c r="H1336" s="2">
        <f t="shared" si="184"/>
        <v>0.93032423401087816</v>
      </c>
      <c r="I1336" s="2">
        <f t="shared" si="185"/>
        <v>48.19523153775188</v>
      </c>
    </row>
    <row r="1337" spans="1:9" ht="13.5" x14ac:dyDescent="0.25">
      <c r="A1337" s="3">
        <f>TITRES_STAT!B1340</f>
        <v>44258</v>
      </c>
      <c r="B1337" s="5">
        <f>TITRES_STAT!D1340</f>
        <v>1.7612000000000001</v>
      </c>
      <c r="C1337" s="2">
        <f t="shared" si="180"/>
        <v>-9.8999999999997979E-3</v>
      </c>
      <c r="D1337" s="2">
        <f t="shared" si="181"/>
        <v>0</v>
      </c>
      <c r="E1337" s="2">
        <f t="shared" si="182"/>
        <v>9.8999999999997979E-3</v>
      </c>
      <c r="F1337" s="2">
        <f t="shared" si="187"/>
        <v>8.6803187955982429E-3</v>
      </c>
      <c r="G1337" s="2">
        <f t="shared" si="187"/>
        <v>1.0037566034635546E-2</v>
      </c>
      <c r="H1337" s="2">
        <f t="shared" si="184"/>
        <v>0.86478323187573602</v>
      </c>
      <c r="I1337" s="2">
        <f t="shared" si="185"/>
        <v>46.374464178652737</v>
      </c>
    </row>
    <row r="1338" spans="1:9" ht="13.5" x14ac:dyDescent="0.25">
      <c r="A1338" s="3">
        <f>TITRES_STAT!B1341</f>
        <v>44259</v>
      </c>
      <c r="B1338" s="5">
        <f>TITRES_STAT!D1341</f>
        <v>1.7710999999999999</v>
      </c>
      <c r="C1338" s="2">
        <f t="shared" si="180"/>
        <v>9.8999999999997979E-3</v>
      </c>
      <c r="D1338" s="2">
        <f t="shared" si="181"/>
        <v>9.8999999999997979E-3</v>
      </c>
      <c r="E1338" s="2">
        <f t="shared" si="182"/>
        <v>0</v>
      </c>
      <c r="F1338" s="2">
        <f t="shared" si="187"/>
        <v>8.7674388816269249E-3</v>
      </c>
      <c r="G1338" s="2">
        <f t="shared" si="187"/>
        <v>9.3205970321615789E-3</v>
      </c>
      <c r="H1338" s="2">
        <f t="shared" si="184"/>
        <v>0.94065206889366304</v>
      </c>
      <c r="I1338" s="2">
        <f t="shared" si="185"/>
        <v>48.470928095313596</v>
      </c>
    </row>
    <row r="1339" spans="1:9" ht="13.5" x14ac:dyDescent="0.25">
      <c r="A1339" s="3">
        <f>TITRES_STAT!B1342</f>
        <v>44260</v>
      </c>
      <c r="B1339" s="5">
        <f>TITRES_STAT!D1342</f>
        <v>1.7214</v>
      </c>
      <c r="C1339" s="2">
        <f t="shared" si="180"/>
        <v>-4.9699999999999855E-2</v>
      </c>
      <c r="D1339" s="2">
        <f t="shared" si="181"/>
        <v>0</v>
      </c>
      <c r="E1339" s="2">
        <f t="shared" si="182"/>
        <v>4.9699999999999855E-2</v>
      </c>
      <c r="F1339" s="2">
        <f t="shared" si="187"/>
        <v>8.1411932472250006E-3</v>
      </c>
      <c r="G1339" s="2">
        <f t="shared" si="187"/>
        <v>1.2204840101292885E-2</v>
      </c>
      <c r="H1339" s="2">
        <f t="shared" si="184"/>
        <v>0.66704628488845064</v>
      </c>
      <c r="I1339" s="2">
        <f t="shared" si="185"/>
        <v>40.013663143917185</v>
      </c>
    </row>
    <row r="1340" spans="1:9" ht="13.5" x14ac:dyDescent="0.25">
      <c r="A1340" s="3">
        <f>TITRES_STAT!B1343</f>
        <v>44263</v>
      </c>
      <c r="B1340" s="5">
        <f>TITRES_STAT!D1343</f>
        <v>1.7214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7.5596794438517866E-3</v>
      </c>
      <c r="G1340" s="2">
        <f t="shared" si="187"/>
        <v>1.1333065808343394E-2</v>
      </c>
      <c r="H1340" s="2">
        <f t="shared" si="184"/>
        <v>0.66704628488845064</v>
      </c>
      <c r="I1340" s="2">
        <f t="shared" si="185"/>
        <v>40.013663143917185</v>
      </c>
    </row>
    <row r="1341" spans="1:9" ht="13.5" x14ac:dyDescent="0.25">
      <c r="A1341" s="3">
        <f>TITRES_STAT!B1344</f>
        <v>44264</v>
      </c>
      <c r="B1341" s="5">
        <f>TITRES_STAT!D1344</f>
        <v>1.8209</v>
      </c>
      <c r="C1341" s="2">
        <f t="shared" si="180"/>
        <v>9.9499999999999922E-2</v>
      </c>
      <c r="D1341" s="2">
        <f t="shared" si="181"/>
        <v>9.9499999999999922E-2</v>
      </c>
      <c r="E1341" s="2">
        <f t="shared" si="182"/>
        <v>0</v>
      </c>
      <c r="F1341" s="2">
        <f t="shared" ref="F1341:G1356" si="188">((F1340*13)+D1341)/14</f>
        <v>1.4126845197862368E-2</v>
      </c>
      <c r="G1341" s="2">
        <f t="shared" si="188"/>
        <v>1.0523561107747437E-2</v>
      </c>
      <c r="H1341" s="2">
        <f t="shared" si="184"/>
        <v>1.342401593265059</v>
      </c>
      <c r="I1341" s="2">
        <f t="shared" si="185"/>
        <v>57.308772207326491</v>
      </c>
    </row>
    <row r="1342" spans="1:9" ht="13.5" x14ac:dyDescent="0.25">
      <c r="A1342" s="3">
        <f>TITRES_STAT!B1345</f>
        <v>44265</v>
      </c>
      <c r="B1342" s="5">
        <f>TITRES_STAT!D1345</f>
        <v>1.8607</v>
      </c>
      <c r="C1342" s="2">
        <f t="shared" si="180"/>
        <v>3.9800000000000058E-2</v>
      </c>
      <c r="D1342" s="2">
        <f t="shared" si="181"/>
        <v>3.9800000000000058E-2</v>
      </c>
      <c r="E1342" s="2">
        <f t="shared" si="182"/>
        <v>0</v>
      </c>
      <c r="F1342" s="2">
        <f t="shared" si="188"/>
        <v>1.5960641969443631E-2</v>
      </c>
      <c r="G1342" s="2">
        <f t="shared" si="188"/>
        <v>9.7718781714797621E-3</v>
      </c>
      <c r="H1342" s="2">
        <f t="shared" si="184"/>
        <v>1.6333238799503678</v>
      </c>
      <c r="I1342" s="2">
        <f t="shared" si="185"/>
        <v>62.025180130184069</v>
      </c>
    </row>
    <row r="1343" spans="1:9" ht="13.5" x14ac:dyDescent="0.25">
      <c r="A1343" s="3">
        <f>TITRES_STAT!B1346</f>
        <v>44266</v>
      </c>
      <c r="B1343" s="5">
        <f>TITRES_STAT!D1346</f>
        <v>1.7909999999999999</v>
      </c>
      <c r="C1343" s="2">
        <f t="shared" si="180"/>
        <v>-6.9700000000000095E-2</v>
      </c>
      <c r="D1343" s="2">
        <f t="shared" si="181"/>
        <v>0</v>
      </c>
      <c r="E1343" s="2">
        <f t="shared" si="182"/>
        <v>6.9700000000000095E-2</v>
      </c>
      <c r="F1343" s="2">
        <f t="shared" si="188"/>
        <v>1.4820596114483371E-2</v>
      </c>
      <c r="G1343" s="2">
        <f t="shared" si="188"/>
        <v>1.4052458302088358E-2</v>
      </c>
      <c r="H1343" s="2">
        <f t="shared" si="184"/>
        <v>1.0546621662830951</v>
      </c>
      <c r="I1343" s="2">
        <f t="shared" si="185"/>
        <v>51.330198394171525</v>
      </c>
    </row>
    <row r="1344" spans="1:9" ht="13.5" x14ac:dyDescent="0.25">
      <c r="A1344" s="3">
        <f>TITRES_STAT!B1347</f>
        <v>44267</v>
      </c>
      <c r="B1344" s="5">
        <f>TITRES_STAT!D1347</f>
        <v>1.7909999999999999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1.3761982106305987E-2</v>
      </c>
      <c r="G1344" s="2">
        <f t="shared" si="188"/>
        <v>1.3048711280510618E-2</v>
      </c>
      <c r="H1344" s="2">
        <f t="shared" si="184"/>
        <v>1.0546621662830951</v>
      </c>
      <c r="I1344" s="2">
        <f t="shared" si="185"/>
        <v>51.330198394171525</v>
      </c>
    </row>
    <row r="1345" spans="1:9" ht="13.5" x14ac:dyDescent="0.25">
      <c r="A1345" s="3">
        <f>TITRES_STAT!B1348</f>
        <v>44270</v>
      </c>
      <c r="B1345" s="5">
        <f>TITRES_STAT!D1348</f>
        <v>1.7612000000000001</v>
      </c>
      <c r="C1345" s="2">
        <f t="shared" si="180"/>
        <v>-2.9799999999999827E-2</v>
      </c>
      <c r="D1345" s="2">
        <f t="shared" si="181"/>
        <v>0</v>
      </c>
      <c r="E1345" s="2">
        <f t="shared" si="182"/>
        <v>2.9799999999999827E-2</v>
      </c>
      <c r="F1345" s="2">
        <f t="shared" si="188"/>
        <v>1.2778983384426987E-2</v>
      </c>
      <c r="G1345" s="2">
        <f t="shared" si="188"/>
        <v>1.4245231903331277E-2</v>
      </c>
      <c r="H1345" s="2">
        <f t="shared" si="184"/>
        <v>0.89707092668941357</v>
      </c>
      <c r="I1345" s="2">
        <f t="shared" si="185"/>
        <v>47.287158011266122</v>
      </c>
    </row>
    <row r="1346" spans="1:9" ht="13.5" x14ac:dyDescent="0.25">
      <c r="A1346" s="3">
        <f>TITRES_STAT!B1349</f>
        <v>44271</v>
      </c>
      <c r="B1346" s="5">
        <f>TITRES_STAT!D1349</f>
        <v>1.7413000000000001</v>
      </c>
      <c r="C1346" s="2">
        <f t="shared" si="180"/>
        <v>-1.9900000000000029E-2</v>
      </c>
      <c r="D1346" s="2">
        <f t="shared" si="181"/>
        <v>0</v>
      </c>
      <c r="E1346" s="2">
        <f t="shared" si="182"/>
        <v>1.9900000000000029E-2</v>
      </c>
      <c r="F1346" s="2">
        <f t="shared" si="188"/>
        <v>1.1866198856967918E-2</v>
      </c>
      <c r="G1346" s="2">
        <f t="shared" si="188"/>
        <v>1.4649143910236187E-2</v>
      </c>
      <c r="H1346" s="2">
        <f t="shared" si="184"/>
        <v>0.81002677901719111</v>
      </c>
      <c r="I1346" s="2">
        <f t="shared" si="185"/>
        <v>44.752198608742113</v>
      </c>
    </row>
    <row r="1347" spans="1:9" ht="13.5" x14ac:dyDescent="0.25">
      <c r="A1347" s="3">
        <f>TITRES_STAT!B1350</f>
        <v>44272</v>
      </c>
      <c r="B1347" s="5">
        <f>TITRES_STAT!D1350</f>
        <v>1.6716</v>
      </c>
      <c r="C1347" s="2">
        <f t="shared" ref="C1347:C1410" si="189">B1347-B1346</f>
        <v>-6.9700000000000095E-2</v>
      </c>
      <c r="D1347" s="2">
        <f t="shared" ref="D1347:D1410" si="190">IF(C1347&gt;0,C1347,0)</f>
        <v>0</v>
      </c>
      <c r="E1347" s="2">
        <f t="shared" ref="E1347:E1410" si="191">IF(C1347&lt;0,-C1347,0)</f>
        <v>6.9700000000000095E-2</v>
      </c>
      <c r="F1347" s="2">
        <f t="shared" si="188"/>
        <v>1.1018613224327354E-2</v>
      </c>
      <c r="G1347" s="2">
        <f t="shared" si="188"/>
        <v>1.8581347916647895E-2</v>
      </c>
      <c r="H1347" s="2">
        <f t="shared" si="184"/>
        <v>0.59299321414972617</v>
      </c>
      <c r="I1347" s="2">
        <f t="shared" si="185"/>
        <v>37.225093546066454</v>
      </c>
    </row>
    <row r="1348" spans="1:9" ht="13.5" x14ac:dyDescent="0.25">
      <c r="A1348" s="3">
        <f>TITRES_STAT!B1351</f>
        <v>44273</v>
      </c>
      <c r="B1348" s="5">
        <f>TITRES_STAT!D1351</f>
        <v>1.7413000000000001</v>
      </c>
      <c r="C1348" s="2">
        <f t="shared" si="189"/>
        <v>6.9700000000000095E-2</v>
      </c>
      <c r="D1348" s="2">
        <f t="shared" si="190"/>
        <v>6.9700000000000095E-2</v>
      </c>
      <c r="E1348" s="2">
        <f t="shared" si="191"/>
        <v>0</v>
      </c>
      <c r="F1348" s="2">
        <f t="shared" si="188"/>
        <v>1.5210140851161121E-2</v>
      </c>
      <c r="G1348" s="2">
        <f t="shared" si="188"/>
        <v>1.7254108779744474E-2</v>
      </c>
      <c r="H1348" s="2">
        <f t="shared" si="184"/>
        <v>0.88153732223000258</v>
      </c>
      <c r="I1348" s="2">
        <f t="shared" si="185"/>
        <v>46.851971088471544</v>
      </c>
    </row>
    <row r="1349" spans="1:9" ht="13.5" x14ac:dyDescent="0.25">
      <c r="A1349" s="3">
        <f>TITRES_STAT!B1352</f>
        <v>44274</v>
      </c>
      <c r="B1349" s="5">
        <f>TITRES_STAT!D1352</f>
        <v>1.7214</v>
      </c>
      <c r="C1349" s="2">
        <f t="shared" si="189"/>
        <v>-1.9900000000000029E-2</v>
      </c>
      <c r="D1349" s="2">
        <f t="shared" si="190"/>
        <v>0</v>
      </c>
      <c r="E1349" s="2">
        <f t="shared" si="191"/>
        <v>1.9900000000000029E-2</v>
      </c>
      <c r="F1349" s="2">
        <f t="shared" si="188"/>
        <v>1.4123702218935327E-2</v>
      </c>
      <c r="G1349" s="2">
        <f t="shared" si="188"/>
        <v>1.7443101009762728E-2</v>
      </c>
      <c r="H1349" s="2">
        <f t="shared" si="184"/>
        <v>0.8097013375678116</v>
      </c>
      <c r="I1349" s="2">
        <f t="shared" si="185"/>
        <v>44.74226330937168</v>
      </c>
    </row>
    <row r="1350" spans="1:9" ht="13.5" x14ac:dyDescent="0.25">
      <c r="A1350" s="3">
        <f>TITRES_STAT!B1353</f>
        <v>44277</v>
      </c>
      <c r="B1350" s="5">
        <f>TITRES_STAT!D1353</f>
        <v>1.7710999999999999</v>
      </c>
      <c r="C1350" s="2">
        <f t="shared" si="189"/>
        <v>4.9699999999999855E-2</v>
      </c>
      <c r="D1350" s="2">
        <f t="shared" si="190"/>
        <v>4.9699999999999855E-2</v>
      </c>
      <c r="E1350" s="2">
        <f t="shared" si="191"/>
        <v>0</v>
      </c>
      <c r="F1350" s="2">
        <f t="shared" si="188"/>
        <v>1.666486634615422E-2</v>
      </c>
      <c r="G1350" s="2">
        <f t="shared" si="188"/>
        <v>1.6197165223351104E-2</v>
      </c>
      <c r="H1350" s="2">
        <f t="shared" si="184"/>
        <v>1.0288754924922814</v>
      </c>
      <c r="I1350" s="2">
        <f t="shared" si="185"/>
        <v>50.711613221194035</v>
      </c>
    </row>
    <row r="1351" spans="1:9" ht="13.5" x14ac:dyDescent="0.25">
      <c r="A1351" s="3">
        <f>TITRES_STAT!B1354</f>
        <v>44278</v>
      </c>
      <c r="B1351" s="5">
        <f>TITRES_STAT!D1354</f>
        <v>1.6816</v>
      </c>
      <c r="C1351" s="2">
        <f t="shared" si="189"/>
        <v>-8.9499999999999913E-2</v>
      </c>
      <c r="D1351" s="2">
        <f t="shared" si="190"/>
        <v>0</v>
      </c>
      <c r="E1351" s="2">
        <f t="shared" si="191"/>
        <v>8.9499999999999913E-2</v>
      </c>
      <c r="F1351" s="2">
        <f t="shared" si="188"/>
        <v>1.5474518750000348E-2</v>
      </c>
      <c r="G1351" s="2">
        <f t="shared" si="188"/>
        <v>2.1433081993111731E-2</v>
      </c>
      <c r="H1351" s="2">
        <f t="shared" si="184"/>
        <v>0.72199223401345758</v>
      </c>
      <c r="I1351" s="2">
        <f t="shared" si="185"/>
        <v>41.92772881040851</v>
      </c>
    </row>
    <row r="1352" spans="1:9" ht="13.5" x14ac:dyDescent="0.25">
      <c r="A1352" s="3">
        <f>TITRES_STAT!B1355</f>
        <v>44279</v>
      </c>
      <c r="B1352" s="5">
        <f>TITRES_STAT!D1355</f>
        <v>1.7214</v>
      </c>
      <c r="C1352" s="2">
        <f t="shared" si="189"/>
        <v>3.9800000000000058E-2</v>
      </c>
      <c r="D1352" s="2">
        <f t="shared" si="190"/>
        <v>3.9800000000000058E-2</v>
      </c>
      <c r="E1352" s="2">
        <f t="shared" si="191"/>
        <v>0</v>
      </c>
      <c r="F1352" s="2">
        <f t="shared" si="188"/>
        <v>1.7212053125000328E-2</v>
      </c>
      <c r="G1352" s="2">
        <f t="shared" si="188"/>
        <v>1.9902147565032325E-2</v>
      </c>
      <c r="H1352" s="2">
        <f t="shared" si="184"/>
        <v>0.86483396169976956</v>
      </c>
      <c r="I1352" s="2">
        <f t="shared" si="185"/>
        <v>46.375922975549294</v>
      </c>
    </row>
    <row r="1353" spans="1:9" ht="13.5" x14ac:dyDescent="0.25">
      <c r="A1353" s="3">
        <f>TITRES_STAT!B1356</f>
        <v>44280</v>
      </c>
      <c r="B1353" s="5">
        <f>TITRES_STAT!D1356</f>
        <v>1.6516999999999999</v>
      </c>
      <c r="C1353" s="2">
        <f t="shared" si="189"/>
        <v>-6.9700000000000095E-2</v>
      </c>
      <c r="D1353" s="2">
        <f t="shared" si="190"/>
        <v>0</v>
      </c>
      <c r="E1353" s="2">
        <f t="shared" si="191"/>
        <v>6.9700000000000095E-2</v>
      </c>
      <c r="F1353" s="2">
        <f t="shared" si="188"/>
        <v>1.5982620758928874E-2</v>
      </c>
      <c r="G1353" s="2">
        <f t="shared" si="188"/>
        <v>2.3459137024672883E-2</v>
      </c>
      <c r="H1353" s="2">
        <f t="shared" si="184"/>
        <v>0.68129619355218962</v>
      </c>
      <c r="I1353" s="2">
        <f t="shared" si="185"/>
        <v>40.522080295249374</v>
      </c>
    </row>
    <row r="1354" spans="1:9" ht="13.5" x14ac:dyDescent="0.25">
      <c r="A1354" s="3">
        <f>TITRES_STAT!B1357</f>
        <v>44281</v>
      </c>
      <c r="B1354" s="5">
        <f>TITRES_STAT!D1357</f>
        <v>1.6317999999999999</v>
      </c>
      <c r="C1354" s="2">
        <f t="shared" si="189"/>
        <v>-1.9900000000000029E-2</v>
      </c>
      <c r="D1354" s="2">
        <f t="shared" si="190"/>
        <v>0</v>
      </c>
      <c r="E1354" s="2">
        <f t="shared" si="191"/>
        <v>1.9900000000000029E-2</v>
      </c>
      <c r="F1354" s="2">
        <f t="shared" si="188"/>
        <v>1.4841004990433953E-2</v>
      </c>
      <c r="G1354" s="2">
        <f t="shared" si="188"/>
        <v>2.3204912951481967E-2</v>
      </c>
      <c r="H1354" s="2">
        <f t="shared" si="184"/>
        <v>0.63956305380090395</v>
      </c>
      <c r="I1354" s="2">
        <f t="shared" si="185"/>
        <v>39.008140145524877</v>
      </c>
    </row>
    <row r="1355" spans="1:9" ht="13.5" x14ac:dyDescent="0.25">
      <c r="A1355" s="3">
        <f>TITRES_STAT!B1358</f>
        <v>44284</v>
      </c>
      <c r="B1355" s="5">
        <f>TITRES_STAT!D1358</f>
        <v>1.6915</v>
      </c>
      <c r="C1355" s="2">
        <f t="shared" si="189"/>
        <v>5.9700000000000086E-2</v>
      </c>
      <c r="D1355" s="2">
        <f t="shared" si="190"/>
        <v>5.9700000000000086E-2</v>
      </c>
      <c r="E1355" s="2">
        <f t="shared" si="191"/>
        <v>0</v>
      </c>
      <c r="F1355" s="2">
        <f t="shared" si="188"/>
        <v>1.8045218919688678E-2</v>
      </c>
      <c r="G1355" s="2">
        <f t="shared" si="188"/>
        <v>2.1547419169233254E-2</v>
      </c>
      <c r="H1355" s="2">
        <f t="shared" si="184"/>
        <v>0.83746544205418183</v>
      </c>
      <c r="I1355" s="2">
        <f t="shared" si="185"/>
        <v>45.577207760595655</v>
      </c>
    </row>
    <row r="1356" spans="1:9" ht="13.5" x14ac:dyDescent="0.25">
      <c r="A1356" s="3">
        <f>TITRES_STAT!B1359</f>
        <v>44285</v>
      </c>
      <c r="B1356" s="5">
        <f>TITRES_STAT!D1359</f>
        <v>1.6915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1.6756274711139486E-2</v>
      </c>
      <c r="G1356" s="2">
        <f t="shared" si="188"/>
        <v>2.0008317800002309E-2</v>
      </c>
      <c r="H1356" s="2">
        <f t="shared" si="184"/>
        <v>0.83746544205418172</v>
      </c>
      <c r="I1356" s="2">
        <f t="shared" si="185"/>
        <v>45.577207760595648</v>
      </c>
    </row>
    <row r="1357" spans="1:9" ht="13.5" x14ac:dyDescent="0.25">
      <c r="A1357" s="3">
        <f>TITRES_STAT!B1360</f>
        <v>44286</v>
      </c>
      <c r="B1357" s="5">
        <f>TITRES_STAT!D1360</f>
        <v>1.6915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1.5559397946058094E-2</v>
      </c>
      <c r="G1357" s="2">
        <f t="shared" si="192"/>
        <v>1.8579152242859286E-2</v>
      </c>
      <c r="H1357" s="2">
        <f t="shared" si="184"/>
        <v>0.83746544205418172</v>
      </c>
      <c r="I1357" s="2">
        <f t="shared" si="185"/>
        <v>45.577207760595648</v>
      </c>
    </row>
    <row r="1358" spans="1:9" ht="13.5" x14ac:dyDescent="0.25">
      <c r="A1358" s="3">
        <f>TITRES_STAT!B1361</f>
        <v>44287</v>
      </c>
      <c r="B1358" s="5">
        <f>TITRES_STAT!D1361</f>
        <v>1.6516999999999999</v>
      </c>
      <c r="C1358" s="2">
        <f t="shared" si="189"/>
        <v>-3.9800000000000058E-2</v>
      </c>
      <c r="D1358" s="2">
        <f t="shared" si="190"/>
        <v>0</v>
      </c>
      <c r="E1358" s="2">
        <f t="shared" si="191"/>
        <v>3.9800000000000058E-2</v>
      </c>
      <c r="F1358" s="2">
        <f t="shared" si="192"/>
        <v>1.4448012378482516E-2</v>
      </c>
      <c r="G1358" s="2">
        <f t="shared" si="192"/>
        <v>2.0094927082655058E-2</v>
      </c>
      <c r="H1358" s="2">
        <f t="shared" si="184"/>
        <v>0.71898804703567809</v>
      </c>
      <c r="I1358" s="2">
        <f t="shared" si="185"/>
        <v>41.826238889534011</v>
      </c>
    </row>
    <row r="1359" spans="1:9" ht="13.5" x14ac:dyDescent="0.25">
      <c r="A1359" s="3">
        <f>TITRES_STAT!B1362</f>
        <v>44288</v>
      </c>
      <c r="B1359" s="5">
        <f>TITRES_STAT!D1362</f>
        <v>1.6417999999999999</v>
      </c>
      <c r="C1359" s="2">
        <f t="shared" si="189"/>
        <v>-9.9000000000000199E-3</v>
      </c>
      <c r="D1359" s="2">
        <f t="shared" si="190"/>
        <v>0</v>
      </c>
      <c r="E1359" s="2">
        <f t="shared" si="191"/>
        <v>9.9000000000000199E-3</v>
      </c>
      <c r="F1359" s="2">
        <f t="shared" si="192"/>
        <v>1.3416011494305194E-2</v>
      </c>
      <c r="G1359" s="2">
        <f t="shared" si="192"/>
        <v>1.9366718005322556E-2</v>
      </c>
      <c r="H1359" s="2">
        <f t="shared" si="184"/>
        <v>0.69273541808261319</v>
      </c>
      <c r="I1359" s="2">
        <f t="shared" si="185"/>
        <v>40.924022188138835</v>
      </c>
    </row>
    <row r="1360" spans="1:9" ht="13.5" x14ac:dyDescent="0.25">
      <c r="A1360" s="3">
        <f>TITRES_STAT!B1363</f>
        <v>44291</v>
      </c>
      <c r="B1360" s="5">
        <f>TITRES_STAT!D1363</f>
        <v>1.6317999999999999</v>
      </c>
      <c r="C1360" s="2">
        <f t="shared" si="189"/>
        <v>-1.0000000000000009E-2</v>
      </c>
      <c r="D1360" s="2">
        <f t="shared" si="190"/>
        <v>0</v>
      </c>
      <c r="E1360" s="2">
        <f t="shared" si="191"/>
        <v>1.0000000000000009E-2</v>
      </c>
      <c r="F1360" s="2">
        <f t="shared" si="192"/>
        <v>1.245772495899768E-2</v>
      </c>
      <c r="G1360" s="2">
        <f t="shared" si="192"/>
        <v>1.8697666719228088E-2</v>
      </c>
      <c r="H1360" s="2">
        <f t="shared" si="184"/>
        <v>0.66627163410643908</v>
      </c>
      <c r="I1360" s="2">
        <f t="shared" si="185"/>
        <v>39.985775456337059</v>
      </c>
    </row>
    <row r="1361" spans="1:9" ht="13.5" x14ac:dyDescent="0.25">
      <c r="A1361" s="3">
        <f>TITRES_STAT!B1364</f>
        <v>44292</v>
      </c>
      <c r="B1361" s="5">
        <f>TITRES_STAT!D1364</f>
        <v>1.5920000000000001</v>
      </c>
      <c r="C1361" s="2">
        <f t="shared" si="189"/>
        <v>-3.9799999999999836E-2</v>
      </c>
      <c r="D1361" s="2">
        <f t="shared" si="190"/>
        <v>0</v>
      </c>
      <c r="E1361" s="2">
        <f t="shared" si="191"/>
        <v>3.9799999999999836E-2</v>
      </c>
      <c r="F1361" s="2">
        <f t="shared" si="192"/>
        <v>1.1567887461926416E-2</v>
      </c>
      <c r="G1361" s="2">
        <f t="shared" si="192"/>
        <v>2.0204976239283214E-2</v>
      </c>
      <c r="H1361" s="2">
        <f t="shared" ref="H1361:H1424" si="193">F1361/G1361</f>
        <v>0.57252665506409894</v>
      </c>
      <c r="I1361" s="2">
        <f t="shared" ref="I1361:I1424" si="194">IF(G1361=0,100,100-(100/(1+H1361)))</f>
        <v>36.408073161771725</v>
      </c>
    </row>
    <row r="1362" spans="1:9" ht="13.5" x14ac:dyDescent="0.25">
      <c r="A1362" s="3">
        <f>TITRES_STAT!B1365</f>
        <v>44293</v>
      </c>
      <c r="B1362" s="5">
        <f>TITRES_STAT!D1365</f>
        <v>1.5821000000000001</v>
      </c>
      <c r="C1362" s="2">
        <f t="shared" si="189"/>
        <v>-9.9000000000000199E-3</v>
      </c>
      <c r="D1362" s="2">
        <f t="shared" si="190"/>
        <v>0</v>
      </c>
      <c r="E1362" s="2">
        <f t="shared" si="191"/>
        <v>9.9000000000000199E-3</v>
      </c>
      <c r="F1362" s="2">
        <f t="shared" si="192"/>
        <v>1.0741609786074529E-2</v>
      </c>
      <c r="G1362" s="2">
        <f t="shared" si="192"/>
        <v>1.9468906507905843E-2</v>
      </c>
      <c r="H1362" s="2">
        <f t="shared" si="193"/>
        <v>0.55173154083988363</v>
      </c>
      <c r="I1362" s="2">
        <f t="shared" si="194"/>
        <v>35.555863003290881</v>
      </c>
    </row>
    <row r="1363" spans="1:9" ht="13.5" x14ac:dyDescent="0.25">
      <c r="A1363" s="3">
        <f>TITRES_STAT!B1366</f>
        <v>44294</v>
      </c>
      <c r="B1363" s="5">
        <f>TITRES_STAT!D1366</f>
        <v>1.5821000000000001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9.9743519442120621E-3</v>
      </c>
      <c r="G1363" s="2">
        <f t="shared" si="192"/>
        <v>1.8078270328769713E-2</v>
      </c>
      <c r="H1363" s="2">
        <f t="shared" si="193"/>
        <v>0.55173154083988352</v>
      </c>
      <c r="I1363" s="2">
        <f t="shared" si="194"/>
        <v>35.555863003290867</v>
      </c>
    </row>
    <row r="1364" spans="1:9" ht="13.5" x14ac:dyDescent="0.25">
      <c r="A1364" s="3">
        <f>TITRES_STAT!B1367</f>
        <v>44298</v>
      </c>
      <c r="B1364" s="5">
        <f>TITRES_STAT!D1367</f>
        <v>1.5821000000000001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9.2618982339112005E-3</v>
      </c>
      <c r="G1364" s="2">
        <f t="shared" si="192"/>
        <v>1.6786965305286162E-2</v>
      </c>
      <c r="H1364" s="2">
        <f t="shared" si="193"/>
        <v>0.55173154083988352</v>
      </c>
      <c r="I1364" s="2">
        <f t="shared" si="194"/>
        <v>35.555863003290867</v>
      </c>
    </row>
    <row r="1365" spans="1:9" ht="13.5" x14ac:dyDescent="0.25">
      <c r="A1365" s="3">
        <f>TITRES_STAT!B1368</f>
        <v>44299</v>
      </c>
      <c r="B1365" s="5">
        <f>TITRES_STAT!D1368</f>
        <v>1.5522</v>
      </c>
      <c r="C1365" s="2">
        <f t="shared" si="189"/>
        <v>-2.9900000000000038E-2</v>
      </c>
      <c r="D1365" s="2">
        <f t="shared" si="190"/>
        <v>0</v>
      </c>
      <c r="E1365" s="2">
        <f t="shared" si="191"/>
        <v>2.9900000000000038E-2</v>
      </c>
      <c r="F1365" s="2">
        <f t="shared" si="192"/>
        <v>8.6003340743461155E-3</v>
      </c>
      <c r="G1365" s="2">
        <f t="shared" si="192"/>
        <v>1.7723610640622868E-2</v>
      </c>
      <c r="H1365" s="2">
        <f t="shared" si="193"/>
        <v>0.48524729236795455</v>
      </c>
      <c r="I1365" s="2">
        <f t="shared" si="194"/>
        <v>32.671144721921465</v>
      </c>
    </row>
    <row r="1366" spans="1:9" ht="13.5" x14ac:dyDescent="0.25">
      <c r="A1366" s="3">
        <f>TITRES_STAT!B1369</f>
        <v>44300</v>
      </c>
      <c r="B1366" s="5">
        <f>TITRES_STAT!D1369</f>
        <v>1.5920000000000001</v>
      </c>
      <c r="C1366" s="2">
        <f t="shared" si="189"/>
        <v>3.9800000000000058E-2</v>
      </c>
      <c r="D1366" s="2">
        <f t="shared" si="190"/>
        <v>3.9800000000000058E-2</v>
      </c>
      <c r="E1366" s="2">
        <f t="shared" si="191"/>
        <v>0</v>
      </c>
      <c r="F1366" s="2">
        <f t="shared" si="192"/>
        <v>1.0828881640464253E-2</v>
      </c>
      <c r="G1366" s="2">
        <f t="shared" si="192"/>
        <v>1.6457638452006949E-2</v>
      </c>
      <c r="H1366" s="2">
        <f t="shared" si="193"/>
        <v>0.65798514604892844</v>
      </c>
      <c r="I1366" s="2">
        <f t="shared" si="194"/>
        <v>39.685828767341128</v>
      </c>
    </row>
    <row r="1367" spans="1:9" ht="13.5" x14ac:dyDescent="0.25">
      <c r="A1367" s="3">
        <f>TITRES_STAT!B1370</f>
        <v>44301</v>
      </c>
      <c r="B1367" s="5">
        <f>TITRES_STAT!D1370</f>
        <v>1.6516999999999999</v>
      </c>
      <c r="C1367" s="2">
        <f t="shared" si="189"/>
        <v>5.9699999999999864E-2</v>
      </c>
      <c r="D1367" s="2">
        <f t="shared" si="190"/>
        <v>5.9699999999999864E-2</v>
      </c>
      <c r="E1367" s="2">
        <f t="shared" si="191"/>
        <v>0</v>
      </c>
      <c r="F1367" s="2">
        <f t="shared" si="192"/>
        <v>1.4319675809002511E-2</v>
      </c>
      <c r="G1367" s="2">
        <f t="shared" si="192"/>
        <v>1.5282092848292168E-2</v>
      </c>
      <c r="H1367" s="2">
        <f t="shared" si="193"/>
        <v>0.93702321737973149</v>
      </c>
      <c r="I1367" s="2">
        <f t="shared" si="194"/>
        <v>48.374392674924692</v>
      </c>
    </row>
    <row r="1368" spans="1:9" ht="13.5" x14ac:dyDescent="0.25">
      <c r="A1368" s="3">
        <f>TITRES_STAT!B1371</f>
        <v>44302</v>
      </c>
      <c r="B1368" s="5">
        <f>TITRES_STAT!D1371</f>
        <v>1.7214</v>
      </c>
      <c r="C1368" s="2">
        <f t="shared" si="189"/>
        <v>6.9700000000000095E-2</v>
      </c>
      <c r="D1368" s="2">
        <f t="shared" si="190"/>
        <v>6.9700000000000095E-2</v>
      </c>
      <c r="E1368" s="2">
        <f t="shared" si="191"/>
        <v>0</v>
      </c>
      <c r="F1368" s="2">
        <f t="shared" si="192"/>
        <v>1.8275413251216625E-2</v>
      </c>
      <c r="G1368" s="2">
        <f t="shared" si="192"/>
        <v>1.419051478769987E-2</v>
      </c>
      <c r="H1368" s="2">
        <f t="shared" si="193"/>
        <v>1.2878611892964928</v>
      </c>
      <c r="I1368" s="2">
        <f t="shared" si="194"/>
        <v>56.291054515090764</v>
      </c>
    </row>
    <row r="1369" spans="1:9" ht="13.5" x14ac:dyDescent="0.25">
      <c r="A1369" s="3">
        <f>TITRES_STAT!B1372</f>
        <v>44305</v>
      </c>
      <c r="B1369" s="5">
        <f>TITRES_STAT!D1372</f>
        <v>1.7612000000000001</v>
      </c>
      <c r="C1369" s="2">
        <f t="shared" si="189"/>
        <v>3.9800000000000058E-2</v>
      </c>
      <c r="D1369" s="2">
        <f t="shared" si="190"/>
        <v>3.9800000000000058E-2</v>
      </c>
      <c r="E1369" s="2">
        <f t="shared" si="191"/>
        <v>0</v>
      </c>
      <c r="F1369" s="2">
        <f t="shared" si="192"/>
        <v>1.9812883733272585E-2</v>
      </c>
      <c r="G1369" s="2">
        <f t="shared" si="192"/>
        <v>1.317690658857845E-2</v>
      </c>
      <c r="H1369" s="2">
        <f t="shared" si="193"/>
        <v>1.5036066014496985</v>
      </c>
      <c r="I1369" s="2">
        <f t="shared" si="194"/>
        <v>60.057622494646083</v>
      </c>
    </row>
    <row r="1370" spans="1:9" ht="13.5" x14ac:dyDescent="0.25">
      <c r="A1370" s="3">
        <f>TITRES_STAT!B1373</f>
        <v>44306</v>
      </c>
      <c r="B1370" s="5">
        <f>TITRES_STAT!D1373</f>
        <v>1.7512000000000001</v>
      </c>
      <c r="C1370" s="2">
        <f t="shared" si="189"/>
        <v>-1.0000000000000009E-2</v>
      </c>
      <c r="D1370" s="2">
        <f t="shared" si="190"/>
        <v>0</v>
      </c>
      <c r="E1370" s="2">
        <f t="shared" si="191"/>
        <v>1.0000000000000009E-2</v>
      </c>
      <c r="F1370" s="2">
        <f t="shared" si="192"/>
        <v>1.8397677752324544E-2</v>
      </c>
      <c r="G1370" s="2">
        <f t="shared" si="192"/>
        <v>1.2949984689394275E-2</v>
      </c>
      <c r="H1370" s="2">
        <f t="shared" si="193"/>
        <v>1.4206717763451719</v>
      </c>
      <c r="I1370" s="2">
        <f t="shared" si="194"/>
        <v>58.689153574143766</v>
      </c>
    </row>
    <row r="1371" spans="1:9" ht="13.5" x14ac:dyDescent="0.25">
      <c r="A1371" s="3">
        <f>TITRES_STAT!B1374</f>
        <v>44307</v>
      </c>
      <c r="B1371" s="5">
        <f>TITRES_STAT!D1374</f>
        <v>1.7413000000000001</v>
      </c>
      <c r="C1371" s="2">
        <f t="shared" si="189"/>
        <v>-9.9000000000000199E-3</v>
      </c>
      <c r="D1371" s="2">
        <f t="shared" si="190"/>
        <v>0</v>
      </c>
      <c r="E1371" s="2">
        <f t="shared" si="191"/>
        <v>9.9000000000000199E-3</v>
      </c>
      <c r="F1371" s="2">
        <f t="shared" si="192"/>
        <v>1.708355791287279E-2</v>
      </c>
      <c r="G1371" s="2">
        <f t="shared" si="192"/>
        <v>1.273212864015183E-2</v>
      </c>
      <c r="H1371" s="2">
        <f t="shared" si="193"/>
        <v>1.3417676176313806</v>
      </c>
      <c r="I1371" s="2">
        <f t="shared" si="194"/>
        <v>57.297214613828061</v>
      </c>
    </row>
    <row r="1372" spans="1:9" ht="13.5" x14ac:dyDescent="0.25">
      <c r="A1372" s="3">
        <f>TITRES_STAT!B1375</f>
        <v>44308</v>
      </c>
      <c r="B1372" s="5">
        <f>TITRES_STAT!D1375</f>
        <v>1.7413000000000001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1.586330377623902E-2</v>
      </c>
      <c r="G1372" s="2">
        <f t="shared" si="192"/>
        <v>1.1822690880140985E-2</v>
      </c>
      <c r="H1372" s="2">
        <f t="shared" si="193"/>
        <v>1.3417676176313806</v>
      </c>
      <c r="I1372" s="2">
        <f t="shared" si="194"/>
        <v>57.297214613828061</v>
      </c>
    </row>
    <row r="1373" spans="1:9" ht="13.5" x14ac:dyDescent="0.25">
      <c r="A1373" s="3">
        <f>TITRES_STAT!B1376</f>
        <v>44309</v>
      </c>
      <c r="B1373" s="5">
        <f>TITRES_STAT!D1376</f>
        <v>1.7313000000000001</v>
      </c>
      <c r="C1373" s="2">
        <f t="shared" si="189"/>
        <v>-1.0000000000000009E-2</v>
      </c>
      <c r="D1373" s="2">
        <f t="shared" si="190"/>
        <v>0</v>
      </c>
      <c r="E1373" s="2">
        <f t="shared" si="191"/>
        <v>1.0000000000000009E-2</v>
      </c>
      <c r="F1373" s="2">
        <f t="shared" ref="F1373:G1388" si="195">((F1372*13)+D1373)/14</f>
        <v>1.4730210649364804E-2</v>
      </c>
      <c r="G1373" s="2">
        <f t="shared" si="195"/>
        <v>1.1692498674416629E-2</v>
      </c>
      <c r="H1373" s="2">
        <f t="shared" si="193"/>
        <v>1.2598000700735366</v>
      </c>
      <c r="I1373" s="2">
        <f t="shared" si="194"/>
        <v>55.748297681597165</v>
      </c>
    </row>
    <row r="1374" spans="1:9" ht="13.5" x14ac:dyDescent="0.25">
      <c r="A1374" s="3">
        <f>TITRES_STAT!B1377</f>
        <v>44312</v>
      </c>
      <c r="B1374" s="5">
        <f>TITRES_STAT!D1377</f>
        <v>1.7214</v>
      </c>
      <c r="C1374" s="2">
        <f t="shared" si="189"/>
        <v>-9.9000000000000199E-3</v>
      </c>
      <c r="D1374" s="2">
        <f t="shared" si="190"/>
        <v>0</v>
      </c>
      <c r="E1374" s="2">
        <f t="shared" si="191"/>
        <v>9.9000000000000199E-3</v>
      </c>
      <c r="F1374" s="2">
        <f t="shared" si="195"/>
        <v>1.3678052745838746E-2</v>
      </c>
      <c r="G1374" s="2">
        <f t="shared" si="195"/>
        <v>1.1564463054815443E-2</v>
      </c>
      <c r="H1374" s="2">
        <f t="shared" si="193"/>
        <v>1.182765916671177</v>
      </c>
      <c r="I1374" s="2">
        <f t="shared" si="194"/>
        <v>54.186567035779625</v>
      </c>
    </row>
    <row r="1375" spans="1:9" ht="13.5" x14ac:dyDescent="0.25">
      <c r="A1375" s="3">
        <f>TITRES_STAT!B1378</f>
        <v>44313</v>
      </c>
      <c r="B1375" s="5">
        <f>TITRES_STAT!D1378</f>
        <v>1.7015</v>
      </c>
      <c r="C1375" s="2">
        <f t="shared" si="189"/>
        <v>-1.9900000000000029E-2</v>
      </c>
      <c r="D1375" s="2">
        <f t="shared" si="190"/>
        <v>0</v>
      </c>
      <c r="E1375" s="2">
        <f t="shared" si="191"/>
        <v>1.9900000000000029E-2</v>
      </c>
      <c r="F1375" s="2">
        <f t="shared" si="195"/>
        <v>1.2701048978278836E-2</v>
      </c>
      <c r="G1375" s="2">
        <f t="shared" si="195"/>
        <v>1.2159858550900056E-2</v>
      </c>
      <c r="H1375" s="2">
        <f t="shared" si="193"/>
        <v>1.0445063094371869</v>
      </c>
      <c r="I1375" s="2">
        <f t="shared" si="194"/>
        <v>51.088436588132588</v>
      </c>
    </row>
    <row r="1376" spans="1:9" ht="13.5" x14ac:dyDescent="0.25">
      <c r="A1376" s="3">
        <f>TITRES_STAT!B1379</f>
        <v>44314</v>
      </c>
      <c r="B1376" s="5">
        <f>TITRES_STAT!D1379</f>
        <v>1.6915</v>
      </c>
      <c r="C1376" s="2">
        <f t="shared" si="189"/>
        <v>-1.0000000000000009E-2</v>
      </c>
      <c r="D1376" s="2">
        <f t="shared" si="190"/>
        <v>0</v>
      </c>
      <c r="E1376" s="2">
        <f t="shared" si="191"/>
        <v>1.0000000000000009E-2</v>
      </c>
      <c r="F1376" s="2">
        <f t="shared" si="195"/>
        <v>1.1793831194116061E-2</v>
      </c>
      <c r="G1376" s="2">
        <f t="shared" si="195"/>
        <v>1.2005582940121481E-2</v>
      </c>
      <c r="H1376" s="2">
        <f t="shared" si="193"/>
        <v>0.98236222705206866</v>
      </c>
      <c r="I1376" s="2">
        <f t="shared" si="194"/>
        <v>49.555132439792295</v>
      </c>
    </row>
    <row r="1377" spans="1:9" ht="13.5" x14ac:dyDescent="0.25">
      <c r="A1377" s="3">
        <f>TITRES_STAT!B1380</f>
        <v>44315</v>
      </c>
      <c r="B1377" s="5">
        <f>TITRES_STAT!D1380</f>
        <v>1.6915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1.0951414680250628E-2</v>
      </c>
      <c r="G1377" s="2">
        <f t="shared" si="195"/>
        <v>1.1148041301541376E-2</v>
      </c>
      <c r="H1377" s="2">
        <f t="shared" si="193"/>
        <v>0.98236222705206866</v>
      </c>
      <c r="I1377" s="2">
        <f t="shared" si="194"/>
        <v>49.555132439792295</v>
      </c>
    </row>
    <row r="1378" spans="1:9" ht="13.5" x14ac:dyDescent="0.25">
      <c r="A1378" s="3">
        <f>TITRES_STAT!B1381</f>
        <v>44316</v>
      </c>
      <c r="B1378" s="5">
        <f>TITRES_STAT!D1381</f>
        <v>1.7114</v>
      </c>
      <c r="C1378" s="2">
        <f t="shared" si="189"/>
        <v>1.9900000000000029E-2</v>
      </c>
      <c r="D1378" s="2">
        <f t="shared" si="190"/>
        <v>1.9900000000000029E-2</v>
      </c>
      <c r="E1378" s="2">
        <f t="shared" si="191"/>
        <v>0</v>
      </c>
      <c r="F1378" s="2">
        <f t="shared" si="195"/>
        <v>1.1590599345947014E-2</v>
      </c>
      <c r="G1378" s="2">
        <f t="shared" si="195"/>
        <v>1.0351752637145564E-2</v>
      </c>
      <c r="H1378" s="2">
        <f t="shared" si="193"/>
        <v>1.1196750687758952</v>
      </c>
      <c r="I1378" s="2">
        <f t="shared" si="194"/>
        <v>52.822957880167152</v>
      </c>
    </row>
    <row r="1379" spans="1:9" ht="13.5" x14ac:dyDescent="0.25">
      <c r="A1379" s="3">
        <f>TITRES_STAT!B1382</f>
        <v>44319</v>
      </c>
      <c r="B1379" s="5">
        <f>TITRES_STAT!D1382</f>
        <v>1.8109</v>
      </c>
      <c r="C1379" s="2">
        <f t="shared" si="189"/>
        <v>9.9499999999999922E-2</v>
      </c>
      <c r="D1379" s="2">
        <f t="shared" si="190"/>
        <v>9.9499999999999922E-2</v>
      </c>
      <c r="E1379" s="2">
        <f t="shared" si="191"/>
        <v>0</v>
      </c>
      <c r="F1379" s="2">
        <f t="shared" si="195"/>
        <v>1.7869842249807939E-2</v>
      </c>
      <c r="G1379" s="2">
        <f t="shared" si="195"/>
        <v>9.6123417344923089E-3</v>
      </c>
      <c r="H1379" s="2">
        <f t="shared" si="193"/>
        <v>1.8590519088272679</v>
      </c>
      <c r="I1379" s="2">
        <f t="shared" si="194"/>
        <v>65.023370267866795</v>
      </c>
    </row>
    <row r="1380" spans="1:9" ht="13.5" x14ac:dyDescent="0.25">
      <c r="A1380" s="3">
        <f>TITRES_STAT!B1383</f>
        <v>44320</v>
      </c>
      <c r="B1380" s="5">
        <f>TITRES_STAT!D1383</f>
        <v>1.8507</v>
      </c>
      <c r="C1380" s="2">
        <f t="shared" si="189"/>
        <v>3.9800000000000058E-2</v>
      </c>
      <c r="D1380" s="2">
        <f t="shared" si="190"/>
        <v>3.9800000000000058E-2</v>
      </c>
      <c r="E1380" s="2">
        <f t="shared" si="191"/>
        <v>0</v>
      </c>
      <c r="F1380" s="2">
        <f t="shared" si="195"/>
        <v>1.9436282089107377E-2</v>
      </c>
      <c r="G1380" s="2">
        <f t="shared" si="195"/>
        <v>8.9257458963142872E-3</v>
      </c>
      <c r="H1380" s="2">
        <f t="shared" si="193"/>
        <v>2.1775527014647831</v>
      </c>
      <c r="I1380" s="2">
        <f t="shared" si="194"/>
        <v>68.52923951382391</v>
      </c>
    </row>
    <row r="1381" spans="1:9" ht="13.5" x14ac:dyDescent="0.25">
      <c r="A1381" s="3">
        <f>TITRES_STAT!B1384</f>
        <v>44321</v>
      </c>
      <c r="B1381" s="5">
        <f>TITRES_STAT!D1384</f>
        <v>1.8009999999999999</v>
      </c>
      <c r="C1381" s="2">
        <f t="shared" si="189"/>
        <v>-4.9700000000000077E-2</v>
      </c>
      <c r="D1381" s="2">
        <f t="shared" si="190"/>
        <v>0</v>
      </c>
      <c r="E1381" s="2">
        <f t="shared" si="191"/>
        <v>4.9700000000000077E-2</v>
      </c>
      <c r="F1381" s="2">
        <f t="shared" si="195"/>
        <v>1.8047976225599706E-2</v>
      </c>
      <c r="G1381" s="2">
        <f t="shared" si="195"/>
        <v>1.183819261800613E-2</v>
      </c>
      <c r="H1381" s="2">
        <f t="shared" si="193"/>
        <v>1.5245550404500405</v>
      </c>
      <c r="I1381" s="2">
        <f t="shared" si="194"/>
        <v>60.38905930045658</v>
      </c>
    </row>
    <row r="1382" spans="1:9" ht="13.5" x14ac:dyDescent="0.25">
      <c r="A1382" s="3">
        <f>TITRES_STAT!B1385</f>
        <v>44322</v>
      </c>
      <c r="B1382" s="5">
        <f>TITRES_STAT!D1385</f>
        <v>1.8209</v>
      </c>
      <c r="C1382" s="2">
        <f t="shared" si="189"/>
        <v>1.9900000000000029E-2</v>
      </c>
      <c r="D1382" s="2">
        <f t="shared" si="190"/>
        <v>1.9900000000000029E-2</v>
      </c>
      <c r="E1382" s="2">
        <f t="shared" si="191"/>
        <v>0</v>
      </c>
      <c r="F1382" s="2">
        <f t="shared" si="195"/>
        <v>1.818026363805687E-2</v>
      </c>
      <c r="G1382" s="2">
        <f t="shared" si="195"/>
        <v>1.0992607431005691E-2</v>
      </c>
      <c r="H1382" s="2">
        <f t="shared" si="193"/>
        <v>1.6538627211208974</v>
      </c>
      <c r="I1382" s="2">
        <f t="shared" si="194"/>
        <v>62.319075811968318</v>
      </c>
    </row>
    <row r="1383" spans="1:9" ht="13.5" x14ac:dyDescent="0.25">
      <c r="A1383" s="3">
        <f>TITRES_STAT!B1386</f>
        <v>44323</v>
      </c>
      <c r="B1383" s="5">
        <f>TITRES_STAT!D1386</f>
        <v>1.9204000000000001</v>
      </c>
      <c r="C1383" s="2">
        <f t="shared" si="189"/>
        <v>9.9500000000000144E-2</v>
      </c>
      <c r="D1383" s="2">
        <f t="shared" si="190"/>
        <v>9.9500000000000144E-2</v>
      </c>
      <c r="E1383" s="2">
        <f t="shared" si="191"/>
        <v>0</v>
      </c>
      <c r="F1383" s="2">
        <f t="shared" si="195"/>
        <v>2.3988816235338533E-2</v>
      </c>
      <c r="G1383" s="2">
        <f t="shared" si="195"/>
        <v>1.0207421185933856E-2</v>
      </c>
      <c r="H1383" s="2">
        <f t="shared" si="193"/>
        <v>2.3501348478101272</v>
      </c>
      <c r="I1383" s="2">
        <f t="shared" si="194"/>
        <v>70.150455267385212</v>
      </c>
    </row>
    <row r="1384" spans="1:9" ht="13.5" x14ac:dyDescent="0.25">
      <c r="A1384" s="3">
        <f>TITRES_STAT!B1387</f>
        <v>44326</v>
      </c>
      <c r="B1384" s="5">
        <f>TITRES_STAT!D1387</f>
        <v>1.9999</v>
      </c>
      <c r="C1384" s="2">
        <f t="shared" si="189"/>
        <v>7.9499999999999904E-2</v>
      </c>
      <c r="D1384" s="2">
        <f t="shared" si="190"/>
        <v>7.9499999999999904E-2</v>
      </c>
      <c r="E1384" s="2">
        <f t="shared" si="191"/>
        <v>0</v>
      </c>
      <c r="F1384" s="2">
        <f t="shared" si="195"/>
        <v>2.7953900789957204E-2</v>
      </c>
      <c r="G1384" s="2">
        <f t="shared" si="195"/>
        <v>9.4783196726528664E-3</v>
      </c>
      <c r="H1384" s="2">
        <f t="shared" si="193"/>
        <v>2.9492464651314347</v>
      </c>
      <c r="I1384" s="2">
        <f t="shared" si="194"/>
        <v>74.67871380454045</v>
      </c>
    </row>
    <row r="1385" spans="1:9" ht="13.5" x14ac:dyDescent="0.25">
      <c r="A1385" s="3">
        <f>TITRES_STAT!B1388</f>
        <v>44327</v>
      </c>
      <c r="B1385" s="5">
        <f>TITRES_STAT!D1388</f>
        <v>2.0596999999999999</v>
      </c>
      <c r="C1385" s="2">
        <f t="shared" si="189"/>
        <v>5.9799999999999853E-2</v>
      </c>
      <c r="D1385" s="2">
        <f t="shared" si="190"/>
        <v>5.9799999999999853E-2</v>
      </c>
      <c r="E1385" s="2">
        <f t="shared" si="191"/>
        <v>0</v>
      </c>
      <c r="F1385" s="2">
        <f t="shared" si="195"/>
        <v>3.0228622162103109E-2</v>
      </c>
      <c r="G1385" s="2">
        <f t="shared" si="195"/>
        <v>8.8012968388919473E-3</v>
      </c>
      <c r="H1385" s="2">
        <f t="shared" si="193"/>
        <v>3.4345645551376252</v>
      </c>
      <c r="I1385" s="2">
        <f t="shared" si="194"/>
        <v>77.449871626257888</v>
      </c>
    </row>
    <row r="1386" spans="1:9" ht="13.5" x14ac:dyDescent="0.25">
      <c r="A1386" s="3">
        <f>TITRES_STAT!B1389</f>
        <v>44333</v>
      </c>
      <c r="B1386" s="5">
        <f>TITRES_STAT!D1389</f>
        <v>2.0297999999999998</v>
      </c>
      <c r="C1386" s="2">
        <f t="shared" si="189"/>
        <v>-2.9900000000000038E-2</v>
      </c>
      <c r="D1386" s="2">
        <f t="shared" si="190"/>
        <v>0</v>
      </c>
      <c r="E1386" s="2">
        <f t="shared" si="191"/>
        <v>2.9900000000000038E-2</v>
      </c>
      <c r="F1386" s="2">
        <f t="shared" si="195"/>
        <v>2.806943486481003E-2</v>
      </c>
      <c r="G1386" s="2">
        <f t="shared" si="195"/>
        <v>1.0308347064685383E-2</v>
      </c>
      <c r="H1386" s="2">
        <f t="shared" si="193"/>
        <v>2.7229811616424002</v>
      </c>
      <c r="I1386" s="2">
        <f t="shared" si="194"/>
        <v>73.139804995444877</v>
      </c>
    </row>
    <row r="1387" spans="1:9" ht="13.5" x14ac:dyDescent="0.25">
      <c r="A1387" s="3">
        <f>TITRES_STAT!B1390</f>
        <v>44334</v>
      </c>
      <c r="B1387" s="5">
        <f>TITRES_STAT!D1390</f>
        <v>1.99</v>
      </c>
      <c r="C1387" s="2">
        <f t="shared" si="189"/>
        <v>-3.9799999999999836E-2</v>
      </c>
      <c r="D1387" s="2">
        <f t="shared" si="190"/>
        <v>0</v>
      </c>
      <c r="E1387" s="2">
        <f t="shared" si="191"/>
        <v>3.9799999999999836E-2</v>
      </c>
      <c r="F1387" s="2">
        <f t="shared" si="195"/>
        <v>2.6064475231609315E-2</v>
      </c>
      <c r="G1387" s="2">
        <f t="shared" si="195"/>
        <v>1.241489370292213E-2</v>
      </c>
      <c r="H1387" s="2">
        <f t="shared" si="193"/>
        <v>2.0994521463743538</v>
      </c>
      <c r="I1387" s="2">
        <f t="shared" si="194"/>
        <v>67.736233606001306</v>
      </c>
    </row>
    <row r="1388" spans="1:9" ht="13.5" x14ac:dyDescent="0.25">
      <c r="A1388" s="3">
        <f>TITRES_STAT!B1391</f>
        <v>44335</v>
      </c>
      <c r="B1388" s="5">
        <f>TITRES_STAT!D1391</f>
        <v>2.0497000000000001</v>
      </c>
      <c r="C1388" s="2">
        <f t="shared" si="189"/>
        <v>5.9700000000000086E-2</v>
      </c>
      <c r="D1388" s="2">
        <f t="shared" si="190"/>
        <v>5.9700000000000086E-2</v>
      </c>
      <c r="E1388" s="2">
        <f t="shared" si="191"/>
        <v>0</v>
      </c>
      <c r="F1388" s="2">
        <f t="shared" si="195"/>
        <v>2.8467012715065798E-2</v>
      </c>
      <c r="G1388" s="2">
        <f t="shared" si="195"/>
        <v>1.1528115581284835E-2</v>
      </c>
      <c r="H1388" s="2">
        <f t="shared" si="193"/>
        <v>2.4693552484224037</v>
      </c>
      <c r="I1388" s="2">
        <f t="shared" si="194"/>
        <v>71.176200521560219</v>
      </c>
    </row>
    <row r="1389" spans="1:9" ht="13.5" x14ac:dyDescent="0.25">
      <c r="A1389" s="3">
        <f>TITRES_STAT!B1392</f>
        <v>44336</v>
      </c>
      <c r="B1389" s="5">
        <f>TITRES_STAT!D1392</f>
        <v>2.1591999999999998</v>
      </c>
      <c r="C1389" s="2">
        <f t="shared" si="189"/>
        <v>0.10949999999999971</v>
      </c>
      <c r="D1389" s="2">
        <f t="shared" si="190"/>
        <v>0.10949999999999971</v>
      </c>
      <c r="E1389" s="2">
        <f t="shared" si="191"/>
        <v>0</v>
      </c>
      <c r="F1389" s="2">
        <f t="shared" ref="F1389:G1404" si="196">((F1388*13)+D1389)/14</f>
        <v>3.4255083235418218E-2</v>
      </c>
      <c r="G1389" s="2">
        <f t="shared" si="196"/>
        <v>1.0704678754050205E-2</v>
      </c>
      <c r="H1389" s="2">
        <f t="shared" si="193"/>
        <v>3.2000103900789663</v>
      </c>
      <c r="I1389" s="2">
        <f t="shared" si="194"/>
        <v>76.19053509100489</v>
      </c>
    </row>
    <row r="1390" spans="1:9" ht="13.5" x14ac:dyDescent="0.25">
      <c r="A1390" s="3">
        <f>TITRES_STAT!B1393</f>
        <v>44337</v>
      </c>
      <c r="B1390" s="5">
        <f>TITRES_STAT!D1393</f>
        <v>2.1293000000000002</v>
      </c>
      <c r="C1390" s="2">
        <f t="shared" si="189"/>
        <v>-2.9899999999999594E-2</v>
      </c>
      <c r="D1390" s="2">
        <f t="shared" si="190"/>
        <v>0</v>
      </c>
      <c r="E1390" s="2">
        <f t="shared" si="191"/>
        <v>2.9899999999999594E-2</v>
      </c>
      <c r="F1390" s="2">
        <f t="shared" si="196"/>
        <v>3.1808291575745488E-2</v>
      </c>
      <c r="G1390" s="2">
        <f t="shared" si="196"/>
        <v>1.2075773128760875E-2</v>
      </c>
      <c r="H1390" s="2">
        <f t="shared" si="193"/>
        <v>2.6340583941567819</v>
      </c>
      <c r="I1390" s="2">
        <f t="shared" si="194"/>
        <v>72.482555547046132</v>
      </c>
    </row>
    <row r="1391" spans="1:9" ht="13.5" x14ac:dyDescent="0.25">
      <c r="A1391" s="3">
        <f>TITRES_STAT!B1394</f>
        <v>44340</v>
      </c>
      <c r="B1391" s="5">
        <f>TITRES_STAT!D1394</f>
        <v>2.0695999999999999</v>
      </c>
      <c r="C1391" s="2">
        <f t="shared" si="189"/>
        <v>-5.9700000000000308E-2</v>
      </c>
      <c r="D1391" s="2">
        <f t="shared" si="190"/>
        <v>0</v>
      </c>
      <c r="E1391" s="2">
        <f t="shared" si="191"/>
        <v>5.9700000000000308E-2</v>
      </c>
      <c r="F1391" s="2">
        <f t="shared" si="196"/>
        <v>2.9536270748906523E-2</v>
      </c>
      <c r="G1391" s="2">
        <f t="shared" si="196"/>
        <v>1.5477503619563692E-2</v>
      </c>
      <c r="H1391" s="2">
        <f t="shared" si="193"/>
        <v>1.9083355736756173</v>
      </c>
      <c r="I1391" s="2">
        <f t="shared" si="194"/>
        <v>65.616072331839675</v>
      </c>
    </row>
    <row r="1392" spans="1:9" ht="13.5" x14ac:dyDescent="0.25">
      <c r="A1392" s="3">
        <f>TITRES_STAT!B1395</f>
        <v>44341</v>
      </c>
      <c r="B1392" s="5">
        <f>TITRES_STAT!D1395</f>
        <v>2.0297999999999998</v>
      </c>
      <c r="C1392" s="2">
        <f t="shared" si="189"/>
        <v>-3.9800000000000058E-2</v>
      </c>
      <c r="D1392" s="2">
        <f t="shared" si="190"/>
        <v>0</v>
      </c>
      <c r="E1392" s="2">
        <f t="shared" si="191"/>
        <v>3.9800000000000058E-2</v>
      </c>
      <c r="F1392" s="2">
        <f t="shared" si="196"/>
        <v>2.7426537123984629E-2</v>
      </c>
      <c r="G1392" s="2">
        <f t="shared" si="196"/>
        <v>1.7214824789594862E-2</v>
      </c>
      <c r="H1392" s="2">
        <f t="shared" si="193"/>
        <v>1.5931929287228077</v>
      </c>
      <c r="I1392" s="2">
        <f t="shared" si="194"/>
        <v>61.43750089228736</v>
      </c>
    </row>
    <row r="1393" spans="1:9" ht="13.5" x14ac:dyDescent="0.25">
      <c r="A1393" s="3">
        <f>TITRES_STAT!B1396</f>
        <v>44342</v>
      </c>
      <c r="B1393" s="5">
        <f>TITRES_STAT!D1396</f>
        <v>2.0099</v>
      </c>
      <c r="C1393" s="2">
        <f t="shared" si="189"/>
        <v>-1.9899999999999807E-2</v>
      </c>
      <c r="D1393" s="2">
        <f t="shared" si="190"/>
        <v>0</v>
      </c>
      <c r="E1393" s="2">
        <f t="shared" si="191"/>
        <v>1.9899999999999807E-2</v>
      </c>
      <c r="F1393" s="2">
        <f t="shared" si="196"/>
        <v>2.5467498757985728E-2</v>
      </c>
      <c r="G1393" s="2">
        <f t="shared" si="196"/>
        <v>1.7406623018909502E-2</v>
      </c>
      <c r="H1393" s="2">
        <f t="shared" si="193"/>
        <v>1.4630924522418494</v>
      </c>
      <c r="I1393" s="2">
        <f t="shared" si="194"/>
        <v>59.400630735974879</v>
      </c>
    </row>
    <row r="1394" spans="1:9" ht="13.5" x14ac:dyDescent="0.25">
      <c r="A1394" s="3">
        <f>TITRES_STAT!B1397</f>
        <v>44343</v>
      </c>
      <c r="B1394" s="5">
        <f>TITRES_STAT!D1397</f>
        <v>1.99</v>
      </c>
      <c r="C1394" s="2">
        <f t="shared" si="189"/>
        <v>-1.9900000000000029E-2</v>
      </c>
      <c r="D1394" s="2">
        <f t="shared" si="190"/>
        <v>0</v>
      </c>
      <c r="E1394" s="2">
        <f t="shared" si="191"/>
        <v>1.9900000000000029E-2</v>
      </c>
      <c r="F1394" s="2">
        <f t="shared" si="196"/>
        <v>2.3648391703843891E-2</v>
      </c>
      <c r="G1394" s="2">
        <f t="shared" si="196"/>
        <v>1.758472137470168E-2</v>
      </c>
      <c r="H1394" s="2">
        <f t="shared" si="193"/>
        <v>1.3448260680357285</v>
      </c>
      <c r="I1394" s="2">
        <f t="shared" si="194"/>
        <v>57.35291356438627</v>
      </c>
    </row>
    <row r="1395" spans="1:9" ht="13.5" x14ac:dyDescent="0.25">
      <c r="A1395" s="3">
        <f>TITRES_STAT!B1398</f>
        <v>44344</v>
      </c>
      <c r="B1395" s="5">
        <f>TITRES_STAT!D1398</f>
        <v>1.9999</v>
      </c>
      <c r="C1395" s="2">
        <f t="shared" si="189"/>
        <v>9.9000000000000199E-3</v>
      </c>
      <c r="D1395" s="2">
        <f t="shared" si="190"/>
        <v>9.9000000000000199E-3</v>
      </c>
      <c r="E1395" s="2">
        <f t="shared" si="191"/>
        <v>0</v>
      </c>
      <c r="F1395" s="2">
        <f t="shared" si="196"/>
        <v>2.26663637249979E-2</v>
      </c>
      <c r="G1395" s="2">
        <f t="shared" si="196"/>
        <v>1.6328669847937273E-2</v>
      </c>
      <c r="H1395" s="2">
        <f t="shared" si="193"/>
        <v>1.3881328936209241</v>
      </c>
      <c r="I1395" s="2">
        <f t="shared" si="194"/>
        <v>58.126283396072466</v>
      </c>
    </row>
    <row r="1396" spans="1:9" ht="13.5" x14ac:dyDescent="0.25">
      <c r="A1396" s="3">
        <f>TITRES_STAT!B1399</f>
        <v>44347</v>
      </c>
      <c r="B1396" s="5">
        <f>TITRES_STAT!D1399</f>
        <v>1.99</v>
      </c>
      <c r="C1396" s="2">
        <f t="shared" si="189"/>
        <v>-9.9000000000000199E-3</v>
      </c>
      <c r="D1396" s="2">
        <f t="shared" si="190"/>
        <v>0</v>
      </c>
      <c r="E1396" s="2">
        <f t="shared" si="191"/>
        <v>9.9000000000000199E-3</v>
      </c>
      <c r="F1396" s="2">
        <f t="shared" si="196"/>
        <v>2.1047337744640907E-2</v>
      </c>
      <c r="G1396" s="2">
        <f t="shared" si="196"/>
        <v>1.5869479144513182E-2</v>
      </c>
      <c r="H1396" s="2">
        <f t="shared" si="193"/>
        <v>1.3262777910337373</v>
      </c>
      <c r="I1396" s="2">
        <f t="shared" si="194"/>
        <v>57.012872501541359</v>
      </c>
    </row>
    <row r="1397" spans="1:9" ht="13.5" x14ac:dyDescent="0.25">
      <c r="A1397" s="3">
        <f>TITRES_STAT!B1400</f>
        <v>44348</v>
      </c>
      <c r="B1397" s="5">
        <f>TITRES_STAT!D1400</f>
        <v>1.99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1.9543956477166557E-2</v>
      </c>
      <c r="G1397" s="2">
        <f t="shared" si="196"/>
        <v>1.4735944919905097E-2</v>
      </c>
      <c r="H1397" s="2">
        <f t="shared" si="193"/>
        <v>1.3262777910337373</v>
      </c>
      <c r="I1397" s="2">
        <f t="shared" si="194"/>
        <v>57.012872501541359</v>
      </c>
    </row>
    <row r="1398" spans="1:9" ht="13.5" x14ac:dyDescent="0.25">
      <c r="A1398" s="3">
        <f>TITRES_STAT!B1401</f>
        <v>44349</v>
      </c>
      <c r="B1398" s="5">
        <f>TITRES_STAT!D1401</f>
        <v>1.99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1.8147959585940374E-2</v>
      </c>
      <c r="G1398" s="2">
        <f t="shared" si="196"/>
        <v>1.3683377425626161E-2</v>
      </c>
      <c r="H1398" s="2">
        <f t="shared" si="193"/>
        <v>1.3262777910337376</v>
      </c>
      <c r="I1398" s="2">
        <f t="shared" si="194"/>
        <v>57.012872501541359</v>
      </c>
    </row>
    <row r="1399" spans="1:9" ht="13.5" x14ac:dyDescent="0.25">
      <c r="A1399" s="3">
        <f>TITRES_STAT!B1402</f>
        <v>44350</v>
      </c>
      <c r="B1399" s="5">
        <f>TITRES_STAT!D1402</f>
        <v>1.99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1.6851676758373204E-2</v>
      </c>
      <c r="G1399" s="2">
        <f t="shared" si="196"/>
        <v>1.2705993323795722E-2</v>
      </c>
      <c r="H1399" s="2">
        <f t="shared" si="193"/>
        <v>1.3262777910337373</v>
      </c>
      <c r="I1399" s="2">
        <f t="shared" si="194"/>
        <v>57.012872501541359</v>
      </c>
    </row>
    <row r="1400" spans="1:9" ht="13.5" x14ac:dyDescent="0.25">
      <c r="A1400" s="3">
        <f>TITRES_STAT!B1403</f>
        <v>44351</v>
      </c>
      <c r="B1400" s="5">
        <f>TITRES_STAT!D1403</f>
        <v>1.99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1.5647985561346545E-2</v>
      </c>
      <c r="G1400" s="2">
        <f t="shared" si="196"/>
        <v>1.1798422372096027E-2</v>
      </c>
      <c r="H1400" s="2">
        <f t="shared" si="193"/>
        <v>1.3262777910337373</v>
      </c>
      <c r="I1400" s="2">
        <f t="shared" si="194"/>
        <v>57.012872501541359</v>
      </c>
    </row>
    <row r="1401" spans="1:9" ht="13.5" x14ac:dyDescent="0.25">
      <c r="A1401" s="3">
        <f>TITRES_STAT!B1404</f>
        <v>44354</v>
      </c>
      <c r="B1401" s="5">
        <f>TITRES_STAT!D1404</f>
        <v>1.99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1.4530272306964648E-2</v>
      </c>
      <c r="G1401" s="2">
        <f t="shared" si="196"/>
        <v>1.0955677916946311E-2</v>
      </c>
      <c r="H1401" s="2">
        <f t="shared" si="193"/>
        <v>1.3262777910337371</v>
      </c>
      <c r="I1401" s="2">
        <f t="shared" si="194"/>
        <v>57.012872501541359</v>
      </c>
    </row>
    <row r="1402" spans="1:9" ht="13.5" x14ac:dyDescent="0.25">
      <c r="A1402" s="3">
        <f>TITRES_STAT!B1405</f>
        <v>44355</v>
      </c>
      <c r="B1402" s="5">
        <f>TITRES_STAT!D1405</f>
        <v>1.99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1.3492395713610031E-2</v>
      </c>
      <c r="G1402" s="2">
        <f t="shared" si="196"/>
        <v>1.0173129494307289E-2</v>
      </c>
      <c r="H1402" s="2">
        <f t="shared" si="193"/>
        <v>1.3262777910337371</v>
      </c>
      <c r="I1402" s="2">
        <f t="shared" si="194"/>
        <v>57.012872501541359</v>
      </c>
    </row>
    <row r="1403" spans="1:9" ht="13.5" x14ac:dyDescent="0.25">
      <c r="A1403" s="3">
        <f>TITRES_STAT!B1406</f>
        <v>44356</v>
      </c>
      <c r="B1403" s="5">
        <f>TITRES_STAT!D1406</f>
        <v>1.99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1.2528653162637887E-2</v>
      </c>
      <c r="G1403" s="2">
        <f t="shared" si="196"/>
        <v>9.4464773875710534E-3</v>
      </c>
      <c r="H1403" s="2">
        <f t="shared" si="193"/>
        <v>1.3262777910337373</v>
      </c>
      <c r="I1403" s="2">
        <f t="shared" si="194"/>
        <v>57.012872501541359</v>
      </c>
    </row>
    <row r="1404" spans="1:9" ht="13.5" x14ac:dyDescent="0.25">
      <c r="A1404" s="3">
        <f>TITRES_STAT!B1407</f>
        <v>44357</v>
      </c>
      <c r="B1404" s="5">
        <f>TITRES_STAT!D1407</f>
        <v>1.99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1.1633749365306608E-2</v>
      </c>
      <c r="G1404" s="2">
        <f t="shared" si="196"/>
        <v>8.7717290027445501E-3</v>
      </c>
      <c r="H1404" s="2">
        <f t="shared" si="193"/>
        <v>1.3262777910337371</v>
      </c>
      <c r="I1404" s="2">
        <f t="shared" si="194"/>
        <v>57.012872501541359</v>
      </c>
    </row>
    <row r="1405" spans="1:9" ht="13.5" x14ac:dyDescent="0.25">
      <c r="A1405" s="3">
        <f>TITRES_STAT!B1408</f>
        <v>44358</v>
      </c>
      <c r="B1405" s="5">
        <f>TITRES_STAT!D1408</f>
        <v>1.9999</v>
      </c>
      <c r="C1405" s="2">
        <f t="shared" si="189"/>
        <v>9.9000000000000199E-3</v>
      </c>
      <c r="D1405" s="2">
        <f t="shared" si="190"/>
        <v>9.9000000000000199E-3</v>
      </c>
      <c r="E1405" s="2">
        <f t="shared" si="191"/>
        <v>0</v>
      </c>
      <c r="F1405" s="2">
        <f t="shared" ref="F1405:G1420" si="197">((F1404*13)+D1405)/14</f>
        <v>1.1509910124927566E-2</v>
      </c>
      <c r="G1405" s="2">
        <f t="shared" si="197"/>
        <v>8.1451769311199386E-3</v>
      </c>
      <c r="H1405" s="2">
        <f t="shared" si="193"/>
        <v>1.4130951632188777</v>
      </c>
      <c r="I1405" s="2">
        <f t="shared" si="194"/>
        <v>58.559446173433159</v>
      </c>
    </row>
    <row r="1406" spans="1:9" ht="13.5" x14ac:dyDescent="0.25">
      <c r="A1406" s="3">
        <f>TITRES_STAT!B1409</f>
        <v>44361</v>
      </c>
      <c r="B1406" s="5">
        <f>TITRES_STAT!D1409</f>
        <v>2.0396999999999998</v>
      </c>
      <c r="C1406" s="2">
        <f t="shared" si="189"/>
        <v>3.9799999999999836E-2</v>
      </c>
      <c r="D1406" s="2">
        <f t="shared" si="190"/>
        <v>3.9799999999999836E-2</v>
      </c>
      <c r="E1406" s="2">
        <f t="shared" si="191"/>
        <v>0</v>
      </c>
      <c r="F1406" s="2">
        <f t="shared" si="197"/>
        <v>1.3530630830289872E-2</v>
      </c>
      <c r="G1406" s="2">
        <f t="shared" si="197"/>
        <v>7.5633785788970856E-3</v>
      </c>
      <c r="H1406" s="2">
        <f t="shared" si="193"/>
        <v>1.788966490192925</v>
      </c>
      <c r="I1406" s="2">
        <f t="shared" si="194"/>
        <v>64.144423982275043</v>
      </c>
    </row>
    <row r="1407" spans="1:9" ht="13.5" x14ac:dyDescent="0.25">
      <c r="A1407" s="3">
        <f>TITRES_STAT!B1410</f>
        <v>44362</v>
      </c>
      <c r="B1407" s="5">
        <f>TITRES_STAT!D1410</f>
        <v>2.0695999999999999</v>
      </c>
      <c r="C1407" s="2">
        <f t="shared" si="189"/>
        <v>2.9900000000000038E-2</v>
      </c>
      <c r="D1407" s="2">
        <f t="shared" si="190"/>
        <v>2.9900000000000038E-2</v>
      </c>
      <c r="E1407" s="2">
        <f t="shared" si="191"/>
        <v>0</v>
      </c>
      <c r="F1407" s="2">
        <f t="shared" si="197"/>
        <v>1.469987148526917E-2</v>
      </c>
      <c r="G1407" s="2">
        <f t="shared" si="197"/>
        <v>7.0231372518330072E-3</v>
      </c>
      <c r="H1407" s="2">
        <f t="shared" si="193"/>
        <v>2.0930633929206737</v>
      </c>
      <c r="I1407" s="2">
        <f t="shared" si="194"/>
        <v>67.66959247299053</v>
      </c>
    </row>
    <row r="1408" spans="1:9" ht="13.5" x14ac:dyDescent="0.25">
      <c r="A1408" s="3">
        <f>TITRES_STAT!B1411</f>
        <v>44363</v>
      </c>
      <c r="B1408" s="5">
        <f>TITRES_STAT!D1411</f>
        <v>2.1393</v>
      </c>
      <c r="C1408" s="2">
        <f t="shared" si="189"/>
        <v>6.9700000000000095E-2</v>
      </c>
      <c r="D1408" s="2">
        <f t="shared" si="190"/>
        <v>6.9700000000000095E-2</v>
      </c>
      <c r="E1408" s="2">
        <f t="shared" si="191"/>
        <v>0</v>
      </c>
      <c r="F1408" s="2">
        <f t="shared" si="197"/>
        <v>1.8628452093464237E-2</v>
      </c>
      <c r="G1408" s="2">
        <f t="shared" si="197"/>
        <v>6.5214845909877927E-3</v>
      </c>
      <c r="H1408" s="2">
        <f t="shared" si="193"/>
        <v>2.8564741407512293</v>
      </c>
      <c r="I1408" s="2">
        <f t="shared" si="194"/>
        <v>74.069578493136135</v>
      </c>
    </row>
    <row r="1409" spans="1:9" ht="13.5" x14ac:dyDescent="0.25">
      <c r="A1409" s="3">
        <f>TITRES_STAT!B1412</f>
        <v>44364</v>
      </c>
      <c r="B1409" s="5">
        <f>TITRES_STAT!D1412</f>
        <v>2.1791</v>
      </c>
      <c r="C1409" s="2">
        <f t="shared" si="189"/>
        <v>3.9800000000000058E-2</v>
      </c>
      <c r="D1409" s="2">
        <f t="shared" si="190"/>
        <v>3.9800000000000058E-2</v>
      </c>
      <c r="E1409" s="2">
        <f t="shared" si="191"/>
        <v>0</v>
      </c>
      <c r="F1409" s="2">
        <f t="shared" si="197"/>
        <v>2.0140705515359653E-2</v>
      </c>
      <c r="G1409" s="2">
        <f t="shared" si="197"/>
        <v>6.0556642630600925E-3</v>
      </c>
      <c r="H1409" s="2">
        <f t="shared" si="193"/>
        <v>3.3259283606951491</v>
      </c>
      <c r="I1409" s="2">
        <f t="shared" si="194"/>
        <v>76.883574654497835</v>
      </c>
    </row>
    <row r="1410" spans="1:9" ht="13.5" x14ac:dyDescent="0.25">
      <c r="A1410" s="3">
        <f>TITRES_STAT!B1413</f>
        <v>44365</v>
      </c>
      <c r="B1410" s="5">
        <f>TITRES_STAT!D1413</f>
        <v>2.1393</v>
      </c>
      <c r="C1410" s="2">
        <f t="shared" si="189"/>
        <v>-3.9800000000000058E-2</v>
      </c>
      <c r="D1410" s="2">
        <f t="shared" si="190"/>
        <v>0</v>
      </c>
      <c r="E1410" s="2">
        <f t="shared" si="191"/>
        <v>3.9800000000000058E-2</v>
      </c>
      <c r="F1410" s="2">
        <f t="shared" si="197"/>
        <v>1.8702083692833962E-2</v>
      </c>
      <c r="G1410" s="2">
        <f t="shared" si="197"/>
        <v>8.4659739585558041E-3</v>
      </c>
      <c r="H1410" s="2">
        <f t="shared" si="193"/>
        <v>2.2090882613610492</v>
      </c>
      <c r="I1410" s="2">
        <f t="shared" si="194"/>
        <v>68.838501201712774</v>
      </c>
    </row>
    <row r="1411" spans="1:9" ht="13.5" x14ac:dyDescent="0.25">
      <c r="A1411" s="3">
        <f>TITRES_STAT!B1414</f>
        <v>44368</v>
      </c>
      <c r="B1411" s="5">
        <f>TITRES_STAT!D1414</f>
        <v>2.1093999999999999</v>
      </c>
      <c r="C1411" s="2">
        <f t="shared" ref="C1411:C1474" si="198">B1411-B1410</f>
        <v>-2.9900000000000038E-2</v>
      </c>
      <c r="D1411" s="2">
        <f t="shared" ref="D1411:D1474" si="199">IF(C1411&gt;0,C1411,0)</f>
        <v>0</v>
      </c>
      <c r="E1411" s="2">
        <f t="shared" ref="E1411:E1474" si="200">IF(C1411&lt;0,-C1411,0)</f>
        <v>2.9900000000000038E-2</v>
      </c>
      <c r="F1411" s="2">
        <f t="shared" si="197"/>
        <v>1.7366220571917248E-2</v>
      </c>
      <c r="G1411" s="2">
        <f t="shared" si="197"/>
        <v>9.9969758186589635E-3</v>
      </c>
      <c r="H1411" s="2">
        <f t="shared" si="193"/>
        <v>1.7371474020677211</v>
      </c>
      <c r="I1411" s="2">
        <f t="shared" si="194"/>
        <v>63.465613899910146</v>
      </c>
    </row>
    <row r="1412" spans="1:9" ht="13.5" x14ac:dyDescent="0.25">
      <c r="A1412" s="3">
        <f>TITRES_STAT!B1415</f>
        <v>44369</v>
      </c>
      <c r="B1412" s="5">
        <f>TITRES_STAT!D1415</f>
        <v>2.1492</v>
      </c>
      <c r="C1412" s="2">
        <f t="shared" si="198"/>
        <v>3.9800000000000058E-2</v>
      </c>
      <c r="D1412" s="2">
        <f t="shared" si="199"/>
        <v>3.9800000000000058E-2</v>
      </c>
      <c r="E1412" s="2">
        <f t="shared" si="200"/>
        <v>0</v>
      </c>
      <c r="F1412" s="2">
        <f t="shared" si="197"/>
        <v>1.8968633388208873E-2</v>
      </c>
      <c r="G1412" s="2">
        <f t="shared" si="197"/>
        <v>9.2829061173261805E-3</v>
      </c>
      <c r="H1412" s="2">
        <f t="shared" si="193"/>
        <v>2.043393862704769</v>
      </c>
      <c r="I1412" s="2">
        <f t="shared" si="194"/>
        <v>67.141945961891849</v>
      </c>
    </row>
    <row r="1413" spans="1:9" ht="13.5" x14ac:dyDescent="0.25">
      <c r="A1413" s="3">
        <f>TITRES_STAT!B1416</f>
        <v>44370</v>
      </c>
      <c r="B1413" s="5">
        <f>TITRES_STAT!D1416</f>
        <v>2.1791</v>
      </c>
      <c r="C1413" s="2">
        <f t="shared" si="198"/>
        <v>2.9900000000000038E-2</v>
      </c>
      <c r="D1413" s="2">
        <f t="shared" si="199"/>
        <v>2.9900000000000038E-2</v>
      </c>
      <c r="E1413" s="2">
        <f t="shared" si="200"/>
        <v>0</v>
      </c>
      <c r="F1413" s="2">
        <f t="shared" si="197"/>
        <v>1.97494452890511E-2</v>
      </c>
      <c r="G1413" s="2">
        <f t="shared" si="197"/>
        <v>8.6198413946600248E-3</v>
      </c>
      <c r="H1413" s="2">
        <f t="shared" si="193"/>
        <v>2.291161099702582</v>
      </c>
      <c r="I1413" s="2">
        <f t="shared" si="194"/>
        <v>69.615586423576502</v>
      </c>
    </row>
    <row r="1414" spans="1:9" ht="13.5" x14ac:dyDescent="0.25">
      <c r="A1414" s="3">
        <f>TITRES_STAT!B1417</f>
        <v>44371</v>
      </c>
      <c r="B1414" s="5">
        <f>TITRES_STAT!D1417</f>
        <v>2.1591999999999998</v>
      </c>
      <c r="C1414" s="2">
        <f t="shared" si="198"/>
        <v>-1.9900000000000251E-2</v>
      </c>
      <c r="D1414" s="2">
        <f t="shared" si="199"/>
        <v>0</v>
      </c>
      <c r="E1414" s="2">
        <f t="shared" si="200"/>
        <v>1.9900000000000251E-2</v>
      </c>
      <c r="F1414" s="2">
        <f t="shared" si="197"/>
        <v>1.8338770625547451E-2</v>
      </c>
      <c r="G1414" s="2">
        <f t="shared" si="197"/>
        <v>9.4255670093271841E-3</v>
      </c>
      <c r="H1414" s="2">
        <f t="shared" si="193"/>
        <v>1.9456411065138148</v>
      </c>
      <c r="I1414" s="2">
        <f t="shared" si="194"/>
        <v>66.05153296548383</v>
      </c>
    </row>
    <row r="1415" spans="1:9" ht="13.5" x14ac:dyDescent="0.25">
      <c r="A1415" s="3">
        <f>TITRES_STAT!B1418</f>
        <v>44372</v>
      </c>
      <c r="B1415" s="5">
        <f>TITRES_STAT!D1418</f>
        <v>2.0994999999999999</v>
      </c>
      <c r="C1415" s="2">
        <f t="shared" si="198"/>
        <v>-5.9699999999999864E-2</v>
      </c>
      <c r="D1415" s="2">
        <f t="shared" si="199"/>
        <v>0</v>
      </c>
      <c r="E1415" s="2">
        <f t="shared" si="200"/>
        <v>5.9699999999999864E-2</v>
      </c>
      <c r="F1415" s="2">
        <f t="shared" si="197"/>
        <v>1.7028858438008349E-2</v>
      </c>
      <c r="G1415" s="2">
        <f t="shared" si="197"/>
        <v>1.3016597937232376E-2</v>
      </c>
      <c r="H1415" s="2">
        <f t="shared" si="193"/>
        <v>1.3082418708885057</v>
      </c>
      <c r="I1415" s="2">
        <f t="shared" si="194"/>
        <v>56.676983785279297</v>
      </c>
    </row>
    <row r="1416" spans="1:9" ht="13.5" x14ac:dyDescent="0.25">
      <c r="A1416" s="3">
        <f>TITRES_STAT!B1419</f>
        <v>44375</v>
      </c>
      <c r="B1416" s="5">
        <f>TITRES_STAT!D1419</f>
        <v>2.0994999999999999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1.5812511406722039E-2</v>
      </c>
      <c r="G1416" s="2">
        <f t="shared" si="197"/>
        <v>1.2086840941715778E-2</v>
      </c>
      <c r="H1416" s="2">
        <f t="shared" si="193"/>
        <v>1.3082418708885057</v>
      </c>
      <c r="I1416" s="2">
        <f t="shared" si="194"/>
        <v>56.676983785279297</v>
      </c>
    </row>
    <row r="1417" spans="1:9" ht="13.5" x14ac:dyDescent="0.25">
      <c r="A1417" s="3">
        <f>TITRES_STAT!B1420</f>
        <v>44376</v>
      </c>
      <c r="B1417" s="5">
        <f>TITRES_STAT!D1420</f>
        <v>2.0895000000000001</v>
      </c>
      <c r="C1417" s="2">
        <f t="shared" si="198"/>
        <v>-9.9999999999997868E-3</v>
      </c>
      <c r="D1417" s="2">
        <f t="shared" si="199"/>
        <v>0</v>
      </c>
      <c r="E1417" s="2">
        <f t="shared" si="200"/>
        <v>9.9999999999997868E-3</v>
      </c>
      <c r="F1417" s="2">
        <f t="shared" si="197"/>
        <v>1.4683046306241895E-2</v>
      </c>
      <c r="G1417" s="2">
        <f t="shared" si="197"/>
        <v>1.1937780874450351E-2</v>
      </c>
      <c r="H1417" s="2">
        <f t="shared" si="193"/>
        <v>1.2299644683265258</v>
      </c>
      <c r="I1417" s="2">
        <f t="shared" si="194"/>
        <v>55.156236155168479</v>
      </c>
    </row>
    <row r="1418" spans="1:9" ht="13.5" x14ac:dyDescent="0.25">
      <c r="A1418" s="3">
        <f>TITRES_STAT!B1421</f>
        <v>44377</v>
      </c>
      <c r="B1418" s="5">
        <f>TITRES_STAT!D1421</f>
        <v>2.1093999999999999</v>
      </c>
      <c r="C1418" s="2">
        <f t="shared" si="198"/>
        <v>1.9899999999999807E-2</v>
      </c>
      <c r="D1418" s="2">
        <f t="shared" si="199"/>
        <v>1.9899999999999807E-2</v>
      </c>
      <c r="E1418" s="2">
        <f t="shared" si="200"/>
        <v>0</v>
      </c>
      <c r="F1418" s="2">
        <f t="shared" si="197"/>
        <v>1.505568585579603E-2</v>
      </c>
      <c r="G1418" s="2">
        <f t="shared" si="197"/>
        <v>1.1085082240561039E-2</v>
      </c>
      <c r="H1418" s="2">
        <f t="shared" si="193"/>
        <v>1.35819342870604</v>
      </c>
      <c r="I1418" s="2">
        <f t="shared" si="194"/>
        <v>57.594657510825641</v>
      </c>
    </row>
    <row r="1419" spans="1:9" ht="13.5" x14ac:dyDescent="0.25">
      <c r="A1419" s="3">
        <f>TITRES_STAT!B1422</f>
        <v>44378</v>
      </c>
      <c r="B1419" s="5">
        <f>TITRES_STAT!D1422</f>
        <v>2.1591999999999998</v>
      </c>
      <c r="C1419" s="2">
        <f t="shared" si="198"/>
        <v>4.9799999999999844E-2</v>
      </c>
      <c r="D1419" s="2">
        <f t="shared" si="199"/>
        <v>4.9799999999999844E-2</v>
      </c>
      <c r="E1419" s="2">
        <f t="shared" si="200"/>
        <v>0</v>
      </c>
      <c r="F1419" s="2">
        <f t="shared" si="197"/>
        <v>1.7537422580382017E-2</v>
      </c>
      <c r="G1419" s="2">
        <f t="shared" si="197"/>
        <v>1.0293290651949536E-2</v>
      </c>
      <c r="H1419" s="2">
        <f t="shared" si="193"/>
        <v>1.7037722117620813</v>
      </c>
      <c r="I1419" s="2">
        <f t="shared" si="194"/>
        <v>63.014635787373237</v>
      </c>
    </row>
    <row r="1420" spans="1:9" ht="13.5" x14ac:dyDescent="0.25">
      <c r="A1420" s="3">
        <f>TITRES_STAT!B1423</f>
        <v>44379</v>
      </c>
      <c r="B1420" s="5">
        <f>TITRES_STAT!D1423</f>
        <v>2.0994999999999999</v>
      </c>
      <c r="C1420" s="2">
        <f t="shared" si="198"/>
        <v>-5.9699999999999864E-2</v>
      </c>
      <c r="D1420" s="2">
        <f t="shared" si="199"/>
        <v>0</v>
      </c>
      <c r="E1420" s="2">
        <f t="shared" si="200"/>
        <v>5.9699999999999864E-2</v>
      </c>
      <c r="F1420" s="2">
        <f t="shared" si="197"/>
        <v>1.6284749538926158E-2</v>
      </c>
      <c r="G1420" s="2">
        <f t="shared" si="197"/>
        <v>1.3822341319667418E-2</v>
      </c>
      <c r="H1420" s="2">
        <f t="shared" si="193"/>
        <v>1.1781469696277178</v>
      </c>
      <c r="I1420" s="2">
        <f t="shared" si="194"/>
        <v>54.089415730706314</v>
      </c>
    </row>
    <row r="1421" spans="1:9" ht="13.5" x14ac:dyDescent="0.25">
      <c r="A1421" s="3">
        <f>TITRES_STAT!B1424</f>
        <v>44382</v>
      </c>
      <c r="B1421" s="5">
        <f>TITRES_STAT!D1424</f>
        <v>2.1194000000000002</v>
      </c>
      <c r="C1421" s="2">
        <f t="shared" si="198"/>
        <v>1.9900000000000251E-2</v>
      </c>
      <c r="D1421" s="2">
        <f t="shared" si="199"/>
        <v>1.9900000000000251E-2</v>
      </c>
      <c r="E1421" s="2">
        <f t="shared" si="200"/>
        <v>0</v>
      </c>
      <c r="F1421" s="2">
        <f t="shared" ref="F1421:G1436" si="201">((F1420*13)+D1421)/14</f>
        <v>1.6542981714717166E-2</v>
      </c>
      <c r="G1421" s="2">
        <f t="shared" si="201"/>
        <v>1.2835031225405458E-2</v>
      </c>
      <c r="H1421" s="2">
        <f t="shared" si="193"/>
        <v>1.2888929854702844</v>
      </c>
      <c r="I1421" s="2">
        <f t="shared" si="194"/>
        <v>56.310757805283053</v>
      </c>
    </row>
    <row r="1422" spans="1:9" ht="13.5" x14ac:dyDescent="0.25">
      <c r="A1422" s="3">
        <f>TITRES_STAT!B1425</f>
        <v>44383</v>
      </c>
      <c r="B1422" s="5">
        <f>TITRES_STAT!D1425</f>
        <v>2.0895000000000001</v>
      </c>
      <c r="C1422" s="2">
        <f t="shared" si="198"/>
        <v>-2.9900000000000038E-2</v>
      </c>
      <c r="D1422" s="2">
        <f t="shared" si="199"/>
        <v>0</v>
      </c>
      <c r="E1422" s="2">
        <f t="shared" si="200"/>
        <v>2.9900000000000038E-2</v>
      </c>
      <c r="F1422" s="2">
        <f t="shared" si="201"/>
        <v>1.536134016366594E-2</v>
      </c>
      <c r="G1422" s="2">
        <f t="shared" si="201"/>
        <v>1.4053957566447927E-2</v>
      </c>
      <c r="H1422" s="2">
        <f t="shared" si="193"/>
        <v>1.0930259388529266</v>
      </c>
      <c r="I1422" s="2">
        <f t="shared" si="194"/>
        <v>52.222283468304965</v>
      </c>
    </row>
    <row r="1423" spans="1:9" ht="13.5" x14ac:dyDescent="0.25">
      <c r="A1423" s="3">
        <f>TITRES_STAT!B1426</f>
        <v>44384</v>
      </c>
      <c r="B1423" s="5">
        <f>TITRES_STAT!D1426</f>
        <v>2.0895000000000001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1.4264101580546943E-2</v>
      </c>
      <c r="G1423" s="2">
        <f t="shared" si="201"/>
        <v>1.3050103454558789E-2</v>
      </c>
      <c r="H1423" s="2">
        <f t="shared" si="193"/>
        <v>1.0930259388529269</v>
      </c>
      <c r="I1423" s="2">
        <f t="shared" si="194"/>
        <v>52.222283468304965</v>
      </c>
    </row>
    <row r="1424" spans="1:9" ht="13.5" x14ac:dyDescent="0.25">
      <c r="A1424" s="3">
        <f>TITRES_STAT!B1427</f>
        <v>44385</v>
      </c>
      <c r="B1424" s="5">
        <f>TITRES_STAT!D1427</f>
        <v>2.0895000000000001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1.3245237181936447E-2</v>
      </c>
      <c r="G1424" s="2">
        <f t="shared" si="201"/>
        <v>1.211795320780459E-2</v>
      </c>
      <c r="H1424" s="2">
        <f t="shared" si="193"/>
        <v>1.0930259388529266</v>
      </c>
      <c r="I1424" s="2">
        <f t="shared" si="194"/>
        <v>52.222283468304965</v>
      </c>
    </row>
    <row r="1425" spans="1:9" ht="13.5" x14ac:dyDescent="0.25">
      <c r="A1425" s="3">
        <f>TITRES_STAT!B1428</f>
        <v>44386</v>
      </c>
      <c r="B1425" s="5">
        <f>TITRES_STAT!D1428</f>
        <v>2.0895000000000001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1.2299148811798128E-2</v>
      </c>
      <c r="G1425" s="2">
        <f t="shared" si="201"/>
        <v>1.1252385121532833E-2</v>
      </c>
      <c r="H1425" s="2">
        <f t="shared" ref="H1425:H1488" si="202">F1425/G1425</f>
        <v>1.0930259388529266</v>
      </c>
      <c r="I1425" s="2">
        <f t="shared" ref="I1425:I1488" si="203">IF(G1425=0,100,100-(100/(1+H1425)))</f>
        <v>52.222283468304965</v>
      </c>
    </row>
    <row r="1426" spans="1:9" ht="13.5" x14ac:dyDescent="0.25">
      <c r="A1426" s="3">
        <f>TITRES_STAT!B1429</f>
        <v>44389</v>
      </c>
      <c r="B1426" s="5">
        <f>TITRES_STAT!D1429</f>
        <v>2.0895000000000001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1.1420638182383976E-2</v>
      </c>
      <c r="G1426" s="2">
        <f t="shared" si="201"/>
        <v>1.044864332713763E-2</v>
      </c>
      <c r="H1426" s="2">
        <f t="shared" si="202"/>
        <v>1.0930259388529266</v>
      </c>
      <c r="I1426" s="2">
        <f t="shared" si="203"/>
        <v>52.222283468304965</v>
      </c>
    </row>
    <row r="1427" spans="1:9" ht="13.5" x14ac:dyDescent="0.25">
      <c r="A1427" s="3">
        <f>TITRES_STAT!B1430</f>
        <v>44390</v>
      </c>
      <c r="B1427" s="5">
        <f>TITRES_STAT!D1430</f>
        <v>2.1194000000000002</v>
      </c>
      <c r="C1427" s="2">
        <f t="shared" si="198"/>
        <v>2.9900000000000038E-2</v>
      </c>
      <c r="D1427" s="2">
        <f t="shared" si="199"/>
        <v>2.9900000000000038E-2</v>
      </c>
      <c r="E1427" s="2">
        <f t="shared" si="200"/>
        <v>0</v>
      </c>
      <c r="F1427" s="2">
        <f t="shared" si="201"/>
        <v>1.274059259792798E-2</v>
      </c>
      <c r="G1427" s="2">
        <f t="shared" si="201"/>
        <v>9.7023116609135131E-3</v>
      </c>
      <c r="H1427" s="2">
        <f t="shared" si="202"/>
        <v>1.3131502103003359</v>
      </c>
      <c r="I1427" s="2">
        <f t="shared" si="203"/>
        <v>56.768912129136581</v>
      </c>
    </row>
    <row r="1428" spans="1:9" ht="13.5" x14ac:dyDescent="0.25">
      <c r="A1428" s="3">
        <f>TITRES_STAT!B1431</f>
        <v>44391</v>
      </c>
      <c r="B1428" s="5">
        <f>TITRES_STAT!D1431</f>
        <v>2.1293000000000002</v>
      </c>
      <c r="C1428" s="2">
        <f t="shared" si="198"/>
        <v>9.9000000000000199E-3</v>
      </c>
      <c r="D1428" s="2">
        <f t="shared" si="199"/>
        <v>9.9000000000000199E-3</v>
      </c>
      <c r="E1428" s="2">
        <f t="shared" si="200"/>
        <v>0</v>
      </c>
      <c r="F1428" s="2">
        <f t="shared" si="201"/>
        <v>1.2537693126647412E-2</v>
      </c>
      <c r="G1428" s="2">
        <f t="shared" si="201"/>
        <v>9.009289399419692E-3</v>
      </c>
      <c r="H1428" s="2">
        <f t="shared" si="202"/>
        <v>1.3916406245596897</v>
      </c>
      <c r="I1428" s="2">
        <f t="shared" si="203"/>
        <v>58.187698029083954</v>
      </c>
    </row>
    <row r="1429" spans="1:9" ht="13.5" x14ac:dyDescent="0.25">
      <c r="A1429" s="3">
        <f>TITRES_STAT!B1432</f>
        <v>44392</v>
      </c>
      <c r="B1429" s="5">
        <f>TITRES_STAT!D1432</f>
        <v>2.1194000000000002</v>
      </c>
      <c r="C1429" s="2">
        <f t="shared" si="198"/>
        <v>-9.9000000000000199E-3</v>
      </c>
      <c r="D1429" s="2">
        <f t="shared" si="199"/>
        <v>0</v>
      </c>
      <c r="E1429" s="2">
        <f t="shared" si="200"/>
        <v>9.9000000000000199E-3</v>
      </c>
      <c r="F1429" s="2">
        <f t="shared" si="201"/>
        <v>1.1642143617601169E-2</v>
      </c>
      <c r="G1429" s="2">
        <f t="shared" si="201"/>
        <v>9.0729115851754284E-3</v>
      </c>
      <c r="H1429" s="2">
        <f t="shared" si="202"/>
        <v>1.2831761346185391</v>
      </c>
      <c r="I1429" s="2">
        <f t="shared" si="203"/>
        <v>56.201364194485386</v>
      </c>
    </row>
    <row r="1430" spans="1:9" ht="13.5" x14ac:dyDescent="0.25">
      <c r="A1430" s="3">
        <f>TITRES_STAT!B1433</f>
        <v>44393</v>
      </c>
      <c r="B1430" s="5">
        <f>TITRES_STAT!D1433</f>
        <v>2.0895000000000001</v>
      </c>
      <c r="C1430" s="2">
        <f t="shared" si="198"/>
        <v>-2.9900000000000038E-2</v>
      </c>
      <c r="D1430" s="2">
        <f t="shared" si="199"/>
        <v>0</v>
      </c>
      <c r="E1430" s="2">
        <f t="shared" si="200"/>
        <v>2.9900000000000038E-2</v>
      </c>
      <c r="F1430" s="2">
        <f t="shared" si="201"/>
        <v>1.0810561930629656E-2</v>
      </c>
      <c r="G1430" s="2">
        <f t="shared" si="201"/>
        <v>1.0560560757662901E-2</v>
      </c>
      <c r="H1430" s="2">
        <f t="shared" si="202"/>
        <v>1.0236730964106571</v>
      </c>
      <c r="I1430" s="2">
        <f t="shared" si="203"/>
        <v>50.58490416393451</v>
      </c>
    </row>
    <row r="1431" spans="1:9" ht="13.5" x14ac:dyDescent="0.25">
      <c r="A1431" s="3">
        <f>TITRES_STAT!B1434</f>
        <v>44396</v>
      </c>
      <c r="B1431" s="5">
        <f>TITRES_STAT!D1434</f>
        <v>2.0895000000000001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1.0038378935584681E-2</v>
      </c>
      <c r="G1431" s="2">
        <f t="shared" si="201"/>
        <v>9.8062349892584083E-3</v>
      </c>
      <c r="H1431" s="2">
        <f t="shared" si="202"/>
        <v>1.0236730964106571</v>
      </c>
      <c r="I1431" s="2">
        <f t="shared" si="203"/>
        <v>50.58490416393451</v>
      </c>
    </row>
    <row r="1432" spans="1:9" ht="13.5" x14ac:dyDescent="0.25">
      <c r="A1432" s="3">
        <f>TITRES_STAT!B1435</f>
        <v>44399</v>
      </c>
      <c r="B1432" s="5">
        <f>TITRES_STAT!D1435</f>
        <v>2.0895000000000001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9.3213518687572054E-3</v>
      </c>
      <c r="G1432" s="2">
        <f t="shared" si="201"/>
        <v>9.1057896328828082E-3</v>
      </c>
      <c r="H1432" s="2">
        <f t="shared" si="202"/>
        <v>1.0236730964106571</v>
      </c>
      <c r="I1432" s="2">
        <f t="shared" si="203"/>
        <v>50.58490416393451</v>
      </c>
    </row>
    <row r="1433" spans="1:9" ht="13.5" x14ac:dyDescent="0.25">
      <c r="A1433" s="3">
        <f>TITRES_STAT!B1436</f>
        <v>44400</v>
      </c>
      <c r="B1433" s="5">
        <f>TITRES_STAT!D1436</f>
        <v>2.0895000000000001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8.6555410209888332E-3</v>
      </c>
      <c r="G1433" s="2">
        <f t="shared" si="201"/>
        <v>8.4553760876768923E-3</v>
      </c>
      <c r="H1433" s="2">
        <f t="shared" si="202"/>
        <v>1.0236730964106573</v>
      </c>
      <c r="I1433" s="2">
        <f t="shared" si="203"/>
        <v>50.584904163934524</v>
      </c>
    </row>
    <row r="1434" spans="1:9" ht="13.5" x14ac:dyDescent="0.25">
      <c r="A1434" s="3">
        <f>TITRES_STAT!B1437</f>
        <v>44403</v>
      </c>
      <c r="B1434" s="5">
        <f>TITRES_STAT!D1437</f>
        <v>1.9999</v>
      </c>
      <c r="C1434" s="2">
        <f t="shared" si="198"/>
        <v>-8.9600000000000124E-2</v>
      </c>
      <c r="D1434" s="2">
        <f t="shared" si="199"/>
        <v>0</v>
      </c>
      <c r="E1434" s="2">
        <f t="shared" si="200"/>
        <v>8.9600000000000124E-2</v>
      </c>
      <c r="F1434" s="2">
        <f t="shared" si="201"/>
        <v>8.0372880909182019E-3</v>
      </c>
      <c r="G1434" s="2">
        <f t="shared" si="201"/>
        <v>1.4251420652842838E-2</v>
      </c>
      <c r="H1434" s="2">
        <f t="shared" si="202"/>
        <v>0.5639639925522052</v>
      </c>
      <c r="I1434" s="2">
        <f t="shared" si="203"/>
        <v>36.059909002884538</v>
      </c>
    </row>
    <row r="1435" spans="1:9" ht="13.5" x14ac:dyDescent="0.25">
      <c r="A1435" s="3">
        <f>TITRES_STAT!B1438</f>
        <v>44404</v>
      </c>
      <c r="B1435" s="5">
        <f>TITRES_STAT!D1438</f>
        <v>1.9999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7.4631960844240442E-3</v>
      </c>
      <c r="G1435" s="2">
        <f t="shared" si="201"/>
        <v>1.3233462034782635E-2</v>
      </c>
      <c r="H1435" s="2">
        <f t="shared" si="202"/>
        <v>0.5639639925522052</v>
      </c>
      <c r="I1435" s="2">
        <f t="shared" si="203"/>
        <v>36.059909002884538</v>
      </c>
    </row>
    <row r="1436" spans="1:9" ht="13.5" x14ac:dyDescent="0.25">
      <c r="A1436" s="3">
        <f>TITRES_STAT!B1439</f>
        <v>44405</v>
      </c>
      <c r="B1436" s="5">
        <f>TITRES_STAT!D1439</f>
        <v>1.9999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6.9301106498223268E-3</v>
      </c>
      <c r="G1436" s="2">
        <f t="shared" si="201"/>
        <v>1.2288214746583875E-2</v>
      </c>
      <c r="H1436" s="2">
        <f t="shared" si="202"/>
        <v>0.5639639925522052</v>
      </c>
      <c r="I1436" s="2">
        <f t="shared" si="203"/>
        <v>36.059909002884538</v>
      </c>
    </row>
    <row r="1437" spans="1:9" ht="13.5" x14ac:dyDescent="0.25">
      <c r="A1437" s="3">
        <f>TITRES_STAT!B1440</f>
        <v>44406</v>
      </c>
      <c r="B1437" s="5">
        <f>TITRES_STAT!D1440</f>
        <v>2.0596999999999999</v>
      </c>
      <c r="C1437" s="2">
        <f t="shared" si="198"/>
        <v>5.9799999999999853E-2</v>
      </c>
      <c r="D1437" s="2">
        <f t="shared" si="199"/>
        <v>5.9799999999999853E-2</v>
      </c>
      <c r="E1437" s="2">
        <f t="shared" si="200"/>
        <v>0</v>
      </c>
      <c r="F1437" s="2">
        <f t="shared" ref="F1437:G1452" si="204">((F1436*13)+D1437)/14</f>
        <v>1.070653131769215E-2</v>
      </c>
      <c r="G1437" s="2">
        <f t="shared" si="204"/>
        <v>1.1410485121827883E-2</v>
      </c>
      <c r="H1437" s="2">
        <f t="shared" si="202"/>
        <v>0.93830640883190042</v>
      </c>
      <c r="I1437" s="2">
        <f t="shared" si="203"/>
        <v>48.408569695508604</v>
      </c>
    </row>
    <row r="1438" spans="1:9" ht="13.5" x14ac:dyDescent="0.25">
      <c r="A1438" s="3">
        <f>TITRES_STAT!B1441</f>
        <v>44407</v>
      </c>
      <c r="B1438" s="5">
        <f>TITRES_STAT!D1441</f>
        <v>2.0895000000000001</v>
      </c>
      <c r="C1438" s="2">
        <f t="shared" si="198"/>
        <v>2.9800000000000271E-2</v>
      </c>
      <c r="D1438" s="2">
        <f t="shared" si="199"/>
        <v>2.9800000000000271E-2</v>
      </c>
      <c r="E1438" s="2">
        <f t="shared" si="200"/>
        <v>0</v>
      </c>
      <c r="F1438" s="2">
        <f t="shared" si="204"/>
        <v>1.2070350509285588E-2</v>
      </c>
      <c r="G1438" s="2">
        <f t="shared" si="204"/>
        <v>1.0595450470268749E-2</v>
      </c>
      <c r="H1438" s="2">
        <f t="shared" si="202"/>
        <v>1.1392012584227038</v>
      </c>
      <c r="I1438" s="2">
        <f t="shared" si="203"/>
        <v>53.253580229410971</v>
      </c>
    </row>
    <row r="1439" spans="1:9" ht="13.5" x14ac:dyDescent="0.25">
      <c r="A1439" s="3">
        <f>TITRES_STAT!B1442</f>
        <v>44410</v>
      </c>
      <c r="B1439" s="5">
        <f>TITRES_STAT!D1442</f>
        <v>2.0895000000000001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1.1208182615765189E-2</v>
      </c>
      <c r="G1439" s="2">
        <f t="shared" si="204"/>
        <v>9.8386325795352669E-3</v>
      </c>
      <c r="H1439" s="2">
        <f t="shared" si="202"/>
        <v>1.1392012584227038</v>
      </c>
      <c r="I1439" s="2">
        <f t="shared" si="203"/>
        <v>53.253580229410971</v>
      </c>
    </row>
    <row r="1440" spans="1:9" ht="13.5" x14ac:dyDescent="0.25">
      <c r="A1440" s="3">
        <f>TITRES_STAT!B1443</f>
        <v>44411</v>
      </c>
      <c r="B1440" s="5">
        <f>TITRES_STAT!D1443</f>
        <v>2.0895000000000001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1.0407598143210533E-2</v>
      </c>
      <c r="G1440" s="2">
        <f t="shared" si="204"/>
        <v>9.1358731095684629E-3</v>
      </c>
      <c r="H1440" s="2">
        <f t="shared" si="202"/>
        <v>1.1392012584227038</v>
      </c>
      <c r="I1440" s="2">
        <f t="shared" si="203"/>
        <v>53.253580229410971</v>
      </c>
    </row>
    <row r="1441" spans="1:9" ht="13.5" x14ac:dyDescent="0.25">
      <c r="A1441" s="3">
        <f>TITRES_STAT!B1444</f>
        <v>44412</v>
      </c>
      <c r="B1441" s="5">
        <f>TITRES_STAT!D1444</f>
        <v>2.0297999999999998</v>
      </c>
      <c r="C1441" s="2">
        <f t="shared" si="198"/>
        <v>-5.9700000000000308E-2</v>
      </c>
      <c r="D1441" s="2">
        <f t="shared" si="199"/>
        <v>0</v>
      </c>
      <c r="E1441" s="2">
        <f t="shared" si="200"/>
        <v>5.9700000000000308E-2</v>
      </c>
      <c r="F1441" s="2">
        <f t="shared" si="204"/>
        <v>9.664198275838351E-3</v>
      </c>
      <c r="G1441" s="2">
        <f t="shared" si="204"/>
        <v>1.2747596458885024E-2</v>
      </c>
      <c r="H1441" s="2">
        <f t="shared" si="202"/>
        <v>0.75811925071588249</v>
      </c>
      <c r="I1441" s="2">
        <f t="shared" si="203"/>
        <v>43.121036892530839</v>
      </c>
    </row>
    <row r="1442" spans="1:9" ht="13.5" x14ac:dyDescent="0.25">
      <c r="A1442" s="3">
        <f>TITRES_STAT!B1445</f>
        <v>44413</v>
      </c>
      <c r="B1442" s="5">
        <f>TITRES_STAT!D1445</f>
        <v>1.99</v>
      </c>
      <c r="C1442" s="2">
        <f t="shared" si="198"/>
        <v>-3.9799999999999836E-2</v>
      </c>
      <c r="D1442" s="2">
        <f t="shared" si="199"/>
        <v>0</v>
      </c>
      <c r="E1442" s="2">
        <f t="shared" si="200"/>
        <v>3.9799999999999836E-2</v>
      </c>
      <c r="F1442" s="2">
        <f t="shared" si="204"/>
        <v>8.9738983989927548E-3</v>
      </c>
      <c r="G1442" s="2">
        <f t="shared" si="204"/>
        <v>1.4679910997536082E-2</v>
      </c>
      <c r="H1442" s="2">
        <f t="shared" si="202"/>
        <v>0.61130468709919017</v>
      </c>
      <c r="I1442" s="2">
        <f t="shared" si="203"/>
        <v>37.938491211101336</v>
      </c>
    </row>
    <row r="1443" spans="1:9" ht="13.5" x14ac:dyDescent="0.25">
      <c r="A1443" s="3">
        <f>TITRES_STAT!B1446</f>
        <v>44414</v>
      </c>
      <c r="B1443" s="5">
        <f>TITRES_STAT!D1446</f>
        <v>2.0794999999999999</v>
      </c>
      <c r="C1443" s="2">
        <f t="shared" si="198"/>
        <v>8.9499999999999913E-2</v>
      </c>
      <c r="D1443" s="2">
        <f t="shared" si="199"/>
        <v>8.9499999999999913E-2</v>
      </c>
      <c r="E1443" s="2">
        <f t="shared" si="200"/>
        <v>0</v>
      </c>
      <c r="F1443" s="2">
        <f t="shared" si="204"/>
        <v>1.4725762799064694E-2</v>
      </c>
      <c r="G1443" s="2">
        <f t="shared" si="204"/>
        <v>1.3631345926283506E-2</v>
      </c>
      <c r="H1443" s="2">
        <f t="shared" si="202"/>
        <v>1.0802867800949112</v>
      </c>
      <c r="I1443" s="2">
        <f t="shared" si="203"/>
        <v>51.929704617246294</v>
      </c>
    </row>
    <row r="1444" spans="1:9" ht="13.5" x14ac:dyDescent="0.25">
      <c r="A1444" s="3">
        <f>TITRES_STAT!B1447</f>
        <v>44417</v>
      </c>
      <c r="B1444" s="5">
        <f>TITRES_STAT!D1447</f>
        <v>2.0794999999999999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1.3673922599131501E-2</v>
      </c>
      <c r="G1444" s="2">
        <f t="shared" si="204"/>
        <v>1.2657678360120399E-2</v>
      </c>
      <c r="H1444" s="2">
        <f t="shared" si="202"/>
        <v>1.0802867800949112</v>
      </c>
      <c r="I1444" s="2">
        <f t="shared" si="203"/>
        <v>51.929704617246294</v>
      </c>
    </row>
    <row r="1445" spans="1:9" ht="13.5" x14ac:dyDescent="0.25">
      <c r="A1445" s="3">
        <f>TITRES_STAT!B1448</f>
        <v>44419</v>
      </c>
      <c r="B1445" s="5">
        <f>TITRES_STAT!D1448</f>
        <v>2.0794999999999999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1.269721384205068E-2</v>
      </c>
      <c r="G1445" s="2">
        <f t="shared" si="204"/>
        <v>1.1753558477254655E-2</v>
      </c>
      <c r="H1445" s="2">
        <f t="shared" si="202"/>
        <v>1.0802867800949112</v>
      </c>
      <c r="I1445" s="2">
        <f t="shared" si="203"/>
        <v>51.929704617246294</v>
      </c>
    </row>
    <row r="1446" spans="1:9" ht="13.5" x14ac:dyDescent="0.25">
      <c r="A1446" s="3">
        <f>TITRES_STAT!B1449</f>
        <v>44420</v>
      </c>
      <c r="B1446" s="5">
        <f>TITRES_STAT!D1449</f>
        <v>2.0794999999999999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1.1790269996189916E-2</v>
      </c>
      <c r="G1446" s="2">
        <f t="shared" si="204"/>
        <v>1.0914018586022178E-2</v>
      </c>
      <c r="H1446" s="2">
        <f t="shared" si="202"/>
        <v>1.0802867800949114</v>
      </c>
      <c r="I1446" s="2">
        <f t="shared" si="203"/>
        <v>51.929704617246294</v>
      </c>
    </row>
    <row r="1447" spans="1:9" ht="13.5" x14ac:dyDescent="0.25">
      <c r="A1447" s="3">
        <f>TITRES_STAT!B1450</f>
        <v>44424</v>
      </c>
      <c r="B1447" s="5">
        <f>TITRES_STAT!D1450</f>
        <v>2.0895000000000001</v>
      </c>
      <c r="C1447" s="2">
        <f t="shared" si="198"/>
        <v>1.0000000000000231E-2</v>
      </c>
      <c r="D1447" s="2">
        <f t="shared" si="199"/>
        <v>1.0000000000000231E-2</v>
      </c>
      <c r="E1447" s="2">
        <f t="shared" si="200"/>
        <v>0</v>
      </c>
      <c r="F1447" s="2">
        <f t="shared" si="204"/>
        <v>1.1662393567890653E-2</v>
      </c>
      <c r="G1447" s="2">
        <f t="shared" si="204"/>
        <v>1.0134445829877737E-2</v>
      </c>
      <c r="H1447" s="2">
        <f t="shared" si="202"/>
        <v>1.1507677640851675</v>
      </c>
      <c r="I1447" s="2">
        <f t="shared" si="203"/>
        <v>53.504975446507515</v>
      </c>
    </row>
    <row r="1448" spans="1:9" ht="13.5" x14ac:dyDescent="0.25">
      <c r="A1448" s="3">
        <f>TITRES_STAT!B1451</f>
        <v>44425</v>
      </c>
      <c r="B1448" s="5">
        <f>TITRES_STAT!D1451</f>
        <v>2.0695999999999999</v>
      </c>
      <c r="C1448" s="2">
        <f t="shared" si="198"/>
        <v>-1.9900000000000251E-2</v>
      </c>
      <c r="D1448" s="2">
        <f t="shared" si="199"/>
        <v>0</v>
      </c>
      <c r="E1448" s="2">
        <f t="shared" si="200"/>
        <v>1.9900000000000251E-2</v>
      </c>
      <c r="F1448" s="2">
        <f t="shared" si="204"/>
        <v>1.0829365455898464E-2</v>
      </c>
      <c r="G1448" s="2">
        <f t="shared" si="204"/>
        <v>1.0831985413457918E-2</v>
      </c>
      <c r="H1448" s="2">
        <f t="shared" si="202"/>
        <v>0.99975812766917138</v>
      </c>
      <c r="I1448" s="2">
        <f t="shared" si="203"/>
        <v>49.993952460363033</v>
      </c>
    </row>
    <row r="1449" spans="1:9" ht="13.5" x14ac:dyDescent="0.25">
      <c r="A1449" s="3">
        <f>TITRES_STAT!B1452</f>
        <v>44426</v>
      </c>
      <c r="B1449" s="5">
        <f>TITRES_STAT!D1452</f>
        <v>2.0794999999999999</v>
      </c>
      <c r="C1449" s="2">
        <f t="shared" si="198"/>
        <v>9.9000000000000199E-3</v>
      </c>
      <c r="D1449" s="2">
        <f t="shared" si="199"/>
        <v>9.9000000000000199E-3</v>
      </c>
      <c r="E1449" s="2">
        <f t="shared" si="200"/>
        <v>0</v>
      </c>
      <c r="F1449" s="2">
        <f t="shared" si="204"/>
        <v>1.0762982209048574E-2</v>
      </c>
      <c r="G1449" s="2">
        <f t="shared" si="204"/>
        <v>1.0058272169639495E-2</v>
      </c>
      <c r="H1449" s="2">
        <f t="shared" si="202"/>
        <v>1.070062733193502</v>
      </c>
      <c r="I1449" s="2">
        <f t="shared" si="203"/>
        <v>51.692285264355625</v>
      </c>
    </row>
    <row r="1450" spans="1:9" ht="13.5" x14ac:dyDescent="0.25">
      <c r="A1450" s="3">
        <f>TITRES_STAT!B1453</f>
        <v>44427</v>
      </c>
      <c r="B1450" s="5">
        <f>TITRES_STAT!D1453</f>
        <v>2.0794999999999999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9.9941977655451063E-3</v>
      </c>
      <c r="G1450" s="2">
        <f t="shared" si="204"/>
        <v>9.3398241575223893E-3</v>
      </c>
      <c r="H1450" s="2">
        <f t="shared" si="202"/>
        <v>1.0700627331935022</v>
      </c>
      <c r="I1450" s="2">
        <f t="shared" si="203"/>
        <v>51.69228526435564</v>
      </c>
    </row>
    <row r="1451" spans="1:9" ht="13.5" x14ac:dyDescent="0.25">
      <c r="A1451" s="3">
        <f>TITRES_STAT!B1454</f>
        <v>44428</v>
      </c>
      <c r="B1451" s="5">
        <f>TITRES_STAT!D1454</f>
        <v>2.0794999999999999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9.2803264965775987E-3</v>
      </c>
      <c r="G1451" s="2">
        <f t="shared" si="204"/>
        <v>8.6726938605565049E-3</v>
      </c>
      <c r="H1451" s="2">
        <f t="shared" si="202"/>
        <v>1.070062733193502</v>
      </c>
      <c r="I1451" s="2">
        <f t="shared" si="203"/>
        <v>51.692285264355625</v>
      </c>
    </row>
    <row r="1452" spans="1:9" ht="13.5" x14ac:dyDescent="0.25">
      <c r="A1452" s="3">
        <f>TITRES_STAT!B1455</f>
        <v>44431</v>
      </c>
      <c r="B1452" s="5">
        <f>TITRES_STAT!D1455</f>
        <v>2.0895000000000001</v>
      </c>
      <c r="C1452" s="2">
        <f t="shared" si="198"/>
        <v>1.0000000000000231E-2</v>
      </c>
      <c r="D1452" s="2">
        <f t="shared" si="199"/>
        <v>1.0000000000000231E-2</v>
      </c>
      <c r="E1452" s="2">
        <f t="shared" si="200"/>
        <v>0</v>
      </c>
      <c r="F1452" s="2">
        <f t="shared" si="204"/>
        <v>9.3317317468220723E-3</v>
      </c>
      <c r="G1452" s="2">
        <f t="shared" si="204"/>
        <v>8.0532157276596121E-3</v>
      </c>
      <c r="H1452" s="2">
        <f t="shared" si="202"/>
        <v>1.1587584466129801</v>
      </c>
      <c r="I1452" s="2">
        <f t="shared" si="203"/>
        <v>53.677077601295942</v>
      </c>
    </row>
    <row r="1453" spans="1:9" ht="13.5" x14ac:dyDescent="0.25">
      <c r="A1453" s="3">
        <f>TITRES_STAT!B1456</f>
        <v>44432</v>
      </c>
      <c r="B1453" s="5">
        <f>TITRES_STAT!D1456</f>
        <v>2.0794999999999999</v>
      </c>
      <c r="C1453" s="2">
        <f t="shared" si="198"/>
        <v>-1.0000000000000231E-2</v>
      </c>
      <c r="D1453" s="2">
        <f t="shared" si="199"/>
        <v>0</v>
      </c>
      <c r="E1453" s="2">
        <f t="shared" si="200"/>
        <v>1.0000000000000231E-2</v>
      </c>
      <c r="F1453" s="2">
        <f t="shared" ref="F1453:G1468" si="205">((F1452*13)+D1453)/14</f>
        <v>8.6651794791919243E-3</v>
      </c>
      <c r="G1453" s="2">
        <f t="shared" si="205"/>
        <v>8.1922717471125134E-3</v>
      </c>
      <c r="H1453" s="2">
        <f t="shared" si="202"/>
        <v>1.0577260797343659</v>
      </c>
      <c r="I1453" s="2">
        <f t="shared" si="203"/>
        <v>51.402666766555683</v>
      </c>
    </row>
    <row r="1454" spans="1:9" ht="13.5" x14ac:dyDescent="0.25">
      <c r="A1454" s="3">
        <f>TITRES_STAT!B1457</f>
        <v>44433</v>
      </c>
      <c r="B1454" s="5">
        <f>TITRES_STAT!D1457</f>
        <v>2.0895000000000001</v>
      </c>
      <c r="C1454" s="2">
        <f t="shared" si="198"/>
        <v>1.0000000000000231E-2</v>
      </c>
      <c r="D1454" s="2">
        <f t="shared" si="199"/>
        <v>1.0000000000000231E-2</v>
      </c>
      <c r="E1454" s="2">
        <f t="shared" si="200"/>
        <v>0</v>
      </c>
      <c r="F1454" s="2">
        <f t="shared" si="205"/>
        <v>8.7605238021068038E-3</v>
      </c>
      <c r="G1454" s="2">
        <f t="shared" si="205"/>
        <v>7.6071094794616196E-3</v>
      </c>
      <c r="H1454" s="2">
        <f t="shared" si="202"/>
        <v>1.1516232053395945</v>
      </c>
      <c r="I1454" s="2">
        <f t="shared" si="203"/>
        <v>53.523460914608968</v>
      </c>
    </row>
    <row r="1455" spans="1:9" ht="13.5" x14ac:dyDescent="0.25">
      <c r="A1455" s="3">
        <f>TITRES_STAT!B1458</f>
        <v>44434</v>
      </c>
      <c r="B1455" s="5">
        <f>TITRES_STAT!D1458</f>
        <v>2.0794999999999999</v>
      </c>
      <c r="C1455" s="2">
        <f t="shared" si="198"/>
        <v>-1.0000000000000231E-2</v>
      </c>
      <c r="D1455" s="2">
        <f t="shared" si="199"/>
        <v>0</v>
      </c>
      <c r="E1455" s="2">
        <f t="shared" si="200"/>
        <v>1.0000000000000231E-2</v>
      </c>
      <c r="F1455" s="2">
        <f t="shared" si="205"/>
        <v>8.1347721019563186E-3</v>
      </c>
      <c r="G1455" s="2">
        <f t="shared" si="205"/>
        <v>7.7780302309286634E-3</v>
      </c>
      <c r="H1455" s="2">
        <f t="shared" si="202"/>
        <v>1.0458653232805784</v>
      </c>
      <c r="I1455" s="2">
        <f t="shared" si="203"/>
        <v>51.120927236965741</v>
      </c>
    </row>
    <row r="1456" spans="1:9" ht="13.5" x14ac:dyDescent="0.25">
      <c r="A1456" s="3">
        <f>TITRES_STAT!B1459</f>
        <v>44435</v>
      </c>
      <c r="B1456" s="5">
        <f>TITRES_STAT!D1459</f>
        <v>2.0794999999999999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7.5537169518165815E-3</v>
      </c>
      <c r="G1456" s="2">
        <f t="shared" si="205"/>
        <v>7.2224566430051868E-3</v>
      </c>
      <c r="H1456" s="2">
        <f t="shared" si="202"/>
        <v>1.0458653232805786</v>
      </c>
      <c r="I1456" s="2">
        <f t="shared" si="203"/>
        <v>51.120927236965741</v>
      </c>
    </row>
    <row r="1457" spans="1:9" ht="13.5" x14ac:dyDescent="0.25">
      <c r="A1457" s="3">
        <f>TITRES_STAT!B1460</f>
        <v>44438</v>
      </c>
      <c r="B1457" s="5">
        <f>TITRES_STAT!D1460</f>
        <v>2.0794999999999999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7.0141657409725404E-3</v>
      </c>
      <c r="G1457" s="2">
        <f t="shared" si="205"/>
        <v>6.7065668827905305E-3</v>
      </c>
      <c r="H1457" s="2">
        <f t="shared" si="202"/>
        <v>1.0458653232805786</v>
      </c>
      <c r="I1457" s="2">
        <f t="shared" si="203"/>
        <v>51.120927236965741</v>
      </c>
    </row>
    <row r="1458" spans="1:9" ht="13.5" x14ac:dyDescent="0.25">
      <c r="A1458" s="3">
        <f>TITRES_STAT!B1461</f>
        <v>44439</v>
      </c>
      <c r="B1458" s="5">
        <f>TITRES_STAT!D1461</f>
        <v>2.0794999999999999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6.513153902331645E-3</v>
      </c>
      <c r="G1458" s="2">
        <f t="shared" si="205"/>
        <v>6.227526391162635E-3</v>
      </c>
      <c r="H1458" s="2">
        <f t="shared" si="202"/>
        <v>1.0458653232805788</v>
      </c>
      <c r="I1458" s="2">
        <f t="shared" si="203"/>
        <v>51.120927236965748</v>
      </c>
    </row>
    <row r="1459" spans="1:9" ht="13.5" x14ac:dyDescent="0.25">
      <c r="A1459" s="3">
        <f>TITRES_STAT!B1462</f>
        <v>44440</v>
      </c>
      <c r="B1459" s="5">
        <f>TITRES_STAT!D1462</f>
        <v>2.0695999999999999</v>
      </c>
      <c r="C1459" s="2">
        <f t="shared" si="198"/>
        <v>-9.9000000000000199E-3</v>
      </c>
      <c r="D1459" s="2">
        <f t="shared" si="199"/>
        <v>0</v>
      </c>
      <c r="E1459" s="2">
        <f t="shared" si="200"/>
        <v>9.9000000000000199E-3</v>
      </c>
      <c r="F1459" s="2">
        <f t="shared" si="205"/>
        <v>6.0479286235936708E-3</v>
      </c>
      <c r="G1459" s="2">
        <f t="shared" si="205"/>
        <v>6.4898459346510191E-3</v>
      </c>
      <c r="H1459" s="2">
        <f t="shared" si="202"/>
        <v>0.93190634793072147</v>
      </c>
      <c r="I1459" s="2">
        <f t="shared" si="203"/>
        <v>48.237656495559058</v>
      </c>
    </row>
    <row r="1460" spans="1:9" ht="13.5" x14ac:dyDescent="0.25">
      <c r="A1460" s="3">
        <f>TITRES_STAT!B1463</f>
        <v>44441</v>
      </c>
      <c r="B1460" s="5">
        <f>TITRES_STAT!D1463</f>
        <v>2.0695999999999999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5.615933721908409E-3</v>
      </c>
      <c r="G1460" s="2">
        <f t="shared" si="205"/>
        <v>6.0262855107473751E-3</v>
      </c>
      <c r="H1460" s="2">
        <f t="shared" si="202"/>
        <v>0.93190634793072147</v>
      </c>
      <c r="I1460" s="2">
        <f t="shared" si="203"/>
        <v>48.237656495559058</v>
      </c>
    </row>
    <row r="1461" spans="1:9" ht="13.5" x14ac:dyDescent="0.25">
      <c r="A1461" s="3">
        <f>TITRES_STAT!B1464</f>
        <v>44442</v>
      </c>
      <c r="B1461" s="5">
        <f>TITRES_STAT!D1464</f>
        <v>2.0695999999999999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5.2147955989149519E-3</v>
      </c>
      <c r="G1461" s="2">
        <f t="shared" si="205"/>
        <v>5.5958365456939907E-3</v>
      </c>
      <c r="H1461" s="2">
        <f t="shared" si="202"/>
        <v>0.93190634793072169</v>
      </c>
      <c r="I1461" s="2">
        <f t="shared" si="203"/>
        <v>48.237656495559065</v>
      </c>
    </row>
    <row r="1462" spans="1:9" ht="13.5" x14ac:dyDescent="0.25">
      <c r="A1462" s="3">
        <f>TITRES_STAT!B1465</f>
        <v>44445</v>
      </c>
      <c r="B1462" s="5">
        <f>TITRES_STAT!D1465</f>
        <v>2.0695999999999999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4.8423101989924552E-3</v>
      </c>
      <c r="G1462" s="2">
        <f t="shared" si="205"/>
        <v>5.1961339352872768E-3</v>
      </c>
      <c r="H1462" s="2">
        <f t="shared" si="202"/>
        <v>0.93190634793072169</v>
      </c>
      <c r="I1462" s="2">
        <f t="shared" si="203"/>
        <v>48.237656495559065</v>
      </c>
    </row>
    <row r="1463" spans="1:9" ht="13.5" x14ac:dyDescent="0.25">
      <c r="A1463" s="3">
        <f>TITRES_STAT!B1466</f>
        <v>44446</v>
      </c>
      <c r="B1463" s="5">
        <f>TITRES_STAT!D1466</f>
        <v>2.0099</v>
      </c>
      <c r="C1463" s="2">
        <f t="shared" si="198"/>
        <v>-5.9699999999999864E-2</v>
      </c>
      <c r="D1463" s="2">
        <f t="shared" si="199"/>
        <v>0</v>
      </c>
      <c r="E1463" s="2">
        <f t="shared" si="200"/>
        <v>5.9699999999999864E-2</v>
      </c>
      <c r="F1463" s="2">
        <f t="shared" si="205"/>
        <v>4.4964308990644228E-3</v>
      </c>
      <c r="G1463" s="2">
        <f t="shared" si="205"/>
        <v>9.0892672256238909E-3</v>
      </c>
      <c r="H1463" s="2">
        <f t="shared" si="202"/>
        <v>0.49469674369220518</v>
      </c>
      <c r="I1463" s="2">
        <f t="shared" si="203"/>
        <v>33.096796776997294</v>
      </c>
    </row>
    <row r="1464" spans="1:9" ht="13.5" x14ac:dyDescent="0.25">
      <c r="A1464" s="3">
        <f>TITRES_STAT!B1467</f>
        <v>44447</v>
      </c>
      <c r="B1464" s="5">
        <f>TITRES_STAT!D1467</f>
        <v>2.0497000000000001</v>
      </c>
      <c r="C1464" s="2">
        <f t="shared" si="198"/>
        <v>3.9800000000000058E-2</v>
      </c>
      <c r="D1464" s="2">
        <f t="shared" si="199"/>
        <v>3.9800000000000058E-2</v>
      </c>
      <c r="E1464" s="2">
        <f t="shared" si="200"/>
        <v>0</v>
      </c>
      <c r="F1464" s="2">
        <f t="shared" si="205"/>
        <v>7.0181144062741114E-3</v>
      </c>
      <c r="G1464" s="2">
        <f t="shared" si="205"/>
        <v>8.440033852365041E-3</v>
      </c>
      <c r="H1464" s="2">
        <f t="shared" si="202"/>
        <v>0.8315268077162411</v>
      </c>
      <c r="I1464" s="2">
        <f t="shared" si="203"/>
        <v>45.400744570759777</v>
      </c>
    </row>
    <row r="1465" spans="1:9" ht="13.5" x14ac:dyDescent="0.25">
      <c r="A1465" s="3">
        <f>TITRES_STAT!B1468</f>
        <v>44448</v>
      </c>
      <c r="B1465" s="5">
        <f>TITRES_STAT!D1468</f>
        <v>2.0497000000000001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6.5168205201116746E-3</v>
      </c>
      <c r="G1465" s="2">
        <f t="shared" si="205"/>
        <v>7.8371742914818236E-3</v>
      </c>
      <c r="H1465" s="2">
        <f t="shared" si="202"/>
        <v>0.8315268077162411</v>
      </c>
      <c r="I1465" s="2">
        <f t="shared" si="203"/>
        <v>45.400744570759777</v>
      </c>
    </row>
    <row r="1466" spans="1:9" ht="13.5" x14ac:dyDescent="0.25">
      <c r="A1466" s="3">
        <f>TITRES_STAT!B1469</f>
        <v>44449</v>
      </c>
      <c r="B1466" s="5">
        <f>TITRES_STAT!D1469</f>
        <v>1.99</v>
      </c>
      <c r="C1466" s="2">
        <f t="shared" si="198"/>
        <v>-5.9700000000000086E-2</v>
      </c>
      <c r="D1466" s="2">
        <f t="shared" si="199"/>
        <v>0</v>
      </c>
      <c r="E1466" s="2">
        <f t="shared" si="200"/>
        <v>5.9700000000000086E-2</v>
      </c>
      <c r="F1466" s="2">
        <f t="shared" si="205"/>
        <v>6.0513333401036986E-3</v>
      </c>
      <c r="G1466" s="2">
        <f t="shared" si="205"/>
        <v>1.1541661842090271E-2</v>
      </c>
      <c r="H1466" s="2">
        <f t="shared" si="202"/>
        <v>0.52430346885018098</v>
      </c>
      <c r="I1466" s="2">
        <f t="shared" si="203"/>
        <v>34.396265544529385</v>
      </c>
    </row>
    <row r="1467" spans="1:9" ht="13.5" x14ac:dyDescent="0.25">
      <c r="A1467" s="3">
        <f>TITRES_STAT!B1470</f>
        <v>44452</v>
      </c>
      <c r="B1467" s="5">
        <f>TITRES_STAT!D1470</f>
        <v>1.99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5.6190952443820061E-3</v>
      </c>
      <c r="G1467" s="2">
        <f t="shared" si="205"/>
        <v>1.0717257424798109E-2</v>
      </c>
      <c r="H1467" s="2">
        <f t="shared" si="202"/>
        <v>0.52430346885018098</v>
      </c>
      <c r="I1467" s="2">
        <f t="shared" si="203"/>
        <v>34.396265544529385</v>
      </c>
    </row>
    <row r="1468" spans="1:9" ht="13.5" x14ac:dyDescent="0.25">
      <c r="A1468" s="3">
        <f>TITRES_STAT!B1471</f>
        <v>44453</v>
      </c>
      <c r="B1468" s="5">
        <f>TITRES_STAT!D1471</f>
        <v>1.99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5.21773129835472E-3</v>
      </c>
      <c r="G1468" s="2">
        <f t="shared" si="205"/>
        <v>9.9517390373125292E-3</v>
      </c>
      <c r="H1468" s="2">
        <f t="shared" si="202"/>
        <v>0.52430346885018098</v>
      </c>
      <c r="I1468" s="2">
        <f t="shared" si="203"/>
        <v>34.396265544529385</v>
      </c>
    </row>
    <row r="1469" spans="1:9" ht="13.5" x14ac:dyDescent="0.25">
      <c r="A1469" s="3">
        <f>TITRES_STAT!B1472</f>
        <v>44454</v>
      </c>
      <c r="B1469" s="5">
        <f>TITRES_STAT!D1472</f>
        <v>1.99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4.8450362056150975E-3</v>
      </c>
      <c r="G1469" s="2">
        <f t="shared" si="206"/>
        <v>9.2409005346473488E-3</v>
      </c>
      <c r="H1469" s="2">
        <f t="shared" si="202"/>
        <v>0.52430346885018109</v>
      </c>
      <c r="I1469" s="2">
        <f t="shared" si="203"/>
        <v>34.396265544529385</v>
      </c>
    </row>
    <row r="1470" spans="1:9" ht="13.5" x14ac:dyDescent="0.25">
      <c r="A1470" s="3">
        <f>TITRES_STAT!B1473</f>
        <v>44455</v>
      </c>
      <c r="B1470" s="5">
        <f>TITRES_STAT!D1473</f>
        <v>1.99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4.4989621909283049E-3</v>
      </c>
      <c r="G1470" s="2">
        <f t="shared" si="206"/>
        <v>8.5808362107439671E-3</v>
      </c>
      <c r="H1470" s="2">
        <f t="shared" si="202"/>
        <v>0.52430346885018098</v>
      </c>
      <c r="I1470" s="2">
        <f t="shared" si="203"/>
        <v>34.396265544529385</v>
      </c>
    </row>
    <row r="1471" spans="1:9" ht="13.5" x14ac:dyDescent="0.25">
      <c r="A1471" s="3">
        <f>TITRES_STAT!B1474</f>
        <v>44456</v>
      </c>
      <c r="B1471" s="5">
        <f>TITRES_STAT!D1474</f>
        <v>1.99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4.1776077487191404E-3</v>
      </c>
      <c r="G1471" s="2">
        <f t="shared" si="206"/>
        <v>7.9679193385479696E-3</v>
      </c>
      <c r="H1471" s="2">
        <f t="shared" si="202"/>
        <v>0.52430346885018098</v>
      </c>
      <c r="I1471" s="2">
        <f t="shared" si="203"/>
        <v>34.396265544529385</v>
      </c>
    </row>
    <row r="1472" spans="1:9" ht="13.5" x14ac:dyDescent="0.25">
      <c r="A1472" s="3">
        <f>TITRES_STAT!B1475</f>
        <v>44459</v>
      </c>
      <c r="B1472" s="5">
        <f>TITRES_STAT!D1475</f>
        <v>1.99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3.8792071952392019E-3</v>
      </c>
      <c r="G1472" s="2">
        <f t="shared" si="206"/>
        <v>7.3987822429373998E-3</v>
      </c>
      <c r="H1472" s="2">
        <f t="shared" si="202"/>
        <v>0.52430346885018109</v>
      </c>
      <c r="I1472" s="2">
        <f t="shared" si="203"/>
        <v>34.396265544529385</v>
      </c>
    </row>
    <row r="1473" spans="1:9" ht="13.5" x14ac:dyDescent="0.25">
      <c r="A1473" s="3">
        <f>TITRES_STAT!B1476</f>
        <v>44460</v>
      </c>
      <c r="B1473" s="5">
        <f>TITRES_STAT!D1476</f>
        <v>1.99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3.6021209670078305E-3</v>
      </c>
      <c r="G1473" s="2">
        <f t="shared" si="206"/>
        <v>6.8702977970133E-3</v>
      </c>
      <c r="H1473" s="2">
        <f t="shared" si="202"/>
        <v>0.52430346885018109</v>
      </c>
      <c r="I1473" s="2">
        <f t="shared" si="203"/>
        <v>34.396265544529385</v>
      </c>
    </row>
    <row r="1474" spans="1:9" ht="13.5" x14ac:dyDescent="0.25">
      <c r="A1474" s="3">
        <f>TITRES_STAT!B1477</f>
        <v>44461</v>
      </c>
      <c r="B1474" s="5">
        <f>TITRES_STAT!D1477</f>
        <v>2</v>
      </c>
      <c r="C1474" s="2">
        <f t="shared" si="198"/>
        <v>1.0000000000000009E-2</v>
      </c>
      <c r="D1474" s="2">
        <f t="shared" si="199"/>
        <v>1.0000000000000009E-2</v>
      </c>
      <c r="E1474" s="2">
        <f t="shared" si="200"/>
        <v>0</v>
      </c>
      <c r="F1474" s="2">
        <f t="shared" si="206"/>
        <v>4.0591123265072719E-3</v>
      </c>
      <c r="G1474" s="2">
        <f t="shared" si="206"/>
        <v>6.3795622400837785E-3</v>
      </c>
      <c r="H1474" s="2">
        <f t="shared" si="202"/>
        <v>0.63626815974977713</v>
      </c>
      <c r="I1474" s="2">
        <f t="shared" si="203"/>
        <v>38.88532304185869</v>
      </c>
    </row>
    <row r="1475" spans="1:9" ht="13.5" x14ac:dyDescent="0.25">
      <c r="A1475" s="3">
        <f>TITRES_STAT!B1478</f>
        <v>44462</v>
      </c>
      <c r="B1475" s="5">
        <f>TITRES_STAT!D1478</f>
        <v>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3.7691757317567525E-3</v>
      </c>
      <c r="G1475" s="2">
        <f t="shared" si="206"/>
        <v>5.923879222934937E-3</v>
      </c>
      <c r="H1475" s="2">
        <f t="shared" si="202"/>
        <v>0.63626815974977724</v>
      </c>
      <c r="I1475" s="2">
        <f t="shared" si="203"/>
        <v>38.88532304185869</v>
      </c>
    </row>
    <row r="1476" spans="1:9" ht="13.5" x14ac:dyDescent="0.25">
      <c r="A1476" s="3">
        <f>TITRES_STAT!B1479</f>
        <v>44463</v>
      </c>
      <c r="B1476" s="5">
        <f>TITRES_STAT!D1479</f>
        <v>2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3.4999488937741273E-3</v>
      </c>
      <c r="G1476" s="2">
        <f t="shared" si="206"/>
        <v>5.5007449927252988E-3</v>
      </c>
      <c r="H1476" s="2">
        <f t="shared" si="202"/>
        <v>0.63626815974977713</v>
      </c>
      <c r="I1476" s="2">
        <f t="shared" si="203"/>
        <v>38.88532304185869</v>
      </c>
    </row>
    <row r="1477" spans="1:9" ht="13.5" x14ac:dyDescent="0.25">
      <c r="A1477" s="3">
        <f>TITRES_STAT!B1480</f>
        <v>44466</v>
      </c>
      <c r="B1477" s="5">
        <f>TITRES_STAT!D1480</f>
        <v>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3.2499525442188327E-3</v>
      </c>
      <c r="G1477" s="2">
        <f t="shared" si="206"/>
        <v>5.1078346361020637E-3</v>
      </c>
      <c r="H1477" s="2">
        <f t="shared" si="202"/>
        <v>0.63626815974977713</v>
      </c>
      <c r="I1477" s="2">
        <f t="shared" si="203"/>
        <v>38.88532304185869</v>
      </c>
    </row>
    <row r="1478" spans="1:9" ht="13.5" x14ac:dyDescent="0.25">
      <c r="A1478" s="3">
        <f>TITRES_STAT!B1481</f>
        <v>44467</v>
      </c>
      <c r="B1478" s="5">
        <f>TITRES_STAT!D1481</f>
        <v>1.99</v>
      </c>
      <c r="C1478" s="2">
        <f t="shared" si="207"/>
        <v>-1.0000000000000009E-2</v>
      </c>
      <c r="D1478" s="2">
        <f t="shared" si="208"/>
        <v>0</v>
      </c>
      <c r="E1478" s="2">
        <f t="shared" si="209"/>
        <v>1.0000000000000009E-2</v>
      </c>
      <c r="F1478" s="2">
        <f t="shared" si="206"/>
        <v>3.0178130767746303E-3</v>
      </c>
      <c r="G1478" s="2">
        <f t="shared" si="206"/>
        <v>5.4572750192376307E-3</v>
      </c>
      <c r="H1478" s="2">
        <f t="shared" si="202"/>
        <v>0.55298900387765548</v>
      </c>
      <c r="I1478" s="2">
        <f t="shared" si="203"/>
        <v>35.608043746407617</v>
      </c>
    </row>
    <row r="1479" spans="1:9" ht="13.5" x14ac:dyDescent="0.25">
      <c r="A1479" s="3">
        <f>TITRES_STAT!B1482</f>
        <v>44468</v>
      </c>
      <c r="B1479" s="5">
        <f>TITRES_STAT!D1482</f>
        <v>2</v>
      </c>
      <c r="C1479" s="2">
        <f t="shared" si="207"/>
        <v>1.0000000000000009E-2</v>
      </c>
      <c r="D1479" s="2">
        <f t="shared" si="208"/>
        <v>1.0000000000000009E-2</v>
      </c>
      <c r="E1479" s="2">
        <f t="shared" si="209"/>
        <v>0</v>
      </c>
      <c r="F1479" s="2">
        <f t="shared" si="206"/>
        <v>3.5165407141478718E-3</v>
      </c>
      <c r="G1479" s="2">
        <f t="shared" si="206"/>
        <v>5.0674696607206568E-3</v>
      </c>
      <c r="H1479" s="2">
        <f t="shared" si="202"/>
        <v>0.69394410812274621</v>
      </c>
      <c r="I1479" s="2">
        <f t="shared" si="203"/>
        <v>40.966175022845661</v>
      </c>
    </row>
    <row r="1480" spans="1:9" ht="13.5" x14ac:dyDescent="0.25">
      <c r="A1480" s="3">
        <f>TITRES_STAT!B1483</f>
        <v>44469</v>
      </c>
      <c r="B1480" s="5">
        <f>TITRES_STAT!D1483</f>
        <v>2.06</v>
      </c>
      <c r="C1480" s="2">
        <f t="shared" si="207"/>
        <v>6.0000000000000053E-2</v>
      </c>
      <c r="D1480" s="2">
        <f t="shared" si="208"/>
        <v>6.0000000000000053E-2</v>
      </c>
      <c r="E1480" s="2">
        <f t="shared" si="209"/>
        <v>0</v>
      </c>
      <c r="F1480" s="2">
        <f t="shared" si="206"/>
        <v>7.5510735202801707E-3</v>
      </c>
      <c r="G1480" s="2">
        <f t="shared" si="206"/>
        <v>4.7055075420977532E-3</v>
      </c>
      <c r="H1480" s="2">
        <f t="shared" si="202"/>
        <v>1.6047309355525634</v>
      </c>
      <c r="I1480" s="2">
        <f t="shared" si="203"/>
        <v>61.608318680798341</v>
      </c>
    </row>
    <row r="1481" spans="1:9" ht="13.5" x14ac:dyDescent="0.25">
      <c r="A1481" s="3">
        <f>TITRES_STAT!B1484</f>
        <v>44470</v>
      </c>
      <c r="B1481" s="5">
        <f>TITRES_STAT!D1484</f>
        <v>2.12</v>
      </c>
      <c r="C1481" s="2">
        <f t="shared" si="207"/>
        <v>6.0000000000000053E-2</v>
      </c>
      <c r="D1481" s="2">
        <f t="shared" si="208"/>
        <v>6.0000000000000053E-2</v>
      </c>
      <c r="E1481" s="2">
        <f t="shared" si="209"/>
        <v>0</v>
      </c>
      <c r="F1481" s="2">
        <f t="shared" si="206"/>
        <v>1.1297425411688735E-2</v>
      </c>
      <c r="G1481" s="2">
        <f t="shared" si="206"/>
        <v>4.3693998605193419E-3</v>
      </c>
      <c r="H1481" s="2">
        <f t="shared" si="202"/>
        <v>2.5855782881692901</v>
      </c>
      <c r="I1481" s="2">
        <f t="shared" si="203"/>
        <v>72.110496002847682</v>
      </c>
    </row>
    <row r="1482" spans="1:9" ht="13.5" x14ac:dyDescent="0.25">
      <c r="A1482" s="3">
        <f>TITRES_STAT!B1485</f>
        <v>44473</v>
      </c>
      <c r="B1482" s="5">
        <f>TITRES_STAT!D1485</f>
        <v>2.06</v>
      </c>
      <c r="C1482" s="2">
        <f t="shared" si="207"/>
        <v>-6.0000000000000053E-2</v>
      </c>
      <c r="D1482" s="2">
        <f t="shared" si="208"/>
        <v>0</v>
      </c>
      <c r="E1482" s="2">
        <f t="shared" si="209"/>
        <v>6.0000000000000053E-2</v>
      </c>
      <c r="F1482" s="2">
        <f t="shared" si="206"/>
        <v>1.0490466453710967E-2</v>
      </c>
      <c r="G1482" s="2">
        <f t="shared" si="206"/>
        <v>8.3430141561965359E-3</v>
      </c>
      <c r="H1482" s="2">
        <f t="shared" si="202"/>
        <v>1.2573952599516414</v>
      </c>
      <c r="I1482" s="2">
        <f t="shared" si="203"/>
        <v>55.701156206847784</v>
      </c>
    </row>
    <row r="1483" spans="1:9" ht="13.5" x14ac:dyDescent="0.25">
      <c r="A1483" s="3">
        <f>TITRES_STAT!B1486</f>
        <v>44474</v>
      </c>
      <c r="B1483" s="5">
        <f>TITRES_STAT!D1486</f>
        <v>2.1</v>
      </c>
      <c r="C1483" s="2">
        <f t="shared" si="207"/>
        <v>4.0000000000000036E-2</v>
      </c>
      <c r="D1483" s="2">
        <f t="shared" si="208"/>
        <v>4.0000000000000036E-2</v>
      </c>
      <c r="E1483" s="2">
        <f t="shared" si="209"/>
        <v>0</v>
      </c>
      <c r="F1483" s="2">
        <f t="shared" si="206"/>
        <v>1.25982902784459E-2</v>
      </c>
      <c r="G1483" s="2">
        <f t="shared" si="206"/>
        <v>7.7470845736110688E-3</v>
      </c>
      <c r="H1483" s="2">
        <f t="shared" si="202"/>
        <v>1.6261975919766665</v>
      </c>
      <c r="I1483" s="2">
        <f t="shared" si="203"/>
        <v>61.922133998785384</v>
      </c>
    </row>
    <row r="1484" spans="1:9" ht="13.5" x14ac:dyDescent="0.25">
      <c r="A1484" s="3">
        <f>TITRES_STAT!B1487</f>
        <v>44475</v>
      </c>
      <c r="B1484" s="5">
        <f>TITRES_STAT!D1487</f>
        <v>2.04</v>
      </c>
      <c r="C1484" s="2">
        <f t="shared" si="207"/>
        <v>-6.0000000000000053E-2</v>
      </c>
      <c r="D1484" s="2">
        <f t="shared" si="208"/>
        <v>0</v>
      </c>
      <c r="E1484" s="2">
        <f t="shared" si="209"/>
        <v>6.0000000000000053E-2</v>
      </c>
      <c r="F1484" s="2">
        <f t="shared" si="206"/>
        <v>1.169841240141405E-2</v>
      </c>
      <c r="G1484" s="2">
        <f t="shared" si="206"/>
        <v>1.1479435675495997E-2</v>
      </c>
      <c r="H1484" s="2">
        <f t="shared" si="202"/>
        <v>1.0190755653943409</v>
      </c>
      <c r="I1484" s="2">
        <f t="shared" si="203"/>
        <v>50.472383642328303</v>
      </c>
    </row>
    <row r="1485" spans="1:9" ht="13.5" x14ac:dyDescent="0.25">
      <c r="A1485" s="3">
        <f>TITRES_STAT!B1488</f>
        <v>44476</v>
      </c>
      <c r="B1485" s="5">
        <f>TITRES_STAT!D1488</f>
        <v>2.06</v>
      </c>
      <c r="C1485" s="2">
        <f t="shared" si="207"/>
        <v>2.0000000000000018E-2</v>
      </c>
      <c r="D1485" s="2">
        <f t="shared" si="208"/>
        <v>2.0000000000000018E-2</v>
      </c>
      <c r="E1485" s="2">
        <f t="shared" si="209"/>
        <v>0</v>
      </c>
      <c r="F1485" s="2">
        <f t="shared" ref="F1485:G1500" si="210">((F1484*13)+D1485)/14</f>
        <v>1.229138294417019E-2</v>
      </c>
      <c r="G1485" s="2">
        <f t="shared" si="210"/>
        <v>1.0659475984389141E-2</v>
      </c>
      <c r="H1485" s="2">
        <f t="shared" si="202"/>
        <v>1.1530944825215597</v>
      </c>
      <c r="I1485" s="2">
        <f t="shared" si="203"/>
        <v>53.555219795609382</v>
      </c>
    </row>
    <row r="1486" spans="1:9" ht="13.5" x14ac:dyDescent="0.25">
      <c r="A1486" s="3">
        <f>TITRES_STAT!B1489</f>
        <v>44477</v>
      </c>
      <c r="B1486" s="5">
        <f>TITRES_STAT!D1489</f>
        <v>2.04</v>
      </c>
      <c r="C1486" s="2">
        <f t="shared" si="207"/>
        <v>-2.0000000000000018E-2</v>
      </c>
      <c r="D1486" s="2">
        <f t="shared" si="208"/>
        <v>0</v>
      </c>
      <c r="E1486" s="2">
        <f t="shared" si="209"/>
        <v>2.0000000000000018E-2</v>
      </c>
      <c r="F1486" s="2">
        <f t="shared" si="210"/>
        <v>1.1413427019586605E-2</v>
      </c>
      <c r="G1486" s="2">
        <f t="shared" si="210"/>
        <v>1.1326656271218491E-2</v>
      </c>
      <c r="H1486" s="2">
        <f t="shared" si="202"/>
        <v>1.0076607558568367</v>
      </c>
      <c r="I1486" s="2">
        <f t="shared" si="203"/>
        <v>50.190788105871185</v>
      </c>
    </row>
    <row r="1487" spans="1:9" ht="13.5" x14ac:dyDescent="0.25">
      <c r="A1487" s="3">
        <f>TITRES_STAT!B1490</f>
        <v>44480</v>
      </c>
      <c r="B1487" s="5">
        <f>TITRES_STAT!D1490</f>
        <v>2.08</v>
      </c>
      <c r="C1487" s="2">
        <f t="shared" si="207"/>
        <v>4.0000000000000036E-2</v>
      </c>
      <c r="D1487" s="2">
        <f t="shared" si="208"/>
        <v>4.0000000000000036E-2</v>
      </c>
      <c r="E1487" s="2">
        <f t="shared" si="209"/>
        <v>0</v>
      </c>
      <c r="F1487" s="2">
        <f t="shared" si="210"/>
        <v>1.3455325089616136E-2</v>
      </c>
      <c r="G1487" s="2">
        <f t="shared" si="210"/>
        <v>1.0517609394702884E-2</v>
      </c>
      <c r="H1487" s="2">
        <f t="shared" si="202"/>
        <v>1.2793140137332739</v>
      </c>
      <c r="I1487" s="2">
        <f t="shared" si="203"/>
        <v>56.127150801740285</v>
      </c>
    </row>
    <row r="1488" spans="1:9" ht="13.5" x14ac:dyDescent="0.25">
      <c r="A1488" s="3">
        <f>TITRES_STAT!B1491</f>
        <v>44481</v>
      </c>
      <c r="B1488" s="5">
        <f>TITRES_STAT!D1491</f>
        <v>2.09</v>
      </c>
      <c r="C1488" s="2">
        <f t="shared" si="207"/>
        <v>9.9999999999997868E-3</v>
      </c>
      <c r="D1488" s="2">
        <f t="shared" si="208"/>
        <v>9.9999999999997868E-3</v>
      </c>
      <c r="E1488" s="2">
        <f t="shared" si="209"/>
        <v>0</v>
      </c>
      <c r="F1488" s="2">
        <f t="shared" si="210"/>
        <v>1.3208516154643539E-2</v>
      </c>
      <c r="G1488" s="2">
        <f t="shared" si="210"/>
        <v>9.7663515807955344E-3</v>
      </c>
      <c r="H1488" s="2">
        <f t="shared" si="202"/>
        <v>1.35245142931539</v>
      </c>
      <c r="I1488" s="2">
        <f t="shared" si="203"/>
        <v>57.491152100384916</v>
      </c>
    </row>
    <row r="1489" spans="1:9" ht="13.5" x14ac:dyDescent="0.25">
      <c r="A1489" s="3">
        <f>TITRES_STAT!B1492</f>
        <v>44482</v>
      </c>
      <c r="B1489" s="5">
        <f>TITRES_STAT!D1492</f>
        <v>2.04</v>
      </c>
      <c r="C1489" s="2">
        <f t="shared" si="207"/>
        <v>-4.9999999999999822E-2</v>
      </c>
      <c r="D1489" s="2">
        <f t="shared" si="208"/>
        <v>0</v>
      </c>
      <c r="E1489" s="2">
        <f t="shared" si="209"/>
        <v>4.9999999999999822E-2</v>
      </c>
      <c r="F1489" s="2">
        <f t="shared" si="210"/>
        <v>1.2265050715026144E-2</v>
      </c>
      <c r="G1489" s="2">
        <f t="shared" si="210"/>
        <v>1.2640183610738697E-2</v>
      </c>
      <c r="H1489" s="2">
        <f t="shared" ref="H1489:H1552" si="211">F1489/G1489</f>
        <v>0.97032219568441613</v>
      </c>
      <c r="I1489" s="2">
        <f t="shared" ref="I1489:I1552" si="212">IF(G1489=0,100,100-(100/(1+H1489)))</f>
        <v>49.246879409352772</v>
      </c>
    </row>
    <row r="1490" spans="1:9" ht="13.5" x14ac:dyDescent="0.25">
      <c r="A1490" s="3">
        <f>TITRES_STAT!B1493</f>
        <v>44483</v>
      </c>
      <c r="B1490" s="5">
        <f>TITRES_STAT!D1493</f>
        <v>2.04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1.1388975663952848E-2</v>
      </c>
      <c r="G1490" s="2">
        <f t="shared" si="210"/>
        <v>1.173731335282879E-2</v>
      </c>
      <c r="H1490" s="2">
        <f t="shared" si="211"/>
        <v>0.97032219568441624</v>
      </c>
      <c r="I1490" s="2">
        <f t="shared" si="212"/>
        <v>49.246879409352772</v>
      </c>
    </row>
    <row r="1491" spans="1:9" ht="13.5" x14ac:dyDescent="0.25">
      <c r="A1491" s="3">
        <f>TITRES_STAT!B1494</f>
        <v>44488</v>
      </c>
      <c r="B1491" s="5">
        <f>TITRES_STAT!D1494</f>
        <v>2.04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1.0575477402241931E-2</v>
      </c>
      <c r="G1491" s="2">
        <f t="shared" si="210"/>
        <v>1.0898933827626732E-2</v>
      </c>
      <c r="H1491" s="2">
        <f t="shared" si="211"/>
        <v>0.97032219568441636</v>
      </c>
      <c r="I1491" s="2">
        <f t="shared" si="212"/>
        <v>49.246879409352779</v>
      </c>
    </row>
    <row r="1492" spans="1:9" ht="13.5" x14ac:dyDescent="0.25">
      <c r="A1492" s="3">
        <f>TITRES_STAT!B1495</f>
        <v>44489</v>
      </c>
      <c r="B1492" s="5">
        <f>TITRES_STAT!D1495</f>
        <v>2.04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9.8200861592246495E-3</v>
      </c>
      <c r="G1492" s="2">
        <f t="shared" si="210"/>
        <v>1.0120438554224823E-2</v>
      </c>
      <c r="H1492" s="2">
        <f t="shared" si="211"/>
        <v>0.97032219568441624</v>
      </c>
      <c r="I1492" s="2">
        <f t="shared" si="212"/>
        <v>49.246879409352772</v>
      </c>
    </row>
    <row r="1493" spans="1:9" ht="13.5" x14ac:dyDescent="0.25">
      <c r="A1493" s="3">
        <f>TITRES_STAT!B1496</f>
        <v>44490</v>
      </c>
      <c r="B1493" s="5">
        <f>TITRES_STAT!D1496</f>
        <v>2.04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9.118651433565746E-3</v>
      </c>
      <c r="G1493" s="2">
        <f t="shared" si="210"/>
        <v>9.3975500860659072E-3</v>
      </c>
      <c r="H1493" s="2">
        <f t="shared" si="211"/>
        <v>0.97032219568441624</v>
      </c>
      <c r="I1493" s="2">
        <f t="shared" si="212"/>
        <v>49.246879409352772</v>
      </c>
    </row>
    <row r="1494" spans="1:9" ht="13.5" x14ac:dyDescent="0.25">
      <c r="A1494" s="3">
        <f>TITRES_STAT!B1497</f>
        <v>44491</v>
      </c>
      <c r="B1494" s="5">
        <f>TITRES_STAT!D1497</f>
        <v>2.0699999999999998</v>
      </c>
      <c r="C1494" s="2">
        <f t="shared" si="207"/>
        <v>2.9999999999999805E-2</v>
      </c>
      <c r="D1494" s="2">
        <f t="shared" si="208"/>
        <v>2.9999999999999805E-2</v>
      </c>
      <c r="E1494" s="2">
        <f t="shared" si="209"/>
        <v>0</v>
      </c>
      <c r="F1494" s="2">
        <f t="shared" si="210"/>
        <v>1.0610176331168179E-2</v>
      </c>
      <c r="G1494" s="2">
        <f t="shared" si="210"/>
        <v>8.7262965084897708E-3</v>
      </c>
      <c r="H1494" s="2">
        <f t="shared" si="211"/>
        <v>1.215885378275376</v>
      </c>
      <c r="I1494" s="2">
        <f t="shared" si="212"/>
        <v>54.871311945823649</v>
      </c>
    </row>
    <row r="1495" spans="1:9" ht="13.5" x14ac:dyDescent="0.25">
      <c r="A1495" s="3">
        <f>TITRES_STAT!B1498</f>
        <v>44494</v>
      </c>
      <c r="B1495" s="5">
        <f>TITRES_STAT!D1498</f>
        <v>2.13</v>
      </c>
      <c r="C1495" s="2">
        <f t="shared" si="207"/>
        <v>6.0000000000000053E-2</v>
      </c>
      <c r="D1495" s="2">
        <f t="shared" si="208"/>
        <v>6.0000000000000053E-2</v>
      </c>
      <c r="E1495" s="2">
        <f t="shared" si="209"/>
        <v>0</v>
      </c>
      <c r="F1495" s="2">
        <f t="shared" si="210"/>
        <v>1.4138020878941884E-2</v>
      </c>
      <c r="G1495" s="2">
        <f t="shared" si="210"/>
        <v>8.1029896150262154E-3</v>
      </c>
      <c r="H1495" s="2">
        <f t="shared" si="211"/>
        <v>1.7447906946251397</v>
      </c>
      <c r="I1495" s="2">
        <f t="shared" si="212"/>
        <v>63.567349526570311</v>
      </c>
    </row>
    <row r="1496" spans="1:9" ht="13.5" x14ac:dyDescent="0.25">
      <c r="A1496" s="3">
        <f>TITRES_STAT!B1499</f>
        <v>44495</v>
      </c>
      <c r="B1496" s="5">
        <f>TITRES_STAT!D1499</f>
        <v>2.14</v>
      </c>
      <c r="C1496" s="2">
        <f t="shared" si="207"/>
        <v>1.0000000000000231E-2</v>
      </c>
      <c r="D1496" s="2">
        <f t="shared" si="208"/>
        <v>1.0000000000000231E-2</v>
      </c>
      <c r="E1496" s="2">
        <f t="shared" si="209"/>
        <v>0</v>
      </c>
      <c r="F1496" s="2">
        <f t="shared" si="210"/>
        <v>1.3842447959017481E-2</v>
      </c>
      <c r="G1496" s="2">
        <f t="shared" si="210"/>
        <v>7.5242046425243432E-3</v>
      </c>
      <c r="H1496" s="2">
        <f t="shared" si="211"/>
        <v>1.8397224180725353</v>
      </c>
      <c r="I1496" s="2">
        <f t="shared" si="212"/>
        <v>64.785290504599701</v>
      </c>
    </row>
    <row r="1497" spans="1:9" ht="13.5" x14ac:dyDescent="0.25">
      <c r="A1497" s="3">
        <f>TITRES_STAT!B1500</f>
        <v>44496</v>
      </c>
      <c r="B1497" s="5">
        <f>TITRES_STAT!D1500</f>
        <v>2.1800000000000002</v>
      </c>
      <c r="C1497" s="2">
        <f t="shared" si="207"/>
        <v>4.0000000000000036E-2</v>
      </c>
      <c r="D1497" s="2">
        <f t="shared" si="208"/>
        <v>4.0000000000000036E-2</v>
      </c>
      <c r="E1497" s="2">
        <f t="shared" si="209"/>
        <v>0</v>
      </c>
      <c r="F1497" s="2">
        <f t="shared" si="210"/>
        <v>1.5710844533373378E-2</v>
      </c>
      <c r="G1497" s="2">
        <f t="shared" si="210"/>
        <v>6.9867614537726047E-3</v>
      </c>
      <c r="H1497" s="2">
        <f t="shared" si="211"/>
        <v>2.2486590729228455</v>
      </c>
      <c r="I1497" s="2">
        <f t="shared" si="212"/>
        <v>69.218068823076237</v>
      </c>
    </row>
    <row r="1498" spans="1:9" ht="13.5" x14ac:dyDescent="0.25">
      <c r="A1498" s="3">
        <f>TITRES_STAT!B1501</f>
        <v>44497</v>
      </c>
      <c r="B1498" s="5">
        <f>TITRES_STAT!D1501</f>
        <v>2.17</v>
      </c>
      <c r="C1498" s="2">
        <f t="shared" si="207"/>
        <v>-1.0000000000000231E-2</v>
      </c>
      <c r="D1498" s="2">
        <f t="shared" si="208"/>
        <v>0</v>
      </c>
      <c r="E1498" s="2">
        <f t="shared" si="209"/>
        <v>1.0000000000000231E-2</v>
      </c>
      <c r="F1498" s="2">
        <f t="shared" si="210"/>
        <v>1.4588641352418137E-2</v>
      </c>
      <c r="G1498" s="2">
        <f t="shared" si="210"/>
        <v>7.201992778503149E-3</v>
      </c>
      <c r="H1498" s="2">
        <f t="shared" si="211"/>
        <v>2.0256395418727728</v>
      </c>
      <c r="I1498" s="2">
        <f t="shared" si="212"/>
        <v>66.949136334296043</v>
      </c>
    </row>
    <row r="1499" spans="1:9" ht="13.5" x14ac:dyDescent="0.25">
      <c r="A1499" s="3">
        <f>TITRES_STAT!B1502</f>
        <v>44498</v>
      </c>
      <c r="B1499" s="5">
        <f>TITRES_STAT!D1502</f>
        <v>2.16</v>
      </c>
      <c r="C1499" s="2">
        <f t="shared" si="207"/>
        <v>-9.9999999999997868E-3</v>
      </c>
      <c r="D1499" s="2">
        <f t="shared" si="208"/>
        <v>0</v>
      </c>
      <c r="E1499" s="2">
        <f t="shared" si="209"/>
        <v>9.9999999999997868E-3</v>
      </c>
      <c r="F1499" s="2">
        <f t="shared" si="210"/>
        <v>1.3546595541531129E-2</v>
      </c>
      <c r="G1499" s="2">
        <f t="shared" si="210"/>
        <v>7.40185043718148E-3</v>
      </c>
      <c r="H1499" s="2">
        <f t="shared" si="211"/>
        <v>1.8301633701598381</v>
      </c>
      <c r="I1499" s="2">
        <f t="shared" si="212"/>
        <v>64.666350693969889</v>
      </c>
    </row>
    <row r="1500" spans="1:9" ht="13.5" x14ac:dyDescent="0.25">
      <c r="A1500" s="3">
        <f>TITRES_STAT!B1503</f>
        <v>44501</v>
      </c>
      <c r="B1500" s="5">
        <f>TITRES_STAT!D1503</f>
        <v>2.1</v>
      </c>
      <c r="C1500" s="2">
        <f t="shared" si="207"/>
        <v>-6.0000000000000053E-2</v>
      </c>
      <c r="D1500" s="2">
        <f t="shared" si="208"/>
        <v>0</v>
      </c>
      <c r="E1500" s="2">
        <f t="shared" si="209"/>
        <v>6.0000000000000053E-2</v>
      </c>
      <c r="F1500" s="2">
        <f t="shared" si="210"/>
        <v>1.2578981574278905E-2</v>
      </c>
      <c r="G1500" s="2">
        <f t="shared" si="210"/>
        <v>1.1158861120239949E-2</v>
      </c>
      <c r="H1500" s="2">
        <f t="shared" si="211"/>
        <v>1.1272639240453617</v>
      </c>
      <c r="I1500" s="2">
        <f t="shared" si="212"/>
        <v>52.991258456622234</v>
      </c>
    </row>
    <row r="1501" spans="1:9" ht="13.5" x14ac:dyDescent="0.25">
      <c r="A1501" s="3">
        <f>TITRES_STAT!B1504</f>
        <v>44502</v>
      </c>
      <c r="B1501" s="5">
        <f>TITRES_STAT!D1504</f>
        <v>2.16</v>
      </c>
      <c r="C1501" s="2">
        <f t="shared" si="207"/>
        <v>6.0000000000000053E-2</v>
      </c>
      <c r="D1501" s="2">
        <f t="shared" si="208"/>
        <v>6.0000000000000053E-2</v>
      </c>
      <c r="E1501" s="2">
        <f t="shared" si="209"/>
        <v>0</v>
      </c>
      <c r="F1501" s="2">
        <f t="shared" ref="F1501:G1516" si="213">((F1500*13)+D1501)/14</f>
        <v>1.596619717611613E-2</v>
      </c>
      <c r="G1501" s="2">
        <f t="shared" si="213"/>
        <v>1.0361799611651382E-2</v>
      </c>
      <c r="H1501" s="2">
        <f t="shared" si="211"/>
        <v>1.5408710624130246</v>
      </c>
      <c r="I1501" s="2">
        <f t="shared" si="212"/>
        <v>60.643418125659792</v>
      </c>
    </row>
    <row r="1502" spans="1:9" ht="13.5" x14ac:dyDescent="0.25">
      <c r="A1502" s="3">
        <f>TITRES_STAT!B1505</f>
        <v>44503</v>
      </c>
      <c r="B1502" s="5">
        <f>TITRES_STAT!D1505</f>
        <v>2.16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1.4825754520679264E-2</v>
      </c>
      <c r="G1502" s="2">
        <f t="shared" si="213"/>
        <v>9.6216710679619972E-3</v>
      </c>
      <c r="H1502" s="2">
        <f t="shared" si="211"/>
        <v>1.5408710624130246</v>
      </c>
      <c r="I1502" s="2">
        <f t="shared" si="212"/>
        <v>60.643418125659792</v>
      </c>
    </row>
    <row r="1503" spans="1:9" ht="13.5" x14ac:dyDescent="0.25">
      <c r="A1503" s="3">
        <f>TITRES_STAT!B1506</f>
        <v>44504</v>
      </c>
      <c r="B1503" s="5">
        <f>TITRES_STAT!D1506</f>
        <v>2.13</v>
      </c>
      <c r="C1503" s="2">
        <f t="shared" si="207"/>
        <v>-3.0000000000000249E-2</v>
      </c>
      <c r="D1503" s="2">
        <f t="shared" si="208"/>
        <v>0</v>
      </c>
      <c r="E1503" s="2">
        <f t="shared" si="209"/>
        <v>3.0000000000000249E-2</v>
      </c>
      <c r="F1503" s="2">
        <f t="shared" si="213"/>
        <v>1.3766772054916459E-2</v>
      </c>
      <c r="G1503" s="2">
        <f t="shared" si="213"/>
        <v>1.1077265991679016E-2</v>
      </c>
      <c r="H1503" s="2">
        <f t="shared" si="211"/>
        <v>1.2427951143592415</v>
      </c>
      <c r="I1503" s="2">
        <f t="shared" si="212"/>
        <v>55.412779633876788</v>
      </c>
    </row>
    <row r="1504" spans="1:9" ht="13.5" x14ac:dyDescent="0.25">
      <c r="A1504" s="3">
        <f>TITRES_STAT!B1507</f>
        <v>44505</v>
      </c>
      <c r="B1504" s="5">
        <f>TITRES_STAT!D1507</f>
        <v>2.13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1.2783431193850997E-2</v>
      </c>
      <c r="G1504" s="2">
        <f t="shared" si="213"/>
        <v>1.0286032706559086E-2</v>
      </c>
      <c r="H1504" s="2">
        <f t="shared" si="211"/>
        <v>1.2427951143592415</v>
      </c>
      <c r="I1504" s="2">
        <f t="shared" si="212"/>
        <v>55.412779633876788</v>
      </c>
    </row>
    <row r="1505" spans="1:9" ht="13.5" x14ac:dyDescent="0.25">
      <c r="A1505" s="3">
        <f>TITRES_STAT!B1508</f>
        <v>44508</v>
      </c>
      <c r="B1505" s="5">
        <f>TITRES_STAT!D1508</f>
        <v>2.15</v>
      </c>
      <c r="C1505" s="2">
        <f t="shared" si="207"/>
        <v>2.0000000000000018E-2</v>
      </c>
      <c r="D1505" s="2">
        <f t="shared" si="208"/>
        <v>2.0000000000000018E-2</v>
      </c>
      <c r="E1505" s="2">
        <f t="shared" si="209"/>
        <v>0</v>
      </c>
      <c r="F1505" s="2">
        <f t="shared" si="213"/>
        <v>1.3298900394290214E-2</v>
      </c>
      <c r="G1505" s="2">
        <f t="shared" si="213"/>
        <v>9.5513160846620072E-3</v>
      </c>
      <c r="H1505" s="2">
        <f t="shared" si="211"/>
        <v>1.3923631336676492</v>
      </c>
      <c r="I1505" s="2">
        <f t="shared" si="212"/>
        <v>58.200325614158139</v>
      </c>
    </row>
    <row r="1506" spans="1:9" ht="13.5" x14ac:dyDescent="0.25">
      <c r="A1506" s="3">
        <f>TITRES_STAT!B1509</f>
        <v>44509</v>
      </c>
      <c r="B1506" s="5">
        <f>TITRES_STAT!D1509</f>
        <v>2.15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1.2348978937555198E-2</v>
      </c>
      <c r="G1506" s="2">
        <f t="shared" si="213"/>
        <v>8.8690792214718636E-3</v>
      </c>
      <c r="H1506" s="2">
        <f t="shared" si="211"/>
        <v>1.3923631336676492</v>
      </c>
      <c r="I1506" s="2">
        <f t="shared" si="212"/>
        <v>58.200325614158139</v>
      </c>
    </row>
    <row r="1507" spans="1:9" ht="13.5" x14ac:dyDescent="0.25">
      <c r="A1507" s="3">
        <f>TITRES_STAT!B1510</f>
        <v>44510</v>
      </c>
      <c r="B1507" s="5">
        <f>TITRES_STAT!D1510</f>
        <v>2.14</v>
      </c>
      <c r="C1507" s="2">
        <f t="shared" si="207"/>
        <v>-9.9999999999997868E-3</v>
      </c>
      <c r="D1507" s="2">
        <f t="shared" si="208"/>
        <v>0</v>
      </c>
      <c r="E1507" s="2">
        <f t="shared" si="209"/>
        <v>9.9999999999997868E-3</v>
      </c>
      <c r="F1507" s="2">
        <f t="shared" si="213"/>
        <v>1.1466909013444113E-2</v>
      </c>
      <c r="G1507" s="2">
        <f t="shared" si="213"/>
        <v>8.9498592770810015E-3</v>
      </c>
      <c r="H1507" s="2">
        <f t="shared" si="211"/>
        <v>1.2812390294011469</v>
      </c>
      <c r="I1507" s="2">
        <f t="shared" si="212"/>
        <v>56.16417275385156</v>
      </c>
    </row>
    <row r="1508" spans="1:9" ht="13.5" x14ac:dyDescent="0.25">
      <c r="A1508" s="3">
        <f>TITRES_STAT!B1511</f>
        <v>44511</v>
      </c>
      <c r="B1508" s="5">
        <f>TITRES_STAT!D1511</f>
        <v>2.13</v>
      </c>
      <c r="C1508" s="2">
        <f t="shared" si="207"/>
        <v>-1.0000000000000231E-2</v>
      </c>
      <c r="D1508" s="2">
        <f t="shared" si="208"/>
        <v>0</v>
      </c>
      <c r="E1508" s="2">
        <f t="shared" si="209"/>
        <v>1.0000000000000231E-2</v>
      </c>
      <c r="F1508" s="2">
        <f t="shared" si="213"/>
        <v>1.0647844083912391E-2</v>
      </c>
      <c r="G1508" s="2">
        <f t="shared" si="213"/>
        <v>9.0248693287180888E-3</v>
      </c>
      <c r="H1508" s="2">
        <f t="shared" si="211"/>
        <v>1.1798336015824433</v>
      </c>
      <c r="I1508" s="2">
        <f t="shared" si="212"/>
        <v>54.124938744220977</v>
      </c>
    </row>
    <row r="1509" spans="1:9" ht="13.5" x14ac:dyDescent="0.25">
      <c r="A1509" s="3">
        <f>TITRES_STAT!B1512</f>
        <v>44512</v>
      </c>
      <c r="B1509" s="5">
        <f>TITRES_STAT!D1512</f>
        <v>2.0699999999999998</v>
      </c>
      <c r="C1509" s="2">
        <f t="shared" si="207"/>
        <v>-6.0000000000000053E-2</v>
      </c>
      <c r="D1509" s="2">
        <f t="shared" si="208"/>
        <v>0</v>
      </c>
      <c r="E1509" s="2">
        <f t="shared" si="209"/>
        <v>6.0000000000000053E-2</v>
      </c>
      <c r="F1509" s="2">
        <f t="shared" si="213"/>
        <v>9.8872837922043631E-3</v>
      </c>
      <c r="G1509" s="2">
        <f t="shared" si="213"/>
        <v>1.2665950090952515E-2</v>
      </c>
      <c r="H1509" s="2">
        <f t="shared" si="211"/>
        <v>0.78061919723392903</v>
      </c>
      <c r="I1509" s="2">
        <f t="shared" si="212"/>
        <v>43.83976082289621</v>
      </c>
    </row>
    <row r="1510" spans="1:9" ht="13.5" x14ac:dyDescent="0.25">
      <c r="A1510" s="3">
        <f>TITRES_STAT!B1513</f>
        <v>44515</v>
      </c>
      <c r="B1510" s="5">
        <f>TITRES_STAT!D1513</f>
        <v>2.13</v>
      </c>
      <c r="C1510" s="2">
        <f t="shared" si="207"/>
        <v>6.0000000000000053E-2</v>
      </c>
      <c r="D1510" s="2">
        <f t="shared" si="208"/>
        <v>6.0000000000000053E-2</v>
      </c>
      <c r="E1510" s="2">
        <f t="shared" si="209"/>
        <v>0</v>
      </c>
      <c r="F1510" s="2">
        <f t="shared" si="213"/>
        <v>1.3466763521332626E-2</v>
      </c>
      <c r="G1510" s="2">
        <f t="shared" si="213"/>
        <v>1.1761239370170193E-2</v>
      </c>
      <c r="H1510" s="2">
        <f t="shared" si="211"/>
        <v>1.1450122812301671</v>
      </c>
      <c r="I1510" s="2">
        <f t="shared" si="212"/>
        <v>53.380220302212031</v>
      </c>
    </row>
    <row r="1511" spans="1:9" ht="13.5" x14ac:dyDescent="0.25">
      <c r="A1511" s="3">
        <f>TITRES_STAT!B1514</f>
        <v>44516</v>
      </c>
      <c r="B1511" s="5">
        <f>TITRES_STAT!D1514</f>
        <v>2.0699999999999998</v>
      </c>
      <c r="C1511" s="2">
        <f t="shared" si="207"/>
        <v>-6.0000000000000053E-2</v>
      </c>
      <c r="D1511" s="2">
        <f t="shared" si="208"/>
        <v>0</v>
      </c>
      <c r="E1511" s="2">
        <f t="shared" si="209"/>
        <v>6.0000000000000053E-2</v>
      </c>
      <c r="F1511" s="2">
        <f t="shared" si="213"/>
        <v>1.2504851841237438E-2</v>
      </c>
      <c r="G1511" s="2">
        <f t="shared" si="213"/>
        <v>1.5206865129443756E-2</v>
      </c>
      <c r="H1511" s="2">
        <f t="shared" si="211"/>
        <v>0.82231621933868282</v>
      </c>
      <c r="I1511" s="2">
        <f t="shared" si="212"/>
        <v>45.124781890878452</v>
      </c>
    </row>
    <row r="1512" spans="1:9" ht="13.5" x14ac:dyDescent="0.25">
      <c r="A1512" s="3">
        <f>TITRES_STAT!B1515</f>
        <v>44517</v>
      </c>
      <c r="B1512" s="5">
        <f>TITRES_STAT!D1515</f>
        <v>2.0299999999999998</v>
      </c>
      <c r="C1512" s="2">
        <f t="shared" si="207"/>
        <v>-4.0000000000000036E-2</v>
      </c>
      <c r="D1512" s="2">
        <f t="shared" si="208"/>
        <v>0</v>
      </c>
      <c r="E1512" s="2">
        <f t="shared" si="209"/>
        <v>4.0000000000000036E-2</v>
      </c>
      <c r="F1512" s="2">
        <f t="shared" si="213"/>
        <v>1.1611648138291908E-2</v>
      </c>
      <c r="G1512" s="2">
        <f t="shared" si="213"/>
        <v>1.6977803334483489E-2</v>
      </c>
      <c r="H1512" s="2">
        <f t="shared" si="211"/>
        <v>0.68393112521851263</v>
      </c>
      <c r="I1512" s="2">
        <f t="shared" si="212"/>
        <v>40.615148385582778</v>
      </c>
    </row>
    <row r="1513" spans="1:9" ht="13.5" x14ac:dyDescent="0.25">
      <c r="A1513" s="3">
        <f>TITRES_STAT!B1516</f>
        <v>44518</v>
      </c>
      <c r="B1513" s="5">
        <f>TITRES_STAT!D1516</f>
        <v>2.0299999999999998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1.0782244699842486E-2</v>
      </c>
      <c r="G1513" s="2">
        <f t="shared" si="213"/>
        <v>1.5765103096306098E-2</v>
      </c>
      <c r="H1513" s="2">
        <f t="shared" si="211"/>
        <v>0.68393112521851263</v>
      </c>
      <c r="I1513" s="2">
        <f t="shared" si="212"/>
        <v>40.615148385582778</v>
      </c>
    </row>
    <row r="1514" spans="1:9" ht="13.5" x14ac:dyDescent="0.25">
      <c r="A1514" s="3">
        <f>TITRES_STAT!B1517</f>
        <v>44519</v>
      </c>
      <c r="B1514" s="5">
        <f>TITRES_STAT!D1517</f>
        <v>2.0299999999999998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1.001208436413945E-2</v>
      </c>
      <c r="G1514" s="2">
        <f t="shared" si="213"/>
        <v>1.4639024303712805E-2</v>
      </c>
      <c r="H1514" s="2">
        <f t="shared" si="211"/>
        <v>0.68393112521851251</v>
      </c>
      <c r="I1514" s="2">
        <f t="shared" si="212"/>
        <v>40.615148385582771</v>
      </c>
    </row>
    <row r="1515" spans="1:9" ht="13.5" x14ac:dyDescent="0.25">
      <c r="A1515" s="3">
        <f>TITRES_STAT!B1518</f>
        <v>44522</v>
      </c>
      <c r="B1515" s="5">
        <f>TITRES_STAT!D1518</f>
        <v>2.0299999999999998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9.2969354809866317E-3</v>
      </c>
      <c r="G1515" s="2">
        <f t="shared" si="213"/>
        <v>1.3593379710590462E-2</v>
      </c>
      <c r="H1515" s="2">
        <f t="shared" si="211"/>
        <v>0.6839311252185124</v>
      </c>
      <c r="I1515" s="2">
        <f t="shared" si="212"/>
        <v>40.615148385582764</v>
      </c>
    </row>
    <row r="1516" spans="1:9" ht="13.5" x14ac:dyDescent="0.25">
      <c r="A1516" s="3">
        <f>TITRES_STAT!B1519</f>
        <v>44523</v>
      </c>
      <c r="B1516" s="5">
        <f>TITRES_STAT!D1519</f>
        <v>2.0299999999999998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8.6328686609161587E-3</v>
      </c>
      <c r="G1516" s="2">
        <f t="shared" si="213"/>
        <v>1.2622424016976858E-2</v>
      </c>
      <c r="H1516" s="2">
        <f t="shared" si="211"/>
        <v>0.68393112521851251</v>
      </c>
      <c r="I1516" s="2">
        <f t="shared" si="212"/>
        <v>40.615148385582771</v>
      </c>
    </row>
    <row r="1517" spans="1:9" ht="13.5" x14ac:dyDescent="0.25">
      <c r="A1517" s="3">
        <f>TITRES_STAT!B1520</f>
        <v>44524</v>
      </c>
      <c r="B1517" s="5">
        <f>TITRES_STAT!D1520</f>
        <v>2.0699999999999998</v>
      </c>
      <c r="C1517" s="2">
        <f t="shared" si="207"/>
        <v>4.0000000000000036E-2</v>
      </c>
      <c r="D1517" s="2">
        <f t="shared" si="208"/>
        <v>4.0000000000000036E-2</v>
      </c>
      <c r="E1517" s="2">
        <f t="shared" si="209"/>
        <v>0</v>
      </c>
      <c r="F1517" s="2">
        <f t="shared" ref="F1517:G1532" si="214">((F1516*13)+D1517)/14</f>
        <v>1.0873378042279292E-2</v>
      </c>
      <c r="G1517" s="2">
        <f t="shared" si="214"/>
        <v>1.1720822301478511E-2</v>
      </c>
      <c r="H1517" s="2">
        <f t="shared" si="211"/>
        <v>0.92769754225415413</v>
      </c>
      <c r="I1517" s="2">
        <f t="shared" si="212"/>
        <v>48.124642062330516</v>
      </c>
    </row>
    <row r="1518" spans="1:9" ht="13.5" x14ac:dyDescent="0.25">
      <c r="A1518" s="3">
        <f>TITRES_STAT!B1521</f>
        <v>44525</v>
      </c>
      <c r="B1518" s="5">
        <f>TITRES_STAT!D1521</f>
        <v>2.0699999999999998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1.0096708182116486E-2</v>
      </c>
      <c r="G1518" s="2">
        <f t="shared" si="214"/>
        <v>1.088362070851576E-2</v>
      </c>
      <c r="H1518" s="2">
        <f t="shared" si="211"/>
        <v>0.92769754225415413</v>
      </c>
      <c r="I1518" s="2">
        <f t="shared" si="212"/>
        <v>48.124642062330516</v>
      </c>
    </row>
    <row r="1519" spans="1:9" ht="13.5" x14ac:dyDescent="0.25">
      <c r="A1519" s="3">
        <f>TITRES_STAT!B1522</f>
        <v>44526</v>
      </c>
      <c r="B1519" s="5">
        <f>TITRES_STAT!D1522</f>
        <v>2.06</v>
      </c>
      <c r="C1519" s="2">
        <f t="shared" si="207"/>
        <v>-9.9999999999997868E-3</v>
      </c>
      <c r="D1519" s="2">
        <f t="shared" si="208"/>
        <v>0</v>
      </c>
      <c r="E1519" s="2">
        <f t="shared" si="209"/>
        <v>9.9999999999997868E-3</v>
      </c>
      <c r="F1519" s="2">
        <f t="shared" si="214"/>
        <v>9.3755147405367358E-3</v>
      </c>
      <c r="G1519" s="2">
        <f t="shared" si="214"/>
        <v>1.0820504943621762E-2</v>
      </c>
      <c r="H1519" s="2">
        <f t="shared" si="211"/>
        <v>0.8664581541606533</v>
      </c>
      <c r="I1519" s="2">
        <f t="shared" si="212"/>
        <v>46.422586663899772</v>
      </c>
    </row>
    <row r="1520" spans="1:9" ht="13.5" x14ac:dyDescent="0.25">
      <c r="A1520" s="3">
        <f>TITRES_STAT!B1523</f>
        <v>44529</v>
      </c>
      <c r="B1520" s="5">
        <f>TITRES_STAT!D1523</f>
        <v>2.04</v>
      </c>
      <c r="C1520" s="2">
        <f t="shared" si="207"/>
        <v>-2.0000000000000018E-2</v>
      </c>
      <c r="D1520" s="2">
        <f t="shared" si="208"/>
        <v>0</v>
      </c>
      <c r="E1520" s="2">
        <f t="shared" si="209"/>
        <v>2.0000000000000018E-2</v>
      </c>
      <c r="F1520" s="2">
        <f t="shared" si="214"/>
        <v>8.7058351162126839E-3</v>
      </c>
      <c r="G1520" s="2">
        <f t="shared" si="214"/>
        <v>1.1476183161934495E-2</v>
      </c>
      <c r="H1520" s="2">
        <f t="shared" si="211"/>
        <v>0.75860022390451076</v>
      </c>
      <c r="I1520" s="2">
        <f t="shared" si="212"/>
        <v>43.136593160453366</v>
      </c>
    </row>
    <row r="1521" spans="1:9" ht="13.5" x14ac:dyDescent="0.25">
      <c r="A1521" s="3">
        <f>TITRES_STAT!B1524</f>
        <v>44530</v>
      </c>
      <c r="B1521" s="5">
        <f>TITRES_STAT!D1524</f>
        <v>2.04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8.0839897507689207E-3</v>
      </c>
      <c r="G1521" s="2">
        <f t="shared" si="214"/>
        <v>1.0656455793224887E-2</v>
      </c>
      <c r="H1521" s="2">
        <f t="shared" si="211"/>
        <v>0.75860022390451076</v>
      </c>
      <c r="I1521" s="2">
        <f t="shared" si="212"/>
        <v>43.136593160453366</v>
      </c>
    </row>
    <row r="1522" spans="1:9" ht="13.5" x14ac:dyDescent="0.25">
      <c r="A1522" s="3">
        <f>TITRES_STAT!B1525</f>
        <v>44531</v>
      </c>
      <c r="B1522" s="5">
        <f>TITRES_STAT!D1525</f>
        <v>2.0299999999999998</v>
      </c>
      <c r="C1522" s="2">
        <f t="shared" si="207"/>
        <v>-1.0000000000000231E-2</v>
      </c>
      <c r="D1522" s="2">
        <f t="shared" si="208"/>
        <v>0</v>
      </c>
      <c r="E1522" s="2">
        <f t="shared" si="209"/>
        <v>1.0000000000000231E-2</v>
      </c>
      <c r="F1522" s="2">
        <f t="shared" si="214"/>
        <v>7.5065619114282837E-3</v>
      </c>
      <c r="G1522" s="2">
        <f t="shared" si="214"/>
        <v>1.0609566093708842E-2</v>
      </c>
      <c r="H1522" s="2">
        <f t="shared" si="211"/>
        <v>0.70752770142781352</v>
      </c>
      <c r="I1522" s="2">
        <f t="shared" si="212"/>
        <v>41.435796376022921</v>
      </c>
    </row>
    <row r="1523" spans="1:9" ht="13.5" x14ac:dyDescent="0.25">
      <c r="A1523" s="3">
        <f>TITRES_STAT!B1526</f>
        <v>44532</v>
      </c>
      <c r="B1523" s="5">
        <f>TITRES_STAT!D1526</f>
        <v>2.0099999999999998</v>
      </c>
      <c r="C1523" s="2">
        <f t="shared" si="207"/>
        <v>-2.0000000000000018E-2</v>
      </c>
      <c r="D1523" s="2">
        <f t="shared" si="208"/>
        <v>0</v>
      </c>
      <c r="E1523" s="2">
        <f t="shared" si="209"/>
        <v>2.0000000000000018E-2</v>
      </c>
      <c r="F1523" s="2">
        <f t="shared" si="214"/>
        <v>6.970378917754835E-3</v>
      </c>
      <c r="G1523" s="2">
        <f t="shared" si="214"/>
        <v>1.128031137272964E-2</v>
      </c>
      <c r="H1523" s="2">
        <f t="shared" si="211"/>
        <v>0.61792433625598797</v>
      </c>
      <c r="I1523" s="2">
        <f t="shared" si="212"/>
        <v>38.192412488578817</v>
      </c>
    </row>
    <row r="1524" spans="1:9" ht="13.5" x14ac:dyDescent="0.25">
      <c r="A1524" s="3">
        <f>TITRES_STAT!B1527</f>
        <v>44533</v>
      </c>
      <c r="B1524" s="5">
        <f>TITRES_STAT!D1527</f>
        <v>2.0099999999999998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6.4724947093437752E-3</v>
      </c>
      <c r="G1524" s="2">
        <f t="shared" si="214"/>
        <v>1.0474574846106094E-2</v>
      </c>
      <c r="H1524" s="2">
        <f t="shared" si="211"/>
        <v>0.61792433625598797</v>
      </c>
      <c r="I1524" s="2">
        <f t="shared" si="212"/>
        <v>38.192412488578817</v>
      </c>
    </row>
    <row r="1525" spans="1:9" ht="13.5" x14ac:dyDescent="0.25">
      <c r="A1525" s="3">
        <f>TITRES_STAT!B1528</f>
        <v>44536</v>
      </c>
      <c r="B1525" s="5">
        <f>TITRES_STAT!D1528</f>
        <v>1.99</v>
      </c>
      <c r="C1525" s="2">
        <f t="shared" si="207"/>
        <v>-1.9999999999999796E-2</v>
      </c>
      <c r="D1525" s="2">
        <f t="shared" si="208"/>
        <v>0</v>
      </c>
      <c r="E1525" s="2">
        <f t="shared" si="209"/>
        <v>1.9999999999999796E-2</v>
      </c>
      <c r="F1525" s="2">
        <f t="shared" si="214"/>
        <v>6.0101736586763632E-3</v>
      </c>
      <c r="G1525" s="2">
        <f t="shared" si="214"/>
        <v>1.1154962357098499E-2</v>
      </c>
      <c r="H1525" s="2">
        <f t="shared" si="211"/>
        <v>0.53878923713729687</v>
      </c>
      <c r="I1525" s="2">
        <f t="shared" si="212"/>
        <v>35.013842320579215</v>
      </c>
    </row>
    <row r="1526" spans="1:9" ht="13.5" x14ac:dyDescent="0.25">
      <c r="A1526" s="3">
        <f>TITRES_STAT!B1529</f>
        <v>44537</v>
      </c>
      <c r="B1526" s="5">
        <f>TITRES_STAT!D1529</f>
        <v>1.96</v>
      </c>
      <c r="C1526" s="2">
        <f t="shared" si="207"/>
        <v>-3.0000000000000027E-2</v>
      </c>
      <c r="D1526" s="2">
        <f t="shared" si="208"/>
        <v>0</v>
      </c>
      <c r="E1526" s="2">
        <f t="shared" si="209"/>
        <v>3.0000000000000027E-2</v>
      </c>
      <c r="F1526" s="2">
        <f t="shared" si="214"/>
        <v>5.5808755401994805E-3</v>
      </c>
      <c r="G1526" s="2">
        <f t="shared" si="214"/>
        <v>1.2501036474448609E-2</v>
      </c>
      <c r="H1526" s="2">
        <f t="shared" si="211"/>
        <v>0.44643302590200945</v>
      </c>
      <c r="I1526" s="2">
        <f t="shared" si="212"/>
        <v>30.864410443311712</v>
      </c>
    </row>
    <row r="1527" spans="1:9" ht="13.5" x14ac:dyDescent="0.25">
      <c r="A1527" s="3">
        <f>TITRES_STAT!B1530</f>
        <v>44538</v>
      </c>
      <c r="B1527" s="5">
        <f>TITRES_STAT!D1530</f>
        <v>2</v>
      </c>
      <c r="C1527" s="2">
        <f t="shared" si="207"/>
        <v>4.0000000000000036E-2</v>
      </c>
      <c r="D1527" s="2">
        <f t="shared" si="208"/>
        <v>4.0000000000000036E-2</v>
      </c>
      <c r="E1527" s="2">
        <f t="shared" si="209"/>
        <v>0</v>
      </c>
      <c r="F1527" s="2">
        <f t="shared" si="214"/>
        <v>8.0393844301852348E-3</v>
      </c>
      <c r="G1527" s="2">
        <f t="shared" si="214"/>
        <v>1.1608105297702278E-2</v>
      </c>
      <c r="H1527" s="2">
        <f t="shared" si="211"/>
        <v>0.69256646317436144</v>
      </c>
      <c r="I1527" s="2">
        <f t="shared" si="212"/>
        <v>40.918125121980275</v>
      </c>
    </row>
    <row r="1528" spans="1:9" ht="13.5" x14ac:dyDescent="0.25">
      <c r="A1528" s="3">
        <f>TITRES_STAT!B1531</f>
        <v>44539</v>
      </c>
      <c r="B1528" s="5">
        <f>TITRES_STAT!D1531</f>
        <v>2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7.4651426851720035E-3</v>
      </c>
      <c r="G1528" s="2">
        <f t="shared" si="214"/>
        <v>1.0778954919294972E-2</v>
      </c>
      <c r="H1528" s="2">
        <f t="shared" si="211"/>
        <v>0.69256646317436144</v>
      </c>
      <c r="I1528" s="2">
        <f t="shared" si="212"/>
        <v>40.918125121980275</v>
      </c>
    </row>
    <row r="1529" spans="1:9" ht="13.5" x14ac:dyDescent="0.25">
      <c r="A1529" s="3">
        <f>TITRES_STAT!B1532</f>
        <v>44540</v>
      </c>
      <c r="B1529" s="5">
        <f>TITRES_STAT!D1532</f>
        <v>2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6.931918207659718E-3</v>
      </c>
      <c r="G1529" s="2">
        <f t="shared" si="214"/>
        <v>1.000902956791676E-2</v>
      </c>
      <c r="H1529" s="2">
        <f t="shared" si="211"/>
        <v>0.69256646317436155</v>
      </c>
      <c r="I1529" s="2">
        <f t="shared" si="212"/>
        <v>40.918125121980282</v>
      </c>
    </row>
    <row r="1530" spans="1:9" ht="13.5" x14ac:dyDescent="0.25">
      <c r="A1530" s="3">
        <f>TITRES_STAT!B1533</f>
        <v>44543</v>
      </c>
      <c r="B1530" s="5">
        <f>TITRES_STAT!D1533</f>
        <v>2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6.4367811928268811E-3</v>
      </c>
      <c r="G1530" s="2">
        <f t="shared" si="214"/>
        <v>9.2940988844941331E-3</v>
      </c>
      <c r="H1530" s="2">
        <f t="shared" si="211"/>
        <v>0.69256646317436155</v>
      </c>
      <c r="I1530" s="2">
        <f t="shared" si="212"/>
        <v>40.918125121980282</v>
      </c>
    </row>
    <row r="1531" spans="1:9" ht="13.5" x14ac:dyDescent="0.25">
      <c r="A1531" s="3">
        <f>TITRES_STAT!B1534</f>
        <v>44544</v>
      </c>
      <c r="B1531" s="5">
        <f>TITRES_STAT!D1534</f>
        <v>1.97</v>
      </c>
      <c r="C1531" s="2">
        <f t="shared" si="207"/>
        <v>-3.0000000000000027E-2</v>
      </c>
      <c r="D1531" s="2">
        <f t="shared" si="208"/>
        <v>0</v>
      </c>
      <c r="E1531" s="2">
        <f t="shared" si="209"/>
        <v>3.0000000000000027E-2</v>
      </c>
      <c r="F1531" s="2">
        <f t="shared" si="214"/>
        <v>5.977011107624961E-3</v>
      </c>
      <c r="G1531" s="2">
        <f t="shared" si="214"/>
        <v>1.0773091821315984E-2</v>
      </c>
      <c r="H1531" s="2">
        <f t="shared" si="211"/>
        <v>0.55480926058744395</v>
      </c>
      <c r="I1531" s="2">
        <f t="shared" si="212"/>
        <v>35.683429128652335</v>
      </c>
    </row>
    <row r="1532" spans="1:9" ht="13.5" x14ac:dyDescent="0.25">
      <c r="A1532" s="3">
        <f>TITRES_STAT!B1535</f>
        <v>44545</v>
      </c>
      <c r="B1532" s="5">
        <f>TITRES_STAT!D1535</f>
        <v>1.99</v>
      </c>
      <c r="C1532" s="2">
        <f t="shared" si="207"/>
        <v>2.0000000000000018E-2</v>
      </c>
      <c r="D1532" s="2">
        <f t="shared" si="208"/>
        <v>2.0000000000000018E-2</v>
      </c>
      <c r="E1532" s="2">
        <f t="shared" si="209"/>
        <v>0</v>
      </c>
      <c r="F1532" s="2">
        <f t="shared" si="214"/>
        <v>6.9786531713660364E-3</v>
      </c>
      <c r="G1532" s="2">
        <f t="shared" si="214"/>
        <v>1.0003585262650558E-2</v>
      </c>
      <c r="H1532" s="2">
        <f t="shared" si="211"/>
        <v>0.69761520376315234</v>
      </c>
      <c r="I1532" s="2">
        <f t="shared" si="212"/>
        <v>41.093835765415434</v>
      </c>
    </row>
    <row r="1533" spans="1:9" ht="13.5" x14ac:dyDescent="0.25">
      <c r="A1533" s="3">
        <f>TITRES_STAT!B1536</f>
        <v>44546</v>
      </c>
      <c r="B1533" s="5">
        <f>TITRES_STAT!D1536</f>
        <v>1.95</v>
      </c>
      <c r="C1533" s="2">
        <f t="shared" si="207"/>
        <v>-4.0000000000000036E-2</v>
      </c>
      <c r="D1533" s="2">
        <f t="shared" si="208"/>
        <v>0</v>
      </c>
      <c r="E1533" s="2">
        <f t="shared" si="209"/>
        <v>4.0000000000000036E-2</v>
      </c>
      <c r="F1533" s="2">
        <f t="shared" ref="F1533:G1548" si="215">((F1532*13)+D1533)/14</f>
        <v>6.4801779448398905E-3</v>
      </c>
      <c r="G1533" s="2">
        <f t="shared" si="215"/>
        <v>1.2146186315318377E-2</v>
      </c>
      <c r="H1533" s="2">
        <f t="shared" si="211"/>
        <v>0.53351544069987633</v>
      </c>
      <c r="I1533" s="2">
        <f t="shared" si="212"/>
        <v>34.790353363275358</v>
      </c>
    </row>
    <row r="1534" spans="1:9" ht="13.5" x14ac:dyDescent="0.25">
      <c r="A1534" s="3">
        <f>TITRES_STAT!B1537</f>
        <v>44550</v>
      </c>
      <c r="B1534" s="5">
        <f>TITRES_STAT!D1537</f>
        <v>1.94</v>
      </c>
      <c r="C1534" s="2">
        <f t="shared" si="207"/>
        <v>-1.0000000000000009E-2</v>
      </c>
      <c r="D1534" s="2">
        <f t="shared" si="208"/>
        <v>0</v>
      </c>
      <c r="E1534" s="2">
        <f t="shared" si="209"/>
        <v>1.0000000000000009E-2</v>
      </c>
      <c r="F1534" s="2">
        <f t="shared" si="215"/>
        <v>6.0173080916370416E-3</v>
      </c>
      <c r="G1534" s="2">
        <f t="shared" si="215"/>
        <v>1.1992887292795637E-2</v>
      </c>
      <c r="H1534" s="2">
        <f t="shared" si="211"/>
        <v>0.50173973495538116</v>
      </c>
      <c r="I1534" s="2">
        <f t="shared" si="212"/>
        <v>33.410565311457816</v>
      </c>
    </row>
    <row r="1535" spans="1:9" ht="13.5" x14ac:dyDescent="0.25">
      <c r="A1535" s="3">
        <f>TITRES_STAT!B1538</f>
        <v>44551</v>
      </c>
      <c r="B1535" s="5">
        <f>TITRES_STAT!D1538</f>
        <v>1.91</v>
      </c>
      <c r="C1535" s="2">
        <f t="shared" si="207"/>
        <v>-3.0000000000000027E-2</v>
      </c>
      <c r="D1535" s="2">
        <f t="shared" si="208"/>
        <v>0</v>
      </c>
      <c r="E1535" s="2">
        <f t="shared" si="209"/>
        <v>3.0000000000000027E-2</v>
      </c>
      <c r="F1535" s="2">
        <f t="shared" si="215"/>
        <v>5.5875003708058249E-3</v>
      </c>
      <c r="G1535" s="2">
        <f t="shared" si="215"/>
        <v>1.3279109629024522E-2</v>
      </c>
      <c r="H1535" s="2">
        <f t="shared" si="211"/>
        <v>0.42077372104776278</v>
      </c>
      <c r="I1535" s="2">
        <f t="shared" si="212"/>
        <v>29.615815299389084</v>
      </c>
    </row>
    <row r="1536" spans="1:9" ht="13.5" x14ac:dyDescent="0.25">
      <c r="A1536" s="3">
        <f>TITRES_STAT!B1539</f>
        <v>44552</v>
      </c>
      <c r="B1536" s="5">
        <f>TITRES_STAT!D1539</f>
        <v>1.91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5.1883932014625518E-3</v>
      </c>
      <c r="G1536" s="2">
        <f t="shared" si="215"/>
        <v>1.2330601798379914E-2</v>
      </c>
      <c r="H1536" s="2">
        <f t="shared" si="211"/>
        <v>0.42077372104776278</v>
      </c>
      <c r="I1536" s="2">
        <f t="shared" si="212"/>
        <v>29.615815299389084</v>
      </c>
    </row>
    <row r="1537" spans="1:9" ht="13.5" x14ac:dyDescent="0.25">
      <c r="A1537" s="3">
        <f>TITRES_STAT!B1540</f>
        <v>44553</v>
      </c>
      <c r="B1537" s="5">
        <f>TITRES_STAT!D1540</f>
        <v>1.86</v>
      </c>
      <c r="C1537" s="2">
        <f t="shared" si="207"/>
        <v>-4.9999999999999822E-2</v>
      </c>
      <c r="D1537" s="2">
        <f t="shared" si="208"/>
        <v>0</v>
      </c>
      <c r="E1537" s="2">
        <f t="shared" si="209"/>
        <v>4.9999999999999822E-2</v>
      </c>
      <c r="F1537" s="2">
        <f t="shared" si="215"/>
        <v>4.8177936870723703E-3</v>
      </c>
      <c r="G1537" s="2">
        <f t="shared" si="215"/>
        <v>1.5021273098495621E-2</v>
      </c>
      <c r="H1537" s="2">
        <f t="shared" si="211"/>
        <v>0.32073138245218852</v>
      </c>
      <c r="I1537" s="2">
        <f t="shared" si="212"/>
        <v>24.28437657449237</v>
      </c>
    </row>
    <row r="1538" spans="1:9" ht="13.5" x14ac:dyDescent="0.25">
      <c r="A1538" s="3">
        <f>TITRES_STAT!B1541</f>
        <v>44554</v>
      </c>
      <c r="B1538" s="5">
        <f>TITRES_STAT!D1541</f>
        <v>1.9</v>
      </c>
      <c r="C1538" s="2">
        <f t="shared" si="207"/>
        <v>3.9999999999999813E-2</v>
      </c>
      <c r="D1538" s="2">
        <f t="shared" si="208"/>
        <v>3.9999999999999813E-2</v>
      </c>
      <c r="E1538" s="2">
        <f t="shared" si="209"/>
        <v>0</v>
      </c>
      <c r="F1538" s="2">
        <f t="shared" si="215"/>
        <v>7.3308084237100448E-3</v>
      </c>
      <c r="G1538" s="2">
        <f t="shared" si="215"/>
        <v>1.3948325020031649E-2</v>
      </c>
      <c r="H1538" s="2">
        <f t="shared" si="211"/>
        <v>0.52556908540502389</v>
      </c>
      <c r="I1538" s="2">
        <f t="shared" si="212"/>
        <v>34.450690593634462</v>
      </c>
    </row>
    <row r="1539" spans="1:9" ht="13.5" x14ac:dyDescent="0.25">
      <c r="A1539" s="3">
        <f>TITRES_STAT!B1542</f>
        <v>44557</v>
      </c>
      <c r="B1539" s="5">
        <f>TITRES_STAT!D1542</f>
        <v>1.95</v>
      </c>
      <c r="C1539" s="2">
        <f t="shared" ref="C1539:C1602" si="216">B1539-B1538</f>
        <v>5.0000000000000044E-2</v>
      </c>
      <c r="D1539" s="2">
        <f t="shared" ref="D1539:D1602" si="217">IF(C1539&gt;0,C1539,0)</f>
        <v>5.0000000000000044E-2</v>
      </c>
      <c r="E1539" s="2">
        <f t="shared" ref="E1539:E1602" si="218">IF(C1539&lt;0,-C1539,0)</f>
        <v>0</v>
      </c>
      <c r="F1539" s="2">
        <f t="shared" si="215"/>
        <v>1.0378607822016475E-2</v>
      </c>
      <c r="G1539" s="2">
        <f t="shared" si="215"/>
        <v>1.2952016090029389E-2</v>
      </c>
      <c r="H1539" s="2">
        <f t="shared" si="211"/>
        <v>0.8013121470723038</v>
      </c>
      <c r="I1539" s="2">
        <f t="shared" si="212"/>
        <v>44.484913310260353</v>
      </c>
    </row>
    <row r="1540" spans="1:9" ht="13.5" x14ac:dyDescent="0.25">
      <c r="A1540" s="3">
        <f>TITRES_STAT!B1543</f>
        <v>44558</v>
      </c>
      <c r="B1540" s="5">
        <f>TITRES_STAT!D1543</f>
        <v>2</v>
      </c>
      <c r="C1540" s="2">
        <f t="shared" si="216"/>
        <v>5.0000000000000044E-2</v>
      </c>
      <c r="D1540" s="2">
        <f t="shared" si="217"/>
        <v>5.0000000000000044E-2</v>
      </c>
      <c r="E1540" s="2">
        <f t="shared" si="218"/>
        <v>0</v>
      </c>
      <c r="F1540" s="2">
        <f t="shared" si="215"/>
        <v>1.3208707263301016E-2</v>
      </c>
      <c r="G1540" s="2">
        <f t="shared" si="215"/>
        <v>1.2026872083598717E-2</v>
      </c>
      <c r="H1540" s="2">
        <f t="shared" si="211"/>
        <v>1.0982662134832206</v>
      </c>
      <c r="I1540" s="2">
        <f t="shared" si="212"/>
        <v>52.341605008262846</v>
      </c>
    </row>
    <row r="1541" spans="1:9" ht="13.5" x14ac:dyDescent="0.25">
      <c r="A1541" s="3">
        <f>TITRES_STAT!B1544</f>
        <v>44559</v>
      </c>
      <c r="B1541" s="5">
        <f>TITRES_STAT!D1544</f>
        <v>2.04</v>
      </c>
      <c r="C1541" s="2">
        <f t="shared" si="216"/>
        <v>4.0000000000000036E-2</v>
      </c>
      <c r="D1541" s="2">
        <f t="shared" si="217"/>
        <v>4.0000000000000036E-2</v>
      </c>
      <c r="E1541" s="2">
        <f t="shared" si="218"/>
        <v>0</v>
      </c>
      <c r="F1541" s="2">
        <f t="shared" si="215"/>
        <v>1.512237103020809E-2</v>
      </c>
      <c r="G1541" s="2">
        <f t="shared" si="215"/>
        <v>1.1167809791913095E-2</v>
      </c>
      <c r="H1541" s="2">
        <f t="shared" si="211"/>
        <v>1.3541035630064722</v>
      </c>
      <c r="I1541" s="2">
        <f t="shared" si="212"/>
        <v>57.520985239796318</v>
      </c>
    </row>
    <row r="1542" spans="1:9" ht="13.5" x14ac:dyDescent="0.25">
      <c r="A1542" s="3">
        <f>TITRES_STAT!B1545</f>
        <v>44560</v>
      </c>
      <c r="B1542" s="5">
        <f>TITRES_STAT!D1545</f>
        <v>2.08</v>
      </c>
      <c r="C1542" s="2">
        <f t="shared" si="216"/>
        <v>4.0000000000000036E-2</v>
      </c>
      <c r="D1542" s="2">
        <f t="shared" si="217"/>
        <v>4.0000000000000036E-2</v>
      </c>
      <c r="E1542" s="2">
        <f t="shared" si="218"/>
        <v>0</v>
      </c>
      <c r="F1542" s="2">
        <f t="shared" si="215"/>
        <v>1.6899344528050371E-2</v>
      </c>
      <c r="G1542" s="2">
        <f t="shared" si="215"/>
        <v>1.0370109092490731E-2</v>
      </c>
      <c r="H1542" s="2">
        <f t="shared" si="211"/>
        <v>1.6296207086468966</v>
      </c>
      <c r="I1542" s="2">
        <f t="shared" si="212"/>
        <v>61.971701975431955</v>
      </c>
    </row>
    <row r="1543" spans="1:9" ht="13.5" x14ac:dyDescent="0.25">
      <c r="A1543" s="3">
        <f>TITRES_STAT!B1546</f>
        <v>44561</v>
      </c>
      <c r="B1543" s="5">
        <f>TITRES_STAT!D1546</f>
        <v>2.02</v>
      </c>
      <c r="C1543" s="2">
        <f t="shared" si="216"/>
        <v>-6.0000000000000053E-2</v>
      </c>
      <c r="D1543" s="2">
        <f t="shared" si="217"/>
        <v>0</v>
      </c>
      <c r="E1543" s="2">
        <f t="shared" si="218"/>
        <v>6.0000000000000053E-2</v>
      </c>
      <c r="F1543" s="2">
        <f t="shared" si="215"/>
        <v>1.5692248490332485E-2</v>
      </c>
      <c r="G1543" s="2">
        <f t="shared" si="215"/>
        <v>1.3915101300169968E-2</v>
      </c>
      <c r="H1543" s="2">
        <f t="shared" si="211"/>
        <v>1.1277135646968528</v>
      </c>
      <c r="I1543" s="2">
        <f t="shared" si="212"/>
        <v>53.001192613890417</v>
      </c>
    </row>
    <row r="1544" spans="1:9" ht="13.5" x14ac:dyDescent="0.25">
      <c r="A1544" s="3">
        <f>TITRES_STAT!B1547</f>
        <v>44564</v>
      </c>
      <c r="B1544" s="5">
        <f>TITRES_STAT!D1547</f>
        <v>2</v>
      </c>
      <c r="C1544" s="2">
        <f t="shared" si="216"/>
        <v>-2.0000000000000018E-2</v>
      </c>
      <c r="D1544" s="2">
        <f t="shared" si="217"/>
        <v>0</v>
      </c>
      <c r="E1544" s="2">
        <f t="shared" si="218"/>
        <v>2.0000000000000018E-2</v>
      </c>
      <c r="F1544" s="2">
        <f t="shared" si="215"/>
        <v>1.4571373598165878E-2</v>
      </c>
      <c r="G1544" s="2">
        <f t="shared" si="215"/>
        <v>1.4349736921586401E-2</v>
      </c>
      <c r="H1544" s="2">
        <f t="shared" si="211"/>
        <v>1.0154453477294114</v>
      </c>
      <c r="I1544" s="2">
        <f t="shared" si="212"/>
        <v>50.383174561066909</v>
      </c>
    </row>
    <row r="1545" spans="1:9" ht="13.5" x14ac:dyDescent="0.25">
      <c r="A1545" s="3">
        <f>TITRES_STAT!B1548</f>
        <v>44565</v>
      </c>
      <c r="B1545" s="5">
        <f>TITRES_STAT!D1548</f>
        <v>2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1.3530561198296888E-2</v>
      </c>
      <c r="G1545" s="2">
        <f t="shared" si="215"/>
        <v>1.3324755712901658E-2</v>
      </c>
      <c r="H1545" s="2">
        <f t="shared" si="211"/>
        <v>1.0154453477294116</v>
      </c>
      <c r="I1545" s="2">
        <f t="shared" si="212"/>
        <v>50.383174561066916</v>
      </c>
    </row>
    <row r="1546" spans="1:9" ht="13.5" x14ac:dyDescent="0.25">
      <c r="A1546" s="3">
        <f>TITRES_STAT!B1549</f>
        <v>44566</v>
      </c>
      <c r="B1546" s="5">
        <f>TITRES_STAT!D1549</f>
        <v>2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1.2564092541275681E-2</v>
      </c>
      <c r="G1546" s="2">
        <f t="shared" si="215"/>
        <v>1.2372987447694397E-2</v>
      </c>
      <c r="H1546" s="2">
        <f t="shared" si="211"/>
        <v>1.0154453477294114</v>
      </c>
      <c r="I1546" s="2">
        <f t="shared" si="212"/>
        <v>50.383174561066909</v>
      </c>
    </row>
    <row r="1547" spans="1:9" ht="13.5" x14ac:dyDescent="0.25">
      <c r="A1547" s="3">
        <f>TITRES_STAT!B1550</f>
        <v>44567</v>
      </c>
      <c r="B1547" s="5">
        <f>TITRES_STAT!D1550</f>
        <v>1.98</v>
      </c>
      <c r="C1547" s="2">
        <f t="shared" si="216"/>
        <v>-2.0000000000000018E-2</v>
      </c>
      <c r="D1547" s="2">
        <f t="shared" si="217"/>
        <v>0</v>
      </c>
      <c r="E1547" s="2">
        <f t="shared" si="218"/>
        <v>2.0000000000000018E-2</v>
      </c>
      <c r="F1547" s="2">
        <f t="shared" si="215"/>
        <v>1.1666657359755989E-2</v>
      </c>
      <c r="G1547" s="2">
        <f t="shared" si="215"/>
        <v>1.291777405857337E-2</v>
      </c>
      <c r="H1547" s="2">
        <f t="shared" si="211"/>
        <v>0.90314765584655587</v>
      </c>
      <c r="I1547" s="2">
        <f t="shared" si="212"/>
        <v>47.455469525553909</v>
      </c>
    </row>
    <row r="1548" spans="1:9" ht="13.5" x14ac:dyDescent="0.25">
      <c r="A1548" s="3">
        <f>TITRES_STAT!B1551</f>
        <v>44568</v>
      </c>
      <c r="B1548" s="5">
        <f>TITRES_STAT!D1551</f>
        <v>1.98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1.083332469120199E-2</v>
      </c>
      <c r="G1548" s="2">
        <f t="shared" si="215"/>
        <v>1.1995075911532415E-2</v>
      </c>
      <c r="H1548" s="2">
        <f t="shared" si="211"/>
        <v>0.90314765584655587</v>
      </c>
      <c r="I1548" s="2">
        <f t="shared" si="212"/>
        <v>47.455469525553909</v>
      </c>
    </row>
    <row r="1549" spans="1:9" ht="13.5" x14ac:dyDescent="0.25">
      <c r="A1549" s="3">
        <f>TITRES_STAT!B1552</f>
        <v>44571</v>
      </c>
      <c r="B1549" s="5">
        <f>TITRES_STAT!D1552</f>
        <v>1.98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1.0059515784687561E-2</v>
      </c>
      <c r="G1549" s="2">
        <f t="shared" si="219"/>
        <v>1.1138284774994385E-2</v>
      </c>
      <c r="H1549" s="2">
        <f t="shared" si="211"/>
        <v>0.90314765584655587</v>
      </c>
      <c r="I1549" s="2">
        <f t="shared" si="212"/>
        <v>47.455469525553909</v>
      </c>
    </row>
    <row r="1550" spans="1:9" ht="13.5" x14ac:dyDescent="0.25">
      <c r="A1550" s="3">
        <f>TITRES_STAT!B1553</f>
        <v>44572</v>
      </c>
      <c r="B1550" s="5">
        <f>TITRES_STAT!D1553</f>
        <v>1.95</v>
      </c>
      <c r="C1550" s="2">
        <f t="shared" si="216"/>
        <v>-3.0000000000000027E-2</v>
      </c>
      <c r="D1550" s="2">
        <f t="shared" si="217"/>
        <v>0</v>
      </c>
      <c r="E1550" s="2">
        <f t="shared" si="218"/>
        <v>3.0000000000000027E-2</v>
      </c>
      <c r="F1550" s="2">
        <f t="shared" si="219"/>
        <v>9.3409789429241639E-3</v>
      </c>
      <c r="G1550" s="2">
        <f t="shared" si="219"/>
        <v>1.2485550148209073E-2</v>
      </c>
      <c r="H1550" s="2">
        <f t="shared" si="211"/>
        <v>0.74814316005643</v>
      </c>
      <c r="I1550" s="2">
        <f t="shared" si="212"/>
        <v>42.796446947301504</v>
      </c>
    </row>
    <row r="1551" spans="1:9" ht="13.5" x14ac:dyDescent="0.25">
      <c r="A1551" s="3">
        <f>TITRES_STAT!B1554</f>
        <v>44573</v>
      </c>
      <c r="B1551" s="5">
        <f>TITRES_STAT!D1554</f>
        <v>1.99</v>
      </c>
      <c r="C1551" s="2">
        <f t="shared" si="216"/>
        <v>4.0000000000000036E-2</v>
      </c>
      <c r="D1551" s="2">
        <f t="shared" si="217"/>
        <v>4.0000000000000036E-2</v>
      </c>
      <c r="E1551" s="2">
        <f t="shared" si="218"/>
        <v>0</v>
      </c>
      <c r="F1551" s="2">
        <f t="shared" si="219"/>
        <v>1.1530909018429583E-2</v>
      </c>
      <c r="G1551" s="2">
        <f t="shared" si="219"/>
        <v>1.1593725137622709E-2</v>
      </c>
      <c r="H1551" s="2">
        <f t="shared" si="211"/>
        <v>0.99458188645603807</v>
      </c>
      <c r="I1551" s="2">
        <f t="shared" si="212"/>
        <v>49.864179215184073</v>
      </c>
    </row>
    <row r="1552" spans="1:9" ht="13.5" x14ac:dyDescent="0.25">
      <c r="A1552" s="3">
        <f>TITRES_STAT!B1555</f>
        <v>44574</v>
      </c>
      <c r="B1552" s="5">
        <f>TITRES_STAT!D1555</f>
        <v>2</v>
      </c>
      <c r="C1552" s="2">
        <f t="shared" si="216"/>
        <v>1.0000000000000009E-2</v>
      </c>
      <c r="D1552" s="2">
        <f t="shared" si="217"/>
        <v>1.0000000000000009E-2</v>
      </c>
      <c r="E1552" s="2">
        <f t="shared" si="218"/>
        <v>0</v>
      </c>
      <c r="F1552" s="2">
        <f t="shared" si="219"/>
        <v>1.1421558374256041E-2</v>
      </c>
      <c r="G1552" s="2">
        <f t="shared" si="219"/>
        <v>1.0765601913506801E-2</v>
      </c>
      <c r="H1552" s="2">
        <f t="shared" si="211"/>
        <v>1.0609307743328555</v>
      </c>
      <c r="I1552" s="2">
        <f t="shared" si="212"/>
        <v>51.478234375741692</v>
      </c>
    </row>
    <row r="1553" spans="1:9" ht="13.5" x14ac:dyDescent="0.25">
      <c r="A1553" s="3">
        <f>TITRES_STAT!B1556</f>
        <v>44575</v>
      </c>
      <c r="B1553" s="5">
        <f>TITRES_STAT!D1556</f>
        <v>1.97</v>
      </c>
      <c r="C1553" s="2">
        <f t="shared" si="216"/>
        <v>-3.0000000000000027E-2</v>
      </c>
      <c r="D1553" s="2">
        <f t="shared" si="217"/>
        <v>0</v>
      </c>
      <c r="E1553" s="2">
        <f t="shared" si="218"/>
        <v>3.0000000000000027E-2</v>
      </c>
      <c r="F1553" s="2">
        <f t="shared" si="219"/>
        <v>1.0605732776094895E-2</v>
      </c>
      <c r="G1553" s="2">
        <f t="shared" si="219"/>
        <v>1.213948749111346E-2</v>
      </c>
      <c r="H1553" s="2">
        <f t="shared" ref="H1553:H1616" si="220">F1553/G1553</f>
        <v>0.87365572754687304</v>
      </c>
      <c r="I1553" s="2">
        <f t="shared" ref="I1553:I1616" si="221">IF(G1553=0,100,100-(100/(1+H1553)))</f>
        <v>46.628402149989796</v>
      </c>
    </row>
    <row r="1554" spans="1:9" ht="13.5" x14ac:dyDescent="0.25">
      <c r="A1554" s="3">
        <f>TITRES_STAT!B1557</f>
        <v>44578</v>
      </c>
      <c r="B1554" s="5">
        <f>TITRES_STAT!D1557</f>
        <v>1.97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9.8481804349452584E-3</v>
      </c>
      <c r="G1554" s="2">
        <f t="shared" si="219"/>
        <v>1.1272381241748213E-2</v>
      </c>
      <c r="H1554" s="2">
        <f t="shared" si="220"/>
        <v>0.87365572754687293</v>
      </c>
      <c r="I1554" s="2">
        <f t="shared" si="221"/>
        <v>46.628402149989789</v>
      </c>
    </row>
    <row r="1555" spans="1:9" ht="13.5" x14ac:dyDescent="0.25">
      <c r="A1555" s="3">
        <f>TITRES_STAT!B1558</f>
        <v>44579</v>
      </c>
      <c r="B1555" s="5">
        <f>TITRES_STAT!D1558</f>
        <v>1.97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9.1447389753063109E-3</v>
      </c>
      <c r="G1555" s="2">
        <f t="shared" si="219"/>
        <v>1.0467211153051912E-2</v>
      </c>
      <c r="H1555" s="2">
        <f t="shared" si="220"/>
        <v>0.87365572754687293</v>
      </c>
      <c r="I1555" s="2">
        <f t="shared" si="221"/>
        <v>46.628402149989789</v>
      </c>
    </row>
    <row r="1556" spans="1:9" ht="13.5" x14ac:dyDescent="0.25">
      <c r="A1556" s="3">
        <f>TITRES_STAT!B1559</f>
        <v>44580</v>
      </c>
      <c r="B1556" s="5">
        <f>TITRES_STAT!D1559</f>
        <v>2</v>
      </c>
      <c r="C1556" s="2">
        <f t="shared" si="216"/>
        <v>3.0000000000000027E-2</v>
      </c>
      <c r="D1556" s="2">
        <f t="shared" si="217"/>
        <v>3.0000000000000027E-2</v>
      </c>
      <c r="E1556" s="2">
        <f t="shared" si="218"/>
        <v>0</v>
      </c>
      <c r="F1556" s="2">
        <f t="shared" si="219"/>
        <v>1.0634400477070148E-2</v>
      </c>
      <c r="G1556" s="2">
        <f t="shared" si="219"/>
        <v>9.719553213548204E-3</v>
      </c>
      <c r="H1556" s="2">
        <f t="shared" si="220"/>
        <v>1.0941244153328702</v>
      </c>
      <c r="I1556" s="2">
        <f t="shared" si="221"/>
        <v>52.247345349772559</v>
      </c>
    </row>
    <row r="1557" spans="1:9" ht="13.5" x14ac:dyDescent="0.25">
      <c r="A1557" s="3">
        <f>TITRES_STAT!B1560</f>
        <v>44581</v>
      </c>
      <c r="B1557" s="5">
        <f>TITRES_STAT!D1560</f>
        <v>2.02</v>
      </c>
      <c r="C1557" s="2">
        <f t="shared" si="216"/>
        <v>2.0000000000000018E-2</v>
      </c>
      <c r="D1557" s="2">
        <f t="shared" si="217"/>
        <v>2.0000000000000018E-2</v>
      </c>
      <c r="E1557" s="2">
        <f t="shared" si="218"/>
        <v>0</v>
      </c>
      <c r="F1557" s="2">
        <f t="shared" si="219"/>
        <v>1.1303371871565137E-2</v>
      </c>
      <c r="G1557" s="2">
        <f t="shared" si="219"/>
        <v>9.0252994125804738E-3</v>
      </c>
      <c r="H1557" s="2">
        <f t="shared" si="220"/>
        <v>1.2524096270766631</v>
      </c>
      <c r="I1557" s="2">
        <f t="shared" si="221"/>
        <v>55.603102207573542</v>
      </c>
    </row>
    <row r="1558" spans="1:9" ht="13.5" x14ac:dyDescent="0.25">
      <c r="A1558" s="3">
        <f>TITRES_STAT!B1561</f>
        <v>44582</v>
      </c>
      <c r="B1558" s="5">
        <f>TITRES_STAT!D1561</f>
        <v>2.0699999999999998</v>
      </c>
      <c r="C1558" s="2">
        <f t="shared" si="216"/>
        <v>4.9999999999999822E-2</v>
      </c>
      <c r="D1558" s="2">
        <f t="shared" si="217"/>
        <v>4.9999999999999822E-2</v>
      </c>
      <c r="E1558" s="2">
        <f t="shared" si="218"/>
        <v>0</v>
      </c>
      <c r="F1558" s="2">
        <f t="shared" si="219"/>
        <v>1.4067416737881899E-2</v>
      </c>
      <c r="G1558" s="2">
        <f t="shared" si="219"/>
        <v>8.3806351688247259E-3</v>
      </c>
      <c r="H1558" s="2">
        <f t="shared" si="220"/>
        <v>1.6785621202330263</v>
      </c>
      <c r="I1558" s="2">
        <f t="shared" si="221"/>
        <v>62.666536928663682</v>
      </c>
    </row>
    <row r="1559" spans="1:9" ht="13.5" x14ac:dyDescent="0.25">
      <c r="A1559" s="3">
        <f>TITRES_STAT!B1562</f>
        <v>44585</v>
      </c>
      <c r="B1559" s="5">
        <f>TITRES_STAT!D1562</f>
        <v>2.0099999999999998</v>
      </c>
      <c r="C1559" s="2">
        <f t="shared" si="216"/>
        <v>-6.0000000000000053E-2</v>
      </c>
      <c r="D1559" s="2">
        <f t="shared" si="217"/>
        <v>0</v>
      </c>
      <c r="E1559" s="2">
        <f t="shared" si="218"/>
        <v>6.0000000000000053E-2</v>
      </c>
      <c r="F1559" s="2">
        <f t="shared" si="219"/>
        <v>1.306260125660462E-2</v>
      </c>
      <c r="G1559" s="2">
        <f t="shared" si="219"/>
        <v>1.2067732656765822E-2</v>
      </c>
      <c r="H1559" s="2">
        <f t="shared" si="220"/>
        <v>1.082440391093767</v>
      </c>
      <c r="I1559" s="2">
        <f t="shared" si="221"/>
        <v>51.979417789012118</v>
      </c>
    </row>
    <row r="1560" spans="1:9" ht="13.5" x14ac:dyDescent="0.25">
      <c r="A1560" s="3">
        <f>TITRES_STAT!B1563</f>
        <v>44586</v>
      </c>
      <c r="B1560" s="5">
        <f>TITRES_STAT!D1563</f>
        <v>2.0099999999999998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1.212955830970429E-2</v>
      </c>
      <c r="G1560" s="2">
        <f t="shared" si="219"/>
        <v>1.1205751752711119E-2</v>
      </c>
      <c r="H1560" s="2">
        <f t="shared" si="220"/>
        <v>1.0824403910937672</v>
      </c>
      <c r="I1560" s="2">
        <f t="shared" si="221"/>
        <v>51.979417789012118</v>
      </c>
    </row>
    <row r="1561" spans="1:9" ht="13.5" x14ac:dyDescent="0.25">
      <c r="A1561" s="3">
        <f>TITRES_STAT!B1564</f>
        <v>44587</v>
      </c>
      <c r="B1561" s="5">
        <f>TITRES_STAT!D1564</f>
        <v>1.99</v>
      </c>
      <c r="C1561" s="2">
        <f t="shared" si="216"/>
        <v>-1.9999999999999796E-2</v>
      </c>
      <c r="D1561" s="2">
        <f t="shared" si="217"/>
        <v>0</v>
      </c>
      <c r="E1561" s="2">
        <f t="shared" si="218"/>
        <v>1.9999999999999796E-2</v>
      </c>
      <c r="F1561" s="2">
        <f t="shared" si="219"/>
        <v>1.1263161287582554E-2</v>
      </c>
      <c r="G1561" s="2">
        <f t="shared" si="219"/>
        <v>1.1833912341803168E-2</v>
      </c>
      <c r="H1561" s="2">
        <f t="shared" si="220"/>
        <v>0.95176987645882405</v>
      </c>
      <c r="I1561" s="2">
        <f t="shared" si="221"/>
        <v>48.76445158512535</v>
      </c>
    </row>
    <row r="1562" spans="1:9" ht="13.5" x14ac:dyDescent="0.25">
      <c r="A1562" s="3">
        <f>TITRES_STAT!B1565</f>
        <v>44588</v>
      </c>
      <c r="B1562" s="5">
        <f>TITRES_STAT!D1565</f>
        <v>1.98</v>
      </c>
      <c r="C1562" s="2">
        <f t="shared" si="216"/>
        <v>-1.0000000000000009E-2</v>
      </c>
      <c r="D1562" s="2">
        <f t="shared" si="217"/>
        <v>0</v>
      </c>
      <c r="E1562" s="2">
        <f t="shared" si="218"/>
        <v>1.0000000000000009E-2</v>
      </c>
      <c r="F1562" s="2">
        <f t="shared" si="219"/>
        <v>1.0458649767040943E-2</v>
      </c>
      <c r="G1562" s="2">
        <f t="shared" si="219"/>
        <v>1.1702918603102941E-2</v>
      </c>
      <c r="H1562" s="2">
        <f t="shared" si="220"/>
        <v>0.89367875841398325</v>
      </c>
      <c r="I1562" s="2">
        <f t="shared" si="221"/>
        <v>47.192732898502165</v>
      </c>
    </row>
    <row r="1563" spans="1:9" ht="13.5" x14ac:dyDescent="0.25">
      <c r="A1563" s="3">
        <f>TITRES_STAT!B1566</f>
        <v>44589</v>
      </c>
      <c r="B1563" s="5">
        <f>TITRES_STAT!D1566</f>
        <v>1.97</v>
      </c>
      <c r="C1563" s="2">
        <f t="shared" si="216"/>
        <v>-1.0000000000000009E-2</v>
      </c>
      <c r="D1563" s="2">
        <f t="shared" si="217"/>
        <v>0</v>
      </c>
      <c r="E1563" s="2">
        <f t="shared" si="218"/>
        <v>1.0000000000000009E-2</v>
      </c>
      <c r="F1563" s="2">
        <f t="shared" si="219"/>
        <v>9.7116033551094463E-3</v>
      </c>
      <c r="G1563" s="2">
        <f t="shared" si="219"/>
        <v>1.158128156002416E-2</v>
      </c>
      <c r="H1563" s="2">
        <f t="shared" si="220"/>
        <v>0.83856033589854173</v>
      </c>
      <c r="I1563" s="2">
        <f t="shared" si="221"/>
        <v>45.609617455862292</v>
      </c>
    </row>
    <row r="1564" spans="1:9" ht="13.5" x14ac:dyDescent="0.25">
      <c r="A1564" s="3">
        <f>TITRES_STAT!B1567</f>
        <v>44592</v>
      </c>
      <c r="B1564" s="5">
        <f>TITRES_STAT!D1567</f>
        <v>1.97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9.0179174011730569E-3</v>
      </c>
      <c r="G1564" s="2">
        <f t="shared" si="219"/>
        <v>1.0754047162879577E-2</v>
      </c>
      <c r="H1564" s="2">
        <f t="shared" si="220"/>
        <v>0.83856033589854162</v>
      </c>
      <c r="I1564" s="2">
        <f t="shared" si="221"/>
        <v>45.609617455862292</v>
      </c>
    </row>
    <row r="1565" spans="1:9" ht="13.5" x14ac:dyDescent="0.25">
      <c r="A1565" s="3">
        <f>TITRES_STAT!B1568</f>
        <v>44593</v>
      </c>
      <c r="B1565" s="5">
        <f>TITRES_STAT!D1568</f>
        <v>1.97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8.37378044394641E-3</v>
      </c>
      <c r="G1565" s="2">
        <f t="shared" si="222"/>
        <v>9.9859009369596078E-3</v>
      </c>
      <c r="H1565" s="2">
        <f t="shared" si="220"/>
        <v>0.83856033589854162</v>
      </c>
      <c r="I1565" s="2">
        <f t="shared" si="221"/>
        <v>45.609617455862292</v>
      </c>
    </row>
    <row r="1566" spans="1:9" ht="13.5" x14ac:dyDescent="0.25">
      <c r="A1566" s="3">
        <f>TITRES_STAT!B1569</f>
        <v>44594</v>
      </c>
      <c r="B1566" s="5">
        <f>TITRES_STAT!D1569</f>
        <v>1.97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7.7756532693788096E-3</v>
      </c>
      <c r="G1566" s="2">
        <f t="shared" si="222"/>
        <v>9.2726222986053517E-3</v>
      </c>
      <c r="H1566" s="2">
        <f t="shared" si="220"/>
        <v>0.83856033589854151</v>
      </c>
      <c r="I1566" s="2">
        <f t="shared" si="221"/>
        <v>45.609617455862292</v>
      </c>
    </row>
    <row r="1567" spans="1:9" ht="13.5" x14ac:dyDescent="0.25">
      <c r="A1567" s="3">
        <f>TITRES_STAT!B1570</f>
        <v>44595</v>
      </c>
      <c r="B1567" s="5">
        <f>TITRES_STAT!D1570</f>
        <v>1.99</v>
      </c>
      <c r="C1567" s="2">
        <f t="shared" si="216"/>
        <v>2.0000000000000018E-2</v>
      </c>
      <c r="D1567" s="2">
        <f t="shared" si="217"/>
        <v>2.0000000000000018E-2</v>
      </c>
      <c r="E1567" s="2">
        <f t="shared" si="218"/>
        <v>0</v>
      </c>
      <c r="F1567" s="2">
        <f t="shared" si="222"/>
        <v>8.6488208929946103E-3</v>
      </c>
      <c r="G1567" s="2">
        <f t="shared" si="222"/>
        <v>8.6102921344192555E-3</v>
      </c>
      <c r="H1567" s="2">
        <f t="shared" si="220"/>
        <v>1.0044747330257633</v>
      </c>
      <c r="I1567" s="2">
        <f t="shared" si="221"/>
        <v>50.111618593939788</v>
      </c>
    </row>
    <row r="1568" spans="1:9" ht="13.5" x14ac:dyDescent="0.25">
      <c r="A1568" s="3">
        <f>TITRES_STAT!B1571</f>
        <v>44596</v>
      </c>
      <c r="B1568" s="5">
        <f>TITRES_STAT!D1571</f>
        <v>1.95</v>
      </c>
      <c r="C1568" s="2">
        <f t="shared" si="216"/>
        <v>-4.0000000000000036E-2</v>
      </c>
      <c r="D1568" s="2">
        <f t="shared" si="217"/>
        <v>0</v>
      </c>
      <c r="E1568" s="2">
        <f t="shared" si="218"/>
        <v>4.0000000000000036E-2</v>
      </c>
      <c r="F1568" s="2">
        <f t="shared" si="222"/>
        <v>8.0310479720664234E-3</v>
      </c>
      <c r="G1568" s="2">
        <f t="shared" si="222"/>
        <v>1.0852414124817883E-2</v>
      </c>
      <c r="H1568" s="2">
        <f t="shared" si="220"/>
        <v>0.74002409783649814</v>
      </c>
      <c r="I1568" s="2">
        <f t="shared" si="221"/>
        <v>42.529531559742495</v>
      </c>
    </row>
    <row r="1569" spans="1:9" ht="13.5" x14ac:dyDescent="0.25">
      <c r="A1569" s="3">
        <f>TITRES_STAT!B1572</f>
        <v>44599</v>
      </c>
      <c r="B1569" s="5">
        <f>TITRES_STAT!D1572</f>
        <v>1.92</v>
      </c>
      <c r="C1569" s="2">
        <f t="shared" si="216"/>
        <v>-3.0000000000000027E-2</v>
      </c>
      <c r="D1569" s="2">
        <f t="shared" si="217"/>
        <v>0</v>
      </c>
      <c r="E1569" s="2">
        <f t="shared" si="218"/>
        <v>3.0000000000000027E-2</v>
      </c>
      <c r="F1569" s="2">
        <f t="shared" si="222"/>
        <v>7.4574016883473936E-3</v>
      </c>
      <c r="G1569" s="2">
        <f t="shared" si="222"/>
        <v>1.2220098830188037E-2</v>
      </c>
      <c r="H1569" s="2">
        <f t="shared" si="220"/>
        <v>0.61025706845552929</v>
      </c>
      <c r="I1569" s="2">
        <f t="shared" si="221"/>
        <v>37.898114556382886</v>
      </c>
    </row>
    <row r="1570" spans="1:9" ht="13.5" x14ac:dyDescent="0.25">
      <c r="A1570" s="3">
        <f>TITRES_STAT!B1573</f>
        <v>44600</v>
      </c>
      <c r="B1570" s="5">
        <f>TITRES_STAT!D1573</f>
        <v>1.92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6.924730139179722E-3</v>
      </c>
      <c r="G1570" s="2">
        <f t="shared" si="222"/>
        <v>1.1347234628031749E-2</v>
      </c>
      <c r="H1570" s="2">
        <f t="shared" si="220"/>
        <v>0.61025706845552918</v>
      </c>
      <c r="I1570" s="2">
        <f t="shared" si="221"/>
        <v>37.898114556382879</v>
      </c>
    </row>
    <row r="1571" spans="1:9" ht="13.5" x14ac:dyDescent="0.25">
      <c r="A1571" s="3">
        <f>TITRES_STAT!B1574</f>
        <v>44601</v>
      </c>
      <c r="B1571" s="5">
        <f>TITRES_STAT!D1574</f>
        <v>1.94</v>
      </c>
      <c r="C1571" s="2">
        <f t="shared" si="216"/>
        <v>2.0000000000000018E-2</v>
      </c>
      <c r="D1571" s="2">
        <f t="shared" si="217"/>
        <v>2.0000000000000018E-2</v>
      </c>
      <c r="E1571" s="2">
        <f t="shared" si="218"/>
        <v>0</v>
      </c>
      <c r="F1571" s="2">
        <f t="shared" si="222"/>
        <v>7.8586779863811709E-3</v>
      </c>
      <c r="G1571" s="2">
        <f t="shared" si="222"/>
        <v>1.0536717868886625E-2</v>
      </c>
      <c r="H1571" s="2">
        <f t="shared" si="220"/>
        <v>0.74583737404478567</v>
      </c>
      <c r="I1571" s="2">
        <f t="shared" si="221"/>
        <v>42.720896294986339</v>
      </c>
    </row>
    <row r="1572" spans="1:9" ht="13.5" x14ac:dyDescent="0.25">
      <c r="A1572" s="3">
        <f>TITRES_STAT!B1575</f>
        <v>44602</v>
      </c>
      <c r="B1572" s="5">
        <f>TITRES_STAT!D1575</f>
        <v>1.99</v>
      </c>
      <c r="C1572" s="2">
        <f t="shared" si="216"/>
        <v>5.0000000000000044E-2</v>
      </c>
      <c r="D1572" s="2">
        <f t="shared" si="217"/>
        <v>5.0000000000000044E-2</v>
      </c>
      <c r="E1572" s="2">
        <f t="shared" si="218"/>
        <v>0</v>
      </c>
      <c r="F1572" s="2">
        <f t="shared" si="222"/>
        <v>1.0868772415925376E-2</v>
      </c>
      <c r="G1572" s="2">
        <f t="shared" si="222"/>
        <v>9.7840951639661528E-3</v>
      </c>
      <c r="H1572" s="2">
        <f t="shared" si="220"/>
        <v>1.1108612737081689</v>
      </c>
      <c r="I1572" s="2">
        <f t="shared" si="221"/>
        <v>52.625972513897558</v>
      </c>
    </row>
    <row r="1573" spans="1:9" ht="13.5" x14ac:dyDescent="0.25">
      <c r="A1573" s="3">
        <f>TITRES_STAT!B1576</f>
        <v>44603</v>
      </c>
      <c r="B1573" s="5">
        <f>TITRES_STAT!D1576</f>
        <v>1.95</v>
      </c>
      <c r="C1573" s="2">
        <f t="shared" si="216"/>
        <v>-4.0000000000000036E-2</v>
      </c>
      <c r="D1573" s="2">
        <f t="shared" si="217"/>
        <v>0</v>
      </c>
      <c r="E1573" s="2">
        <f t="shared" si="218"/>
        <v>4.0000000000000036E-2</v>
      </c>
      <c r="F1573" s="2">
        <f t="shared" si="222"/>
        <v>1.0092431529073563E-2</v>
      </c>
      <c r="G1573" s="2">
        <f t="shared" si="222"/>
        <v>1.1942374080825716E-2</v>
      </c>
      <c r="H1573" s="2">
        <f t="shared" si="220"/>
        <v>0.84509423844607579</v>
      </c>
      <c r="I1573" s="2">
        <f t="shared" si="221"/>
        <v>45.802226294837261</v>
      </c>
    </row>
    <row r="1574" spans="1:9" ht="13.5" x14ac:dyDescent="0.25">
      <c r="A1574" s="3">
        <f>TITRES_STAT!B1577</f>
        <v>44606</v>
      </c>
      <c r="B1574" s="5">
        <f>TITRES_STAT!D1577</f>
        <v>1.95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9.3715435627111654E-3</v>
      </c>
      <c r="G1574" s="2">
        <f t="shared" si="222"/>
        <v>1.1089347360766737E-2</v>
      </c>
      <c r="H1574" s="2">
        <f t="shared" si="220"/>
        <v>0.84509423844607567</v>
      </c>
      <c r="I1574" s="2">
        <f t="shared" si="221"/>
        <v>45.802226294837261</v>
      </c>
    </row>
    <row r="1575" spans="1:9" ht="13.5" x14ac:dyDescent="0.25">
      <c r="A1575" s="3">
        <f>TITRES_STAT!B1578</f>
        <v>44607</v>
      </c>
      <c r="B1575" s="5">
        <f>TITRES_STAT!D1578</f>
        <v>1.96</v>
      </c>
      <c r="C1575" s="2">
        <f t="shared" si="216"/>
        <v>1.0000000000000009E-2</v>
      </c>
      <c r="D1575" s="2">
        <f t="shared" si="217"/>
        <v>1.0000000000000009E-2</v>
      </c>
      <c r="E1575" s="2">
        <f t="shared" si="218"/>
        <v>0</v>
      </c>
      <c r="F1575" s="2">
        <f t="shared" si="222"/>
        <v>9.4164333082317978E-3</v>
      </c>
      <c r="G1575" s="2">
        <f t="shared" si="222"/>
        <v>1.029725112071197E-2</v>
      </c>
      <c r="H1575" s="2">
        <f t="shared" si="220"/>
        <v>0.91446087871854576</v>
      </c>
      <c r="I1575" s="2">
        <f t="shared" si="221"/>
        <v>47.765973642179873</v>
      </c>
    </row>
    <row r="1576" spans="1:9" ht="13.5" x14ac:dyDescent="0.25">
      <c r="A1576" s="3">
        <f>TITRES_STAT!B1579</f>
        <v>44608</v>
      </c>
      <c r="B1576" s="5">
        <f>TITRES_STAT!D1579</f>
        <v>1.94</v>
      </c>
      <c r="C1576" s="2">
        <f t="shared" si="216"/>
        <v>-2.0000000000000018E-2</v>
      </c>
      <c r="D1576" s="2">
        <f t="shared" si="217"/>
        <v>0</v>
      </c>
      <c r="E1576" s="2">
        <f t="shared" si="218"/>
        <v>2.0000000000000018E-2</v>
      </c>
      <c r="F1576" s="2">
        <f t="shared" si="222"/>
        <v>8.7438309290723843E-3</v>
      </c>
      <c r="G1576" s="2">
        <f t="shared" si="222"/>
        <v>1.0990304612089689E-2</v>
      </c>
      <c r="H1576" s="2">
        <f t="shared" si="220"/>
        <v>0.79559495734575802</v>
      </c>
      <c r="I1576" s="2">
        <f t="shared" si="221"/>
        <v>44.308152798658092</v>
      </c>
    </row>
    <row r="1577" spans="1:9" ht="13.5" x14ac:dyDescent="0.25">
      <c r="A1577" s="3">
        <f>TITRES_STAT!B1580</f>
        <v>44609</v>
      </c>
      <c r="B1577" s="5">
        <f>TITRES_STAT!D1580</f>
        <v>1.98</v>
      </c>
      <c r="C1577" s="2">
        <f t="shared" si="216"/>
        <v>4.0000000000000036E-2</v>
      </c>
      <c r="D1577" s="2">
        <f t="shared" si="217"/>
        <v>4.0000000000000036E-2</v>
      </c>
      <c r="E1577" s="2">
        <f t="shared" si="218"/>
        <v>0</v>
      </c>
      <c r="F1577" s="2">
        <f t="shared" si="222"/>
        <v>1.0976414434138645E-2</v>
      </c>
      <c r="G1577" s="2">
        <f t="shared" si="222"/>
        <v>1.0205282854083283E-2</v>
      </c>
      <c r="H1577" s="2">
        <f t="shared" si="220"/>
        <v>1.0755619997094761</v>
      </c>
      <c r="I1577" s="2">
        <f t="shared" si="221"/>
        <v>51.820278067339174</v>
      </c>
    </row>
    <row r="1578" spans="1:9" ht="13.5" x14ac:dyDescent="0.25">
      <c r="A1578" s="3">
        <f>TITRES_STAT!B1581</f>
        <v>44610</v>
      </c>
      <c r="B1578" s="5">
        <f>TITRES_STAT!D1581</f>
        <v>1.98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1.0192384831700171E-2</v>
      </c>
      <c r="G1578" s="2">
        <f t="shared" si="222"/>
        <v>9.4763340787916185E-3</v>
      </c>
      <c r="H1578" s="2">
        <f t="shared" si="220"/>
        <v>1.0755619997094763</v>
      </c>
      <c r="I1578" s="2">
        <f t="shared" si="221"/>
        <v>51.820278067339189</v>
      </c>
    </row>
    <row r="1579" spans="1:9" ht="13.5" x14ac:dyDescent="0.25">
      <c r="A1579" s="3">
        <f>TITRES_STAT!B1582</f>
        <v>44613</v>
      </c>
      <c r="B1579" s="5">
        <f>TITRES_STAT!D1582</f>
        <v>2.0299999999999998</v>
      </c>
      <c r="C1579" s="2">
        <f t="shared" si="216"/>
        <v>4.9999999999999822E-2</v>
      </c>
      <c r="D1579" s="2">
        <f t="shared" si="217"/>
        <v>4.9999999999999822E-2</v>
      </c>
      <c r="E1579" s="2">
        <f t="shared" si="218"/>
        <v>0</v>
      </c>
      <c r="F1579" s="2">
        <f t="shared" si="222"/>
        <v>1.3035785915150146E-2</v>
      </c>
      <c r="G1579" s="2">
        <f t="shared" si="222"/>
        <v>8.7994530731636458E-3</v>
      </c>
      <c r="H1579" s="2">
        <f t="shared" si="220"/>
        <v>1.4814313806509591</v>
      </c>
      <c r="I1579" s="2">
        <f t="shared" si="221"/>
        <v>59.700678898577166</v>
      </c>
    </row>
    <row r="1580" spans="1:9" ht="13.5" x14ac:dyDescent="0.25">
      <c r="A1580" s="3">
        <f>TITRES_STAT!B1583</f>
        <v>44614</v>
      </c>
      <c r="B1580" s="5">
        <f>TITRES_STAT!D1583</f>
        <v>2.04</v>
      </c>
      <c r="C1580" s="2">
        <f t="shared" si="216"/>
        <v>1.0000000000000231E-2</v>
      </c>
      <c r="D1580" s="2">
        <f t="shared" si="217"/>
        <v>1.0000000000000231E-2</v>
      </c>
      <c r="E1580" s="2">
        <f t="shared" si="218"/>
        <v>0</v>
      </c>
      <c r="F1580" s="2">
        <f t="shared" si="222"/>
        <v>1.281894406406801E-2</v>
      </c>
      <c r="G1580" s="2">
        <f t="shared" si="222"/>
        <v>8.1709207107948136E-3</v>
      </c>
      <c r="H1580" s="2">
        <f t="shared" si="220"/>
        <v>1.5688494011614349</v>
      </c>
      <c r="I1580" s="2">
        <f t="shared" si="221"/>
        <v>61.072065978337328</v>
      </c>
    </row>
    <row r="1581" spans="1:9" ht="13.5" x14ac:dyDescent="0.25">
      <c r="A1581" s="3">
        <f>TITRES_STAT!B1584</f>
        <v>44615</v>
      </c>
      <c r="B1581" s="5">
        <f>TITRES_STAT!D1584</f>
        <v>2.04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1.1903305202348866E-2</v>
      </c>
      <c r="G1581" s="2">
        <f t="shared" si="223"/>
        <v>7.5872835171666127E-3</v>
      </c>
      <c r="H1581" s="2">
        <f t="shared" si="220"/>
        <v>1.5688494011614349</v>
      </c>
      <c r="I1581" s="2">
        <f t="shared" si="221"/>
        <v>61.072065978337328</v>
      </c>
    </row>
    <row r="1582" spans="1:9" ht="13.5" x14ac:dyDescent="0.25">
      <c r="A1582" s="3">
        <f>TITRES_STAT!B1585</f>
        <v>44616</v>
      </c>
      <c r="B1582" s="5">
        <f>TITRES_STAT!D1585</f>
        <v>2.0299999999999998</v>
      </c>
      <c r="C1582" s="2">
        <f t="shared" si="216"/>
        <v>-1.0000000000000231E-2</v>
      </c>
      <c r="D1582" s="2">
        <f t="shared" si="217"/>
        <v>0</v>
      </c>
      <c r="E1582" s="2">
        <f t="shared" si="218"/>
        <v>1.0000000000000231E-2</v>
      </c>
      <c r="F1582" s="2">
        <f t="shared" si="223"/>
        <v>1.1053069116466805E-2</v>
      </c>
      <c r="G1582" s="2">
        <f t="shared" si="223"/>
        <v>7.7596204087975861E-3</v>
      </c>
      <c r="H1582" s="2">
        <f t="shared" si="220"/>
        <v>1.4244342550487679</v>
      </c>
      <c r="I1582" s="2">
        <f t="shared" si="221"/>
        <v>58.753263862794043</v>
      </c>
    </row>
    <row r="1583" spans="1:9" ht="13.5" x14ac:dyDescent="0.25">
      <c r="A1583" s="3">
        <f>TITRES_STAT!B1586</f>
        <v>44617</v>
      </c>
      <c r="B1583" s="5">
        <f>TITRES_STAT!D1586</f>
        <v>2</v>
      </c>
      <c r="C1583" s="2">
        <f t="shared" si="216"/>
        <v>-2.9999999999999805E-2</v>
      </c>
      <c r="D1583" s="2">
        <f t="shared" si="217"/>
        <v>0</v>
      </c>
      <c r="E1583" s="2">
        <f t="shared" si="218"/>
        <v>2.9999999999999805E-2</v>
      </c>
      <c r="F1583" s="2">
        <f t="shared" si="223"/>
        <v>1.0263564179576318E-2</v>
      </c>
      <c r="G1583" s="2">
        <f t="shared" si="223"/>
        <v>9.3482189510263169E-3</v>
      </c>
      <c r="H1583" s="2">
        <f t="shared" si="220"/>
        <v>1.0979165371869588</v>
      </c>
      <c r="I1583" s="2">
        <f t="shared" si="221"/>
        <v>52.333661407670974</v>
      </c>
    </row>
    <row r="1584" spans="1:9" ht="13.5" x14ac:dyDescent="0.25">
      <c r="A1584" s="3">
        <f>TITRES_STAT!B1587</f>
        <v>44620</v>
      </c>
      <c r="B1584" s="5">
        <f>TITRES_STAT!D1587</f>
        <v>2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9.5304524524637245E-3</v>
      </c>
      <c r="G1584" s="2">
        <f t="shared" si="223"/>
        <v>8.6804890259530084E-3</v>
      </c>
      <c r="H1584" s="2">
        <f t="shared" si="220"/>
        <v>1.0979165371869588</v>
      </c>
      <c r="I1584" s="2">
        <f t="shared" si="221"/>
        <v>52.333661407670974</v>
      </c>
    </row>
    <row r="1585" spans="1:9" ht="13.5" x14ac:dyDescent="0.25">
      <c r="A1585" s="3">
        <f>TITRES_STAT!B1588</f>
        <v>44621</v>
      </c>
      <c r="B1585" s="5">
        <f>TITRES_STAT!D1588</f>
        <v>2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8.8497058487163154E-3</v>
      </c>
      <c r="G1585" s="2">
        <f t="shared" si="223"/>
        <v>8.0604540955277939E-3</v>
      </c>
      <c r="H1585" s="2">
        <f t="shared" si="220"/>
        <v>1.0979165371869588</v>
      </c>
      <c r="I1585" s="2">
        <f t="shared" si="221"/>
        <v>52.333661407670974</v>
      </c>
    </row>
    <row r="1586" spans="1:9" ht="13.5" x14ac:dyDescent="0.25">
      <c r="A1586" s="3">
        <f>TITRES_STAT!B1589</f>
        <v>44622</v>
      </c>
      <c r="B1586" s="5">
        <f>TITRES_STAT!D1589</f>
        <v>1.98</v>
      </c>
      <c r="C1586" s="2">
        <f t="shared" si="216"/>
        <v>-2.0000000000000018E-2</v>
      </c>
      <c r="D1586" s="2">
        <f t="shared" si="217"/>
        <v>0</v>
      </c>
      <c r="E1586" s="2">
        <f t="shared" si="218"/>
        <v>2.0000000000000018E-2</v>
      </c>
      <c r="F1586" s="2">
        <f t="shared" si="223"/>
        <v>8.2175840023794352E-3</v>
      </c>
      <c r="G1586" s="2">
        <f t="shared" si="223"/>
        <v>8.9132788029900965E-3</v>
      </c>
      <c r="H1586" s="2">
        <f t="shared" si="220"/>
        <v>0.92194849774279697</v>
      </c>
      <c r="I1586" s="2">
        <f t="shared" si="221"/>
        <v>47.969469464221611</v>
      </c>
    </row>
    <row r="1587" spans="1:9" ht="13.5" x14ac:dyDescent="0.25">
      <c r="A1587" s="3">
        <f>TITRES_STAT!B1590</f>
        <v>44623</v>
      </c>
      <c r="B1587" s="5">
        <f>TITRES_STAT!D1590</f>
        <v>2</v>
      </c>
      <c r="C1587" s="2">
        <f t="shared" si="216"/>
        <v>2.0000000000000018E-2</v>
      </c>
      <c r="D1587" s="2">
        <f t="shared" si="217"/>
        <v>2.0000000000000018E-2</v>
      </c>
      <c r="E1587" s="2">
        <f t="shared" si="218"/>
        <v>0</v>
      </c>
      <c r="F1587" s="2">
        <f t="shared" si="223"/>
        <v>9.0591851450666193E-3</v>
      </c>
      <c r="G1587" s="2">
        <f t="shared" si="223"/>
        <v>8.2766160313479473E-3</v>
      </c>
      <c r="H1587" s="2">
        <f t="shared" si="220"/>
        <v>1.0945518205453373</v>
      </c>
      <c r="I1587" s="2">
        <f t="shared" si="221"/>
        <v>52.257089550563613</v>
      </c>
    </row>
    <row r="1588" spans="1:9" ht="13.5" x14ac:dyDescent="0.25">
      <c r="A1588" s="3">
        <f>TITRES_STAT!B1591</f>
        <v>44624</v>
      </c>
      <c r="B1588" s="5">
        <f>TITRES_STAT!D1591</f>
        <v>2.0099999999999998</v>
      </c>
      <c r="C1588" s="2">
        <f t="shared" si="216"/>
        <v>9.9999999999997868E-3</v>
      </c>
      <c r="D1588" s="2">
        <f t="shared" si="217"/>
        <v>9.9999999999997868E-3</v>
      </c>
      <c r="E1588" s="2">
        <f t="shared" si="218"/>
        <v>0</v>
      </c>
      <c r="F1588" s="2">
        <f t="shared" si="223"/>
        <v>9.1263862061332756E-3</v>
      </c>
      <c r="G1588" s="2">
        <f t="shared" si="223"/>
        <v>7.6854291719659507E-3</v>
      </c>
      <c r="H1588" s="2">
        <f t="shared" si="220"/>
        <v>1.1874920712851649</v>
      </c>
      <c r="I1588" s="2">
        <f t="shared" si="221"/>
        <v>54.285548591154715</v>
      </c>
    </row>
    <row r="1589" spans="1:9" ht="13.5" x14ac:dyDescent="0.25">
      <c r="A1589" s="3">
        <f>TITRES_STAT!B1592</f>
        <v>44627</v>
      </c>
      <c r="B1589" s="5">
        <f>TITRES_STAT!D1592</f>
        <v>2.04</v>
      </c>
      <c r="C1589" s="2">
        <f t="shared" si="216"/>
        <v>3.0000000000000249E-2</v>
      </c>
      <c r="D1589" s="2">
        <f t="shared" si="217"/>
        <v>3.0000000000000249E-2</v>
      </c>
      <c r="E1589" s="2">
        <f t="shared" si="218"/>
        <v>0</v>
      </c>
      <c r="F1589" s="2">
        <f t="shared" si="223"/>
        <v>1.0617358619980918E-2</v>
      </c>
      <c r="G1589" s="2">
        <f t="shared" si="223"/>
        <v>7.1364699453969546E-3</v>
      </c>
      <c r="H1589" s="2">
        <f t="shared" si="220"/>
        <v>1.4877605736753852</v>
      </c>
      <c r="I1589" s="2">
        <f t="shared" si="221"/>
        <v>59.803205719165611</v>
      </c>
    </row>
    <row r="1590" spans="1:9" ht="13.5" x14ac:dyDescent="0.25">
      <c r="A1590" s="3">
        <f>TITRES_STAT!B1593</f>
        <v>44628</v>
      </c>
      <c r="B1590" s="5">
        <f>TITRES_STAT!D1593</f>
        <v>2</v>
      </c>
      <c r="C1590" s="2">
        <f t="shared" si="216"/>
        <v>-4.0000000000000036E-2</v>
      </c>
      <c r="D1590" s="2">
        <f t="shared" si="217"/>
        <v>0</v>
      </c>
      <c r="E1590" s="2">
        <f t="shared" si="218"/>
        <v>4.0000000000000036E-2</v>
      </c>
      <c r="F1590" s="2">
        <f t="shared" si="223"/>
        <v>9.8589758614108514E-3</v>
      </c>
      <c r="G1590" s="2">
        <f t="shared" si="223"/>
        <v>9.4838649492971754E-3</v>
      </c>
      <c r="H1590" s="2">
        <f t="shared" si="220"/>
        <v>1.039552536241195</v>
      </c>
      <c r="I1590" s="2">
        <f t="shared" si="221"/>
        <v>50.969637593010688</v>
      </c>
    </row>
    <row r="1591" spans="1:9" ht="13.5" x14ac:dyDescent="0.25">
      <c r="A1591" s="3">
        <f>TITRES_STAT!B1594</f>
        <v>44629</v>
      </c>
      <c r="B1591" s="5">
        <f>TITRES_STAT!D1594</f>
        <v>2.04</v>
      </c>
      <c r="C1591" s="2">
        <f t="shared" si="216"/>
        <v>4.0000000000000036E-2</v>
      </c>
      <c r="D1591" s="2">
        <f t="shared" si="217"/>
        <v>4.0000000000000036E-2</v>
      </c>
      <c r="E1591" s="2">
        <f t="shared" si="218"/>
        <v>0</v>
      </c>
      <c r="F1591" s="2">
        <f t="shared" si="223"/>
        <v>1.2011906157024365E-2</v>
      </c>
      <c r="G1591" s="2">
        <f t="shared" si="223"/>
        <v>8.8064460243473773E-3</v>
      </c>
      <c r="H1591" s="2">
        <f t="shared" si="220"/>
        <v>1.363990209423277</v>
      </c>
      <c r="I1591" s="2">
        <f t="shared" si="221"/>
        <v>57.698640374489472</v>
      </c>
    </row>
    <row r="1592" spans="1:9" ht="13.5" x14ac:dyDescent="0.25">
      <c r="A1592" s="3">
        <f>TITRES_STAT!B1595</f>
        <v>44630</v>
      </c>
      <c r="B1592" s="5">
        <f>TITRES_STAT!D1595</f>
        <v>2.0499999999999998</v>
      </c>
      <c r="C1592" s="2">
        <f t="shared" si="216"/>
        <v>9.9999999999997868E-3</v>
      </c>
      <c r="D1592" s="2">
        <f t="shared" si="217"/>
        <v>9.9999999999997868E-3</v>
      </c>
      <c r="E1592" s="2">
        <f t="shared" si="218"/>
        <v>0</v>
      </c>
      <c r="F1592" s="2">
        <f t="shared" si="223"/>
        <v>1.1868198574379752E-2</v>
      </c>
      <c r="G1592" s="2">
        <f t="shared" si="223"/>
        <v>8.1774141654654218E-3</v>
      </c>
      <c r="H1592" s="2">
        <f t="shared" si="220"/>
        <v>1.451338813741528</v>
      </c>
      <c r="I1592" s="2">
        <f t="shared" si="221"/>
        <v>59.205965556687786</v>
      </c>
    </row>
    <row r="1593" spans="1:9" ht="13.5" x14ac:dyDescent="0.25">
      <c r="A1593" s="3">
        <f>TITRES_STAT!B1596</f>
        <v>44631</v>
      </c>
      <c r="B1593" s="5">
        <f>TITRES_STAT!D1596</f>
        <v>2.0299999999999998</v>
      </c>
      <c r="C1593" s="2">
        <f t="shared" si="216"/>
        <v>-2.0000000000000018E-2</v>
      </c>
      <c r="D1593" s="2">
        <f t="shared" si="217"/>
        <v>0</v>
      </c>
      <c r="E1593" s="2">
        <f t="shared" si="218"/>
        <v>2.0000000000000018E-2</v>
      </c>
      <c r="F1593" s="2">
        <f t="shared" si="223"/>
        <v>1.1020470104781199E-2</v>
      </c>
      <c r="G1593" s="2">
        <f t="shared" si="223"/>
        <v>9.0218845822178928E-3</v>
      </c>
      <c r="H1593" s="2">
        <f t="shared" si="220"/>
        <v>1.2215263900075282</v>
      </c>
      <c r="I1593" s="2">
        <f t="shared" si="221"/>
        <v>54.985904984157706</v>
      </c>
    </row>
    <row r="1594" spans="1:9" ht="13.5" x14ac:dyDescent="0.25">
      <c r="A1594" s="3">
        <f>TITRES_STAT!B1597</f>
        <v>44634</v>
      </c>
      <c r="B1594" s="5">
        <f>TITRES_STAT!D1597</f>
        <v>1.99</v>
      </c>
      <c r="C1594" s="2">
        <f t="shared" si="216"/>
        <v>-3.9999999999999813E-2</v>
      </c>
      <c r="D1594" s="2">
        <f t="shared" si="217"/>
        <v>0</v>
      </c>
      <c r="E1594" s="2">
        <f t="shared" si="218"/>
        <v>3.9999999999999813E-2</v>
      </c>
      <c r="F1594" s="2">
        <f t="shared" si="223"/>
        <v>1.0233293668725399E-2</v>
      </c>
      <c r="G1594" s="2">
        <f t="shared" si="223"/>
        <v>1.1234607112059458E-2</v>
      </c>
      <c r="H1594" s="2">
        <f t="shared" si="220"/>
        <v>0.91087241117143936</v>
      </c>
      <c r="I1594" s="2">
        <f t="shared" si="221"/>
        <v>47.667882263946609</v>
      </c>
    </row>
    <row r="1595" spans="1:9" ht="13.5" x14ac:dyDescent="0.25">
      <c r="A1595" s="3">
        <f>TITRES_STAT!B1598</f>
        <v>44635</v>
      </c>
      <c r="B1595" s="5">
        <f>TITRES_STAT!D1598</f>
        <v>1.95</v>
      </c>
      <c r="C1595" s="2">
        <f t="shared" si="216"/>
        <v>-4.0000000000000036E-2</v>
      </c>
      <c r="D1595" s="2">
        <f t="shared" si="217"/>
        <v>0</v>
      </c>
      <c r="E1595" s="2">
        <f t="shared" si="218"/>
        <v>4.0000000000000036E-2</v>
      </c>
      <c r="F1595" s="2">
        <f t="shared" si="223"/>
        <v>9.5023441209592975E-3</v>
      </c>
      <c r="G1595" s="2">
        <f t="shared" si="223"/>
        <v>1.3289278032626641E-2</v>
      </c>
      <c r="H1595" s="2">
        <f t="shared" si="220"/>
        <v>0.71503840145642195</v>
      </c>
      <c r="I1595" s="2">
        <f t="shared" si="221"/>
        <v>41.692267697866512</v>
      </c>
    </row>
    <row r="1596" spans="1:9" ht="13.5" x14ac:dyDescent="0.25">
      <c r="A1596" s="3">
        <f>TITRES_STAT!B1599</f>
        <v>44636</v>
      </c>
      <c r="B1596" s="5">
        <f>TITRES_STAT!D1599</f>
        <v>2</v>
      </c>
      <c r="C1596" s="2">
        <f t="shared" si="216"/>
        <v>5.0000000000000044E-2</v>
      </c>
      <c r="D1596" s="2">
        <f t="shared" si="217"/>
        <v>5.0000000000000044E-2</v>
      </c>
      <c r="E1596" s="2">
        <f t="shared" si="218"/>
        <v>0</v>
      </c>
      <c r="F1596" s="2">
        <f t="shared" si="223"/>
        <v>1.2395033826605065E-2</v>
      </c>
      <c r="G1596" s="2">
        <f t="shared" si="223"/>
        <v>1.2340043887439024E-2</v>
      </c>
      <c r="H1596" s="2">
        <f t="shared" si="220"/>
        <v>1.0044562190918962</v>
      </c>
      <c r="I1596" s="2">
        <f t="shared" si="221"/>
        <v>50.111157805529793</v>
      </c>
    </row>
    <row r="1597" spans="1:9" ht="13.5" x14ac:dyDescent="0.25">
      <c r="A1597" s="3">
        <f>TITRES_STAT!B1600</f>
        <v>44637</v>
      </c>
      <c r="B1597" s="5">
        <f>TITRES_STAT!D1600</f>
        <v>2.0299999999999998</v>
      </c>
      <c r="C1597" s="2">
        <f t="shared" si="216"/>
        <v>2.9999999999999805E-2</v>
      </c>
      <c r="D1597" s="2">
        <f t="shared" si="217"/>
        <v>2.9999999999999805E-2</v>
      </c>
      <c r="E1597" s="2">
        <f t="shared" si="218"/>
        <v>0</v>
      </c>
      <c r="F1597" s="2">
        <f t="shared" ref="F1597:G1612" si="224">((F1596*13)+D1597)/14</f>
        <v>1.3652531410418976E-2</v>
      </c>
      <c r="G1597" s="2">
        <f t="shared" si="224"/>
        <v>1.1458612181193378E-2</v>
      </c>
      <c r="H1597" s="2">
        <f t="shared" si="220"/>
        <v>1.191464655102509</v>
      </c>
      <c r="I1597" s="2">
        <f t="shared" si="221"/>
        <v>54.368417593610538</v>
      </c>
    </row>
    <row r="1598" spans="1:9" ht="13.5" x14ac:dyDescent="0.25">
      <c r="A1598" s="3">
        <f>TITRES_STAT!B1601</f>
        <v>44638</v>
      </c>
      <c r="B1598" s="5">
        <f>TITRES_STAT!D1601</f>
        <v>2.0499999999999998</v>
      </c>
      <c r="C1598" s="2">
        <f t="shared" si="216"/>
        <v>2.0000000000000018E-2</v>
      </c>
      <c r="D1598" s="2">
        <f t="shared" si="217"/>
        <v>2.0000000000000018E-2</v>
      </c>
      <c r="E1598" s="2">
        <f t="shared" si="218"/>
        <v>0</v>
      </c>
      <c r="F1598" s="2">
        <f t="shared" si="224"/>
        <v>1.4105922023960479E-2</v>
      </c>
      <c r="G1598" s="2">
        <f t="shared" si="224"/>
        <v>1.0640139882536707E-2</v>
      </c>
      <c r="H1598" s="2">
        <f t="shared" si="220"/>
        <v>1.3257271219819244</v>
      </c>
      <c r="I1598" s="2">
        <f t="shared" si="221"/>
        <v>57.002694316613301</v>
      </c>
    </row>
    <row r="1599" spans="1:9" ht="13.5" x14ac:dyDescent="0.25">
      <c r="A1599" s="3">
        <f>TITRES_STAT!B1602</f>
        <v>44641</v>
      </c>
      <c r="B1599" s="5">
        <f>TITRES_STAT!D1602</f>
        <v>2.0099999999999998</v>
      </c>
      <c r="C1599" s="2">
        <f t="shared" si="216"/>
        <v>-4.0000000000000036E-2</v>
      </c>
      <c r="D1599" s="2">
        <f t="shared" si="217"/>
        <v>0</v>
      </c>
      <c r="E1599" s="2">
        <f t="shared" si="218"/>
        <v>4.0000000000000036E-2</v>
      </c>
      <c r="F1599" s="2">
        <f t="shared" si="224"/>
        <v>1.309835616510616E-2</v>
      </c>
      <c r="G1599" s="2">
        <f t="shared" si="224"/>
        <v>1.2737272748069803E-2</v>
      </c>
      <c r="H1599" s="2">
        <f t="shared" si="220"/>
        <v>1.0283485659903981</v>
      </c>
      <c r="I1599" s="2">
        <f t="shared" si="221"/>
        <v>50.698809032769866</v>
      </c>
    </row>
    <row r="1600" spans="1:9" ht="13.5" x14ac:dyDescent="0.25">
      <c r="A1600" s="3">
        <f>TITRES_STAT!B1603</f>
        <v>44642</v>
      </c>
      <c r="B1600" s="5">
        <f>TITRES_STAT!D1603</f>
        <v>2.0499999999999998</v>
      </c>
      <c r="C1600" s="2">
        <f t="shared" si="216"/>
        <v>4.0000000000000036E-2</v>
      </c>
      <c r="D1600" s="2">
        <f t="shared" si="217"/>
        <v>4.0000000000000036E-2</v>
      </c>
      <c r="E1600" s="2">
        <f t="shared" si="218"/>
        <v>0</v>
      </c>
      <c r="F1600" s="2">
        <f t="shared" si="224"/>
        <v>1.5019902153312866E-2</v>
      </c>
      <c r="G1600" s="2">
        <f t="shared" si="224"/>
        <v>1.1827467551779103E-2</v>
      </c>
      <c r="H1600" s="2">
        <f t="shared" si="220"/>
        <v>1.2699170035815108</v>
      </c>
      <c r="I1600" s="2">
        <f t="shared" si="221"/>
        <v>55.945525831024469</v>
      </c>
    </row>
    <row r="1601" spans="1:9" ht="13.5" x14ac:dyDescent="0.25">
      <c r="A1601" s="3">
        <f>TITRES_STAT!B1604</f>
        <v>44643</v>
      </c>
      <c r="B1601" s="5">
        <f>TITRES_STAT!D1604</f>
        <v>2.0499999999999998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1.3947051999504804E-2</v>
      </c>
      <c r="G1601" s="2">
        <f t="shared" si="224"/>
        <v>1.0982648440937739E-2</v>
      </c>
      <c r="H1601" s="2">
        <f t="shared" si="220"/>
        <v>1.2699170035815108</v>
      </c>
      <c r="I1601" s="2">
        <f t="shared" si="221"/>
        <v>55.945525831024469</v>
      </c>
    </row>
    <row r="1602" spans="1:9" ht="13.5" x14ac:dyDescent="0.25">
      <c r="A1602" s="3">
        <f>TITRES_STAT!B1605</f>
        <v>44644</v>
      </c>
      <c r="B1602" s="5">
        <f>TITRES_STAT!D1605</f>
        <v>2.02</v>
      </c>
      <c r="C1602" s="2">
        <f t="shared" si="216"/>
        <v>-2.9999999999999805E-2</v>
      </c>
      <c r="D1602" s="2">
        <f t="shared" si="217"/>
        <v>0</v>
      </c>
      <c r="E1602" s="2">
        <f t="shared" si="218"/>
        <v>2.9999999999999805E-2</v>
      </c>
      <c r="F1602" s="2">
        <f t="shared" si="224"/>
        <v>1.2950833999540176E-2</v>
      </c>
      <c r="G1602" s="2">
        <f t="shared" si="224"/>
        <v>1.2341030695156458E-2</v>
      </c>
      <c r="H1602" s="2">
        <f t="shared" si="220"/>
        <v>1.0494126722027399</v>
      </c>
      <c r="I1602" s="2">
        <f t="shared" si="221"/>
        <v>51.205532513606215</v>
      </c>
    </row>
    <row r="1603" spans="1:9" ht="13.5" x14ac:dyDescent="0.25">
      <c r="A1603" s="3">
        <f>TITRES_STAT!B1606</f>
        <v>44645</v>
      </c>
      <c r="B1603" s="5">
        <f>TITRES_STAT!D1606</f>
        <v>2.0299999999999998</v>
      </c>
      <c r="C1603" s="2">
        <f t="shared" ref="C1603:C1666" si="225">B1603-B1602</f>
        <v>9.9999999999997868E-3</v>
      </c>
      <c r="D1603" s="2">
        <f t="shared" ref="D1603:D1666" si="226">IF(C1603&gt;0,C1603,0)</f>
        <v>9.9999999999997868E-3</v>
      </c>
      <c r="E1603" s="2">
        <f t="shared" ref="E1603:E1666" si="227">IF(C1603&lt;0,-C1603,0)</f>
        <v>0</v>
      </c>
      <c r="F1603" s="2">
        <f t="shared" si="224"/>
        <v>1.2740060142430149E-2</v>
      </c>
      <c r="G1603" s="2">
        <f t="shared" si="224"/>
        <v>1.1459528502645283E-2</v>
      </c>
      <c r="H1603" s="2">
        <f t="shared" si="220"/>
        <v>1.111743833045947</v>
      </c>
      <c r="I1603" s="2">
        <f t="shared" si="221"/>
        <v>52.645771501668584</v>
      </c>
    </row>
    <row r="1604" spans="1:9" ht="13.5" x14ac:dyDescent="0.25">
      <c r="A1604" s="3">
        <f>TITRES_STAT!B1607</f>
        <v>44648</v>
      </c>
      <c r="B1604" s="5">
        <f>TITRES_STAT!D1607</f>
        <v>2.0099999999999998</v>
      </c>
      <c r="C1604" s="2">
        <f t="shared" si="225"/>
        <v>-2.0000000000000018E-2</v>
      </c>
      <c r="D1604" s="2">
        <f t="shared" si="226"/>
        <v>0</v>
      </c>
      <c r="E1604" s="2">
        <f t="shared" si="227"/>
        <v>2.0000000000000018E-2</v>
      </c>
      <c r="F1604" s="2">
        <f t="shared" si="224"/>
        <v>1.1830055846542281E-2</v>
      </c>
      <c r="G1604" s="2">
        <f t="shared" si="224"/>
        <v>1.2069562181027765E-2</v>
      </c>
      <c r="H1604" s="2">
        <f t="shared" si="220"/>
        <v>0.98015617046474435</v>
      </c>
      <c r="I1604" s="2">
        <f t="shared" si="221"/>
        <v>49.498932714721228</v>
      </c>
    </row>
    <row r="1605" spans="1:9" ht="13.5" x14ac:dyDescent="0.25">
      <c r="A1605" s="3">
        <f>TITRES_STAT!B1608</f>
        <v>44649</v>
      </c>
      <c r="B1605" s="5">
        <f>TITRES_STAT!D1608</f>
        <v>2.0099999999999998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1.0985051857503548E-2</v>
      </c>
      <c r="G1605" s="2">
        <f t="shared" si="224"/>
        <v>1.1207450596668639E-2</v>
      </c>
      <c r="H1605" s="2">
        <f t="shared" si="220"/>
        <v>0.98015617046474446</v>
      </c>
      <c r="I1605" s="2">
        <f t="shared" si="221"/>
        <v>49.498932714721235</v>
      </c>
    </row>
    <row r="1606" spans="1:9" ht="13.5" x14ac:dyDescent="0.25">
      <c r="A1606" s="3">
        <f>TITRES_STAT!B1609</f>
        <v>44650</v>
      </c>
      <c r="B1606" s="5">
        <f>TITRES_STAT!D1609</f>
        <v>2</v>
      </c>
      <c r="C1606" s="2">
        <f t="shared" si="225"/>
        <v>-9.9999999999997868E-3</v>
      </c>
      <c r="D1606" s="2">
        <f t="shared" si="226"/>
        <v>0</v>
      </c>
      <c r="E1606" s="2">
        <f t="shared" si="227"/>
        <v>9.9999999999997868E-3</v>
      </c>
      <c r="F1606" s="2">
        <f t="shared" si="224"/>
        <v>1.0200405296253295E-2</v>
      </c>
      <c r="G1606" s="2">
        <f t="shared" si="224"/>
        <v>1.1121204125478007E-2</v>
      </c>
      <c r="H1606" s="2">
        <f t="shared" si="220"/>
        <v>0.91720331550113199</v>
      </c>
      <c r="I1606" s="2">
        <f t="shared" si="221"/>
        <v>47.840691077742427</v>
      </c>
    </row>
    <row r="1607" spans="1:9" ht="13.5" x14ac:dyDescent="0.25">
      <c r="A1607" s="3">
        <f>TITRES_STAT!B1610</f>
        <v>44651</v>
      </c>
      <c r="B1607" s="5">
        <f>TITRES_STAT!D1610</f>
        <v>2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9.4718049179494893E-3</v>
      </c>
      <c r="G1607" s="2">
        <f t="shared" si="224"/>
        <v>1.0326832402229579E-2</v>
      </c>
      <c r="H1607" s="2">
        <f t="shared" si="220"/>
        <v>0.91720331550113199</v>
      </c>
      <c r="I1607" s="2">
        <f t="shared" si="221"/>
        <v>47.840691077742427</v>
      </c>
    </row>
    <row r="1608" spans="1:9" ht="13.5" x14ac:dyDescent="0.25">
      <c r="A1608" s="3">
        <f>TITRES_STAT!B1611</f>
        <v>44652</v>
      </c>
      <c r="B1608" s="5">
        <f>TITRES_STAT!D1611</f>
        <v>2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8.7952474238102395E-3</v>
      </c>
      <c r="G1608" s="2">
        <f t="shared" si="224"/>
        <v>9.5892015163560364E-3</v>
      </c>
      <c r="H1608" s="2">
        <f t="shared" si="220"/>
        <v>0.9172033155011321</v>
      </c>
      <c r="I1608" s="2">
        <f t="shared" si="221"/>
        <v>47.840691077742427</v>
      </c>
    </row>
    <row r="1609" spans="1:9" ht="13.5" x14ac:dyDescent="0.25">
      <c r="A1609" s="3">
        <f>TITRES_STAT!B1612</f>
        <v>44655</v>
      </c>
      <c r="B1609" s="5">
        <f>TITRES_STAT!D1612</f>
        <v>2.06</v>
      </c>
      <c r="C1609" s="2">
        <f t="shared" si="225"/>
        <v>6.0000000000000053E-2</v>
      </c>
      <c r="D1609" s="2">
        <f t="shared" si="226"/>
        <v>6.0000000000000053E-2</v>
      </c>
      <c r="E1609" s="2">
        <f t="shared" si="227"/>
        <v>0</v>
      </c>
      <c r="F1609" s="2">
        <f t="shared" si="224"/>
        <v>1.2452729750680942E-2</v>
      </c>
      <c r="G1609" s="2">
        <f t="shared" si="224"/>
        <v>8.904258550902034E-3</v>
      </c>
      <c r="H1609" s="2">
        <f t="shared" si="220"/>
        <v>1.3985139447033954</v>
      </c>
      <c r="I1609" s="2">
        <f t="shared" si="221"/>
        <v>58.307517777485266</v>
      </c>
    </row>
    <row r="1610" spans="1:9" ht="13.5" x14ac:dyDescent="0.25">
      <c r="A1610" s="3">
        <f>TITRES_STAT!B1613</f>
        <v>44656</v>
      </c>
      <c r="B1610" s="5">
        <f>TITRES_STAT!D1613</f>
        <v>2.0499999999999998</v>
      </c>
      <c r="C1610" s="2">
        <f t="shared" si="225"/>
        <v>-1.0000000000000231E-2</v>
      </c>
      <c r="D1610" s="2">
        <f t="shared" si="226"/>
        <v>0</v>
      </c>
      <c r="E1610" s="2">
        <f t="shared" si="227"/>
        <v>1.0000000000000231E-2</v>
      </c>
      <c r="F1610" s="2">
        <f t="shared" si="224"/>
        <v>1.1563249054203733E-2</v>
      </c>
      <c r="G1610" s="2">
        <f t="shared" si="224"/>
        <v>8.9825257972661905E-3</v>
      </c>
      <c r="H1610" s="2">
        <f t="shared" si="220"/>
        <v>1.2873048533546076</v>
      </c>
      <c r="I1610" s="2">
        <f t="shared" si="221"/>
        <v>56.280423287985435</v>
      </c>
    </row>
    <row r="1611" spans="1:9" ht="13.5" x14ac:dyDescent="0.25">
      <c r="A1611" s="3">
        <f>TITRES_STAT!B1614</f>
        <v>44657</v>
      </c>
      <c r="B1611" s="5">
        <f>TITRES_STAT!D1614</f>
        <v>2.04</v>
      </c>
      <c r="C1611" s="2">
        <f t="shared" si="225"/>
        <v>-9.9999999999997868E-3</v>
      </c>
      <c r="D1611" s="2">
        <f t="shared" si="226"/>
        <v>0</v>
      </c>
      <c r="E1611" s="2">
        <f t="shared" si="227"/>
        <v>9.9999999999997868E-3</v>
      </c>
      <c r="F1611" s="2">
        <f t="shared" si="224"/>
        <v>1.073730269318918E-2</v>
      </c>
      <c r="G1611" s="2">
        <f t="shared" si="224"/>
        <v>9.055202526032877E-3</v>
      </c>
      <c r="H1611" s="2">
        <f t="shared" si="220"/>
        <v>1.1857606345435587</v>
      </c>
      <c r="I1611" s="2">
        <f t="shared" si="221"/>
        <v>54.249336171761328</v>
      </c>
    </row>
    <row r="1612" spans="1:9" ht="13.5" x14ac:dyDescent="0.25">
      <c r="A1612" s="3">
        <f>TITRES_STAT!B1615</f>
        <v>44658</v>
      </c>
      <c r="B1612" s="5">
        <f>TITRES_STAT!D1615</f>
        <v>1.98</v>
      </c>
      <c r="C1612" s="2">
        <f t="shared" si="225"/>
        <v>-6.0000000000000053E-2</v>
      </c>
      <c r="D1612" s="2">
        <f t="shared" si="226"/>
        <v>0</v>
      </c>
      <c r="E1612" s="2">
        <f t="shared" si="227"/>
        <v>6.0000000000000053E-2</v>
      </c>
      <c r="F1612" s="2">
        <f t="shared" si="224"/>
        <v>9.9703525008185256E-3</v>
      </c>
      <c r="G1612" s="2">
        <f t="shared" si="224"/>
        <v>1.2694116631316246E-2</v>
      </c>
      <c r="H1612" s="2">
        <f t="shared" si="220"/>
        <v>0.78543098274532752</v>
      </c>
      <c r="I1612" s="2">
        <f t="shared" si="221"/>
        <v>43.991114209165758</v>
      </c>
    </row>
    <row r="1613" spans="1:9" ht="13.5" x14ac:dyDescent="0.25">
      <c r="A1613" s="3">
        <f>TITRES_STAT!B1616</f>
        <v>44659</v>
      </c>
      <c r="B1613" s="5">
        <f>TITRES_STAT!D1616</f>
        <v>1.95</v>
      </c>
      <c r="C1613" s="2">
        <f t="shared" si="225"/>
        <v>-3.0000000000000027E-2</v>
      </c>
      <c r="D1613" s="2">
        <f t="shared" si="226"/>
        <v>0</v>
      </c>
      <c r="E1613" s="2">
        <f t="shared" si="227"/>
        <v>3.0000000000000027E-2</v>
      </c>
      <c r="F1613" s="2">
        <f t="shared" ref="F1613:G1628" si="228">((F1612*13)+D1613)/14</f>
        <v>9.2581844650457736E-3</v>
      </c>
      <c r="G1613" s="2">
        <f t="shared" si="228"/>
        <v>1.3930251157650802E-2</v>
      </c>
      <c r="H1613" s="2">
        <f t="shared" si="220"/>
        <v>0.66461001745549819</v>
      </c>
      <c r="I1613" s="2">
        <f t="shared" si="221"/>
        <v>39.925869151707531</v>
      </c>
    </row>
    <row r="1614" spans="1:9" ht="13.5" x14ac:dyDescent="0.25">
      <c r="A1614" s="3">
        <f>TITRES_STAT!B1617</f>
        <v>44662</v>
      </c>
      <c r="B1614" s="5">
        <f>TITRES_STAT!D1617</f>
        <v>1.96</v>
      </c>
      <c r="C1614" s="2">
        <f t="shared" si="225"/>
        <v>1.0000000000000009E-2</v>
      </c>
      <c r="D1614" s="2">
        <f t="shared" si="226"/>
        <v>1.0000000000000009E-2</v>
      </c>
      <c r="E1614" s="2">
        <f t="shared" si="227"/>
        <v>0</v>
      </c>
      <c r="F1614" s="2">
        <f t="shared" si="228"/>
        <v>9.3111712889710763E-3</v>
      </c>
      <c r="G1614" s="2">
        <f t="shared" si="228"/>
        <v>1.2935233217818601E-2</v>
      </c>
      <c r="H1614" s="2">
        <f t="shared" si="220"/>
        <v>0.71983018258570786</v>
      </c>
      <c r="I1614" s="2">
        <f t="shared" si="221"/>
        <v>41.854724371883449</v>
      </c>
    </row>
    <row r="1615" spans="1:9" ht="13.5" x14ac:dyDescent="0.25">
      <c r="A1615" s="3">
        <f>TITRES_STAT!B1618</f>
        <v>44663</v>
      </c>
      <c r="B1615" s="5">
        <f>TITRES_STAT!D1618</f>
        <v>2.0099999999999998</v>
      </c>
      <c r="C1615" s="2">
        <f t="shared" si="225"/>
        <v>4.9999999999999822E-2</v>
      </c>
      <c r="D1615" s="2">
        <f t="shared" si="226"/>
        <v>4.9999999999999822E-2</v>
      </c>
      <c r="E1615" s="2">
        <f t="shared" si="227"/>
        <v>0</v>
      </c>
      <c r="F1615" s="2">
        <f t="shared" si="228"/>
        <v>1.2217516196901701E-2</v>
      </c>
      <c r="G1615" s="2">
        <f t="shared" si="228"/>
        <v>1.2011287987974415E-2</v>
      </c>
      <c r="H1615" s="2">
        <f t="shared" si="220"/>
        <v>1.0171695332868349</v>
      </c>
      <c r="I1615" s="2">
        <f t="shared" si="221"/>
        <v>50.425584786095264</v>
      </c>
    </row>
    <row r="1616" spans="1:9" ht="13.5" x14ac:dyDescent="0.25">
      <c r="A1616" s="3">
        <f>TITRES_STAT!B1619</f>
        <v>44664</v>
      </c>
      <c r="B1616" s="5">
        <f>TITRES_STAT!D1619</f>
        <v>2.0099999999999998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1.134483646855158E-2</v>
      </c>
      <c r="G1616" s="2">
        <f t="shared" si="228"/>
        <v>1.1153338845976243E-2</v>
      </c>
      <c r="H1616" s="2">
        <f t="shared" si="220"/>
        <v>1.0171695332868349</v>
      </c>
      <c r="I1616" s="2">
        <f t="shared" si="221"/>
        <v>50.425584786095264</v>
      </c>
    </row>
    <row r="1617" spans="1:9" ht="13.5" x14ac:dyDescent="0.25">
      <c r="A1617" s="3">
        <f>TITRES_STAT!B1620</f>
        <v>44665</v>
      </c>
      <c r="B1617" s="5">
        <f>TITRES_STAT!D1620</f>
        <v>1.97</v>
      </c>
      <c r="C1617" s="2">
        <f t="shared" si="225"/>
        <v>-3.9999999999999813E-2</v>
      </c>
      <c r="D1617" s="2">
        <f t="shared" si="226"/>
        <v>0</v>
      </c>
      <c r="E1617" s="2">
        <f t="shared" si="227"/>
        <v>3.9999999999999813E-2</v>
      </c>
      <c r="F1617" s="2">
        <f t="shared" si="228"/>
        <v>1.0534491006512181E-2</v>
      </c>
      <c r="G1617" s="2">
        <f t="shared" si="228"/>
        <v>1.3213814642692211E-2</v>
      </c>
      <c r="H1617" s="2">
        <f t="shared" ref="H1617:H1680" si="229">F1617/G1617</f>
        <v>0.79723314511136967</v>
      </c>
      <c r="I1617" s="2">
        <f t="shared" ref="I1617:I1680" si="230">IF(G1617=0,100,100-(100/(1+H1617)))</f>
        <v>44.358916219629776</v>
      </c>
    </row>
    <row r="1618" spans="1:9" ht="13.5" x14ac:dyDescent="0.25">
      <c r="A1618" s="3">
        <f>TITRES_STAT!B1621</f>
        <v>44666</v>
      </c>
      <c r="B1618" s="5">
        <f>TITRES_STAT!D1621</f>
        <v>1.97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9.7820273631898831E-3</v>
      </c>
      <c r="G1618" s="2">
        <f t="shared" si="228"/>
        <v>1.2269970739642767E-2</v>
      </c>
      <c r="H1618" s="2">
        <f t="shared" si="229"/>
        <v>0.79723314511136978</v>
      </c>
      <c r="I1618" s="2">
        <f t="shared" si="230"/>
        <v>44.358916219629783</v>
      </c>
    </row>
    <row r="1619" spans="1:9" ht="13.5" x14ac:dyDescent="0.25">
      <c r="A1619" s="3">
        <f>TITRES_STAT!B1622</f>
        <v>44669</v>
      </c>
      <c r="B1619" s="5">
        <f>TITRES_STAT!D1622</f>
        <v>1.97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9.0833111229620348E-3</v>
      </c>
      <c r="G1619" s="2">
        <f t="shared" si="228"/>
        <v>1.1393544258239713E-2</v>
      </c>
      <c r="H1619" s="2">
        <f t="shared" si="229"/>
        <v>0.79723314511136978</v>
      </c>
      <c r="I1619" s="2">
        <f t="shared" si="230"/>
        <v>44.358916219629783</v>
      </c>
    </row>
    <row r="1620" spans="1:9" ht="13.5" x14ac:dyDescent="0.25">
      <c r="A1620" s="3">
        <f>TITRES_STAT!B1623</f>
        <v>44670</v>
      </c>
      <c r="B1620" s="5">
        <f>TITRES_STAT!D1623</f>
        <v>1.95</v>
      </c>
      <c r="C1620" s="2">
        <f t="shared" si="225"/>
        <v>-2.0000000000000018E-2</v>
      </c>
      <c r="D1620" s="2">
        <f t="shared" si="226"/>
        <v>0</v>
      </c>
      <c r="E1620" s="2">
        <f t="shared" si="227"/>
        <v>2.0000000000000018E-2</v>
      </c>
      <c r="F1620" s="2">
        <f t="shared" si="228"/>
        <v>8.4345031856076034E-3</v>
      </c>
      <c r="G1620" s="2">
        <f t="shared" si="228"/>
        <v>1.2008291096936878E-2</v>
      </c>
      <c r="H1620" s="2">
        <f t="shared" si="229"/>
        <v>0.70238996685874056</v>
      </c>
      <c r="I1620" s="2">
        <f t="shared" si="230"/>
        <v>41.259052304848488</v>
      </c>
    </row>
    <row r="1621" spans="1:9" ht="13.5" x14ac:dyDescent="0.25">
      <c r="A1621" s="3">
        <f>TITRES_STAT!B1624</f>
        <v>44671</v>
      </c>
      <c r="B1621" s="5">
        <f>TITRES_STAT!D1624</f>
        <v>1.9</v>
      </c>
      <c r="C1621" s="2">
        <f t="shared" si="225"/>
        <v>-5.0000000000000044E-2</v>
      </c>
      <c r="D1621" s="2">
        <f t="shared" si="226"/>
        <v>0</v>
      </c>
      <c r="E1621" s="2">
        <f t="shared" si="227"/>
        <v>5.0000000000000044E-2</v>
      </c>
      <c r="F1621" s="2">
        <f t="shared" si="228"/>
        <v>7.8320386723499166E-3</v>
      </c>
      <c r="G1621" s="2">
        <f t="shared" si="228"/>
        <v>1.4721984590012819E-2</v>
      </c>
      <c r="H1621" s="2">
        <f t="shared" si="229"/>
        <v>0.53199611944051739</v>
      </c>
      <c r="I1621" s="2">
        <f t="shared" si="230"/>
        <v>34.725683223975892</v>
      </c>
    </row>
    <row r="1622" spans="1:9" ht="13.5" x14ac:dyDescent="0.25">
      <c r="A1622" s="3">
        <f>TITRES_STAT!B1625</f>
        <v>44672</v>
      </c>
      <c r="B1622" s="5">
        <f>TITRES_STAT!D1625</f>
        <v>1.9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7.2726073386106373E-3</v>
      </c>
      <c r="G1622" s="2">
        <f t="shared" si="228"/>
        <v>1.367041426215476E-2</v>
      </c>
      <c r="H1622" s="2">
        <f t="shared" si="229"/>
        <v>0.5319961194405175</v>
      </c>
      <c r="I1622" s="2">
        <f t="shared" si="230"/>
        <v>34.725683223975892</v>
      </c>
    </row>
    <row r="1623" spans="1:9" ht="13.5" x14ac:dyDescent="0.25">
      <c r="A1623" s="3">
        <f>TITRES_STAT!B1626</f>
        <v>44673</v>
      </c>
      <c r="B1623" s="5">
        <f>TITRES_STAT!D1626</f>
        <v>1.89</v>
      </c>
      <c r="C1623" s="2">
        <f t="shared" si="225"/>
        <v>-1.0000000000000009E-2</v>
      </c>
      <c r="D1623" s="2">
        <f t="shared" si="226"/>
        <v>0</v>
      </c>
      <c r="E1623" s="2">
        <f t="shared" si="227"/>
        <v>1.0000000000000009E-2</v>
      </c>
      <c r="F1623" s="2">
        <f t="shared" si="228"/>
        <v>6.7531353858527347E-3</v>
      </c>
      <c r="G1623" s="2">
        <f t="shared" si="228"/>
        <v>1.3408241814857991E-2</v>
      </c>
      <c r="H1623" s="2">
        <f t="shared" si="229"/>
        <v>0.5036555485126637</v>
      </c>
      <c r="I1623" s="2">
        <f t="shared" si="230"/>
        <v>33.495407176919812</v>
      </c>
    </row>
    <row r="1624" spans="1:9" ht="13.5" x14ac:dyDescent="0.25">
      <c r="A1624" s="3">
        <f>TITRES_STAT!B1627</f>
        <v>44676</v>
      </c>
      <c r="B1624" s="5">
        <f>TITRES_STAT!D1627</f>
        <v>1.94</v>
      </c>
      <c r="C1624" s="2">
        <f t="shared" si="225"/>
        <v>5.0000000000000044E-2</v>
      </c>
      <c r="D1624" s="2">
        <f t="shared" si="226"/>
        <v>5.0000000000000044E-2</v>
      </c>
      <c r="E1624" s="2">
        <f t="shared" si="227"/>
        <v>0</v>
      </c>
      <c r="F1624" s="2">
        <f t="shared" si="228"/>
        <v>9.842197144006113E-3</v>
      </c>
      <c r="G1624" s="2">
        <f t="shared" si="228"/>
        <v>1.2450510256653849E-2</v>
      </c>
      <c r="H1624" s="2">
        <f t="shared" si="229"/>
        <v>0.79050552476322877</v>
      </c>
      <c r="I1624" s="2">
        <f t="shared" si="230"/>
        <v>44.149851191761222</v>
      </c>
    </row>
    <row r="1625" spans="1:9" ht="13.5" x14ac:dyDescent="0.25">
      <c r="A1625" s="3">
        <f>TITRES_STAT!B1628</f>
        <v>44677</v>
      </c>
      <c r="B1625" s="5">
        <f>TITRES_STAT!D1628</f>
        <v>1.89</v>
      </c>
      <c r="C1625" s="2">
        <f t="shared" si="225"/>
        <v>-5.0000000000000044E-2</v>
      </c>
      <c r="D1625" s="2">
        <f t="shared" si="226"/>
        <v>0</v>
      </c>
      <c r="E1625" s="2">
        <f t="shared" si="227"/>
        <v>5.0000000000000044E-2</v>
      </c>
      <c r="F1625" s="2">
        <f t="shared" si="228"/>
        <v>9.1391830622913912E-3</v>
      </c>
      <c r="G1625" s="2">
        <f t="shared" si="228"/>
        <v>1.5132616666892862E-2</v>
      </c>
      <c r="H1625" s="2">
        <f t="shared" si="229"/>
        <v>0.60393937568550826</v>
      </c>
      <c r="I1625" s="2">
        <f t="shared" si="230"/>
        <v>37.653503919210813</v>
      </c>
    </row>
    <row r="1626" spans="1:9" ht="13.5" x14ac:dyDescent="0.25">
      <c r="A1626" s="3">
        <f>TITRES_STAT!B1629</f>
        <v>44678</v>
      </c>
      <c r="B1626" s="5">
        <f>TITRES_STAT!D1629</f>
        <v>1.89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8.486384272127721E-3</v>
      </c>
      <c r="G1626" s="2">
        <f t="shared" si="228"/>
        <v>1.4051715476400514E-2</v>
      </c>
      <c r="H1626" s="2">
        <f t="shared" si="229"/>
        <v>0.60393937568550826</v>
      </c>
      <c r="I1626" s="2">
        <f t="shared" si="230"/>
        <v>37.653503919210813</v>
      </c>
    </row>
    <row r="1627" spans="1:9" ht="13.5" x14ac:dyDescent="0.25">
      <c r="A1627" s="3">
        <f>TITRES_STAT!B1630</f>
        <v>44679</v>
      </c>
      <c r="B1627" s="5">
        <f>TITRES_STAT!D1630</f>
        <v>1.9</v>
      </c>
      <c r="C1627" s="2">
        <f t="shared" si="225"/>
        <v>1.0000000000000009E-2</v>
      </c>
      <c r="D1627" s="2">
        <f t="shared" si="226"/>
        <v>1.0000000000000009E-2</v>
      </c>
      <c r="E1627" s="2">
        <f t="shared" si="227"/>
        <v>0</v>
      </c>
      <c r="F1627" s="2">
        <f t="shared" si="228"/>
        <v>8.5944996812614555E-3</v>
      </c>
      <c r="G1627" s="2">
        <f t="shared" si="228"/>
        <v>1.3048021513800478E-2</v>
      </c>
      <c r="H1627" s="2">
        <f t="shared" si="229"/>
        <v>0.65868221263823989</v>
      </c>
      <c r="I1627" s="2">
        <f t="shared" si="230"/>
        <v>39.711175993776635</v>
      </c>
    </row>
    <row r="1628" spans="1:9" ht="13.5" x14ac:dyDescent="0.25">
      <c r="A1628" s="3">
        <f>TITRES_STAT!B1631</f>
        <v>44680</v>
      </c>
      <c r="B1628" s="5">
        <f>TITRES_STAT!D1631</f>
        <v>1.95</v>
      </c>
      <c r="C1628" s="2">
        <f t="shared" si="225"/>
        <v>5.0000000000000044E-2</v>
      </c>
      <c r="D1628" s="2">
        <f t="shared" si="226"/>
        <v>5.0000000000000044E-2</v>
      </c>
      <c r="E1628" s="2">
        <f t="shared" si="227"/>
        <v>0</v>
      </c>
      <c r="F1628" s="2">
        <f t="shared" si="228"/>
        <v>1.1552035418314214E-2</v>
      </c>
      <c r="G1628" s="2">
        <f t="shared" si="228"/>
        <v>1.2116019977100444E-2</v>
      </c>
      <c r="H1628" s="2">
        <f t="shared" si="229"/>
        <v>0.95345133469141063</v>
      </c>
      <c r="I1628" s="2">
        <f t="shared" si="230"/>
        <v>48.80855323903058</v>
      </c>
    </row>
    <row r="1629" spans="1:9" ht="13.5" x14ac:dyDescent="0.25">
      <c r="A1629" s="3">
        <f>TITRES_STAT!B1632</f>
        <v>44685</v>
      </c>
      <c r="B1629" s="5">
        <f>TITRES_STAT!D1632</f>
        <v>1.9</v>
      </c>
      <c r="C1629" s="2">
        <f t="shared" si="225"/>
        <v>-5.0000000000000044E-2</v>
      </c>
      <c r="D1629" s="2">
        <f t="shared" si="226"/>
        <v>0</v>
      </c>
      <c r="E1629" s="2">
        <f t="shared" si="227"/>
        <v>5.0000000000000044E-2</v>
      </c>
      <c r="F1629" s="2">
        <f t="shared" ref="F1629:G1644" si="231">((F1628*13)+D1629)/14</f>
        <v>1.0726890031291769E-2</v>
      </c>
      <c r="G1629" s="2">
        <f t="shared" si="231"/>
        <v>1.4822018550164701E-2</v>
      </c>
      <c r="H1629" s="2">
        <f t="shared" si="229"/>
        <v>0.72371317003732749</v>
      </c>
      <c r="I1629" s="2">
        <f t="shared" si="230"/>
        <v>41.985707518940359</v>
      </c>
    </row>
    <row r="1630" spans="1:9" ht="13.5" x14ac:dyDescent="0.25">
      <c r="A1630" s="3">
        <f>TITRES_STAT!B1633</f>
        <v>44686</v>
      </c>
      <c r="B1630" s="5">
        <f>TITRES_STAT!D1633</f>
        <v>1.9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9.9606836004852133E-3</v>
      </c>
      <c r="G1630" s="2">
        <f t="shared" si="231"/>
        <v>1.3763302939438652E-2</v>
      </c>
      <c r="H1630" s="2">
        <f t="shared" si="229"/>
        <v>0.72371317003732738</v>
      </c>
      <c r="I1630" s="2">
        <f t="shared" si="230"/>
        <v>41.985707518940359</v>
      </c>
    </row>
    <row r="1631" spans="1:9" ht="13.5" x14ac:dyDescent="0.25">
      <c r="A1631" s="3">
        <f>TITRES_STAT!B1634</f>
        <v>44687</v>
      </c>
      <c r="B1631" s="5">
        <f>TITRES_STAT!D1634</f>
        <v>1.9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9.2492062004505549E-3</v>
      </c>
      <c r="G1631" s="2">
        <f t="shared" si="231"/>
        <v>1.278020987233589E-2</v>
      </c>
      <c r="H1631" s="2">
        <f t="shared" si="229"/>
        <v>0.72371317003732749</v>
      </c>
      <c r="I1631" s="2">
        <f t="shared" si="230"/>
        <v>41.985707518940359</v>
      </c>
    </row>
    <row r="1632" spans="1:9" ht="13.5" x14ac:dyDescent="0.25">
      <c r="A1632" s="3">
        <f>TITRES_STAT!B1635</f>
        <v>44690</v>
      </c>
      <c r="B1632" s="5">
        <f>TITRES_STAT!D1635</f>
        <v>1.9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8.5885486147040859E-3</v>
      </c>
      <c r="G1632" s="2">
        <f t="shared" si="231"/>
        <v>1.1867337738597611E-2</v>
      </c>
      <c r="H1632" s="2">
        <f t="shared" si="229"/>
        <v>0.72371317003732749</v>
      </c>
      <c r="I1632" s="2">
        <f t="shared" si="230"/>
        <v>41.985707518940359</v>
      </c>
    </row>
    <row r="1633" spans="1:9" ht="13.5" x14ac:dyDescent="0.25">
      <c r="A1633" s="3">
        <f>TITRES_STAT!B1636</f>
        <v>44691</v>
      </c>
      <c r="B1633" s="5">
        <f>TITRES_STAT!D1636</f>
        <v>1.89</v>
      </c>
      <c r="C1633" s="2">
        <f t="shared" si="225"/>
        <v>-1.0000000000000009E-2</v>
      </c>
      <c r="D1633" s="2">
        <f t="shared" si="226"/>
        <v>0</v>
      </c>
      <c r="E1633" s="2">
        <f t="shared" si="227"/>
        <v>1.0000000000000009E-2</v>
      </c>
      <c r="F1633" s="2">
        <f t="shared" si="231"/>
        <v>7.9750808565109375E-3</v>
      </c>
      <c r="G1633" s="2">
        <f t="shared" si="231"/>
        <v>1.1733956471554924E-2</v>
      </c>
      <c r="H1633" s="2">
        <f t="shared" si="229"/>
        <v>0.67965829563488411</v>
      </c>
      <c r="I1633" s="2">
        <f t="shared" si="230"/>
        <v>40.464081140859903</v>
      </c>
    </row>
    <row r="1634" spans="1:9" ht="13.5" x14ac:dyDescent="0.25">
      <c r="A1634" s="3">
        <f>TITRES_STAT!B1637</f>
        <v>44692</v>
      </c>
      <c r="B1634" s="5">
        <f>TITRES_STAT!D1637</f>
        <v>1.89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7.4054322239030133E-3</v>
      </c>
      <c r="G1634" s="2">
        <f t="shared" si="231"/>
        <v>1.0895816723586716E-2</v>
      </c>
      <c r="H1634" s="2">
        <f t="shared" si="229"/>
        <v>0.679658295634884</v>
      </c>
      <c r="I1634" s="2">
        <f t="shared" si="230"/>
        <v>40.464081140859903</v>
      </c>
    </row>
    <row r="1635" spans="1:9" ht="13.5" x14ac:dyDescent="0.25">
      <c r="A1635" s="3">
        <f>TITRES_STAT!B1638</f>
        <v>44693</v>
      </c>
      <c r="B1635" s="5">
        <f>TITRES_STAT!D1638</f>
        <v>1.88</v>
      </c>
      <c r="C1635" s="2">
        <f t="shared" si="225"/>
        <v>-1.0000000000000009E-2</v>
      </c>
      <c r="D1635" s="2">
        <f t="shared" si="226"/>
        <v>0</v>
      </c>
      <c r="E1635" s="2">
        <f t="shared" si="227"/>
        <v>1.0000000000000009E-2</v>
      </c>
      <c r="F1635" s="2">
        <f t="shared" si="231"/>
        <v>6.8764727793385119E-3</v>
      </c>
      <c r="G1635" s="2">
        <f t="shared" si="231"/>
        <v>1.0831829814759095E-2</v>
      </c>
      <c r="H1635" s="2">
        <f t="shared" si="229"/>
        <v>0.63483944051344465</v>
      </c>
      <c r="I1635" s="2">
        <f t="shared" si="230"/>
        <v>38.831913690194817</v>
      </c>
    </row>
    <row r="1636" spans="1:9" ht="13.5" x14ac:dyDescent="0.25">
      <c r="A1636" s="3">
        <f>TITRES_STAT!B1639</f>
        <v>44694</v>
      </c>
      <c r="B1636" s="5">
        <f>TITRES_STAT!D1639</f>
        <v>1.85</v>
      </c>
      <c r="C1636" s="2">
        <f t="shared" si="225"/>
        <v>-2.9999999999999805E-2</v>
      </c>
      <c r="D1636" s="2">
        <f t="shared" si="226"/>
        <v>0</v>
      </c>
      <c r="E1636" s="2">
        <f t="shared" si="227"/>
        <v>2.9999999999999805E-2</v>
      </c>
      <c r="F1636" s="2">
        <f t="shared" si="231"/>
        <v>6.3852961522429036E-3</v>
      </c>
      <c r="G1636" s="2">
        <f t="shared" si="231"/>
        <v>1.2200984827990575E-2</v>
      </c>
      <c r="H1636" s="2">
        <f t="shared" si="229"/>
        <v>0.52334268440316722</v>
      </c>
      <c r="I1636" s="2">
        <f t="shared" si="230"/>
        <v>34.3548887431201</v>
      </c>
    </row>
    <row r="1637" spans="1:9" ht="13.5" x14ac:dyDescent="0.25">
      <c r="A1637" s="3">
        <f>TITRES_STAT!B1640</f>
        <v>44697</v>
      </c>
      <c r="B1637" s="5">
        <f>TITRES_STAT!D1640</f>
        <v>1.89</v>
      </c>
      <c r="C1637" s="2">
        <f t="shared" si="225"/>
        <v>3.9999999999999813E-2</v>
      </c>
      <c r="D1637" s="2">
        <f t="shared" si="226"/>
        <v>3.9999999999999813E-2</v>
      </c>
      <c r="E1637" s="2">
        <f t="shared" si="227"/>
        <v>0</v>
      </c>
      <c r="F1637" s="2">
        <f t="shared" si="231"/>
        <v>8.7863464270826839E-3</v>
      </c>
      <c r="G1637" s="2">
        <f t="shared" si="231"/>
        <v>1.1329485911705534E-2</v>
      </c>
      <c r="H1637" s="2">
        <f t="shared" si="229"/>
        <v>0.77552913658727451</v>
      </c>
      <c r="I1637" s="2">
        <f t="shared" si="230"/>
        <v>43.678761480530291</v>
      </c>
    </row>
    <row r="1638" spans="1:9" ht="13.5" x14ac:dyDescent="0.25">
      <c r="A1638" s="3">
        <f>TITRES_STAT!B1641</f>
        <v>44698</v>
      </c>
      <c r="B1638" s="5">
        <f>TITRES_STAT!D1641</f>
        <v>1.94</v>
      </c>
      <c r="C1638" s="2">
        <f t="shared" si="225"/>
        <v>5.0000000000000044E-2</v>
      </c>
      <c r="D1638" s="2">
        <f t="shared" si="226"/>
        <v>5.0000000000000044E-2</v>
      </c>
      <c r="E1638" s="2">
        <f t="shared" si="227"/>
        <v>0</v>
      </c>
      <c r="F1638" s="2">
        <f t="shared" si="231"/>
        <v>1.1730178825148209E-2</v>
      </c>
      <c r="G1638" s="2">
        <f t="shared" si="231"/>
        <v>1.0520236918012281E-2</v>
      </c>
      <c r="H1638" s="2">
        <f t="shared" si="229"/>
        <v>1.1150108991428054</v>
      </c>
      <c r="I1638" s="2">
        <f t="shared" si="230"/>
        <v>52.718919774584101</v>
      </c>
    </row>
    <row r="1639" spans="1:9" ht="13.5" x14ac:dyDescent="0.25">
      <c r="A1639" s="3">
        <f>TITRES_STAT!B1642</f>
        <v>44699</v>
      </c>
      <c r="B1639" s="5">
        <f>TITRES_STAT!D1642</f>
        <v>1.9</v>
      </c>
      <c r="C1639" s="2">
        <f t="shared" si="225"/>
        <v>-4.0000000000000036E-2</v>
      </c>
      <c r="D1639" s="2">
        <f t="shared" si="226"/>
        <v>0</v>
      </c>
      <c r="E1639" s="2">
        <f t="shared" si="227"/>
        <v>4.0000000000000036E-2</v>
      </c>
      <c r="F1639" s="2">
        <f t="shared" si="231"/>
        <v>1.0892308909066195E-2</v>
      </c>
      <c r="G1639" s="2">
        <f t="shared" si="231"/>
        <v>1.2625934281011405E-2</v>
      </c>
      <c r="H1639" s="2">
        <f t="shared" si="229"/>
        <v>0.86269329988890631</v>
      </c>
      <c r="I1639" s="2">
        <f t="shared" si="230"/>
        <v>46.314296612349366</v>
      </c>
    </row>
    <row r="1640" spans="1:9" ht="13.5" x14ac:dyDescent="0.25">
      <c r="A1640" s="3">
        <f>TITRES_STAT!B1643</f>
        <v>44700</v>
      </c>
      <c r="B1640" s="5">
        <f>TITRES_STAT!D1643</f>
        <v>1.94</v>
      </c>
      <c r="C1640" s="2">
        <f t="shared" si="225"/>
        <v>4.0000000000000036E-2</v>
      </c>
      <c r="D1640" s="2">
        <f t="shared" si="226"/>
        <v>4.0000000000000036E-2</v>
      </c>
      <c r="E1640" s="2">
        <f t="shared" si="227"/>
        <v>0</v>
      </c>
      <c r="F1640" s="2">
        <f t="shared" si="231"/>
        <v>1.2971429701275756E-2</v>
      </c>
      <c r="G1640" s="2">
        <f t="shared" si="231"/>
        <v>1.1724081832367733E-2</v>
      </c>
      <c r="H1640" s="2">
        <f t="shared" si="229"/>
        <v>1.1063919449508068</v>
      </c>
      <c r="I1640" s="2">
        <f t="shared" si="230"/>
        <v>52.525454609856368</v>
      </c>
    </row>
    <row r="1641" spans="1:9" ht="13.5" x14ac:dyDescent="0.25">
      <c r="A1641" s="3">
        <f>TITRES_STAT!B1644</f>
        <v>44701</v>
      </c>
      <c r="B1641" s="5">
        <f>TITRES_STAT!D1644</f>
        <v>1.94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1.2044899008327488E-2</v>
      </c>
      <c r="G1641" s="2">
        <f t="shared" si="231"/>
        <v>1.0886647415770037E-2</v>
      </c>
      <c r="H1641" s="2">
        <f t="shared" si="229"/>
        <v>1.1063919449508068</v>
      </c>
      <c r="I1641" s="2">
        <f t="shared" si="230"/>
        <v>52.525454609856368</v>
      </c>
    </row>
    <row r="1642" spans="1:9" ht="13.5" x14ac:dyDescent="0.25">
      <c r="A1642" s="3">
        <f>TITRES_STAT!B1645</f>
        <v>44704</v>
      </c>
      <c r="B1642" s="5">
        <f>TITRES_STAT!D1645</f>
        <v>1.9</v>
      </c>
      <c r="C1642" s="2">
        <f t="shared" si="225"/>
        <v>-4.0000000000000036E-2</v>
      </c>
      <c r="D1642" s="2">
        <f t="shared" si="226"/>
        <v>0</v>
      </c>
      <c r="E1642" s="2">
        <f t="shared" si="227"/>
        <v>4.0000000000000036E-2</v>
      </c>
      <c r="F1642" s="2">
        <f t="shared" si="231"/>
        <v>1.1184549079161239E-2</v>
      </c>
      <c r="G1642" s="2">
        <f t="shared" si="231"/>
        <v>1.2966172600357895E-2</v>
      </c>
      <c r="H1642" s="2">
        <f t="shared" si="229"/>
        <v>0.86259449290783929</v>
      </c>
      <c r="I1642" s="2">
        <f t="shared" si="230"/>
        <v>46.311448691184346</v>
      </c>
    </row>
    <row r="1643" spans="1:9" ht="13.5" x14ac:dyDescent="0.25">
      <c r="A1643" s="3">
        <f>TITRES_STAT!B1646</f>
        <v>44705</v>
      </c>
      <c r="B1643" s="5">
        <f>TITRES_STAT!D1646</f>
        <v>1.9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1.0385652716364007E-2</v>
      </c>
      <c r="G1643" s="2">
        <f t="shared" si="231"/>
        <v>1.2040017414618047E-2</v>
      </c>
      <c r="H1643" s="2">
        <f t="shared" si="229"/>
        <v>0.86259449290783918</v>
      </c>
      <c r="I1643" s="2">
        <f t="shared" si="230"/>
        <v>46.311448691184339</v>
      </c>
    </row>
    <row r="1644" spans="1:9" ht="13.5" x14ac:dyDescent="0.25">
      <c r="A1644" s="3">
        <f>TITRES_STAT!B1647</f>
        <v>44706</v>
      </c>
      <c r="B1644" s="5">
        <f>TITRES_STAT!D1647</f>
        <v>1.93</v>
      </c>
      <c r="C1644" s="2">
        <f t="shared" si="225"/>
        <v>3.0000000000000027E-2</v>
      </c>
      <c r="D1644" s="2">
        <f t="shared" si="226"/>
        <v>3.0000000000000027E-2</v>
      </c>
      <c r="E1644" s="2">
        <f t="shared" si="227"/>
        <v>0</v>
      </c>
      <c r="F1644" s="2">
        <f t="shared" si="231"/>
        <v>1.1786677522338007E-2</v>
      </c>
      <c r="G1644" s="2">
        <f t="shared" si="231"/>
        <v>1.1180016170716758E-2</v>
      </c>
      <c r="H1644" s="2">
        <f t="shared" si="229"/>
        <v>1.0542630119990566</v>
      </c>
      <c r="I1644" s="2">
        <f t="shared" si="230"/>
        <v>51.320741591561145</v>
      </c>
    </row>
    <row r="1645" spans="1:9" ht="13.5" x14ac:dyDescent="0.25">
      <c r="A1645" s="3">
        <f>TITRES_STAT!B1648</f>
        <v>44707</v>
      </c>
      <c r="B1645" s="5">
        <f>TITRES_STAT!D1648</f>
        <v>1.94</v>
      </c>
      <c r="C1645" s="2">
        <f t="shared" si="225"/>
        <v>1.0000000000000009E-2</v>
      </c>
      <c r="D1645" s="2">
        <f t="shared" si="226"/>
        <v>1.0000000000000009E-2</v>
      </c>
      <c r="E1645" s="2">
        <f t="shared" si="227"/>
        <v>0</v>
      </c>
      <c r="F1645" s="2">
        <f t="shared" ref="F1645:G1660" si="232">((F1644*13)+D1645)/14</f>
        <v>1.1659057699313862E-2</v>
      </c>
      <c r="G1645" s="2">
        <f t="shared" si="232"/>
        <v>1.0381443587094131E-2</v>
      </c>
      <c r="H1645" s="2">
        <f t="shared" si="229"/>
        <v>1.123067095775391</v>
      </c>
      <c r="I1645" s="2">
        <f t="shared" si="230"/>
        <v>52.898332700371959</v>
      </c>
    </row>
    <row r="1646" spans="1:9" ht="13.5" x14ac:dyDescent="0.25">
      <c r="A1646" s="3">
        <f>TITRES_STAT!B1649</f>
        <v>44708</v>
      </c>
      <c r="B1646" s="5">
        <f>TITRES_STAT!D1649</f>
        <v>1.94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1.0826267863648585E-2</v>
      </c>
      <c r="G1646" s="2">
        <f t="shared" si="232"/>
        <v>9.6399119023016927E-3</v>
      </c>
      <c r="H1646" s="2">
        <f t="shared" si="229"/>
        <v>1.1230670957753908</v>
      </c>
      <c r="I1646" s="2">
        <f t="shared" si="230"/>
        <v>52.898332700371959</v>
      </c>
    </row>
    <row r="1647" spans="1:9" ht="13.5" x14ac:dyDescent="0.25">
      <c r="A1647" s="3">
        <f>TITRES_STAT!B1650</f>
        <v>44711</v>
      </c>
      <c r="B1647" s="5">
        <f>TITRES_STAT!D1650</f>
        <v>1.98</v>
      </c>
      <c r="C1647" s="2">
        <f t="shared" si="225"/>
        <v>4.0000000000000036E-2</v>
      </c>
      <c r="D1647" s="2">
        <f t="shared" si="226"/>
        <v>4.0000000000000036E-2</v>
      </c>
      <c r="E1647" s="2">
        <f t="shared" si="227"/>
        <v>0</v>
      </c>
      <c r="F1647" s="2">
        <f t="shared" si="232"/>
        <v>1.2910105873387975E-2</v>
      </c>
      <c r="G1647" s="2">
        <f t="shared" si="232"/>
        <v>8.9513467664229986E-3</v>
      </c>
      <c r="H1647" s="2">
        <f t="shared" si="229"/>
        <v>1.4422529045366115</v>
      </c>
      <c r="I1647" s="2">
        <f t="shared" si="230"/>
        <v>59.054199581769439</v>
      </c>
    </row>
    <row r="1648" spans="1:9" ht="13.5" x14ac:dyDescent="0.25">
      <c r="A1648" s="3">
        <f>TITRES_STAT!B1651</f>
        <v>44712</v>
      </c>
      <c r="B1648" s="5">
        <f>TITRES_STAT!D1651</f>
        <v>2.02</v>
      </c>
      <c r="C1648" s="2">
        <f t="shared" si="225"/>
        <v>4.0000000000000036E-2</v>
      </c>
      <c r="D1648" s="2">
        <f t="shared" si="226"/>
        <v>4.0000000000000036E-2</v>
      </c>
      <c r="E1648" s="2">
        <f t="shared" si="227"/>
        <v>0</v>
      </c>
      <c r="F1648" s="2">
        <f t="shared" si="232"/>
        <v>1.4845098311003122E-2</v>
      </c>
      <c r="G1648" s="2">
        <f t="shared" si="232"/>
        <v>8.3119648545356417E-3</v>
      </c>
      <c r="H1648" s="2">
        <f t="shared" si="229"/>
        <v>1.7859914678179256</v>
      </c>
      <c r="I1648" s="2">
        <f t="shared" si="230"/>
        <v>64.106135587585612</v>
      </c>
    </row>
    <row r="1649" spans="1:9" ht="13.5" x14ac:dyDescent="0.25">
      <c r="A1649" s="3">
        <f>TITRES_STAT!B1652</f>
        <v>44713</v>
      </c>
      <c r="B1649" s="5">
        <f>TITRES_STAT!D1652</f>
        <v>2.0099999999999998</v>
      </c>
      <c r="C1649" s="2">
        <f t="shared" si="225"/>
        <v>-1.0000000000000231E-2</v>
      </c>
      <c r="D1649" s="2">
        <f t="shared" si="226"/>
        <v>0</v>
      </c>
      <c r="E1649" s="2">
        <f t="shared" si="227"/>
        <v>1.0000000000000231E-2</v>
      </c>
      <c r="F1649" s="2">
        <f t="shared" si="232"/>
        <v>1.378473414593147E-2</v>
      </c>
      <c r="G1649" s="2">
        <f t="shared" si="232"/>
        <v>8.4325387934973978E-3</v>
      </c>
      <c r="H1649" s="2">
        <f t="shared" si="229"/>
        <v>1.6347074687117149</v>
      </c>
      <c r="I1649" s="2">
        <f t="shared" si="230"/>
        <v>62.045122205199995</v>
      </c>
    </row>
    <row r="1650" spans="1:9" ht="13.5" x14ac:dyDescent="0.25">
      <c r="A1650" s="3">
        <f>TITRES_STAT!B1653</f>
        <v>44714</v>
      </c>
      <c r="B1650" s="5">
        <f>TITRES_STAT!D1653</f>
        <v>2.0099999999999998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1.2800110278364935E-2</v>
      </c>
      <c r="G1650" s="2">
        <f t="shared" si="232"/>
        <v>7.8302145939618695E-3</v>
      </c>
      <c r="H1650" s="2">
        <f t="shared" si="229"/>
        <v>1.6347074687117147</v>
      </c>
      <c r="I1650" s="2">
        <f t="shared" si="230"/>
        <v>62.045122205199988</v>
      </c>
    </row>
    <row r="1651" spans="1:9" ht="13.5" x14ac:dyDescent="0.25">
      <c r="A1651" s="3">
        <f>TITRES_STAT!B1654</f>
        <v>44715</v>
      </c>
      <c r="B1651" s="5">
        <f>TITRES_STAT!D1654</f>
        <v>2.0099999999999998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1.1885816687053154E-2</v>
      </c>
      <c r="G1651" s="2">
        <f t="shared" si="232"/>
        <v>7.2709135515360221E-3</v>
      </c>
      <c r="H1651" s="2">
        <f t="shared" si="229"/>
        <v>1.6347074687117147</v>
      </c>
      <c r="I1651" s="2">
        <f t="shared" si="230"/>
        <v>62.045122205199988</v>
      </c>
    </row>
    <row r="1652" spans="1:9" ht="13.5" x14ac:dyDescent="0.25">
      <c r="A1652" s="3">
        <f>TITRES_STAT!B1655</f>
        <v>44718</v>
      </c>
      <c r="B1652" s="5">
        <f>TITRES_STAT!D1655</f>
        <v>1.99</v>
      </c>
      <c r="C1652" s="2">
        <f t="shared" si="225"/>
        <v>-1.9999999999999796E-2</v>
      </c>
      <c r="D1652" s="2">
        <f t="shared" si="226"/>
        <v>0</v>
      </c>
      <c r="E1652" s="2">
        <f t="shared" si="227"/>
        <v>1.9999999999999796E-2</v>
      </c>
      <c r="F1652" s="2">
        <f t="shared" si="232"/>
        <v>1.1036829780835072E-2</v>
      </c>
      <c r="G1652" s="2">
        <f t="shared" si="232"/>
        <v>8.1801340121405771E-3</v>
      </c>
      <c r="H1652" s="2">
        <f t="shared" si="229"/>
        <v>1.3492235902803937</v>
      </c>
      <c r="I1652" s="2">
        <f t="shared" si="230"/>
        <v>57.432744838023524</v>
      </c>
    </row>
    <row r="1653" spans="1:9" ht="13.5" x14ac:dyDescent="0.25">
      <c r="A1653" s="3">
        <f>TITRES_STAT!B1656</f>
        <v>44719</v>
      </c>
      <c r="B1653" s="5">
        <f>TITRES_STAT!D1656</f>
        <v>2</v>
      </c>
      <c r="C1653" s="2">
        <f t="shared" si="225"/>
        <v>1.0000000000000009E-2</v>
      </c>
      <c r="D1653" s="2">
        <f t="shared" si="226"/>
        <v>1.0000000000000009E-2</v>
      </c>
      <c r="E1653" s="2">
        <f t="shared" si="227"/>
        <v>0</v>
      </c>
      <c r="F1653" s="2">
        <f t="shared" si="232"/>
        <v>1.0962770510775424E-2</v>
      </c>
      <c r="G1653" s="2">
        <f t="shared" si="232"/>
        <v>7.5958387255591073E-3</v>
      </c>
      <c r="H1653" s="2">
        <f t="shared" si="229"/>
        <v>1.4432600410389158</v>
      </c>
      <c r="I1653" s="2">
        <f t="shared" si="230"/>
        <v>59.071077854865464</v>
      </c>
    </row>
    <row r="1654" spans="1:9" ht="13.5" x14ac:dyDescent="0.25">
      <c r="A1654" s="3">
        <f>TITRES_STAT!B1657</f>
        <v>44720</v>
      </c>
      <c r="B1654" s="5">
        <f>TITRES_STAT!D1657</f>
        <v>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1.0179715474291464E-2</v>
      </c>
      <c r="G1654" s="2">
        <f t="shared" si="232"/>
        <v>7.0532788165905995E-3</v>
      </c>
      <c r="H1654" s="2">
        <f t="shared" si="229"/>
        <v>1.4432600410389158</v>
      </c>
      <c r="I1654" s="2">
        <f t="shared" si="230"/>
        <v>59.071077854865464</v>
      </c>
    </row>
    <row r="1655" spans="1:9" ht="13.5" x14ac:dyDescent="0.25">
      <c r="A1655" s="3">
        <f>TITRES_STAT!B1658</f>
        <v>44721</v>
      </c>
      <c r="B1655" s="5">
        <f>TITRES_STAT!D1658</f>
        <v>2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9.4525929404135033E-3</v>
      </c>
      <c r="G1655" s="2">
        <f t="shared" si="232"/>
        <v>6.5494731868341273E-3</v>
      </c>
      <c r="H1655" s="2">
        <f t="shared" si="229"/>
        <v>1.443260041038916</v>
      </c>
      <c r="I1655" s="2">
        <f t="shared" si="230"/>
        <v>59.071077854865464</v>
      </c>
    </row>
    <row r="1656" spans="1:9" ht="13.5" x14ac:dyDescent="0.25">
      <c r="A1656" s="3">
        <f>TITRES_STAT!B1659</f>
        <v>44722</v>
      </c>
      <c r="B1656" s="5">
        <f>TITRES_STAT!D1659</f>
        <v>2.02</v>
      </c>
      <c r="C1656" s="2">
        <f t="shared" si="225"/>
        <v>2.0000000000000018E-2</v>
      </c>
      <c r="D1656" s="2">
        <f t="shared" si="226"/>
        <v>2.0000000000000018E-2</v>
      </c>
      <c r="E1656" s="2">
        <f t="shared" si="227"/>
        <v>0</v>
      </c>
      <c r="F1656" s="2">
        <f t="shared" si="232"/>
        <v>1.0205979158955396E-2</v>
      </c>
      <c r="G1656" s="2">
        <f t="shared" si="232"/>
        <v>6.0816536734888326E-3</v>
      </c>
      <c r="H1656" s="2">
        <f t="shared" si="229"/>
        <v>1.678158557999667</v>
      </c>
      <c r="I1656" s="2">
        <f t="shared" si="230"/>
        <v>62.660911281260873</v>
      </c>
    </row>
    <row r="1657" spans="1:9" ht="13.5" x14ac:dyDescent="0.25">
      <c r="A1657" s="3">
        <f>TITRES_STAT!B1660</f>
        <v>44725</v>
      </c>
      <c r="B1657" s="5">
        <f>TITRES_STAT!D1660</f>
        <v>2.02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9.4769806476014389E-3</v>
      </c>
      <c r="G1657" s="2">
        <f t="shared" si="232"/>
        <v>5.6472498396682022E-3</v>
      </c>
      <c r="H1657" s="2">
        <f t="shared" si="229"/>
        <v>1.6781585579996667</v>
      </c>
      <c r="I1657" s="2">
        <f t="shared" si="230"/>
        <v>62.660911281260873</v>
      </c>
    </row>
    <row r="1658" spans="1:9" ht="13.5" x14ac:dyDescent="0.25">
      <c r="A1658" s="3">
        <f>TITRES_STAT!B1661</f>
        <v>44726</v>
      </c>
      <c r="B1658" s="5">
        <f>TITRES_STAT!D1661</f>
        <v>2.02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8.8000534584870508E-3</v>
      </c>
      <c r="G1658" s="2">
        <f t="shared" si="232"/>
        <v>5.2438748511204735E-3</v>
      </c>
      <c r="H1658" s="2">
        <f t="shared" si="229"/>
        <v>1.6781585579996667</v>
      </c>
      <c r="I1658" s="2">
        <f t="shared" si="230"/>
        <v>62.660911281260873</v>
      </c>
    </row>
    <row r="1659" spans="1:9" ht="13.5" x14ac:dyDescent="0.25">
      <c r="A1659" s="3">
        <f>TITRES_STAT!B1662</f>
        <v>44727</v>
      </c>
      <c r="B1659" s="5">
        <f>TITRES_STAT!D1662</f>
        <v>2.02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8.1714782114522613E-3</v>
      </c>
      <c r="G1659" s="2">
        <f t="shared" si="232"/>
        <v>4.8693123617547249E-3</v>
      </c>
      <c r="H1659" s="2">
        <f t="shared" si="229"/>
        <v>1.678158557999667</v>
      </c>
      <c r="I1659" s="2">
        <f t="shared" si="230"/>
        <v>62.660911281260873</v>
      </c>
    </row>
    <row r="1660" spans="1:9" ht="13.5" x14ac:dyDescent="0.25">
      <c r="A1660" s="3">
        <f>TITRES_STAT!B1663</f>
        <v>44728</v>
      </c>
      <c r="B1660" s="5">
        <f>TITRES_STAT!D1663</f>
        <v>2</v>
      </c>
      <c r="C1660" s="2">
        <f t="shared" si="225"/>
        <v>-2.0000000000000018E-2</v>
      </c>
      <c r="D1660" s="2">
        <f t="shared" si="226"/>
        <v>0</v>
      </c>
      <c r="E1660" s="2">
        <f t="shared" si="227"/>
        <v>2.0000000000000018E-2</v>
      </c>
      <c r="F1660" s="2">
        <f t="shared" si="232"/>
        <v>7.5878011963485276E-3</v>
      </c>
      <c r="G1660" s="2">
        <f t="shared" si="232"/>
        <v>5.9500757644865314E-3</v>
      </c>
      <c r="H1660" s="2">
        <f t="shared" si="229"/>
        <v>1.2752444669086203</v>
      </c>
      <c r="I1660" s="2">
        <f t="shared" si="230"/>
        <v>56.048678964212478</v>
      </c>
    </row>
    <row r="1661" spans="1:9" ht="13.5" x14ac:dyDescent="0.25">
      <c r="A1661" s="3">
        <f>TITRES_STAT!B1664</f>
        <v>44729</v>
      </c>
      <c r="B1661" s="5">
        <f>TITRES_STAT!D1664</f>
        <v>2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7.0458153966093473E-3</v>
      </c>
      <c r="G1661" s="2">
        <f t="shared" si="233"/>
        <v>5.5250703527374928E-3</v>
      </c>
      <c r="H1661" s="2">
        <f t="shared" si="229"/>
        <v>1.2752444669086205</v>
      </c>
      <c r="I1661" s="2">
        <f t="shared" si="230"/>
        <v>56.048678964212485</v>
      </c>
    </row>
    <row r="1662" spans="1:9" ht="13.5" x14ac:dyDescent="0.25">
      <c r="A1662" s="3">
        <f>TITRES_STAT!B1665</f>
        <v>44732</v>
      </c>
      <c r="B1662" s="5">
        <f>TITRES_STAT!D1665</f>
        <v>2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6.5425428682801077E-3</v>
      </c>
      <c r="G1662" s="2">
        <f t="shared" si="233"/>
        <v>5.1304224703990998E-3</v>
      </c>
      <c r="H1662" s="2">
        <f t="shared" si="229"/>
        <v>1.2752444669086205</v>
      </c>
      <c r="I1662" s="2">
        <f t="shared" si="230"/>
        <v>56.048678964212485</v>
      </c>
    </row>
    <row r="1663" spans="1:9" ht="13.5" x14ac:dyDescent="0.25">
      <c r="A1663" s="3">
        <f>TITRES_STAT!B1666</f>
        <v>44733</v>
      </c>
      <c r="B1663" s="5">
        <f>TITRES_STAT!D1666</f>
        <v>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6.0752183776886714E-3</v>
      </c>
      <c r="G1663" s="2">
        <f t="shared" si="233"/>
        <v>4.7639637225134496E-3</v>
      </c>
      <c r="H1663" s="2">
        <f t="shared" si="229"/>
        <v>1.2752444669086205</v>
      </c>
      <c r="I1663" s="2">
        <f t="shared" si="230"/>
        <v>56.048678964212485</v>
      </c>
    </row>
    <row r="1664" spans="1:9" ht="13.5" x14ac:dyDescent="0.25">
      <c r="A1664" s="3">
        <f>TITRES_STAT!B1667</f>
        <v>44734</v>
      </c>
      <c r="B1664" s="5">
        <f>TITRES_STAT!D1667</f>
        <v>2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5.6412742078537663E-3</v>
      </c>
      <c r="G1664" s="2">
        <f t="shared" si="233"/>
        <v>4.4236805994767748E-3</v>
      </c>
      <c r="H1664" s="2">
        <f t="shared" si="229"/>
        <v>1.2752444669086205</v>
      </c>
      <c r="I1664" s="2">
        <f t="shared" si="230"/>
        <v>56.048678964212485</v>
      </c>
    </row>
    <row r="1665" spans="1:9" ht="13.5" x14ac:dyDescent="0.25">
      <c r="A1665" s="3">
        <f>TITRES_STAT!B1668</f>
        <v>44735</v>
      </c>
      <c r="B1665" s="5">
        <f>TITRES_STAT!D1668</f>
        <v>2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5.2383260501499256E-3</v>
      </c>
      <c r="G1665" s="2">
        <f t="shared" si="233"/>
        <v>4.1077034137998623E-3</v>
      </c>
      <c r="H1665" s="2">
        <f t="shared" si="229"/>
        <v>1.2752444669086205</v>
      </c>
      <c r="I1665" s="2">
        <f t="shared" si="230"/>
        <v>56.048678964212485</v>
      </c>
    </row>
    <row r="1666" spans="1:9" ht="13.5" x14ac:dyDescent="0.25">
      <c r="A1666" s="3">
        <f>TITRES_STAT!B1669</f>
        <v>44736</v>
      </c>
      <c r="B1666" s="5">
        <f>TITRES_STAT!D1669</f>
        <v>2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4.8641599037106452E-3</v>
      </c>
      <c r="G1666" s="2">
        <f t="shared" si="233"/>
        <v>3.8142960270998723E-3</v>
      </c>
      <c r="H1666" s="2">
        <f t="shared" si="229"/>
        <v>1.2752444669086205</v>
      </c>
      <c r="I1666" s="2">
        <f t="shared" si="230"/>
        <v>56.048678964212485</v>
      </c>
    </row>
    <row r="1667" spans="1:9" ht="13.5" x14ac:dyDescent="0.25">
      <c r="A1667" s="3">
        <f>TITRES_STAT!B1670</f>
        <v>44739</v>
      </c>
      <c r="B1667" s="5">
        <f>TITRES_STAT!D1670</f>
        <v>2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4.516719910588456E-3</v>
      </c>
      <c r="G1667" s="2">
        <f t="shared" si="233"/>
        <v>3.5418463108784527E-3</v>
      </c>
      <c r="H1667" s="2">
        <f t="shared" si="229"/>
        <v>1.2752444669086203</v>
      </c>
      <c r="I1667" s="2">
        <f t="shared" si="230"/>
        <v>56.048678964212478</v>
      </c>
    </row>
    <row r="1668" spans="1:9" ht="13.5" x14ac:dyDescent="0.25">
      <c r="A1668" s="3">
        <f>TITRES_STAT!B1671</f>
        <v>44740</v>
      </c>
      <c r="B1668" s="5">
        <f>TITRES_STAT!D1671</f>
        <v>1.99</v>
      </c>
      <c r="C1668" s="2">
        <f t="shared" si="234"/>
        <v>-1.0000000000000009E-2</v>
      </c>
      <c r="D1668" s="2">
        <f t="shared" si="235"/>
        <v>0</v>
      </c>
      <c r="E1668" s="2">
        <f t="shared" si="236"/>
        <v>1.0000000000000009E-2</v>
      </c>
      <c r="F1668" s="2">
        <f t="shared" si="233"/>
        <v>4.1940970598321374E-3</v>
      </c>
      <c r="G1668" s="2">
        <f t="shared" si="233"/>
        <v>4.0031430029585638E-3</v>
      </c>
      <c r="H1668" s="2">
        <f t="shared" si="229"/>
        <v>1.0477010330963563</v>
      </c>
      <c r="I1668" s="2">
        <f t="shared" si="230"/>
        <v>51.164746032877339</v>
      </c>
    </row>
    <row r="1669" spans="1:9" ht="13.5" x14ac:dyDescent="0.25">
      <c r="A1669" s="3">
        <f>TITRES_STAT!B1672</f>
        <v>44741</v>
      </c>
      <c r="B1669" s="5">
        <f>TITRES_STAT!D1672</f>
        <v>1.98</v>
      </c>
      <c r="C1669" s="2">
        <f t="shared" si="234"/>
        <v>-1.0000000000000009E-2</v>
      </c>
      <c r="D1669" s="2">
        <f t="shared" si="235"/>
        <v>0</v>
      </c>
      <c r="E1669" s="2">
        <f t="shared" si="236"/>
        <v>1.0000000000000009E-2</v>
      </c>
      <c r="F1669" s="2">
        <f t="shared" si="233"/>
        <v>3.8945186984155563E-3</v>
      </c>
      <c r="G1669" s="2">
        <f t="shared" si="233"/>
        <v>4.4314899313186665E-3</v>
      </c>
      <c r="H1669" s="2">
        <f t="shared" si="229"/>
        <v>0.8788282854693692</v>
      </c>
      <c r="I1669" s="2">
        <f t="shared" si="230"/>
        <v>46.775338239589054</v>
      </c>
    </row>
    <row r="1670" spans="1:9" ht="13.5" x14ac:dyDescent="0.25">
      <c r="A1670" s="3">
        <f>TITRES_STAT!B1673</f>
        <v>44742</v>
      </c>
      <c r="B1670" s="5">
        <f>TITRES_STAT!D1673</f>
        <v>1.95</v>
      </c>
      <c r="C1670" s="2">
        <f t="shared" si="234"/>
        <v>-3.0000000000000027E-2</v>
      </c>
      <c r="D1670" s="2">
        <f t="shared" si="235"/>
        <v>0</v>
      </c>
      <c r="E1670" s="2">
        <f t="shared" si="236"/>
        <v>3.0000000000000027E-2</v>
      </c>
      <c r="F1670" s="2">
        <f t="shared" si="233"/>
        <v>3.6163387913858737E-3</v>
      </c>
      <c r="G1670" s="2">
        <f t="shared" si="233"/>
        <v>6.2578120790816203E-3</v>
      </c>
      <c r="H1670" s="2">
        <f t="shared" si="229"/>
        <v>0.57789188069012742</v>
      </c>
      <c r="I1670" s="2">
        <f t="shared" si="230"/>
        <v>36.624301560977237</v>
      </c>
    </row>
    <row r="1671" spans="1:9" ht="13.5" x14ac:dyDescent="0.25">
      <c r="A1671" s="3">
        <f>TITRES_STAT!B1674</f>
        <v>44743</v>
      </c>
      <c r="B1671" s="5">
        <f>TITRES_STAT!D1674</f>
        <v>1.95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3.358028877715454E-3</v>
      </c>
      <c r="G1671" s="2">
        <f t="shared" si="233"/>
        <v>5.8108255020043612E-3</v>
      </c>
      <c r="H1671" s="2">
        <f t="shared" si="229"/>
        <v>0.57789188069012742</v>
      </c>
      <c r="I1671" s="2">
        <f t="shared" si="230"/>
        <v>36.624301560977237</v>
      </c>
    </row>
    <row r="1672" spans="1:9" ht="13.5" x14ac:dyDescent="0.25">
      <c r="A1672" s="3">
        <f>TITRES_STAT!B1675</f>
        <v>44746</v>
      </c>
      <c r="B1672" s="5">
        <f>TITRES_STAT!D1675</f>
        <v>1.95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3.1181696721643498E-3</v>
      </c>
      <c r="G1672" s="2">
        <f t="shared" si="233"/>
        <v>5.3957665375754787E-3</v>
      </c>
      <c r="H1672" s="2">
        <f t="shared" si="229"/>
        <v>0.57789188069012731</v>
      </c>
      <c r="I1672" s="2">
        <f t="shared" si="230"/>
        <v>36.62430156097723</v>
      </c>
    </row>
    <row r="1673" spans="1:9" ht="13.5" x14ac:dyDescent="0.25">
      <c r="A1673" s="3">
        <f>TITRES_STAT!B1676</f>
        <v>44747</v>
      </c>
      <c r="B1673" s="5">
        <f>TITRES_STAT!D1676</f>
        <v>1.95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2.8954432670097534E-3</v>
      </c>
      <c r="G1673" s="2">
        <f t="shared" si="233"/>
        <v>5.0103546420343726E-3</v>
      </c>
      <c r="H1673" s="2">
        <f t="shared" si="229"/>
        <v>0.57789188069012731</v>
      </c>
      <c r="I1673" s="2">
        <f t="shared" si="230"/>
        <v>36.62430156097723</v>
      </c>
    </row>
    <row r="1674" spans="1:9" ht="13.5" x14ac:dyDescent="0.25">
      <c r="A1674" s="3">
        <f>TITRES_STAT!B1677</f>
        <v>44748</v>
      </c>
      <c r="B1674" s="5">
        <f>TITRES_STAT!D1677</f>
        <v>1.94</v>
      </c>
      <c r="C1674" s="2">
        <f t="shared" si="234"/>
        <v>-1.0000000000000009E-2</v>
      </c>
      <c r="D1674" s="2">
        <f t="shared" si="235"/>
        <v>0</v>
      </c>
      <c r="E1674" s="2">
        <f t="shared" si="236"/>
        <v>1.0000000000000009E-2</v>
      </c>
      <c r="F1674" s="2">
        <f t="shared" si="233"/>
        <v>2.6886258907947709E-3</v>
      </c>
      <c r="G1674" s="2">
        <f t="shared" si="233"/>
        <v>5.3667578818890607E-3</v>
      </c>
      <c r="H1674" s="2">
        <f t="shared" si="229"/>
        <v>0.50097767590148745</v>
      </c>
      <c r="I1674" s="2">
        <f t="shared" si="230"/>
        <v>33.376757292582667</v>
      </c>
    </row>
    <row r="1675" spans="1:9" ht="13.5" x14ac:dyDescent="0.25">
      <c r="A1675" s="3">
        <f>TITRES_STAT!B1678</f>
        <v>44749</v>
      </c>
      <c r="B1675" s="5">
        <f>TITRES_STAT!D1678</f>
        <v>1.95</v>
      </c>
      <c r="C1675" s="2">
        <f t="shared" si="234"/>
        <v>1.0000000000000009E-2</v>
      </c>
      <c r="D1675" s="2">
        <f t="shared" si="235"/>
        <v>1.0000000000000009E-2</v>
      </c>
      <c r="E1675" s="2">
        <f t="shared" si="236"/>
        <v>0</v>
      </c>
      <c r="F1675" s="2">
        <f t="shared" si="233"/>
        <v>3.2108668985951451E-3</v>
      </c>
      <c r="G1675" s="2">
        <f t="shared" si="233"/>
        <v>4.9834180331826987E-3</v>
      </c>
      <c r="H1675" s="2">
        <f t="shared" si="229"/>
        <v>0.64431016567648847</v>
      </c>
      <c r="I1675" s="2">
        <f t="shared" si="230"/>
        <v>39.18422321566149</v>
      </c>
    </row>
    <row r="1676" spans="1:9" ht="13.5" x14ac:dyDescent="0.25">
      <c r="A1676" s="3">
        <f>TITRES_STAT!B1679</f>
        <v>44750</v>
      </c>
      <c r="B1676" s="5">
        <f>TITRES_STAT!D1679</f>
        <v>1.94</v>
      </c>
      <c r="C1676" s="2">
        <f t="shared" si="234"/>
        <v>-1.0000000000000009E-2</v>
      </c>
      <c r="D1676" s="2">
        <f t="shared" si="235"/>
        <v>0</v>
      </c>
      <c r="E1676" s="2">
        <f t="shared" si="236"/>
        <v>1.0000000000000009E-2</v>
      </c>
      <c r="F1676" s="2">
        <f t="shared" si="233"/>
        <v>2.981519262981206E-3</v>
      </c>
      <c r="G1676" s="2">
        <f t="shared" si="233"/>
        <v>5.3417453165267919E-3</v>
      </c>
      <c r="H1676" s="2">
        <f t="shared" si="229"/>
        <v>0.55815451436007302</v>
      </c>
      <c r="I1676" s="2">
        <f t="shared" si="230"/>
        <v>35.821512514713888</v>
      </c>
    </row>
    <row r="1677" spans="1:9" ht="13.5" x14ac:dyDescent="0.25">
      <c r="A1677" s="3">
        <f>TITRES_STAT!B1680</f>
        <v>44753</v>
      </c>
      <c r="B1677" s="5">
        <f>TITRES_STAT!D1680</f>
        <v>1.94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2.7685536013396911E-3</v>
      </c>
      <c r="G1677" s="2">
        <f t="shared" si="237"/>
        <v>4.960192079632021E-3</v>
      </c>
      <c r="H1677" s="2">
        <f t="shared" si="229"/>
        <v>0.55815451436007302</v>
      </c>
      <c r="I1677" s="2">
        <f t="shared" si="230"/>
        <v>35.821512514713888</v>
      </c>
    </row>
    <row r="1678" spans="1:9" ht="13.5" x14ac:dyDescent="0.25">
      <c r="A1678" s="3">
        <f>TITRES_STAT!B1681</f>
        <v>44754</v>
      </c>
      <c r="B1678" s="5">
        <f>TITRES_STAT!D1681</f>
        <v>1.94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2.5707997726725704E-3</v>
      </c>
      <c r="G1678" s="2">
        <f t="shared" si="237"/>
        <v>4.6058926453725908E-3</v>
      </c>
      <c r="H1678" s="2">
        <f t="shared" si="229"/>
        <v>0.55815451436007302</v>
      </c>
      <c r="I1678" s="2">
        <f t="shared" si="230"/>
        <v>35.821512514713888</v>
      </c>
    </row>
    <row r="1679" spans="1:9" ht="13.5" x14ac:dyDescent="0.25">
      <c r="A1679" s="3">
        <f>TITRES_STAT!B1682</f>
        <v>44755</v>
      </c>
      <c r="B1679" s="5">
        <f>TITRES_STAT!D1682</f>
        <v>1.99</v>
      </c>
      <c r="C1679" s="2">
        <f t="shared" si="234"/>
        <v>5.0000000000000044E-2</v>
      </c>
      <c r="D1679" s="2">
        <f t="shared" si="235"/>
        <v>5.0000000000000044E-2</v>
      </c>
      <c r="E1679" s="2">
        <f t="shared" si="236"/>
        <v>0</v>
      </c>
      <c r="F1679" s="2">
        <f t="shared" si="237"/>
        <v>5.9585997889102472E-3</v>
      </c>
      <c r="G1679" s="2">
        <f t="shared" si="237"/>
        <v>4.276900313560263E-3</v>
      </c>
      <c r="H1679" s="2">
        <f t="shared" si="229"/>
        <v>1.3932052075233128</v>
      </c>
      <c r="I1679" s="2">
        <f t="shared" si="230"/>
        <v>58.21503325931323</v>
      </c>
    </row>
    <row r="1680" spans="1:9" ht="13.5" x14ac:dyDescent="0.25">
      <c r="A1680" s="3">
        <f>TITRES_STAT!B1683</f>
        <v>44756</v>
      </c>
      <c r="B1680" s="5">
        <f>TITRES_STAT!D1683</f>
        <v>2</v>
      </c>
      <c r="C1680" s="2">
        <f t="shared" si="234"/>
        <v>1.0000000000000009E-2</v>
      </c>
      <c r="D1680" s="2">
        <f t="shared" si="235"/>
        <v>1.0000000000000009E-2</v>
      </c>
      <c r="E1680" s="2">
        <f t="shared" si="236"/>
        <v>0</v>
      </c>
      <c r="F1680" s="2">
        <f t="shared" si="237"/>
        <v>6.2472712325595163E-3</v>
      </c>
      <c r="G1680" s="2">
        <f t="shared" si="237"/>
        <v>3.9714074340202439E-3</v>
      </c>
      <c r="H1680" s="2">
        <f t="shared" si="229"/>
        <v>1.5730622798969338</v>
      </c>
      <c r="I1680" s="2">
        <f t="shared" si="230"/>
        <v>61.135802743178999</v>
      </c>
    </row>
    <row r="1681" spans="1:9" ht="13.5" x14ac:dyDescent="0.25">
      <c r="A1681" s="3">
        <f>TITRES_STAT!B1684</f>
        <v>44757</v>
      </c>
      <c r="B1681" s="5">
        <f>TITRES_STAT!D1684</f>
        <v>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5.8010375730909794E-3</v>
      </c>
      <c r="G1681" s="2">
        <f t="shared" si="237"/>
        <v>3.6877354744473691E-3</v>
      </c>
      <c r="H1681" s="2">
        <f t="shared" ref="H1681:H1744" si="238">F1681/G1681</f>
        <v>1.5730622798969338</v>
      </c>
      <c r="I1681" s="2">
        <f t="shared" ref="I1681:I1744" si="239">IF(G1681=0,100,100-(100/(1+H1681)))</f>
        <v>61.135802743178999</v>
      </c>
    </row>
    <row r="1682" spans="1:9" ht="13.5" x14ac:dyDescent="0.25">
      <c r="A1682" s="3">
        <f>TITRES_STAT!B1685</f>
        <v>44760</v>
      </c>
      <c r="B1682" s="5">
        <f>TITRES_STAT!D1685</f>
        <v>2.0099999999999998</v>
      </c>
      <c r="C1682" s="2">
        <f t="shared" si="234"/>
        <v>9.9999999999997868E-3</v>
      </c>
      <c r="D1682" s="2">
        <f t="shared" si="235"/>
        <v>9.9999999999997868E-3</v>
      </c>
      <c r="E1682" s="2">
        <f t="shared" si="236"/>
        <v>0</v>
      </c>
      <c r="F1682" s="2">
        <f t="shared" si="237"/>
        <v>6.1009634607273227E-3</v>
      </c>
      <c r="G1682" s="2">
        <f t="shared" si="237"/>
        <v>3.4243257977011284E-3</v>
      </c>
      <c r="H1682" s="2">
        <f t="shared" si="238"/>
        <v>1.7816539141290575</v>
      </c>
      <c r="I1682" s="2">
        <f t="shared" si="239"/>
        <v>64.050164726796993</v>
      </c>
    </row>
    <row r="1683" spans="1:9" ht="13.5" x14ac:dyDescent="0.25">
      <c r="A1683" s="3">
        <f>TITRES_STAT!B1686</f>
        <v>44761</v>
      </c>
      <c r="B1683" s="5">
        <f>TITRES_STAT!D1686</f>
        <v>2.0099999999999998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5.6651803563896571E-3</v>
      </c>
      <c r="G1683" s="2">
        <f t="shared" si="237"/>
        <v>3.1797310978653333E-3</v>
      </c>
      <c r="H1683" s="2">
        <f t="shared" si="238"/>
        <v>1.7816539141290577</v>
      </c>
      <c r="I1683" s="2">
        <f t="shared" si="239"/>
        <v>64.050164726796993</v>
      </c>
    </row>
    <row r="1684" spans="1:9" ht="13.5" x14ac:dyDescent="0.25">
      <c r="A1684" s="3">
        <f>TITRES_STAT!B1687</f>
        <v>44762</v>
      </c>
      <c r="B1684" s="5">
        <f>TITRES_STAT!D1687</f>
        <v>2.0099999999999998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5.2605246166475394E-3</v>
      </c>
      <c r="G1684" s="2">
        <f t="shared" si="237"/>
        <v>2.9526074480178094E-3</v>
      </c>
      <c r="H1684" s="2">
        <f t="shared" si="238"/>
        <v>1.7816539141290582</v>
      </c>
      <c r="I1684" s="2">
        <f t="shared" si="239"/>
        <v>64.050164726796993</v>
      </c>
    </row>
    <row r="1685" spans="1:9" ht="13.5" x14ac:dyDescent="0.25">
      <c r="A1685" s="3">
        <f>TITRES_STAT!B1688</f>
        <v>44763</v>
      </c>
      <c r="B1685" s="5">
        <f>TITRES_STAT!D1688</f>
        <v>2.02</v>
      </c>
      <c r="C1685" s="2">
        <f t="shared" si="234"/>
        <v>1.0000000000000231E-2</v>
      </c>
      <c r="D1685" s="2">
        <f t="shared" si="235"/>
        <v>1.0000000000000231E-2</v>
      </c>
      <c r="E1685" s="2">
        <f t="shared" si="236"/>
        <v>0</v>
      </c>
      <c r="F1685" s="2">
        <f t="shared" si="237"/>
        <v>5.5990585726013028E-3</v>
      </c>
      <c r="G1685" s="2">
        <f t="shared" si="237"/>
        <v>2.7417069160165374E-3</v>
      </c>
      <c r="H1685" s="2">
        <f t="shared" si="238"/>
        <v>2.0421798332610437</v>
      </c>
      <c r="I1685" s="2">
        <f t="shared" si="239"/>
        <v>67.12883344151102</v>
      </c>
    </row>
    <row r="1686" spans="1:9" ht="13.5" x14ac:dyDescent="0.25">
      <c r="A1686" s="3">
        <f>TITRES_STAT!B1689</f>
        <v>44764</v>
      </c>
      <c r="B1686" s="5">
        <f>TITRES_STAT!D1689</f>
        <v>2.02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5.1991258174154953E-3</v>
      </c>
      <c r="G1686" s="2">
        <f t="shared" si="237"/>
        <v>2.5458707077296418E-3</v>
      </c>
      <c r="H1686" s="2">
        <f t="shared" si="238"/>
        <v>2.0421798332610437</v>
      </c>
      <c r="I1686" s="2">
        <f t="shared" si="239"/>
        <v>67.12883344151102</v>
      </c>
    </row>
    <row r="1687" spans="1:9" ht="13.5" x14ac:dyDescent="0.25">
      <c r="A1687" s="3">
        <f>TITRES_STAT!B1690</f>
        <v>44768</v>
      </c>
      <c r="B1687" s="5">
        <f>TITRES_STAT!D1690</f>
        <v>2.0299999999999998</v>
      </c>
      <c r="C1687" s="2">
        <f t="shared" si="234"/>
        <v>9.9999999999997868E-3</v>
      </c>
      <c r="D1687" s="2">
        <f t="shared" si="235"/>
        <v>9.9999999999997868E-3</v>
      </c>
      <c r="E1687" s="2">
        <f t="shared" si="236"/>
        <v>0</v>
      </c>
      <c r="F1687" s="2">
        <f t="shared" si="237"/>
        <v>5.5420454018858022E-3</v>
      </c>
      <c r="G1687" s="2">
        <f t="shared" si="237"/>
        <v>2.3640228000346673E-3</v>
      </c>
      <c r="H1687" s="2">
        <f t="shared" si="238"/>
        <v>2.3443282365146945</v>
      </c>
      <c r="I1687" s="2">
        <f t="shared" si="239"/>
        <v>70.098628804385712</v>
      </c>
    </row>
    <row r="1688" spans="1:9" ht="13.5" x14ac:dyDescent="0.25">
      <c r="A1688" s="3">
        <f>TITRES_STAT!B1691</f>
        <v>44769</v>
      </c>
      <c r="B1688" s="5">
        <f>TITRES_STAT!D1691</f>
        <v>2.02</v>
      </c>
      <c r="C1688" s="2">
        <f t="shared" si="234"/>
        <v>-9.9999999999997868E-3</v>
      </c>
      <c r="D1688" s="2">
        <f t="shared" si="235"/>
        <v>0</v>
      </c>
      <c r="E1688" s="2">
        <f t="shared" si="236"/>
        <v>9.9999999999997868E-3</v>
      </c>
      <c r="F1688" s="2">
        <f t="shared" si="237"/>
        <v>5.1461850160368161E-3</v>
      </c>
      <c r="G1688" s="2">
        <f t="shared" si="237"/>
        <v>2.9094497428893188E-3</v>
      </c>
      <c r="H1688" s="2">
        <f t="shared" si="238"/>
        <v>1.7687829214490016</v>
      </c>
      <c r="I1688" s="2">
        <f t="shared" si="239"/>
        <v>63.883047953912367</v>
      </c>
    </row>
    <row r="1689" spans="1:9" ht="13.5" x14ac:dyDescent="0.25">
      <c r="A1689" s="3">
        <f>TITRES_STAT!B1692</f>
        <v>44770</v>
      </c>
      <c r="B1689" s="5">
        <f>TITRES_STAT!D1692</f>
        <v>2</v>
      </c>
      <c r="C1689" s="2">
        <f t="shared" si="234"/>
        <v>-2.0000000000000018E-2</v>
      </c>
      <c r="D1689" s="2">
        <f t="shared" si="235"/>
        <v>0</v>
      </c>
      <c r="E1689" s="2">
        <f t="shared" si="236"/>
        <v>2.0000000000000018E-2</v>
      </c>
      <c r="F1689" s="2">
        <f t="shared" si="237"/>
        <v>4.7786003720341865E-3</v>
      </c>
      <c r="G1689" s="2">
        <f t="shared" si="237"/>
        <v>4.13020333268294E-3</v>
      </c>
      <c r="H1689" s="2">
        <f t="shared" si="238"/>
        <v>1.1569891327674791</v>
      </c>
      <c r="I1689" s="2">
        <f t="shared" si="239"/>
        <v>53.639080289803253</v>
      </c>
    </row>
    <row r="1690" spans="1:9" ht="13.5" x14ac:dyDescent="0.25">
      <c r="A1690" s="3">
        <f>TITRES_STAT!B1693</f>
        <v>44771</v>
      </c>
      <c r="B1690" s="5">
        <f>TITRES_STAT!D1693</f>
        <v>2.0499999999999998</v>
      </c>
      <c r="C1690" s="2">
        <f t="shared" si="234"/>
        <v>4.9999999999999822E-2</v>
      </c>
      <c r="D1690" s="2">
        <f t="shared" si="235"/>
        <v>4.9999999999999822E-2</v>
      </c>
      <c r="E1690" s="2">
        <f t="shared" si="236"/>
        <v>0</v>
      </c>
      <c r="F1690" s="2">
        <f t="shared" si="237"/>
        <v>8.0087003454603033E-3</v>
      </c>
      <c r="G1690" s="2">
        <f t="shared" si="237"/>
        <v>3.8351888089198727E-3</v>
      </c>
      <c r="H1690" s="2">
        <f t="shared" si="238"/>
        <v>2.0882154033286935</v>
      </c>
      <c r="I1690" s="2">
        <f t="shared" si="239"/>
        <v>67.618839057595196</v>
      </c>
    </row>
    <row r="1691" spans="1:9" ht="13.5" x14ac:dyDescent="0.25">
      <c r="A1691" s="3">
        <f>TITRES_STAT!B1694</f>
        <v>44774</v>
      </c>
      <c r="B1691" s="5">
        <f>TITRES_STAT!D1694</f>
        <v>2.06</v>
      </c>
      <c r="C1691" s="2">
        <f t="shared" si="234"/>
        <v>1.0000000000000231E-2</v>
      </c>
      <c r="D1691" s="2">
        <f t="shared" si="235"/>
        <v>1.0000000000000231E-2</v>
      </c>
      <c r="E1691" s="2">
        <f t="shared" si="236"/>
        <v>0</v>
      </c>
      <c r="F1691" s="2">
        <f t="shared" si="237"/>
        <v>8.1509360350702983E-3</v>
      </c>
      <c r="G1691" s="2">
        <f t="shared" si="237"/>
        <v>3.5612467511398822E-3</v>
      </c>
      <c r="H1691" s="2">
        <f t="shared" si="238"/>
        <v>2.2887872154495756</v>
      </c>
      <c r="I1691" s="2">
        <f t="shared" si="239"/>
        <v>69.593654606100728</v>
      </c>
    </row>
    <row r="1692" spans="1:9" ht="13.5" x14ac:dyDescent="0.25">
      <c r="A1692" s="3">
        <f>TITRES_STAT!B1695</f>
        <v>44775</v>
      </c>
      <c r="B1692" s="5">
        <f>TITRES_STAT!D1695</f>
        <v>2.12</v>
      </c>
      <c r="C1692" s="2">
        <f t="shared" si="234"/>
        <v>6.0000000000000053E-2</v>
      </c>
      <c r="D1692" s="2">
        <f t="shared" si="235"/>
        <v>6.0000000000000053E-2</v>
      </c>
      <c r="E1692" s="2">
        <f t="shared" si="236"/>
        <v>0</v>
      </c>
      <c r="F1692" s="2">
        <f t="shared" si="237"/>
        <v>1.1854440603993852E-2</v>
      </c>
      <c r="G1692" s="2">
        <f t="shared" si="237"/>
        <v>3.3068719832013193E-3</v>
      </c>
      <c r="H1692" s="2">
        <f t="shared" si="238"/>
        <v>3.5847896937690935</v>
      </c>
      <c r="I1692" s="2">
        <f t="shared" si="239"/>
        <v>78.188748736740564</v>
      </c>
    </row>
    <row r="1693" spans="1:9" ht="13.5" x14ac:dyDescent="0.25">
      <c r="A1693" s="3">
        <f>TITRES_STAT!B1696</f>
        <v>44776</v>
      </c>
      <c r="B1693" s="5">
        <f>TITRES_STAT!D1696</f>
        <v>2.14</v>
      </c>
      <c r="C1693" s="2">
        <f t="shared" si="234"/>
        <v>2.0000000000000018E-2</v>
      </c>
      <c r="D1693" s="2">
        <f t="shared" si="235"/>
        <v>2.0000000000000018E-2</v>
      </c>
      <c r="E1693" s="2">
        <f t="shared" si="236"/>
        <v>0</v>
      </c>
      <c r="F1693" s="2">
        <f t="shared" ref="F1693:G1708" si="240">((F1692*13)+D1693)/14</f>
        <v>1.2436266275137151E-2</v>
      </c>
      <c r="G1693" s="2">
        <f t="shared" si="240"/>
        <v>3.0706668415440819E-3</v>
      </c>
      <c r="H1693" s="2">
        <f t="shared" si="238"/>
        <v>4.0500213526530233</v>
      </c>
      <c r="I1693" s="2">
        <f t="shared" si="239"/>
        <v>80.198103529311794</v>
      </c>
    </row>
    <row r="1694" spans="1:9" ht="13.5" x14ac:dyDescent="0.25">
      <c r="A1694" s="3">
        <f>TITRES_STAT!B1697</f>
        <v>44777</v>
      </c>
      <c r="B1694" s="5">
        <f>TITRES_STAT!D1697</f>
        <v>2.13</v>
      </c>
      <c r="C1694" s="2">
        <f t="shared" si="234"/>
        <v>-1.0000000000000231E-2</v>
      </c>
      <c r="D1694" s="2">
        <f t="shared" si="235"/>
        <v>0</v>
      </c>
      <c r="E1694" s="2">
        <f t="shared" si="236"/>
        <v>1.0000000000000231E-2</v>
      </c>
      <c r="F1694" s="2">
        <f t="shared" si="240"/>
        <v>1.1547961541198784E-2</v>
      </c>
      <c r="G1694" s="2">
        <f t="shared" si="240"/>
        <v>3.5656192100052353E-3</v>
      </c>
      <c r="H1694" s="2">
        <f t="shared" si="238"/>
        <v>3.2386973653257352</v>
      </c>
      <c r="I1694" s="2">
        <f t="shared" si="239"/>
        <v>76.407846236430885</v>
      </c>
    </row>
    <row r="1695" spans="1:9" ht="13.5" x14ac:dyDescent="0.25">
      <c r="A1695" s="3">
        <f>TITRES_STAT!B1698</f>
        <v>44778</v>
      </c>
      <c r="B1695" s="5">
        <f>TITRES_STAT!D1698</f>
        <v>2.11</v>
      </c>
      <c r="C1695" s="2">
        <f t="shared" si="234"/>
        <v>-2.0000000000000018E-2</v>
      </c>
      <c r="D1695" s="2">
        <f t="shared" si="235"/>
        <v>0</v>
      </c>
      <c r="E1695" s="2">
        <f t="shared" si="236"/>
        <v>2.0000000000000018E-2</v>
      </c>
      <c r="F1695" s="2">
        <f t="shared" si="240"/>
        <v>1.0723107145398871E-2</v>
      </c>
      <c r="G1695" s="2">
        <f t="shared" si="240"/>
        <v>4.7395035521477207E-3</v>
      </c>
      <c r="H1695" s="2">
        <f t="shared" si="238"/>
        <v>2.262495855824322</v>
      </c>
      <c r="I1695" s="2">
        <f t="shared" si="239"/>
        <v>69.348620069056494</v>
      </c>
    </row>
    <row r="1696" spans="1:9" ht="13.5" x14ac:dyDescent="0.25">
      <c r="A1696" s="3">
        <f>TITRES_STAT!B1699</f>
        <v>44781</v>
      </c>
      <c r="B1696" s="5">
        <f>TITRES_STAT!D1699</f>
        <v>2.11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9.9571709207275233E-3</v>
      </c>
      <c r="G1696" s="2">
        <f t="shared" si="240"/>
        <v>4.4009675841371696E-3</v>
      </c>
      <c r="H1696" s="2">
        <f t="shared" si="238"/>
        <v>2.2624958558243216</v>
      </c>
      <c r="I1696" s="2">
        <f t="shared" si="239"/>
        <v>69.34862006905648</v>
      </c>
    </row>
    <row r="1697" spans="1:9" ht="13.5" x14ac:dyDescent="0.25">
      <c r="A1697" s="3">
        <f>TITRES_STAT!B1700</f>
        <v>44782</v>
      </c>
      <c r="B1697" s="5">
        <f>TITRES_STAT!D1700</f>
        <v>2.11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9.2459444263898426E-3</v>
      </c>
      <c r="G1697" s="2">
        <f t="shared" si="240"/>
        <v>4.0866127566987999E-3</v>
      </c>
      <c r="H1697" s="2">
        <f t="shared" si="238"/>
        <v>2.262495855824322</v>
      </c>
      <c r="I1697" s="2">
        <f t="shared" si="239"/>
        <v>69.348620069056494</v>
      </c>
    </row>
    <row r="1698" spans="1:9" ht="13.5" x14ac:dyDescent="0.25">
      <c r="A1698" s="3">
        <f>TITRES_STAT!B1701</f>
        <v>44783</v>
      </c>
      <c r="B1698" s="5">
        <f>TITRES_STAT!D1701</f>
        <v>2.11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8.5855198245048548E-3</v>
      </c>
      <c r="G1698" s="2">
        <f t="shared" si="240"/>
        <v>3.7947118455060286E-3</v>
      </c>
      <c r="H1698" s="2">
        <f t="shared" si="238"/>
        <v>2.262495855824322</v>
      </c>
      <c r="I1698" s="2">
        <f t="shared" si="239"/>
        <v>69.348620069056494</v>
      </c>
    </row>
    <row r="1699" spans="1:9" ht="13.5" x14ac:dyDescent="0.25">
      <c r="A1699" s="3">
        <f>TITRES_STAT!B1702</f>
        <v>44784</v>
      </c>
      <c r="B1699" s="5">
        <f>TITRES_STAT!D1702</f>
        <v>2.11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7.9722684084687946E-3</v>
      </c>
      <c r="G1699" s="2">
        <f t="shared" si="240"/>
        <v>3.5236609993984551E-3</v>
      </c>
      <c r="H1699" s="2">
        <f t="shared" si="238"/>
        <v>2.2624958558243224</v>
      </c>
      <c r="I1699" s="2">
        <f t="shared" si="239"/>
        <v>69.348620069056494</v>
      </c>
    </row>
    <row r="1700" spans="1:9" ht="13.5" x14ac:dyDescent="0.25">
      <c r="A1700" s="3">
        <f>TITRES_STAT!B1703</f>
        <v>44785</v>
      </c>
      <c r="B1700" s="5">
        <f>TITRES_STAT!D1703</f>
        <v>2.11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7.4028206650067372E-3</v>
      </c>
      <c r="G1700" s="2">
        <f t="shared" si="240"/>
        <v>3.2719709280128509E-3</v>
      </c>
      <c r="H1700" s="2">
        <f t="shared" si="238"/>
        <v>2.2624958558243224</v>
      </c>
      <c r="I1700" s="2">
        <f t="shared" si="239"/>
        <v>69.348620069056494</v>
      </c>
    </row>
    <row r="1701" spans="1:9" ht="13.5" x14ac:dyDescent="0.25">
      <c r="A1701" s="3">
        <f>TITRES_STAT!B1704</f>
        <v>44788</v>
      </c>
      <c r="B1701" s="5">
        <f>TITRES_STAT!D1704</f>
        <v>2.14</v>
      </c>
      <c r="C1701" s="2">
        <f t="shared" si="234"/>
        <v>3.0000000000000249E-2</v>
      </c>
      <c r="D1701" s="2">
        <f t="shared" si="235"/>
        <v>3.0000000000000249E-2</v>
      </c>
      <c r="E1701" s="2">
        <f t="shared" si="236"/>
        <v>0</v>
      </c>
      <c r="F1701" s="2">
        <f t="shared" si="240"/>
        <v>9.0169049032205583E-3</v>
      </c>
      <c r="G1701" s="2">
        <f t="shared" si="240"/>
        <v>3.0382587188690761E-3</v>
      </c>
      <c r="H1701" s="2">
        <f t="shared" si="238"/>
        <v>2.9677870575080254</v>
      </c>
      <c r="I1701" s="2">
        <f t="shared" si="239"/>
        <v>74.797034581083295</v>
      </c>
    </row>
    <row r="1702" spans="1:9" ht="13.5" x14ac:dyDescent="0.25">
      <c r="A1702" s="3">
        <f>TITRES_STAT!B1705</f>
        <v>44789</v>
      </c>
      <c r="B1702" s="5">
        <f>TITRES_STAT!D1705</f>
        <v>2.14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8.3728402672762318E-3</v>
      </c>
      <c r="G1702" s="2">
        <f t="shared" si="240"/>
        <v>2.8212402389498565E-3</v>
      </c>
      <c r="H1702" s="2">
        <f t="shared" si="238"/>
        <v>2.967787057508025</v>
      </c>
      <c r="I1702" s="2">
        <f t="shared" si="239"/>
        <v>74.797034581083295</v>
      </c>
    </row>
    <row r="1703" spans="1:9" ht="13.5" x14ac:dyDescent="0.25">
      <c r="A1703" s="3">
        <f>TITRES_STAT!B1706</f>
        <v>44790</v>
      </c>
      <c r="B1703" s="5">
        <f>TITRES_STAT!D1706</f>
        <v>2.15</v>
      </c>
      <c r="C1703" s="2">
        <f t="shared" si="234"/>
        <v>9.9999999999997868E-3</v>
      </c>
      <c r="D1703" s="2">
        <f t="shared" si="235"/>
        <v>9.9999999999997868E-3</v>
      </c>
      <c r="E1703" s="2">
        <f t="shared" si="236"/>
        <v>0</v>
      </c>
      <c r="F1703" s="2">
        <f t="shared" si="240"/>
        <v>8.489065962470772E-3</v>
      </c>
      <c r="G1703" s="2">
        <f t="shared" si="240"/>
        <v>2.619723079024867E-3</v>
      </c>
      <c r="H1703" s="2">
        <f t="shared" si="238"/>
        <v>3.2404440112161152</v>
      </c>
      <c r="I1703" s="2">
        <f t="shared" si="239"/>
        <v>76.417563883523357</v>
      </c>
    </row>
    <row r="1704" spans="1:9" ht="13.5" x14ac:dyDescent="0.25">
      <c r="A1704" s="3">
        <f>TITRES_STAT!B1707</f>
        <v>44791</v>
      </c>
      <c r="B1704" s="5">
        <f>TITRES_STAT!D1707</f>
        <v>2.15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7.8827041080085734E-3</v>
      </c>
      <c r="G1704" s="2">
        <f t="shared" si="240"/>
        <v>2.432600001951662E-3</v>
      </c>
      <c r="H1704" s="2">
        <f t="shared" si="238"/>
        <v>3.2404440112161152</v>
      </c>
      <c r="I1704" s="2">
        <f t="shared" si="239"/>
        <v>76.417563883523357</v>
      </c>
    </row>
    <row r="1705" spans="1:9" ht="13.5" x14ac:dyDescent="0.25">
      <c r="A1705" s="3">
        <f>TITRES_STAT!B1708</f>
        <v>44792</v>
      </c>
      <c r="B1705" s="5">
        <f>TITRES_STAT!D1708</f>
        <v>2.15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7.3196538145793898E-3</v>
      </c>
      <c r="G1705" s="2">
        <f t="shared" si="240"/>
        <v>2.258842858955115E-3</v>
      </c>
      <c r="H1705" s="2">
        <f t="shared" si="238"/>
        <v>3.2404440112161148</v>
      </c>
      <c r="I1705" s="2">
        <f t="shared" si="239"/>
        <v>76.417563883523357</v>
      </c>
    </row>
    <row r="1706" spans="1:9" ht="13.5" x14ac:dyDescent="0.25">
      <c r="A1706" s="3">
        <f>TITRES_STAT!B1709</f>
        <v>44795</v>
      </c>
      <c r="B1706" s="5">
        <f>TITRES_STAT!D1709</f>
        <v>2.13</v>
      </c>
      <c r="C1706" s="2">
        <f t="shared" si="234"/>
        <v>-2.0000000000000018E-2</v>
      </c>
      <c r="D1706" s="2">
        <f t="shared" si="235"/>
        <v>0</v>
      </c>
      <c r="E1706" s="2">
        <f t="shared" si="236"/>
        <v>2.0000000000000018E-2</v>
      </c>
      <c r="F1706" s="2">
        <f t="shared" si="240"/>
        <v>6.7968213992522907E-3</v>
      </c>
      <c r="G1706" s="2">
        <f t="shared" si="240"/>
        <v>3.526068369029751E-3</v>
      </c>
      <c r="H1706" s="2">
        <f t="shared" si="238"/>
        <v>1.9275920622953022</v>
      </c>
      <c r="I1706" s="2">
        <f t="shared" si="239"/>
        <v>65.842235573764469</v>
      </c>
    </row>
    <row r="1707" spans="1:9" ht="13.5" x14ac:dyDescent="0.25">
      <c r="A1707" s="3">
        <f>TITRES_STAT!B1710</f>
        <v>44796</v>
      </c>
      <c r="B1707" s="5">
        <f>TITRES_STAT!D1710</f>
        <v>2.13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6.3113341564485555E-3</v>
      </c>
      <c r="G1707" s="2">
        <f t="shared" si="240"/>
        <v>3.2742063426704831E-3</v>
      </c>
      <c r="H1707" s="2">
        <f t="shared" si="238"/>
        <v>1.9275920622953022</v>
      </c>
      <c r="I1707" s="2">
        <f t="shared" si="239"/>
        <v>65.842235573764469</v>
      </c>
    </row>
    <row r="1708" spans="1:9" ht="13.5" x14ac:dyDescent="0.25">
      <c r="A1708" s="3">
        <f>TITRES_STAT!B1711</f>
        <v>44797</v>
      </c>
      <c r="B1708" s="5">
        <f>TITRES_STAT!D1711</f>
        <v>2.13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5.8605245738450875E-3</v>
      </c>
      <c r="G1708" s="2">
        <f t="shared" si="240"/>
        <v>3.0403344610511625E-3</v>
      </c>
      <c r="H1708" s="2">
        <f t="shared" si="238"/>
        <v>1.9275920622953024</v>
      </c>
      <c r="I1708" s="2">
        <f t="shared" si="239"/>
        <v>65.842235573764469</v>
      </c>
    </row>
    <row r="1709" spans="1:9" ht="13.5" x14ac:dyDescent="0.25">
      <c r="A1709" s="3">
        <f>TITRES_STAT!B1712</f>
        <v>44798</v>
      </c>
      <c r="B1709" s="5">
        <f>TITRES_STAT!D1712</f>
        <v>2.13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5.4419156757132955E-3</v>
      </c>
      <c r="G1709" s="2">
        <f t="shared" si="241"/>
        <v>2.8231677138332223E-3</v>
      </c>
      <c r="H1709" s="2">
        <f t="shared" si="238"/>
        <v>1.9275920622953027</v>
      </c>
      <c r="I1709" s="2">
        <f t="shared" si="239"/>
        <v>65.842235573764469</v>
      </c>
    </row>
    <row r="1710" spans="1:9" ht="13.5" x14ac:dyDescent="0.25">
      <c r="A1710" s="3">
        <f>TITRES_STAT!B1713</f>
        <v>44799</v>
      </c>
      <c r="B1710" s="5">
        <f>TITRES_STAT!D1713</f>
        <v>2.12</v>
      </c>
      <c r="C1710" s="2">
        <f t="shared" si="234"/>
        <v>-9.9999999999997868E-3</v>
      </c>
      <c r="D1710" s="2">
        <f t="shared" si="235"/>
        <v>0</v>
      </c>
      <c r="E1710" s="2">
        <f t="shared" si="236"/>
        <v>9.9999999999997868E-3</v>
      </c>
      <c r="F1710" s="2">
        <f t="shared" si="241"/>
        <v>5.053207413162346E-3</v>
      </c>
      <c r="G1710" s="2">
        <f t="shared" si="241"/>
        <v>3.3357985914165482E-3</v>
      </c>
      <c r="H1710" s="2">
        <f t="shared" si="238"/>
        <v>1.5148418810910582</v>
      </c>
      <c r="I1710" s="2">
        <f t="shared" si="239"/>
        <v>60.23606861652263</v>
      </c>
    </row>
    <row r="1711" spans="1:9" ht="13.5" x14ac:dyDescent="0.25">
      <c r="A1711" s="3">
        <f>TITRES_STAT!B1714</f>
        <v>44802</v>
      </c>
      <c r="B1711" s="5">
        <f>TITRES_STAT!D1714</f>
        <v>2.13</v>
      </c>
      <c r="C1711" s="2">
        <f t="shared" si="234"/>
        <v>9.9999999999997868E-3</v>
      </c>
      <c r="D1711" s="2">
        <f t="shared" si="235"/>
        <v>9.9999999999997868E-3</v>
      </c>
      <c r="E1711" s="2">
        <f t="shared" si="236"/>
        <v>0</v>
      </c>
      <c r="F1711" s="2">
        <f t="shared" si="241"/>
        <v>5.4065497407935915E-3</v>
      </c>
      <c r="G1711" s="2">
        <f t="shared" si="241"/>
        <v>3.0975272634582232E-3</v>
      </c>
      <c r="H1711" s="2">
        <f t="shared" si="238"/>
        <v>1.7454405662784929</v>
      </c>
      <c r="I1711" s="2">
        <f t="shared" si="239"/>
        <v>63.575973478255889</v>
      </c>
    </row>
    <row r="1712" spans="1:9" ht="13.5" x14ac:dyDescent="0.25">
      <c r="A1712" s="3">
        <f>TITRES_STAT!B1715</f>
        <v>44803</v>
      </c>
      <c r="B1712" s="5">
        <f>TITRES_STAT!D1715</f>
        <v>2.1</v>
      </c>
      <c r="C1712" s="2">
        <f t="shared" si="234"/>
        <v>-2.9999999999999805E-2</v>
      </c>
      <c r="D1712" s="2">
        <f t="shared" si="235"/>
        <v>0</v>
      </c>
      <c r="E1712" s="2">
        <f t="shared" si="236"/>
        <v>2.9999999999999805E-2</v>
      </c>
      <c r="F1712" s="2">
        <f t="shared" si="241"/>
        <v>5.0203676164511926E-3</v>
      </c>
      <c r="G1712" s="2">
        <f t="shared" si="241"/>
        <v>5.0191324589254783E-3</v>
      </c>
      <c r="H1712" s="2">
        <f t="shared" si="238"/>
        <v>1.000246089844375</v>
      </c>
      <c r="I1712" s="2">
        <f t="shared" si="239"/>
        <v>50.006151489199873</v>
      </c>
    </row>
    <row r="1713" spans="1:9" ht="13.5" x14ac:dyDescent="0.25">
      <c r="A1713" s="3">
        <f>TITRES_STAT!B1716</f>
        <v>44804</v>
      </c>
      <c r="B1713" s="5">
        <f>TITRES_STAT!D1716</f>
        <v>2.09</v>
      </c>
      <c r="C1713" s="2">
        <f t="shared" si="234"/>
        <v>-1.0000000000000231E-2</v>
      </c>
      <c r="D1713" s="2">
        <f t="shared" si="235"/>
        <v>0</v>
      </c>
      <c r="E1713" s="2">
        <f t="shared" si="236"/>
        <v>1.0000000000000231E-2</v>
      </c>
      <c r="F1713" s="2">
        <f t="shared" si="241"/>
        <v>4.6617699295618212E-3</v>
      </c>
      <c r="G1713" s="2">
        <f t="shared" si="241"/>
        <v>5.3749087118593894E-3</v>
      </c>
      <c r="H1713" s="2">
        <f t="shared" si="238"/>
        <v>0.86732076384403078</v>
      </c>
      <c r="I1713" s="2">
        <f t="shared" si="239"/>
        <v>46.447336774565763</v>
      </c>
    </row>
    <row r="1714" spans="1:9" ht="13.5" x14ac:dyDescent="0.25">
      <c r="A1714" s="3">
        <f>TITRES_STAT!B1717</f>
        <v>44805</v>
      </c>
      <c r="B1714" s="5">
        <f>TITRES_STAT!D1717</f>
        <v>2.08</v>
      </c>
      <c r="C1714" s="2">
        <f t="shared" si="234"/>
        <v>-9.9999999999997868E-3</v>
      </c>
      <c r="D1714" s="2">
        <f t="shared" si="235"/>
        <v>0</v>
      </c>
      <c r="E1714" s="2">
        <f t="shared" si="236"/>
        <v>9.9999999999997868E-3</v>
      </c>
      <c r="F1714" s="2">
        <f t="shared" si="241"/>
        <v>4.3287863631645482E-3</v>
      </c>
      <c r="G1714" s="2">
        <f t="shared" si="241"/>
        <v>5.7052723752979897E-3</v>
      </c>
      <c r="H1714" s="2">
        <f t="shared" si="238"/>
        <v>0.75873439135120224</v>
      </c>
      <c r="I1714" s="2">
        <f t="shared" si="239"/>
        <v>43.140931062835527</v>
      </c>
    </row>
    <row r="1715" spans="1:9" ht="13.5" x14ac:dyDescent="0.25">
      <c r="A1715" s="3">
        <f>TITRES_STAT!B1718</f>
        <v>44806</v>
      </c>
      <c r="B1715" s="5">
        <f>TITRES_STAT!D1718</f>
        <v>2.08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4.0195873372242232E-3</v>
      </c>
      <c r="G1715" s="2">
        <f t="shared" si="241"/>
        <v>5.2977529199195617E-3</v>
      </c>
      <c r="H1715" s="2">
        <f t="shared" si="238"/>
        <v>0.75873439135120224</v>
      </c>
      <c r="I1715" s="2">
        <f t="shared" si="239"/>
        <v>43.140931062835527</v>
      </c>
    </row>
    <row r="1716" spans="1:9" ht="13.5" x14ac:dyDescent="0.25">
      <c r="A1716" s="3">
        <f>TITRES_STAT!B1719</f>
        <v>44809</v>
      </c>
      <c r="B1716" s="5">
        <f>TITRES_STAT!D1719</f>
        <v>2.09</v>
      </c>
      <c r="C1716" s="2">
        <f t="shared" si="234"/>
        <v>9.9999999999997868E-3</v>
      </c>
      <c r="D1716" s="2">
        <f t="shared" si="235"/>
        <v>9.9999999999997868E-3</v>
      </c>
      <c r="E1716" s="2">
        <f t="shared" si="236"/>
        <v>0</v>
      </c>
      <c r="F1716" s="2">
        <f t="shared" si="241"/>
        <v>4.4467596702796207E-3</v>
      </c>
      <c r="G1716" s="2">
        <f t="shared" si="241"/>
        <v>4.9193419970681648E-3</v>
      </c>
      <c r="H1716" s="2">
        <f t="shared" si="238"/>
        <v>0.90393383361632629</v>
      </c>
      <c r="I1716" s="2">
        <f t="shared" si="239"/>
        <v>47.477166362414863</v>
      </c>
    </row>
    <row r="1717" spans="1:9" ht="13.5" x14ac:dyDescent="0.25">
      <c r="A1717" s="3">
        <f>TITRES_STAT!B1720</f>
        <v>44810</v>
      </c>
      <c r="B1717" s="5">
        <f>TITRES_STAT!D1720</f>
        <v>2.0299999999999998</v>
      </c>
      <c r="C1717" s="2">
        <f t="shared" si="234"/>
        <v>-6.0000000000000053E-2</v>
      </c>
      <c r="D1717" s="2">
        <f t="shared" si="235"/>
        <v>0</v>
      </c>
      <c r="E1717" s="2">
        <f t="shared" si="236"/>
        <v>6.0000000000000053E-2</v>
      </c>
      <c r="F1717" s="2">
        <f t="shared" si="241"/>
        <v>4.1291339795453625E-3</v>
      </c>
      <c r="G1717" s="2">
        <f t="shared" si="241"/>
        <v>8.8536747115633002E-3</v>
      </c>
      <c r="H1717" s="2">
        <f t="shared" si="238"/>
        <v>0.46637516218576752</v>
      </c>
      <c r="I1717" s="2">
        <f t="shared" si="239"/>
        <v>31.80462777960534</v>
      </c>
    </row>
    <row r="1718" spans="1:9" ht="13.5" x14ac:dyDescent="0.25">
      <c r="A1718" s="3">
        <f>TITRES_STAT!B1721</f>
        <v>44811</v>
      </c>
      <c r="B1718" s="5">
        <f>TITRES_STAT!D1721</f>
        <v>2.0299999999999998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3.8341958381492651E-3</v>
      </c>
      <c r="G1718" s="2">
        <f t="shared" si="241"/>
        <v>8.2212693750230645E-3</v>
      </c>
      <c r="H1718" s="2">
        <f t="shared" si="238"/>
        <v>0.46637516218576752</v>
      </c>
      <c r="I1718" s="2">
        <f t="shared" si="239"/>
        <v>31.80462777960534</v>
      </c>
    </row>
    <row r="1719" spans="1:9" ht="13.5" x14ac:dyDescent="0.25">
      <c r="A1719" s="3">
        <f>TITRES_STAT!B1722</f>
        <v>44812</v>
      </c>
      <c r="B1719" s="5">
        <f>TITRES_STAT!D1722</f>
        <v>2.06</v>
      </c>
      <c r="C1719" s="2">
        <f t="shared" si="234"/>
        <v>3.0000000000000249E-2</v>
      </c>
      <c r="D1719" s="2">
        <f t="shared" si="235"/>
        <v>3.0000000000000249E-2</v>
      </c>
      <c r="E1719" s="2">
        <f t="shared" si="236"/>
        <v>0</v>
      </c>
      <c r="F1719" s="2">
        <f t="shared" si="241"/>
        <v>5.7031818497100496E-3</v>
      </c>
      <c r="G1719" s="2">
        <f t="shared" si="241"/>
        <v>7.634035848235703E-3</v>
      </c>
      <c r="H1719" s="2">
        <f t="shared" si="238"/>
        <v>0.74707297202804046</v>
      </c>
      <c r="I1719" s="2">
        <f t="shared" si="239"/>
        <v>42.761406305817999</v>
      </c>
    </row>
    <row r="1720" spans="1:9" ht="13.5" x14ac:dyDescent="0.25">
      <c r="A1720" s="3">
        <f>TITRES_STAT!B1723</f>
        <v>44813</v>
      </c>
      <c r="B1720" s="5">
        <f>TITRES_STAT!D1723</f>
        <v>2.06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5.2958117175879033E-3</v>
      </c>
      <c r="G1720" s="2">
        <f t="shared" si="241"/>
        <v>7.0887475733617247E-3</v>
      </c>
      <c r="H1720" s="2">
        <f t="shared" si="238"/>
        <v>0.74707297202804046</v>
      </c>
      <c r="I1720" s="2">
        <f t="shared" si="239"/>
        <v>42.761406305817999</v>
      </c>
    </row>
    <row r="1721" spans="1:9" ht="13.5" x14ac:dyDescent="0.25">
      <c r="A1721" s="3">
        <f>TITRES_STAT!B1724</f>
        <v>44816</v>
      </c>
      <c r="B1721" s="5">
        <f>TITRES_STAT!D1724</f>
        <v>2.1</v>
      </c>
      <c r="C1721" s="2">
        <f t="shared" si="234"/>
        <v>4.0000000000000036E-2</v>
      </c>
      <c r="D1721" s="2">
        <f t="shared" si="235"/>
        <v>4.0000000000000036E-2</v>
      </c>
      <c r="E1721" s="2">
        <f t="shared" si="236"/>
        <v>0</v>
      </c>
      <c r="F1721" s="2">
        <f t="shared" si="241"/>
        <v>7.7746823091887698E-3</v>
      </c>
      <c r="G1721" s="2">
        <f t="shared" si="241"/>
        <v>6.5824084609787444E-3</v>
      </c>
      <c r="H1721" s="2">
        <f t="shared" si="238"/>
        <v>1.1811303347821636</v>
      </c>
      <c r="I1721" s="2">
        <f t="shared" si="239"/>
        <v>54.152212545341847</v>
      </c>
    </row>
    <row r="1722" spans="1:9" ht="13.5" x14ac:dyDescent="0.25">
      <c r="A1722" s="3">
        <f>TITRES_STAT!B1725</f>
        <v>44817</v>
      </c>
      <c r="B1722" s="5">
        <f>TITRES_STAT!D1725</f>
        <v>2.08</v>
      </c>
      <c r="C1722" s="2">
        <f t="shared" si="234"/>
        <v>-2.0000000000000018E-2</v>
      </c>
      <c r="D1722" s="2">
        <f t="shared" si="235"/>
        <v>0</v>
      </c>
      <c r="E1722" s="2">
        <f t="shared" si="236"/>
        <v>2.0000000000000018E-2</v>
      </c>
      <c r="F1722" s="2">
        <f t="shared" si="241"/>
        <v>7.2193478585324284E-3</v>
      </c>
      <c r="G1722" s="2">
        <f t="shared" si="241"/>
        <v>7.5408078566231215E-3</v>
      </c>
      <c r="H1722" s="2">
        <f t="shared" si="238"/>
        <v>0.95737061542970447</v>
      </c>
      <c r="I1722" s="2">
        <f t="shared" si="239"/>
        <v>48.911054855062872</v>
      </c>
    </row>
    <row r="1723" spans="1:9" ht="13.5" x14ac:dyDescent="0.25">
      <c r="A1723" s="3">
        <f>TITRES_STAT!B1726</f>
        <v>44818</v>
      </c>
      <c r="B1723" s="5">
        <f>TITRES_STAT!D1726</f>
        <v>2.08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6.7036801543515412E-3</v>
      </c>
      <c r="G1723" s="2">
        <f t="shared" si="241"/>
        <v>7.0021787240071845E-3</v>
      </c>
      <c r="H1723" s="2">
        <f t="shared" si="238"/>
        <v>0.95737061542970447</v>
      </c>
      <c r="I1723" s="2">
        <f t="shared" si="239"/>
        <v>48.911054855062872</v>
      </c>
    </row>
    <row r="1724" spans="1:9" ht="13.5" x14ac:dyDescent="0.25">
      <c r="A1724" s="3">
        <f>TITRES_STAT!B1727</f>
        <v>44819</v>
      </c>
      <c r="B1724" s="5">
        <f>TITRES_STAT!D1727</f>
        <v>2.0699999999999998</v>
      </c>
      <c r="C1724" s="2">
        <f t="shared" si="234"/>
        <v>-1.0000000000000231E-2</v>
      </c>
      <c r="D1724" s="2">
        <f t="shared" si="235"/>
        <v>0</v>
      </c>
      <c r="E1724" s="2">
        <f t="shared" si="236"/>
        <v>1.0000000000000231E-2</v>
      </c>
      <c r="F1724" s="2">
        <f t="shared" si="241"/>
        <v>6.2248458576121459E-3</v>
      </c>
      <c r="G1724" s="2">
        <f t="shared" si="241"/>
        <v>7.2163088151495445E-3</v>
      </c>
      <c r="H1724" s="2">
        <f t="shared" si="238"/>
        <v>0.86260801984305702</v>
      </c>
      <c r="I1724" s="2">
        <f t="shared" si="239"/>
        <v>46.311838596922833</v>
      </c>
    </row>
    <row r="1725" spans="1:9" ht="13.5" x14ac:dyDescent="0.25">
      <c r="A1725" s="3">
        <f>TITRES_STAT!B1728</f>
        <v>44820</v>
      </c>
      <c r="B1725" s="5">
        <f>TITRES_STAT!D1728</f>
        <v>2.0499999999999998</v>
      </c>
      <c r="C1725" s="2">
        <f t="shared" si="234"/>
        <v>-2.0000000000000018E-2</v>
      </c>
      <c r="D1725" s="2">
        <f t="shared" si="235"/>
        <v>0</v>
      </c>
      <c r="E1725" s="2">
        <f t="shared" si="236"/>
        <v>2.0000000000000018E-2</v>
      </c>
      <c r="F1725" s="2">
        <f t="shared" ref="F1725:G1740" si="242">((F1724*13)+D1725)/14</f>
        <v>5.7802140106398498E-3</v>
      </c>
      <c r="G1725" s="2">
        <f t="shared" si="242"/>
        <v>8.1294296140674346E-3</v>
      </c>
      <c r="H1725" s="2">
        <f t="shared" si="238"/>
        <v>0.71102331713870504</v>
      </c>
      <c r="I1725" s="2">
        <f t="shared" si="239"/>
        <v>41.555442875420823</v>
      </c>
    </row>
    <row r="1726" spans="1:9" ht="13.5" x14ac:dyDescent="0.25">
      <c r="A1726" s="3">
        <f>TITRES_STAT!B1729</f>
        <v>44823</v>
      </c>
      <c r="B1726" s="5">
        <f>TITRES_STAT!D1729</f>
        <v>2.0499999999999998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5.3673415813084314E-3</v>
      </c>
      <c r="G1726" s="2">
        <f t="shared" si="242"/>
        <v>7.5487560702054753E-3</v>
      </c>
      <c r="H1726" s="2">
        <f t="shared" si="238"/>
        <v>0.71102331713870492</v>
      </c>
      <c r="I1726" s="2">
        <f t="shared" si="239"/>
        <v>41.555442875420823</v>
      </c>
    </row>
    <row r="1727" spans="1:9" ht="13.5" x14ac:dyDescent="0.25">
      <c r="A1727" s="3">
        <f>TITRES_STAT!B1730</f>
        <v>44824</v>
      </c>
      <c r="B1727" s="5">
        <f>TITRES_STAT!D1730</f>
        <v>2.08</v>
      </c>
      <c r="C1727" s="2">
        <f t="shared" si="234"/>
        <v>3.0000000000000249E-2</v>
      </c>
      <c r="D1727" s="2">
        <f t="shared" si="235"/>
        <v>3.0000000000000249E-2</v>
      </c>
      <c r="E1727" s="2">
        <f t="shared" si="236"/>
        <v>0</v>
      </c>
      <c r="F1727" s="2">
        <f t="shared" si="242"/>
        <v>7.1268171826435614E-3</v>
      </c>
      <c r="G1727" s="2">
        <f t="shared" si="242"/>
        <v>7.0095592080479411E-3</v>
      </c>
      <c r="H1727" s="2">
        <f t="shared" si="238"/>
        <v>1.0167282950489942</v>
      </c>
      <c r="I1727" s="2">
        <f t="shared" si="239"/>
        <v>50.414738442705982</v>
      </c>
    </row>
    <row r="1728" spans="1:9" ht="13.5" x14ac:dyDescent="0.25">
      <c r="A1728" s="3">
        <f>TITRES_STAT!B1731</f>
        <v>44825</v>
      </c>
      <c r="B1728" s="5">
        <f>TITRES_STAT!D1731</f>
        <v>2.08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6.6177588124547359E-3</v>
      </c>
      <c r="G1728" s="2">
        <f t="shared" si="242"/>
        <v>6.5088764074730876E-3</v>
      </c>
      <c r="H1728" s="2">
        <f t="shared" si="238"/>
        <v>1.0167282950489944</v>
      </c>
      <c r="I1728" s="2">
        <f t="shared" si="239"/>
        <v>50.414738442705996</v>
      </c>
    </row>
    <row r="1729" spans="1:9" ht="13.5" x14ac:dyDescent="0.25">
      <c r="A1729" s="3">
        <f>TITRES_STAT!B1732</f>
        <v>44826</v>
      </c>
      <c r="B1729" s="5">
        <f>TITRES_STAT!D1732</f>
        <v>2.02</v>
      </c>
      <c r="C1729" s="2">
        <f t="shared" si="234"/>
        <v>-6.0000000000000053E-2</v>
      </c>
      <c r="D1729" s="2">
        <f t="shared" si="235"/>
        <v>0</v>
      </c>
      <c r="E1729" s="2">
        <f t="shared" si="236"/>
        <v>6.0000000000000053E-2</v>
      </c>
      <c r="F1729" s="2">
        <f t="shared" si="242"/>
        <v>6.145061754422255E-3</v>
      </c>
      <c r="G1729" s="2">
        <f t="shared" si="242"/>
        <v>1.032967094979644E-2</v>
      </c>
      <c r="H1729" s="2">
        <f t="shared" si="238"/>
        <v>0.59489424051240969</v>
      </c>
      <c r="I1729" s="2">
        <f t="shared" si="239"/>
        <v>37.299917787732511</v>
      </c>
    </row>
    <row r="1730" spans="1:9" ht="13.5" x14ac:dyDescent="0.25">
      <c r="A1730" s="3">
        <f>TITRES_STAT!B1733</f>
        <v>44827</v>
      </c>
      <c r="B1730" s="5">
        <f>TITRES_STAT!D1733</f>
        <v>2.02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5.706128771963523E-3</v>
      </c>
      <c r="G1730" s="2">
        <f t="shared" si="242"/>
        <v>9.5918373105252659E-3</v>
      </c>
      <c r="H1730" s="2">
        <f t="shared" si="238"/>
        <v>0.5948942405124098</v>
      </c>
      <c r="I1730" s="2">
        <f t="shared" si="239"/>
        <v>37.299917787732518</v>
      </c>
    </row>
    <row r="1731" spans="1:9" ht="13.5" x14ac:dyDescent="0.25">
      <c r="A1731" s="3">
        <f>TITRES_STAT!B1734</f>
        <v>44830</v>
      </c>
      <c r="B1731" s="5">
        <f>TITRES_STAT!D1734</f>
        <v>2.02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5.2985481453947008E-3</v>
      </c>
      <c r="G1731" s="2">
        <f t="shared" si="242"/>
        <v>8.9067060740591758E-3</v>
      </c>
      <c r="H1731" s="2">
        <f t="shared" si="238"/>
        <v>0.5948942405124098</v>
      </c>
      <c r="I1731" s="2">
        <f t="shared" si="239"/>
        <v>37.299917787732518</v>
      </c>
    </row>
    <row r="1732" spans="1:9" ht="13.5" x14ac:dyDescent="0.25">
      <c r="A1732" s="3">
        <f>TITRES_STAT!B1735</f>
        <v>44831</v>
      </c>
      <c r="B1732" s="5">
        <f>TITRES_STAT!D1735</f>
        <v>2.0099999999999998</v>
      </c>
      <c r="C1732" s="2">
        <f t="shared" si="243"/>
        <v>-1.0000000000000231E-2</v>
      </c>
      <c r="D1732" s="2">
        <f t="shared" si="244"/>
        <v>0</v>
      </c>
      <c r="E1732" s="2">
        <f t="shared" si="245"/>
        <v>1.0000000000000231E-2</v>
      </c>
      <c r="F1732" s="2">
        <f t="shared" si="242"/>
        <v>4.9200804207236506E-3</v>
      </c>
      <c r="G1732" s="2">
        <f t="shared" si="242"/>
        <v>8.9847984973406812E-3</v>
      </c>
      <c r="H1732" s="2">
        <f t="shared" si="238"/>
        <v>0.54760053018216215</v>
      </c>
      <c r="I1732" s="2">
        <f t="shared" si="239"/>
        <v>35.383842244982063</v>
      </c>
    </row>
    <row r="1733" spans="1:9" ht="13.5" x14ac:dyDescent="0.25">
      <c r="A1733" s="3">
        <f>TITRES_STAT!B1736</f>
        <v>44832</v>
      </c>
      <c r="B1733" s="5">
        <f>TITRES_STAT!D1736</f>
        <v>2</v>
      </c>
      <c r="C1733" s="2">
        <f t="shared" si="243"/>
        <v>-9.9999999999997868E-3</v>
      </c>
      <c r="D1733" s="2">
        <f t="shared" si="244"/>
        <v>0</v>
      </c>
      <c r="E1733" s="2">
        <f t="shared" si="245"/>
        <v>9.9999999999997868E-3</v>
      </c>
      <c r="F1733" s="2">
        <f t="shared" si="242"/>
        <v>4.5686461049576754E-3</v>
      </c>
      <c r="G1733" s="2">
        <f t="shared" si="242"/>
        <v>9.0573128903877597E-3</v>
      </c>
      <c r="H1733" s="2">
        <f t="shared" si="238"/>
        <v>0.50441517923116419</v>
      </c>
      <c r="I1733" s="2">
        <f t="shared" si="239"/>
        <v>33.528987622216562</v>
      </c>
    </row>
    <row r="1734" spans="1:9" ht="13.5" x14ac:dyDescent="0.25">
      <c r="A1734" s="3">
        <f>TITRES_STAT!B1737</f>
        <v>44833</v>
      </c>
      <c r="B1734" s="5">
        <f>TITRES_STAT!D1737</f>
        <v>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4.2423142403178416E-3</v>
      </c>
      <c r="G1734" s="2">
        <f t="shared" si="242"/>
        <v>8.4103619696457767E-3</v>
      </c>
      <c r="H1734" s="2">
        <f t="shared" si="238"/>
        <v>0.50441517923116419</v>
      </c>
      <c r="I1734" s="2">
        <f t="shared" si="239"/>
        <v>33.528987622216562</v>
      </c>
    </row>
    <row r="1735" spans="1:9" ht="13.5" x14ac:dyDescent="0.25">
      <c r="A1735" s="3">
        <f>TITRES_STAT!B1738</f>
        <v>44834</v>
      </c>
      <c r="B1735" s="5">
        <f>TITRES_STAT!D1738</f>
        <v>2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3.9392917945808527E-3</v>
      </c>
      <c r="G1735" s="2">
        <f t="shared" si="242"/>
        <v>7.8096218289567931E-3</v>
      </c>
      <c r="H1735" s="2">
        <f t="shared" si="238"/>
        <v>0.50441517923116419</v>
      </c>
      <c r="I1735" s="2">
        <f t="shared" si="239"/>
        <v>33.528987622216562</v>
      </c>
    </row>
    <row r="1736" spans="1:9" ht="13.5" x14ac:dyDescent="0.25">
      <c r="A1736" s="3">
        <f>TITRES_STAT!B1739</f>
        <v>44837</v>
      </c>
      <c r="B1736" s="5">
        <f>TITRES_STAT!D1739</f>
        <v>2.0099999999999998</v>
      </c>
      <c r="C1736" s="2">
        <f t="shared" si="243"/>
        <v>9.9999999999997868E-3</v>
      </c>
      <c r="D1736" s="2">
        <f t="shared" si="244"/>
        <v>9.9999999999997868E-3</v>
      </c>
      <c r="E1736" s="2">
        <f t="shared" si="245"/>
        <v>0</v>
      </c>
      <c r="F1736" s="2">
        <f t="shared" si="242"/>
        <v>4.3721995235393484E-3</v>
      </c>
      <c r="G1736" s="2">
        <f t="shared" si="242"/>
        <v>7.2517916983170219E-3</v>
      </c>
      <c r="H1736" s="2">
        <f t="shared" si="238"/>
        <v>0.6029130048721667</v>
      </c>
      <c r="I1736" s="2">
        <f t="shared" si="239"/>
        <v>37.613582461404349</v>
      </c>
    </row>
    <row r="1737" spans="1:9" ht="13.5" x14ac:dyDescent="0.25">
      <c r="A1737" s="3">
        <f>TITRES_STAT!B1740</f>
        <v>44838</v>
      </c>
      <c r="B1737" s="5">
        <f>TITRES_STAT!D1740</f>
        <v>2.0699999999999998</v>
      </c>
      <c r="C1737" s="2">
        <f t="shared" si="243"/>
        <v>6.0000000000000053E-2</v>
      </c>
      <c r="D1737" s="2">
        <f t="shared" si="244"/>
        <v>6.0000000000000053E-2</v>
      </c>
      <c r="E1737" s="2">
        <f t="shared" si="245"/>
        <v>0</v>
      </c>
      <c r="F1737" s="2">
        <f t="shared" si="242"/>
        <v>8.3456138432865413E-3</v>
      </c>
      <c r="G1737" s="2">
        <f t="shared" si="242"/>
        <v>6.7338065770086632E-3</v>
      </c>
      <c r="H1737" s="2">
        <f t="shared" si="238"/>
        <v>1.2393604936294274</v>
      </c>
      <c r="I1737" s="2">
        <f t="shared" si="239"/>
        <v>55.344393953326509</v>
      </c>
    </row>
    <row r="1738" spans="1:9" ht="13.5" x14ac:dyDescent="0.25">
      <c r="A1738" s="3">
        <f>TITRES_STAT!B1741</f>
        <v>44839</v>
      </c>
      <c r="B1738" s="5">
        <f>TITRES_STAT!D1741</f>
        <v>2.12</v>
      </c>
      <c r="C1738" s="2">
        <f t="shared" si="243"/>
        <v>5.0000000000000266E-2</v>
      </c>
      <c r="D1738" s="2">
        <f t="shared" si="244"/>
        <v>5.0000000000000266E-2</v>
      </c>
      <c r="E1738" s="2">
        <f t="shared" si="245"/>
        <v>0</v>
      </c>
      <c r="F1738" s="2">
        <f t="shared" si="242"/>
        <v>1.1320927140194666E-2</v>
      </c>
      <c r="G1738" s="2">
        <f t="shared" si="242"/>
        <v>6.2528203929366156E-3</v>
      </c>
      <c r="H1738" s="2">
        <f t="shared" si="238"/>
        <v>1.8105313168731259</v>
      </c>
      <c r="I1738" s="2">
        <f t="shared" si="239"/>
        <v>64.419538967722445</v>
      </c>
    </row>
    <row r="1739" spans="1:9" ht="13.5" x14ac:dyDescent="0.25">
      <c r="A1739" s="3">
        <f>TITRES_STAT!B1742</f>
        <v>44840</v>
      </c>
      <c r="B1739" s="5">
        <f>TITRES_STAT!D1742</f>
        <v>2.11</v>
      </c>
      <c r="C1739" s="2">
        <f t="shared" si="243"/>
        <v>-1.0000000000000231E-2</v>
      </c>
      <c r="D1739" s="2">
        <f t="shared" si="244"/>
        <v>0</v>
      </c>
      <c r="E1739" s="2">
        <f t="shared" si="245"/>
        <v>1.0000000000000231E-2</v>
      </c>
      <c r="F1739" s="2">
        <f t="shared" si="242"/>
        <v>1.0512289487323618E-2</v>
      </c>
      <c r="G1739" s="2">
        <f t="shared" si="242"/>
        <v>6.5204760791554451E-3</v>
      </c>
      <c r="H1739" s="2">
        <f t="shared" si="238"/>
        <v>1.6121966187299022</v>
      </c>
      <c r="I1739" s="2">
        <f t="shared" si="239"/>
        <v>61.718042476977921</v>
      </c>
    </row>
    <row r="1740" spans="1:9" ht="13.5" x14ac:dyDescent="0.25">
      <c r="A1740" s="3">
        <f>TITRES_STAT!B1743</f>
        <v>44841</v>
      </c>
      <c r="B1740" s="5">
        <f>TITRES_STAT!D1743</f>
        <v>2.1</v>
      </c>
      <c r="C1740" s="2">
        <f t="shared" si="243"/>
        <v>-9.9999999999997868E-3</v>
      </c>
      <c r="D1740" s="2">
        <f t="shared" si="244"/>
        <v>0</v>
      </c>
      <c r="E1740" s="2">
        <f t="shared" si="245"/>
        <v>9.9999999999997868E-3</v>
      </c>
      <c r="F1740" s="2">
        <f t="shared" si="242"/>
        <v>9.7614116668005031E-3</v>
      </c>
      <c r="G1740" s="2">
        <f t="shared" si="242"/>
        <v>6.7690135020728988E-3</v>
      </c>
      <c r="H1740" s="2">
        <f t="shared" si="238"/>
        <v>1.4420730086904439</v>
      </c>
      <c r="I1740" s="2">
        <f t="shared" si="239"/>
        <v>59.051183300361366</v>
      </c>
    </row>
    <row r="1741" spans="1:9" ht="13.5" x14ac:dyDescent="0.25">
      <c r="A1741" s="3">
        <f>TITRES_STAT!B1744</f>
        <v>44844</v>
      </c>
      <c r="B1741" s="5">
        <f>TITRES_STAT!D1744</f>
        <v>2.1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9.0641679763147527E-3</v>
      </c>
      <c r="G1741" s="2">
        <f t="shared" si="246"/>
        <v>6.2855125376391208E-3</v>
      </c>
      <c r="H1741" s="2">
        <f t="shared" si="238"/>
        <v>1.4420730086904436</v>
      </c>
      <c r="I1741" s="2">
        <f t="shared" si="239"/>
        <v>59.051183300361366</v>
      </c>
    </row>
    <row r="1742" spans="1:9" ht="13.5" x14ac:dyDescent="0.25">
      <c r="A1742" s="3">
        <f>TITRES_STAT!B1745</f>
        <v>44845</v>
      </c>
      <c r="B1742" s="5">
        <f>TITRES_STAT!D1745</f>
        <v>2.09</v>
      </c>
      <c r="C1742" s="2">
        <f t="shared" si="243"/>
        <v>-1.0000000000000231E-2</v>
      </c>
      <c r="D1742" s="2">
        <f t="shared" si="244"/>
        <v>0</v>
      </c>
      <c r="E1742" s="2">
        <f t="shared" si="245"/>
        <v>1.0000000000000231E-2</v>
      </c>
      <c r="F1742" s="2">
        <f t="shared" si="246"/>
        <v>8.4167274065779837E-3</v>
      </c>
      <c r="G1742" s="2">
        <f t="shared" si="246"/>
        <v>6.5508330706649147E-3</v>
      </c>
      <c r="H1742" s="2">
        <f t="shared" si="238"/>
        <v>1.2848331373712869</v>
      </c>
      <c r="I1742" s="2">
        <f t="shared" si="239"/>
        <v>56.233127765710471</v>
      </c>
    </row>
    <row r="1743" spans="1:9" ht="13.5" x14ac:dyDescent="0.25">
      <c r="A1743" s="3">
        <f>TITRES_STAT!B1746</f>
        <v>44846</v>
      </c>
      <c r="B1743" s="5">
        <f>TITRES_STAT!D1746</f>
        <v>2.0299999999999998</v>
      </c>
      <c r="C1743" s="2">
        <f t="shared" si="243"/>
        <v>-6.0000000000000053E-2</v>
      </c>
      <c r="D1743" s="2">
        <f t="shared" si="244"/>
        <v>0</v>
      </c>
      <c r="E1743" s="2">
        <f t="shared" si="245"/>
        <v>6.0000000000000053E-2</v>
      </c>
      <c r="F1743" s="2">
        <f t="shared" si="246"/>
        <v>7.815532591822414E-3</v>
      </c>
      <c r="G1743" s="2">
        <f t="shared" si="246"/>
        <v>1.0368630708474566E-2</v>
      </c>
      <c r="H1743" s="2">
        <f t="shared" si="238"/>
        <v>0.75376708955740557</v>
      </c>
      <c r="I1743" s="2">
        <f t="shared" si="239"/>
        <v>42.979885644201026</v>
      </c>
    </row>
    <row r="1744" spans="1:9" ht="13.5" x14ac:dyDescent="0.25">
      <c r="A1744" s="3">
        <f>TITRES_STAT!B1747</f>
        <v>44847</v>
      </c>
      <c r="B1744" s="5">
        <f>TITRES_STAT!D1747</f>
        <v>2.0299999999999998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7.2572802638350984E-3</v>
      </c>
      <c r="G1744" s="2">
        <f t="shared" si="246"/>
        <v>9.6280142292978106E-3</v>
      </c>
      <c r="H1744" s="2">
        <f t="shared" si="238"/>
        <v>0.75376708955740557</v>
      </c>
      <c r="I1744" s="2">
        <f t="shared" si="239"/>
        <v>42.979885644201026</v>
      </c>
    </row>
    <row r="1745" spans="1:9" ht="13.5" x14ac:dyDescent="0.25">
      <c r="A1745" s="3">
        <f>TITRES_STAT!B1748</f>
        <v>44848</v>
      </c>
      <c r="B1745" s="5">
        <f>TITRES_STAT!D1748</f>
        <v>2.08</v>
      </c>
      <c r="C1745" s="2">
        <f t="shared" si="243"/>
        <v>5.0000000000000266E-2</v>
      </c>
      <c r="D1745" s="2">
        <f t="shared" si="244"/>
        <v>5.0000000000000266E-2</v>
      </c>
      <c r="E1745" s="2">
        <f t="shared" si="245"/>
        <v>0</v>
      </c>
      <c r="F1745" s="2">
        <f t="shared" si="246"/>
        <v>1.0310331673561181E-2</v>
      </c>
      <c r="G1745" s="2">
        <f t="shared" si="246"/>
        <v>8.9402989272051089E-3</v>
      </c>
      <c r="H1745" s="2">
        <f t="shared" ref="H1745:H1808" si="247">F1745/G1745</f>
        <v>1.1532423868051096</v>
      </c>
      <c r="I1745" s="2">
        <f t="shared" ref="I1745:I1808" si="248">IF(G1745=0,100,100-(100/(1+H1745)))</f>
        <v>53.558410045802695</v>
      </c>
    </row>
    <row r="1746" spans="1:9" ht="13.5" x14ac:dyDescent="0.25">
      <c r="A1746" s="3">
        <f>TITRES_STAT!B1749</f>
        <v>44851</v>
      </c>
      <c r="B1746" s="5">
        <f>TITRES_STAT!D1749</f>
        <v>2.08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9.573879411163954E-3</v>
      </c>
      <c r="G1746" s="2">
        <f t="shared" si="246"/>
        <v>8.3017061466904591E-3</v>
      </c>
      <c r="H1746" s="2">
        <f t="shared" si="247"/>
        <v>1.1532423868051096</v>
      </c>
      <c r="I1746" s="2">
        <f t="shared" si="248"/>
        <v>53.558410045802695</v>
      </c>
    </row>
    <row r="1747" spans="1:9" ht="13.5" x14ac:dyDescent="0.25">
      <c r="A1747" s="3">
        <f>TITRES_STAT!B1750</f>
        <v>44852</v>
      </c>
      <c r="B1747" s="5">
        <f>TITRES_STAT!D1750</f>
        <v>2.08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8.8900308817951006E-3</v>
      </c>
      <c r="G1747" s="2">
        <f t="shared" si="246"/>
        <v>7.7087271362125693E-3</v>
      </c>
      <c r="H1747" s="2">
        <f t="shared" si="247"/>
        <v>1.1532423868051096</v>
      </c>
      <c r="I1747" s="2">
        <f t="shared" si="248"/>
        <v>53.558410045802695</v>
      </c>
    </row>
    <row r="1748" spans="1:9" ht="13.5" x14ac:dyDescent="0.25">
      <c r="A1748" s="3">
        <f>TITRES_STAT!B1751</f>
        <v>44853</v>
      </c>
      <c r="B1748" s="5">
        <f>TITRES_STAT!D1751</f>
        <v>2.09</v>
      </c>
      <c r="C1748" s="2">
        <f t="shared" si="243"/>
        <v>9.9999999999997868E-3</v>
      </c>
      <c r="D1748" s="2">
        <f t="shared" si="244"/>
        <v>9.9999999999997868E-3</v>
      </c>
      <c r="E1748" s="2">
        <f t="shared" si="245"/>
        <v>0</v>
      </c>
      <c r="F1748" s="2">
        <f t="shared" si="246"/>
        <v>8.9693143902382921E-3</v>
      </c>
      <c r="G1748" s="2">
        <f t="shared" si="246"/>
        <v>7.1581037693402433E-3</v>
      </c>
      <c r="H1748" s="2">
        <f t="shared" si="247"/>
        <v>1.2530293886847335</v>
      </c>
      <c r="I1748" s="2">
        <f t="shared" si="248"/>
        <v>55.615314872400447</v>
      </c>
    </row>
    <row r="1749" spans="1:9" ht="13.5" x14ac:dyDescent="0.25">
      <c r="A1749" s="3">
        <f>TITRES_STAT!B1752</f>
        <v>44854</v>
      </c>
      <c r="B1749" s="5">
        <f>TITRES_STAT!D1752</f>
        <v>2.1</v>
      </c>
      <c r="C1749" s="2">
        <f t="shared" si="243"/>
        <v>1.0000000000000231E-2</v>
      </c>
      <c r="D1749" s="2">
        <f t="shared" si="244"/>
        <v>1.0000000000000231E-2</v>
      </c>
      <c r="E1749" s="2">
        <f t="shared" si="245"/>
        <v>0</v>
      </c>
      <c r="F1749" s="2">
        <f t="shared" si="246"/>
        <v>9.042934790935573E-3</v>
      </c>
      <c r="G1749" s="2">
        <f t="shared" si="246"/>
        <v>6.6468106429587977E-3</v>
      </c>
      <c r="H1749" s="2">
        <f t="shared" si="247"/>
        <v>1.3604923137858718</v>
      </c>
      <c r="I1749" s="2">
        <f t="shared" si="248"/>
        <v>57.635956102896536</v>
      </c>
    </row>
    <row r="1750" spans="1:9" ht="13.5" x14ac:dyDescent="0.25">
      <c r="A1750" s="3">
        <f>TITRES_STAT!B1753</f>
        <v>44855</v>
      </c>
      <c r="B1750" s="5">
        <f>TITRES_STAT!D1753</f>
        <v>2.1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8.397010877297318E-3</v>
      </c>
      <c r="G1750" s="2">
        <f t="shared" si="246"/>
        <v>6.172038454176027E-3</v>
      </c>
      <c r="H1750" s="2">
        <f t="shared" si="247"/>
        <v>1.3604923137858718</v>
      </c>
      <c r="I1750" s="2">
        <f t="shared" si="248"/>
        <v>57.635956102896536</v>
      </c>
    </row>
    <row r="1751" spans="1:9" ht="13.5" x14ac:dyDescent="0.25">
      <c r="A1751" s="3">
        <f>TITRES_STAT!B1754</f>
        <v>44858</v>
      </c>
      <c r="B1751" s="5">
        <f>TITRES_STAT!D1754</f>
        <v>2.1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7.7972243860617947E-3</v>
      </c>
      <c r="G1751" s="2">
        <f t="shared" si="246"/>
        <v>5.731178564592025E-3</v>
      </c>
      <c r="H1751" s="2">
        <f t="shared" si="247"/>
        <v>1.3604923137858715</v>
      </c>
      <c r="I1751" s="2">
        <f t="shared" si="248"/>
        <v>57.635956102896536</v>
      </c>
    </row>
    <row r="1752" spans="1:9" ht="13.5" x14ac:dyDescent="0.25">
      <c r="A1752" s="3">
        <f>TITRES_STAT!B1755</f>
        <v>44859</v>
      </c>
      <c r="B1752" s="5">
        <f>TITRES_STAT!D1755</f>
        <v>2.1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7.2402797870573807E-3</v>
      </c>
      <c r="G1752" s="2">
        <f t="shared" si="246"/>
        <v>5.3218086671211664E-3</v>
      </c>
      <c r="H1752" s="2">
        <f t="shared" si="247"/>
        <v>1.3604923137858715</v>
      </c>
      <c r="I1752" s="2">
        <f t="shared" si="248"/>
        <v>57.635956102896536</v>
      </c>
    </row>
    <row r="1753" spans="1:9" ht="13.5" x14ac:dyDescent="0.25">
      <c r="A1753" s="3">
        <f>TITRES_STAT!B1756</f>
        <v>44860</v>
      </c>
      <c r="B1753" s="5">
        <f>TITRES_STAT!D1756</f>
        <v>2.09</v>
      </c>
      <c r="C1753" s="2">
        <f t="shared" si="243"/>
        <v>-1.0000000000000231E-2</v>
      </c>
      <c r="D1753" s="2">
        <f t="shared" si="244"/>
        <v>0</v>
      </c>
      <c r="E1753" s="2">
        <f t="shared" si="245"/>
        <v>1.0000000000000231E-2</v>
      </c>
      <c r="F1753" s="2">
        <f t="shared" si="246"/>
        <v>6.7231169451247106E-3</v>
      </c>
      <c r="G1753" s="2">
        <f t="shared" si="246"/>
        <v>5.6559651908982423E-3</v>
      </c>
      <c r="H1753" s="2">
        <f t="shared" si="247"/>
        <v>1.1886772139163377</v>
      </c>
      <c r="I1753" s="2">
        <f t="shared" si="248"/>
        <v>54.3103024218616</v>
      </c>
    </row>
    <row r="1754" spans="1:9" ht="13.5" x14ac:dyDescent="0.25">
      <c r="A1754" s="3">
        <f>TITRES_STAT!B1757</f>
        <v>44861</v>
      </c>
      <c r="B1754" s="5">
        <f>TITRES_STAT!D1757</f>
        <v>2.08</v>
      </c>
      <c r="C1754" s="2">
        <f t="shared" si="243"/>
        <v>-9.9999999999997868E-3</v>
      </c>
      <c r="D1754" s="2">
        <f t="shared" si="244"/>
        <v>0</v>
      </c>
      <c r="E1754" s="2">
        <f t="shared" si="245"/>
        <v>9.9999999999997868E-3</v>
      </c>
      <c r="F1754" s="2">
        <f t="shared" si="246"/>
        <v>6.2428943061872315E-3</v>
      </c>
      <c r="G1754" s="2">
        <f t="shared" si="246"/>
        <v>5.9662533915483531E-3</v>
      </c>
      <c r="H1754" s="2">
        <f t="shared" si="247"/>
        <v>1.0463676107070412</v>
      </c>
      <c r="I1754" s="2">
        <f t="shared" si="248"/>
        <v>51.132924760547326</v>
      </c>
    </row>
    <row r="1755" spans="1:9" ht="13.5" x14ac:dyDescent="0.25">
      <c r="A1755" s="3">
        <f>TITRES_STAT!B1758</f>
        <v>44862</v>
      </c>
      <c r="B1755" s="5">
        <f>TITRES_STAT!D1758</f>
        <v>2.08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5.7969732843167147E-3</v>
      </c>
      <c r="G1755" s="2">
        <f t="shared" si="246"/>
        <v>5.5400924350091849E-3</v>
      </c>
      <c r="H1755" s="2">
        <f t="shared" si="247"/>
        <v>1.0463676107070412</v>
      </c>
      <c r="I1755" s="2">
        <f t="shared" si="248"/>
        <v>51.132924760547326</v>
      </c>
    </row>
    <row r="1756" spans="1:9" ht="13.5" x14ac:dyDescent="0.25">
      <c r="A1756" s="3">
        <f>TITRES_STAT!B1759</f>
        <v>44865</v>
      </c>
      <c r="B1756" s="5">
        <f>TITRES_STAT!D1759</f>
        <v>2.08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5.3829037640083779E-3</v>
      </c>
      <c r="G1756" s="2">
        <f t="shared" si="246"/>
        <v>5.1443715467942436E-3</v>
      </c>
      <c r="H1756" s="2">
        <f t="shared" si="247"/>
        <v>1.0463676107070412</v>
      </c>
      <c r="I1756" s="2">
        <f t="shared" si="248"/>
        <v>51.132924760547326</v>
      </c>
    </row>
    <row r="1757" spans="1:9" ht="13.5" x14ac:dyDescent="0.25">
      <c r="A1757" s="3">
        <f>TITRES_STAT!B1760</f>
        <v>44866</v>
      </c>
      <c r="B1757" s="5">
        <f>TITRES_STAT!D1760</f>
        <v>2.02</v>
      </c>
      <c r="C1757" s="2">
        <f t="shared" si="243"/>
        <v>-6.0000000000000053E-2</v>
      </c>
      <c r="D1757" s="2">
        <f t="shared" si="244"/>
        <v>0</v>
      </c>
      <c r="E1757" s="2">
        <f t="shared" si="245"/>
        <v>6.0000000000000053E-2</v>
      </c>
      <c r="F1757" s="2">
        <f t="shared" ref="F1757:G1772" si="249">((F1756*13)+D1757)/14</f>
        <v>4.9984106380077794E-3</v>
      </c>
      <c r="G1757" s="2">
        <f t="shared" si="249"/>
        <v>9.0626307220232315E-3</v>
      </c>
      <c r="H1757" s="2">
        <f t="shared" si="247"/>
        <v>0.55154080435618635</v>
      </c>
      <c r="I1757" s="2">
        <f t="shared" si="248"/>
        <v>35.547940654067986</v>
      </c>
    </row>
    <row r="1758" spans="1:9" ht="13.5" x14ac:dyDescent="0.25">
      <c r="A1758" s="3">
        <f>TITRES_STAT!B1761</f>
        <v>44867</v>
      </c>
      <c r="B1758" s="5">
        <f>TITRES_STAT!D1761</f>
        <v>2.02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4.6413813067215093E-3</v>
      </c>
      <c r="G1758" s="2">
        <f t="shared" si="249"/>
        <v>8.41529995616443E-3</v>
      </c>
      <c r="H1758" s="2">
        <f t="shared" si="247"/>
        <v>0.55154080435618635</v>
      </c>
      <c r="I1758" s="2">
        <f t="shared" si="248"/>
        <v>35.547940654067986</v>
      </c>
    </row>
    <row r="1759" spans="1:9" ht="13.5" x14ac:dyDescent="0.25">
      <c r="A1759" s="3">
        <f>TITRES_STAT!B1762</f>
        <v>44868</v>
      </c>
      <c r="B1759" s="5">
        <f>TITRES_STAT!D1762</f>
        <v>2.0299999999999998</v>
      </c>
      <c r="C1759" s="2">
        <f t="shared" si="243"/>
        <v>9.9999999999997868E-3</v>
      </c>
      <c r="D1759" s="2">
        <f t="shared" si="244"/>
        <v>9.9999999999997868E-3</v>
      </c>
      <c r="E1759" s="2">
        <f t="shared" si="245"/>
        <v>0</v>
      </c>
      <c r="F1759" s="2">
        <f t="shared" si="249"/>
        <v>5.0241397848128149E-3</v>
      </c>
      <c r="G1759" s="2">
        <f t="shared" si="249"/>
        <v>7.814207102152684E-3</v>
      </c>
      <c r="H1759" s="2">
        <f t="shared" si="247"/>
        <v>0.64294940217654939</v>
      </c>
      <c r="I1759" s="2">
        <f t="shared" si="248"/>
        <v>39.1338528943607</v>
      </c>
    </row>
    <row r="1760" spans="1:9" ht="13.5" x14ac:dyDescent="0.25">
      <c r="A1760" s="3">
        <f>TITRES_STAT!B1763</f>
        <v>44869</v>
      </c>
      <c r="B1760" s="5">
        <f>TITRES_STAT!D1763</f>
        <v>2.0299999999999998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4.6652726573261855E-3</v>
      </c>
      <c r="G1760" s="2">
        <f t="shared" si="249"/>
        <v>7.2560494519989206E-3</v>
      </c>
      <c r="H1760" s="2">
        <f t="shared" si="247"/>
        <v>0.6429494021765495</v>
      </c>
      <c r="I1760" s="2">
        <f t="shared" si="248"/>
        <v>39.133852894360707</v>
      </c>
    </row>
    <row r="1761" spans="1:9" ht="13.5" x14ac:dyDescent="0.25">
      <c r="A1761" s="3">
        <f>TITRES_STAT!B1764</f>
        <v>44872</v>
      </c>
      <c r="B1761" s="5">
        <f>TITRES_STAT!D1764</f>
        <v>2.02</v>
      </c>
      <c r="C1761" s="2">
        <f t="shared" si="243"/>
        <v>-9.9999999999997868E-3</v>
      </c>
      <c r="D1761" s="2">
        <f t="shared" si="244"/>
        <v>0</v>
      </c>
      <c r="E1761" s="2">
        <f t="shared" si="245"/>
        <v>9.9999999999997868E-3</v>
      </c>
      <c r="F1761" s="2">
        <f t="shared" si="249"/>
        <v>4.3320388960886008E-3</v>
      </c>
      <c r="G1761" s="2">
        <f t="shared" si="249"/>
        <v>7.4520459197132682E-3</v>
      </c>
      <c r="H1761" s="2">
        <f t="shared" si="247"/>
        <v>0.58132208829106147</v>
      </c>
      <c r="I1761" s="2">
        <f t="shared" si="248"/>
        <v>36.761776275401154</v>
      </c>
    </row>
    <row r="1762" spans="1:9" ht="13.5" x14ac:dyDescent="0.25">
      <c r="A1762" s="3">
        <f>TITRES_STAT!B1765</f>
        <v>44873</v>
      </c>
      <c r="B1762" s="5">
        <f>TITRES_STAT!D1765</f>
        <v>2.0099999999999998</v>
      </c>
      <c r="C1762" s="2">
        <f t="shared" si="243"/>
        <v>-1.0000000000000231E-2</v>
      </c>
      <c r="D1762" s="2">
        <f t="shared" si="244"/>
        <v>0</v>
      </c>
      <c r="E1762" s="2">
        <f t="shared" si="245"/>
        <v>1.0000000000000231E-2</v>
      </c>
      <c r="F1762" s="2">
        <f t="shared" si="249"/>
        <v>4.0226075463679865E-3</v>
      </c>
      <c r="G1762" s="2">
        <f t="shared" si="249"/>
        <v>7.6340426397337657E-3</v>
      </c>
      <c r="H1762" s="2">
        <f t="shared" si="247"/>
        <v>0.52693019101453087</v>
      </c>
      <c r="I1762" s="2">
        <f t="shared" si="248"/>
        <v>34.509121249637829</v>
      </c>
    </row>
    <row r="1763" spans="1:9" ht="13.5" x14ac:dyDescent="0.25">
      <c r="A1763" s="3">
        <f>TITRES_STAT!B1766</f>
        <v>44874</v>
      </c>
      <c r="B1763" s="5">
        <f>TITRES_STAT!D1766</f>
        <v>2.0099999999999998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3.7352784359131305E-3</v>
      </c>
      <c r="G1763" s="2">
        <f t="shared" si="249"/>
        <v>7.0887538797527825E-3</v>
      </c>
      <c r="H1763" s="2">
        <f t="shared" si="247"/>
        <v>0.52693019101453087</v>
      </c>
      <c r="I1763" s="2">
        <f t="shared" si="248"/>
        <v>34.509121249637829</v>
      </c>
    </row>
    <row r="1764" spans="1:9" ht="13.5" x14ac:dyDescent="0.25">
      <c r="A1764" s="3">
        <f>TITRES_STAT!B1767</f>
        <v>44875</v>
      </c>
      <c r="B1764" s="5">
        <f>TITRES_STAT!D1767</f>
        <v>2.0099999999999998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3.468472833347907E-3</v>
      </c>
      <c r="G1764" s="2">
        <f t="shared" si="249"/>
        <v>6.5824143169132977E-3</v>
      </c>
      <c r="H1764" s="2">
        <f t="shared" si="247"/>
        <v>0.52693019101453087</v>
      </c>
      <c r="I1764" s="2">
        <f t="shared" si="248"/>
        <v>34.509121249637829</v>
      </c>
    </row>
    <row r="1765" spans="1:9" ht="13.5" x14ac:dyDescent="0.25">
      <c r="A1765" s="3">
        <f>TITRES_STAT!B1768</f>
        <v>44876</v>
      </c>
      <c r="B1765" s="5">
        <f>TITRES_STAT!D1768</f>
        <v>2.0099999999999998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3.2207247738230563E-3</v>
      </c>
      <c r="G1765" s="2">
        <f t="shared" si="249"/>
        <v>6.1122418657052055E-3</v>
      </c>
      <c r="H1765" s="2">
        <f t="shared" si="247"/>
        <v>0.52693019101453087</v>
      </c>
      <c r="I1765" s="2">
        <f t="shared" si="248"/>
        <v>34.509121249637829</v>
      </c>
    </row>
    <row r="1766" spans="1:9" ht="13.5" x14ac:dyDescent="0.25">
      <c r="A1766" s="3">
        <f>TITRES_STAT!B1769</f>
        <v>44879</v>
      </c>
      <c r="B1766" s="5">
        <f>TITRES_STAT!D1769</f>
        <v>2.0299999999999998</v>
      </c>
      <c r="C1766" s="2">
        <f t="shared" si="243"/>
        <v>2.0000000000000018E-2</v>
      </c>
      <c r="D1766" s="2">
        <f t="shared" si="244"/>
        <v>2.0000000000000018E-2</v>
      </c>
      <c r="E1766" s="2">
        <f t="shared" si="245"/>
        <v>0</v>
      </c>
      <c r="F1766" s="2">
        <f t="shared" si="249"/>
        <v>4.4192444328356962E-3</v>
      </c>
      <c r="G1766" s="2">
        <f t="shared" si="249"/>
        <v>5.6756531610119764E-3</v>
      </c>
      <c r="H1766" s="2">
        <f t="shared" si="247"/>
        <v>0.77863186975430665</v>
      </c>
      <c r="I1766" s="2">
        <f t="shared" si="248"/>
        <v>43.777011027125241</v>
      </c>
    </row>
    <row r="1767" spans="1:9" ht="13.5" x14ac:dyDescent="0.25">
      <c r="A1767" s="3">
        <f>TITRES_STAT!B1770</f>
        <v>44880</v>
      </c>
      <c r="B1767" s="5">
        <f>TITRES_STAT!D1770</f>
        <v>2</v>
      </c>
      <c r="C1767" s="2">
        <f t="shared" si="243"/>
        <v>-2.9999999999999805E-2</v>
      </c>
      <c r="D1767" s="2">
        <f t="shared" si="244"/>
        <v>0</v>
      </c>
      <c r="E1767" s="2">
        <f t="shared" si="245"/>
        <v>2.9999999999999805E-2</v>
      </c>
      <c r="F1767" s="2">
        <f t="shared" si="249"/>
        <v>4.103584116204575E-3</v>
      </c>
      <c r="G1767" s="2">
        <f t="shared" si="249"/>
        <v>7.4131065066539645E-3</v>
      </c>
      <c r="H1767" s="2">
        <f t="shared" si="247"/>
        <v>0.55355796015087877</v>
      </c>
      <c r="I1767" s="2">
        <f t="shared" si="248"/>
        <v>35.63162587748694</v>
      </c>
    </row>
    <row r="1768" spans="1:9" ht="13.5" x14ac:dyDescent="0.25">
      <c r="A1768" s="3">
        <f>TITRES_STAT!B1771</f>
        <v>44881</v>
      </c>
      <c r="B1768" s="5">
        <f>TITRES_STAT!D1771</f>
        <v>2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3.8104709650471054E-3</v>
      </c>
      <c r="G1768" s="2">
        <f t="shared" si="249"/>
        <v>6.8835988990358244E-3</v>
      </c>
      <c r="H1768" s="2">
        <f t="shared" si="247"/>
        <v>0.55355796015087866</v>
      </c>
      <c r="I1768" s="2">
        <f t="shared" si="248"/>
        <v>35.63162587748694</v>
      </c>
    </row>
    <row r="1769" spans="1:9" ht="13.5" x14ac:dyDescent="0.25">
      <c r="A1769" s="3">
        <f>TITRES_STAT!B1772</f>
        <v>44882</v>
      </c>
      <c r="B1769" s="5">
        <f>TITRES_STAT!D1772</f>
        <v>2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3.5382944675437407E-3</v>
      </c>
      <c r="G1769" s="2">
        <f t="shared" si="249"/>
        <v>6.3919132633904084E-3</v>
      </c>
      <c r="H1769" s="2">
        <f t="shared" si="247"/>
        <v>0.55355796015087866</v>
      </c>
      <c r="I1769" s="2">
        <f t="shared" si="248"/>
        <v>35.63162587748694</v>
      </c>
    </row>
    <row r="1770" spans="1:9" ht="13.5" x14ac:dyDescent="0.25">
      <c r="A1770" s="3">
        <f>TITRES_STAT!B1773</f>
        <v>44883</v>
      </c>
      <c r="B1770" s="5">
        <f>TITRES_STAT!D1773</f>
        <v>2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3.2855591484334734E-3</v>
      </c>
      <c r="G1770" s="2">
        <f t="shared" si="249"/>
        <v>5.9353480302910934E-3</v>
      </c>
      <c r="H1770" s="2">
        <f t="shared" si="247"/>
        <v>0.55355796015087866</v>
      </c>
      <c r="I1770" s="2">
        <f t="shared" si="248"/>
        <v>35.63162587748694</v>
      </c>
    </row>
    <row r="1771" spans="1:9" ht="13.5" x14ac:dyDescent="0.25">
      <c r="A1771" s="3">
        <f>TITRES_STAT!B1774</f>
        <v>44886</v>
      </c>
      <c r="B1771" s="5">
        <f>TITRES_STAT!D1774</f>
        <v>2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3.0508763521167963E-3</v>
      </c>
      <c r="G1771" s="2">
        <f t="shared" si="249"/>
        <v>5.5113945995560161E-3</v>
      </c>
      <c r="H1771" s="2">
        <f t="shared" si="247"/>
        <v>0.55355796015087855</v>
      </c>
      <c r="I1771" s="2">
        <f t="shared" si="248"/>
        <v>35.631625877486925</v>
      </c>
    </row>
    <row r="1772" spans="1:9" ht="13.5" x14ac:dyDescent="0.25">
      <c r="A1772" s="3">
        <f>TITRES_STAT!B1775</f>
        <v>44887</v>
      </c>
      <c r="B1772" s="5">
        <f>TITRES_STAT!D1775</f>
        <v>2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2.8329566126798823E-3</v>
      </c>
      <c r="G1772" s="2">
        <f t="shared" si="249"/>
        <v>5.1177235567305872E-3</v>
      </c>
      <c r="H1772" s="2">
        <f t="shared" si="247"/>
        <v>0.55355796015087844</v>
      </c>
      <c r="I1772" s="2">
        <f t="shared" si="248"/>
        <v>35.631625877486925</v>
      </c>
    </row>
    <row r="1773" spans="1:9" ht="13.5" x14ac:dyDescent="0.25">
      <c r="A1773" s="3">
        <f>TITRES_STAT!B1776</f>
        <v>44888</v>
      </c>
      <c r="B1773" s="5">
        <f>TITRES_STAT!D1776</f>
        <v>2.06</v>
      </c>
      <c r="C1773" s="2">
        <f t="shared" si="243"/>
        <v>6.0000000000000053E-2</v>
      </c>
      <c r="D1773" s="2">
        <f t="shared" si="244"/>
        <v>6.0000000000000053E-2</v>
      </c>
      <c r="E1773" s="2">
        <f t="shared" si="245"/>
        <v>0</v>
      </c>
      <c r="F1773" s="2">
        <f t="shared" ref="F1773:G1788" si="250">((F1772*13)+D1773)/14</f>
        <v>6.9163168546313237E-3</v>
      </c>
      <c r="G1773" s="2">
        <f t="shared" si="250"/>
        <v>4.7521718741069738E-3</v>
      </c>
      <c r="H1773" s="2">
        <f t="shared" si="247"/>
        <v>1.4554012434432488</v>
      </c>
      <c r="I1773" s="2">
        <f t="shared" si="248"/>
        <v>59.273458760748859</v>
      </c>
    </row>
    <row r="1774" spans="1:9" ht="13.5" x14ac:dyDescent="0.25">
      <c r="A1774" s="3">
        <f>TITRES_STAT!B1777</f>
        <v>44889</v>
      </c>
      <c r="B1774" s="5">
        <f>TITRES_STAT!D1777</f>
        <v>2.06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6.4222942221576571E-3</v>
      </c>
      <c r="G1774" s="2">
        <f t="shared" si="250"/>
        <v>4.4127310259564753E-3</v>
      </c>
      <c r="H1774" s="2">
        <f t="shared" si="247"/>
        <v>1.4554012434432488</v>
      </c>
      <c r="I1774" s="2">
        <f t="shared" si="248"/>
        <v>59.273458760748859</v>
      </c>
    </row>
    <row r="1775" spans="1:9" ht="13.5" x14ac:dyDescent="0.25">
      <c r="A1775" s="3">
        <f>TITRES_STAT!B1778</f>
        <v>44890</v>
      </c>
      <c r="B1775" s="5">
        <f>TITRES_STAT!D1778</f>
        <v>2.06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5.9635589205749668E-3</v>
      </c>
      <c r="G1775" s="2">
        <f t="shared" si="250"/>
        <v>4.0975359526738697E-3</v>
      </c>
      <c r="H1775" s="2">
        <f t="shared" si="247"/>
        <v>1.4554012434432488</v>
      </c>
      <c r="I1775" s="2">
        <f t="shared" si="248"/>
        <v>59.273458760748859</v>
      </c>
    </row>
    <row r="1776" spans="1:9" ht="13.5" x14ac:dyDescent="0.25">
      <c r="A1776" s="3">
        <f>TITRES_STAT!B1779</f>
        <v>44893</v>
      </c>
      <c r="B1776" s="5">
        <f>TITRES_STAT!D1779</f>
        <v>2.06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5.5375904262481837E-3</v>
      </c>
      <c r="G1776" s="2">
        <f t="shared" si="250"/>
        <v>3.8048548131971649E-3</v>
      </c>
      <c r="H1776" s="2">
        <f t="shared" si="247"/>
        <v>1.4554012434432488</v>
      </c>
      <c r="I1776" s="2">
        <f t="shared" si="248"/>
        <v>59.273458760748859</v>
      </c>
    </row>
    <row r="1777" spans="1:9" ht="13.5" x14ac:dyDescent="0.25">
      <c r="A1777" s="3">
        <f>TITRES_STAT!B1780</f>
        <v>44894</v>
      </c>
      <c r="B1777" s="5">
        <f>TITRES_STAT!D1780</f>
        <v>2.06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5.1420482529447422E-3</v>
      </c>
      <c r="G1777" s="2">
        <f t="shared" si="250"/>
        <v>3.5330794693973671E-3</v>
      </c>
      <c r="H1777" s="2">
        <f t="shared" si="247"/>
        <v>1.4554012434432488</v>
      </c>
      <c r="I1777" s="2">
        <f t="shared" si="248"/>
        <v>59.273458760748859</v>
      </c>
    </row>
    <row r="1778" spans="1:9" ht="13.5" x14ac:dyDescent="0.25">
      <c r="A1778" s="3">
        <f>TITRES_STAT!B1781</f>
        <v>44895</v>
      </c>
      <c r="B1778" s="5">
        <f>TITRES_STAT!D1781</f>
        <v>2</v>
      </c>
      <c r="C1778" s="2">
        <f t="shared" si="243"/>
        <v>-6.0000000000000053E-2</v>
      </c>
      <c r="D1778" s="2">
        <f t="shared" si="244"/>
        <v>0</v>
      </c>
      <c r="E1778" s="2">
        <f t="shared" si="245"/>
        <v>6.0000000000000053E-2</v>
      </c>
      <c r="F1778" s="2">
        <f t="shared" si="250"/>
        <v>4.774759092020118E-3</v>
      </c>
      <c r="G1778" s="2">
        <f t="shared" si="250"/>
        <v>7.5664309358689872E-3</v>
      </c>
      <c r="H1778" s="2">
        <f t="shared" si="247"/>
        <v>0.63104509014747889</v>
      </c>
      <c r="I1778" s="2">
        <f t="shared" si="248"/>
        <v>38.689616489414149</v>
      </c>
    </row>
    <row r="1779" spans="1:9" ht="13.5" x14ac:dyDescent="0.25">
      <c r="A1779" s="3">
        <f>TITRES_STAT!B1782</f>
        <v>44896</v>
      </c>
      <c r="B1779" s="5">
        <f>TITRES_STAT!D1782</f>
        <v>1.95</v>
      </c>
      <c r="C1779" s="2">
        <f t="shared" si="243"/>
        <v>-5.0000000000000044E-2</v>
      </c>
      <c r="D1779" s="2">
        <f t="shared" si="244"/>
        <v>0</v>
      </c>
      <c r="E1779" s="2">
        <f t="shared" si="245"/>
        <v>5.0000000000000044E-2</v>
      </c>
      <c r="F1779" s="2">
        <f t="shared" si="250"/>
        <v>4.433704871161538E-3</v>
      </c>
      <c r="G1779" s="2">
        <f t="shared" si="250"/>
        <v>1.0597400154735492E-2</v>
      </c>
      <c r="H1779" s="2">
        <f t="shared" si="247"/>
        <v>0.41837665903182103</v>
      </c>
      <c r="I1779" s="2">
        <f t="shared" si="248"/>
        <v>29.496865756195078</v>
      </c>
    </row>
    <row r="1780" spans="1:9" ht="13.5" x14ac:dyDescent="0.25">
      <c r="A1780" s="3">
        <f>TITRES_STAT!B1783</f>
        <v>44897</v>
      </c>
      <c r="B1780" s="5">
        <f>TITRES_STAT!D1783</f>
        <v>1.95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4.1170116660785711E-3</v>
      </c>
      <c r="G1780" s="2">
        <f t="shared" si="250"/>
        <v>9.8404430008258142E-3</v>
      </c>
      <c r="H1780" s="2">
        <f t="shared" si="247"/>
        <v>0.41837665903182097</v>
      </c>
      <c r="I1780" s="2">
        <f t="shared" si="248"/>
        <v>29.496865756195078</v>
      </c>
    </row>
    <row r="1781" spans="1:9" ht="13.5" x14ac:dyDescent="0.25">
      <c r="A1781" s="3">
        <f>TITRES_STAT!B1784</f>
        <v>44900</v>
      </c>
      <c r="B1781" s="5">
        <f>TITRES_STAT!D1784</f>
        <v>1.95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3.8229394042158158E-3</v>
      </c>
      <c r="G1781" s="2">
        <f t="shared" si="250"/>
        <v>9.1375542150525409E-3</v>
      </c>
      <c r="H1781" s="2">
        <f t="shared" si="247"/>
        <v>0.41837665903182103</v>
      </c>
      <c r="I1781" s="2">
        <f t="shared" si="248"/>
        <v>29.496865756195078</v>
      </c>
    </row>
    <row r="1782" spans="1:9" ht="13.5" x14ac:dyDescent="0.25">
      <c r="A1782" s="3">
        <f>TITRES_STAT!B1785</f>
        <v>44901</v>
      </c>
      <c r="B1782" s="5">
        <f>TITRES_STAT!D1785</f>
        <v>1.9</v>
      </c>
      <c r="C1782" s="2">
        <f t="shared" si="243"/>
        <v>-5.0000000000000044E-2</v>
      </c>
      <c r="D1782" s="2">
        <f t="shared" si="244"/>
        <v>0</v>
      </c>
      <c r="E1782" s="2">
        <f t="shared" si="245"/>
        <v>5.0000000000000044E-2</v>
      </c>
      <c r="F1782" s="2">
        <f t="shared" si="250"/>
        <v>3.5498723039146863E-3</v>
      </c>
      <c r="G1782" s="2">
        <f t="shared" si="250"/>
        <v>1.205630034254879E-2</v>
      </c>
      <c r="H1782" s="2">
        <f t="shared" si="247"/>
        <v>0.29444126332740456</v>
      </c>
      <c r="I1782" s="2">
        <f t="shared" si="248"/>
        <v>22.746591264445129</v>
      </c>
    </row>
    <row r="1783" spans="1:9" ht="13.5" x14ac:dyDescent="0.25">
      <c r="A1783" s="3">
        <f>TITRES_STAT!B1786</f>
        <v>44902</v>
      </c>
      <c r="B1783" s="5">
        <f>TITRES_STAT!D1786</f>
        <v>1.9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3.2963099964922089E-3</v>
      </c>
      <c r="G1783" s="2">
        <f t="shared" si="250"/>
        <v>1.1195136032366734E-2</v>
      </c>
      <c r="H1783" s="2">
        <f t="shared" si="247"/>
        <v>0.29444126332740461</v>
      </c>
      <c r="I1783" s="2">
        <f t="shared" si="248"/>
        <v>22.746591264445144</v>
      </c>
    </row>
    <row r="1784" spans="1:9" ht="13.5" x14ac:dyDescent="0.25">
      <c r="A1784" s="3">
        <f>TITRES_STAT!B1787</f>
        <v>44903</v>
      </c>
      <c r="B1784" s="5">
        <f>TITRES_STAT!D1787</f>
        <v>1.95</v>
      </c>
      <c r="C1784" s="2">
        <f t="shared" si="243"/>
        <v>5.0000000000000044E-2</v>
      </c>
      <c r="D1784" s="2">
        <f t="shared" si="244"/>
        <v>5.0000000000000044E-2</v>
      </c>
      <c r="E1784" s="2">
        <f t="shared" si="245"/>
        <v>0</v>
      </c>
      <c r="F1784" s="2">
        <f t="shared" si="250"/>
        <v>6.6322878538856251E-3</v>
      </c>
      <c r="G1784" s="2">
        <f t="shared" si="250"/>
        <v>1.0395483458626254E-2</v>
      </c>
      <c r="H1784" s="2">
        <f t="shared" si="247"/>
        <v>0.63799705711446264</v>
      </c>
      <c r="I1784" s="2">
        <f t="shared" si="248"/>
        <v>38.94982926516208</v>
      </c>
    </row>
    <row r="1785" spans="1:9" ht="13.5" x14ac:dyDescent="0.25">
      <c r="A1785" s="3">
        <f>TITRES_STAT!B1788</f>
        <v>44904</v>
      </c>
      <c r="B1785" s="5">
        <f>TITRES_STAT!D1788</f>
        <v>1.95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6.1585530071795094E-3</v>
      </c>
      <c r="G1785" s="2">
        <f t="shared" si="250"/>
        <v>9.6529489258672368E-3</v>
      </c>
      <c r="H1785" s="2">
        <f t="shared" si="247"/>
        <v>0.63799705711446253</v>
      </c>
      <c r="I1785" s="2">
        <f t="shared" si="248"/>
        <v>38.949829265162073</v>
      </c>
    </row>
    <row r="1786" spans="1:9" ht="13.5" x14ac:dyDescent="0.25">
      <c r="A1786" s="3">
        <f>TITRES_STAT!B1789</f>
        <v>44907</v>
      </c>
      <c r="B1786" s="5">
        <f>TITRES_STAT!D1789</f>
        <v>1.98</v>
      </c>
      <c r="C1786" s="2">
        <f t="shared" si="243"/>
        <v>3.0000000000000027E-2</v>
      </c>
      <c r="D1786" s="2">
        <f t="shared" si="244"/>
        <v>3.0000000000000027E-2</v>
      </c>
      <c r="E1786" s="2">
        <f t="shared" si="245"/>
        <v>0</v>
      </c>
      <c r="F1786" s="2">
        <f t="shared" si="250"/>
        <v>7.86151350666669E-3</v>
      </c>
      <c r="G1786" s="2">
        <f t="shared" si="250"/>
        <v>8.9634525740195769E-3</v>
      </c>
      <c r="H1786" s="2">
        <f t="shared" si="247"/>
        <v>0.87706310060178827</v>
      </c>
      <c r="I1786" s="2">
        <f t="shared" si="248"/>
        <v>46.725285917165017</v>
      </c>
    </row>
    <row r="1787" spans="1:9" ht="13.5" x14ac:dyDescent="0.25">
      <c r="A1787" s="3">
        <f>TITRES_STAT!B1790</f>
        <v>44908</v>
      </c>
      <c r="B1787" s="5">
        <f>TITRES_STAT!D1790</f>
        <v>1.93</v>
      </c>
      <c r="C1787" s="2">
        <f t="shared" si="243"/>
        <v>-5.0000000000000044E-2</v>
      </c>
      <c r="D1787" s="2">
        <f t="shared" si="244"/>
        <v>0</v>
      </c>
      <c r="E1787" s="2">
        <f t="shared" si="245"/>
        <v>5.0000000000000044E-2</v>
      </c>
      <c r="F1787" s="2">
        <f t="shared" si="250"/>
        <v>7.2999768276190693E-3</v>
      </c>
      <c r="G1787" s="2">
        <f t="shared" si="250"/>
        <v>1.1894634533018181E-2</v>
      </c>
      <c r="H1787" s="2">
        <f t="shared" si="247"/>
        <v>0.61372014477243053</v>
      </c>
      <c r="I1787" s="2">
        <f t="shared" si="248"/>
        <v>38.031386468127558</v>
      </c>
    </row>
    <row r="1788" spans="1:9" ht="13.5" x14ac:dyDescent="0.25">
      <c r="A1788" s="3">
        <f>TITRES_STAT!B1791</f>
        <v>44909</v>
      </c>
      <c r="B1788" s="5">
        <f>TITRES_STAT!D1791</f>
        <v>1.91</v>
      </c>
      <c r="C1788" s="2">
        <f t="shared" si="243"/>
        <v>-2.0000000000000018E-2</v>
      </c>
      <c r="D1788" s="2">
        <f t="shared" si="244"/>
        <v>0</v>
      </c>
      <c r="E1788" s="2">
        <f t="shared" si="245"/>
        <v>2.0000000000000018E-2</v>
      </c>
      <c r="F1788" s="2">
        <f t="shared" si="250"/>
        <v>6.7785499113605643E-3</v>
      </c>
      <c r="G1788" s="2">
        <f t="shared" si="250"/>
        <v>1.2473589209231169E-2</v>
      </c>
      <c r="H1788" s="2">
        <f t="shared" si="247"/>
        <v>0.54343219081994854</v>
      </c>
      <c r="I1788" s="2">
        <f t="shared" si="248"/>
        <v>35.209333720793396</v>
      </c>
    </row>
    <row r="1789" spans="1:9" ht="13.5" x14ac:dyDescent="0.25">
      <c r="A1789" s="3">
        <f>TITRES_STAT!B1792</f>
        <v>44910</v>
      </c>
      <c r="B1789" s="5">
        <f>TITRES_STAT!D1792</f>
        <v>1.9</v>
      </c>
      <c r="C1789" s="2">
        <f t="shared" si="243"/>
        <v>-1.0000000000000009E-2</v>
      </c>
      <c r="D1789" s="2">
        <f t="shared" si="244"/>
        <v>0</v>
      </c>
      <c r="E1789" s="2">
        <f t="shared" si="245"/>
        <v>1.0000000000000009E-2</v>
      </c>
      <c r="F1789" s="2">
        <f t="shared" ref="F1789:G1804" si="251">((F1788*13)+D1789)/14</f>
        <v>6.2943677748348095E-3</v>
      </c>
      <c r="G1789" s="2">
        <f t="shared" si="251"/>
        <v>1.2296904265714658E-2</v>
      </c>
      <c r="H1789" s="2">
        <f t="shared" si="247"/>
        <v>0.5118660468378462</v>
      </c>
      <c r="I1789" s="2">
        <f t="shared" si="248"/>
        <v>33.856573994001863</v>
      </c>
    </row>
    <row r="1790" spans="1:9" ht="13.5" x14ac:dyDescent="0.25">
      <c r="A1790" s="3">
        <f>TITRES_STAT!B1793</f>
        <v>44911</v>
      </c>
      <c r="B1790" s="5">
        <f>TITRES_STAT!D1793</f>
        <v>1.9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5.8447700766323229E-3</v>
      </c>
      <c r="G1790" s="2">
        <f t="shared" si="251"/>
        <v>1.1418553961020752E-2</v>
      </c>
      <c r="H1790" s="2">
        <f t="shared" si="247"/>
        <v>0.5118660468378462</v>
      </c>
      <c r="I1790" s="2">
        <f t="shared" si="248"/>
        <v>33.856573994001863</v>
      </c>
    </row>
    <row r="1791" spans="1:9" ht="13.5" x14ac:dyDescent="0.25">
      <c r="A1791" s="3">
        <f>TITRES_STAT!B1794</f>
        <v>44914</v>
      </c>
      <c r="B1791" s="5">
        <f>TITRES_STAT!D1794</f>
        <v>1.94</v>
      </c>
      <c r="C1791" s="2">
        <f t="shared" si="243"/>
        <v>4.0000000000000036E-2</v>
      </c>
      <c r="D1791" s="2">
        <f t="shared" si="244"/>
        <v>4.0000000000000036E-2</v>
      </c>
      <c r="E1791" s="2">
        <f t="shared" si="245"/>
        <v>0</v>
      </c>
      <c r="F1791" s="2">
        <f t="shared" si="251"/>
        <v>8.2844293568728727E-3</v>
      </c>
      <c r="G1791" s="2">
        <f t="shared" si="251"/>
        <v>1.0602942963804984E-2</v>
      </c>
      <c r="H1791" s="2">
        <f t="shared" si="247"/>
        <v>0.78133301151889933</v>
      </c>
      <c r="I1791" s="2">
        <f t="shared" si="248"/>
        <v>43.862265307297911</v>
      </c>
    </row>
    <row r="1792" spans="1:9" ht="13.5" x14ac:dyDescent="0.25">
      <c r="A1792" s="3">
        <f>TITRES_STAT!B1795</f>
        <v>44915</v>
      </c>
      <c r="B1792" s="5">
        <f>TITRES_STAT!D1795</f>
        <v>1.9</v>
      </c>
      <c r="C1792" s="2">
        <f t="shared" si="243"/>
        <v>-4.0000000000000036E-2</v>
      </c>
      <c r="D1792" s="2">
        <f t="shared" si="244"/>
        <v>0</v>
      </c>
      <c r="E1792" s="2">
        <f t="shared" si="245"/>
        <v>4.0000000000000036E-2</v>
      </c>
      <c r="F1792" s="2">
        <f t="shared" si="251"/>
        <v>7.6926844028105245E-3</v>
      </c>
      <c r="G1792" s="2">
        <f t="shared" si="251"/>
        <v>1.2702732752104632E-2</v>
      </c>
      <c r="H1792" s="2">
        <f t="shared" si="247"/>
        <v>0.60559287146586427</v>
      </c>
      <c r="I1792" s="2">
        <f t="shared" si="248"/>
        <v>37.71771052477169</v>
      </c>
    </row>
    <row r="1793" spans="1:9" ht="13.5" x14ac:dyDescent="0.25">
      <c r="A1793" s="3">
        <f>TITRES_STAT!B1796</f>
        <v>44916</v>
      </c>
      <c r="B1793" s="5">
        <f>TITRES_STAT!D1796</f>
        <v>1.95</v>
      </c>
      <c r="C1793" s="2">
        <f t="shared" si="243"/>
        <v>5.0000000000000044E-2</v>
      </c>
      <c r="D1793" s="2">
        <f t="shared" si="244"/>
        <v>5.0000000000000044E-2</v>
      </c>
      <c r="E1793" s="2">
        <f t="shared" si="245"/>
        <v>0</v>
      </c>
      <c r="F1793" s="2">
        <f t="shared" si="251"/>
        <v>1.071463551689549E-2</v>
      </c>
      <c r="G1793" s="2">
        <f t="shared" si="251"/>
        <v>1.1795394698382871E-2</v>
      </c>
      <c r="H1793" s="2">
        <f t="shared" si="247"/>
        <v>0.90837447926727277</v>
      </c>
      <c r="I1793" s="2">
        <f t="shared" si="248"/>
        <v>47.599383094666329</v>
      </c>
    </row>
    <row r="1794" spans="1:9" ht="13.5" x14ac:dyDescent="0.25">
      <c r="A1794" s="3">
        <f>TITRES_STAT!B1797</f>
        <v>44917</v>
      </c>
      <c r="B1794" s="5">
        <f>TITRES_STAT!D1797</f>
        <v>1.98</v>
      </c>
      <c r="C1794" s="2">
        <f t="shared" si="243"/>
        <v>3.0000000000000027E-2</v>
      </c>
      <c r="D1794" s="2">
        <f t="shared" si="244"/>
        <v>3.0000000000000027E-2</v>
      </c>
      <c r="E1794" s="2">
        <f t="shared" si="245"/>
        <v>0</v>
      </c>
      <c r="F1794" s="2">
        <f t="shared" si="251"/>
        <v>1.2092161551402957E-2</v>
      </c>
      <c r="G1794" s="2">
        <f t="shared" si="251"/>
        <v>1.0952866505641238E-2</v>
      </c>
      <c r="H1794" s="2">
        <f t="shared" si="247"/>
        <v>1.1040179796927982</v>
      </c>
      <c r="I1794" s="2">
        <f t="shared" si="248"/>
        <v>52.471889040320505</v>
      </c>
    </row>
    <row r="1795" spans="1:9" ht="13.5" x14ac:dyDescent="0.25">
      <c r="A1795" s="3">
        <f>TITRES_STAT!B1798</f>
        <v>44918</v>
      </c>
      <c r="B1795" s="5">
        <f>TITRES_STAT!D1798</f>
        <v>1.99</v>
      </c>
      <c r="C1795" s="2">
        <f t="shared" ref="C1795:C1858" si="252">B1795-B1794</f>
        <v>1.0000000000000009E-2</v>
      </c>
      <c r="D1795" s="2">
        <f t="shared" ref="D1795:D1858" si="253">IF(C1795&gt;0,C1795,0)</f>
        <v>1.0000000000000009E-2</v>
      </c>
      <c r="E1795" s="2">
        <f t="shared" ref="E1795:E1858" si="254">IF(C1795&lt;0,-C1795,0)</f>
        <v>0</v>
      </c>
      <c r="F1795" s="2">
        <f t="shared" si="251"/>
        <v>1.194272144058846E-2</v>
      </c>
      <c r="G1795" s="2">
        <f t="shared" si="251"/>
        <v>1.0170518898095435E-2</v>
      </c>
      <c r="H1795" s="2">
        <f t="shared" si="247"/>
        <v>1.1742489798455509</v>
      </c>
      <c r="I1795" s="2">
        <f t="shared" si="248"/>
        <v>54.007107315233256</v>
      </c>
    </row>
    <row r="1796" spans="1:9" ht="13.5" x14ac:dyDescent="0.25">
      <c r="A1796" s="3">
        <f>TITRES_STAT!B1799</f>
        <v>44921</v>
      </c>
      <c r="B1796" s="5">
        <f>TITRES_STAT!D1799</f>
        <v>1.97</v>
      </c>
      <c r="C1796" s="2">
        <f t="shared" si="252"/>
        <v>-2.0000000000000018E-2</v>
      </c>
      <c r="D1796" s="2">
        <f t="shared" si="253"/>
        <v>0</v>
      </c>
      <c r="E1796" s="2">
        <f t="shared" si="254"/>
        <v>2.0000000000000018E-2</v>
      </c>
      <c r="F1796" s="2">
        <f t="shared" si="251"/>
        <v>1.1089669909117856E-2</v>
      </c>
      <c r="G1796" s="2">
        <f t="shared" si="251"/>
        <v>1.0872624691088619E-2</v>
      </c>
      <c r="H1796" s="2">
        <f t="shared" si="247"/>
        <v>1.0199625411706825</v>
      </c>
      <c r="I1796" s="2">
        <f t="shared" si="248"/>
        <v>50.494131469366586</v>
      </c>
    </row>
    <row r="1797" spans="1:9" ht="13.5" x14ac:dyDescent="0.25">
      <c r="A1797" s="3">
        <f>TITRES_STAT!B1800</f>
        <v>44922</v>
      </c>
      <c r="B1797" s="5">
        <f>TITRES_STAT!D1800</f>
        <v>1.92</v>
      </c>
      <c r="C1797" s="2">
        <f t="shared" si="252"/>
        <v>-5.0000000000000044E-2</v>
      </c>
      <c r="D1797" s="2">
        <f t="shared" si="253"/>
        <v>0</v>
      </c>
      <c r="E1797" s="2">
        <f t="shared" si="254"/>
        <v>5.0000000000000044E-2</v>
      </c>
      <c r="F1797" s="2">
        <f t="shared" si="251"/>
        <v>1.0297550629895152E-2</v>
      </c>
      <c r="G1797" s="2">
        <f t="shared" si="251"/>
        <v>1.3667437213153721E-2</v>
      </c>
      <c r="H1797" s="2">
        <f t="shared" si="247"/>
        <v>0.75343683452115329</v>
      </c>
      <c r="I1797" s="2">
        <f t="shared" si="248"/>
        <v>42.969146061478149</v>
      </c>
    </row>
    <row r="1798" spans="1:9" ht="13.5" x14ac:dyDescent="0.25">
      <c r="A1798" s="3">
        <f>TITRES_STAT!B1801</f>
        <v>44923</v>
      </c>
      <c r="B1798" s="5">
        <f>TITRES_STAT!D1801</f>
        <v>1.95</v>
      </c>
      <c r="C1798" s="2">
        <f t="shared" si="252"/>
        <v>3.0000000000000027E-2</v>
      </c>
      <c r="D1798" s="2">
        <f t="shared" si="253"/>
        <v>3.0000000000000027E-2</v>
      </c>
      <c r="E1798" s="2">
        <f t="shared" si="254"/>
        <v>0</v>
      </c>
      <c r="F1798" s="2">
        <f t="shared" si="251"/>
        <v>1.1704868442045501E-2</v>
      </c>
      <c r="G1798" s="2">
        <f t="shared" si="251"/>
        <v>1.2691191697928456E-2</v>
      </c>
      <c r="H1798" s="2">
        <f t="shared" si="247"/>
        <v>0.92228284944715244</v>
      </c>
      <c r="I1798" s="2">
        <f t="shared" si="248"/>
        <v>47.978519379309894</v>
      </c>
    </row>
    <row r="1799" spans="1:9" ht="13.5" x14ac:dyDescent="0.25">
      <c r="A1799" s="3">
        <f>TITRES_STAT!B1802</f>
        <v>44924</v>
      </c>
      <c r="B1799" s="5">
        <f>TITRES_STAT!D1802</f>
        <v>1.97</v>
      </c>
      <c r="C1799" s="2">
        <f t="shared" si="252"/>
        <v>2.0000000000000018E-2</v>
      </c>
      <c r="D1799" s="2">
        <f t="shared" si="253"/>
        <v>2.0000000000000018E-2</v>
      </c>
      <c r="E1799" s="2">
        <f t="shared" si="254"/>
        <v>0</v>
      </c>
      <c r="F1799" s="2">
        <f t="shared" si="251"/>
        <v>1.2297377839042252E-2</v>
      </c>
      <c r="G1799" s="2">
        <f t="shared" si="251"/>
        <v>1.178467800521928E-2</v>
      </c>
      <c r="H1799" s="2">
        <f t="shared" si="247"/>
        <v>1.0435056293940237</v>
      </c>
      <c r="I1799" s="2">
        <f t="shared" si="248"/>
        <v>51.064485185854977</v>
      </c>
    </row>
    <row r="1800" spans="1:9" ht="13.5" x14ac:dyDescent="0.25">
      <c r="A1800" s="3">
        <f>TITRES_STAT!B1803</f>
        <v>44925</v>
      </c>
      <c r="B1800" s="5">
        <f>TITRES_STAT!D1803</f>
        <v>2.02</v>
      </c>
      <c r="C1800" s="2">
        <f t="shared" si="252"/>
        <v>5.0000000000000044E-2</v>
      </c>
      <c r="D1800" s="2">
        <f t="shared" si="253"/>
        <v>5.0000000000000044E-2</v>
      </c>
      <c r="E1800" s="2">
        <f t="shared" si="254"/>
        <v>0</v>
      </c>
      <c r="F1800" s="2">
        <f t="shared" si="251"/>
        <v>1.4990422279110667E-2</v>
      </c>
      <c r="G1800" s="2">
        <f t="shared" si="251"/>
        <v>1.0942915290560759E-2</v>
      </c>
      <c r="H1800" s="2">
        <f t="shared" si="247"/>
        <v>1.3698746523279079</v>
      </c>
      <c r="I1800" s="2">
        <f t="shared" si="248"/>
        <v>57.803675438373567</v>
      </c>
    </row>
    <row r="1801" spans="1:9" ht="13.5" x14ac:dyDescent="0.25">
      <c r="A1801" s="3">
        <f>TITRES_STAT!B1804</f>
        <v>44928</v>
      </c>
      <c r="B1801" s="5">
        <f>TITRES_STAT!D1804</f>
        <v>1.96</v>
      </c>
      <c r="C1801" s="2">
        <f t="shared" si="252"/>
        <v>-6.0000000000000053E-2</v>
      </c>
      <c r="D1801" s="2">
        <f t="shared" si="253"/>
        <v>0</v>
      </c>
      <c r="E1801" s="2">
        <f t="shared" si="254"/>
        <v>6.0000000000000053E-2</v>
      </c>
      <c r="F1801" s="2">
        <f t="shared" si="251"/>
        <v>1.3919677830602762E-2</v>
      </c>
      <c r="G1801" s="2">
        <f t="shared" si="251"/>
        <v>1.4446992769806422E-2</v>
      </c>
      <c r="H1801" s="2">
        <f t="shared" si="247"/>
        <v>0.96350002055059336</v>
      </c>
      <c r="I1801" s="2">
        <f t="shared" si="248"/>
        <v>49.070537838874799</v>
      </c>
    </row>
    <row r="1802" spans="1:9" ht="13.5" x14ac:dyDescent="0.25">
      <c r="A1802" s="3">
        <f>TITRES_STAT!B1805</f>
        <v>44929</v>
      </c>
      <c r="B1802" s="5">
        <f>TITRES_STAT!D1805</f>
        <v>1.91</v>
      </c>
      <c r="C1802" s="2">
        <f t="shared" si="252"/>
        <v>-5.0000000000000044E-2</v>
      </c>
      <c r="D1802" s="2">
        <f t="shared" si="253"/>
        <v>0</v>
      </c>
      <c r="E1802" s="2">
        <f t="shared" si="254"/>
        <v>5.0000000000000044E-2</v>
      </c>
      <c r="F1802" s="2">
        <f t="shared" si="251"/>
        <v>1.2925415128416851E-2</v>
      </c>
      <c r="G1802" s="2">
        <f t="shared" si="251"/>
        <v>1.6986493286248825E-2</v>
      </c>
      <c r="H1802" s="2">
        <f t="shared" si="247"/>
        <v>0.76092309993613794</v>
      </c>
      <c r="I1802" s="2">
        <f t="shared" si="248"/>
        <v>43.211603048635901</v>
      </c>
    </row>
    <row r="1803" spans="1:9" ht="13.5" x14ac:dyDescent="0.25">
      <c r="A1803" s="3">
        <f>TITRES_STAT!B1806</f>
        <v>44930</v>
      </c>
      <c r="B1803" s="5">
        <f>TITRES_STAT!D1806</f>
        <v>1.9</v>
      </c>
      <c r="C1803" s="2">
        <f t="shared" si="252"/>
        <v>-1.0000000000000009E-2</v>
      </c>
      <c r="D1803" s="2">
        <f t="shared" si="253"/>
        <v>0</v>
      </c>
      <c r="E1803" s="2">
        <f t="shared" si="254"/>
        <v>1.0000000000000009E-2</v>
      </c>
      <c r="F1803" s="2">
        <f t="shared" si="251"/>
        <v>1.2002171190672791E-2</v>
      </c>
      <c r="G1803" s="2">
        <f t="shared" si="251"/>
        <v>1.6487458051516767E-2</v>
      </c>
      <c r="H1803" s="2">
        <f t="shared" si="247"/>
        <v>0.72795764836342669</v>
      </c>
      <c r="I1803" s="2">
        <f t="shared" si="248"/>
        <v>42.128211247126671</v>
      </c>
    </row>
    <row r="1804" spans="1:9" ht="13.5" x14ac:dyDescent="0.25">
      <c r="A1804" s="3">
        <f>TITRES_STAT!B1807</f>
        <v>44931</v>
      </c>
      <c r="B1804" s="5">
        <f>TITRES_STAT!D1807</f>
        <v>1.9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1.1144873248481877E-2</v>
      </c>
      <c r="G1804" s="2">
        <f t="shared" si="251"/>
        <v>1.5309782476408426E-2</v>
      </c>
      <c r="H1804" s="2">
        <f t="shared" si="247"/>
        <v>0.72795764836342669</v>
      </c>
      <c r="I1804" s="2">
        <f t="shared" si="248"/>
        <v>42.128211247126671</v>
      </c>
    </row>
    <row r="1805" spans="1:9" ht="13.5" x14ac:dyDescent="0.25">
      <c r="A1805" s="3">
        <f>TITRES_STAT!B1808</f>
        <v>44932</v>
      </c>
      <c r="B1805" s="5">
        <f>TITRES_STAT!D1808</f>
        <v>1.87</v>
      </c>
      <c r="C1805" s="2">
        <f t="shared" si="252"/>
        <v>-2.9999999999999805E-2</v>
      </c>
      <c r="D1805" s="2">
        <f t="shared" si="253"/>
        <v>0</v>
      </c>
      <c r="E1805" s="2">
        <f t="shared" si="254"/>
        <v>2.9999999999999805E-2</v>
      </c>
      <c r="F1805" s="2">
        <f t="shared" ref="F1805:G1820" si="255">((F1804*13)+D1805)/14</f>
        <v>1.0348810873590315E-2</v>
      </c>
      <c r="G1805" s="2">
        <f t="shared" si="255"/>
        <v>1.6359083728093523E-2</v>
      </c>
      <c r="H1805" s="2">
        <f t="shared" si="247"/>
        <v>0.632603331922451</v>
      </c>
      <c r="I1805" s="2">
        <f t="shared" si="248"/>
        <v>38.748134317325999</v>
      </c>
    </row>
    <row r="1806" spans="1:9" ht="13.5" x14ac:dyDescent="0.25">
      <c r="A1806" s="3">
        <f>TITRES_STAT!B1809</f>
        <v>44935</v>
      </c>
      <c r="B1806" s="5">
        <f>TITRES_STAT!D1809</f>
        <v>1.9</v>
      </c>
      <c r="C1806" s="2">
        <f t="shared" si="252"/>
        <v>2.9999999999999805E-2</v>
      </c>
      <c r="D1806" s="2">
        <f t="shared" si="253"/>
        <v>2.9999999999999805E-2</v>
      </c>
      <c r="E1806" s="2">
        <f t="shared" si="254"/>
        <v>0</v>
      </c>
      <c r="F1806" s="2">
        <f t="shared" si="255"/>
        <v>1.1752467239762421E-2</v>
      </c>
      <c r="G1806" s="2">
        <f t="shared" si="255"/>
        <v>1.5190577747515413E-2</v>
      </c>
      <c r="H1806" s="2">
        <f t="shared" si="247"/>
        <v>0.77366821954383314</v>
      </c>
      <c r="I1806" s="2">
        <f t="shared" si="248"/>
        <v>43.619669734106843</v>
      </c>
    </row>
    <row r="1807" spans="1:9" ht="13.5" x14ac:dyDescent="0.25">
      <c r="A1807" s="3">
        <f>TITRES_STAT!B1810</f>
        <v>44936</v>
      </c>
      <c r="B1807" s="5">
        <f>TITRES_STAT!D1810</f>
        <v>1.9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1.0913005294065106E-2</v>
      </c>
      <c r="G1807" s="2">
        <f t="shared" si="255"/>
        <v>1.4105536479835741E-2</v>
      </c>
      <c r="H1807" s="2">
        <f t="shared" si="247"/>
        <v>0.77366821954383314</v>
      </c>
      <c r="I1807" s="2">
        <f t="shared" si="248"/>
        <v>43.619669734106843</v>
      </c>
    </row>
    <row r="1808" spans="1:9" ht="13.5" x14ac:dyDescent="0.25">
      <c r="A1808" s="3">
        <f>TITRES_STAT!B1811</f>
        <v>44937</v>
      </c>
      <c r="B1808" s="5">
        <f>TITRES_STAT!D1811</f>
        <v>1.85</v>
      </c>
      <c r="C1808" s="2">
        <f t="shared" si="252"/>
        <v>-4.9999999999999822E-2</v>
      </c>
      <c r="D1808" s="2">
        <f t="shared" si="253"/>
        <v>0</v>
      </c>
      <c r="E1808" s="2">
        <f t="shared" si="254"/>
        <v>4.9999999999999822E-2</v>
      </c>
      <c r="F1808" s="2">
        <f t="shared" si="255"/>
        <v>1.0133504915917597E-2</v>
      </c>
      <c r="G1808" s="2">
        <f t="shared" si="255"/>
        <v>1.6669426731276034E-2</v>
      </c>
      <c r="H1808" s="2">
        <f t="shared" si="247"/>
        <v>0.60790962276492655</v>
      </c>
      <c r="I1808" s="2">
        <f t="shared" si="248"/>
        <v>37.807449757006758</v>
      </c>
    </row>
    <row r="1809" spans="1:9" ht="13.5" x14ac:dyDescent="0.25">
      <c r="A1809" s="3">
        <f>TITRES_STAT!B1812</f>
        <v>44938</v>
      </c>
      <c r="B1809" s="5">
        <f>TITRES_STAT!D1812</f>
        <v>1.85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9.409683136209197E-3</v>
      </c>
      <c r="G1809" s="2">
        <f t="shared" si="255"/>
        <v>1.5478753393327745E-2</v>
      </c>
      <c r="H1809" s="2">
        <f t="shared" ref="H1809:H1872" si="256">F1809/G1809</f>
        <v>0.60790962276492655</v>
      </c>
      <c r="I1809" s="2">
        <f t="shared" ref="I1809:I1872" si="257">IF(G1809=0,100,100-(100/(1+H1809)))</f>
        <v>37.807449757006758</v>
      </c>
    </row>
    <row r="1810" spans="1:9" ht="13.5" x14ac:dyDescent="0.25">
      <c r="A1810" s="3">
        <f>TITRES_STAT!B1813</f>
        <v>44939</v>
      </c>
      <c r="B1810" s="5">
        <f>TITRES_STAT!D1813</f>
        <v>1.85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8.7375629121942532E-3</v>
      </c>
      <c r="G1810" s="2">
        <f t="shared" si="255"/>
        <v>1.4373128150947193E-2</v>
      </c>
      <c r="H1810" s="2">
        <f t="shared" si="256"/>
        <v>0.60790962276492644</v>
      </c>
      <c r="I1810" s="2">
        <f t="shared" si="257"/>
        <v>37.807449757006758</v>
      </c>
    </row>
    <row r="1811" spans="1:9" ht="13.5" x14ac:dyDescent="0.25">
      <c r="A1811" s="3">
        <f>TITRES_STAT!B1814</f>
        <v>44942</v>
      </c>
      <c r="B1811" s="5">
        <f>TITRES_STAT!D1814</f>
        <v>1.9</v>
      </c>
      <c r="C1811" s="2">
        <f t="shared" si="252"/>
        <v>4.9999999999999822E-2</v>
      </c>
      <c r="D1811" s="2">
        <f t="shared" si="253"/>
        <v>4.9999999999999822E-2</v>
      </c>
      <c r="E1811" s="2">
        <f t="shared" si="254"/>
        <v>0</v>
      </c>
      <c r="F1811" s="2">
        <f t="shared" si="255"/>
        <v>1.1684879847037508E-2</v>
      </c>
      <c r="G1811" s="2">
        <f t="shared" si="255"/>
        <v>1.334647614016525E-2</v>
      </c>
      <c r="H1811" s="2">
        <f t="shared" si="256"/>
        <v>0.87550299602100301</v>
      </c>
      <c r="I1811" s="2">
        <f t="shared" si="257"/>
        <v>46.680970271891724</v>
      </c>
    </row>
    <row r="1812" spans="1:9" ht="13.5" x14ac:dyDescent="0.25">
      <c r="A1812" s="3">
        <f>TITRES_STAT!B1815</f>
        <v>44943</v>
      </c>
      <c r="B1812" s="5">
        <f>TITRES_STAT!D1815</f>
        <v>1.85</v>
      </c>
      <c r="C1812" s="2">
        <f t="shared" si="252"/>
        <v>-4.9999999999999822E-2</v>
      </c>
      <c r="D1812" s="2">
        <f t="shared" si="253"/>
        <v>0</v>
      </c>
      <c r="E1812" s="2">
        <f t="shared" si="254"/>
        <v>4.9999999999999822E-2</v>
      </c>
      <c r="F1812" s="2">
        <f t="shared" si="255"/>
        <v>1.0850245572249116E-2</v>
      </c>
      <c r="G1812" s="2">
        <f t="shared" si="255"/>
        <v>1.5964584987296294E-2</v>
      </c>
      <c r="H1812" s="2">
        <f t="shared" si="256"/>
        <v>0.67964469987056486</v>
      </c>
      <c r="I1812" s="2">
        <f t="shared" si="257"/>
        <v>40.463599231607667</v>
      </c>
    </row>
    <row r="1813" spans="1:9" ht="13.5" x14ac:dyDescent="0.25">
      <c r="A1813" s="3">
        <f>TITRES_STAT!B1816</f>
        <v>44944</v>
      </c>
      <c r="B1813" s="5">
        <f>TITRES_STAT!D1816</f>
        <v>1.8</v>
      </c>
      <c r="C1813" s="2">
        <f t="shared" si="252"/>
        <v>-5.0000000000000044E-2</v>
      </c>
      <c r="D1813" s="2">
        <f t="shared" si="253"/>
        <v>0</v>
      </c>
      <c r="E1813" s="2">
        <f t="shared" si="254"/>
        <v>5.0000000000000044E-2</v>
      </c>
      <c r="F1813" s="2">
        <f t="shared" si="255"/>
        <v>1.0075228031374178E-2</v>
      </c>
      <c r="G1813" s="2">
        <f t="shared" si="255"/>
        <v>1.8395686059632273E-2</v>
      </c>
      <c r="H1813" s="2">
        <f t="shared" si="256"/>
        <v>0.54769514976032263</v>
      </c>
      <c r="I1813" s="2">
        <f t="shared" si="257"/>
        <v>35.387792605355074</v>
      </c>
    </row>
    <row r="1814" spans="1:9" ht="13.5" x14ac:dyDescent="0.25">
      <c r="A1814" s="3">
        <f>TITRES_STAT!B1817</f>
        <v>44945</v>
      </c>
      <c r="B1814" s="5">
        <f>TITRES_STAT!D1817</f>
        <v>1.8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9.3555688862760212E-3</v>
      </c>
      <c r="G1814" s="2">
        <f t="shared" si="255"/>
        <v>1.7081708483944254E-2</v>
      </c>
      <c r="H1814" s="2">
        <f t="shared" si="256"/>
        <v>0.54769514976032263</v>
      </c>
      <c r="I1814" s="2">
        <f t="shared" si="257"/>
        <v>35.387792605355074</v>
      </c>
    </row>
    <row r="1815" spans="1:9" ht="13.5" x14ac:dyDescent="0.25">
      <c r="A1815" s="3">
        <f>TITRES_STAT!B1818</f>
        <v>44946</v>
      </c>
      <c r="B1815" s="5">
        <f>TITRES_STAT!D1818</f>
        <v>1.85</v>
      </c>
      <c r="C1815" s="2">
        <f t="shared" si="252"/>
        <v>5.0000000000000044E-2</v>
      </c>
      <c r="D1815" s="2">
        <f t="shared" si="253"/>
        <v>5.0000000000000044E-2</v>
      </c>
      <c r="E1815" s="2">
        <f t="shared" si="254"/>
        <v>0</v>
      </c>
      <c r="F1815" s="2">
        <f t="shared" si="255"/>
        <v>1.2258742537256308E-2</v>
      </c>
      <c r="G1815" s="2">
        <f t="shared" si="255"/>
        <v>1.5861586449376807E-2</v>
      </c>
      <c r="H1815" s="2">
        <f t="shared" si="256"/>
        <v>0.77285727858186259</v>
      </c>
      <c r="I1815" s="2">
        <f t="shared" si="257"/>
        <v>43.59388022481334</v>
      </c>
    </row>
    <row r="1816" spans="1:9" ht="13.5" x14ac:dyDescent="0.25">
      <c r="A1816" s="3">
        <f>TITRES_STAT!B1819</f>
        <v>44949</v>
      </c>
      <c r="B1816" s="5">
        <f>TITRES_STAT!D1819</f>
        <v>1.8</v>
      </c>
      <c r="C1816" s="2">
        <f t="shared" si="252"/>
        <v>-5.0000000000000044E-2</v>
      </c>
      <c r="D1816" s="2">
        <f t="shared" si="253"/>
        <v>0</v>
      </c>
      <c r="E1816" s="2">
        <f t="shared" si="254"/>
        <v>5.0000000000000044E-2</v>
      </c>
      <c r="F1816" s="2">
        <f t="shared" si="255"/>
        <v>1.1383118070309428E-2</v>
      </c>
      <c r="G1816" s="2">
        <f t="shared" si="255"/>
        <v>1.8300044560135613E-2</v>
      </c>
      <c r="H1816" s="2">
        <f t="shared" si="256"/>
        <v>0.62202679523011351</v>
      </c>
      <c r="I1816" s="2">
        <f t="shared" si="257"/>
        <v>38.348737336479566</v>
      </c>
    </row>
    <row r="1817" spans="1:9" ht="13.5" x14ac:dyDescent="0.25">
      <c r="A1817" s="3">
        <f>TITRES_STAT!B1820</f>
        <v>44950</v>
      </c>
      <c r="B1817" s="5">
        <f>TITRES_STAT!D1820</f>
        <v>1.8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1.0570038208144467E-2</v>
      </c>
      <c r="G1817" s="2">
        <f t="shared" si="255"/>
        <v>1.6992898520125928E-2</v>
      </c>
      <c r="H1817" s="2">
        <f t="shared" si="256"/>
        <v>0.62202679523011339</v>
      </c>
      <c r="I1817" s="2">
        <f t="shared" si="257"/>
        <v>38.348737336479559</v>
      </c>
    </row>
    <row r="1818" spans="1:9" ht="13.5" x14ac:dyDescent="0.25">
      <c r="A1818" s="3">
        <f>TITRES_STAT!B1821</f>
        <v>44951</v>
      </c>
      <c r="B1818" s="5">
        <f>TITRES_STAT!D1821</f>
        <v>1.8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9.8150354789912908E-3</v>
      </c>
      <c r="G1818" s="2">
        <f t="shared" si="255"/>
        <v>1.5779120054402646E-2</v>
      </c>
      <c r="H1818" s="2">
        <f t="shared" si="256"/>
        <v>0.62202679523011339</v>
      </c>
      <c r="I1818" s="2">
        <f t="shared" si="257"/>
        <v>38.348737336479559</v>
      </c>
    </row>
    <row r="1819" spans="1:9" ht="13.5" x14ac:dyDescent="0.25">
      <c r="A1819" s="3">
        <f>TITRES_STAT!B1822</f>
        <v>44952</v>
      </c>
      <c r="B1819" s="5">
        <f>TITRES_STAT!D1822</f>
        <v>1.85</v>
      </c>
      <c r="C1819" s="2">
        <f t="shared" si="252"/>
        <v>5.0000000000000044E-2</v>
      </c>
      <c r="D1819" s="2">
        <f t="shared" si="253"/>
        <v>5.0000000000000044E-2</v>
      </c>
      <c r="E1819" s="2">
        <f t="shared" si="254"/>
        <v>0</v>
      </c>
      <c r="F1819" s="2">
        <f t="shared" si="255"/>
        <v>1.2685390087634774E-2</v>
      </c>
      <c r="G1819" s="2">
        <f t="shared" si="255"/>
        <v>1.4652040050516743E-2</v>
      </c>
      <c r="H1819" s="2">
        <f t="shared" si="256"/>
        <v>0.86577637270295271</v>
      </c>
      <c r="I1819" s="2">
        <f t="shared" si="257"/>
        <v>46.403008708310601</v>
      </c>
    </row>
    <row r="1820" spans="1:9" ht="13.5" x14ac:dyDescent="0.25">
      <c r="A1820" s="3">
        <f>TITRES_STAT!B1823</f>
        <v>44953</v>
      </c>
      <c r="B1820" s="5">
        <f>TITRES_STAT!D1823</f>
        <v>1.85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1.1779290795660863E-2</v>
      </c>
      <c r="G1820" s="2">
        <f t="shared" si="255"/>
        <v>1.3605465761194119E-2</v>
      </c>
      <c r="H1820" s="2">
        <f t="shared" si="256"/>
        <v>0.86577637270295282</v>
      </c>
      <c r="I1820" s="2">
        <f t="shared" si="257"/>
        <v>46.403008708310601</v>
      </c>
    </row>
    <row r="1821" spans="1:9" ht="13.5" x14ac:dyDescent="0.25">
      <c r="A1821" s="3">
        <f>TITRES_STAT!B1824</f>
        <v>44956</v>
      </c>
      <c r="B1821" s="5">
        <f>TITRES_STAT!D1824</f>
        <v>1.85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1.0937912881685089E-2</v>
      </c>
      <c r="G1821" s="2">
        <f t="shared" si="258"/>
        <v>1.2633646778251682E-2</v>
      </c>
      <c r="H1821" s="2">
        <f t="shared" si="256"/>
        <v>0.86577637270295293</v>
      </c>
      <c r="I1821" s="2">
        <f t="shared" si="257"/>
        <v>46.403008708310601</v>
      </c>
    </row>
    <row r="1822" spans="1:9" ht="13.5" x14ac:dyDescent="0.25">
      <c r="A1822" s="3">
        <f>TITRES_STAT!B1825</f>
        <v>44957</v>
      </c>
      <c r="B1822" s="5">
        <f>TITRES_STAT!D1825</f>
        <v>1.85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1.0156633390136154E-2</v>
      </c>
      <c r="G1822" s="2">
        <f t="shared" si="258"/>
        <v>1.1731243436947991E-2</v>
      </c>
      <c r="H1822" s="2">
        <f t="shared" si="256"/>
        <v>0.86577637270295293</v>
      </c>
      <c r="I1822" s="2">
        <f t="shared" si="257"/>
        <v>46.403008708310601</v>
      </c>
    </row>
    <row r="1823" spans="1:9" ht="13.5" x14ac:dyDescent="0.25">
      <c r="A1823" s="3">
        <f>TITRES_STAT!B1826</f>
        <v>44958</v>
      </c>
      <c r="B1823" s="5">
        <f>TITRES_STAT!D1826</f>
        <v>1.8</v>
      </c>
      <c r="C1823" s="2">
        <f t="shared" si="252"/>
        <v>-5.0000000000000044E-2</v>
      </c>
      <c r="D1823" s="2">
        <f t="shared" si="253"/>
        <v>0</v>
      </c>
      <c r="E1823" s="2">
        <f t="shared" si="254"/>
        <v>5.0000000000000044E-2</v>
      </c>
      <c r="F1823" s="2">
        <f t="shared" si="258"/>
        <v>9.4311595765550014E-3</v>
      </c>
      <c r="G1823" s="2">
        <f t="shared" si="258"/>
        <v>1.4464726048594567E-2</v>
      </c>
      <c r="H1823" s="2">
        <f t="shared" si="256"/>
        <v>0.6520109364581681</v>
      </c>
      <c r="I1823" s="2">
        <f t="shared" si="257"/>
        <v>39.467713080401765</v>
      </c>
    </row>
    <row r="1824" spans="1:9" ht="13.5" x14ac:dyDescent="0.25">
      <c r="A1824" s="3">
        <f>TITRES_STAT!B1827</f>
        <v>44959</v>
      </c>
      <c r="B1824" s="5">
        <f>TITRES_STAT!D1827</f>
        <v>1.75</v>
      </c>
      <c r="C1824" s="2">
        <f t="shared" si="252"/>
        <v>-5.0000000000000044E-2</v>
      </c>
      <c r="D1824" s="2">
        <f t="shared" si="253"/>
        <v>0</v>
      </c>
      <c r="E1824" s="2">
        <f t="shared" si="254"/>
        <v>5.0000000000000044E-2</v>
      </c>
      <c r="F1824" s="2">
        <f t="shared" si="258"/>
        <v>8.7575053210867861E-3</v>
      </c>
      <c r="G1824" s="2">
        <f t="shared" si="258"/>
        <v>1.7002959902266388E-2</v>
      </c>
      <c r="H1824" s="2">
        <f t="shared" si="256"/>
        <v>0.51505769415591374</v>
      </c>
      <c r="I1824" s="2">
        <f t="shared" si="257"/>
        <v>33.995912904351044</v>
      </c>
    </row>
    <row r="1825" spans="1:9" ht="13.5" x14ac:dyDescent="0.25">
      <c r="A1825" s="3">
        <f>TITRES_STAT!B1828</f>
        <v>44960</v>
      </c>
      <c r="B1825" s="5">
        <f>TITRES_STAT!D1828</f>
        <v>1.8</v>
      </c>
      <c r="C1825" s="2">
        <f t="shared" si="252"/>
        <v>5.0000000000000044E-2</v>
      </c>
      <c r="D1825" s="2">
        <f t="shared" si="253"/>
        <v>5.0000000000000044E-2</v>
      </c>
      <c r="E1825" s="2">
        <f t="shared" si="254"/>
        <v>0</v>
      </c>
      <c r="F1825" s="2">
        <f t="shared" si="258"/>
        <v>1.1703397798152019E-2</v>
      </c>
      <c r="G1825" s="2">
        <f t="shared" si="258"/>
        <v>1.5788462766390218E-2</v>
      </c>
      <c r="H1825" s="2">
        <f t="shared" si="256"/>
        <v>0.74126265307257744</v>
      </c>
      <c r="I1825" s="2">
        <f t="shared" si="257"/>
        <v>42.570410142580648</v>
      </c>
    </row>
    <row r="1826" spans="1:9" ht="13.5" x14ac:dyDescent="0.25">
      <c r="A1826" s="3">
        <f>TITRES_STAT!B1829</f>
        <v>44963</v>
      </c>
      <c r="B1826" s="5">
        <f>TITRES_STAT!D1829</f>
        <v>1.8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1.0867440812569731E-2</v>
      </c>
      <c r="G1826" s="2">
        <f t="shared" si="258"/>
        <v>1.4660715425933776E-2</v>
      </c>
      <c r="H1826" s="2">
        <f t="shared" si="256"/>
        <v>0.74126265307257733</v>
      </c>
      <c r="I1826" s="2">
        <f t="shared" si="257"/>
        <v>42.570410142580641</v>
      </c>
    </row>
    <row r="1827" spans="1:9" ht="13.5" x14ac:dyDescent="0.25">
      <c r="A1827" s="3">
        <f>TITRES_STAT!B1830</f>
        <v>44964</v>
      </c>
      <c r="B1827" s="5">
        <f>TITRES_STAT!D1830</f>
        <v>1.8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1.0091195040243322E-2</v>
      </c>
      <c r="G1827" s="2">
        <f t="shared" si="258"/>
        <v>1.3613521466938505E-2</v>
      </c>
      <c r="H1827" s="2">
        <f t="shared" si="256"/>
        <v>0.74126265307257733</v>
      </c>
      <c r="I1827" s="2">
        <f t="shared" si="257"/>
        <v>42.570410142580641</v>
      </c>
    </row>
    <row r="1828" spans="1:9" ht="13.5" x14ac:dyDescent="0.25">
      <c r="A1828" s="3">
        <f>TITRES_STAT!B1831</f>
        <v>44965</v>
      </c>
      <c r="B1828" s="5">
        <f>TITRES_STAT!D1831</f>
        <v>1.75</v>
      </c>
      <c r="C1828" s="2">
        <f t="shared" si="252"/>
        <v>-5.0000000000000044E-2</v>
      </c>
      <c r="D1828" s="2">
        <f t="shared" si="253"/>
        <v>0</v>
      </c>
      <c r="E1828" s="2">
        <f t="shared" si="254"/>
        <v>5.0000000000000044E-2</v>
      </c>
      <c r="F1828" s="2">
        <f t="shared" si="258"/>
        <v>9.3703953945116544E-3</v>
      </c>
      <c r="G1828" s="2">
        <f t="shared" si="258"/>
        <v>1.6212555647871472E-2</v>
      </c>
      <c r="H1828" s="2">
        <f t="shared" si="256"/>
        <v>0.57797151775647926</v>
      </c>
      <c r="I1828" s="2">
        <f t="shared" si="257"/>
        <v>36.627500005717771</v>
      </c>
    </row>
    <row r="1829" spans="1:9" ht="13.5" x14ac:dyDescent="0.25">
      <c r="A1829" s="3">
        <f>TITRES_STAT!B1832</f>
        <v>44966</v>
      </c>
      <c r="B1829" s="5">
        <f>TITRES_STAT!D1832</f>
        <v>1.78</v>
      </c>
      <c r="C1829" s="2">
        <f t="shared" si="252"/>
        <v>3.0000000000000027E-2</v>
      </c>
      <c r="D1829" s="2">
        <f t="shared" si="253"/>
        <v>3.0000000000000027E-2</v>
      </c>
      <c r="E1829" s="2">
        <f t="shared" si="254"/>
        <v>0</v>
      </c>
      <c r="F1829" s="2">
        <f t="shared" si="258"/>
        <v>1.0843938580617968E-2</v>
      </c>
      <c r="G1829" s="2">
        <f t="shared" si="258"/>
        <v>1.5054515958737797E-2</v>
      </c>
      <c r="H1829" s="2">
        <f t="shared" si="256"/>
        <v>0.72031134115102746</v>
      </c>
      <c r="I1829" s="2">
        <f t="shared" si="257"/>
        <v>41.870987182417863</v>
      </c>
    </row>
    <row r="1830" spans="1:9" ht="13.5" x14ac:dyDescent="0.25">
      <c r="A1830" s="3">
        <f>TITRES_STAT!B1833</f>
        <v>44967</v>
      </c>
      <c r="B1830" s="5">
        <f>TITRES_STAT!D1833</f>
        <v>1.75</v>
      </c>
      <c r="C1830" s="2">
        <f t="shared" si="252"/>
        <v>-3.0000000000000027E-2</v>
      </c>
      <c r="D1830" s="2">
        <f t="shared" si="253"/>
        <v>0</v>
      </c>
      <c r="E1830" s="2">
        <f t="shared" si="254"/>
        <v>3.0000000000000027E-2</v>
      </c>
      <c r="F1830" s="2">
        <f t="shared" si="258"/>
        <v>1.0069371539145255E-2</v>
      </c>
      <c r="G1830" s="2">
        <f t="shared" si="258"/>
        <v>1.612205053311367E-2</v>
      </c>
      <c r="H1830" s="2">
        <f t="shared" si="256"/>
        <v>0.62457139173850151</v>
      </c>
      <c r="I1830" s="2">
        <f t="shared" si="257"/>
        <v>38.44530286047506</v>
      </c>
    </row>
    <row r="1831" spans="1:9" ht="13.5" x14ac:dyDescent="0.25">
      <c r="A1831" s="3">
        <f>TITRES_STAT!B1834</f>
        <v>44970</v>
      </c>
      <c r="B1831" s="5">
        <f>TITRES_STAT!D1834</f>
        <v>1.75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9.3501307149205931E-3</v>
      </c>
      <c r="G1831" s="2">
        <f t="shared" si="258"/>
        <v>1.4970475495034122E-2</v>
      </c>
      <c r="H1831" s="2">
        <f t="shared" si="256"/>
        <v>0.62457139173850151</v>
      </c>
      <c r="I1831" s="2">
        <f t="shared" si="257"/>
        <v>38.44530286047506</v>
      </c>
    </row>
    <row r="1832" spans="1:9" ht="13.5" x14ac:dyDescent="0.25">
      <c r="A1832" s="3">
        <f>TITRES_STAT!B1835</f>
        <v>44971</v>
      </c>
      <c r="B1832" s="5">
        <f>TITRES_STAT!D1835</f>
        <v>1.75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8.6822642352834076E-3</v>
      </c>
      <c r="G1832" s="2">
        <f t="shared" si="258"/>
        <v>1.3901155816817399E-2</v>
      </c>
      <c r="H1832" s="2">
        <f t="shared" si="256"/>
        <v>0.6245713917385014</v>
      </c>
      <c r="I1832" s="2">
        <f t="shared" si="257"/>
        <v>38.445302860475053</v>
      </c>
    </row>
    <row r="1833" spans="1:9" ht="13.5" x14ac:dyDescent="0.25">
      <c r="A1833" s="3">
        <f>TITRES_STAT!B1836</f>
        <v>44972</v>
      </c>
      <c r="B1833" s="5">
        <f>TITRES_STAT!D1836</f>
        <v>1.75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8.062102504191735E-3</v>
      </c>
      <c r="G1833" s="2">
        <f t="shared" si="258"/>
        <v>1.2908216115616156E-2</v>
      </c>
      <c r="H1833" s="2">
        <f t="shared" si="256"/>
        <v>0.6245713917385014</v>
      </c>
      <c r="I1833" s="2">
        <f t="shared" si="257"/>
        <v>38.445302860475053</v>
      </c>
    </row>
    <row r="1834" spans="1:9" ht="13.5" x14ac:dyDescent="0.25">
      <c r="A1834" s="3">
        <f>TITRES_STAT!B1837</f>
        <v>44973</v>
      </c>
      <c r="B1834" s="5">
        <f>TITRES_STAT!D1837</f>
        <v>1.74</v>
      </c>
      <c r="C1834" s="2">
        <f t="shared" si="252"/>
        <v>-1.0000000000000009E-2</v>
      </c>
      <c r="D1834" s="2">
        <f t="shared" si="253"/>
        <v>0</v>
      </c>
      <c r="E1834" s="2">
        <f t="shared" si="254"/>
        <v>1.0000000000000009E-2</v>
      </c>
      <c r="F1834" s="2">
        <f t="shared" si="258"/>
        <v>7.4862380396066106E-3</v>
      </c>
      <c r="G1834" s="2">
        <f t="shared" si="258"/>
        <v>1.2700486393072145E-2</v>
      </c>
      <c r="H1834" s="2">
        <f t="shared" si="256"/>
        <v>0.58944498721641092</v>
      </c>
      <c r="I1834" s="2">
        <f t="shared" si="257"/>
        <v>37.084956821859166</v>
      </c>
    </row>
    <row r="1835" spans="1:9" ht="13.5" x14ac:dyDescent="0.25">
      <c r="A1835" s="3">
        <f>TITRES_STAT!B1838</f>
        <v>44974</v>
      </c>
      <c r="B1835" s="5">
        <f>TITRES_STAT!D1838</f>
        <v>1.75</v>
      </c>
      <c r="C1835" s="2">
        <f t="shared" si="252"/>
        <v>1.0000000000000009E-2</v>
      </c>
      <c r="D1835" s="2">
        <f t="shared" si="253"/>
        <v>1.0000000000000009E-2</v>
      </c>
      <c r="E1835" s="2">
        <f t="shared" si="254"/>
        <v>0</v>
      </c>
      <c r="F1835" s="2">
        <f t="shared" si="258"/>
        <v>7.6657924653489957E-3</v>
      </c>
      <c r="G1835" s="2">
        <f t="shared" si="258"/>
        <v>1.1793308793566992E-2</v>
      </c>
      <c r="H1835" s="2">
        <f t="shared" si="256"/>
        <v>0.65001201948773935</v>
      </c>
      <c r="I1835" s="2">
        <f t="shared" si="257"/>
        <v>39.394380877876344</v>
      </c>
    </row>
    <row r="1836" spans="1:9" ht="13.5" x14ac:dyDescent="0.25">
      <c r="A1836" s="3">
        <f>TITRES_STAT!B1839</f>
        <v>44977</v>
      </c>
      <c r="B1836" s="5">
        <f>TITRES_STAT!D1839</f>
        <v>1.75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7.11823586068121E-3</v>
      </c>
      <c r="G1836" s="2">
        <f t="shared" si="258"/>
        <v>1.0950929594026493E-2</v>
      </c>
      <c r="H1836" s="2">
        <f t="shared" si="256"/>
        <v>0.65001201948773935</v>
      </c>
      <c r="I1836" s="2">
        <f t="shared" si="257"/>
        <v>39.394380877876344</v>
      </c>
    </row>
    <row r="1837" spans="1:9" ht="13.5" x14ac:dyDescent="0.25">
      <c r="A1837" s="3">
        <f>TITRES_STAT!B1840</f>
        <v>44978</v>
      </c>
      <c r="B1837" s="5">
        <f>TITRES_STAT!D1840</f>
        <v>1.73</v>
      </c>
      <c r="C1837" s="2">
        <f t="shared" si="252"/>
        <v>-2.0000000000000018E-2</v>
      </c>
      <c r="D1837" s="2">
        <f t="shared" si="253"/>
        <v>0</v>
      </c>
      <c r="E1837" s="2">
        <f t="shared" si="254"/>
        <v>2.0000000000000018E-2</v>
      </c>
      <c r="F1837" s="2">
        <f t="shared" ref="F1837:G1852" si="259">((F1836*13)+D1837)/14</f>
        <v>6.6097904420611229E-3</v>
      </c>
      <c r="G1837" s="2">
        <f t="shared" si="259"/>
        <v>1.1597291765881744E-2</v>
      </c>
      <c r="H1837" s="2">
        <f t="shared" si="256"/>
        <v>0.56994258448395418</v>
      </c>
      <c r="I1837" s="2">
        <f t="shared" si="257"/>
        <v>36.303403074533229</v>
      </c>
    </row>
    <row r="1838" spans="1:9" ht="13.5" x14ac:dyDescent="0.25">
      <c r="A1838" s="3">
        <f>TITRES_STAT!B1841</f>
        <v>44979</v>
      </c>
      <c r="B1838" s="5">
        <f>TITRES_STAT!D1841</f>
        <v>1.75</v>
      </c>
      <c r="C1838" s="2">
        <f t="shared" si="252"/>
        <v>2.0000000000000018E-2</v>
      </c>
      <c r="D1838" s="2">
        <f t="shared" si="253"/>
        <v>2.0000000000000018E-2</v>
      </c>
      <c r="E1838" s="2">
        <f t="shared" si="254"/>
        <v>0</v>
      </c>
      <c r="F1838" s="2">
        <f t="shared" si="259"/>
        <v>7.5662339819139012E-3</v>
      </c>
      <c r="G1838" s="2">
        <f t="shared" si="259"/>
        <v>1.0768913782604476E-2</v>
      </c>
      <c r="H1838" s="2">
        <f t="shared" si="256"/>
        <v>0.70259955039625155</v>
      </c>
      <c r="I1838" s="2">
        <f t="shared" si="257"/>
        <v>41.266283092388527</v>
      </c>
    </row>
    <row r="1839" spans="1:9" ht="13.5" x14ac:dyDescent="0.25">
      <c r="A1839" s="3">
        <f>TITRES_STAT!B1842</f>
        <v>44980</v>
      </c>
      <c r="B1839" s="5">
        <f>TITRES_STAT!D1842</f>
        <v>1.74</v>
      </c>
      <c r="C1839" s="2">
        <f t="shared" si="252"/>
        <v>-1.0000000000000009E-2</v>
      </c>
      <c r="D1839" s="2">
        <f t="shared" si="253"/>
        <v>0</v>
      </c>
      <c r="E1839" s="2">
        <f t="shared" si="254"/>
        <v>1.0000000000000009E-2</v>
      </c>
      <c r="F1839" s="2">
        <f t="shared" si="259"/>
        <v>7.0257886974914793E-3</v>
      </c>
      <c r="G1839" s="2">
        <f t="shared" si="259"/>
        <v>1.0713991369561301E-2</v>
      </c>
      <c r="H1839" s="2">
        <f t="shared" si="256"/>
        <v>0.65575829353866277</v>
      </c>
      <c r="I1839" s="2">
        <f t="shared" si="257"/>
        <v>39.604711394027539</v>
      </c>
    </row>
    <row r="1840" spans="1:9" ht="13.5" x14ac:dyDescent="0.25">
      <c r="A1840" s="3">
        <f>TITRES_STAT!B1843</f>
        <v>44981</v>
      </c>
      <c r="B1840" s="5">
        <f>TITRES_STAT!D1843</f>
        <v>1.73</v>
      </c>
      <c r="C1840" s="2">
        <f t="shared" si="252"/>
        <v>-1.0000000000000009E-2</v>
      </c>
      <c r="D1840" s="2">
        <f t="shared" si="253"/>
        <v>0</v>
      </c>
      <c r="E1840" s="2">
        <f t="shared" si="254"/>
        <v>1.0000000000000009E-2</v>
      </c>
      <c r="F1840" s="2">
        <f t="shared" si="259"/>
        <v>6.5239466476706602E-3</v>
      </c>
      <c r="G1840" s="2">
        <f t="shared" si="259"/>
        <v>1.0662991986021208E-2</v>
      </c>
      <c r="H1840" s="2">
        <f t="shared" si="256"/>
        <v>0.61183077472282787</v>
      </c>
      <c r="I1840" s="2">
        <f t="shared" si="257"/>
        <v>37.958747550780508</v>
      </c>
    </row>
    <row r="1841" spans="1:9" ht="13.5" x14ac:dyDescent="0.25">
      <c r="A1841" s="3">
        <f>TITRES_STAT!B1844</f>
        <v>44984</v>
      </c>
      <c r="B1841" s="5">
        <f>TITRES_STAT!D1844</f>
        <v>1.72</v>
      </c>
      <c r="C1841" s="2">
        <f t="shared" si="252"/>
        <v>-1.0000000000000009E-2</v>
      </c>
      <c r="D1841" s="2">
        <f t="shared" si="253"/>
        <v>0</v>
      </c>
      <c r="E1841" s="2">
        <f t="shared" si="254"/>
        <v>1.0000000000000009E-2</v>
      </c>
      <c r="F1841" s="2">
        <f t="shared" si="259"/>
        <v>6.0579504585513274E-3</v>
      </c>
      <c r="G1841" s="2">
        <f t="shared" si="259"/>
        <v>1.0615635415591121E-2</v>
      </c>
      <c r="H1841" s="2">
        <f t="shared" si="256"/>
        <v>0.57066300992722974</v>
      </c>
      <c r="I1841" s="2">
        <f t="shared" si="257"/>
        <v>36.33261917549514</v>
      </c>
    </row>
    <row r="1842" spans="1:9" ht="13.5" x14ac:dyDescent="0.25">
      <c r="A1842" s="3">
        <f>TITRES_STAT!B1845</f>
        <v>44985</v>
      </c>
      <c r="B1842" s="5">
        <f>TITRES_STAT!D1845</f>
        <v>1.7</v>
      </c>
      <c r="C1842" s="2">
        <f t="shared" si="252"/>
        <v>-2.0000000000000018E-2</v>
      </c>
      <c r="D1842" s="2">
        <f t="shared" si="253"/>
        <v>0</v>
      </c>
      <c r="E1842" s="2">
        <f t="shared" si="254"/>
        <v>2.0000000000000018E-2</v>
      </c>
      <c r="F1842" s="2">
        <f t="shared" si="259"/>
        <v>5.6252397115119463E-3</v>
      </c>
      <c r="G1842" s="2">
        <f t="shared" si="259"/>
        <v>1.1285947171620328E-2</v>
      </c>
      <c r="H1842" s="2">
        <f t="shared" si="256"/>
        <v>0.49842867647450878</v>
      </c>
      <c r="I1842" s="2">
        <f t="shared" si="257"/>
        <v>33.263423498221343</v>
      </c>
    </row>
    <row r="1843" spans="1:9" ht="13.5" x14ac:dyDescent="0.25">
      <c r="A1843" s="3">
        <f>TITRES_STAT!B1846</f>
        <v>44986</v>
      </c>
      <c r="B1843" s="5">
        <f>TITRES_STAT!D1846</f>
        <v>1.67</v>
      </c>
      <c r="C1843" s="2">
        <f t="shared" si="252"/>
        <v>-3.0000000000000027E-2</v>
      </c>
      <c r="D1843" s="2">
        <f t="shared" si="253"/>
        <v>0</v>
      </c>
      <c r="E1843" s="2">
        <f t="shared" si="254"/>
        <v>3.0000000000000027E-2</v>
      </c>
      <c r="F1843" s="2">
        <f t="shared" si="259"/>
        <v>5.2234368749753792E-3</v>
      </c>
      <c r="G1843" s="2">
        <f t="shared" si="259"/>
        <v>1.2622665230790307E-2</v>
      </c>
      <c r="H1843" s="2">
        <f t="shared" si="256"/>
        <v>0.41381410181376876</v>
      </c>
      <c r="I1843" s="2">
        <f t="shared" si="257"/>
        <v>29.269343210178107</v>
      </c>
    </row>
    <row r="1844" spans="1:9" ht="13.5" x14ac:dyDescent="0.25">
      <c r="A1844" s="3">
        <f>TITRES_STAT!B1847</f>
        <v>44987</v>
      </c>
      <c r="B1844" s="5">
        <f>TITRES_STAT!D1847</f>
        <v>1.69</v>
      </c>
      <c r="C1844" s="2">
        <f t="shared" si="252"/>
        <v>2.0000000000000018E-2</v>
      </c>
      <c r="D1844" s="2">
        <f t="shared" si="253"/>
        <v>2.0000000000000018E-2</v>
      </c>
      <c r="E1844" s="2">
        <f t="shared" si="254"/>
        <v>0</v>
      </c>
      <c r="F1844" s="2">
        <f t="shared" si="259"/>
        <v>6.278905669619997E-3</v>
      </c>
      <c r="G1844" s="2">
        <f t="shared" si="259"/>
        <v>1.1721046285733856E-2</v>
      </c>
      <c r="H1844" s="2">
        <f t="shared" si="256"/>
        <v>0.53569498119483572</v>
      </c>
      <c r="I1844" s="2">
        <f t="shared" si="257"/>
        <v>34.882902383261182</v>
      </c>
    </row>
    <row r="1845" spans="1:9" ht="13.5" x14ac:dyDescent="0.25">
      <c r="A1845" s="3">
        <f>TITRES_STAT!B1848</f>
        <v>44988</v>
      </c>
      <c r="B1845" s="5">
        <f>TITRES_STAT!D1848</f>
        <v>1.68</v>
      </c>
      <c r="C1845" s="2">
        <f t="shared" si="252"/>
        <v>-1.0000000000000009E-2</v>
      </c>
      <c r="D1845" s="2">
        <f t="shared" si="253"/>
        <v>0</v>
      </c>
      <c r="E1845" s="2">
        <f t="shared" si="254"/>
        <v>1.0000000000000009E-2</v>
      </c>
      <c r="F1845" s="2">
        <f t="shared" si="259"/>
        <v>5.830412407504283E-3</v>
      </c>
      <c r="G1845" s="2">
        <f t="shared" si="259"/>
        <v>1.1598114408181438E-2</v>
      </c>
      <c r="H1845" s="2">
        <f t="shared" si="256"/>
        <v>0.50270347422952177</v>
      </c>
      <c r="I1845" s="2">
        <f t="shared" si="257"/>
        <v>33.453271576900562</v>
      </c>
    </row>
    <row r="1846" spans="1:9" ht="13.5" x14ac:dyDescent="0.25">
      <c r="A1846" s="3">
        <f>TITRES_STAT!B1849</f>
        <v>44991</v>
      </c>
      <c r="B1846" s="5">
        <f>TITRES_STAT!D1849</f>
        <v>1.7</v>
      </c>
      <c r="C1846" s="2">
        <f t="shared" si="252"/>
        <v>2.0000000000000018E-2</v>
      </c>
      <c r="D1846" s="2">
        <f t="shared" si="253"/>
        <v>2.0000000000000018E-2</v>
      </c>
      <c r="E1846" s="2">
        <f t="shared" si="254"/>
        <v>0</v>
      </c>
      <c r="F1846" s="2">
        <f t="shared" si="259"/>
        <v>6.8425258069682643E-3</v>
      </c>
      <c r="G1846" s="2">
        <f t="shared" si="259"/>
        <v>1.0769677664739907E-2</v>
      </c>
      <c r="H1846" s="2">
        <f t="shared" si="256"/>
        <v>0.63535103091996903</v>
      </c>
      <c r="I1846" s="2">
        <f t="shared" si="257"/>
        <v>38.851049035175734</v>
      </c>
    </row>
    <row r="1847" spans="1:9" ht="13.5" x14ac:dyDescent="0.25">
      <c r="A1847" s="3">
        <f>TITRES_STAT!B1850</f>
        <v>44992</v>
      </c>
      <c r="B1847" s="5">
        <f>TITRES_STAT!D1850</f>
        <v>1.74</v>
      </c>
      <c r="C1847" s="2">
        <f t="shared" si="252"/>
        <v>4.0000000000000036E-2</v>
      </c>
      <c r="D1847" s="2">
        <f t="shared" si="253"/>
        <v>4.0000000000000036E-2</v>
      </c>
      <c r="E1847" s="2">
        <f t="shared" si="254"/>
        <v>0</v>
      </c>
      <c r="F1847" s="2">
        <f t="shared" si="259"/>
        <v>9.210916820756249E-3</v>
      </c>
      <c r="G1847" s="2">
        <f t="shared" si="259"/>
        <v>1.0000414974401342E-2</v>
      </c>
      <c r="H1847" s="2">
        <f t="shared" si="256"/>
        <v>0.92105346071477856</v>
      </c>
      <c r="I1847" s="2">
        <f t="shared" si="257"/>
        <v>47.945227946549508</v>
      </c>
    </row>
    <row r="1848" spans="1:9" ht="13.5" x14ac:dyDescent="0.25">
      <c r="A1848" s="3">
        <f>TITRES_STAT!B1851</f>
        <v>44993</v>
      </c>
      <c r="B1848" s="5">
        <f>TITRES_STAT!D1851</f>
        <v>1.74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8.5529941907022313E-3</v>
      </c>
      <c r="G1848" s="2">
        <f t="shared" si="259"/>
        <v>9.2860996190869596E-3</v>
      </c>
      <c r="H1848" s="2">
        <f t="shared" si="256"/>
        <v>0.92105346071477856</v>
      </c>
      <c r="I1848" s="2">
        <f t="shared" si="257"/>
        <v>47.945227946549508</v>
      </c>
    </row>
    <row r="1849" spans="1:9" ht="13.5" x14ac:dyDescent="0.25">
      <c r="A1849" s="3">
        <f>TITRES_STAT!B1852</f>
        <v>44994</v>
      </c>
      <c r="B1849" s="5">
        <f>TITRES_STAT!D1852</f>
        <v>1.73</v>
      </c>
      <c r="C1849" s="2">
        <f t="shared" si="252"/>
        <v>-1.0000000000000009E-2</v>
      </c>
      <c r="D1849" s="2">
        <f t="shared" si="253"/>
        <v>0</v>
      </c>
      <c r="E1849" s="2">
        <f t="shared" si="254"/>
        <v>1.0000000000000009E-2</v>
      </c>
      <c r="F1849" s="2">
        <f t="shared" si="259"/>
        <v>7.9420660342235001E-3</v>
      </c>
      <c r="G1849" s="2">
        <f t="shared" si="259"/>
        <v>9.337092503437892E-3</v>
      </c>
      <c r="H1849" s="2">
        <f t="shared" si="256"/>
        <v>0.85059305466870472</v>
      </c>
      <c r="I1849" s="2">
        <f t="shared" si="257"/>
        <v>45.963268505888713</v>
      </c>
    </row>
    <row r="1850" spans="1:9" ht="13.5" x14ac:dyDescent="0.25">
      <c r="A1850" s="3">
        <f>TITRES_STAT!B1853</f>
        <v>44995</v>
      </c>
      <c r="B1850" s="5">
        <f>TITRES_STAT!D1853</f>
        <v>1.72</v>
      </c>
      <c r="C1850" s="2">
        <f t="shared" si="252"/>
        <v>-1.0000000000000009E-2</v>
      </c>
      <c r="D1850" s="2">
        <f t="shared" si="253"/>
        <v>0</v>
      </c>
      <c r="E1850" s="2">
        <f t="shared" si="254"/>
        <v>1.0000000000000009E-2</v>
      </c>
      <c r="F1850" s="2">
        <f t="shared" si="259"/>
        <v>7.3747756032075352E-3</v>
      </c>
      <c r="G1850" s="2">
        <f t="shared" si="259"/>
        <v>9.384443038906615E-3</v>
      </c>
      <c r="H1850" s="2">
        <f t="shared" si="256"/>
        <v>0.78585117653042658</v>
      </c>
      <c r="I1850" s="2">
        <f t="shared" si="257"/>
        <v>44.0042925669309</v>
      </c>
    </row>
    <row r="1851" spans="1:9" ht="13.5" x14ac:dyDescent="0.25">
      <c r="A1851" s="3">
        <f>TITRES_STAT!B1854</f>
        <v>44998</v>
      </c>
      <c r="B1851" s="5">
        <f>TITRES_STAT!D1854</f>
        <v>1.7</v>
      </c>
      <c r="C1851" s="2">
        <f t="shared" si="252"/>
        <v>-2.0000000000000018E-2</v>
      </c>
      <c r="D1851" s="2">
        <f t="shared" si="253"/>
        <v>0</v>
      </c>
      <c r="E1851" s="2">
        <f t="shared" si="254"/>
        <v>2.0000000000000018E-2</v>
      </c>
      <c r="F1851" s="2">
        <f t="shared" si="259"/>
        <v>6.8480059172641395E-3</v>
      </c>
      <c r="G1851" s="2">
        <f t="shared" si="259"/>
        <v>1.0142697107556145E-2</v>
      </c>
      <c r="H1851" s="2">
        <f t="shared" si="256"/>
        <v>0.6751661658280701</v>
      </c>
      <c r="I1851" s="2">
        <f t="shared" si="257"/>
        <v>40.304429470990492</v>
      </c>
    </row>
    <row r="1852" spans="1:9" ht="13.5" x14ac:dyDescent="0.25">
      <c r="A1852" s="3">
        <f>TITRES_STAT!B1855</f>
        <v>44999</v>
      </c>
      <c r="B1852" s="5">
        <f>TITRES_STAT!D1855</f>
        <v>1.65</v>
      </c>
      <c r="C1852" s="2">
        <f t="shared" si="252"/>
        <v>-5.0000000000000044E-2</v>
      </c>
      <c r="D1852" s="2">
        <f t="shared" si="253"/>
        <v>0</v>
      </c>
      <c r="E1852" s="2">
        <f t="shared" si="254"/>
        <v>5.0000000000000044E-2</v>
      </c>
      <c r="F1852" s="2">
        <f t="shared" si="259"/>
        <v>6.3588626374595581E-3</v>
      </c>
      <c r="G1852" s="2">
        <f t="shared" si="259"/>
        <v>1.298964731415928E-2</v>
      </c>
      <c r="H1852" s="2">
        <f t="shared" si="256"/>
        <v>0.48953312462364712</v>
      </c>
      <c r="I1852" s="2">
        <f t="shared" si="257"/>
        <v>32.864869973760065</v>
      </c>
    </row>
    <row r="1853" spans="1:9" ht="13.5" x14ac:dyDescent="0.25">
      <c r="A1853" s="3">
        <f>TITRES_STAT!B1856</f>
        <v>45000</v>
      </c>
      <c r="B1853" s="5">
        <f>TITRES_STAT!D1856</f>
        <v>1.64</v>
      </c>
      <c r="C1853" s="2">
        <f t="shared" si="252"/>
        <v>-1.0000000000000009E-2</v>
      </c>
      <c r="D1853" s="2">
        <f t="shared" si="253"/>
        <v>0</v>
      </c>
      <c r="E1853" s="2">
        <f t="shared" si="254"/>
        <v>1.0000000000000009E-2</v>
      </c>
      <c r="F1853" s="2">
        <f t="shared" ref="F1853:G1868" si="260">((F1852*13)+D1853)/14</f>
        <v>5.9046581633553034E-3</v>
      </c>
      <c r="G1853" s="2">
        <f t="shared" si="260"/>
        <v>1.2776101077433617E-2</v>
      </c>
      <c r="H1853" s="2">
        <f t="shared" si="256"/>
        <v>0.46216432756505665</v>
      </c>
      <c r="I1853" s="2">
        <f t="shared" si="257"/>
        <v>31.608234372308843</v>
      </c>
    </row>
    <row r="1854" spans="1:9" ht="13.5" x14ac:dyDescent="0.25">
      <c r="A1854" s="3">
        <f>TITRES_STAT!B1857</f>
        <v>45001</v>
      </c>
      <c r="B1854" s="5">
        <f>TITRES_STAT!D1857</f>
        <v>1.65</v>
      </c>
      <c r="C1854" s="2">
        <f t="shared" si="252"/>
        <v>1.0000000000000009E-2</v>
      </c>
      <c r="D1854" s="2">
        <f t="shared" si="253"/>
        <v>1.0000000000000009E-2</v>
      </c>
      <c r="E1854" s="2">
        <f t="shared" si="254"/>
        <v>0</v>
      </c>
      <c r="F1854" s="2">
        <f t="shared" si="260"/>
        <v>6.1971825802584965E-3</v>
      </c>
      <c r="G1854" s="2">
        <f t="shared" si="260"/>
        <v>1.18635224290455E-2</v>
      </c>
      <c r="H1854" s="2">
        <f t="shared" si="256"/>
        <v>0.52237289703148493</v>
      </c>
      <c r="I1854" s="2">
        <f t="shared" si="257"/>
        <v>34.313071261980141</v>
      </c>
    </row>
    <row r="1855" spans="1:9" ht="13.5" x14ac:dyDescent="0.25">
      <c r="A1855" s="3">
        <f>TITRES_STAT!B1858</f>
        <v>45002</v>
      </c>
      <c r="B1855" s="5">
        <f>TITRES_STAT!D1858</f>
        <v>1.64</v>
      </c>
      <c r="C1855" s="2">
        <f t="shared" si="252"/>
        <v>-1.0000000000000009E-2</v>
      </c>
      <c r="D1855" s="2">
        <f t="shared" si="253"/>
        <v>0</v>
      </c>
      <c r="E1855" s="2">
        <f t="shared" si="254"/>
        <v>1.0000000000000009E-2</v>
      </c>
      <c r="F1855" s="2">
        <f t="shared" si="260"/>
        <v>5.7545266816686046E-3</v>
      </c>
      <c r="G1855" s="2">
        <f t="shared" si="260"/>
        <v>1.1730413684113679E-2</v>
      </c>
      <c r="H1855" s="2">
        <f t="shared" si="256"/>
        <v>0.49056468396011238</v>
      </c>
      <c r="I1855" s="2">
        <f t="shared" si="257"/>
        <v>32.911331473169398</v>
      </c>
    </row>
    <row r="1856" spans="1:9" ht="13.5" x14ac:dyDescent="0.25">
      <c r="A1856" s="3">
        <f>TITRES_STAT!B1859</f>
        <v>45006</v>
      </c>
      <c r="B1856" s="5">
        <f>TITRES_STAT!D1859</f>
        <v>1.64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5.3434890615494182E-3</v>
      </c>
      <c r="G1856" s="2">
        <f t="shared" si="260"/>
        <v>1.0892526992391275E-2</v>
      </c>
      <c r="H1856" s="2">
        <f t="shared" si="256"/>
        <v>0.49056468396011232</v>
      </c>
      <c r="I1856" s="2">
        <f t="shared" si="257"/>
        <v>32.911331473169398</v>
      </c>
    </row>
    <row r="1857" spans="1:9" ht="13.5" x14ac:dyDescent="0.25">
      <c r="A1857" s="3">
        <f>TITRES_STAT!B1860</f>
        <v>45007</v>
      </c>
      <c r="B1857" s="5">
        <f>TITRES_STAT!D1860</f>
        <v>1.65</v>
      </c>
      <c r="C1857" s="2">
        <f t="shared" si="252"/>
        <v>1.0000000000000009E-2</v>
      </c>
      <c r="D1857" s="2">
        <f t="shared" si="253"/>
        <v>1.0000000000000009E-2</v>
      </c>
      <c r="E1857" s="2">
        <f t="shared" si="254"/>
        <v>0</v>
      </c>
      <c r="F1857" s="2">
        <f t="shared" si="260"/>
        <v>5.6760969857244598E-3</v>
      </c>
      <c r="G1857" s="2">
        <f t="shared" si="260"/>
        <v>1.0114489350077612E-2</v>
      </c>
      <c r="H1857" s="2">
        <f t="shared" si="256"/>
        <v>0.56118473105920119</v>
      </c>
      <c r="I1857" s="2">
        <f t="shared" si="257"/>
        <v>35.946081196839515</v>
      </c>
    </row>
    <row r="1858" spans="1:9" ht="13.5" x14ac:dyDescent="0.25">
      <c r="A1858" s="3">
        <f>TITRES_STAT!B1861</f>
        <v>45008</v>
      </c>
      <c r="B1858" s="5">
        <f>TITRES_STAT!D1861</f>
        <v>1.65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5.2706614867441409E-3</v>
      </c>
      <c r="G1858" s="2">
        <f t="shared" si="260"/>
        <v>9.392025825072068E-3</v>
      </c>
      <c r="H1858" s="2">
        <f t="shared" si="256"/>
        <v>0.56118473105920119</v>
      </c>
      <c r="I1858" s="2">
        <f t="shared" si="257"/>
        <v>35.946081196839515</v>
      </c>
    </row>
    <row r="1859" spans="1:9" ht="13.5" x14ac:dyDescent="0.25">
      <c r="A1859" s="3">
        <f>TITRES_STAT!B1862</f>
        <v>45009</v>
      </c>
      <c r="B1859" s="5">
        <f>TITRES_STAT!D1862</f>
        <v>1.65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4.8941856662624164E-3</v>
      </c>
      <c r="G1859" s="2">
        <f t="shared" si="260"/>
        <v>8.7211668375669193E-3</v>
      </c>
      <c r="H1859" s="2">
        <f t="shared" si="256"/>
        <v>0.5611847310592013</v>
      </c>
      <c r="I1859" s="2">
        <f t="shared" si="257"/>
        <v>35.946081196839529</v>
      </c>
    </row>
    <row r="1860" spans="1:9" ht="13.5" x14ac:dyDescent="0.25">
      <c r="A1860" s="3">
        <f>TITRES_STAT!B1863</f>
        <v>45012</v>
      </c>
      <c r="B1860" s="5">
        <f>TITRES_STAT!D1863</f>
        <v>1.61</v>
      </c>
      <c r="C1860" s="2">
        <f t="shared" si="261"/>
        <v>-3.9999999999999813E-2</v>
      </c>
      <c r="D1860" s="2">
        <f t="shared" si="262"/>
        <v>0</v>
      </c>
      <c r="E1860" s="2">
        <f t="shared" si="263"/>
        <v>3.9999999999999813E-2</v>
      </c>
      <c r="F1860" s="2">
        <f t="shared" si="260"/>
        <v>4.5446009758151008E-3</v>
      </c>
      <c r="G1860" s="2">
        <f t="shared" si="260"/>
        <v>1.0955369206312127E-2</v>
      </c>
      <c r="H1860" s="2">
        <f t="shared" si="256"/>
        <v>0.41482864613970744</v>
      </c>
      <c r="I1860" s="2">
        <f t="shared" si="257"/>
        <v>29.320062699574805</v>
      </c>
    </row>
    <row r="1861" spans="1:9" ht="13.5" x14ac:dyDescent="0.25">
      <c r="A1861" s="3">
        <f>TITRES_STAT!B1864</f>
        <v>45013</v>
      </c>
      <c r="B1861" s="5">
        <f>TITRES_STAT!D1864</f>
        <v>1.65</v>
      </c>
      <c r="C1861" s="2">
        <f t="shared" si="261"/>
        <v>3.9999999999999813E-2</v>
      </c>
      <c r="D1861" s="2">
        <f t="shared" si="262"/>
        <v>3.9999999999999813E-2</v>
      </c>
      <c r="E1861" s="2">
        <f t="shared" si="263"/>
        <v>0</v>
      </c>
      <c r="F1861" s="2">
        <f t="shared" si="260"/>
        <v>7.0771294775425807E-3</v>
      </c>
      <c r="G1861" s="2">
        <f t="shared" si="260"/>
        <v>1.0172842834432689E-2</v>
      </c>
      <c r="H1861" s="2">
        <f t="shared" si="256"/>
        <v>0.69568847103271425</v>
      </c>
      <c r="I1861" s="2">
        <f t="shared" si="257"/>
        <v>41.026903403372408</v>
      </c>
    </row>
    <row r="1862" spans="1:9" ht="13.5" x14ac:dyDescent="0.25">
      <c r="A1862" s="3">
        <f>TITRES_STAT!B1865</f>
        <v>45014</v>
      </c>
      <c r="B1862" s="5">
        <f>TITRES_STAT!D1865</f>
        <v>1.63</v>
      </c>
      <c r="C1862" s="2">
        <f t="shared" si="261"/>
        <v>-2.0000000000000018E-2</v>
      </c>
      <c r="D1862" s="2">
        <f t="shared" si="262"/>
        <v>0</v>
      </c>
      <c r="E1862" s="2">
        <f t="shared" si="263"/>
        <v>2.0000000000000018E-2</v>
      </c>
      <c r="F1862" s="2">
        <f t="shared" si="260"/>
        <v>6.5716202291466819E-3</v>
      </c>
      <c r="G1862" s="2">
        <f t="shared" si="260"/>
        <v>1.0874782631973213E-2</v>
      </c>
      <c r="H1862" s="2">
        <f t="shared" si="256"/>
        <v>0.60429899626915773</v>
      </c>
      <c r="I1862" s="2">
        <f t="shared" si="257"/>
        <v>37.667479545550549</v>
      </c>
    </row>
    <row r="1863" spans="1:9" ht="13.5" x14ac:dyDescent="0.25">
      <c r="A1863" s="3">
        <f>TITRES_STAT!B1866</f>
        <v>45015</v>
      </c>
      <c r="B1863" s="5">
        <f>TITRES_STAT!D1866</f>
        <v>1.66</v>
      </c>
      <c r="C1863" s="2">
        <f t="shared" si="261"/>
        <v>3.0000000000000027E-2</v>
      </c>
      <c r="D1863" s="2">
        <f t="shared" si="262"/>
        <v>3.0000000000000027E-2</v>
      </c>
      <c r="E1863" s="2">
        <f t="shared" si="263"/>
        <v>0</v>
      </c>
      <c r="F1863" s="2">
        <f t="shared" si="260"/>
        <v>8.2450759270647784E-3</v>
      </c>
      <c r="G1863" s="2">
        <f t="shared" si="260"/>
        <v>1.0098012443975126E-2</v>
      </c>
      <c r="H1863" s="2">
        <f t="shared" si="256"/>
        <v>0.81650482932253832</v>
      </c>
      <c r="I1863" s="2">
        <f t="shared" si="257"/>
        <v>44.949224254308866</v>
      </c>
    </row>
    <row r="1864" spans="1:9" ht="13.5" x14ac:dyDescent="0.25">
      <c r="A1864" s="3">
        <f>TITRES_STAT!B1867</f>
        <v>45016</v>
      </c>
      <c r="B1864" s="5">
        <f>TITRES_STAT!D1867</f>
        <v>1.7</v>
      </c>
      <c r="C1864" s="2">
        <f t="shared" si="261"/>
        <v>4.0000000000000036E-2</v>
      </c>
      <c r="D1864" s="2">
        <f t="shared" si="262"/>
        <v>4.0000000000000036E-2</v>
      </c>
      <c r="E1864" s="2">
        <f t="shared" si="263"/>
        <v>0</v>
      </c>
      <c r="F1864" s="2">
        <f t="shared" si="260"/>
        <v>1.0513284789417297E-2</v>
      </c>
      <c r="G1864" s="2">
        <f t="shared" si="260"/>
        <v>9.3767258408340454E-3</v>
      </c>
      <c r="H1864" s="2">
        <f t="shared" si="256"/>
        <v>1.1212106408863667</v>
      </c>
      <c r="I1864" s="2">
        <f t="shared" si="257"/>
        <v>52.857109957635274</v>
      </c>
    </row>
    <row r="1865" spans="1:9" ht="13.5" x14ac:dyDescent="0.25">
      <c r="A1865" s="3">
        <f>TITRES_STAT!B1868</f>
        <v>45019</v>
      </c>
      <c r="B1865" s="5">
        <f>TITRES_STAT!D1868</f>
        <v>1.66</v>
      </c>
      <c r="C1865" s="2">
        <f t="shared" si="261"/>
        <v>-4.0000000000000036E-2</v>
      </c>
      <c r="D1865" s="2">
        <f t="shared" si="262"/>
        <v>0</v>
      </c>
      <c r="E1865" s="2">
        <f t="shared" si="263"/>
        <v>4.0000000000000036E-2</v>
      </c>
      <c r="F1865" s="2">
        <f t="shared" si="260"/>
        <v>9.7623358758874897E-3</v>
      </c>
      <c r="G1865" s="2">
        <f t="shared" si="260"/>
        <v>1.156410256648876E-2</v>
      </c>
      <c r="H1865" s="2">
        <f t="shared" si="256"/>
        <v>0.84419312434822635</v>
      </c>
      <c r="I1865" s="2">
        <f t="shared" si="257"/>
        <v>45.775744047770516</v>
      </c>
    </row>
    <row r="1866" spans="1:9" ht="13.5" x14ac:dyDescent="0.25">
      <c r="A1866" s="3">
        <f>TITRES_STAT!B1869</f>
        <v>45020</v>
      </c>
      <c r="B1866" s="5">
        <f>TITRES_STAT!D1869</f>
        <v>1.7</v>
      </c>
      <c r="C1866" s="2">
        <f t="shared" si="261"/>
        <v>4.0000000000000036E-2</v>
      </c>
      <c r="D1866" s="2">
        <f t="shared" si="262"/>
        <v>4.0000000000000036E-2</v>
      </c>
      <c r="E1866" s="2">
        <f t="shared" si="263"/>
        <v>0</v>
      </c>
      <c r="F1866" s="2">
        <f t="shared" si="260"/>
        <v>1.1922169027609814E-2</v>
      </c>
      <c r="G1866" s="2">
        <f t="shared" si="260"/>
        <v>1.0738095240310993E-2</v>
      </c>
      <c r="H1866" s="2">
        <f t="shared" si="256"/>
        <v>1.1102685123199305</v>
      </c>
      <c r="I1866" s="2">
        <f t="shared" si="257"/>
        <v>52.612665442245223</v>
      </c>
    </row>
    <row r="1867" spans="1:9" ht="13.5" x14ac:dyDescent="0.25">
      <c r="A1867" s="3">
        <f>TITRES_STAT!B1870</f>
        <v>45021</v>
      </c>
      <c r="B1867" s="5">
        <f>TITRES_STAT!D1870</f>
        <v>1.73</v>
      </c>
      <c r="C1867" s="2">
        <f t="shared" si="261"/>
        <v>3.0000000000000027E-2</v>
      </c>
      <c r="D1867" s="2">
        <f t="shared" si="262"/>
        <v>3.0000000000000027E-2</v>
      </c>
      <c r="E1867" s="2">
        <f t="shared" si="263"/>
        <v>0</v>
      </c>
      <c r="F1867" s="2">
        <f t="shared" si="260"/>
        <v>1.321344266849483E-2</v>
      </c>
      <c r="G1867" s="2">
        <f t="shared" si="260"/>
        <v>9.9710884374316355E-3</v>
      </c>
      <c r="H1867" s="2">
        <f t="shared" si="256"/>
        <v>1.3251755564509227</v>
      </c>
      <c r="I1867" s="2">
        <f t="shared" si="257"/>
        <v>56.992494729027271</v>
      </c>
    </row>
    <row r="1868" spans="1:9" ht="13.5" x14ac:dyDescent="0.25">
      <c r="A1868" s="3">
        <f>TITRES_STAT!B1871</f>
        <v>45022</v>
      </c>
      <c r="B1868" s="5">
        <f>TITRES_STAT!D1871</f>
        <v>1.73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1.2269625335030914E-2</v>
      </c>
      <c r="G1868" s="2">
        <f t="shared" si="260"/>
        <v>9.2588678347579473E-3</v>
      </c>
      <c r="H1868" s="2">
        <f t="shared" si="256"/>
        <v>1.3251755564509229</v>
      </c>
      <c r="I1868" s="2">
        <f t="shared" si="257"/>
        <v>56.992494729027278</v>
      </c>
    </row>
    <row r="1869" spans="1:9" ht="13.5" x14ac:dyDescent="0.25">
      <c r="A1869" s="3">
        <f>TITRES_STAT!B1872</f>
        <v>45023</v>
      </c>
      <c r="B1869" s="5">
        <f>TITRES_STAT!D1872</f>
        <v>1.74</v>
      </c>
      <c r="C1869" s="2">
        <f t="shared" si="261"/>
        <v>1.0000000000000009E-2</v>
      </c>
      <c r="D1869" s="2">
        <f t="shared" si="262"/>
        <v>1.0000000000000009E-2</v>
      </c>
      <c r="E1869" s="2">
        <f t="shared" si="263"/>
        <v>0</v>
      </c>
      <c r="F1869" s="2">
        <f t="shared" ref="F1869:G1884" si="264">((F1868*13)+D1869)/14</f>
        <v>1.2107509239671563E-2</v>
      </c>
      <c r="G1869" s="2">
        <f t="shared" si="264"/>
        <v>8.5975201322752368E-3</v>
      </c>
      <c r="H1869" s="2">
        <f t="shared" si="256"/>
        <v>1.4082559916573811</v>
      </c>
      <c r="I1869" s="2">
        <f t="shared" si="257"/>
        <v>58.476175146488806</v>
      </c>
    </row>
    <row r="1870" spans="1:9" ht="13.5" x14ac:dyDescent="0.25">
      <c r="A1870" s="3">
        <f>TITRES_STAT!B1873</f>
        <v>45026</v>
      </c>
      <c r="B1870" s="5">
        <f>TITRES_STAT!D1873</f>
        <v>1.73</v>
      </c>
      <c r="C1870" s="2">
        <f t="shared" si="261"/>
        <v>-1.0000000000000009E-2</v>
      </c>
      <c r="D1870" s="2">
        <f t="shared" si="262"/>
        <v>0</v>
      </c>
      <c r="E1870" s="2">
        <f t="shared" si="263"/>
        <v>1.0000000000000009E-2</v>
      </c>
      <c r="F1870" s="2">
        <f t="shared" si="264"/>
        <v>1.1242687151123596E-2</v>
      </c>
      <c r="G1870" s="2">
        <f t="shared" si="264"/>
        <v>8.6976972656841491E-3</v>
      </c>
      <c r="H1870" s="2">
        <f t="shared" si="256"/>
        <v>1.2926050203518162</v>
      </c>
      <c r="I1870" s="2">
        <f t="shared" si="257"/>
        <v>56.381496545508611</v>
      </c>
    </row>
    <row r="1871" spans="1:9" ht="13.5" x14ac:dyDescent="0.25">
      <c r="A1871" s="3">
        <f>TITRES_STAT!B1874</f>
        <v>45027</v>
      </c>
      <c r="B1871" s="5">
        <f>TITRES_STAT!D1874</f>
        <v>1.72</v>
      </c>
      <c r="C1871" s="2">
        <f t="shared" si="261"/>
        <v>-1.0000000000000009E-2</v>
      </c>
      <c r="D1871" s="2">
        <f t="shared" si="262"/>
        <v>0</v>
      </c>
      <c r="E1871" s="2">
        <f t="shared" si="263"/>
        <v>1.0000000000000009E-2</v>
      </c>
      <c r="F1871" s="2">
        <f t="shared" si="264"/>
        <v>1.0439638068900482E-2</v>
      </c>
      <c r="G1871" s="2">
        <f t="shared" si="264"/>
        <v>8.7907188895638526E-3</v>
      </c>
      <c r="H1871" s="2">
        <f t="shared" si="256"/>
        <v>1.1875750095130662</v>
      </c>
      <c r="I1871" s="2">
        <f t="shared" si="257"/>
        <v>54.287281777707328</v>
      </c>
    </row>
    <row r="1872" spans="1:9" ht="13.5" x14ac:dyDescent="0.25">
      <c r="A1872" s="3">
        <f>TITRES_STAT!B1875</f>
        <v>45028</v>
      </c>
      <c r="B1872" s="5">
        <f>TITRES_STAT!D1875</f>
        <v>1.72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9.6939496354075914E-3</v>
      </c>
      <c r="G1872" s="2">
        <f t="shared" si="264"/>
        <v>8.1628103974521488E-3</v>
      </c>
      <c r="H1872" s="2">
        <f t="shared" si="256"/>
        <v>1.1875750095130662</v>
      </c>
      <c r="I1872" s="2">
        <f t="shared" si="257"/>
        <v>54.287281777707328</v>
      </c>
    </row>
    <row r="1873" spans="1:9" ht="13.5" x14ac:dyDescent="0.25">
      <c r="A1873" s="3">
        <f>TITRES_STAT!B1876</f>
        <v>45029</v>
      </c>
      <c r="B1873" s="5">
        <f>TITRES_STAT!D1876</f>
        <v>1.69</v>
      </c>
      <c r="C1873" s="2">
        <f t="shared" si="261"/>
        <v>-3.0000000000000027E-2</v>
      </c>
      <c r="D1873" s="2">
        <f t="shared" si="262"/>
        <v>0</v>
      </c>
      <c r="E1873" s="2">
        <f t="shared" si="263"/>
        <v>3.0000000000000027E-2</v>
      </c>
      <c r="F1873" s="2">
        <f t="shared" si="264"/>
        <v>9.0015246614499056E-3</v>
      </c>
      <c r="G1873" s="2">
        <f t="shared" si="264"/>
        <v>9.7226096547769984E-3</v>
      </c>
      <c r="H1873" s="2">
        <f t="shared" ref="H1873:H1936" si="265">F1873/G1873</f>
        <v>0.92583421335106231</v>
      </c>
      <c r="I1873" s="2">
        <f t="shared" ref="I1873:I1936" si="266">IF(G1873=0,100,100-(100/(1+H1873)))</f>
        <v>48.074450382728294</v>
      </c>
    </row>
    <row r="1874" spans="1:9" ht="13.5" x14ac:dyDescent="0.25">
      <c r="A1874" s="3">
        <f>TITRES_STAT!B1877</f>
        <v>45030</v>
      </c>
      <c r="B1874" s="5">
        <f>TITRES_STAT!D1877</f>
        <v>1.7</v>
      </c>
      <c r="C1874" s="2">
        <f t="shared" si="261"/>
        <v>1.0000000000000009E-2</v>
      </c>
      <c r="D1874" s="2">
        <f t="shared" si="262"/>
        <v>1.0000000000000009E-2</v>
      </c>
      <c r="E1874" s="2">
        <f t="shared" si="263"/>
        <v>0</v>
      </c>
      <c r="F1874" s="2">
        <f t="shared" si="264"/>
        <v>9.0728443284891994E-3</v>
      </c>
      <c r="G1874" s="2">
        <f t="shared" si="264"/>
        <v>9.0281375365786429E-3</v>
      </c>
      <c r="H1874" s="2">
        <f t="shared" si="265"/>
        <v>1.0049519396142805</v>
      </c>
      <c r="I1874" s="2">
        <f t="shared" si="266"/>
        <v>50.123492726095805</v>
      </c>
    </row>
    <row r="1875" spans="1:9" ht="13.5" x14ac:dyDescent="0.25">
      <c r="A1875" s="3">
        <f>TITRES_STAT!B1878</f>
        <v>45033</v>
      </c>
      <c r="B1875" s="5">
        <f>TITRES_STAT!D1878</f>
        <v>1.68</v>
      </c>
      <c r="C1875" s="2">
        <f t="shared" si="261"/>
        <v>-2.0000000000000018E-2</v>
      </c>
      <c r="D1875" s="2">
        <f t="shared" si="262"/>
        <v>0</v>
      </c>
      <c r="E1875" s="2">
        <f t="shared" si="263"/>
        <v>2.0000000000000018E-2</v>
      </c>
      <c r="F1875" s="2">
        <f t="shared" si="264"/>
        <v>8.4247840193113991E-3</v>
      </c>
      <c r="G1875" s="2">
        <f t="shared" si="264"/>
        <v>9.8118419982515977E-3</v>
      </c>
      <c r="H1875" s="2">
        <f t="shared" si="265"/>
        <v>0.85863429321554885</v>
      </c>
      <c r="I1875" s="2">
        <f t="shared" si="266"/>
        <v>46.197054275268968</v>
      </c>
    </row>
    <row r="1876" spans="1:9" ht="13.5" x14ac:dyDescent="0.25">
      <c r="A1876" s="3">
        <f>TITRES_STAT!B1879</f>
        <v>45034</v>
      </c>
      <c r="B1876" s="5">
        <f>TITRES_STAT!D1879</f>
        <v>1.65</v>
      </c>
      <c r="C1876" s="2">
        <f t="shared" si="261"/>
        <v>-3.0000000000000027E-2</v>
      </c>
      <c r="D1876" s="2">
        <f t="shared" si="262"/>
        <v>0</v>
      </c>
      <c r="E1876" s="2">
        <f t="shared" si="263"/>
        <v>3.0000000000000027E-2</v>
      </c>
      <c r="F1876" s="2">
        <f t="shared" si="264"/>
        <v>7.8230137322177276E-3</v>
      </c>
      <c r="G1876" s="2">
        <f t="shared" si="264"/>
        <v>1.1253853284090771E-2</v>
      </c>
      <c r="H1876" s="2">
        <f t="shared" si="265"/>
        <v>0.69514090282986751</v>
      </c>
      <c r="I1876" s="2">
        <f t="shared" si="266"/>
        <v>41.007853781912736</v>
      </c>
    </row>
    <row r="1877" spans="1:9" ht="13.5" x14ac:dyDescent="0.25">
      <c r="A1877" s="3">
        <f>TITRES_STAT!B1880</f>
        <v>45035</v>
      </c>
      <c r="B1877" s="5">
        <f>TITRES_STAT!D1880</f>
        <v>1.69</v>
      </c>
      <c r="C1877" s="2">
        <f t="shared" si="261"/>
        <v>4.0000000000000036E-2</v>
      </c>
      <c r="D1877" s="2">
        <f t="shared" si="262"/>
        <v>4.0000000000000036E-2</v>
      </c>
      <c r="E1877" s="2">
        <f t="shared" si="263"/>
        <v>0</v>
      </c>
      <c r="F1877" s="2">
        <f t="shared" si="264"/>
        <v>1.0121369894202177E-2</v>
      </c>
      <c r="G1877" s="2">
        <f t="shared" si="264"/>
        <v>1.0450006620941431E-2</v>
      </c>
      <c r="H1877" s="2">
        <f t="shared" si="265"/>
        <v>0.9685515293281558</v>
      </c>
      <c r="I1877" s="2">
        <f t="shared" si="266"/>
        <v>49.201228156761097</v>
      </c>
    </row>
    <row r="1878" spans="1:9" ht="13.5" x14ac:dyDescent="0.25">
      <c r="A1878" s="3">
        <f>TITRES_STAT!B1881</f>
        <v>45036</v>
      </c>
      <c r="B1878" s="5">
        <f>TITRES_STAT!D1881</f>
        <v>1.72</v>
      </c>
      <c r="C1878" s="2">
        <f t="shared" si="261"/>
        <v>3.0000000000000027E-2</v>
      </c>
      <c r="D1878" s="2">
        <f t="shared" si="262"/>
        <v>3.0000000000000027E-2</v>
      </c>
      <c r="E1878" s="2">
        <f t="shared" si="263"/>
        <v>0</v>
      </c>
      <c r="F1878" s="2">
        <f t="shared" si="264"/>
        <v>1.1541272044616311E-2</v>
      </c>
      <c r="G1878" s="2">
        <f t="shared" si="264"/>
        <v>9.7035775765884728E-3</v>
      </c>
      <c r="H1878" s="2">
        <f t="shared" si="265"/>
        <v>1.189383189192158</v>
      </c>
      <c r="I1878" s="2">
        <f t="shared" si="266"/>
        <v>54.325035245704001</v>
      </c>
    </row>
    <row r="1879" spans="1:9" ht="13.5" x14ac:dyDescent="0.25">
      <c r="A1879" s="3">
        <f>TITRES_STAT!B1882</f>
        <v>45040</v>
      </c>
      <c r="B1879" s="5">
        <f>TITRES_STAT!D1882</f>
        <v>1.73</v>
      </c>
      <c r="C1879" s="2">
        <f t="shared" si="261"/>
        <v>1.0000000000000009E-2</v>
      </c>
      <c r="D1879" s="2">
        <f t="shared" si="262"/>
        <v>1.0000000000000009E-2</v>
      </c>
      <c r="E1879" s="2">
        <f t="shared" si="263"/>
        <v>0</v>
      </c>
      <c r="F1879" s="2">
        <f t="shared" si="264"/>
        <v>1.1431181184286574E-2</v>
      </c>
      <c r="G1879" s="2">
        <f t="shared" si="264"/>
        <v>9.0104648925464388E-3</v>
      </c>
      <c r="H1879" s="2">
        <f t="shared" si="265"/>
        <v>1.2686560927330819</v>
      </c>
      <c r="I1879" s="2">
        <f t="shared" si="266"/>
        <v>55.921040513668778</v>
      </c>
    </row>
    <row r="1880" spans="1:9" ht="13.5" x14ac:dyDescent="0.25">
      <c r="A1880" s="3">
        <f>TITRES_STAT!B1883</f>
        <v>45041</v>
      </c>
      <c r="B1880" s="5">
        <f>TITRES_STAT!D1883</f>
        <v>1.73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1.061466824255182E-2</v>
      </c>
      <c r="G1880" s="2">
        <f t="shared" si="264"/>
        <v>8.3668602573645501E-3</v>
      </c>
      <c r="H1880" s="2">
        <f t="shared" si="265"/>
        <v>1.2686560927330821</v>
      </c>
      <c r="I1880" s="2">
        <f t="shared" si="266"/>
        <v>55.921040513668785</v>
      </c>
    </row>
    <row r="1881" spans="1:9" ht="13.5" x14ac:dyDescent="0.25">
      <c r="A1881" s="3">
        <f>TITRES_STAT!B1884</f>
        <v>45042</v>
      </c>
      <c r="B1881" s="5">
        <f>TITRES_STAT!D1884</f>
        <v>1.68</v>
      </c>
      <c r="C1881" s="2">
        <f t="shared" si="261"/>
        <v>-5.0000000000000044E-2</v>
      </c>
      <c r="D1881" s="2">
        <f t="shared" si="262"/>
        <v>0</v>
      </c>
      <c r="E1881" s="2">
        <f t="shared" si="263"/>
        <v>5.0000000000000044E-2</v>
      </c>
      <c r="F1881" s="2">
        <f t="shared" si="264"/>
        <v>9.856477653798117E-3</v>
      </c>
      <c r="G1881" s="2">
        <f t="shared" si="264"/>
        <v>1.1340655953267085E-2</v>
      </c>
      <c r="H1881" s="2">
        <f t="shared" si="265"/>
        <v>0.86912764961876854</v>
      </c>
      <c r="I1881" s="2">
        <f t="shared" si="266"/>
        <v>46.499106136279018</v>
      </c>
    </row>
    <row r="1882" spans="1:9" ht="13.5" x14ac:dyDescent="0.25">
      <c r="A1882" s="3">
        <f>TITRES_STAT!B1885</f>
        <v>45043</v>
      </c>
      <c r="B1882" s="5">
        <f>TITRES_STAT!D1885</f>
        <v>1.73</v>
      </c>
      <c r="C1882" s="2">
        <f t="shared" si="261"/>
        <v>5.0000000000000044E-2</v>
      </c>
      <c r="D1882" s="2">
        <f t="shared" si="262"/>
        <v>5.0000000000000044E-2</v>
      </c>
      <c r="E1882" s="2">
        <f t="shared" si="263"/>
        <v>0</v>
      </c>
      <c r="F1882" s="2">
        <f t="shared" si="264"/>
        <v>1.2723872107098255E-2</v>
      </c>
      <c r="G1882" s="2">
        <f t="shared" si="264"/>
        <v>1.0530609099462294E-2</v>
      </c>
      <c r="H1882" s="2">
        <f t="shared" si="265"/>
        <v>1.2082750377419242</v>
      </c>
      <c r="I1882" s="2">
        <f t="shared" si="266"/>
        <v>54.715785719221287</v>
      </c>
    </row>
    <row r="1883" spans="1:9" ht="13.5" x14ac:dyDescent="0.25">
      <c r="A1883" s="3">
        <f>TITRES_STAT!B1886</f>
        <v>45044</v>
      </c>
      <c r="B1883" s="5">
        <f>TITRES_STAT!D1886</f>
        <v>1.73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1.1815024099448379E-2</v>
      </c>
      <c r="G1883" s="2">
        <f t="shared" si="264"/>
        <v>9.7784227352149863E-3</v>
      </c>
      <c r="H1883" s="2">
        <f t="shared" si="265"/>
        <v>1.2082750377419245</v>
      </c>
      <c r="I1883" s="2">
        <f t="shared" si="266"/>
        <v>54.715785719221294</v>
      </c>
    </row>
    <row r="1884" spans="1:9" ht="13.5" x14ac:dyDescent="0.25">
      <c r="A1884" s="3">
        <f>TITRES_STAT!B1887</f>
        <v>45048</v>
      </c>
      <c r="B1884" s="5">
        <f>TITRES_STAT!D1887</f>
        <v>1.7</v>
      </c>
      <c r="C1884" s="2">
        <f t="shared" si="261"/>
        <v>-3.0000000000000027E-2</v>
      </c>
      <c r="D1884" s="2">
        <f t="shared" si="262"/>
        <v>0</v>
      </c>
      <c r="E1884" s="2">
        <f t="shared" si="263"/>
        <v>3.0000000000000027E-2</v>
      </c>
      <c r="F1884" s="2">
        <f t="shared" si="264"/>
        <v>1.0971093806630637E-2</v>
      </c>
      <c r="G1884" s="2">
        <f t="shared" si="264"/>
        <v>1.1222821111271059E-2</v>
      </c>
      <c r="H1884" s="2">
        <f t="shared" si="265"/>
        <v>0.97757005104646877</v>
      </c>
      <c r="I1884" s="2">
        <f t="shared" si="266"/>
        <v>49.432891165052233</v>
      </c>
    </row>
    <row r="1885" spans="1:9" ht="13.5" x14ac:dyDescent="0.25">
      <c r="A1885" s="3">
        <f>TITRES_STAT!B1888</f>
        <v>45049</v>
      </c>
      <c r="B1885" s="5">
        <f>TITRES_STAT!D1888</f>
        <v>1.7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1.0187444249014162E-2</v>
      </c>
      <c r="G1885" s="2">
        <f t="shared" si="267"/>
        <v>1.0421191031894554E-2</v>
      </c>
      <c r="H1885" s="2">
        <f t="shared" si="265"/>
        <v>0.97757005104646877</v>
      </c>
      <c r="I1885" s="2">
        <f t="shared" si="266"/>
        <v>49.432891165052233</v>
      </c>
    </row>
    <row r="1886" spans="1:9" ht="13.5" x14ac:dyDescent="0.25">
      <c r="A1886" s="3">
        <f>TITRES_STAT!B1889</f>
        <v>45050</v>
      </c>
      <c r="B1886" s="5">
        <f>TITRES_STAT!D1889</f>
        <v>1.73</v>
      </c>
      <c r="C1886" s="2">
        <f t="shared" si="261"/>
        <v>3.0000000000000027E-2</v>
      </c>
      <c r="D1886" s="2">
        <f t="shared" si="262"/>
        <v>3.0000000000000027E-2</v>
      </c>
      <c r="E1886" s="2">
        <f t="shared" si="263"/>
        <v>0</v>
      </c>
      <c r="F1886" s="2">
        <f t="shared" si="267"/>
        <v>1.1602626802656011E-2</v>
      </c>
      <c r="G1886" s="2">
        <f t="shared" si="267"/>
        <v>9.6768202439020852E-3</v>
      </c>
      <c r="H1886" s="2">
        <f t="shared" si="265"/>
        <v>1.1990123315525558</v>
      </c>
      <c r="I1886" s="2">
        <f t="shared" si="266"/>
        <v>54.525039007217579</v>
      </c>
    </row>
    <row r="1887" spans="1:9" ht="13.5" x14ac:dyDescent="0.25">
      <c r="A1887" s="3">
        <f>TITRES_STAT!B1890</f>
        <v>45051</v>
      </c>
      <c r="B1887" s="5">
        <f>TITRES_STAT!D1890</f>
        <v>1.73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1.0773867745323438E-2</v>
      </c>
      <c r="G1887" s="2">
        <f t="shared" si="267"/>
        <v>8.9856187979090781E-3</v>
      </c>
      <c r="H1887" s="2">
        <f t="shared" si="265"/>
        <v>1.1990123315525558</v>
      </c>
      <c r="I1887" s="2">
        <f t="shared" si="266"/>
        <v>54.525039007217579</v>
      </c>
    </row>
    <row r="1888" spans="1:9" ht="13.5" x14ac:dyDescent="0.25">
      <c r="A1888" s="3">
        <f>TITRES_STAT!B1891</f>
        <v>45054</v>
      </c>
      <c r="B1888" s="5">
        <f>TITRES_STAT!D1891</f>
        <v>1.73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1.0004305763514621E-2</v>
      </c>
      <c r="G1888" s="2">
        <f t="shared" si="267"/>
        <v>8.343788883772716E-3</v>
      </c>
      <c r="H1888" s="2">
        <f t="shared" si="265"/>
        <v>1.1990123315525558</v>
      </c>
      <c r="I1888" s="2">
        <f t="shared" si="266"/>
        <v>54.525039007217579</v>
      </c>
    </row>
    <row r="1889" spans="1:9" ht="13.5" x14ac:dyDescent="0.25">
      <c r="A1889" s="3">
        <f>TITRES_STAT!B1892</f>
        <v>45055</v>
      </c>
      <c r="B1889" s="5">
        <f>TITRES_STAT!D1892</f>
        <v>1.72</v>
      </c>
      <c r="C1889" s="2">
        <f t="shared" si="261"/>
        <v>-1.0000000000000009E-2</v>
      </c>
      <c r="D1889" s="2">
        <f t="shared" si="262"/>
        <v>0</v>
      </c>
      <c r="E1889" s="2">
        <f t="shared" si="263"/>
        <v>1.0000000000000009E-2</v>
      </c>
      <c r="F1889" s="2">
        <f t="shared" si="267"/>
        <v>9.2897124946921487E-3</v>
      </c>
      <c r="G1889" s="2">
        <f t="shared" si="267"/>
        <v>8.4620896777889507E-3</v>
      </c>
      <c r="H1889" s="2">
        <f t="shared" si="265"/>
        <v>1.0978035979783478</v>
      </c>
      <c r="I1889" s="2">
        <f t="shared" si="266"/>
        <v>52.331095200537384</v>
      </c>
    </row>
    <row r="1890" spans="1:9" ht="13.5" x14ac:dyDescent="0.25">
      <c r="A1890" s="3">
        <f>TITRES_STAT!B1893</f>
        <v>45056</v>
      </c>
      <c r="B1890" s="5">
        <f>TITRES_STAT!D1893</f>
        <v>1.72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8.6261616022141382E-3</v>
      </c>
      <c r="G1890" s="2">
        <f t="shared" si="267"/>
        <v>7.8576547008040263E-3</v>
      </c>
      <c r="H1890" s="2">
        <f t="shared" si="265"/>
        <v>1.0978035979783478</v>
      </c>
      <c r="I1890" s="2">
        <f t="shared" si="266"/>
        <v>52.331095200537384</v>
      </c>
    </row>
    <row r="1891" spans="1:9" ht="13.5" x14ac:dyDescent="0.25">
      <c r="A1891" s="3">
        <f>TITRES_STAT!B1894</f>
        <v>45057</v>
      </c>
      <c r="B1891" s="5">
        <f>TITRES_STAT!D1894</f>
        <v>1.7</v>
      </c>
      <c r="C1891" s="2">
        <f t="shared" si="261"/>
        <v>-2.0000000000000018E-2</v>
      </c>
      <c r="D1891" s="2">
        <f t="shared" si="262"/>
        <v>0</v>
      </c>
      <c r="E1891" s="2">
        <f t="shared" si="263"/>
        <v>2.0000000000000018E-2</v>
      </c>
      <c r="F1891" s="2">
        <f t="shared" si="267"/>
        <v>8.0100072020559861E-3</v>
      </c>
      <c r="G1891" s="2">
        <f t="shared" si="267"/>
        <v>8.7249650793180256E-3</v>
      </c>
      <c r="H1891" s="2">
        <f t="shared" si="265"/>
        <v>0.91805607578226278</v>
      </c>
      <c r="I1891" s="2">
        <f t="shared" si="266"/>
        <v>47.863880903890745</v>
      </c>
    </row>
    <row r="1892" spans="1:9" ht="13.5" x14ac:dyDescent="0.25">
      <c r="A1892" s="3">
        <f>TITRES_STAT!B1895</f>
        <v>45058</v>
      </c>
      <c r="B1892" s="5">
        <f>TITRES_STAT!D1895</f>
        <v>1.7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7.4378638304805579E-3</v>
      </c>
      <c r="G1892" s="2">
        <f t="shared" si="267"/>
        <v>8.1017532879381661E-3</v>
      </c>
      <c r="H1892" s="2">
        <f t="shared" si="265"/>
        <v>0.91805607578226278</v>
      </c>
      <c r="I1892" s="2">
        <f t="shared" si="266"/>
        <v>47.863880903890745</v>
      </c>
    </row>
    <row r="1893" spans="1:9" ht="13.5" x14ac:dyDescent="0.25">
      <c r="A1893" s="3">
        <f>TITRES_STAT!B1896</f>
        <v>45061</v>
      </c>
      <c r="B1893" s="5">
        <f>TITRES_STAT!D1896</f>
        <v>1.7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6.9065878425890893E-3</v>
      </c>
      <c r="G1893" s="2">
        <f t="shared" si="267"/>
        <v>7.523056624514011E-3</v>
      </c>
      <c r="H1893" s="2">
        <f t="shared" si="265"/>
        <v>0.91805607578226278</v>
      </c>
      <c r="I1893" s="2">
        <f t="shared" si="266"/>
        <v>47.863880903890745</v>
      </c>
    </row>
    <row r="1894" spans="1:9" ht="13.5" x14ac:dyDescent="0.25">
      <c r="A1894" s="3">
        <f>TITRES_STAT!B1897</f>
        <v>45062</v>
      </c>
      <c r="B1894" s="5">
        <f>TITRES_STAT!D1897</f>
        <v>1.69</v>
      </c>
      <c r="C1894" s="2">
        <f t="shared" si="261"/>
        <v>-1.0000000000000009E-2</v>
      </c>
      <c r="D1894" s="2">
        <f t="shared" si="262"/>
        <v>0</v>
      </c>
      <c r="E1894" s="2">
        <f t="shared" si="263"/>
        <v>1.0000000000000009E-2</v>
      </c>
      <c r="F1894" s="2">
        <f t="shared" si="267"/>
        <v>6.4132601395470116E-3</v>
      </c>
      <c r="G1894" s="2">
        <f t="shared" si="267"/>
        <v>7.6999811513344396E-3</v>
      </c>
      <c r="H1894" s="2">
        <f t="shared" si="265"/>
        <v>0.83289296603480212</v>
      </c>
      <c r="I1894" s="2">
        <f t="shared" si="266"/>
        <v>45.441440469742496</v>
      </c>
    </row>
    <row r="1895" spans="1:9" ht="13.5" x14ac:dyDescent="0.25">
      <c r="A1895" s="3">
        <f>TITRES_STAT!B1898</f>
        <v>45063</v>
      </c>
      <c r="B1895" s="5">
        <f>TITRES_STAT!D1898</f>
        <v>1.69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5.9551701295793682E-3</v>
      </c>
      <c r="G1895" s="2">
        <f t="shared" si="267"/>
        <v>7.1499824976676936E-3</v>
      </c>
      <c r="H1895" s="2">
        <f t="shared" si="265"/>
        <v>0.83289296603480212</v>
      </c>
      <c r="I1895" s="2">
        <f t="shared" si="266"/>
        <v>45.441440469742496</v>
      </c>
    </row>
    <row r="1896" spans="1:9" ht="13.5" x14ac:dyDescent="0.25">
      <c r="A1896" s="3">
        <f>TITRES_STAT!B1899</f>
        <v>45064</v>
      </c>
      <c r="B1896" s="5">
        <f>TITRES_STAT!D1899</f>
        <v>1.69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5.5298008346094133E-3</v>
      </c>
      <c r="G1896" s="2">
        <f t="shared" si="267"/>
        <v>6.6392694621200008E-3</v>
      </c>
      <c r="H1896" s="2">
        <f t="shared" si="265"/>
        <v>0.83289296603480223</v>
      </c>
      <c r="I1896" s="2">
        <f t="shared" si="266"/>
        <v>45.441440469742496</v>
      </c>
    </row>
    <row r="1897" spans="1:9" ht="13.5" x14ac:dyDescent="0.25">
      <c r="A1897" s="3">
        <f>TITRES_STAT!B1900</f>
        <v>45065</v>
      </c>
      <c r="B1897" s="5">
        <f>TITRES_STAT!D1900</f>
        <v>1.7</v>
      </c>
      <c r="C1897" s="2">
        <f t="shared" si="261"/>
        <v>1.0000000000000009E-2</v>
      </c>
      <c r="D1897" s="2">
        <f t="shared" si="262"/>
        <v>1.0000000000000009E-2</v>
      </c>
      <c r="E1897" s="2">
        <f t="shared" si="263"/>
        <v>0</v>
      </c>
      <c r="F1897" s="2">
        <f t="shared" si="267"/>
        <v>5.8491007749944552E-3</v>
      </c>
      <c r="G1897" s="2">
        <f t="shared" si="267"/>
        <v>6.1650359291114286E-3</v>
      </c>
      <c r="H1897" s="2">
        <f t="shared" si="265"/>
        <v>0.94875372053792562</v>
      </c>
      <c r="I1897" s="2">
        <f t="shared" si="266"/>
        <v>48.685152492026326</v>
      </c>
    </row>
    <row r="1898" spans="1:9" ht="13.5" x14ac:dyDescent="0.25">
      <c r="A1898" s="3">
        <f>TITRES_STAT!B1901</f>
        <v>45068</v>
      </c>
      <c r="B1898" s="5">
        <f>TITRES_STAT!D1901</f>
        <v>1.7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5.4313078624948514E-3</v>
      </c>
      <c r="G1898" s="2">
        <f t="shared" si="267"/>
        <v>5.724676219889183E-3</v>
      </c>
      <c r="H1898" s="2">
        <f t="shared" si="265"/>
        <v>0.94875372053792584</v>
      </c>
      <c r="I1898" s="2">
        <f t="shared" si="266"/>
        <v>48.685152492026326</v>
      </c>
    </row>
    <row r="1899" spans="1:9" ht="13.5" x14ac:dyDescent="0.25">
      <c r="A1899" s="3">
        <f>TITRES_STAT!B1902</f>
        <v>45069</v>
      </c>
      <c r="B1899" s="5">
        <f>TITRES_STAT!D1902</f>
        <v>1.7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5.0433573008880767E-3</v>
      </c>
      <c r="G1899" s="2">
        <f t="shared" si="267"/>
        <v>5.3157707756113842E-3</v>
      </c>
      <c r="H1899" s="2">
        <f t="shared" si="265"/>
        <v>0.94875372053792584</v>
      </c>
      <c r="I1899" s="2">
        <f t="shared" si="266"/>
        <v>48.685152492026326</v>
      </c>
    </row>
    <row r="1900" spans="1:9" ht="13.5" x14ac:dyDescent="0.25">
      <c r="A1900" s="3">
        <f>TITRES_STAT!B1903</f>
        <v>45070</v>
      </c>
      <c r="B1900" s="5">
        <f>TITRES_STAT!D1903</f>
        <v>1.68</v>
      </c>
      <c r="C1900" s="2">
        <f t="shared" si="261"/>
        <v>-2.0000000000000018E-2</v>
      </c>
      <c r="D1900" s="2">
        <f t="shared" si="262"/>
        <v>0</v>
      </c>
      <c r="E1900" s="2">
        <f t="shared" si="263"/>
        <v>2.0000000000000018E-2</v>
      </c>
      <c r="F1900" s="2">
        <f t="shared" si="267"/>
        <v>4.6831174936817852E-3</v>
      </c>
      <c r="G1900" s="2">
        <f t="shared" si="267"/>
        <v>6.3646442916391443E-3</v>
      </c>
      <c r="H1900" s="2">
        <f t="shared" si="265"/>
        <v>0.73580192059338156</v>
      </c>
      <c r="I1900" s="2">
        <f t="shared" si="266"/>
        <v>42.389739973432484</v>
      </c>
    </row>
    <row r="1901" spans="1:9" ht="13.5" x14ac:dyDescent="0.25">
      <c r="A1901" s="3">
        <f>TITRES_STAT!B1904</f>
        <v>45071</v>
      </c>
      <c r="B1901" s="5">
        <f>TITRES_STAT!D1904</f>
        <v>1.67</v>
      </c>
      <c r="C1901" s="2">
        <f t="shared" si="261"/>
        <v>-1.0000000000000009E-2</v>
      </c>
      <c r="D1901" s="2">
        <f t="shared" si="262"/>
        <v>0</v>
      </c>
      <c r="E1901" s="2">
        <f t="shared" si="263"/>
        <v>1.0000000000000009E-2</v>
      </c>
      <c r="F1901" s="2">
        <f t="shared" ref="F1901:G1916" si="268">((F1900*13)+D1901)/14</f>
        <v>4.3486091012759432E-3</v>
      </c>
      <c r="G1901" s="2">
        <f t="shared" si="268"/>
        <v>6.6243125565220631E-3</v>
      </c>
      <c r="H1901" s="2">
        <f t="shared" si="265"/>
        <v>0.65646194441632388</v>
      </c>
      <c r="I1901" s="2">
        <f t="shared" si="266"/>
        <v>39.630366796481816</v>
      </c>
    </row>
    <row r="1902" spans="1:9" ht="13.5" x14ac:dyDescent="0.25">
      <c r="A1902" s="3">
        <f>TITRES_STAT!B1905</f>
        <v>45072</v>
      </c>
      <c r="B1902" s="5">
        <f>TITRES_STAT!D1905</f>
        <v>1.7</v>
      </c>
      <c r="C1902" s="2">
        <f t="shared" si="261"/>
        <v>3.0000000000000027E-2</v>
      </c>
      <c r="D1902" s="2">
        <f t="shared" si="262"/>
        <v>3.0000000000000027E-2</v>
      </c>
      <c r="E1902" s="2">
        <f t="shared" si="263"/>
        <v>0</v>
      </c>
      <c r="F1902" s="2">
        <f t="shared" si="268"/>
        <v>6.180851308327664E-3</v>
      </c>
      <c r="G1902" s="2">
        <f t="shared" si="268"/>
        <v>6.1511473739133448E-3</v>
      </c>
      <c r="H1902" s="2">
        <f t="shared" si="265"/>
        <v>1.0048290071117938</v>
      </c>
      <c r="I1902" s="2">
        <f t="shared" si="266"/>
        <v>50.120434388535472</v>
      </c>
    </row>
    <row r="1903" spans="1:9" ht="13.5" x14ac:dyDescent="0.25">
      <c r="A1903" s="3">
        <f>TITRES_STAT!B1906</f>
        <v>45075</v>
      </c>
      <c r="B1903" s="5">
        <f>TITRES_STAT!D1906</f>
        <v>1.7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5.7393619291614016E-3</v>
      </c>
      <c r="G1903" s="2">
        <f t="shared" si="268"/>
        <v>5.711779704348106E-3</v>
      </c>
      <c r="H1903" s="2">
        <f t="shared" si="265"/>
        <v>1.0048290071117936</v>
      </c>
      <c r="I1903" s="2">
        <f t="shared" si="266"/>
        <v>50.120434388535472</v>
      </c>
    </row>
    <row r="1904" spans="1:9" ht="13.5" x14ac:dyDescent="0.25">
      <c r="A1904" s="3">
        <f>TITRES_STAT!B1907</f>
        <v>45076</v>
      </c>
      <c r="B1904" s="5">
        <f>TITRES_STAT!D1907</f>
        <v>1.65</v>
      </c>
      <c r="C1904" s="2">
        <f t="shared" si="261"/>
        <v>-5.0000000000000044E-2</v>
      </c>
      <c r="D1904" s="2">
        <f t="shared" si="262"/>
        <v>0</v>
      </c>
      <c r="E1904" s="2">
        <f t="shared" si="263"/>
        <v>5.0000000000000044E-2</v>
      </c>
      <c r="F1904" s="2">
        <f t="shared" si="268"/>
        <v>5.3294075056498722E-3</v>
      </c>
      <c r="G1904" s="2">
        <f t="shared" si="268"/>
        <v>8.8752240111803875E-3</v>
      </c>
      <c r="H1904" s="2">
        <f t="shared" si="265"/>
        <v>0.60048146378460499</v>
      </c>
      <c r="I1904" s="2">
        <f t="shared" si="266"/>
        <v>37.518801521428841</v>
      </c>
    </row>
    <row r="1905" spans="1:9" ht="13.5" x14ac:dyDescent="0.25">
      <c r="A1905" s="3">
        <f>TITRES_STAT!B1908</f>
        <v>45077</v>
      </c>
      <c r="B1905" s="5">
        <f>TITRES_STAT!D1908</f>
        <v>1.69</v>
      </c>
      <c r="C1905" s="2">
        <f t="shared" si="261"/>
        <v>4.0000000000000036E-2</v>
      </c>
      <c r="D1905" s="2">
        <f t="shared" si="262"/>
        <v>4.0000000000000036E-2</v>
      </c>
      <c r="E1905" s="2">
        <f t="shared" si="263"/>
        <v>0</v>
      </c>
      <c r="F1905" s="2">
        <f t="shared" si="268"/>
        <v>7.8058783981034552E-3</v>
      </c>
      <c r="G1905" s="2">
        <f t="shared" si="268"/>
        <v>8.2412794389532164E-3</v>
      </c>
      <c r="H1905" s="2">
        <f t="shared" si="265"/>
        <v>0.94716827113132518</v>
      </c>
      <c r="I1905" s="2">
        <f t="shared" si="266"/>
        <v>48.64337023019641</v>
      </c>
    </row>
    <row r="1906" spans="1:9" ht="13.5" x14ac:dyDescent="0.25">
      <c r="A1906" s="3">
        <f>TITRES_STAT!B1909</f>
        <v>45078</v>
      </c>
      <c r="B1906" s="5">
        <f>TITRES_STAT!D1909</f>
        <v>1.69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7.2483156553817801E-3</v>
      </c>
      <c r="G1906" s="2">
        <f t="shared" si="268"/>
        <v>7.6526166218851294E-3</v>
      </c>
      <c r="H1906" s="2">
        <f t="shared" si="265"/>
        <v>0.94716827113132518</v>
      </c>
      <c r="I1906" s="2">
        <f t="shared" si="266"/>
        <v>48.64337023019641</v>
      </c>
    </row>
    <row r="1907" spans="1:9" ht="13.5" x14ac:dyDescent="0.25">
      <c r="A1907" s="3">
        <f>TITRES_STAT!B1910</f>
        <v>45079</v>
      </c>
      <c r="B1907" s="5">
        <f>TITRES_STAT!D1910</f>
        <v>1.74</v>
      </c>
      <c r="C1907" s="2">
        <f t="shared" si="261"/>
        <v>5.0000000000000044E-2</v>
      </c>
      <c r="D1907" s="2">
        <f t="shared" si="262"/>
        <v>5.0000000000000044E-2</v>
      </c>
      <c r="E1907" s="2">
        <f t="shared" si="263"/>
        <v>0</v>
      </c>
      <c r="F1907" s="2">
        <f t="shared" si="268"/>
        <v>1.0302007394283084E-2</v>
      </c>
      <c r="G1907" s="2">
        <f t="shared" si="268"/>
        <v>7.106001148893335E-3</v>
      </c>
      <c r="H1907" s="2">
        <f t="shared" si="265"/>
        <v>1.4497615717227239</v>
      </c>
      <c r="I1907" s="2">
        <f t="shared" si="266"/>
        <v>59.179700933230862</v>
      </c>
    </row>
    <row r="1908" spans="1:9" ht="13.5" x14ac:dyDescent="0.25">
      <c r="A1908" s="3">
        <f>TITRES_STAT!B1911</f>
        <v>45082</v>
      </c>
      <c r="B1908" s="5">
        <f>TITRES_STAT!D1911</f>
        <v>1.76</v>
      </c>
      <c r="C1908" s="2">
        <f t="shared" si="261"/>
        <v>2.0000000000000018E-2</v>
      </c>
      <c r="D1908" s="2">
        <f t="shared" si="262"/>
        <v>2.0000000000000018E-2</v>
      </c>
      <c r="E1908" s="2">
        <f t="shared" si="263"/>
        <v>0</v>
      </c>
      <c r="F1908" s="2">
        <f t="shared" si="268"/>
        <v>1.0994721151834294E-2</v>
      </c>
      <c r="G1908" s="2">
        <f t="shared" si="268"/>
        <v>6.5984296382580968E-3</v>
      </c>
      <c r="H1908" s="2">
        <f t="shared" si="265"/>
        <v>1.6662633012082497</v>
      </c>
      <c r="I1908" s="2">
        <f t="shared" si="266"/>
        <v>62.494326815103449</v>
      </c>
    </row>
    <row r="1909" spans="1:9" ht="13.5" x14ac:dyDescent="0.25">
      <c r="A1909" s="3">
        <f>TITRES_STAT!B1912</f>
        <v>45083</v>
      </c>
      <c r="B1909" s="5">
        <f>TITRES_STAT!D1912</f>
        <v>1.77</v>
      </c>
      <c r="C1909" s="2">
        <f t="shared" si="261"/>
        <v>1.0000000000000009E-2</v>
      </c>
      <c r="D1909" s="2">
        <f t="shared" si="262"/>
        <v>1.0000000000000009E-2</v>
      </c>
      <c r="E1909" s="2">
        <f t="shared" si="263"/>
        <v>0</v>
      </c>
      <c r="F1909" s="2">
        <f t="shared" si="268"/>
        <v>1.092366964098899E-2</v>
      </c>
      <c r="G1909" s="2">
        <f t="shared" si="268"/>
        <v>6.1271132355253752E-3</v>
      </c>
      <c r="H1909" s="2">
        <f t="shared" si="265"/>
        <v>1.7828411555466102</v>
      </c>
      <c r="I1909" s="2">
        <f t="shared" si="266"/>
        <v>64.065501977831047</v>
      </c>
    </row>
    <row r="1910" spans="1:9" ht="13.5" x14ac:dyDescent="0.25">
      <c r="A1910" s="3">
        <f>TITRES_STAT!B1913</f>
        <v>45084</v>
      </c>
      <c r="B1910" s="5">
        <f>TITRES_STAT!D1913</f>
        <v>1.8</v>
      </c>
      <c r="C1910" s="2">
        <f t="shared" si="261"/>
        <v>3.0000000000000027E-2</v>
      </c>
      <c r="D1910" s="2">
        <f t="shared" si="262"/>
        <v>3.0000000000000027E-2</v>
      </c>
      <c r="E1910" s="2">
        <f t="shared" si="263"/>
        <v>0</v>
      </c>
      <c r="F1910" s="2">
        <f t="shared" si="268"/>
        <v>1.2286264666632634E-2</v>
      </c>
      <c r="G1910" s="2">
        <f t="shared" si="268"/>
        <v>5.6894622901307052E-3</v>
      </c>
      <c r="H1910" s="2">
        <f t="shared" si="265"/>
        <v>2.1594773003320809</v>
      </c>
      <c r="I1910" s="2">
        <f t="shared" si="266"/>
        <v>68.349194979343778</v>
      </c>
    </row>
    <row r="1911" spans="1:9" ht="13.5" x14ac:dyDescent="0.25">
      <c r="A1911" s="3">
        <f>TITRES_STAT!B1914</f>
        <v>45085</v>
      </c>
      <c r="B1911" s="5">
        <f>TITRES_STAT!D1914</f>
        <v>1.85</v>
      </c>
      <c r="C1911" s="2">
        <f t="shared" si="261"/>
        <v>5.0000000000000044E-2</v>
      </c>
      <c r="D1911" s="2">
        <f t="shared" si="262"/>
        <v>5.0000000000000044E-2</v>
      </c>
      <c r="E1911" s="2">
        <f t="shared" si="263"/>
        <v>0</v>
      </c>
      <c r="F1911" s="2">
        <f t="shared" si="268"/>
        <v>1.4980102904730305E-2</v>
      </c>
      <c r="G1911" s="2">
        <f t="shared" si="268"/>
        <v>5.2830721265499413E-3</v>
      </c>
      <c r="H1911" s="2">
        <f t="shared" si="265"/>
        <v>2.8354908935367718</v>
      </c>
      <c r="I1911" s="2">
        <f t="shared" si="266"/>
        <v>73.927718048161424</v>
      </c>
    </row>
    <row r="1912" spans="1:9" ht="13.5" x14ac:dyDescent="0.25">
      <c r="A1912" s="3">
        <f>TITRES_STAT!B1915</f>
        <v>45086</v>
      </c>
      <c r="B1912" s="5">
        <f>TITRES_STAT!D1915</f>
        <v>1.9</v>
      </c>
      <c r="C1912" s="2">
        <f t="shared" si="261"/>
        <v>4.9999999999999822E-2</v>
      </c>
      <c r="D1912" s="2">
        <f t="shared" si="262"/>
        <v>4.9999999999999822E-2</v>
      </c>
      <c r="E1912" s="2">
        <f t="shared" si="263"/>
        <v>0</v>
      </c>
      <c r="F1912" s="2">
        <f t="shared" si="268"/>
        <v>1.7481524125820984E-2</v>
      </c>
      <c r="G1912" s="2">
        <f t="shared" si="268"/>
        <v>4.9057098317963743E-3</v>
      </c>
      <c r="H1912" s="2">
        <f t="shared" si="265"/>
        <v>3.5635055323725893</v>
      </c>
      <c r="I1912" s="2">
        <f t="shared" si="266"/>
        <v>78.087021196617357</v>
      </c>
    </row>
    <row r="1913" spans="1:9" ht="13.5" x14ac:dyDescent="0.25">
      <c r="A1913" s="3">
        <f>TITRES_STAT!B1916</f>
        <v>45089</v>
      </c>
      <c r="B1913" s="5">
        <f>TITRES_STAT!D1916</f>
        <v>1.95</v>
      </c>
      <c r="C1913" s="2">
        <f t="shared" si="261"/>
        <v>5.0000000000000044E-2</v>
      </c>
      <c r="D1913" s="2">
        <f t="shared" si="262"/>
        <v>5.0000000000000044E-2</v>
      </c>
      <c r="E1913" s="2">
        <f t="shared" si="263"/>
        <v>0</v>
      </c>
      <c r="F1913" s="2">
        <f t="shared" si="268"/>
        <v>1.9804272402548062E-2</v>
      </c>
      <c r="G1913" s="2">
        <f t="shared" si="268"/>
        <v>4.5553019866680618E-3</v>
      </c>
      <c r="H1913" s="2">
        <f t="shared" si="265"/>
        <v>4.3475212972727046</v>
      </c>
      <c r="I1913" s="2">
        <f t="shared" si="266"/>
        <v>81.299747221016005</v>
      </c>
    </row>
    <row r="1914" spans="1:9" ht="13.5" x14ac:dyDescent="0.25">
      <c r="A1914" s="3">
        <f>TITRES_STAT!B1917</f>
        <v>45090</v>
      </c>
      <c r="B1914" s="5">
        <f>TITRES_STAT!D1917</f>
        <v>1.95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1.8389681516651771E-2</v>
      </c>
      <c r="G1914" s="2">
        <f t="shared" si="268"/>
        <v>4.2299232733346284E-3</v>
      </c>
      <c r="H1914" s="2">
        <f t="shared" si="265"/>
        <v>4.3475212972727055</v>
      </c>
      <c r="I1914" s="2">
        <f t="shared" si="266"/>
        <v>81.299747221016005</v>
      </c>
    </row>
    <row r="1915" spans="1:9" ht="13.5" x14ac:dyDescent="0.25">
      <c r="A1915" s="3">
        <f>TITRES_STAT!B1918</f>
        <v>45091</v>
      </c>
      <c r="B1915" s="5">
        <f>TITRES_STAT!D1918</f>
        <v>1.94</v>
      </c>
      <c r="C1915" s="2">
        <f t="shared" si="261"/>
        <v>-1.0000000000000009E-2</v>
      </c>
      <c r="D1915" s="2">
        <f t="shared" si="262"/>
        <v>0</v>
      </c>
      <c r="E1915" s="2">
        <f t="shared" si="263"/>
        <v>1.0000000000000009E-2</v>
      </c>
      <c r="F1915" s="2">
        <f t="shared" si="268"/>
        <v>1.7076132836890932E-2</v>
      </c>
      <c r="G1915" s="2">
        <f t="shared" si="268"/>
        <v>4.6420716109535839E-3</v>
      </c>
      <c r="H1915" s="2">
        <f t="shared" si="265"/>
        <v>3.6785586841438489</v>
      </c>
      <c r="I1915" s="2">
        <f t="shared" si="266"/>
        <v>78.625895975418445</v>
      </c>
    </row>
    <row r="1916" spans="1:9" ht="13.5" x14ac:dyDescent="0.25">
      <c r="A1916" s="3">
        <f>TITRES_STAT!B1919</f>
        <v>45092</v>
      </c>
      <c r="B1916" s="5">
        <f>TITRES_STAT!D1919</f>
        <v>1.9</v>
      </c>
      <c r="C1916" s="2">
        <f t="shared" si="261"/>
        <v>-4.0000000000000036E-2</v>
      </c>
      <c r="D1916" s="2">
        <f t="shared" si="262"/>
        <v>0</v>
      </c>
      <c r="E1916" s="2">
        <f t="shared" si="263"/>
        <v>4.0000000000000036E-2</v>
      </c>
      <c r="F1916" s="2">
        <f t="shared" si="268"/>
        <v>1.5856409062827294E-2</v>
      </c>
      <c r="G1916" s="2">
        <f t="shared" si="268"/>
        <v>7.1676379244569027E-3</v>
      </c>
      <c r="H1916" s="2">
        <f t="shared" si="265"/>
        <v>2.2122223848282272</v>
      </c>
      <c r="I1916" s="2">
        <f t="shared" si="266"/>
        <v>68.868905069488989</v>
      </c>
    </row>
    <row r="1917" spans="1:9" ht="13.5" x14ac:dyDescent="0.25">
      <c r="A1917" s="3">
        <f>TITRES_STAT!B1920</f>
        <v>45093</v>
      </c>
      <c r="B1917" s="5">
        <f>TITRES_STAT!D1920</f>
        <v>1.85</v>
      </c>
      <c r="C1917" s="2">
        <f t="shared" si="261"/>
        <v>-4.9999999999999822E-2</v>
      </c>
      <c r="D1917" s="2">
        <f t="shared" si="262"/>
        <v>0</v>
      </c>
      <c r="E1917" s="2">
        <f t="shared" si="263"/>
        <v>4.9999999999999822E-2</v>
      </c>
      <c r="F1917" s="2">
        <f t="shared" ref="F1917:G1932" si="269">((F1916*13)+D1917)/14</f>
        <v>1.4723808415482487E-2</v>
      </c>
      <c r="G1917" s="2">
        <f t="shared" si="269"/>
        <v>1.0227092358424254E-2</v>
      </c>
      <c r="H1917" s="2">
        <f t="shared" si="265"/>
        <v>1.4396866576993608</v>
      </c>
      <c r="I1917" s="2">
        <f t="shared" si="266"/>
        <v>59.011129693884293</v>
      </c>
    </row>
    <row r="1918" spans="1:9" ht="13.5" x14ac:dyDescent="0.25">
      <c r="A1918" s="3">
        <f>TITRES_STAT!B1921</f>
        <v>45096</v>
      </c>
      <c r="B1918" s="5">
        <f>TITRES_STAT!D1921</f>
        <v>1.9</v>
      </c>
      <c r="C1918" s="2">
        <f t="shared" si="261"/>
        <v>4.9999999999999822E-2</v>
      </c>
      <c r="D1918" s="2">
        <f t="shared" si="262"/>
        <v>4.9999999999999822E-2</v>
      </c>
      <c r="E1918" s="2">
        <f t="shared" si="263"/>
        <v>0</v>
      </c>
      <c r="F1918" s="2">
        <f t="shared" si="269"/>
        <v>1.7243536385805152E-2</v>
      </c>
      <c r="G1918" s="2">
        <f t="shared" si="269"/>
        <v>9.4965857613939497E-3</v>
      </c>
      <c r="H1918" s="2">
        <f t="shared" si="265"/>
        <v>1.8157616662511002</v>
      </c>
      <c r="I1918" s="2">
        <f t="shared" si="266"/>
        <v>64.485630584942299</v>
      </c>
    </row>
    <row r="1919" spans="1:9" ht="13.5" x14ac:dyDescent="0.25">
      <c r="A1919" s="3">
        <f>TITRES_STAT!B1922</f>
        <v>45097</v>
      </c>
      <c r="B1919" s="5">
        <f>TITRES_STAT!D1922</f>
        <v>1.94</v>
      </c>
      <c r="C1919" s="2">
        <f t="shared" si="261"/>
        <v>4.0000000000000036E-2</v>
      </c>
      <c r="D1919" s="2">
        <f t="shared" si="262"/>
        <v>4.0000000000000036E-2</v>
      </c>
      <c r="E1919" s="2">
        <f t="shared" si="263"/>
        <v>0</v>
      </c>
      <c r="F1919" s="2">
        <f t="shared" si="269"/>
        <v>1.8868998072533359E-2</v>
      </c>
      <c r="G1919" s="2">
        <f t="shared" si="269"/>
        <v>8.8182582070086678E-3</v>
      </c>
      <c r="H1919" s="2">
        <f t="shared" si="265"/>
        <v>2.1397647505418314</v>
      </c>
      <c r="I1919" s="2">
        <f t="shared" si="266"/>
        <v>68.150480069329106</v>
      </c>
    </row>
    <row r="1920" spans="1:9" ht="13.5" x14ac:dyDescent="0.25">
      <c r="A1920" s="3">
        <f>TITRES_STAT!B1923</f>
        <v>45098</v>
      </c>
      <c r="B1920" s="5">
        <f>TITRES_STAT!D1923</f>
        <v>1.89</v>
      </c>
      <c r="C1920" s="2">
        <f t="shared" si="261"/>
        <v>-5.0000000000000044E-2</v>
      </c>
      <c r="D1920" s="2">
        <f t="shared" si="262"/>
        <v>0</v>
      </c>
      <c r="E1920" s="2">
        <f t="shared" si="263"/>
        <v>5.0000000000000044E-2</v>
      </c>
      <c r="F1920" s="2">
        <f t="shared" si="269"/>
        <v>1.7521212495923835E-2</v>
      </c>
      <c r="G1920" s="2">
        <f t="shared" si="269"/>
        <v>1.1759811192222339E-2</v>
      </c>
      <c r="H1920" s="2">
        <f t="shared" si="265"/>
        <v>1.4899229425989382</v>
      </c>
      <c r="I1920" s="2">
        <f t="shared" si="266"/>
        <v>59.838114549994174</v>
      </c>
    </row>
    <row r="1921" spans="1:9" ht="13.5" x14ac:dyDescent="0.25">
      <c r="A1921" s="3">
        <f>TITRES_STAT!B1924</f>
        <v>45099</v>
      </c>
      <c r="B1921" s="5">
        <f>TITRES_STAT!D1924</f>
        <v>1.84</v>
      </c>
      <c r="C1921" s="2">
        <f t="shared" si="261"/>
        <v>-4.9999999999999822E-2</v>
      </c>
      <c r="D1921" s="2">
        <f t="shared" si="262"/>
        <v>0</v>
      </c>
      <c r="E1921" s="2">
        <f t="shared" si="263"/>
        <v>4.9999999999999822E-2</v>
      </c>
      <c r="F1921" s="2">
        <f t="shared" si="269"/>
        <v>1.626969731764356E-2</v>
      </c>
      <c r="G1921" s="2">
        <f t="shared" si="269"/>
        <v>1.4491253249920731E-2</v>
      </c>
      <c r="H1921" s="2">
        <f t="shared" si="265"/>
        <v>1.1227253459070254</v>
      </c>
      <c r="I1921" s="2">
        <f t="shared" si="266"/>
        <v>52.890749529694482</v>
      </c>
    </row>
    <row r="1922" spans="1:9" ht="13.5" x14ac:dyDescent="0.25">
      <c r="A1922" s="3">
        <f>TITRES_STAT!B1925</f>
        <v>45100</v>
      </c>
      <c r="B1922" s="5">
        <f>TITRES_STAT!D1925</f>
        <v>1.89</v>
      </c>
      <c r="C1922" s="2">
        <f t="shared" si="261"/>
        <v>4.9999999999999822E-2</v>
      </c>
      <c r="D1922" s="2">
        <f t="shared" si="262"/>
        <v>4.9999999999999822E-2</v>
      </c>
      <c r="E1922" s="2">
        <f t="shared" si="263"/>
        <v>0</v>
      </c>
      <c r="F1922" s="2">
        <f t="shared" si="269"/>
        <v>1.867900465209758E-2</v>
      </c>
      <c r="G1922" s="2">
        <f t="shared" si="269"/>
        <v>1.3456163732069249E-2</v>
      </c>
      <c r="H1922" s="2">
        <f t="shared" si="265"/>
        <v>1.3881374382790137</v>
      </c>
      <c r="I1922" s="2">
        <f t="shared" si="266"/>
        <v>58.126363082325796</v>
      </c>
    </row>
    <row r="1923" spans="1:9" ht="13.5" x14ac:dyDescent="0.25">
      <c r="A1923" s="3">
        <f>TITRES_STAT!B1926</f>
        <v>45103</v>
      </c>
      <c r="B1923" s="5">
        <f>TITRES_STAT!D1926</f>
        <v>1.89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1.7344790034090611E-2</v>
      </c>
      <c r="G1923" s="2">
        <f t="shared" si="269"/>
        <v>1.2495009179778587E-2</v>
      </c>
      <c r="H1923" s="2">
        <f t="shared" si="265"/>
        <v>1.3881374382790139</v>
      </c>
      <c r="I1923" s="2">
        <f t="shared" si="266"/>
        <v>58.126363082325803</v>
      </c>
    </row>
    <row r="1924" spans="1:9" ht="13.5" x14ac:dyDescent="0.25">
      <c r="A1924" s="3">
        <f>TITRES_STAT!B1927</f>
        <v>45104</v>
      </c>
      <c r="B1924" s="5">
        <f>TITRES_STAT!D1927</f>
        <v>1.84</v>
      </c>
      <c r="C1924" s="2">
        <f t="shared" si="270"/>
        <v>-4.9999999999999822E-2</v>
      </c>
      <c r="D1924" s="2">
        <f t="shared" si="271"/>
        <v>0</v>
      </c>
      <c r="E1924" s="2">
        <f t="shared" si="272"/>
        <v>4.9999999999999822E-2</v>
      </c>
      <c r="F1924" s="2">
        <f t="shared" si="269"/>
        <v>1.6105876460226997E-2</v>
      </c>
      <c r="G1924" s="2">
        <f t="shared" si="269"/>
        <v>1.5173937095508674E-2</v>
      </c>
      <c r="H1924" s="2">
        <f t="shared" si="265"/>
        <v>1.061417110065269</v>
      </c>
      <c r="I1924" s="2">
        <f t="shared" si="266"/>
        <v>51.489681776807515</v>
      </c>
    </row>
    <row r="1925" spans="1:9" ht="13.5" x14ac:dyDescent="0.25">
      <c r="A1925" s="3">
        <f>TITRES_STAT!B1928</f>
        <v>45107</v>
      </c>
      <c r="B1925" s="5">
        <f>TITRES_STAT!D1928</f>
        <v>1.82</v>
      </c>
      <c r="C1925" s="2">
        <f t="shared" si="270"/>
        <v>-2.0000000000000018E-2</v>
      </c>
      <c r="D1925" s="2">
        <f t="shared" si="271"/>
        <v>0</v>
      </c>
      <c r="E1925" s="2">
        <f t="shared" si="272"/>
        <v>2.0000000000000018E-2</v>
      </c>
      <c r="F1925" s="2">
        <f t="shared" si="269"/>
        <v>1.4955456713067927E-2</v>
      </c>
      <c r="G1925" s="2">
        <f t="shared" si="269"/>
        <v>1.5518655874400914E-2</v>
      </c>
      <c r="H1925" s="2">
        <f t="shared" si="265"/>
        <v>0.96370825115968817</v>
      </c>
      <c r="I1925" s="2">
        <f t="shared" si="266"/>
        <v>49.075938372747601</v>
      </c>
    </row>
    <row r="1926" spans="1:9" ht="13.5" x14ac:dyDescent="0.25">
      <c r="A1926" s="3">
        <f>TITRES_STAT!B1929</f>
        <v>45110</v>
      </c>
      <c r="B1926" s="5">
        <f>TITRES_STAT!D1929</f>
        <v>1.84</v>
      </c>
      <c r="C1926" s="2">
        <f t="shared" si="270"/>
        <v>2.0000000000000018E-2</v>
      </c>
      <c r="D1926" s="2">
        <f t="shared" si="271"/>
        <v>2.0000000000000018E-2</v>
      </c>
      <c r="E1926" s="2">
        <f t="shared" si="272"/>
        <v>0</v>
      </c>
      <c r="F1926" s="2">
        <f t="shared" si="269"/>
        <v>1.5315781233563076E-2</v>
      </c>
      <c r="G1926" s="2">
        <f t="shared" si="269"/>
        <v>1.4410180454800848E-2</v>
      </c>
      <c r="H1926" s="2">
        <f t="shared" si="265"/>
        <v>1.0628445134051407</v>
      </c>
      <c r="I1926" s="2">
        <f t="shared" si="266"/>
        <v>51.523248916647702</v>
      </c>
    </row>
    <row r="1927" spans="1:9" ht="13.5" x14ac:dyDescent="0.25">
      <c r="A1927" s="3">
        <f>TITRES_STAT!B1930</f>
        <v>45111</v>
      </c>
      <c r="B1927" s="5">
        <f>TITRES_STAT!D1930</f>
        <v>1.8</v>
      </c>
      <c r="C1927" s="2">
        <f t="shared" si="270"/>
        <v>-4.0000000000000036E-2</v>
      </c>
      <c r="D1927" s="2">
        <f t="shared" si="271"/>
        <v>0</v>
      </c>
      <c r="E1927" s="2">
        <f t="shared" si="272"/>
        <v>4.0000000000000036E-2</v>
      </c>
      <c r="F1927" s="2">
        <f t="shared" si="269"/>
        <v>1.4221796859737141E-2</v>
      </c>
      <c r="G1927" s="2">
        <f t="shared" si="269"/>
        <v>1.6238024708029361E-2</v>
      </c>
      <c r="H1927" s="2">
        <f t="shared" si="265"/>
        <v>0.87583293629949721</v>
      </c>
      <c r="I1927" s="2">
        <f t="shared" si="266"/>
        <v>46.690348556693692</v>
      </c>
    </row>
    <row r="1928" spans="1:9" ht="13.5" x14ac:dyDescent="0.25">
      <c r="A1928" s="3">
        <f>TITRES_STAT!B1931</f>
        <v>45112</v>
      </c>
      <c r="B1928" s="5">
        <f>TITRES_STAT!D1931</f>
        <v>1.77</v>
      </c>
      <c r="C1928" s="2">
        <f t="shared" si="270"/>
        <v>-3.0000000000000027E-2</v>
      </c>
      <c r="D1928" s="2">
        <f t="shared" si="271"/>
        <v>0</v>
      </c>
      <c r="E1928" s="2">
        <f t="shared" si="272"/>
        <v>3.0000000000000027E-2</v>
      </c>
      <c r="F1928" s="2">
        <f t="shared" si="269"/>
        <v>1.3205954226898773E-2</v>
      </c>
      <c r="G1928" s="2">
        <f t="shared" si="269"/>
        <v>1.7221022943170124E-2</v>
      </c>
      <c r="H1928" s="2">
        <f t="shared" si="265"/>
        <v>0.76685074228626282</v>
      </c>
      <c r="I1928" s="2">
        <f t="shared" si="266"/>
        <v>43.402123559909555</v>
      </c>
    </row>
    <row r="1929" spans="1:9" ht="13.5" x14ac:dyDescent="0.25">
      <c r="A1929" s="3">
        <f>TITRES_STAT!B1932</f>
        <v>45113</v>
      </c>
      <c r="B1929" s="5">
        <f>TITRES_STAT!D1932</f>
        <v>1.79</v>
      </c>
      <c r="C1929" s="2">
        <f t="shared" si="270"/>
        <v>2.0000000000000018E-2</v>
      </c>
      <c r="D1929" s="2">
        <f t="shared" si="271"/>
        <v>2.0000000000000018E-2</v>
      </c>
      <c r="E1929" s="2">
        <f t="shared" si="272"/>
        <v>0</v>
      </c>
      <c r="F1929" s="2">
        <f t="shared" si="269"/>
        <v>1.369124321069172E-2</v>
      </c>
      <c r="G1929" s="2">
        <f t="shared" si="269"/>
        <v>1.5990949875800829E-2</v>
      </c>
      <c r="H1929" s="2">
        <f t="shared" si="265"/>
        <v>0.85618698807947213</v>
      </c>
      <c r="I1929" s="2">
        <f t="shared" si="266"/>
        <v>46.126117335050232</v>
      </c>
    </row>
    <row r="1930" spans="1:9" ht="13.5" x14ac:dyDescent="0.25">
      <c r="A1930" s="3">
        <f>TITRES_STAT!B1933</f>
        <v>45114</v>
      </c>
      <c r="B1930" s="5">
        <f>TITRES_STAT!D1933</f>
        <v>1.78</v>
      </c>
      <c r="C1930" s="2">
        <f t="shared" si="270"/>
        <v>-1.0000000000000009E-2</v>
      </c>
      <c r="D1930" s="2">
        <f t="shared" si="271"/>
        <v>0</v>
      </c>
      <c r="E1930" s="2">
        <f t="shared" si="272"/>
        <v>1.0000000000000009E-2</v>
      </c>
      <c r="F1930" s="2">
        <f t="shared" si="269"/>
        <v>1.2713297267070881E-2</v>
      </c>
      <c r="G1930" s="2">
        <f t="shared" si="269"/>
        <v>1.55630248846722E-2</v>
      </c>
      <c r="H1930" s="2">
        <f t="shared" si="265"/>
        <v>0.81689114817210284</v>
      </c>
      <c r="I1930" s="2">
        <f t="shared" si="266"/>
        <v>44.960929497286749</v>
      </c>
    </row>
    <row r="1931" spans="1:9" ht="13.5" x14ac:dyDescent="0.25">
      <c r="A1931" s="3">
        <f>TITRES_STAT!B1934</f>
        <v>45117</v>
      </c>
      <c r="B1931" s="5">
        <f>TITRES_STAT!D1934</f>
        <v>1.78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1.1805204605137247E-2</v>
      </c>
      <c r="G1931" s="2">
        <f t="shared" si="269"/>
        <v>1.4451380250052758E-2</v>
      </c>
      <c r="H1931" s="2">
        <f t="shared" si="265"/>
        <v>0.81689114817210284</v>
      </c>
      <c r="I1931" s="2">
        <f t="shared" si="266"/>
        <v>44.960929497286749</v>
      </c>
    </row>
    <row r="1932" spans="1:9" ht="13.5" x14ac:dyDescent="0.25">
      <c r="A1932" s="3">
        <f>TITRES_STAT!B1935</f>
        <v>45118</v>
      </c>
      <c r="B1932" s="5">
        <f>TITRES_STAT!D1935</f>
        <v>1.78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1.09619757047703E-2</v>
      </c>
      <c r="G1932" s="2">
        <f t="shared" si="269"/>
        <v>1.3419138803620417E-2</v>
      </c>
      <c r="H1932" s="2">
        <f t="shared" si="265"/>
        <v>0.81689114817210273</v>
      </c>
      <c r="I1932" s="2">
        <f t="shared" si="266"/>
        <v>44.960929497286742</v>
      </c>
    </row>
    <row r="1933" spans="1:9" ht="13.5" x14ac:dyDescent="0.25">
      <c r="A1933" s="3">
        <f>TITRES_STAT!B1936</f>
        <v>45119</v>
      </c>
      <c r="B1933" s="5">
        <f>TITRES_STAT!D1936</f>
        <v>1.76</v>
      </c>
      <c r="C1933" s="2">
        <f t="shared" si="270"/>
        <v>-2.0000000000000018E-2</v>
      </c>
      <c r="D1933" s="2">
        <f t="shared" si="271"/>
        <v>0</v>
      </c>
      <c r="E1933" s="2">
        <f t="shared" si="272"/>
        <v>2.0000000000000018E-2</v>
      </c>
      <c r="F1933" s="2">
        <f t="shared" ref="F1933:G1948" si="273">((F1932*13)+D1933)/14</f>
        <v>1.0178977440143849E-2</v>
      </c>
      <c r="G1933" s="2">
        <f t="shared" si="273"/>
        <v>1.3889200317647532E-2</v>
      </c>
      <c r="H1933" s="2">
        <f t="shared" si="265"/>
        <v>0.73286994264245031</v>
      </c>
      <c r="I1933" s="2">
        <f t="shared" si="266"/>
        <v>42.292264676534131</v>
      </c>
    </row>
    <row r="1934" spans="1:9" ht="13.5" x14ac:dyDescent="0.25">
      <c r="A1934" s="3">
        <f>TITRES_STAT!B1937</f>
        <v>45120</v>
      </c>
      <c r="B1934" s="5">
        <f>TITRES_STAT!D1937</f>
        <v>1.71</v>
      </c>
      <c r="C1934" s="2">
        <f t="shared" si="270"/>
        <v>-5.0000000000000044E-2</v>
      </c>
      <c r="D1934" s="2">
        <f t="shared" si="271"/>
        <v>0</v>
      </c>
      <c r="E1934" s="2">
        <f t="shared" si="272"/>
        <v>5.0000000000000044E-2</v>
      </c>
      <c r="F1934" s="2">
        <f t="shared" si="273"/>
        <v>9.4519076229907153E-3</v>
      </c>
      <c r="G1934" s="2">
        <f t="shared" si="273"/>
        <v>1.6468543152101285E-2</v>
      </c>
      <c r="H1934" s="2">
        <f t="shared" si="265"/>
        <v>0.57393708330446402</v>
      </c>
      <c r="I1934" s="2">
        <f t="shared" si="266"/>
        <v>36.465058825571944</v>
      </c>
    </row>
    <row r="1935" spans="1:9" ht="13.5" x14ac:dyDescent="0.25">
      <c r="A1935" s="3">
        <f>TITRES_STAT!B1938</f>
        <v>45121</v>
      </c>
      <c r="B1935" s="5">
        <f>TITRES_STAT!D1938</f>
        <v>1.75</v>
      </c>
      <c r="C1935" s="2">
        <f t="shared" si="270"/>
        <v>4.0000000000000036E-2</v>
      </c>
      <c r="D1935" s="2">
        <f t="shared" si="271"/>
        <v>4.0000000000000036E-2</v>
      </c>
      <c r="E1935" s="2">
        <f t="shared" si="272"/>
        <v>0</v>
      </c>
      <c r="F1935" s="2">
        <f t="shared" si="273"/>
        <v>1.1633914221348523E-2</v>
      </c>
      <c r="G1935" s="2">
        <f t="shared" si="273"/>
        <v>1.5292218641236907E-2</v>
      </c>
      <c r="H1935" s="2">
        <f t="shared" si="265"/>
        <v>0.76077346880043806</v>
      </c>
      <c r="I1935" s="2">
        <f t="shared" si="266"/>
        <v>43.206777151107921</v>
      </c>
    </row>
    <row r="1936" spans="1:9" ht="13.5" x14ac:dyDescent="0.25">
      <c r="A1936" s="3">
        <f>TITRES_STAT!B1939</f>
        <v>45124</v>
      </c>
      <c r="B1936" s="5">
        <f>TITRES_STAT!D1939</f>
        <v>1.72</v>
      </c>
      <c r="C1936" s="2">
        <f t="shared" si="270"/>
        <v>-3.0000000000000027E-2</v>
      </c>
      <c r="D1936" s="2">
        <f t="shared" si="271"/>
        <v>0</v>
      </c>
      <c r="E1936" s="2">
        <f t="shared" si="272"/>
        <v>3.0000000000000027E-2</v>
      </c>
      <c r="F1936" s="2">
        <f t="shared" si="273"/>
        <v>1.0802920348395056E-2</v>
      </c>
      <c r="G1936" s="2">
        <f t="shared" si="273"/>
        <v>1.6342774452577129E-2</v>
      </c>
      <c r="H1936" s="2">
        <f t="shared" si="265"/>
        <v>0.6610211980678421</v>
      </c>
      <c r="I1936" s="2">
        <f t="shared" si="266"/>
        <v>39.79607237022411</v>
      </c>
    </row>
    <row r="1937" spans="1:9" ht="13.5" x14ac:dyDescent="0.25">
      <c r="A1937" s="3">
        <f>TITRES_STAT!B1940</f>
        <v>45125</v>
      </c>
      <c r="B1937" s="5">
        <f>TITRES_STAT!D1940</f>
        <v>1.76</v>
      </c>
      <c r="C1937" s="2">
        <f t="shared" si="270"/>
        <v>4.0000000000000036E-2</v>
      </c>
      <c r="D1937" s="2">
        <f t="shared" si="271"/>
        <v>4.0000000000000036E-2</v>
      </c>
      <c r="E1937" s="2">
        <f t="shared" si="272"/>
        <v>0</v>
      </c>
      <c r="F1937" s="2">
        <f t="shared" si="273"/>
        <v>1.2888426037795412E-2</v>
      </c>
      <c r="G1937" s="2">
        <f t="shared" si="273"/>
        <v>1.5175433420250193E-2</v>
      </c>
      <c r="H1937" s="2">
        <f t="shared" ref="H1937:H2000" si="274">F1937/G1937</f>
        <v>0.84929541587899671</v>
      </c>
      <c r="I1937" s="2">
        <f t="shared" ref="I1937:I2000" si="275">IF(G1937=0,100,100-(100/(1+H1937)))</f>
        <v>45.925351276302948</v>
      </c>
    </row>
    <row r="1938" spans="1:9" ht="13.5" x14ac:dyDescent="0.25">
      <c r="A1938" s="3">
        <f>TITRES_STAT!B1941</f>
        <v>45127</v>
      </c>
      <c r="B1938" s="5">
        <f>TITRES_STAT!D1941</f>
        <v>1.78</v>
      </c>
      <c r="C1938" s="2">
        <f t="shared" si="270"/>
        <v>2.0000000000000018E-2</v>
      </c>
      <c r="D1938" s="2">
        <f t="shared" si="271"/>
        <v>2.0000000000000018E-2</v>
      </c>
      <c r="E1938" s="2">
        <f t="shared" si="272"/>
        <v>0</v>
      </c>
      <c r="F1938" s="2">
        <f t="shared" si="273"/>
        <v>1.3396395606524312E-2</v>
      </c>
      <c r="G1938" s="2">
        <f t="shared" si="273"/>
        <v>1.4091473890232322E-2</v>
      </c>
      <c r="H1938" s="2">
        <f t="shared" si="274"/>
        <v>0.95067384085423368</v>
      </c>
      <c r="I1938" s="2">
        <f t="shared" si="275"/>
        <v>48.735663591916385</v>
      </c>
    </row>
    <row r="1939" spans="1:9" ht="13.5" x14ac:dyDescent="0.25">
      <c r="A1939" s="3">
        <f>TITRES_STAT!B1942</f>
        <v>45128</v>
      </c>
      <c r="B1939" s="5">
        <f>TITRES_STAT!D1942</f>
        <v>1.78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1.2439510206058291E-2</v>
      </c>
      <c r="G1939" s="2">
        <f t="shared" si="273"/>
        <v>1.3084940040930013E-2</v>
      </c>
      <c r="H1939" s="2">
        <f t="shared" si="274"/>
        <v>0.9506738408542339</v>
      </c>
      <c r="I1939" s="2">
        <f t="shared" si="275"/>
        <v>48.735663591916385</v>
      </c>
    </row>
    <row r="1940" spans="1:9" ht="13.5" x14ac:dyDescent="0.25">
      <c r="A1940" s="3">
        <f>TITRES_STAT!B1943</f>
        <v>45131</v>
      </c>
      <c r="B1940" s="5">
        <f>TITRES_STAT!D1943</f>
        <v>1.78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1.1550973762768414E-2</v>
      </c>
      <c r="G1940" s="2">
        <f t="shared" si="273"/>
        <v>1.2150301466577871E-2</v>
      </c>
      <c r="H1940" s="2">
        <f t="shared" si="274"/>
        <v>0.95067384085423379</v>
      </c>
      <c r="I1940" s="2">
        <f t="shared" si="275"/>
        <v>48.735663591916385</v>
      </c>
    </row>
    <row r="1941" spans="1:9" ht="13.5" x14ac:dyDescent="0.25">
      <c r="A1941" s="3">
        <f>TITRES_STAT!B1944</f>
        <v>45133</v>
      </c>
      <c r="B1941" s="5">
        <f>TITRES_STAT!D1944</f>
        <v>1.78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1.0725904208284955E-2</v>
      </c>
      <c r="G1941" s="2">
        <f t="shared" si="273"/>
        <v>1.1282422790393737E-2</v>
      </c>
      <c r="H1941" s="2">
        <f t="shared" si="274"/>
        <v>0.95067384085423368</v>
      </c>
      <c r="I1941" s="2">
        <f t="shared" si="275"/>
        <v>48.735663591916385</v>
      </c>
    </row>
    <row r="1942" spans="1:9" ht="13.5" x14ac:dyDescent="0.25">
      <c r="A1942" s="3">
        <f>TITRES_STAT!B1945</f>
        <v>45134</v>
      </c>
      <c r="B1942" s="5">
        <f>TITRES_STAT!D1945</f>
        <v>1.76</v>
      </c>
      <c r="C1942" s="2">
        <f t="shared" si="270"/>
        <v>-2.0000000000000018E-2</v>
      </c>
      <c r="D1942" s="2">
        <f t="shared" si="271"/>
        <v>0</v>
      </c>
      <c r="E1942" s="2">
        <f t="shared" si="272"/>
        <v>2.0000000000000018E-2</v>
      </c>
      <c r="F1942" s="2">
        <f t="shared" si="273"/>
        <v>9.9597681934074592E-3</v>
      </c>
      <c r="G1942" s="2">
        <f t="shared" si="273"/>
        <v>1.1905106876794186E-2</v>
      </c>
      <c r="H1942" s="2">
        <f t="shared" si="274"/>
        <v>0.83659628565127431</v>
      </c>
      <c r="I1942" s="2">
        <f t="shared" si="275"/>
        <v>45.55145255314558</v>
      </c>
    </row>
    <row r="1943" spans="1:9" ht="13.5" x14ac:dyDescent="0.25">
      <c r="A1943" s="3">
        <f>TITRES_STAT!B1946</f>
        <v>45135</v>
      </c>
      <c r="B1943" s="5">
        <f>TITRES_STAT!D1946</f>
        <v>1.71</v>
      </c>
      <c r="C1943" s="2">
        <f t="shared" si="270"/>
        <v>-5.0000000000000044E-2</v>
      </c>
      <c r="D1943" s="2">
        <f t="shared" si="271"/>
        <v>0</v>
      </c>
      <c r="E1943" s="2">
        <f t="shared" si="272"/>
        <v>5.0000000000000044E-2</v>
      </c>
      <c r="F1943" s="2">
        <f t="shared" si="273"/>
        <v>9.2483561795926421E-3</v>
      </c>
      <c r="G1943" s="2">
        <f t="shared" si="273"/>
        <v>1.4626170671308891E-2</v>
      </c>
      <c r="H1943" s="2">
        <f t="shared" si="274"/>
        <v>0.63231562022823096</v>
      </c>
      <c r="I1943" s="2">
        <f t="shared" si="275"/>
        <v>38.737338073124633</v>
      </c>
    </row>
    <row r="1944" spans="1:9" ht="13.5" x14ac:dyDescent="0.25">
      <c r="A1944" s="3">
        <f>TITRES_STAT!B1947</f>
        <v>45138</v>
      </c>
      <c r="B1944" s="5">
        <f>TITRES_STAT!D1947</f>
        <v>1.7</v>
      </c>
      <c r="C1944" s="2">
        <f t="shared" si="270"/>
        <v>-1.0000000000000009E-2</v>
      </c>
      <c r="D1944" s="2">
        <f t="shared" si="271"/>
        <v>0</v>
      </c>
      <c r="E1944" s="2">
        <f t="shared" si="272"/>
        <v>1.0000000000000009E-2</v>
      </c>
      <c r="F1944" s="2">
        <f t="shared" si="273"/>
        <v>8.5877593096217401E-3</v>
      </c>
      <c r="G1944" s="2">
        <f t="shared" si="273"/>
        <v>1.4295729909072543E-2</v>
      </c>
      <c r="H1944" s="2">
        <f t="shared" si="274"/>
        <v>0.60072198931036491</v>
      </c>
      <c r="I1944" s="2">
        <f t="shared" si="275"/>
        <v>37.528189986892876</v>
      </c>
    </row>
    <row r="1945" spans="1:9" ht="13.5" x14ac:dyDescent="0.25">
      <c r="A1945" s="3">
        <f>TITRES_STAT!B1948</f>
        <v>45139</v>
      </c>
      <c r="B1945" s="5">
        <f>TITRES_STAT!D1948</f>
        <v>1.69</v>
      </c>
      <c r="C1945" s="2">
        <f t="shared" si="270"/>
        <v>-1.0000000000000009E-2</v>
      </c>
      <c r="D1945" s="2">
        <f t="shared" si="271"/>
        <v>0</v>
      </c>
      <c r="E1945" s="2">
        <f t="shared" si="272"/>
        <v>1.0000000000000009E-2</v>
      </c>
      <c r="F1945" s="2">
        <f t="shared" si="273"/>
        <v>7.974347930363045E-3</v>
      </c>
      <c r="G1945" s="2">
        <f t="shared" si="273"/>
        <v>1.3988892058424504E-2</v>
      </c>
      <c r="H1945" s="2">
        <f t="shared" si="274"/>
        <v>0.57004857118478292</v>
      </c>
      <c r="I1945" s="2">
        <f t="shared" si="275"/>
        <v>36.307702936515874</v>
      </c>
    </row>
    <row r="1946" spans="1:9" ht="13.5" x14ac:dyDescent="0.25">
      <c r="A1946" s="3">
        <f>TITRES_STAT!B1949</f>
        <v>45140</v>
      </c>
      <c r="B1946" s="5">
        <f>TITRES_STAT!D1949</f>
        <v>1.7</v>
      </c>
      <c r="C1946" s="2">
        <f t="shared" si="270"/>
        <v>1.0000000000000009E-2</v>
      </c>
      <c r="D1946" s="2">
        <f t="shared" si="271"/>
        <v>1.0000000000000009E-2</v>
      </c>
      <c r="E1946" s="2">
        <f t="shared" si="272"/>
        <v>0</v>
      </c>
      <c r="F1946" s="2">
        <f t="shared" si="273"/>
        <v>8.119037363908543E-3</v>
      </c>
      <c r="G1946" s="2">
        <f t="shared" si="273"/>
        <v>1.2989685482822755E-2</v>
      </c>
      <c r="H1946" s="2">
        <f t="shared" si="274"/>
        <v>0.62503725549359612</v>
      </c>
      <c r="I1946" s="2">
        <f t="shared" si="275"/>
        <v>38.462949288122289</v>
      </c>
    </row>
    <row r="1947" spans="1:9" ht="13.5" x14ac:dyDescent="0.25">
      <c r="A1947" s="3">
        <f>TITRES_STAT!B1950</f>
        <v>45141</v>
      </c>
      <c r="B1947" s="5">
        <f>TITRES_STAT!D1950</f>
        <v>1.69</v>
      </c>
      <c r="C1947" s="2">
        <f t="shared" si="270"/>
        <v>-1.0000000000000009E-2</v>
      </c>
      <c r="D1947" s="2">
        <f t="shared" si="271"/>
        <v>0</v>
      </c>
      <c r="E1947" s="2">
        <f t="shared" si="272"/>
        <v>1.0000000000000009E-2</v>
      </c>
      <c r="F1947" s="2">
        <f t="shared" si="273"/>
        <v>7.5391061236293614E-3</v>
      </c>
      <c r="G1947" s="2">
        <f t="shared" si="273"/>
        <v>1.2776136519763987E-2</v>
      </c>
      <c r="H1947" s="2">
        <f t="shared" si="274"/>
        <v>0.59009279620382693</v>
      </c>
      <c r="I1947" s="2">
        <f t="shared" si="275"/>
        <v>37.110588615495217</v>
      </c>
    </row>
    <row r="1948" spans="1:9" ht="13.5" x14ac:dyDescent="0.25">
      <c r="A1948" s="3">
        <f>TITRES_STAT!B1951</f>
        <v>45142</v>
      </c>
      <c r="B1948" s="5">
        <f>TITRES_STAT!D1951</f>
        <v>1.7</v>
      </c>
      <c r="C1948" s="2">
        <f t="shared" si="270"/>
        <v>1.0000000000000009E-2</v>
      </c>
      <c r="D1948" s="2">
        <f t="shared" si="271"/>
        <v>1.0000000000000009E-2</v>
      </c>
      <c r="E1948" s="2">
        <f t="shared" si="272"/>
        <v>0</v>
      </c>
      <c r="F1948" s="2">
        <f t="shared" si="273"/>
        <v>7.7148842576558367E-3</v>
      </c>
      <c r="G1948" s="2">
        <f t="shared" si="273"/>
        <v>1.1863555339780845E-2</v>
      </c>
      <c r="H1948" s="2">
        <f t="shared" si="274"/>
        <v>0.65030119864542679</v>
      </c>
      <c r="I1948" s="2">
        <f t="shared" si="275"/>
        <v>39.405000685886698</v>
      </c>
    </row>
    <row r="1949" spans="1:9" ht="13.5" x14ac:dyDescent="0.25">
      <c r="A1949" s="3">
        <f>TITRES_STAT!B1952</f>
        <v>45145</v>
      </c>
      <c r="B1949" s="5">
        <f>TITRES_STAT!D1952</f>
        <v>1.69</v>
      </c>
      <c r="C1949" s="2">
        <f t="shared" si="270"/>
        <v>-1.0000000000000009E-2</v>
      </c>
      <c r="D1949" s="2">
        <f t="shared" si="271"/>
        <v>0</v>
      </c>
      <c r="E1949" s="2">
        <f t="shared" si="272"/>
        <v>1.0000000000000009E-2</v>
      </c>
      <c r="F1949" s="2">
        <f t="shared" ref="F1949:G1964" si="276">((F1948*13)+D1949)/14</f>
        <v>7.1638210963947055E-3</v>
      </c>
      <c r="G1949" s="2">
        <f t="shared" si="276"/>
        <v>1.1730444244082214E-2</v>
      </c>
      <c r="H1949" s="2">
        <f t="shared" si="274"/>
        <v>0.6107033073371213</v>
      </c>
      <c r="I1949" s="2">
        <f t="shared" si="275"/>
        <v>37.915319634300637</v>
      </c>
    </row>
    <row r="1950" spans="1:9" ht="13.5" x14ac:dyDescent="0.25">
      <c r="A1950" s="3">
        <f>TITRES_STAT!B1953</f>
        <v>45146</v>
      </c>
      <c r="B1950" s="5">
        <f>TITRES_STAT!D1953</f>
        <v>1.64</v>
      </c>
      <c r="C1950" s="2">
        <f t="shared" si="270"/>
        <v>-5.0000000000000044E-2</v>
      </c>
      <c r="D1950" s="2">
        <f t="shared" si="271"/>
        <v>0</v>
      </c>
      <c r="E1950" s="2">
        <f t="shared" si="272"/>
        <v>5.0000000000000044E-2</v>
      </c>
      <c r="F1950" s="2">
        <f t="shared" si="276"/>
        <v>6.6521195895093699E-3</v>
      </c>
      <c r="G1950" s="2">
        <f t="shared" si="276"/>
        <v>1.4463983940933487E-2</v>
      </c>
      <c r="H1950" s="2">
        <f t="shared" si="274"/>
        <v>0.4599092211851592</v>
      </c>
      <c r="I1950" s="2">
        <f t="shared" si="275"/>
        <v>31.502590333103271</v>
      </c>
    </row>
    <row r="1951" spans="1:9" ht="13.5" x14ac:dyDescent="0.25">
      <c r="A1951" s="3">
        <f>TITRES_STAT!B1954</f>
        <v>45147</v>
      </c>
      <c r="B1951" s="5">
        <f>TITRES_STAT!D1954</f>
        <v>1.65</v>
      </c>
      <c r="C1951" s="2">
        <f t="shared" si="270"/>
        <v>1.0000000000000009E-2</v>
      </c>
      <c r="D1951" s="2">
        <f t="shared" si="271"/>
        <v>1.0000000000000009E-2</v>
      </c>
      <c r="E1951" s="2">
        <f t="shared" si="272"/>
        <v>0</v>
      </c>
      <c r="F1951" s="2">
        <f t="shared" si="276"/>
        <v>6.8912539045444159E-3</v>
      </c>
      <c r="G1951" s="2">
        <f t="shared" si="276"/>
        <v>1.343084223086681E-2</v>
      </c>
      <c r="H1951" s="2">
        <f t="shared" si="274"/>
        <v>0.51309171726452951</v>
      </c>
      <c r="I1951" s="2">
        <f t="shared" si="275"/>
        <v>33.91015306012855</v>
      </c>
    </row>
    <row r="1952" spans="1:9" ht="13.5" x14ac:dyDescent="0.25">
      <c r="A1952" s="3">
        <f>TITRES_STAT!B1955</f>
        <v>45148</v>
      </c>
      <c r="B1952" s="5">
        <f>TITRES_STAT!D1955</f>
        <v>1.65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6.3990214827912431E-3</v>
      </c>
      <c r="G1952" s="2">
        <f t="shared" si="276"/>
        <v>1.2471496357233467E-2</v>
      </c>
      <c r="H1952" s="2">
        <f t="shared" si="274"/>
        <v>0.5130917172645294</v>
      </c>
      <c r="I1952" s="2">
        <f t="shared" si="275"/>
        <v>33.910153060128536</v>
      </c>
    </row>
    <row r="1953" spans="1:9" ht="13.5" x14ac:dyDescent="0.25">
      <c r="A1953" s="3">
        <f>TITRES_STAT!B1956</f>
        <v>45149</v>
      </c>
      <c r="B1953" s="5">
        <f>TITRES_STAT!D1956</f>
        <v>1.69</v>
      </c>
      <c r="C1953" s="2">
        <f t="shared" si="270"/>
        <v>4.0000000000000036E-2</v>
      </c>
      <c r="D1953" s="2">
        <f t="shared" si="271"/>
        <v>4.0000000000000036E-2</v>
      </c>
      <c r="E1953" s="2">
        <f t="shared" si="272"/>
        <v>0</v>
      </c>
      <c r="F1953" s="2">
        <f t="shared" si="276"/>
        <v>8.7990913768775849E-3</v>
      </c>
      <c r="G1953" s="2">
        <f t="shared" si="276"/>
        <v>1.1580675188859649E-2</v>
      </c>
      <c r="H1953" s="2">
        <f t="shared" si="274"/>
        <v>0.75980814878066127</v>
      </c>
      <c r="I1953" s="2">
        <f t="shared" si="275"/>
        <v>43.175623962596056</v>
      </c>
    </row>
    <row r="1954" spans="1:9" ht="13.5" x14ac:dyDescent="0.25">
      <c r="A1954" s="3">
        <f>TITRES_STAT!B1957</f>
        <v>45152</v>
      </c>
      <c r="B1954" s="5">
        <f>TITRES_STAT!D1957</f>
        <v>1.69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8.1705848499577568E-3</v>
      </c>
      <c r="G1954" s="2">
        <f t="shared" si="276"/>
        <v>1.0753484103941101E-2</v>
      </c>
      <c r="H1954" s="2">
        <f t="shared" si="274"/>
        <v>0.75980814878066139</v>
      </c>
      <c r="I1954" s="2">
        <f t="shared" si="275"/>
        <v>43.175623962596063</v>
      </c>
    </row>
    <row r="1955" spans="1:9" ht="13.5" x14ac:dyDescent="0.25">
      <c r="A1955" s="3">
        <f>TITRES_STAT!B1958</f>
        <v>45153</v>
      </c>
      <c r="B1955" s="5">
        <f>TITRES_STAT!D1958</f>
        <v>1.69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7.5869716463893453E-3</v>
      </c>
      <c r="G1955" s="2">
        <f t="shared" si="276"/>
        <v>9.9853780965167369E-3</v>
      </c>
      <c r="H1955" s="2">
        <f t="shared" si="274"/>
        <v>0.75980814878066127</v>
      </c>
      <c r="I1955" s="2">
        <f t="shared" si="275"/>
        <v>43.175623962596056</v>
      </c>
    </row>
    <row r="1956" spans="1:9" ht="13.5" x14ac:dyDescent="0.25">
      <c r="A1956" s="3">
        <f>TITRES_STAT!B1959</f>
        <v>45154</v>
      </c>
      <c r="B1956" s="5">
        <f>TITRES_STAT!D1959</f>
        <v>1.64</v>
      </c>
      <c r="C1956" s="2">
        <f t="shared" si="270"/>
        <v>-5.0000000000000044E-2</v>
      </c>
      <c r="D1956" s="2">
        <f t="shared" si="271"/>
        <v>0</v>
      </c>
      <c r="E1956" s="2">
        <f t="shared" si="272"/>
        <v>5.0000000000000044E-2</v>
      </c>
      <c r="F1956" s="2">
        <f t="shared" si="276"/>
        <v>7.0450451002186778E-3</v>
      </c>
      <c r="G1956" s="2">
        <f t="shared" si="276"/>
        <v>1.2843565375336973E-2</v>
      </c>
      <c r="H1956" s="2">
        <f t="shared" si="274"/>
        <v>0.54852721143515326</v>
      </c>
      <c r="I1956" s="2">
        <f t="shared" si="275"/>
        <v>35.422510330108182</v>
      </c>
    </row>
    <row r="1957" spans="1:9" ht="13.5" x14ac:dyDescent="0.25">
      <c r="A1957" s="3">
        <f>TITRES_STAT!B1960</f>
        <v>45155</v>
      </c>
      <c r="B1957" s="5">
        <f>TITRES_STAT!D1960</f>
        <v>1.66</v>
      </c>
      <c r="C1957" s="2">
        <f t="shared" si="270"/>
        <v>2.0000000000000018E-2</v>
      </c>
      <c r="D1957" s="2">
        <f t="shared" si="271"/>
        <v>2.0000000000000018E-2</v>
      </c>
      <c r="E1957" s="2">
        <f t="shared" si="272"/>
        <v>0</v>
      </c>
      <c r="F1957" s="2">
        <f t="shared" si="276"/>
        <v>7.9703990216316318E-3</v>
      </c>
      <c r="G1957" s="2">
        <f t="shared" si="276"/>
        <v>1.1926167848527189E-2</v>
      </c>
      <c r="H1957" s="2">
        <f t="shared" si="274"/>
        <v>0.66831182680494716</v>
      </c>
      <c r="I1957" s="2">
        <f t="shared" si="275"/>
        <v>40.059167361107711</v>
      </c>
    </row>
    <row r="1958" spans="1:9" ht="13.5" x14ac:dyDescent="0.25">
      <c r="A1958" s="3">
        <f>TITRES_STAT!B1961</f>
        <v>45156</v>
      </c>
      <c r="B1958" s="5">
        <f>TITRES_STAT!D1961</f>
        <v>1.68</v>
      </c>
      <c r="C1958" s="2">
        <f t="shared" si="270"/>
        <v>2.0000000000000018E-2</v>
      </c>
      <c r="D1958" s="2">
        <f t="shared" si="271"/>
        <v>2.0000000000000018E-2</v>
      </c>
      <c r="E1958" s="2">
        <f t="shared" si="272"/>
        <v>0</v>
      </c>
      <c r="F1958" s="2">
        <f t="shared" si="276"/>
        <v>8.8296562343722317E-3</v>
      </c>
      <c r="G1958" s="2">
        <f t="shared" si="276"/>
        <v>1.1074298716489532E-2</v>
      </c>
      <c r="H1958" s="2">
        <f t="shared" si="274"/>
        <v>0.79731064335703283</v>
      </c>
      <c r="I1958" s="2">
        <f t="shared" si="275"/>
        <v>44.361315407769965</v>
      </c>
    </row>
    <row r="1959" spans="1:9" ht="13.5" x14ac:dyDescent="0.25">
      <c r="A1959" s="3">
        <f>TITRES_STAT!B1962</f>
        <v>45159</v>
      </c>
      <c r="B1959" s="5">
        <f>TITRES_STAT!D1962</f>
        <v>1.69</v>
      </c>
      <c r="C1959" s="2">
        <f t="shared" si="270"/>
        <v>1.0000000000000009E-2</v>
      </c>
      <c r="D1959" s="2">
        <f t="shared" si="271"/>
        <v>1.0000000000000009E-2</v>
      </c>
      <c r="E1959" s="2">
        <f t="shared" si="272"/>
        <v>0</v>
      </c>
      <c r="F1959" s="2">
        <f t="shared" si="276"/>
        <v>8.9132522176313591E-3</v>
      </c>
      <c r="G1959" s="2">
        <f t="shared" si="276"/>
        <v>1.0283277379597422E-2</v>
      </c>
      <c r="H1959" s="2">
        <f t="shared" si="274"/>
        <v>0.8667715445773867</v>
      </c>
      <c r="I1959" s="2">
        <f t="shared" si="275"/>
        <v>46.43158114849092</v>
      </c>
    </row>
    <row r="1960" spans="1:9" ht="13.5" x14ac:dyDescent="0.25">
      <c r="A1960" s="3">
        <f>TITRES_STAT!B1963</f>
        <v>45160</v>
      </c>
      <c r="B1960" s="5">
        <f>TITRES_STAT!D1963</f>
        <v>1.69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8.2765913449434052E-3</v>
      </c>
      <c r="G1960" s="2">
        <f t="shared" si="276"/>
        <v>9.5487575667690342E-3</v>
      </c>
      <c r="H1960" s="2">
        <f t="shared" si="274"/>
        <v>0.86677154457738681</v>
      </c>
      <c r="I1960" s="2">
        <f t="shared" si="275"/>
        <v>46.43158114849092</v>
      </c>
    </row>
    <row r="1961" spans="1:9" ht="13.5" x14ac:dyDescent="0.25">
      <c r="A1961" s="3">
        <f>TITRES_STAT!B1964</f>
        <v>45161</v>
      </c>
      <c r="B1961" s="5">
        <f>TITRES_STAT!D1964</f>
        <v>1.69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7.6854062488760184E-3</v>
      </c>
      <c r="G1961" s="2">
        <f t="shared" si="276"/>
        <v>8.8667034548569595E-3</v>
      </c>
      <c r="H1961" s="2">
        <f t="shared" si="274"/>
        <v>0.86677154457738681</v>
      </c>
      <c r="I1961" s="2">
        <f t="shared" si="275"/>
        <v>46.43158114849092</v>
      </c>
    </row>
    <row r="1962" spans="1:9" ht="13.5" x14ac:dyDescent="0.25">
      <c r="A1962" s="3">
        <f>TITRES_STAT!B1965</f>
        <v>45162</v>
      </c>
      <c r="B1962" s="5">
        <f>TITRES_STAT!D1965</f>
        <v>1.69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7.1364486596705882E-3</v>
      </c>
      <c r="G1962" s="2">
        <f t="shared" si="276"/>
        <v>8.2333674937957475E-3</v>
      </c>
      <c r="H1962" s="2">
        <f t="shared" si="274"/>
        <v>0.86677154457738681</v>
      </c>
      <c r="I1962" s="2">
        <f t="shared" si="275"/>
        <v>46.43158114849092</v>
      </c>
    </row>
    <row r="1963" spans="1:9" ht="13.5" x14ac:dyDescent="0.25">
      <c r="A1963" s="3">
        <f>TITRES_STAT!B1966</f>
        <v>45163</v>
      </c>
      <c r="B1963" s="5">
        <f>TITRES_STAT!D1966</f>
        <v>1.65</v>
      </c>
      <c r="C1963" s="2">
        <f t="shared" si="270"/>
        <v>-4.0000000000000036E-2</v>
      </c>
      <c r="D1963" s="2">
        <f t="shared" si="271"/>
        <v>0</v>
      </c>
      <c r="E1963" s="2">
        <f t="shared" si="272"/>
        <v>4.0000000000000036E-2</v>
      </c>
      <c r="F1963" s="2">
        <f t="shared" si="276"/>
        <v>6.6267023268369741E-3</v>
      </c>
      <c r="G1963" s="2">
        <f t="shared" si="276"/>
        <v>1.050241267281034E-2</v>
      </c>
      <c r="H1963" s="2">
        <f t="shared" si="274"/>
        <v>0.63096952417350927</v>
      </c>
      <c r="I1963" s="2">
        <f t="shared" si="275"/>
        <v>38.686775860710945</v>
      </c>
    </row>
    <row r="1964" spans="1:9" ht="13.5" x14ac:dyDescent="0.25">
      <c r="A1964" s="3">
        <f>TITRES_STAT!B1967</f>
        <v>45166</v>
      </c>
      <c r="B1964" s="5">
        <f>TITRES_STAT!D1967</f>
        <v>1.61</v>
      </c>
      <c r="C1964" s="2">
        <f t="shared" si="270"/>
        <v>-3.9999999999999813E-2</v>
      </c>
      <c r="D1964" s="2">
        <f t="shared" si="271"/>
        <v>0</v>
      </c>
      <c r="E1964" s="2">
        <f t="shared" si="272"/>
        <v>3.9999999999999813E-2</v>
      </c>
      <c r="F1964" s="2">
        <f t="shared" si="276"/>
        <v>6.153366446348619E-3</v>
      </c>
      <c r="G1964" s="2">
        <f t="shared" si="276"/>
        <v>1.2609383196181016E-2</v>
      </c>
      <c r="H1964" s="2">
        <f t="shared" si="274"/>
        <v>0.48799900444077865</v>
      </c>
      <c r="I1964" s="2">
        <f t="shared" si="275"/>
        <v>32.795653961084398</v>
      </c>
    </row>
    <row r="1965" spans="1:9" ht="13.5" x14ac:dyDescent="0.25">
      <c r="A1965" s="3">
        <f>TITRES_STAT!B1968</f>
        <v>45167</v>
      </c>
      <c r="B1965" s="5">
        <f>TITRES_STAT!D1968</f>
        <v>1.65</v>
      </c>
      <c r="C1965" s="2">
        <f t="shared" si="270"/>
        <v>3.9999999999999813E-2</v>
      </c>
      <c r="D1965" s="2">
        <f t="shared" si="271"/>
        <v>3.9999999999999813E-2</v>
      </c>
      <c r="E1965" s="2">
        <f t="shared" si="272"/>
        <v>0</v>
      </c>
      <c r="F1965" s="2">
        <f t="shared" ref="F1965:G1980" si="277">((F1964*13)+D1965)/14</f>
        <v>8.5709831287522752E-3</v>
      </c>
      <c r="G1965" s="2">
        <f t="shared" si="277"/>
        <v>1.1708712967882371E-2</v>
      </c>
      <c r="H1965" s="2">
        <f t="shared" si="274"/>
        <v>0.73201752850744084</v>
      </c>
      <c r="I1965" s="2">
        <f t="shared" si="275"/>
        <v>42.263863757675367</v>
      </c>
    </row>
    <row r="1966" spans="1:9" ht="13.5" x14ac:dyDescent="0.25">
      <c r="A1966" s="3">
        <f>TITRES_STAT!B1969</f>
        <v>45168</v>
      </c>
      <c r="B1966" s="5">
        <f>TITRES_STAT!D1969</f>
        <v>1.65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7.9587700481271121E-3</v>
      </c>
      <c r="G1966" s="2">
        <f t="shared" si="277"/>
        <v>1.0872376327319345E-2</v>
      </c>
      <c r="H1966" s="2">
        <f t="shared" si="274"/>
        <v>0.73201752850744073</v>
      </c>
      <c r="I1966" s="2">
        <f t="shared" si="275"/>
        <v>42.263863757675367</v>
      </c>
    </row>
    <row r="1967" spans="1:9" ht="13.5" x14ac:dyDescent="0.25">
      <c r="A1967" s="3">
        <f>TITRES_STAT!B1970</f>
        <v>45169</v>
      </c>
      <c r="B1967" s="5">
        <f>TITRES_STAT!D1970</f>
        <v>1.62</v>
      </c>
      <c r="C1967" s="2">
        <f t="shared" si="270"/>
        <v>-2.9999999999999805E-2</v>
      </c>
      <c r="D1967" s="2">
        <f t="shared" si="271"/>
        <v>0</v>
      </c>
      <c r="E1967" s="2">
        <f t="shared" si="272"/>
        <v>2.9999999999999805E-2</v>
      </c>
      <c r="F1967" s="2">
        <f t="shared" si="277"/>
        <v>7.3902864732608899E-3</v>
      </c>
      <c r="G1967" s="2">
        <f t="shared" si="277"/>
        <v>1.2238635161082234E-2</v>
      </c>
      <c r="H1967" s="2">
        <f t="shared" si="274"/>
        <v>0.60384890765935573</v>
      </c>
      <c r="I1967" s="2">
        <f t="shared" si="275"/>
        <v>37.649987151259033</v>
      </c>
    </row>
    <row r="1968" spans="1:9" ht="13.5" x14ac:dyDescent="0.25">
      <c r="A1968" s="3">
        <f>TITRES_STAT!B1971</f>
        <v>45170</v>
      </c>
      <c r="B1968" s="5">
        <f>TITRES_STAT!D1971</f>
        <v>1.6</v>
      </c>
      <c r="C1968" s="2">
        <f t="shared" si="270"/>
        <v>-2.0000000000000018E-2</v>
      </c>
      <c r="D1968" s="2">
        <f t="shared" si="271"/>
        <v>0</v>
      </c>
      <c r="E1968" s="2">
        <f t="shared" si="272"/>
        <v>2.0000000000000018E-2</v>
      </c>
      <c r="F1968" s="2">
        <f t="shared" si="277"/>
        <v>6.8624088680279693E-3</v>
      </c>
      <c r="G1968" s="2">
        <f t="shared" si="277"/>
        <v>1.2793018363862074E-2</v>
      </c>
      <c r="H1968" s="2">
        <f t="shared" si="274"/>
        <v>0.53641827697308819</v>
      </c>
      <c r="I1968" s="2">
        <f t="shared" si="275"/>
        <v>34.913557395964517</v>
      </c>
    </row>
    <row r="1969" spans="1:9" ht="13.5" x14ac:dyDescent="0.25">
      <c r="A1969" s="3">
        <f>TITRES_STAT!B1972</f>
        <v>45173</v>
      </c>
      <c r="B1969" s="5">
        <f>TITRES_STAT!D1972</f>
        <v>1.61</v>
      </c>
      <c r="C1969" s="2">
        <f t="shared" si="270"/>
        <v>1.0000000000000009E-2</v>
      </c>
      <c r="D1969" s="2">
        <f t="shared" si="271"/>
        <v>1.0000000000000009E-2</v>
      </c>
      <c r="E1969" s="2">
        <f t="shared" si="272"/>
        <v>0</v>
      </c>
      <c r="F1969" s="2">
        <f t="shared" si="277"/>
        <v>7.0865225203116866E-3</v>
      </c>
      <c r="G1969" s="2">
        <f t="shared" si="277"/>
        <v>1.1879231337871925E-2</v>
      </c>
      <c r="H1969" s="2">
        <f t="shared" si="274"/>
        <v>0.59654722757349576</v>
      </c>
      <c r="I1969" s="2">
        <f t="shared" si="275"/>
        <v>37.364834392037061</v>
      </c>
    </row>
    <row r="1970" spans="1:9" ht="13.5" x14ac:dyDescent="0.25">
      <c r="A1970" s="3">
        <f>TITRES_STAT!B1973</f>
        <v>45174</v>
      </c>
      <c r="B1970" s="5">
        <f>TITRES_STAT!D1973</f>
        <v>1.65</v>
      </c>
      <c r="C1970" s="2">
        <f t="shared" si="270"/>
        <v>3.9999999999999813E-2</v>
      </c>
      <c r="D1970" s="2">
        <f t="shared" si="271"/>
        <v>3.9999999999999813E-2</v>
      </c>
      <c r="E1970" s="2">
        <f t="shared" si="272"/>
        <v>0</v>
      </c>
      <c r="F1970" s="2">
        <f t="shared" si="277"/>
        <v>9.4374851974322691E-3</v>
      </c>
      <c r="G1970" s="2">
        <f t="shared" si="277"/>
        <v>1.1030714813738216E-2</v>
      </c>
      <c r="H1970" s="2">
        <f t="shared" si="274"/>
        <v>0.85556424554448118</v>
      </c>
      <c r="I1970" s="2">
        <f t="shared" si="275"/>
        <v>46.108036819465205</v>
      </c>
    </row>
    <row r="1971" spans="1:9" ht="13.5" x14ac:dyDescent="0.25">
      <c r="A1971" s="3">
        <f>TITRES_STAT!B1974</f>
        <v>45175</v>
      </c>
      <c r="B1971" s="5">
        <f>TITRES_STAT!D1974</f>
        <v>1.61</v>
      </c>
      <c r="C1971" s="2">
        <f t="shared" si="270"/>
        <v>-3.9999999999999813E-2</v>
      </c>
      <c r="D1971" s="2">
        <f t="shared" si="271"/>
        <v>0</v>
      </c>
      <c r="E1971" s="2">
        <f t="shared" si="272"/>
        <v>3.9999999999999813E-2</v>
      </c>
      <c r="F1971" s="2">
        <f t="shared" si="277"/>
        <v>8.7633791119013926E-3</v>
      </c>
      <c r="G1971" s="2">
        <f t="shared" si="277"/>
        <v>1.3099949469899759E-2</v>
      </c>
      <c r="H1971" s="2">
        <f t="shared" si="274"/>
        <v>0.66896281791294954</v>
      </c>
      <c r="I1971" s="2">
        <f t="shared" si="275"/>
        <v>40.082547719636587</v>
      </c>
    </row>
    <row r="1972" spans="1:9" ht="13.5" x14ac:dyDescent="0.25">
      <c r="A1972" s="3">
        <f>TITRES_STAT!B1975</f>
        <v>45176</v>
      </c>
      <c r="B1972" s="5">
        <f>TITRES_STAT!D1975</f>
        <v>1.61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8.1374234610512939E-3</v>
      </c>
      <c r="G1972" s="2">
        <f t="shared" si="277"/>
        <v>1.2164238793478348E-2</v>
      </c>
      <c r="H1972" s="2">
        <f t="shared" si="274"/>
        <v>0.66896281791294965</v>
      </c>
      <c r="I1972" s="2">
        <f t="shared" si="275"/>
        <v>40.082547719636594</v>
      </c>
    </row>
    <row r="1973" spans="1:9" ht="13.5" x14ac:dyDescent="0.25">
      <c r="A1973" s="3">
        <f>TITRES_STAT!B1976</f>
        <v>45177</v>
      </c>
      <c r="B1973" s="5">
        <f>TITRES_STAT!D1976</f>
        <v>1.6</v>
      </c>
      <c r="C1973" s="2">
        <f t="shared" si="270"/>
        <v>-1.0000000000000009E-2</v>
      </c>
      <c r="D1973" s="2">
        <f t="shared" si="271"/>
        <v>0</v>
      </c>
      <c r="E1973" s="2">
        <f t="shared" si="272"/>
        <v>1.0000000000000009E-2</v>
      </c>
      <c r="F1973" s="2">
        <f t="shared" si="277"/>
        <v>7.5561789281190584E-3</v>
      </c>
      <c r="G1973" s="2">
        <f t="shared" si="277"/>
        <v>1.2009650308229895E-2</v>
      </c>
      <c r="H1973" s="2">
        <f t="shared" si="274"/>
        <v>0.62917559913805399</v>
      </c>
      <c r="I1973" s="2">
        <f t="shared" si="275"/>
        <v>38.619262372388285</v>
      </c>
    </row>
    <row r="1974" spans="1:9" ht="13.5" x14ac:dyDescent="0.25">
      <c r="A1974" s="3">
        <f>TITRES_STAT!B1977</f>
        <v>45180</v>
      </c>
      <c r="B1974" s="5">
        <f>TITRES_STAT!D1977</f>
        <v>1.63</v>
      </c>
      <c r="C1974" s="2">
        <f t="shared" si="270"/>
        <v>2.9999999999999805E-2</v>
      </c>
      <c r="D1974" s="2">
        <f t="shared" si="271"/>
        <v>2.9999999999999805E-2</v>
      </c>
      <c r="E1974" s="2">
        <f t="shared" si="272"/>
        <v>0</v>
      </c>
      <c r="F1974" s="2">
        <f t="shared" si="277"/>
        <v>9.1593090046819692E-3</v>
      </c>
      <c r="G1974" s="2">
        <f t="shared" si="277"/>
        <v>1.1151818143356331E-2</v>
      </c>
      <c r="H1974" s="2">
        <f t="shared" si="274"/>
        <v>0.82132876334058635</v>
      </c>
      <c r="I1974" s="2">
        <f t="shared" si="275"/>
        <v>45.095030610187472</v>
      </c>
    </row>
    <row r="1975" spans="1:9" ht="13.5" x14ac:dyDescent="0.25">
      <c r="A1975" s="3">
        <f>TITRES_STAT!B1978</f>
        <v>45181</v>
      </c>
      <c r="B1975" s="5">
        <f>TITRES_STAT!D1978</f>
        <v>1.67</v>
      </c>
      <c r="C1975" s="2">
        <f t="shared" si="270"/>
        <v>4.0000000000000036E-2</v>
      </c>
      <c r="D1975" s="2">
        <f t="shared" si="271"/>
        <v>4.0000000000000036E-2</v>
      </c>
      <c r="E1975" s="2">
        <f t="shared" si="272"/>
        <v>0</v>
      </c>
      <c r="F1975" s="2">
        <f t="shared" si="277"/>
        <v>1.1362215504347545E-2</v>
      </c>
      <c r="G1975" s="2">
        <f t="shared" si="277"/>
        <v>1.0355259704545164E-2</v>
      </c>
      <c r="H1975" s="2">
        <f t="shared" si="274"/>
        <v>1.0972409991185836</v>
      </c>
      <c r="I1975" s="2">
        <f t="shared" si="275"/>
        <v>52.318307699483547</v>
      </c>
    </row>
    <row r="1976" spans="1:9" ht="13.5" x14ac:dyDescent="0.25">
      <c r="A1976" s="3">
        <f>TITRES_STAT!B1979</f>
        <v>45182</v>
      </c>
      <c r="B1976" s="5">
        <f>TITRES_STAT!D1979</f>
        <v>1.65</v>
      </c>
      <c r="C1976" s="2">
        <f t="shared" si="270"/>
        <v>-2.0000000000000018E-2</v>
      </c>
      <c r="D1976" s="2">
        <f t="shared" si="271"/>
        <v>0</v>
      </c>
      <c r="E1976" s="2">
        <f t="shared" si="272"/>
        <v>2.0000000000000018E-2</v>
      </c>
      <c r="F1976" s="2">
        <f t="shared" si="277"/>
        <v>1.0550628682608434E-2</v>
      </c>
      <c r="G1976" s="2">
        <f t="shared" si="277"/>
        <v>1.104416972564908E-2</v>
      </c>
      <c r="H1976" s="2">
        <f t="shared" si="274"/>
        <v>0.95531207367318505</v>
      </c>
      <c r="I1976" s="2">
        <f t="shared" si="275"/>
        <v>48.857268695659776</v>
      </c>
    </row>
    <row r="1977" spans="1:9" ht="13.5" x14ac:dyDescent="0.25">
      <c r="A1977" s="3">
        <f>TITRES_STAT!B1980</f>
        <v>45183</v>
      </c>
      <c r="B1977" s="5">
        <f>TITRES_STAT!D1980</f>
        <v>1.65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9.7970123481364024E-3</v>
      </c>
      <c r="G1977" s="2">
        <f t="shared" si="277"/>
        <v>1.0255300459531288E-2</v>
      </c>
      <c r="H1977" s="2">
        <f t="shared" si="274"/>
        <v>0.95531207367318505</v>
      </c>
      <c r="I1977" s="2">
        <f t="shared" si="275"/>
        <v>48.857268695659776</v>
      </c>
    </row>
    <row r="1978" spans="1:9" ht="13.5" x14ac:dyDescent="0.25">
      <c r="A1978" s="3">
        <f>TITRES_STAT!B1981</f>
        <v>45184</v>
      </c>
      <c r="B1978" s="5">
        <f>TITRES_STAT!D1981</f>
        <v>1.65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9.0972257518409459E-3</v>
      </c>
      <c r="G1978" s="2">
        <f t="shared" si="277"/>
        <v>9.5227789981361961E-3</v>
      </c>
      <c r="H1978" s="2">
        <f t="shared" si="274"/>
        <v>0.95531207367318516</v>
      </c>
      <c r="I1978" s="2">
        <f t="shared" si="275"/>
        <v>48.857268695659776</v>
      </c>
    </row>
    <row r="1979" spans="1:9" ht="13.5" x14ac:dyDescent="0.25">
      <c r="A1979" s="3">
        <f>TITRES_STAT!B1982</f>
        <v>45187</v>
      </c>
      <c r="B1979" s="5">
        <f>TITRES_STAT!D1982</f>
        <v>1.63</v>
      </c>
      <c r="C1979" s="2">
        <f t="shared" si="270"/>
        <v>-2.0000000000000018E-2</v>
      </c>
      <c r="D1979" s="2">
        <f t="shared" si="271"/>
        <v>0</v>
      </c>
      <c r="E1979" s="2">
        <f t="shared" si="272"/>
        <v>2.0000000000000018E-2</v>
      </c>
      <c r="F1979" s="2">
        <f t="shared" si="277"/>
        <v>8.4474239124237346E-3</v>
      </c>
      <c r="G1979" s="2">
        <f t="shared" si="277"/>
        <v>1.0271151926840754E-2</v>
      </c>
      <c r="H1979" s="2">
        <f t="shared" si="274"/>
        <v>0.82244172538707938</v>
      </c>
      <c r="I1979" s="2">
        <f t="shared" si="275"/>
        <v>45.12856098114171</v>
      </c>
    </row>
    <row r="1980" spans="1:9" ht="13.5" x14ac:dyDescent="0.25">
      <c r="A1980" s="3">
        <f>TITRES_STAT!B1983</f>
        <v>45188</v>
      </c>
      <c r="B1980" s="5">
        <f>TITRES_STAT!D1983</f>
        <v>1.63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7.8440364901077534E-3</v>
      </c>
      <c r="G1980" s="2">
        <f t="shared" si="277"/>
        <v>9.5374982177806999E-3</v>
      </c>
      <c r="H1980" s="2">
        <f t="shared" si="274"/>
        <v>0.82244172538707938</v>
      </c>
      <c r="I1980" s="2">
        <f t="shared" si="275"/>
        <v>45.12856098114171</v>
      </c>
    </row>
    <row r="1981" spans="1:9" ht="13.5" x14ac:dyDescent="0.25">
      <c r="A1981" s="3">
        <f>TITRES_STAT!B1984</f>
        <v>45189</v>
      </c>
      <c r="B1981" s="5">
        <f>TITRES_STAT!D1984</f>
        <v>1.63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7.2837481693857706E-3</v>
      </c>
      <c r="G1981" s="2">
        <f t="shared" si="278"/>
        <v>8.8562483450820781E-3</v>
      </c>
      <c r="H1981" s="2">
        <f t="shared" si="274"/>
        <v>0.82244172538707938</v>
      </c>
      <c r="I1981" s="2">
        <f t="shared" si="275"/>
        <v>45.12856098114171</v>
      </c>
    </row>
    <row r="1982" spans="1:9" ht="13.5" x14ac:dyDescent="0.25">
      <c r="A1982" s="3">
        <f>TITRES_STAT!B1985</f>
        <v>45190</v>
      </c>
      <c r="B1982" s="5">
        <f>TITRES_STAT!D1985</f>
        <v>1.63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6.763480443001073E-3</v>
      </c>
      <c r="G1982" s="2">
        <f t="shared" si="278"/>
        <v>8.2236591775762154E-3</v>
      </c>
      <c r="H1982" s="2">
        <f t="shared" si="274"/>
        <v>0.82244172538707938</v>
      </c>
      <c r="I1982" s="2">
        <f t="shared" si="275"/>
        <v>45.12856098114171</v>
      </c>
    </row>
    <row r="1983" spans="1:9" ht="13.5" x14ac:dyDescent="0.25">
      <c r="A1983" s="3">
        <f>TITRES_STAT!B1986</f>
        <v>45191</v>
      </c>
      <c r="B1983" s="5">
        <f>TITRES_STAT!D1986</f>
        <v>1.64</v>
      </c>
      <c r="C1983" s="2">
        <f t="shared" si="270"/>
        <v>1.0000000000000009E-2</v>
      </c>
      <c r="D1983" s="2">
        <f t="shared" si="271"/>
        <v>1.0000000000000009E-2</v>
      </c>
      <c r="E1983" s="2">
        <f t="shared" si="272"/>
        <v>0</v>
      </c>
      <c r="F1983" s="2">
        <f t="shared" si="278"/>
        <v>6.99466041135814E-3</v>
      </c>
      <c r="G1983" s="2">
        <f t="shared" si="278"/>
        <v>7.6362549506064853E-3</v>
      </c>
      <c r="H1983" s="2">
        <f t="shared" si="274"/>
        <v>0.91598047165811447</v>
      </c>
      <c r="I1983" s="2">
        <f t="shared" si="275"/>
        <v>47.807401234388003</v>
      </c>
    </row>
    <row r="1984" spans="1:9" ht="13.5" x14ac:dyDescent="0.25">
      <c r="A1984" s="3">
        <f>TITRES_STAT!B1987</f>
        <v>45194</v>
      </c>
      <c r="B1984" s="5">
        <f>TITRES_STAT!D1987</f>
        <v>1.63</v>
      </c>
      <c r="C1984" s="2">
        <f t="shared" si="270"/>
        <v>-1.0000000000000009E-2</v>
      </c>
      <c r="D1984" s="2">
        <f t="shared" si="271"/>
        <v>0</v>
      </c>
      <c r="E1984" s="2">
        <f t="shared" si="272"/>
        <v>1.0000000000000009E-2</v>
      </c>
      <c r="F1984" s="2">
        <f t="shared" si="278"/>
        <v>6.4950418105468441E-3</v>
      </c>
      <c r="G1984" s="2">
        <f t="shared" si="278"/>
        <v>7.8050938827060228E-3</v>
      </c>
      <c r="H1984" s="2">
        <f t="shared" si="274"/>
        <v>0.83215421981510052</v>
      </c>
      <c r="I1984" s="2">
        <f t="shared" si="275"/>
        <v>45.419441814187493</v>
      </c>
    </row>
    <row r="1985" spans="1:9" ht="13.5" x14ac:dyDescent="0.25">
      <c r="A1985" s="3">
        <f>TITRES_STAT!B1988</f>
        <v>45195</v>
      </c>
      <c r="B1985" s="5">
        <f>TITRES_STAT!D1988</f>
        <v>1.64</v>
      </c>
      <c r="C1985" s="2">
        <f t="shared" si="270"/>
        <v>1.0000000000000009E-2</v>
      </c>
      <c r="D1985" s="2">
        <f t="shared" si="271"/>
        <v>1.0000000000000009E-2</v>
      </c>
      <c r="E1985" s="2">
        <f t="shared" si="272"/>
        <v>0</v>
      </c>
      <c r="F1985" s="2">
        <f t="shared" si="278"/>
        <v>6.745395966936356E-3</v>
      </c>
      <c r="G1985" s="2">
        <f t="shared" si="278"/>
        <v>7.2475871767984498E-3</v>
      </c>
      <c r="H1985" s="2">
        <f t="shared" si="274"/>
        <v>0.93070918671116531</v>
      </c>
      <c r="I1985" s="2">
        <f t="shared" si="275"/>
        <v>48.205560584531455</v>
      </c>
    </row>
    <row r="1986" spans="1:9" ht="13.5" x14ac:dyDescent="0.25">
      <c r="A1986" s="3">
        <f>TITRES_STAT!B1989</f>
        <v>45197</v>
      </c>
      <c r="B1986" s="5">
        <f>TITRES_STAT!D1989</f>
        <v>1.64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6.2635819692980444E-3</v>
      </c>
      <c r="G1986" s="2">
        <f t="shared" si="278"/>
        <v>6.7299023784557028E-3</v>
      </c>
      <c r="H1986" s="2">
        <f t="shared" si="274"/>
        <v>0.93070918671116531</v>
      </c>
      <c r="I1986" s="2">
        <f t="shared" si="275"/>
        <v>48.205560584531455</v>
      </c>
    </row>
    <row r="1987" spans="1:9" ht="13.5" x14ac:dyDescent="0.25">
      <c r="A1987" s="3">
        <f>TITRES_STAT!B1990</f>
        <v>45198</v>
      </c>
      <c r="B1987" s="5">
        <f>TITRES_STAT!D1990</f>
        <v>1.65</v>
      </c>
      <c r="C1987" s="2">
        <f t="shared" ref="C1987:C2050" si="279">B1987-B1986</f>
        <v>1.0000000000000009E-2</v>
      </c>
      <c r="D1987" s="2">
        <f t="shared" ref="D1987:D2050" si="280">IF(C1987&gt;0,C1987,0)</f>
        <v>1.0000000000000009E-2</v>
      </c>
      <c r="E1987" s="2">
        <f t="shared" ref="E1987:E2050" si="281">IF(C1987&lt;0,-C1987,0)</f>
        <v>0</v>
      </c>
      <c r="F1987" s="2">
        <f t="shared" si="278"/>
        <v>6.5304689714910423E-3</v>
      </c>
      <c r="G1987" s="2">
        <f t="shared" si="278"/>
        <v>6.2491950657088671E-3</v>
      </c>
      <c r="H1987" s="2">
        <f t="shared" si="274"/>
        <v>1.0450096216912168</v>
      </c>
      <c r="I1987" s="2">
        <f t="shared" si="275"/>
        <v>51.100474570236841</v>
      </c>
    </row>
    <row r="1988" spans="1:9" ht="13.5" x14ac:dyDescent="0.25">
      <c r="A1988" s="3">
        <f>TITRES_STAT!B1991</f>
        <v>45201</v>
      </c>
      <c r="B1988" s="5">
        <f>TITRES_STAT!D1991</f>
        <v>1.65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6.0640069020988247E-3</v>
      </c>
      <c r="G1988" s="2">
        <f t="shared" si="278"/>
        <v>5.8028239895868052E-3</v>
      </c>
      <c r="H1988" s="2">
        <f t="shared" si="274"/>
        <v>1.0450096216912168</v>
      </c>
      <c r="I1988" s="2">
        <f t="shared" si="275"/>
        <v>51.100474570236841</v>
      </c>
    </row>
    <row r="1989" spans="1:9" ht="13.5" x14ac:dyDescent="0.25">
      <c r="A1989" s="3">
        <f>TITRES_STAT!B1992</f>
        <v>45202</v>
      </c>
      <c r="B1989" s="5">
        <f>TITRES_STAT!D1992</f>
        <v>1.69</v>
      </c>
      <c r="C1989" s="2">
        <f t="shared" si="279"/>
        <v>4.0000000000000036E-2</v>
      </c>
      <c r="D1989" s="2">
        <f t="shared" si="280"/>
        <v>4.0000000000000036E-2</v>
      </c>
      <c r="E1989" s="2">
        <f t="shared" si="281"/>
        <v>0</v>
      </c>
      <c r="F1989" s="2">
        <f t="shared" si="278"/>
        <v>8.4880064090917685E-3</v>
      </c>
      <c r="G1989" s="2">
        <f t="shared" si="278"/>
        <v>5.3883365617591761E-3</v>
      </c>
      <c r="H1989" s="2">
        <f t="shared" si="274"/>
        <v>1.5752554265690888</v>
      </c>
      <c r="I1989" s="2">
        <f t="shared" si="275"/>
        <v>61.168900386232345</v>
      </c>
    </row>
    <row r="1990" spans="1:9" ht="13.5" x14ac:dyDescent="0.25">
      <c r="A1990" s="3">
        <f>TITRES_STAT!B1993</f>
        <v>45203</v>
      </c>
      <c r="B1990" s="5">
        <f>TITRES_STAT!D1993</f>
        <v>1.71</v>
      </c>
      <c r="C1990" s="2">
        <f t="shared" si="279"/>
        <v>2.0000000000000018E-2</v>
      </c>
      <c r="D1990" s="2">
        <f t="shared" si="280"/>
        <v>2.0000000000000018E-2</v>
      </c>
      <c r="E1990" s="2">
        <f t="shared" si="281"/>
        <v>0</v>
      </c>
      <c r="F1990" s="2">
        <f t="shared" si="278"/>
        <v>9.3102916655852155E-3</v>
      </c>
      <c r="G1990" s="2">
        <f t="shared" si="278"/>
        <v>5.0034553787763779E-3</v>
      </c>
      <c r="H1990" s="2">
        <f t="shared" si="274"/>
        <v>1.8607723984264046</v>
      </c>
      <c r="I1990" s="2">
        <f t="shared" si="275"/>
        <v>65.044405470702259</v>
      </c>
    </row>
    <row r="1991" spans="1:9" ht="13.5" x14ac:dyDescent="0.25">
      <c r="A1991" s="3">
        <f>TITRES_STAT!B1994</f>
        <v>45204</v>
      </c>
      <c r="B1991" s="5">
        <f>TITRES_STAT!D1994</f>
        <v>1.73</v>
      </c>
      <c r="C1991" s="2">
        <f t="shared" si="279"/>
        <v>2.0000000000000018E-2</v>
      </c>
      <c r="D1991" s="2">
        <f t="shared" si="280"/>
        <v>2.0000000000000018E-2</v>
      </c>
      <c r="E1991" s="2">
        <f t="shared" si="281"/>
        <v>0</v>
      </c>
      <c r="F1991" s="2">
        <f t="shared" si="278"/>
        <v>1.0073842260900559E-2</v>
      </c>
      <c r="G1991" s="2">
        <f t="shared" si="278"/>
        <v>4.6460657088637789E-3</v>
      </c>
      <c r="H1991" s="2">
        <f t="shared" si="274"/>
        <v>2.1682522142727452</v>
      </c>
      <c r="I1991" s="2">
        <f t="shared" si="275"/>
        <v>68.436856273781714</v>
      </c>
    </row>
    <row r="1992" spans="1:9" ht="13.5" x14ac:dyDescent="0.25">
      <c r="A1992" s="3">
        <f>TITRES_STAT!B1995</f>
        <v>45205</v>
      </c>
      <c r="B1992" s="5">
        <f>TITRES_STAT!D1995</f>
        <v>1.78</v>
      </c>
      <c r="C1992" s="2">
        <f t="shared" si="279"/>
        <v>5.0000000000000044E-2</v>
      </c>
      <c r="D1992" s="2">
        <f t="shared" si="280"/>
        <v>5.0000000000000044E-2</v>
      </c>
      <c r="E1992" s="2">
        <f t="shared" si="281"/>
        <v>0</v>
      </c>
      <c r="F1992" s="2">
        <f t="shared" si="278"/>
        <v>1.2925710670836237E-2</v>
      </c>
      <c r="G1992" s="2">
        <f t="shared" si="278"/>
        <v>4.3142038725163664E-3</v>
      </c>
      <c r="H1992" s="2">
        <f t="shared" si="274"/>
        <v>2.9960824877051988</v>
      </c>
      <c r="I1992" s="2">
        <f t="shared" si="275"/>
        <v>74.975491545114153</v>
      </c>
    </row>
    <row r="1993" spans="1:9" ht="13.5" x14ac:dyDescent="0.25">
      <c r="A1993" s="3">
        <f>TITRES_STAT!B1996</f>
        <v>45208</v>
      </c>
      <c r="B1993" s="5">
        <f>TITRES_STAT!D1996</f>
        <v>1.83</v>
      </c>
      <c r="C1993" s="2">
        <f t="shared" si="279"/>
        <v>5.0000000000000044E-2</v>
      </c>
      <c r="D1993" s="2">
        <f t="shared" si="280"/>
        <v>5.0000000000000044E-2</v>
      </c>
      <c r="E1993" s="2">
        <f t="shared" si="281"/>
        <v>0</v>
      </c>
      <c r="F1993" s="2">
        <f t="shared" si="278"/>
        <v>1.5573874194347938E-2</v>
      </c>
      <c r="G1993" s="2">
        <f t="shared" si="278"/>
        <v>4.0060464530509111E-3</v>
      </c>
      <c r="H1993" s="2">
        <f t="shared" si="274"/>
        <v>3.8875920129401496</v>
      </c>
      <c r="I1993" s="2">
        <f t="shared" si="275"/>
        <v>79.540027126805001</v>
      </c>
    </row>
    <row r="1994" spans="1:9" ht="13.5" x14ac:dyDescent="0.25">
      <c r="A1994" s="3">
        <f>TITRES_STAT!B1997</f>
        <v>45209</v>
      </c>
      <c r="B1994" s="5">
        <f>TITRES_STAT!D1997</f>
        <v>1.88</v>
      </c>
      <c r="C1994" s="2">
        <f t="shared" si="279"/>
        <v>4.9999999999999822E-2</v>
      </c>
      <c r="D1994" s="2">
        <f t="shared" si="280"/>
        <v>4.9999999999999822E-2</v>
      </c>
      <c r="E1994" s="2">
        <f t="shared" si="281"/>
        <v>0</v>
      </c>
      <c r="F1994" s="2">
        <f t="shared" si="278"/>
        <v>1.8032883180465926E-2</v>
      </c>
      <c r="G1994" s="2">
        <f t="shared" si="278"/>
        <v>3.7199002778329888E-3</v>
      </c>
      <c r="H1994" s="2">
        <f t="shared" si="274"/>
        <v>4.8476791939623984</v>
      </c>
      <c r="I1994" s="2">
        <f t="shared" si="275"/>
        <v>82.89919869351796</v>
      </c>
    </row>
    <row r="1995" spans="1:9" ht="13.5" x14ac:dyDescent="0.25">
      <c r="A1995" s="3">
        <f>TITRES_STAT!B1998</f>
        <v>45210</v>
      </c>
      <c r="B1995" s="5">
        <f>TITRES_STAT!D1998</f>
        <v>1.83</v>
      </c>
      <c r="C1995" s="2">
        <f t="shared" si="279"/>
        <v>-4.9999999999999822E-2</v>
      </c>
      <c r="D1995" s="2">
        <f t="shared" si="280"/>
        <v>0</v>
      </c>
      <c r="E1995" s="2">
        <f t="shared" si="281"/>
        <v>4.9999999999999822E-2</v>
      </c>
      <c r="F1995" s="2">
        <f t="shared" si="278"/>
        <v>1.6744820096146931E-2</v>
      </c>
      <c r="G1995" s="2">
        <f t="shared" si="278"/>
        <v>7.0256216865591916E-3</v>
      </c>
      <c r="H1995" s="2">
        <f t="shared" si="274"/>
        <v>2.3833933626374537</v>
      </c>
      <c r="I1995" s="2">
        <f t="shared" si="275"/>
        <v>70.443874157734029</v>
      </c>
    </row>
    <row r="1996" spans="1:9" ht="13.5" x14ac:dyDescent="0.25">
      <c r="A1996" s="3">
        <f>TITRES_STAT!B1999</f>
        <v>45211</v>
      </c>
      <c r="B1996" s="5">
        <f>TITRES_STAT!D1999</f>
        <v>1.88</v>
      </c>
      <c r="C1996" s="2">
        <f t="shared" si="279"/>
        <v>4.9999999999999822E-2</v>
      </c>
      <c r="D1996" s="2">
        <f t="shared" si="280"/>
        <v>4.9999999999999822E-2</v>
      </c>
      <c r="E1996" s="2">
        <f t="shared" si="281"/>
        <v>0</v>
      </c>
      <c r="F1996" s="2">
        <f t="shared" si="278"/>
        <v>1.9120190089279281E-2</v>
      </c>
      <c r="G1996" s="2">
        <f t="shared" si="278"/>
        <v>6.5237915660906779E-3</v>
      </c>
      <c r="H1996" s="2">
        <f t="shared" si="274"/>
        <v>2.9308401250374216</v>
      </c>
      <c r="I1996" s="2">
        <f t="shared" si="275"/>
        <v>74.56014571463956</v>
      </c>
    </row>
    <row r="1997" spans="1:9" ht="13.5" x14ac:dyDescent="0.25">
      <c r="A1997" s="3">
        <f>TITRES_STAT!B2000</f>
        <v>45212</v>
      </c>
      <c r="B1997" s="5">
        <f>TITRES_STAT!D2000</f>
        <v>1.84</v>
      </c>
      <c r="C1997" s="2">
        <f t="shared" si="279"/>
        <v>-3.9999999999999813E-2</v>
      </c>
      <c r="D1997" s="2">
        <f t="shared" si="280"/>
        <v>0</v>
      </c>
      <c r="E1997" s="2">
        <f t="shared" si="281"/>
        <v>3.9999999999999813E-2</v>
      </c>
      <c r="F1997" s="2">
        <f t="shared" ref="F1997:G2012" si="282">((F1996*13)+D1997)/14</f>
        <v>1.7754462225759333E-2</v>
      </c>
      <c r="G1997" s="2">
        <f t="shared" si="282"/>
        <v>8.9149493113699022E-3</v>
      </c>
      <c r="H1997" s="2">
        <f t="shared" si="274"/>
        <v>1.9915382135842028</v>
      </c>
      <c r="I1997" s="2">
        <f t="shared" si="275"/>
        <v>66.572380875526704</v>
      </c>
    </row>
    <row r="1998" spans="1:9" ht="13.5" x14ac:dyDescent="0.25">
      <c r="A1998" s="3">
        <f>TITRES_STAT!B2001</f>
        <v>45215</v>
      </c>
      <c r="B1998" s="5">
        <f>TITRES_STAT!D2001</f>
        <v>1.79</v>
      </c>
      <c r="C1998" s="2">
        <f t="shared" si="279"/>
        <v>-5.0000000000000044E-2</v>
      </c>
      <c r="D1998" s="2">
        <f t="shared" si="280"/>
        <v>0</v>
      </c>
      <c r="E1998" s="2">
        <f t="shared" si="281"/>
        <v>5.0000000000000044E-2</v>
      </c>
      <c r="F1998" s="2">
        <f t="shared" si="282"/>
        <v>1.648628635249081E-2</v>
      </c>
      <c r="G1998" s="2">
        <f t="shared" si="282"/>
        <v>1.1849595789129197E-2</v>
      </c>
      <c r="H1998" s="2">
        <f t="shared" si="274"/>
        <v>1.3912952514055632</v>
      </c>
      <c r="I1998" s="2">
        <f t="shared" si="275"/>
        <v>58.181659106619449</v>
      </c>
    </row>
    <row r="1999" spans="1:9" ht="13.5" x14ac:dyDescent="0.25">
      <c r="A1999" s="3">
        <f>TITRES_STAT!B2002</f>
        <v>45216</v>
      </c>
      <c r="B1999" s="5">
        <f>TITRES_STAT!D2002</f>
        <v>1.74</v>
      </c>
      <c r="C1999" s="2">
        <f t="shared" si="279"/>
        <v>-5.0000000000000044E-2</v>
      </c>
      <c r="D1999" s="2">
        <f t="shared" si="280"/>
        <v>0</v>
      </c>
      <c r="E1999" s="2">
        <f t="shared" si="281"/>
        <v>5.0000000000000044E-2</v>
      </c>
      <c r="F1999" s="2">
        <f t="shared" si="282"/>
        <v>1.5308694470170038E-2</v>
      </c>
      <c r="G1999" s="2">
        <f t="shared" si="282"/>
        <v>1.4574624661334258E-2</v>
      </c>
      <c r="H1999" s="2">
        <f t="shared" si="274"/>
        <v>1.0503662925044808</v>
      </c>
      <c r="I1999" s="2">
        <f t="shared" si="275"/>
        <v>51.228226699995133</v>
      </c>
    </row>
    <row r="2000" spans="1:9" ht="13.5" x14ac:dyDescent="0.25">
      <c r="A2000" s="3">
        <f>TITRES_STAT!B2003</f>
        <v>45217</v>
      </c>
      <c r="B2000" s="5">
        <f>TITRES_STAT!D2003</f>
        <v>1.74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1.4215216293729321E-2</v>
      </c>
      <c r="G2000" s="2">
        <f t="shared" si="282"/>
        <v>1.3533580042667526E-2</v>
      </c>
      <c r="H2000" s="2">
        <f t="shared" si="274"/>
        <v>1.0503662925044808</v>
      </c>
      <c r="I2000" s="2">
        <f t="shared" si="275"/>
        <v>51.228226699995133</v>
      </c>
    </row>
    <row r="2001" spans="1:9" ht="13.5" x14ac:dyDescent="0.25">
      <c r="A2001" s="3">
        <f>TITRES_STAT!B2004</f>
        <v>45218</v>
      </c>
      <c r="B2001" s="5">
        <f>TITRES_STAT!D2004</f>
        <v>1.71</v>
      </c>
      <c r="C2001" s="2">
        <f t="shared" si="279"/>
        <v>-3.0000000000000027E-2</v>
      </c>
      <c r="D2001" s="2">
        <f t="shared" si="280"/>
        <v>0</v>
      </c>
      <c r="E2001" s="2">
        <f t="shared" si="281"/>
        <v>3.0000000000000027E-2</v>
      </c>
      <c r="F2001" s="2">
        <f t="shared" si="282"/>
        <v>1.3199843701320085E-2</v>
      </c>
      <c r="G2001" s="2">
        <f t="shared" si="282"/>
        <v>1.4709752896762704E-2</v>
      </c>
      <c r="H2001" s="2">
        <f t="shared" ref="H2001:H2064" si="283">F2001/G2001</f>
        <v>0.89735319104001288</v>
      </c>
      <c r="I2001" s="2">
        <f t="shared" ref="I2001:I2064" si="284">IF(G2001=0,100,100-(100/(1+H2001)))</f>
        <v>47.294999965090256</v>
      </c>
    </row>
    <row r="2002" spans="1:9" ht="13.5" x14ac:dyDescent="0.25">
      <c r="A2002" s="3">
        <f>TITRES_STAT!B2005</f>
        <v>45219</v>
      </c>
      <c r="B2002" s="5">
        <f>TITRES_STAT!D2005</f>
        <v>1.66</v>
      </c>
      <c r="C2002" s="2">
        <f t="shared" si="279"/>
        <v>-5.0000000000000044E-2</v>
      </c>
      <c r="D2002" s="2">
        <f t="shared" si="280"/>
        <v>0</v>
      </c>
      <c r="E2002" s="2">
        <f t="shared" si="281"/>
        <v>5.0000000000000044E-2</v>
      </c>
      <c r="F2002" s="2">
        <f t="shared" si="282"/>
        <v>1.2256997722654364E-2</v>
      </c>
      <c r="G2002" s="2">
        <f t="shared" si="282"/>
        <v>1.723048483270823E-2</v>
      </c>
      <c r="H2002" s="2">
        <f t="shared" si="283"/>
        <v>0.71135535892682422</v>
      </c>
      <c r="I2002" s="2">
        <f t="shared" si="284"/>
        <v>41.566782446219051</v>
      </c>
    </row>
    <row r="2003" spans="1:9" ht="13.5" x14ac:dyDescent="0.25">
      <c r="A2003" s="3">
        <f>TITRES_STAT!B2006</f>
        <v>45222</v>
      </c>
      <c r="B2003" s="5">
        <f>TITRES_STAT!D2006</f>
        <v>1.69</v>
      </c>
      <c r="C2003" s="2">
        <f t="shared" si="279"/>
        <v>3.0000000000000027E-2</v>
      </c>
      <c r="D2003" s="2">
        <f t="shared" si="280"/>
        <v>3.0000000000000027E-2</v>
      </c>
      <c r="E2003" s="2">
        <f t="shared" si="281"/>
        <v>0</v>
      </c>
      <c r="F2003" s="2">
        <f t="shared" si="282"/>
        <v>1.3524355028179055E-2</v>
      </c>
      <c r="G2003" s="2">
        <f t="shared" si="282"/>
        <v>1.5999735916086215E-2</v>
      </c>
      <c r="H2003" s="2">
        <f t="shared" si="283"/>
        <v>0.84528614091571352</v>
      </c>
      <c r="I2003" s="2">
        <f t="shared" si="284"/>
        <v>45.807862649217356</v>
      </c>
    </row>
    <row r="2004" spans="1:9" ht="13.5" x14ac:dyDescent="0.25">
      <c r="A2004" s="3">
        <f>TITRES_STAT!B2007</f>
        <v>45223</v>
      </c>
      <c r="B2004" s="5">
        <f>TITRES_STAT!D2007</f>
        <v>1.66</v>
      </c>
      <c r="C2004" s="2">
        <f t="shared" si="279"/>
        <v>-3.0000000000000027E-2</v>
      </c>
      <c r="D2004" s="2">
        <f t="shared" si="280"/>
        <v>0</v>
      </c>
      <c r="E2004" s="2">
        <f t="shared" si="281"/>
        <v>3.0000000000000027E-2</v>
      </c>
      <c r="F2004" s="2">
        <f t="shared" si="282"/>
        <v>1.2558329669023408E-2</v>
      </c>
      <c r="G2004" s="2">
        <f t="shared" si="282"/>
        <v>1.6999754779222918E-2</v>
      </c>
      <c r="H2004" s="2">
        <f t="shared" si="283"/>
        <v>0.73873593073072941</v>
      </c>
      <c r="I2004" s="2">
        <f t="shared" si="284"/>
        <v>42.486953750375697</v>
      </c>
    </row>
    <row r="2005" spans="1:9" ht="13.5" x14ac:dyDescent="0.25">
      <c r="A2005" s="3">
        <f>TITRES_STAT!B2008</f>
        <v>45224</v>
      </c>
      <c r="B2005" s="5">
        <f>TITRES_STAT!D2008</f>
        <v>1.66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1.1661306121236021E-2</v>
      </c>
      <c r="G2005" s="2">
        <f t="shared" si="282"/>
        <v>1.5785486580706994E-2</v>
      </c>
      <c r="H2005" s="2">
        <f t="shared" si="283"/>
        <v>0.73873593073072941</v>
      </c>
      <c r="I2005" s="2">
        <f t="shared" si="284"/>
        <v>42.486953750375697</v>
      </c>
    </row>
    <row r="2006" spans="1:9" ht="13.5" x14ac:dyDescent="0.25">
      <c r="A2006" s="3">
        <f>TITRES_STAT!B2009</f>
        <v>45225</v>
      </c>
      <c r="B2006" s="5">
        <f>TITRES_STAT!D2009</f>
        <v>1.68</v>
      </c>
      <c r="C2006" s="2">
        <f t="shared" si="279"/>
        <v>2.0000000000000018E-2</v>
      </c>
      <c r="D2006" s="2">
        <f t="shared" si="280"/>
        <v>2.0000000000000018E-2</v>
      </c>
      <c r="E2006" s="2">
        <f t="shared" si="281"/>
        <v>0</v>
      </c>
      <c r="F2006" s="2">
        <f t="shared" si="282"/>
        <v>1.2256927112576307E-2</v>
      </c>
      <c r="G2006" s="2">
        <f t="shared" si="282"/>
        <v>1.4657951824942209E-2</v>
      </c>
      <c r="H2006" s="2">
        <f t="shared" si="283"/>
        <v>0.83619643855833392</v>
      </c>
      <c r="I2006" s="2">
        <f t="shared" si="284"/>
        <v>45.539595927702742</v>
      </c>
    </row>
    <row r="2007" spans="1:9" ht="13.5" x14ac:dyDescent="0.25">
      <c r="A2007" s="3">
        <f>TITRES_STAT!B2010</f>
        <v>45226</v>
      </c>
      <c r="B2007" s="5">
        <f>TITRES_STAT!D2010</f>
        <v>1.69</v>
      </c>
      <c r="C2007" s="2">
        <f t="shared" si="279"/>
        <v>1.0000000000000009E-2</v>
      </c>
      <c r="D2007" s="2">
        <f t="shared" si="280"/>
        <v>1.0000000000000009E-2</v>
      </c>
      <c r="E2007" s="2">
        <f t="shared" si="281"/>
        <v>0</v>
      </c>
      <c r="F2007" s="2">
        <f t="shared" si="282"/>
        <v>1.209571803310657E-2</v>
      </c>
      <c r="G2007" s="2">
        <f t="shared" si="282"/>
        <v>1.3610955266017766E-2</v>
      </c>
      <c r="H2007" s="2">
        <f t="shared" si="283"/>
        <v>0.88867517354242853</v>
      </c>
      <c r="I2007" s="2">
        <f t="shared" si="284"/>
        <v>47.052832905915501</v>
      </c>
    </row>
    <row r="2008" spans="1:9" ht="13.5" x14ac:dyDescent="0.25">
      <c r="A2008" s="3">
        <f>TITRES_STAT!B2011</f>
        <v>45229</v>
      </c>
      <c r="B2008" s="5">
        <f>TITRES_STAT!D2011</f>
        <v>1.73</v>
      </c>
      <c r="C2008" s="2">
        <f t="shared" si="279"/>
        <v>4.0000000000000036E-2</v>
      </c>
      <c r="D2008" s="2">
        <f t="shared" si="280"/>
        <v>4.0000000000000036E-2</v>
      </c>
      <c r="E2008" s="2">
        <f t="shared" si="281"/>
        <v>0</v>
      </c>
      <c r="F2008" s="2">
        <f t="shared" si="282"/>
        <v>1.4088881030741818E-2</v>
      </c>
      <c r="G2008" s="2">
        <f t="shared" si="282"/>
        <v>1.2638744175587927E-2</v>
      </c>
      <c r="H2008" s="2">
        <f t="shared" si="283"/>
        <v>1.1147374165508366</v>
      </c>
      <c r="I2008" s="2">
        <f t="shared" si="284"/>
        <v>52.712805279105872</v>
      </c>
    </row>
    <row r="2009" spans="1:9" ht="13.5" x14ac:dyDescent="0.25">
      <c r="A2009" s="3">
        <f>TITRES_STAT!B2012</f>
        <v>45230</v>
      </c>
      <c r="B2009" s="5">
        <f>TITRES_STAT!D2012</f>
        <v>1.74</v>
      </c>
      <c r="C2009" s="2">
        <f t="shared" si="279"/>
        <v>1.0000000000000009E-2</v>
      </c>
      <c r="D2009" s="2">
        <f t="shared" si="280"/>
        <v>1.0000000000000009E-2</v>
      </c>
      <c r="E2009" s="2">
        <f t="shared" si="281"/>
        <v>0</v>
      </c>
      <c r="F2009" s="2">
        <f t="shared" si="282"/>
        <v>1.3796818099974547E-2</v>
      </c>
      <c r="G2009" s="2">
        <f t="shared" si="282"/>
        <v>1.1735976734474502E-2</v>
      </c>
      <c r="H2009" s="2">
        <f t="shared" si="283"/>
        <v>1.1756003281300236</v>
      </c>
      <c r="I2009" s="2">
        <f t="shared" si="284"/>
        <v>54.035675253849497</v>
      </c>
    </row>
    <row r="2010" spans="1:9" ht="13.5" x14ac:dyDescent="0.25">
      <c r="A2010" s="3">
        <f>TITRES_STAT!B2013</f>
        <v>45231</v>
      </c>
      <c r="B2010" s="5">
        <f>TITRES_STAT!D2013</f>
        <v>1.74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1.2811331092833509E-2</v>
      </c>
      <c r="G2010" s="2">
        <f t="shared" si="282"/>
        <v>1.0897692682012039E-2</v>
      </c>
      <c r="H2010" s="2">
        <f t="shared" si="283"/>
        <v>1.1756003281300234</v>
      </c>
      <c r="I2010" s="2">
        <f t="shared" si="284"/>
        <v>54.03567525384949</v>
      </c>
    </row>
    <row r="2011" spans="1:9" ht="13.5" x14ac:dyDescent="0.25">
      <c r="A2011" s="3">
        <f>TITRES_STAT!B2014</f>
        <v>45232</v>
      </c>
      <c r="B2011" s="5">
        <f>TITRES_STAT!D2014</f>
        <v>1.79</v>
      </c>
      <c r="C2011" s="2">
        <f t="shared" si="279"/>
        <v>5.0000000000000044E-2</v>
      </c>
      <c r="D2011" s="2">
        <f t="shared" si="280"/>
        <v>5.0000000000000044E-2</v>
      </c>
      <c r="E2011" s="2">
        <f t="shared" si="281"/>
        <v>0</v>
      </c>
      <c r="F2011" s="2">
        <f t="shared" si="282"/>
        <v>1.5467664586202547E-2</v>
      </c>
      <c r="G2011" s="2">
        <f t="shared" si="282"/>
        <v>1.0119286061868323E-2</v>
      </c>
      <c r="H2011" s="2">
        <f t="shared" si="283"/>
        <v>1.5285331881750117</v>
      </c>
      <c r="I2011" s="2">
        <f t="shared" si="284"/>
        <v>60.45137929465907</v>
      </c>
    </row>
    <row r="2012" spans="1:9" ht="13.5" x14ac:dyDescent="0.25">
      <c r="A2012" s="3">
        <f>TITRES_STAT!B2015</f>
        <v>45233</v>
      </c>
      <c r="B2012" s="5">
        <f>TITRES_STAT!D2015</f>
        <v>1.84</v>
      </c>
      <c r="C2012" s="2">
        <f t="shared" si="279"/>
        <v>5.0000000000000044E-2</v>
      </c>
      <c r="D2012" s="2">
        <f t="shared" si="280"/>
        <v>5.0000000000000044E-2</v>
      </c>
      <c r="E2012" s="2">
        <f t="shared" si="281"/>
        <v>0</v>
      </c>
      <c r="F2012" s="2">
        <f t="shared" si="282"/>
        <v>1.7934259972902371E-2</v>
      </c>
      <c r="G2012" s="2">
        <f t="shared" si="282"/>
        <v>9.3964799145920142E-3</v>
      </c>
      <c r="H2012" s="2">
        <f t="shared" si="283"/>
        <v>1.9086147297619227</v>
      </c>
      <c r="I2012" s="2">
        <f t="shared" si="284"/>
        <v>65.619372350429771</v>
      </c>
    </row>
    <row r="2013" spans="1:9" ht="13.5" x14ac:dyDescent="0.25">
      <c r="A2013" s="3">
        <f>TITRES_STAT!B2016</f>
        <v>45236</v>
      </c>
      <c r="B2013" s="5">
        <f>TITRES_STAT!D2016</f>
        <v>1.79</v>
      </c>
      <c r="C2013" s="2">
        <f t="shared" si="279"/>
        <v>-5.0000000000000044E-2</v>
      </c>
      <c r="D2013" s="2">
        <f t="shared" si="280"/>
        <v>0</v>
      </c>
      <c r="E2013" s="2">
        <f t="shared" si="281"/>
        <v>5.0000000000000044E-2</v>
      </c>
      <c r="F2013" s="2">
        <f t="shared" ref="F2013:G2028" si="285">((F2012*13)+D2013)/14</f>
        <v>1.6653241403409343E-2</v>
      </c>
      <c r="G2013" s="2">
        <f t="shared" si="285"/>
        <v>1.2296731349264015E-2</v>
      </c>
      <c r="H2013" s="2">
        <f t="shared" si="283"/>
        <v>1.3542819575712757</v>
      </c>
      <c r="I2013" s="2">
        <f t="shared" si="284"/>
        <v>57.524204066380399</v>
      </c>
    </row>
    <row r="2014" spans="1:9" ht="13.5" x14ac:dyDescent="0.25">
      <c r="A2014" s="3">
        <f>TITRES_STAT!B2017</f>
        <v>45237</v>
      </c>
      <c r="B2014" s="5">
        <f>TITRES_STAT!D2017</f>
        <v>1.8</v>
      </c>
      <c r="C2014" s="2">
        <f t="shared" si="279"/>
        <v>1.0000000000000009E-2</v>
      </c>
      <c r="D2014" s="2">
        <f t="shared" si="280"/>
        <v>1.0000000000000009E-2</v>
      </c>
      <c r="E2014" s="2">
        <f t="shared" si="281"/>
        <v>0</v>
      </c>
      <c r="F2014" s="2">
        <f t="shared" si="285"/>
        <v>1.617800987459439E-2</v>
      </c>
      <c r="G2014" s="2">
        <f t="shared" si="285"/>
        <v>1.1418393395745158E-2</v>
      </c>
      <c r="H2014" s="2">
        <f t="shared" si="283"/>
        <v>1.416837668303039</v>
      </c>
      <c r="I2014" s="2">
        <f t="shared" si="284"/>
        <v>58.623617418949735</v>
      </c>
    </row>
    <row r="2015" spans="1:9" ht="13.5" x14ac:dyDescent="0.25">
      <c r="A2015" s="3">
        <f>TITRES_STAT!B2018</f>
        <v>45238</v>
      </c>
      <c r="B2015" s="5">
        <f>TITRES_STAT!D2018</f>
        <v>1.8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1.5022437740694792E-2</v>
      </c>
      <c r="G2015" s="2">
        <f t="shared" si="285"/>
        <v>1.0602793867477646E-2</v>
      </c>
      <c r="H2015" s="2">
        <f t="shared" si="283"/>
        <v>1.4168376683030393</v>
      </c>
      <c r="I2015" s="2">
        <f t="shared" si="284"/>
        <v>58.623617418949742</v>
      </c>
    </row>
    <row r="2016" spans="1:9" ht="13.5" x14ac:dyDescent="0.25">
      <c r="A2016" s="3">
        <f>TITRES_STAT!B2019</f>
        <v>45239</v>
      </c>
      <c r="B2016" s="5">
        <f>TITRES_STAT!D2019</f>
        <v>1.8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1.3949406473502306E-2</v>
      </c>
      <c r="G2016" s="2">
        <f t="shared" si="285"/>
        <v>9.8454514483720997E-3</v>
      </c>
      <c r="H2016" s="2">
        <f t="shared" si="283"/>
        <v>1.4168376683030393</v>
      </c>
      <c r="I2016" s="2">
        <f t="shared" si="284"/>
        <v>58.623617418949742</v>
      </c>
    </row>
    <row r="2017" spans="1:9" ht="13.5" x14ac:dyDescent="0.25">
      <c r="A2017" s="3">
        <f>TITRES_STAT!B2020</f>
        <v>45240</v>
      </c>
      <c r="B2017" s="5">
        <f>TITRES_STAT!D2020</f>
        <v>1.8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1.295302029682357E-2</v>
      </c>
      <c r="G2017" s="2">
        <f t="shared" si="285"/>
        <v>9.1422049163455196E-3</v>
      </c>
      <c r="H2017" s="2">
        <f t="shared" si="283"/>
        <v>1.4168376683030395</v>
      </c>
      <c r="I2017" s="2">
        <f t="shared" si="284"/>
        <v>58.623617418949749</v>
      </c>
    </row>
    <row r="2018" spans="1:9" ht="13.5" x14ac:dyDescent="0.25">
      <c r="A2018" s="3">
        <f>TITRES_STAT!B2021</f>
        <v>45243</v>
      </c>
      <c r="B2018" s="5">
        <f>TITRES_STAT!D2021</f>
        <v>1.77</v>
      </c>
      <c r="C2018" s="2">
        <f t="shared" si="279"/>
        <v>-3.0000000000000027E-2</v>
      </c>
      <c r="D2018" s="2">
        <f t="shared" si="280"/>
        <v>0</v>
      </c>
      <c r="E2018" s="2">
        <f t="shared" si="281"/>
        <v>3.0000000000000027E-2</v>
      </c>
      <c r="F2018" s="2">
        <f t="shared" si="285"/>
        <v>1.2027804561336173E-2</v>
      </c>
      <c r="G2018" s="2">
        <f t="shared" si="285"/>
        <v>1.0632047422320842E-2</v>
      </c>
      <c r="H2018" s="2">
        <f t="shared" si="283"/>
        <v>1.1312783026235465</v>
      </c>
      <c r="I2018" s="2">
        <f t="shared" si="284"/>
        <v>53.079801977572487</v>
      </c>
    </row>
    <row r="2019" spans="1:9" ht="13.5" x14ac:dyDescent="0.25">
      <c r="A2019" s="3">
        <f>TITRES_STAT!B2022</f>
        <v>45244</v>
      </c>
      <c r="B2019" s="5">
        <f>TITRES_STAT!D2022</f>
        <v>1.72</v>
      </c>
      <c r="C2019" s="2">
        <f t="shared" si="279"/>
        <v>-5.0000000000000044E-2</v>
      </c>
      <c r="D2019" s="2">
        <f t="shared" si="280"/>
        <v>0</v>
      </c>
      <c r="E2019" s="2">
        <f t="shared" si="281"/>
        <v>5.0000000000000044E-2</v>
      </c>
      <c r="F2019" s="2">
        <f t="shared" si="285"/>
        <v>1.1168675664097875E-2</v>
      </c>
      <c r="G2019" s="2">
        <f t="shared" si="285"/>
        <v>1.3444044035012214E-2</v>
      </c>
      <c r="H2019" s="2">
        <f t="shared" si="283"/>
        <v>0.83075268386591006</v>
      </c>
      <c r="I2019" s="2">
        <f t="shared" si="284"/>
        <v>45.377657571510461</v>
      </c>
    </row>
    <row r="2020" spans="1:9" ht="13.5" x14ac:dyDescent="0.25">
      <c r="A2020" s="3">
        <f>TITRES_STAT!B2023</f>
        <v>45245</v>
      </c>
      <c r="B2020" s="5">
        <f>TITRES_STAT!D2023</f>
        <v>1.7</v>
      </c>
      <c r="C2020" s="2">
        <f t="shared" si="279"/>
        <v>-2.0000000000000018E-2</v>
      </c>
      <c r="D2020" s="2">
        <f t="shared" si="280"/>
        <v>0</v>
      </c>
      <c r="E2020" s="2">
        <f t="shared" si="281"/>
        <v>2.0000000000000018E-2</v>
      </c>
      <c r="F2020" s="2">
        <f t="shared" si="285"/>
        <v>1.0370913116662312E-2</v>
      </c>
      <c r="G2020" s="2">
        <f t="shared" si="285"/>
        <v>1.3912326603939915E-2</v>
      </c>
      <c r="H2020" s="2">
        <f t="shared" si="283"/>
        <v>0.74544778971227654</v>
      </c>
      <c r="I2020" s="2">
        <f t="shared" si="284"/>
        <v>42.70811158637737</v>
      </c>
    </row>
    <row r="2021" spans="1:9" ht="13.5" x14ac:dyDescent="0.25">
      <c r="A2021" s="3">
        <f>TITRES_STAT!B2024</f>
        <v>45246</v>
      </c>
      <c r="B2021" s="5">
        <f>TITRES_STAT!D2024</f>
        <v>1.73</v>
      </c>
      <c r="C2021" s="2">
        <f t="shared" si="279"/>
        <v>3.0000000000000027E-2</v>
      </c>
      <c r="D2021" s="2">
        <f t="shared" si="280"/>
        <v>3.0000000000000027E-2</v>
      </c>
      <c r="E2021" s="2">
        <f t="shared" si="281"/>
        <v>0</v>
      </c>
      <c r="F2021" s="2">
        <f t="shared" si="285"/>
        <v>1.1772990751186435E-2</v>
      </c>
      <c r="G2021" s="2">
        <f t="shared" si="285"/>
        <v>1.2918588989372778E-2</v>
      </c>
      <c r="H2021" s="2">
        <f t="shared" si="283"/>
        <v>0.91132172103867171</v>
      </c>
      <c r="I2021" s="2">
        <f t="shared" si="284"/>
        <v>47.680184398439792</v>
      </c>
    </row>
    <row r="2022" spans="1:9" ht="13.5" x14ac:dyDescent="0.25">
      <c r="A2022" s="3">
        <f>TITRES_STAT!B2025</f>
        <v>45247</v>
      </c>
      <c r="B2022" s="5">
        <f>TITRES_STAT!D2025</f>
        <v>1.77</v>
      </c>
      <c r="C2022" s="2">
        <f t="shared" si="279"/>
        <v>4.0000000000000036E-2</v>
      </c>
      <c r="D2022" s="2">
        <f t="shared" si="280"/>
        <v>4.0000000000000036E-2</v>
      </c>
      <c r="E2022" s="2">
        <f t="shared" si="281"/>
        <v>0</v>
      </c>
      <c r="F2022" s="2">
        <f t="shared" si="285"/>
        <v>1.3789205697530263E-2</v>
      </c>
      <c r="G2022" s="2">
        <f t="shared" si="285"/>
        <v>1.1995832632989008E-2</v>
      </c>
      <c r="H2022" s="2">
        <f t="shared" si="283"/>
        <v>1.1494996737124699</v>
      </c>
      <c r="I2022" s="2">
        <f t="shared" si="284"/>
        <v>53.47754585731721</v>
      </c>
    </row>
    <row r="2023" spans="1:9" ht="13.5" x14ac:dyDescent="0.25">
      <c r="A2023" s="3">
        <f>TITRES_STAT!B2026</f>
        <v>45250</v>
      </c>
      <c r="B2023" s="5">
        <f>TITRES_STAT!D2026</f>
        <v>1.77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1.2804262433420959E-2</v>
      </c>
      <c r="G2023" s="2">
        <f t="shared" si="285"/>
        <v>1.1138987444918366E-2</v>
      </c>
      <c r="H2023" s="2">
        <f t="shared" si="283"/>
        <v>1.1494996737124699</v>
      </c>
      <c r="I2023" s="2">
        <f t="shared" si="284"/>
        <v>53.47754585731721</v>
      </c>
    </row>
    <row r="2024" spans="1:9" ht="13.5" x14ac:dyDescent="0.25">
      <c r="A2024" s="3">
        <f>TITRES_STAT!B2027</f>
        <v>45251</v>
      </c>
      <c r="B2024" s="5">
        <f>TITRES_STAT!D2027</f>
        <v>1.72</v>
      </c>
      <c r="C2024" s="2">
        <f t="shared" si="279"/>
        <v>-5.0000000000000044E-2</v>
      </c>
      <c r="D2024" s="2">
        <f t="shared" si="280"/>
        <v>0</v>
      </c>
      <c r="E2024" s="2">
        <f t="shared" si="281"/>
        <v>5.0000000000000044E-2</v>
      </c>
      <c r="F2024" s="2">
        <f t="shared" si="285"/>
        <v>1.1889672259605176E-2</v>
      </c>
      <c r="G2024" s="2">
        <f t="shared" si="285"/>
        <v>1.3914774055995628E-2</v>
      </c>
      <c r="H2024" s="2">
        <f t="shared" si="283"/>
        <v>0.85446391093085183</v>
      </c>
      <c r="I2024" s="2">
        <f t="shared" si="284"/>
        <v>46.076060358702371</v>
      </c>
    </row>
    <row r="2025" spans="1:9" ht="13.5" x14ac:dyDescent="0.25">
      <c r="A2025" s="3">
        <f>TITRES_STAT!B2028</f>
        <v>45252</v>
      </c>
      <c r="B2025" s="5">
        <f>TITRES_STAT!D2028</f>
        <v>1.67</v>
      </c>
      <c r="C2025" s="2">
        <f t="shared" si="279"/>
        <v>-5.0000000000000044E-2</v>
      </c>
      <c r="D2025" s="2">
        <f t="shared" si="280"/>
        <v>0</v>
      </c>
      <c r="E2025" s="2">
        <f t="shared" si="281"/>
        <v>5.0000000000000044E-2</v>
      </c>
      <c r="F2025" s="2">
        <f t="shared" si="285"/>
        <v>1.1040409955347663E-2</v>
      </c>
      <c r="G2025" s="2">
        <f t="shared" si="285"/>
        <v>1.6492290194853088E-2</v>
      </c>
      <c r="H2025" s="2">
        <f t="shared" si="283"/>
        <v>0.66942855266960755</v>
      </c>
      <c r="I2025" s="2">
        <f t="shared" si="284"/>
        <v>40.099263403582896</v>
      </c>
    </row>
    <row r="2026" spans="1:9" ht="13.5" x14ac:dyDescent="0.25">
      <c r="A2026" s="3">
        <f>TITRES_STAT!B2029</f>
        <v>45253</v>
      </c>
      <c r="B2026" s="5">
        <f>TITRES_STAT!D2029</f>
        <v>1.68</v>
      </c>
      <c r="C2026" s="2">
        <f t="shared" si="279"/>
        <v>1.0000000000000009E-2</v>
      </c>
      <c r="D2026" s="2">
        <f t="shared" si="280"/>
        <v>1.0000000000000009E-2</v>
      </c>
      <c r="E2026" s="2">
        <f t="shared" si="281"/>
        <v>0</v>
      </c>
      <c r="F2026" s="2">
        <f t="shared" si="285"/>
        <v>1.0966094958537117E-2</v>
      </c>
      <c r="G2026" s="2">
        <f t="shared" si="285"/>
        <v>1.5314269466649296E-2</v>
      </c>
      <c r="H2026" s="2">
        <f t="shared" si="283"/>
        <v>0.716070393198877</v>
      </c>
      <c r="I2026" s="2">
        <f t="shared" si="284"/>
        <v>41.727332167538357</v>
      </c>
    </row>
    <row r="2027" spans="1:9" ht="13.5" x14ac:dyDescent="0.25">
      <c r="A2027" s="3">
        <f>TITRES_STAT!B2030</f>
        <v>45254</v>
      </c>
      <c r="B2027" s="5">
        <f>TITRES_STAT!D2030</f>
        <v>1.65</v>
      </c>
      <c r="C2027" s="2">
        <f t="shared" si="279"/>
        <v>-3.0000000000000027E-2</v>
      </c>
      <c r="D2027" s="2">
        <f t="shared" si="280"/>
        <v>0</v>
      </c>
      <c r="E2027" s="2">
        <f t="shared" si="281"/>
        <v>3.0000000000000027E-2</v>
      </c>
      <c r="F2027" s="2">
        <f t="shared" si="285"/>
        <v>1.018280246149875E-2</v>
      </c>
      <c r="G2027" s="2">
        <f t="shared" si="285"/>
        <v>1.636325021903149E-2</v>
      </c>
      <c r="H2027" s="2">
        <f t="shared" si="283"/>
        <v>0.62229705744250674</v>
      </c>
      <c r="I2027" s="2">
        <f t="shared" si="284"/>
        <v>38.359007962668429</v>
      </c>
    </row>
    <row r="2028" spans="1:9" ht="13.5" x14ac:dyDescent="0.25">
      <c r="A2028" s="3">
        <f>TITRES_STAT!B2031</f>
        <v>45257</v>
      </c>
      <c r="B2028" s="5">
        <f>TITRES_STAT!D2031</f>
        <v>1.69</v>
      </c>
      <c r="C2028" s="2">
        <f t="shared" si="279"/>
        <v>4.0000000000000036E-2</v>
      </c>
      <c r="D2028" s="2">
        <f t="shared" si="280"/>
        <v>4.0000000000000036E-2</v>
      </c>
      <c r="E2028" s="2">
        <f t="shared" si="281"/>
        <v>0</v>
      </c>
      <c r="F2028" s="2">
        <f t="shared" si="285"/>
        <v>1.2312602285677415E-2</v>
      </c>
      <c r="G2028" s="2">
        <f t="shared" si="285"/>
        <v>1.5194446631957811E-2</v>
      </c>
      <c r="H2028" s="2">
        <f t="shared" si="283"/>
        <v>0.81033568276062518</v>
      </c>
      <c r="I2028" s="2">
        <f t="shared" si="284"/>
        <v>44.761625729263891</v>
      </c>
    </row>
    <row r="2029" spans="1:9" ht="13.5" x14ac:dyDescent="0.25">
      <c r="A2029" s="3">
        <f>TITRES_STAT!B2032</f>
        <v>45258</v>
      </c>
      <c r="B2029" s="5">
        <f>TITRES_STAT!D2032</f>
        <v>1.69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1.1433130693843314E-2</v>
      </c>
      <c r="G2029" s="2">
        <f t="shared" si="286"/>
        <v>1.4109129015389396E-2</v>
      </c>
      <c r="H2029" s="2">
        <f t="shared" si="283"/>
        <v>0.81033568276062518</v>
      </c>
      <c r="I2029" s="2">
        <f t="shared" si="284"/>
        <v>44.761625729263891</v>
      </c>
    </row>
    <row r="2030" spans="1:9" ht="13.5" x14ac:dyDescent="0.25">
      <c r="A2030" s="3">
        <f>TITRES_STAT!B2033</f>
        <v>45259</v>
      </c>
      <c r="B2030" s="5">
        <f>TITRES_STAT!D2033</f>
        <v>1.69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1.0616478501425936E-2</v>
      </c>
      <c r="G2030" s="2">
        <f t="shared" si="286"/>
        <v>1.3101334085718726E-2</v>
      </c>
      <c r="H2030" s="2">
        <f t="shared" si="283"/>
        <v>0.81033568276062518</v>
      </c>
      <c r="I2030" s="2">
        <f t="shared" si="284"/>
        <v>44.761625729263891</v>
      </c>
    </row>
    <row r="2031" spans="1:9" ht="13.5" x14ac:dyDescent="0.25">
      <c r="A2031" s="3">
        <f>TITRES_STAT!B2034</f>
        <v>45260</v>
      </c>
      <c r="B2031" s="5">
        <f>TITRES_STAT!D2034</f>
        <v>1.69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9.8581586084669406E-3</v>
      </c>
      <c r="G2031" s="2">
        <f t="shared" si="286"/>
        <v>1.2165524508167389E-2</v>
      </c>
      <c r="H2031" s="2">
        <f t="shared" si="283"/>
        <v>0.81033568276062529</v>
      </c>
      <c r="I2031" s="2">
        <f t="shared" si="284"/>
        <v>44.761625729263891</v>
      </c>
    </row>
    <row r="2032" spans="1:9" ht="13.5" x14ac:dyDescent="0.25">
      <c r="A2032" s="3">
        <f>TITRES_STAT!B2035</f>
        <v>45261</v>
      </c>
      <c r="B2032" s="5">
        <f>TITRES_STAT!D2035</f>
        <v>1.66</v>
      </c>
      <c r="C2032" s="2">
        <f t="shared" si="279"/>
        <v>-3.0000000000000027E-2</v>
      </c>
      <c r="D2032" s="2">
        <f t="shared" si="280"/>
        <v>0</v>
      </c>
      <c r="E2032" s="2">
        <f t="shared" si="281"/>
        <v>3.0000000000000027E-2</v>
      </c>
      <c r="F2032" s="2">
        <f t="shared" si="286"/>
        <v>9.1540044221478743E-3</v>
      </c>
      <c r="G2032" s="2">
        <f t="shared" si="286"/>
        <v>1.3439415614726863E-2</v>
      </c>
      <c r="H2032" s="2">
        <f t="shared" si="283"/>
        <v>0.68113113580005291</v>
      </c>
      <c r="I2032" s="2">
        <f t="shared" si="284"/>
        <v>40.516240601058257</v>
      </c>
    </row>
    <row r="2033" spans="1:9" ht="13.5" x14ac:dyDescent="0.25">
      <c r="A2033" s="3">
        <f>TITRES_STAT!B2036</f>
        <v>45264</v>
      </c>
      <c r="B2033" s="5">
        <f>TITRES_STAT!D2036</f>
        <v>1.7</v>
      </c>
      <c r="C2033" s="2">
        <f t="shared" si="279"/>
        <v>4.0000000000000036E-2</v>
      </c>
      <c r="D2033" s="2">
        <f t="shared" si="280"/>
        <v>4.0000000000000036E-2</v>
      </c>
      <c r="E2033" s="2">
        <f t="shared" si="281"/>
        <v>0</v>
      </c>
      <c r="F2033" s="2">
        <f t="shared" si="286"/>
        <v>1.1357289820565886E-2</v>
      </c>
      <c r="G2033" s="2">
        <f t="shared" si="286"/>
        <v>1.2479457356532086E-2</v>
      </c>
      <c r="H2033" s="2">
        <f t="shared" si="283"/>
        <v>0.91007881962280779</v>
      </c>
      <c r="I2033" s="2">
        <f t="shared" si="284"/>
        <v>47.646139534834759</v>
      </c>
    </row>
    <row r="2034" spans="1:9" ht="13.5" x14ac:dyDescent="0.25">
      <c r="A2034" s="3">
        <f>TITRES_STAT!B2037</f>
        <v>45265</v>
      </c>
      <c r="B2034" s="5">
        <f>TITRES_STAT!D2037</f>
        <v>1.75</v>
      </c>
      <c r="C2034" s="2">
        <f t="shared" si="279"/>
        <v>5.0000000000000044E-2</v>
      </c>
      <c r="D2034" s="2">
        <f t="shared" si="280"/>
        <v>5.0000000000000044E-2</v>
      </c>
      <c r="E2034" s="2">
        <f t="shared" si="281"/>
        <v>0</v>
      </c>
      <c r="F2034" s="2">
        <f t="shared" si="286"/>
        <v>1.4117483404811183E-2</v>
      </c>
      <c r="G2034" s="2">
        <f t="shared" si="286"/>
        <v>1.1588067545351221E-2</v>
      </c>
      <c r="H2034" s="2">
        <f t="shared" si="283"/>
        <v>1.2182776247688241</v>
      </c>
      <c r="I2034" s="2">
        <f t="shared" si="284"/>
        <v>54.919979860311024</v>
      </c>
    </row>
    <row r="2035" spans="1:9" ht="13.5" x14ac:dyDescent="0.25">
      <c r="A2035" s="3">
        <f>TITRES_STAT!B2038</f>
        <v>45266</v>
      </c>
      <c r="B2035" s="5">
        <f>TITRES_STAT!D2038</f>
        <v>1.77</v>
      </c>
      <c r="C2035" s="2">
        <f t="shared" si="279"/>
        <v>2.0000000000000018E-2</v>
      </c>
      <c r="D2035" s="2">
        <f t="shared" si="280"/>
        <v>2.0000000000000018E-2</v>
      </c>
      <c r="E2035" s="2">
        <f t="shared" si="281"/>
        <v>0</v>
      </c>
      <c r="F2035" s="2">
        <f t="shared" si="286"/>
        <v>1.4537663161610386E-2</v>
      </c>
      <c r="G2035" s="2">
        <f t="shared" si="286"/>
        <v>1.0760348434968991E-2</v>
      </c>
      <c r="H2035" s="2">
        <f t="shared" si="283"/>
        <v>1.3510401869855695</v>
      </c>
      <c r="I2035" s="2">
        <f t="shared" si="284"/>
        <v>57.465635613733646</v>
      </c>
    </row>
    <row r="2036" spans="1:9" ht="13.5" x14ac:dyDescent="0.25">
      <c r="A2036" s="3">
        <f>TITRES_STAT!B2039</f>
        <v>45267</v>
      </c>
      <c r="B2036" s="5">
        <f>TITRES_STAT!D2039</f>
        <v>1.77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1.3499258650066787E-2</v>
      </c>
      <c r="G2036" s="2">
        <f t="shared" si="286"/>
        <v>9.9917521181854922E-3</v>
      </c>
      <c r="H2036" s="2">
        <f t="shared" si="283"/>
        <v>1.3510401869855695</v>
      </c>
      <c r="I2036" s="2">
        <f t="shared" si="284"/>
        <v>57.465635613733646</v>
      </c>
    </row>
    <row r="2037" spans="1:9" ht="13.5" x14ac:dyDescent="0.25">
      <c r="A2037" s="3">
        <f>TITRES_STAT!B2040</f>
        <v>45268</v>
      </c>
      <c r="B2037" s="5">
        <f>TITRES_STAT!D2040</f>
        <v>1.77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1.2535025889347731E-2</v>
      </c>
      <c r="G2037" s="2">
        <f t="shared" si="286"/>
        <v>9.2780555383150994E-3</v>
      </c>
      <c r="H2037" s="2">
        <f t="shared" si="283"/>
        <v>1.3510401869855695</v>
      </c>
      <c r="I2037" s="2">
        <f t="shared" si="284"/>
        <v>57.465635613733646</v>
      </c>
    </row>
    <row r="2038" spans="1:9" ht="13.5" x14ac:dyDescent="0.25">
      <c r="A2038" s="3">
        <f>TITRES_STAT!B2041</f>
        <v>45271</v>
      </c>
      <c r="B2038" s="5">
        <f>TITRES_STAT!D2041</f>
        <v>1.77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1.1639666897251464E-2</v>
      </c>
      <c r="G2038" s="2">
        <f t="shared" si="286"/>
        <v>8.6153372855783065E-3</v>
      </c>
      <c r="H2038" s="2">
        <f t="shared" si="283"/>
        <v>1.3510401869855695</v>
      </c>
      <c r="I2038" s="2">
        <f t="shared" si="284"/>
        <v>57.465635613733646</v>
      </c>
    </row>
    <row r="2039" spans="1:9" ht="13.5" x14ac:dyDescent="0.25">
      <c r="A2039" s="3">
        <f>TITRES_STAT!B2042</f>
        <v>45272</v>
      </c>
      <c r="B2039" s="5">
        <f>TITRES_STAT!D2042</f>
        <v>1.77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1.0808262118876361E-2</v>
      </c>
      <c r="G2039" s="2">
        <f t="shared" si="286"/>
        <v>7.9999560508941421E-3</v>
      </c>
      <c r="H2039" s="2">
        <f t="shared" si="283"/>
        <v>1.3510401869855697</v>
      </c>
      <c r="I2039" s="2">
        <f t="shared" si="284"/>
        <v>57.465635613733646</v>
      </c>
    </row>
    <row r="2040" spans="1:9" ht="13.5" x14ac:dyDescent="0.25">
      <c r="A2040" s="3">
        <f>TITRES_STAT!B2043</f>
        <v>45273</v>
      </c>
      <c r="B2040" s="5">
        <f>TITRES_STAT!D2043</f>
        <v>1.75</v>
      </c>
      <c r="C2040" s="2">
        <f t="shared" si="279"/>
        <v>-2.0000000000000018E-2</v>
      </c>
      <c r="D2040" s="2">
        <f t="shared" si="280"/>
        <v>0</v>
      </c>
      <c r="E2040" s="2">
        <f t="shared" si="281"/>
        <v>2.0000000000000018E-2</v>
      </c>
      <c r="F2040" s="2">
        <f t="shared" si="286"/>
        <v>1.0036243396099478E-2</v>
      </c>
      <c r="G2040" s="2">
        <f t="shared" si="286"/>
        <v>8.8571020472588465E-3</v>
      </c>
      <c r="H2040" s="2">
        <f t="shared" si="283"/>
        <v>1.1331294753689283</v>
      </c>
      <c r="I2040" s="2">
        <f t="shared" si="284"/>
        <v>53.120520270948475</v>
      </c>
    </row>
    <row r="2041" spans="1:9" ht="13.5" x14ac:dyDescent="0.25">
      <c r="A2041" s="3">
        <f>TITRES_STAT!B2044</f>
        <v>45274</v>
      </c>
      <c r="B2041" s="5">
        <f>TITRES_STAT!D2044</f>
        <v>1.77</v>
      </c>
      <c r="C2041" s="2">
        <f t="shared" si="279"/>
        <v>2.0000000000000018E-2</v>
      </c>
      <c r="D2041" s="2">
        <f t="shared" si="280"/>
        <v>2.0000000000000018E-2</v>
      </c>
      <c r="E2041" s="2">
        <f t="shared" si="281"/>
        <v>0</v>
      </c>
      <c r="F2041" s="2">
        <f t="shared" si="286"/>
        <v>1.0747940296378088E-2</v>
      </c>
      <c r="G2041" s="2">
        <f t="shared" si="286"/>
        <v>8.2244519010260721E-3</v>
      </c>
      <c r="H2041" s="2">
        <f t="shared" si="283"/>
        <v>1.3068275461659868</v>
      </c>
      <c r="I2041" s="2">
        <f t="shared" si="284"/>
        <v>56.650422279635578</v>
      </c>
    </row>
    <row r="2042" spans="1:9" ht="13.5" x14ac:dyDescent="0.25">
      <c r="A2042" s="3">
        <f>TITRES_STAT!B2045</f>
        <v>45275</v>
      </c>
      <c r="B2042" s="5">
        <f>TITRES_STAT!D2045</f>
        <v>1.75</v>
      </c>
      <c r="C2042" s="2">
        <f t="shared" si="279"/>
        <v>-2.0000000000000018E-2</v>
      </c>
      <c r="D2042" s="2">
        <f t="shared" si="280"/>
        <v>0</v>
      </c>
      <c r="E2042" s="2">
        <f t="shared" si="281"/>
        <v>2.0000000000000018E-2</v>
      </c>
      <c r="F2042" s="2">
        <f t="shared" si="286"/>
        <v>9.9802302752082239E-3</v>
      </c>
      <c r="G2042" s="2">
        <f t="shared" si="286"/>
        <v>9.0655624795242112E-3</v>
      </c>
      <c r="H2042" s="2">
        <f t="shared" si="283"/>
        <v>1.1008947649690697</v>
      </c>
      <c r="I2042" s="2">
        <f t="shared" si="284"/>
        <v>52.401233194813429</v>
      </c>
    </row>
    <row r="2043" spans="1:9" ht="13.5" x14ac:dyDescent="0.25">
      <c r="A2043" s="3">
        <f>TITRES_STAT!B2046</f>
        <v>45278</v>
      </c>
      <c r="B2043" s="5">
        <f>TITRES_STAT!D2046</f>
        <v>1.77</v>
      </c>
      <c r="C2043" s="2">
        <f t="shared" si="279"/>
        <v>2.0000000000000018E-2</v>
      </c>
      <c r="D2043" s="2">
        <f t="shared" si="280"/>
        <v>2.0000000000000018E-2</v>
      </c>
      <c r="E2043" s="2">
        <f t="shared" si="281"/>
        <v>0</v>
      </c>
      <c r="F2043" s="2">
        <f t="shared" si="286"/>
        <v>1.0695928112693352E-2</v>
      </c>
      <c r="G2043" s="2">
        <f t="shared" si="286"/>
        <v>8.4180223024153383E-3</v>
      </c>
      <c r="H2043" s="2">
        <f t="shared" si="283"/>
        <v>1.2705986903389916</v>
      </c>
      <c r="I2043" s="2">
        <f t="shared" si="284"/>
        <v>55.958752013077934</v>
      </c>
    </row>
    <row r="2044" spans="1:9" ht="13.5" x14ac:dyDescent="0.25">
      <c r="A2044" s="3">
        <f>TITRES_STAT!B2047</f>
        <v>45279</v>
      </c>
      <c r="B2044" s="5">
        <f>TITRES_STAT!D2047</f>
        <v>1.78</v>
      </c>
      <c r="C2044" s="2">
        <f t="shared" si="279"/>
        <v>1.0000000000000009E-2</v>
      </c>
      <c r="D2044" s="2">
        <f t="shared" si="280"/>
        <v>1.0000000000000009E-2</v>
      </c>
      <c r="E2044" s="2">
        <f t="shared" si="281"/>
        <v>0</v>
      </c>
      <c r="F2044" s="2">
        <f t="shared" si="286"/>
        <v>1.0646218961786686E-2</v>
      </c>
      <c r="G2044" s="2">
        <f t="shared" si="286"/>
        <v>7.8167349950999561E-3</v>
      </c>
      <c r="H2044" s="2">
        <f t="shared" si="283"/>
        <v>1.3619777270766422</v>
      </c>
      <c r="I2044" s="2">
        <f t="shared" si="284"/>
        <v>57.662598231285024</v>
      </c>
    </row>
    <row r="2045" spans="1:9" ht="13.5" x14ac:dyDescent="0.25">
      <c r="A2045" s="3">
        <f>TITRES_STAT!B2048</f>
        <v>45280</v>
      </c>
      <c r="B2045" s="5">
        <f>TITRES_STAT!D2048</f>
        <v>1.78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9.885774750230494E-3</v>
      </c>
      <c r="G2045" s="2">
        <f t="shared" si="287"/>
        <v>7.2583967811642447E-3</v>
      </c>
      <c r="H2045" s="2">
        <f t="shared" si="283"/>
        <v>1.3619777270766422</v>
      </c>
      <c r="I2045" s="2">
        <f t="shared" si="284"/>
        <v>57.662598231285024</v>
      </c>
    </row>
    <row r="2046" spans="1:9" ht="13.5" x14ac:dyDescent="0.25">
      <c r="A2046" s="3">
        <f>TITRES_STAT!B2049</f>
        <v>45281</v>
      </c>
      <c r="B2046" s="5">
        <f>TITRES_STAT!D2049</f>
        <v>1.78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9.1796479823568877E-3</v>
      </c>
      <c r="G2046" s="2">
        <f t="shared" si="287"/>
        <v>6.7399398682239419E-3</v>
      </c>
      <c r="H2046" s="2">
        <f t="shared" si="283"/>
        <v>1.3619777270766422</v>
      </c>
      <c r="I2046" s="2">
        <f t="shared" si="284"/>
        <v>57.662598231285024</v>
      </c>
    </row>
    <row r="2047" spans="1:9" ht="13.5" x14ac:dyDescent="0.25">
      <c r="A2047" s="3">
        <f>TITRES_STAT!B2050</f>
        <v>45282</v>
      </c>
      <c r="B2047" s="5">
        <f>TITRES_STAT!D2050</f>
        <v>1.78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8.5239588407599667E-3</v>
      </c>
      <c r="G2047" s="2">
        <f t="shared" si="287"/>
        <v>6.2585155919222318E-3</v>
      </c>
      <c r="H2047" s="2">
        <f t="shared" si="283"/>
        <v>1.3619777270766422</v>
      </c>
      <c r="I2047" s="2">
        <f t="shared" si="284"/>
        <v>57.662598231285024</v>
      </c>
    </row>
    <row r="2048" spans="1:9" ht="13.5" x14ac:dyDescent="0.25">
      <c r="A2048" s="3">
        <f>TITRES_STAT!B2051</f>
        <v>45285</v>
      </c>
      <c r="B2048" s="5">
        <f>TITRES_STAT!D2051</f>
        <v>1.77</v>
      </c>
      <c r="C2048" s="2">
        <f t="shared" si="279"/>
        <v>-1.0000000000000009E-2</v>
      </c>
      <c r="D2048" s="2">
        <f t="shared" si="280"/>
        <v>0</v>
      </c>
      <c r="E2048" s="2">
        <f t="shared" si="281"/>
        <v>1.0000000000000009E-2</v>
      </c>
      <c r="F2048" s="2">
        <f t="shared" si="287"/>
        <v>7.9151046378485405E-3</v>
      </c>
      <c r="G2048" s="2">
        <f t="shared" si="287"/>
        <v>6.5257644782135017E-3</v>
      </c>
      <c r="H2048" s="2">
        <f t="shared" si="283"/>
        <v>1.21290075121059</v>
      </c>
      <c r="I2048" s="2">
        <f t="shared" si="284"/>
        <v>54.810445093258714</v>
      </c>
    </row>
    <row r="2049" spans="1:9" ht="13.5" x14ac:dyDescent="0.25">
      <c r="A2049" s="3">
        <f>TITRES_STAT!B2052</f>
        <v>45286</v>
      </c>
      <c r="B2049" s="5">
        <f>TITRES_STAT!D2052</f>
        <v>1.79</v>
      </c>
      <c r="C2049" s="2">
        <f t="shared" si="279"/>
        <v>2.0000000000000018E-2</v>
      </c>
      <c r="D2049" s="2">
        <f t="shared" si="280"/>
        <v>2.0000000000000018E-2</v>
      </c>
      <c r="E2049" s="2">
        <f t="shared" si="281"/>
        <v>0</v>
      </c>
      <c r="F2049" s="2">
        <f t="shared" si="287"/>
        <v>8.7783114494307899E-3</v>
      </c>
      <c r="G2049" s="2">
        <f t="shared" si="287"/>
        <v>6.0596384440553949E-3</v>
      </c>
      <c r="H2049" s="2">
        <f t="shared" si="283"/>
        <v>1.4486526763065308</v>
      </c>
      <c r="I2049" s="2">
        <f t="shared" si="284"/>
        <v>59.161215076514324</v>
      </c>
    </row>
    <row r="2050" spans="1:9" ht="13.5" x14ac:dyDescent="0.25">
      <c r="A2050" s="3">
        <f>TITRES_STAT!B2053</f>
        <v>45287</v>
      </c>
      <c r="B2050" s="5">
        <f>TITRES_STAT!D2053</f>
        <v>1.8</v>
      </c>
      <c r="C2050" s="2">
        <f t="shared" si="279"/>
        <v>1.0000000000000009E-2</v>
      </c>
      <c r="D2050" s="2">
        <f t="shared" si="280"/>
        <v>1.0000000000000009E-2</v>
      </c>
      <c r="E2050" s="2">
        <f t="shared" si="281"/>
        <v>0</v>
      </c>
      <c r="F2050" s="2">
        <f t="shared" si="287"/>
        <v>8.8655749173285909E-3</v>
      </c>
      <c r="G2050" s="2">
        <f t="shared" si="287"/>
        <v>5.6268071266228669E-3</v>
      </c>
      <c r="H2050" s="2">
        <f t="shared" si="283"/>
        <v>1.5755960205889603</v>
      </c>
      <c r="I2050" s="2">
        <f t="shared" si="284"/>
        <v>61.174035368662729</v>
      </c>
    </row>
    <row r="2051" spans="1:9" ht="13.5" x14ac:dyDescent="0.25">
      <c r="A2051" s="3">
        <f>TITRES_STAT!B2054</f>
        <v>45288</v>
      </c>
      <c r="B2051" s="5">
        <f>TITRES_STAT!D2054</f>
        <v>1.84</v>
      </c>
      <c r="C2051" s="2">
        <f t="shared" ref="C2051:C2114" si="288">B2051-B2050</f>
        <v>4.0000000000000036E-2</v>
      </c>
      <c r="D2051" s="2">
        <f t="shared" ref="D2051:D2114" si="289">IF(C2051&gt;0,C2051,0)</f>
        <v>4.0000000000000036E-2</v>
      </c>
      <c r="E2051" s="2">
        <f t="shared" ref="E2051:E2114" si="290">IF(C2051&lt;0,-C2051,0)</f>
        <v>0</v>
      </c>
      <c r="F2051" s="2">
        <f t="shared" si="287"/>
        <v>1.1089462423233694E-2</v>
      </c>
      <c r="G2051" s="2">
        <f t="shared" si="287"/>
        <v>5.224892331864091E-3</v>
      </c>
      <c r="H2051" s="2">
        <f t="shared" si="283"/>
        <v>2.1224288882671183</v>
      </c>
      <c r="I2051" s="2">
        <f t="shared" si="284"/>
        <v>67.973650136353342</v>
      </c>
    </row>
    <row r="2052" spans="1:9" ht="13.5" x14ac:dyDescent="0.25">
      <c r="A2052" s="3">
        <f>TITRES_STAT!B2055</f>
        <v>45289</v>
      </c>
      <c r="B2052" s="5">
        <f>TITRES_STAT!D2055</f>
        <v>1.89</v>
      </c>
      <c r="C2052" s="2">
        <f t="shared" si="288"/>
        <v>4.9999999999999822E-2</v>
      </c>
      <c r="D2052" s="2">
        <f t="shared" si="289"/>
        <v>4.9999999999999822E-2</v>
      </c>
      <c r="E2052" s="2">
        <f t="shared" si="290"/>
        <v>0</v>
      </c>
      <c r="F2052" s="2">
        <f t="shared" si="287"/>
        <v>1.3868786535859847E-2</v>
      </c>
      <c r="G2052" s="2">
        <f t="shared" si="287"/>
        <v>4.8516857367309416E-3</v>
      </c>
      <c r="H2052" s="2">
        <f t="shared" si="283"/>
        <v>2.8585500562954049</v>
      </c>
      <c r="I2052" s="2">
        <f t="shared" si="284"/>
        <v>74.083529164836079</v>
      </c>
    </row>
    <row r="2053" spans="1:9" ht="13.5" x14ac:dyDescent="0.25">
      <c r="A2053" s="3">
        <f>TITRES_STAT!B2056</f>
        <v>45293</v>
      </c>
      <c r="B2053" s="5">
        <f>TITRES_STAT!D2056</f>
        <v>1.84</v>
      </c>
      <c r="C2053" s="2">
        <f t="shared" si="288"/>
        <v>-4.9999999999999822E-2</v>
      </c>
      <c r="D2053" s="2">
        <f t="shared" si="289"/>
        <v>0</v>
      </c>
      <c r="E2053" s="2">
        <f t="shared" si="290"/>
        <v>4.9999999999999822E-2</v>
      </c>
      <c r="F2053" s="2">
        <f t="shared" si="287"/>
        <v>1.2878158926155571E-2</v>
      </c>
      <c r="G2053" s="2">
        <f t="shared" si="287"/>
        <v>8.0765653269644338E-3</v>
      </c>
      <c r="H2053" s="2">
        <f t="shared" si="283"/>
        <v>1.5945093495573581</v>
      </c>
      <c r="I2053" s="2">
        <f t="shared" si="284"/>
        <v>61.457067010739152</v>
      </c>
    </row>
    <row r="2054" spans="1:9" ht="13.5" x14ac:dyDescent="0.25">
      <c r="A2054" s="3">
        <f>TITRES_STAT!B2057</f>
        <v>45294</v>
      </c>
      <c r="B2054" s="5">
        <f>TITRES_STAT!D2057</f>
        <v>1.81</v>
      </c>
      <c r="C2054" s="2">
        <f t="shared" si="288"/>
        <v>-3.0000000000000027E-2</v>
      </c>
      <c r="D2054" s="2">
        <f t="shared" si="289"/>
        <v>0</v>
      </c>
      <c r="E2054" s="2">
        <f t="shared" si="290"/>
        <v>3.0000000000000027E-2</v>
      </c>
      <c r="F2054" s="2">
        <f t="shared" si="287"/>
        <v>1.1958290431430174E-2</v>
      </c>
      <c r="G2054" s="2">
        <f t="shared" si="287"/>
        <v>9.6425249464669755E-3</v>
      </c>
      <c r="H2054" s="2">
        <f t="shared" si="283"/>
        <v>1.2401617312705731</v>
      </c>
      <c r="I2054" s="2">
        <f t="shared" si="284"/>
        <v>55.360365903901908</v>
      </c>
    </row>
    <row r="2055" spans="1:9" ht="13.5" x14ac:dyDescent="0.25">
      <c r="A2055" s="3">
        <f>TITRES_STAT!B2058</f>
        <v>45295</v>
      </c>
      <c r="B2055" s="5">
        <f>TITRES_STAT!D2058</f>
        <v>1.76</v>
      </c>
      <c r="C2055" s="2">
        <f t="shared" si="288"/>
        <v>-5.0000000000000044E-2</v>
      </c>
      <c r="D2055" s="2">
        <f t="shared" si="289"/>
        <v>0</v>
      </c>
      <c r="E2055" s="2">
        <f t="shared" si="290"/>
        <v>5.0000000000000044E-2</v>
      </c>
      <c r="F2055" s="2">
        <f t="shared" si="287"/>
        <v>1.1104126829185162E-2</v>
      </c>
      <c r="G2055" s="2">
        <f t="shared" si="287"/>
        <v>1.2525201736005052E-2</v>
      </c>
      <c r="H2055" s="2">
        <f t="shared" si="283"/>
        <v>0.88654275302130614</v>
      </c>
      <c r="I2055" s="2">
        <f t="shared" si="284"/>
        <v>46.992985003997617</v>
      </c>
    </row>
    <row r="2056" spans="1:9" ht="13.5" x14ac:dyDescent="0.25">
      <c r="A2056" s="3">
        <f>TITRES_STAT!B2059</f>
        <v>45296</v>
      </c>
      <c r="B2056" s="5">
        <f>TITRES_STAT!D2059</f>
        <v>1.76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1.0310974912814793E-2</v>
      </c>
      <c r="G2056" s="2">
        <f t="shared" si="287"/>
        <v>1.1630544469147549E-2</v>
      </c>
      <c r="H2056" s="2">
        <f t="shared" si="283"/>
        <v>0.88654275302130614</v>
      </c>
      <c r="I2056" s="2">
        <f t="shared" si="284"/>
        <v>46.992985003997617</v>
      </c>
    </row>
    <row r="2057" spans="1:9" ht="13.5" x14ac:dyDescent="0.25">
      <c r="A2057" s="3">
        <f>TITRES_STAT!B2060</f>
        <v>45299</v>
      </c>
      <c r="B2057" s="5">
        <f>TITRES_STAT!D2060</f>
        <v>1.76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9.5744767047565935E-3</v>
      </c>
      <c r="G2057" s="2">
        <f t="shared" si="287"/>
        <v>1.0799791292779868E-2</v>
      </c>
      <c r="H2057" s="2">
        <f t="shared" si="283"/>
        <v>0.88654275302130603</v>
      </c>
      <c r="I2057" s="2">
        <f t="shared" si="284"/>
        <v>46.992985003997617</v>
      </c>
    </row>
    <row r="2058" spans="1:9" ht="13.5" x14ac:dyDescent="0.25">
      <c r="A2058" s="3">
        <f>TITRES_STAT!B2061</f>
        <v>45300</v>
      </c>
      <c r="B2058" s="5">
        <f>TITRES_STAT!D2061</f>
        <v>1.71</v>
      </c>
      <c r="C2058" s="2">
        <f t="shared" si="288"/>
        <v>-5.0000000000000044E-2</v>
      </c>
      <c r="D2058" s="2">
        <f t="shared" si="289"/>
        <v>0</v>
      </c>
      <c r="E2058" s="2">
        <f t="shared" si="290"/>
        <v>5.0000000000000044E-2</v>
      </c>
      <c r="F2058" s="2">
        <f t="shared" si="287"/>
        <v>8.8905855115596934E-3</v>
      </c>
      <c r="G2058" s="2">
        <f t="shared" si="287"/>
        <v>1.3599806200438451E-2</v>
      </c>
      <c r="H2058" s="2">
        <f t="shared" si="283"/>
        <v>0.65372883852367436</v>
      </c>
      <c r="I2058" s="2">
        <f t="shared" si="284"/>
        <v>39.530594332942435</v>
      </c>
    </row>
    <row r="2059" spans="1:9" ht="13.5" x14ac:dyDescent="0.25">
      <c r="A2059" s="3">
        <f>TITRES_STAT!B2062</f>
        <v>45301</v>
      </c>
      <c r="B2059" s="5">
        <f>TITRES_STAT!D2062</f>
        <v>1.76</v>
      </c>
      <c r="C2059" s="2">
        <f t="shared" si="288"/>
        <v>5.0000000000000044E-2</v>
      </c>
      <c r="D2059" s="2">
        <f t="shared" si="289"/>
        <v>5.0000000000000044E-2</v>
      </c>
      <c r="E2059" s="2">
        <f t="shared" si="290"/>
        <v>0</v>
      </c>
      <c r="F2059" s="2">
        <f t="shared" si="287"/>
        <v>1.1826972260734005E-2</v>
      </c>
      <c r="G2059" s="2">
        <f t="shared" si="287"/>
        <v>1.2628391471835703E-2</v>
      </c>
      <c r="H2059" s="2">
        <f t="shared" si="283"/>
        <v>0.93653829841361413</v>
      </c>
      <c r="I2059" s="2">
        <f t="shared" si="284"/>
        <v>48.361465362229787</v>
      </c>
    </row>
    <row r="2060" spans="1:9" ht="13.5" x14ac:dyDescent="0.25">
      <c r="A2060" s="3">
        <f>TITRES_STAT!B2063</f>
        <v>45302</v>
      </c>
      <c r="B2060" s="5">
        <f>TITRES_STAT!D2063</f>
        <v>1.71</v>
      </c>
      <c r="C2060" s="2">
        <f t="shared" si="288"/>
        <v>-5.0000000000000044E-2</v>
      </c>
      <c r="D2060" s="2">
        <f t="shared" si="289"/>
        <v>0</v>
      </c>
      <c r="E2060" s="2">
        <f t="shared" si="290"/>
        <v>5.0000000000000044E-2</v>
      </c>
      <c r="F2060" s="2">
        <f t="shared" si="287"/>
        <v>1.0982188527824432E-2</v>
      </c>
      <c r="G2060" s="2">
        <f t="shared" si="287"/>
        <v>1.5297792080990299E-2</v>
      </c>
      <c r="H2060" s="2">
        <f t="shared" si="283"/>
        <v>0.71789369797170777</v>
      </c>
      <c r="I2060" s="2">
        <f t="shared" si="284"/>
        <v>41.789180484177479</v>
      </c>
    </row>
    <row r="2061" spans="1:9" ht="13.5" x14ac:dyDescent="0.25">
      <c r="A2061" s="3">
        <f>TITRES_STAT!B2064</f>
        <v>45303</v>
      </c>
      <c r="B2061" s="5">
        <f>TITRES_STAT!D2064</f>
        <v>1.76</v>
      </c>
      <c r="C2061" s="2">
        <f t="shared" si="288"/>
        <v>5.0000000000000044E-2</v>
      </c>
      <c r="D2061" s="2">
        <f t="shared" si="289"/>
        <v>5.0000000000000044E-2</v>
      </c>
      <c r="E2061" s="2">
        <f t="shared" si="290"/>
        <v>0</v>
      </c>
      <c r="F2061" s="2">
        <f t="shared" ref="F2061:G2076" si="291">((F2060*13)+D2061)/14</f>
        <v>1.376917506155126E-2</v>
      </c>
      <c r="G2061" s="2">
        <f t="shared" si="291"/>
        <v>1.4205092646633848E-2</v>
      </c>
      <c r="H2061" s="2">
        <f t="shared" si="283"/>
        <v>0.96931258416073152</v>
      </c>
      <c r="I2061" s="2">
        <f t="shared" si="284"/>
        <v>49.220859702870719</v>
      </c>
    </row>
    <row r="2062" spans="1:9" ht="13.5" x14ac:dyDescent="0.25">
      <c r="A2062" s="3">
        <f>TITRES_STAT!B2065</f>
        <v>45306</v>
      </c>
      <c r="B2062" s="5">
        <f>TITRES_STAT!D2065</f>
        <v>1.76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1.2785662557154742E-2</v>
      </c>
      <c r="G2062" s="2">
        <f t="shared" si="291"/>
        <v>1.3190443171874287E-2</v>
      </c>
      <c r="H2062" s="2">
        <f t="shared" si="283"/>
        <v>0.96931258416073163</v>
      </c>
      <c r="I2062" s="2">
        <f t="shared" si="284"/>
        <v>49.220859702870726</v>
      </c>
    </row>
    <row r="2063" spans="1:9" ht="13.5" x14ac:dyDescent="0.25">
      <c r="A2063" s="3">
        <f>TITRES_STAT!B2066</f>
        <v>45307</v>
      </c>
      <c r="B2063" s="5">
        <f>TITRES_STAT!D2066</f>
        <v>1.76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1.1872400945929404E-2</v>
      </c>
      <c r="G2063" s="2">
        <f t="shared" si="291"/>
        <v>1.2248268659597552E-2</v>
      </c>
      <c r="H2063" s="2">
        <f t="shared" si="283"/>
        <v>0.96931258416073174</v>
      </c>
      <c r="I2063" s="2">
        <f t="shared" si="284"/>
        <v>49.220859702870726</v>
      </c>
    </row>
    <row r="2064" spans="1:9" ht="13.5" x14ac:dyDescent="0.25">
      <c r="A2064" s="3">
        <f>TITRES_STAT!B2067</f>
        <v>45308</v>
      </c>
      <c r="B2064" s="5">
        <f>TITRES_STAT!D2067</f>
        <v>1.76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1.1024372306934446E-2</v>
      </c>
      <c r="G2064" s="2">
        <f t="shared" si="291"/>
        <v>1.1373392326769155E-2</v>
      </c>
      <c r="H2064" s="2">
        <f t="shared" si="283"/>
        <v>0.96931258416073163</v>
      </c>
      <c r="I2064" s="2">
        <f t="shared" si="284"/>
        <v>49.220859702870726</v>
      </c>
    </row>
    <row r="2065" spans="1:9" ht="13.5" x14ac:dyDescent="0.25">
      <c r="A2065" s="3">
        <f>TITRES_STAT!B2068</f>
        <v>45309</v>
      </c>
      <c r="B2065" s="5">
        <f>TITRES_STAT!D2068</f>
        <v>1.76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1.0236917142153414E-2</v>
      </c>
      <c r="G2065" s="2">
        <f t="shared" si="291"/>
        <v>1.0561007160571357E-2</v>
      </c>
      <c r="H2065" s="2">
        <f t="shared" ref="H2065:H2128" si="292">F2065/G2065</f>
        <v>0.96931258416073174</v>
      </c>
      <c r="I2065" s="2">
        <f t="shared" ref="I2065:I2128" si="293">IF(G2065=0,100,100-(100/(1+H2065)))</f>
        <v>49.220859702870726</v>
      </c>
    </row>
    <row r="2066" spans="1:9" ht="13.5" x14ac:dyDescent="0.25">
      <c r="A2066" s="3">
        <f>TITRES_STAT!B2069</f>
        <v>45310</v>
      </c>
      <c r="B2066" s="5">
        <f>TITRES_STAT!D2069</f>
        <v>1.76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9.5057087748567411E-3</v>
      </c>
      <c r="G2066" s="2">
        <f t="shared" si="291"/>
        <v>9.8066495062448331E-3</v>
      </c>
      <c r="H2066" s="2">
        <f t="shared" si="292"/>
        <v>0.96931258416073152</v>
      </c>
      <c r="I2066" s="2">
        <f t="shared" si="293"/>
        <v>49.220859702870719</v>
      </c>
    </row>
    <row r="2067" spans="1:9" ht="13.5" x14ac:dyDescent="0.25">
      <c r="A2067" s="3">
        <f>TITRES_STAT!B2070</f>
        <v>45313</v>
      </c>
      <c r="B2067" s="5">
        <f>TITRES_STAT!D2070</f>
        <v>1.71</v>
      </c>
      <c r="C2067" s="2">
        <f t="shared" si="288"/>
        <v>-5.0000000000000044E-2</v>
      </c>
      <c r="D2067" s="2">
        <f t="shared" si="289"/>
        <v>0</v>
      </c>
      <c r="E2067" s="2">
        <f t="shared" si="290"/>
        <v>5.0000000000000044E-2</v>
      </c>
      <c r="F2067" s="2">
        <f t="shared" si="291"/>
        <v>8.8267295766526876E-3</v>
      </c>
      <c r="G2067" s="2">
        <f t="shared" si="291"/>
        <v>1.2677603112941634E-2</v>
      </c>
      <c r="H2067" s="2">
        <f t="shared" si="292"/>
        <v>0.69624593056096917</v>
      </c>
      <c r="I2067" s="2">
        <f t="shared" si="293"/>
        <v>41.046284504907383</v>
      </c>
    </row>
    <row r="2068" spans="1:9" ht="13.5" x14ac:dyDescent="0.25">
      <c r="A2068" s="3">
        <f>TITRES_STAT!B2071</f>
        <v>45314</v>
      </c>
      <c r="B2068" s="5">
        <f>TITRES_STAT!D2071</f>
        <v>1.66</v>
      </c>
      <c r="C2068" s="2">
        <f t="shared" si="288"/>
        <v>-5.0000000000000044E-2</v>
      </c>
      <c r="D2068" s="2">
        <f t="shared" si="289"/>
        <v>0</v>
      </c>
      <c r="E2068" s="2">
        <f t="shared" si="290"/>
        <v>5.0000000000000044E-2</v>
      </c>
      <c r="F2068" s="2">
        <f t="shared" si="291"/>
        <v>8.1962488926060669E-3</v>
      </c>
      <c r="G2068" s="2">
        <f t="shared" si="291"/>
        <v>1.5343488604874377E-2</v>
      </c>
      <c r="H2068" s="2">
        <f t="shared" si="292"/>
        <v>0.53418418090409059</v>
      </c>
      <c r="I2068" s="2">
        <f t="shared" si="293"/>
        <v>34.818777794286561</v>
      </c>
    </row>
    <row r="2069" spans="1:9" ht="13.5" x14ac:dyDescent="0.25">
      <c r="A2069" s="3">
        <f>TITRES_STAT!B2072</f>
        <v>45315</v>
      </c>
      <c r="B2069" s="5">
        <f>TITRES_STAT!D2072</f>
        <v>1.7</v>
      </c>
      <c r="C2069" s="2">
        <f t="shared" si="288"/>
        <v>4.0000000000000036E-2</v>
      </c>
      <c r="D2069" s="2">
        <f t="shared" si="289"/>
        <v>4.0000000000000036E-2</v>
      </c>
      <c r="E2069" s="2">
        <f t="shared" si="290"/>
        <v>0</v>
      </c>
      <c r="F2069" s="2">
        <f t="shared" si="291"/>
        <v>1.0467945400277064E-2</v>
      </c>
      <c r="G2069" s="2">
        <f t="shared" si="291"/>
        <v>1.4247525133097636E-2</v>
      </c>
      <c r="H2069" s="2">
        <f t="shared" si="292"/>
        <v>0.73472026211482588</v>
      </c>
      <c r="I2069" s="2">
        <f t="shared" si="293"/>
        <v>42.353817970576785</v>
      </c>
    </row>
    <row r="2070" spans="1:9" ht="13.5" x14ac:dyDescent="0.25">
      <c r="A2070" s="3">
        <f>TITRES_STAT!B2073</f>
        <v>45316</v>
      </c>
      <c r="B2070" s="5">
        <f>TITRES_STAT!D2073</f>
        <v>1.75</v>
      </c>
      <c r="C2070" s="2">
        <f t="shared" si="288"/>
        <v>5.0000000000000044E-2</v>
      </c>
      <c r="D2070" s="2">
        <f t="shared" si="289"/>
        <v>5.0000000000000044E-2</v>
      </c>
      <c r="E2070" s="2">
        <f t="shared" si="290"/>
        <v>0</v>
      </c>
      <c r="F2070" s="2">
        <f t="shared" si="291"/>
        <v>1.3291663585971562E-2</v>
      </c>
      <c r="G2070" s="2">
        <f t="shared" si="291"/>
        <v>1.3229844766447804E-2</v>
      </c>
      <c r="H2070" s="2">
        <f t="shared" si="292"/>
        <v>1.0046726791292773</v>
      </c>
      <c r="I2070" s="2">
        <f t="shared" si="293"/>
        <v>50.11654469026103</v>
      </c>
    </row>
    <row r="2071" spans="1:9" ht="13.5" x14ac:dyDescent="0.25">
      <c r="A2071" s="3">
        <f>TITRES_STAT!B2074</f>
        <v>45317</v>
      </c>
      <c r="B2071" s="5">
        <f>TITRES_STAT!D2074</f>
        <v>1.74</v>
      </c>
      <c r="C2071" s="2">
        <f t="shared" si="288"/>
        <v>-1.0000000000000009E-2</v>
      </c>
      <c r="D2071" s="2">
        <f t="shared" si="289"/>
        <v>0</v>
      </c>
      <c r="E2071" s="2">
        <f t="shared" si="290"/>
        <v>1.0000000000000009E-2</v>
      </c>
      <c r="F2071" s="2">
        <f t="shared" si="291"/>
        <v>1.2342259044116451E-2</v>
      </c>
      <c r="G2071" s="2">
        <f t="shared" si="291"/>
        <v>1.2999141568844391E-2</v>
      </c>
      <c r="H2071" s="2">
        <f t="shared" si="292"/>
        <v>0.94946723818268752</v>
      </c>
      <c r="I2071" s="2">
        <f t="shared" si="293"/>
        <v>48.703934058814461</v>
      </c>
    </row>
    <row r="2072" spans="1:9" ht="13.5" x14ac:dyDescent="0.25">
      <c r="A2072" s="3">
        <f>TITRES_STAT!B2075</f>
        <v>45320</v>
      </c>
      <c r="B2072" s="5">
        <f>TITRES_STAT!D2075</f>
        <v>1.7</v>
      </c>
      <c r="C2072" s="2">
        <f t="shared" si="288"/>
        <v>-4.0000000000000036E-2</v>
      </c>
      <c r="D2072" s="2">
        <f t="shared" si="289"/>
        <v>0</v>
      </c>
      <c r="E2072" s="2">
        <f t="shared" si="290"/>
        <v>4.0000000000000036E-2</v>
      </c>
      <c r="F2072" s="2">
        <f t="shared" si="291"/>
        <v>1.1460669112393847E-2</v>
      </c>
      <c r="G2072" s="2">
        <f t="shared" si="291"/>
        <v>1.4927774313926936E-2</v>
      </c>
      <c r="H2072" s="2">
        <f t="shared" si="292"/>
        <v>0.76774131704962634</v>
      </c>
      <c r="I2072" s="2">
        <f t="shared" si="293"/>
        <v>43.430637143843668</v>
      </c>
    </row>
    <row r="2073" spans="1:9" ht="13.5" x14ac:dyDescent="0.25">
      <c r="A2073" s="3">
        <f>TITRES_STAT!B2076</f>
        <v>45321</v>
      </c>
      <c r="B2073" s="5">
        <f>TITRES_STAT!D2076</f>
        <v>1.7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1.064204989008E-2</v>
      </c>
      <c r="G2073" s="2">
        <f t="shared" si="291"/>
        <v>1.3861504720075012E-2</v>
      </c>
      <c r="H2073" s="2">
        <f t="shared" si="292"/>
        <v>0.76774131704962623</v>
      </c>
      <c r="I2073" s="2">
        <f t="shared" si="293"/>
        <v>43.430637143843661</v>
      </c>
    </row>
    <row r="2074" spans="1:9" ht="13.5" x14ac:dyDescent="0.25">
      <c r="A2074" s="3">
        <f>TITRES_STAT!B2077</f>
        <v>45322</v>
      </c>
      <c r="B2074" s="5">
        <f>TITRES_STAT!D2077</f>
        <v>1.67</v>
      </c>
      <c r="C2074" s="2">
        <f t="shared" si="288"/>
        <v>-3.0000000000000027E-2</v>
      </c>
      <c r="D2074" s="2">
        <f t="shared" si="289"/>
        <v>0</v>
      </c>
      <c r="E2074" s="2">
        <f t="shared" si="290"/>
        <v>3.0000000000000027E-2</v>
      </c>
      <c r="F2074" s="2">
        <f t="shared" si="291"/>
        <v>9.8819034693600014E-3</v>
      </c>
      <c r="G2074" s="2">
        <f t="shared" si="291"/>
        <v>1.5014254382926797E-2</v>
      </c>
      <c r="H2074" s="2">
        <f t="shared" si="292"/>
        <v>0.65816811260351626</v>
      </c>
      <c r="I2074" s="2">
        <f t="shared" si="293"/>
        <v>39.692483988859003</v>
      </c>
    </row>
    <row r="2075" spans="1:9" ht="13.5" x14ac:dyDescent="0.25">
      <c r="A2075" s="3">
        <f>TITRES_STAT!B2078</f>
        <v>45323</v>
      </c>
      <c r="B2075" s="5">
        <f>TITRES_STAT!D2078</f>
        <v>1.67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9.1760532215485729E-3</v>
      </c>
      <c r="G2075" s="2">
        <f t="shared" si="291"/>
        <v>1.394180764128917E-2</v>
      </c>
      <c r="H2075" s="2">
        <f t="shared" si="292"/>
        <v>0.65816811260351615</v>
      </c>
      <c r="I2075" s="2">
        <f t="shared" si="293"/>
        <v>39.692483988859003</v>
      </c>
    </row>
    <row r="2076" spans="1:9" ht="13.5" x14ac:dyDescent="0.25">
      <c r="A2076" s="3">
        <f>TITRES_STAT!B2079</f>
        <v>45324</v>
      </c>
      <c r="B2076" s="5">
        <f>TITRES_STAT!D2079</f>
        <v>1.67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8.520620848580818E-3</v>
      </c>
      <c r="G2076" s="2">
        <f t="shared" si="291"/>
        <v>1.2945964238339944E-2</v>
      </c>
      <c r="H2076" s="2">
        <f t="shared" si="292"/>
        <v>0.65816811260351615</v>
      </c>
      <c r="I2076" s="2">
        <f t="shared" si="293"/>
        <v>39.692483988859003</v>
      </c>
    </row>
    <row r="2077" spans="1:9" ht="13.5" x14ac:dyDescent="0.25">
      <c r="A2077" s="3">
        <f>TITRES_STAT!B2080</f>
        <v>45327</v>
      </c>
      <c r="B2077" s="5">
        <f>TITRES_STAT!D2080</f>
        <v>1.67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7.9120050736821886E-3</v>
      </c>
      <c r="G2077" s="2">
        <f t="shared" si="294"/>
        <v>1.2021252507029947E-2</v>
      </c>
      <c r="H2077" s="2">
        <f t="shared" si="292"/>
        <v>0.65816811260351626</v>
      </c>
      <c r="I2077" s="2">
        <f t="shared" si="293"/>
        <v>39.692483988859003</v>
      </c>
    </row>
    <row r="2078" spans="1:9" ht="13.5" x14ac:dyDescent="0.25">
      <c r="A2078" s="3">
        <f>TITRES_STAT!B2081</f>
        <v>45328</v>
      </c>
      <c r="B2078" s="5">
        <f>TITRES_STAT!D2081</f>
        <v>1.67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7.3468618541334607E-3</v>
      </c>
      <c r="G2078" s="2">
        <f t="shared" si="294"/>
        <v>1.1162591613670666E-2</v>
      </c>
      <c r="H2078" s="2">
        <f t="shared" si="292"/>
        <v>0.65816811260351626</v>
      </c>
      <c r="I2078" s="2">
        <f t="shared" si="293"/>
        <v>39.692483988859003</v>
      </c>
    </row>
    <row r="2079" spans="1:9" ht="13.5" x14ac:dyDescent="0.25">
      <c r="A2079" s="3">
        <f>TITRES_STAT!B2082</f>
        <v>45329</v>
      </c>
      <c r="B2079" s="5">
        <f>TITRES_STAT!D2082</f>
        <v>1.68</v>
      </c>
      <c r="C2079" s="2">
        <f t="shared" si="288"/>
        <v>1.0000000000000009E-2</v>
      </c>
      <c r="D2079" s="2">
        <f t="shared" si="289"/>
        <v>1.0000000000000009E-2</v>
      </c>
      <c r="E2079" s="2">
        <f t="shared" si="290"/>
        <v>0</v>
      </c>
      <c r="F2079" s="2">
        <f t="shared" si="294"/>
        <v>7.5363717216953572E-3</v>
      </c>
      <c r="G2079" s="2">
        <f t="shared" si="294"/>
        <v>1.0365263641265618E-2</v>
      </c>
      <c r="H2079" s="2">
        <f t="shared" si="292"/>
        <v>0.72707959802314803</v>
      </c>
      <c r="I2079" s="2">
        <f t="shared" si="293"/>
        <v>42.098789126765141</v>
      </c>
    </row>
    <row r="2080" spans="1:9" ht="13.5" x14ac:dyDescent="0.25">
      <c r="A2080" s="3">
        <f>TITRES_STAT!B2083</f>
        <v>45330</v>
      </c>
      <c r="B2080" s="5">
        <f>TITRES_STAT!D2083</f>
        <v>1.67</v>
      </c>
      <c r="C2080" s="2">
        <f t="shared" si="288"/>
        <v>-1.0000000000000009E-2</v>
      </c>
      <c r="D2080" s="2">
        <f t="shared" si="289"/>
        <v>0</v>
      </c>
      <c r="E2080" s="2">
        <f t="shared" si="290"/>
        <v>1.0000000000000009E-2</v>
      </c>
      <c r="F2080" s="2">
        <f t="shared" si="294"/>
        <v>6.9980594558599748E-3</v>
      </c>
      <c r="G2080" s="2">
        <f t="shared" si="294"/>
        <v>1.0339173381175218E-2</v>
      </c>
      <c r="H2080" s="2">
        <f t="shared" si="292"/>
        <v>0.67684902824064352</v>
      </c>
      <c r="I2080" s="2">
        <f t="shared" si="293"/>
        <v>40.364339117087724</v>
      </c>
    </row>
    <row r="2081" spans="1:9" ht="13.5" x14ac:dyDescent="0.25">
      <c r="A2081" s="3">
        <f>TITRES_STAT!B2084</f>
        <v>45331</v>
      </c>
      <c r="B2081" s="5">
        <f>TITRES_STAT!D2084</f>
        <v>1.67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6.4981980661556905E-3</v>
      </c>
      <c r="G2081" s="2">
        <f t="shared" si="294"/>
        <v>9.6006609968055604E-3</v>
      </c>
      <c r="H2081" s="2">
        <f t="shared" si="292"/>
        <v>0.67684902824064341</v>
      </c>
      <c r="I2081" s="2">
        <f t="shared" si="293"/>
        <v>40.364339117087724</v>
      </c>
    </row>
    <row r="2082" spans="1:9" ht="13.5" x14ac:dyDescent="0.25">
      <c r="A2082" s="3">
        <f>TITRES_STAT!B2085</f>
        <v>45334</v>
      </c>
      <c r="B2082" s="5">
        <f>TITRES_STAT!D2085</f>
        <v>1.67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6.034041061430284E-3</v>
      </c>
      <c r="G2082" s="2">
        <f t="shared" si="294"/>
        <v>8.914899497033734E-3</v>
      </c>
      <c r="H2082" s="2">
        <f t="shared" si="292"/>
        <v>0.67684902824064341</v>
      </c>
      <c r="I2082" s="2">
        <f t="shared" si="293"/>
        <v>40.364339117087724</v>
      </c>
    </row>
    <row r="2083" spans="1:9" ht="13.5" x14ac:dyDescent="0.25">
      <c r="A2083" s="3">
        <f>TITRES_STAT!B2086</f>
        <v>45335</v>
      </c>
      <c r="B2083" s="5">
        <f>TITRES_STAT!D2086</f>
        <v>1.67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5.6030381284709772E-3</v>
      </c>
      <c r="G2083" s="2">
        <f t="shared" si="294"/>
        <v>8.278120961531325E-3</v>
      </c>
      <c r="H2083" s="2">
        <f t="shared" si="292"/>
        <v>0.6768490282406433</v>
      </c>
      <c r="I2083" s="2">
        <f t="shared" si="293"/>
        <v>40.364339117087724</v>
      </c>
    </row>
    <row r="2084" spans="1:9" ht="13.5" x14ac:dyDescent="0.25">
      <c r="A2084" s="3">
        <f>TITRES_STAT!B2087</f>
        <v>45336</v>
      </c>
      <c r="B2084" s="5">
        <f>TITRES_STAT!D2087</f>
        <v>1.67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5.2028211192944786E-3</v>
      </c>
      <c r="G2084" s="2">
        <f t="shared" si="294"/>
        <v>7.6868266071362301E-3</v>
      </c>
      <c r="H2084" s="2">
        <f t="shared" si="292"/>
        <v>0.6768490282406433</v>
      </c>
      <c r="I2084" s="2">
        <f t="shared" si="293"/>
        <v>40.364339117087724</v>
      </c>
    </row>
    <row r="2085" spans="1:9" ht="13.5" x14ac:dyDescent="0.25">
      <c r="A2085" s="3">
        <f>TITRES_STAT!B2088</f>
        <v>45337</v>
      </c>
      <c r="B2085" s="5">
        <f>TITRES_STAT!D2088</f>
        <v>1.69</v>
      </c>
      <c r="C2085" s="2">
        <f t="shared" si="288"/>
        <v>2.0000000000000018E-2</v>
      </c>
      <c r="D2085" s="2">
        <f t="shared" si="289"/>
        <v>2.0000000000000018E-2</v>
      </c>
      <c r="E2085" s="2">
        <f t="shared" si="290"/>
        <v>0</v>
      </c>
      <c r="F2085" s="2">
        <f t="shared" si="294"/>
        <v>6.2597624679163032E-3</v>
      </c>
      <c r="G2085" s="2">
        <f t="shared" si="294"/>
        <v>7.1377675637693564E-3</v>
      </c>
      <c r="H2085" s="2">
        <f t="shared" si="292"/>
        <v>0.87699163807046265</v>
      </c>
      <c r="I2085" s="2">
        <f t="shared" si="293"/>
        <v>46.723257593838049</v>
      </c>
    </row>
    <row r="2086" spans="1:9" ht="13.5" x14ac:dyDescent="0.25">
      <c r="A2086" s="3">
        <f>TITRES_STAT!B2089</f>
        <v>45338</v>
      </c>
      <c r="B2086" s="5">
        <f>TITRES_STAT!D2089</f>
        <v>1.69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5.8126365773508524E-3</v>
      </c>
      <c r="G2086" s="2">
        <f t="shared" si="294"/>
        <v>6.6279270235001164E-3</v>
      </c>
      <c r="H2086" s="2">
        <f t="shared" si="292"/>
        <v>0.87699163807046254</v>
      </c>
      <c r="I2086" s="2">
        <f t="shared" si="293"/>
        <v>46.723257593838049</v>
      </c>
    </row>
    <row r="2087" spans="1:9" ht="13.5" x14ac:dyDescent="0.25">
      <c r="A2087" s="3">
        <f>TITRES_STAT!B2090</f>
        <v>45341</v>
      </c>
      <c r="B2087" s="5">
        <f>TITRES_STAT!D2090</f>
        <v>1.65</v>
      </c>
      <c r="C2087" s="2">
        <f t="shared" si="288"/>
        <v>-4.0000000000000036E-2</v>
      </c>
      <c r="D2087" s="2">
        <f t="shared" si="289"/>
        <v>0</v>
      </c>
      <c r="E2087" s="2">
        <f t="shared" si="290"/>
        <v>4.0000000000000036E-2</v>
      </c>
      <c r="F2087" s="2">
        <f t="shared" si="294"/>
        <v>5.3974482503972203E-3</v>
      </c>
      <c r="G2087" s="2">
        <f t="shared" si="294"/>
        <v>9.011646521821539E-3</v>
      </c>
      <c r="H2087" s="2">
        <f t="shared" si="292"/>
        <v>0.59894140735851065</v>
      </c>
      <c r="I2087" s="2">
        <f t="shared" si="293"/>
        <v>37.458621347981484</v>
      </c>
    </row>
    <row r="2088" spans="1:9" ht="13.5" x14ac:dyDescent="0.25">
      <c r="A2088" s="3">
        <f>TITRES_STAT!B2091</f>
        <v>45342</v>
      </c>
      <c r="B2088" s="5">
        <f>TITRES_STAT!D2091</f>
        <v>1.65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5.0119162325117043E-3</v>
      </c>
      <c r="G2088" s="2">
        <f t="shared" si="294"/>
        <v>8.3679574845485719E-3</v>
      </c>
      <c r="H2088" s="2">
        <f t="shared" si="292"/>
        <v>0.59894140735851065</v>
      </c>
      <c r="I2088" s="2">
        <f t="shared" si="293"/>
        <v>37.458621347981484</v>
      </c>
    </row>
    <row r="2089" spans="1:9" ht="13.5" x14ac:dyDescent="0.25">
      <c r="A2089" s="3">
        <f>TITRES_STAT!B2092</f>
        <v>45343</v>
      </c>
      <c r="B2089" s="5">
        <f>TITRES_STAT!D2092</f>
        <v>1.65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4.653922215903725E-3</v>
      </c>
      <c r="G2089" s="2">
        <f t="shared" si="294"/>
        <v>7.7702462356522449E-3</v>
      </c>
      <c r="H2089" s="2">
        <f t="shared" si="292"/>
        <v>0.59894140735851065</v>
      </c>
      <c r="I2089" s="2">
        <f t="shared" si="293"/>
        <v>37.458621347981484</v>
      </c>
    </row>
    <row r="2090" spans="1:9" ht="13.5" x14ac:dyDescent="0.25">
      <c r="A2090" s="3">
        <f>TITRES_STAT!B2093</f>
        <v>45344</v>
      </c>
      <c r="B2090" s="5">
        <f>TITRES_STAT!D2093</f>
        <v>1.68</v>
      </c>
      <c r="C2090" s="2">
        <f t="shared" si="288"/>
        <v>3.0000000000000027E-2</v>
      </c>
      <c r="D2090" s="2">
        <f t="shared" si="289"/>
        <v>3.0000000000000027E-2</v>
      </c>
      <c r="E2090" s="2">
        <f t="shared" si="290"/>
        <v>0</v>
      </c>
      <c r="F2090" s="2">
        <f t="shared" si="294"/>
        <v>6.4643563433391749E-3</v>
      </c>
      <c r="G2090" s="2">
        <f t="shared" si="294"/>
        <v>7.2152286473913694E-3</v>
      </c>
      <c r="H2090" s="2">
        <f t="shared" si="292"/>
        <v>0.89593229255130136</v>
      </c>
      <c r="I2090" s="2">
        <f t="shared" si="293"/>
        <v>47.255500424314789</v>
      </c>
    </row>
    <row r="2091" spans="1:9" ht="13.5" x14ac:dyDescent="0.25">
      <c r="A2091" s="3">
        <f>TITRES_STAT!B2094</f>
        <v>45345</v>
      </c>
      <c r="B2091" s="5">
        <f>TITRES_STAT!D2094</f>
        <v>1.68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6.0026166045292336E-3</v>
      </c>
      <c r="G2091" s="2">
        <f t="shared" si="294"/>
        <v>6.6998551725776997E-3</v>
      </c>
      <c r="H2091" s="2">
        <f t="shared" si="292"/>
        <v>0.89593229255130136</v>
      </c>
      <c r="I2091" s="2">
        <f t="shared" si="293"/>
        <v>47.255500424314789</v>
      </c>
    </row>
    <row r="2092" spans="1:9" ht="13.5" x14ac:dyDescent="0.25">
      <c r="A2092" s="3">
        <f>TITRES_STAT!B2095</f>
        <v>45348</v>
      </c>
      <c r="B2092" s="5">
        <f>TITRES_STAT!D2095</f>
        <v>1.69</v>
      </c>
      <c r="C2092" s="2">
        <f t="shared" si="288"/>
        <v>1.0000000000000009E-2</v>
      </c>
      <c r="D2092" s="2">
        <f t="shared" si="289"/>
        <v>1.0000000000000009E-2</v>
      </c>
      <c r="E2092" s="2">
        <f t="shared" si="290"/>
        <v>0</v>
      </c>
      <c r="F2092" s="2">
        <f t="shared" si="294"/>
        <v>6.2881439899200031E-3</v>
      </c>
      <c r="G2092" s="2">
        <f t="shared" si="294"/>
        <v>6.2212940888221506E-3</v>
      </c>
      <c r="H2092" s="2">
        <f t="shared" si="292"/>
        <v>1.0107453369256345</v>
      </c>
      <c r="I2092" s="2">
        <f t="shared" si="293"/>
        <v>50.267197857637797</v>
      </c>
    </row>
    <row r="2093" spans="1:9" ht="13.5" x14ac:dyDescent="0.25">
      <c r="A2093" s="3">
        <f>TITRES_STAT!B2096</f>
        <v>45349</v>
      </c>
      <c r="B2093" s="5">
        <f>TITRES_STAT!D2096</f>
        <v>1.69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5.83899084778286E-3</v>
      </c>
      <c r="G2093" s="2">
        <f t="shared" si="295"/>
        <v>5.7769159396205685E-3</v>
      </c>
      <c r="H2093" s="2">
        <f t="shared" si="292"/>
        <v>1.0107453369256345</v>
      </c>
      <c r="I2093" s="2">
        <f t="shared" si="293"/>
        <v>50.267197857637797</v>
      </c>
    </row>
    <row r="2094" spans="1:9" ht="13.5" x14ac:dyDescent="0.25">
      <c r="A2094" s="3">
        <f>TITRES_STAT!B2097</f>
        <v>45350</v>
      </c>
      <c r="B2094" s="5">
        <f>TITRES_STAT!D2097</f>
        <v>1.69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5.4219200729412271E-3</v>
      </c>
      <c r="G2094" s="2">
        <f t="shared" si="295"/>
        <v>5.3642790867905275E-3</v>
      </c>
      <c r="H2094" s="2">
        <f t="shared" si="292"/>
        <v>1.0107453369256345</v>
      </c>
      <c r="I2094" s="2">
        <f t="shared" si="293"/>
        <v>50.267197857637797</v>
      </c>
    </row>
    <row r="2095" spans="1:9" ht="13.5" x14ac:dyDescent="0.25">
      <c r="A2095" s="3">
        <f>TITRES_STAT!B2098</f>
        <v>45351</v>
      </c>
      <c r="B2095" s="5">
        <f>TITRES_STAT!D2098</f>
        <v>1.72</v>
      </c>
      <c r="C2095" s="2">
        <f t="shared" si="288"/>
        <v>3.0000000000000027E-2</v>
      </c>
      <c r="D2095" s="2">
        <f t="shared" si="289"/>
        <v>3.0000000000000027E-2</v>
      </c>
      <c r="E2095" s="2">
        <f t="shared" si="290"/>
        <v>0</v>
      </c>
      <c r="F2095" s="2">
        <f t="shared" si="295"/>
        <v>7.1774972105882835E-3</v>
      </c>
      <c r="G2095" s="2">
        <f t="shared" si="295"/>
        <v>4.9811162948769179E-3</v>
      </c>
      <c r="H2095" s="2">
        <f t="shared" si="292"/>
        <v>1.4409415050137144</v>
      </c>
      <c r="I2095" s="2">
        <f t="shared" si="293"/>
        <v>59.032201388440008</v>
      </c>
    </row>
    <row r="2096" spans="1:9" ht="13.5" x14ac:dyDescent="0.25">
      <c r="A2096" s="3">
        <f>TITRES_STAT!B2099</f>
        <v>45352</v>
      </c>
      <c r="B2096" s="5">
        <f>TITRES_STAT!D2099</f>
        <v>1.72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6.664818838403406E-3</v>
      </c>
      <c r="G2096" s="2">
        <f t="shared" si="295"/>
        <v>4.6253222738142806E-3</v>
      </c>
      <c r="H2096" s="2">
        <f t="shared" si="292"/>
        <v>1.4409415050137147</v>
      </c>
      <c r="I2096" s="2">
        <f t="shared" si="293"/>
        <v>59.032201388440015</v>
      </c>
    </row>
    <row r="2097" spans="1:9" ht="13.5" x14ac:dyDescent="0.25">
      <c r="A2097" s="3">
        <f>TITRES_STAT!B2100</f>
        <v>45355</v>
      </c>
      <c r="B2097" s="5">
        <f>TITRES_STAT!D2100</f>
        <v>1.69</v>
      </c>
      <c r="C2097" s="2">
        <f t="shared" si="288"/>
        <v>-3.0000000000000027E-2</v>
      </c>
      <c r="D2097" s="2">
        <f t="shared" si="289"/>
        <v>0</v>
      </c>
      <c r="E2097" s="2">
        <f t="shared" si="290"/>
        <v>3.0000000000000027E-2</v>
      </c>
      <c r="F2097" s="2">
        <f t="shared" si="295"/>
        <v>6.1887603499460198E-3</v>
      </c>
      <c r="G2097" s="2">
        <f t="shared" si="295"/>
        <v>6.4377992542561198E-3</v>
      </c>
      <c r="H2097" s="2">
        <f t="shared" si="292"/>
        <v>0.96131614322309644</v>
      </c>
      <c r="I2097" s="2">
        <f t="shared" si="293"/>
        <v>49.013829134314548</v>
      </c>
    </row>
    <row r="2098" spans="1:9" ht="13.5" x14ac:dyDescent="0.25">
      <c r="A2098" s="3">
        <f>TITRES_STAT!B2101</f>
        <v>45356</v>
      </c>
      <c r="B2098" s="5">
        <f>TITRES_STAT!D2101</f>
        <v>1.66</v>
      </c>
      <c r="C2098" s="2">
        <f t="shared" si="288"/>
        <v>-3.0000000000000027E-2</v>
      </c>
      <c r="D2098" s="2">
        <f t="shared" si="289"/>
        <v>0</v>
      </c>
      <c r="E2098" s="2">
        <f t="shared" si="290"/>
        <v>3.0000000000000027E-2</v>
      </c>
      <c r="F2098" s="2">
        <f t="shared" si="295"/>
        <v>5.7467060392355903E-3</v>
      </c>
      <c r="G2098" s="2">
        <f t="shared" si="295"/>
        <v>8.1208135932378279E-3</v>
      </c>
      <c r="H2098" s="2">
        <f t="shared" si="292"/>
        <v>0.70765151462420606</v>
      </c>
      <c r="I2098" s="2">
        <f t="shared" si="293"/>
        <v>41.440042570977091</v>
      </c>
    </row>
    <row r="2099" spans="1:9" ht="13.5" x14ac:dyDescent="0.25">
      <c r="A2099" s="3">
        <f>TITRES_STAT!B2102</f>
        <v>45357</v>
      </c>
      <c r="B2099" s="5">
        <f>TITRES_STAT!D2102</f>
        <v>1.65</v>
      </c>
      <c r="C2099" s="2">
        <f t="shared" si="288"/>
        <v>-1.0000000000000009E-2</v>
      </c>
      <c r="D2099" s="2">
        <f t="shared" si="289"/>
        <v>0</v>
      </c>
      <c r="E2099" s="2">
        <f t="shared" si="290"/>
        <v>1.0000000000000009E-2</v>
      </c>
      <c r="F2099" s="2">
        <f t="shared" si="295"/>
        <v>5.3362270364330482E-3</v>
      </c>
      <c r="G2099" s="2">
        <f t="shared" si="295"/>
        <v>8.2550411937208409E-3</v>
      </c>
      <c r="H2099" s="2">
        <f t="shared" si="292"/>
        <v>0.64642040072338158</v>
      </c>
      <c r="I2099" s="2">
        <f t="shared" si="293"/>
        <v>39.262171462365643</v>
      </c>
    </row>
    <row r="2100" spans="1:9" ht="13.5" x14ac:dyDescent="0.25">
      <c r="A2100" s="3">
        <f>TITRES_STAT!B2103</f>
        <v>45358</v>
      </c>
      <c r="B2100" s="5">
        <f>TITRES_STAT!D2103</f>
        <v>1.65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4.955067962402116E-3</v>
      </c>
      <c r="G2100" s="2">
        <f t="shared" si="295"/>
        <v>7.6653953941693527E-3</v>
      </c>
      <c r="H2100" s="2">
        <f t="shared" si="292"/>
        <v>0.64642040072338147</v>
      </c>
      <c r="I2100" s="2">
        <f t="shared" si="293"/>
        <v>39.262171462365643</v>
      </c>
    </row>
    <row r="2101" spans="1:9" ht="13.5" x14ac:dyDescent="0.25">
      <c r="A2101" s="3">
        <f>TITRES_STAT!B2104</f>
        <v>45359</v>
      </c>
      <c r="B2101" s="5">
        <f>TITRES_STAT!D2104</f>
        <v>1.66</v>
      </c>
      <c r="C2101" s="2">
        <f t="shared" si="288"/>
        <v>1.0000000000000009E-2</v>
      </c>
      <c r="D2101" s="2">
        <f t="shared" si="289"/>
        <v>1.0000000000000009E-2</v>
      </c>
      <c r="E2101" s="2">
        <f t="shared" si="290"/>
        <v>0</v>
      </c>
      <c r="F2101" s="2">
        <f t="shared" si="295"/>
        <v>5.3154202508019655E-3</v>
      </c>
      <c r="G2101" s="2">
        <f t="shared" si="295"/>
        <v>7.1178671517286851E-3</v>
      </c>
      <c r="H2101" s="2">
        <f t="shared" si="292"/>
        <v>0.74677148891589429</v>
      </c>
      <c r="I2101" s="2">
        <f t="shared" si="293"/>
        <v>42.751527240656188</v>
      </c>
    </row>
    <row r="2102" spans="1:9" ht="13.5" x14ac:dyDescent="0.25">
      <c r="A2102" s="3">
        <f>TITRES_STAT!B2105</f>
        <v>45362</v>
      </c>
      <c r="B2102" s="5">
        <f>TITRES_STAT!D2105</f>
        <v>1.65</v>
      </c>
      <c r="C2102" s="2">
        <f t="shared" si="288"/>
        <v>-1.0000000000000009E-2</v>
      </c>
      <c r="D2102" s="2">
        <f t="shared" si="289"/>
        <v>0</v>
      </c>
      <c r="E2102" s="2">
        <f t="shared" si="290"/>
        <v>1.0000000000000009E-2</v>
      </c>
      <c r="F2102" s="2">
        <f t="shared" si="295"/>
        <v>4.9357473757446826E-3</v>
      </c>
      <c r="G2102" s="2">
        <f t="shared" si="295"/>
        <v>7.3237337837480654E-3</v>
      </c>
      <c r="H2102" s="2">
        <f t="shared" si="292"/>
        <v>0.67393866591621476</v>
      </c>
      <c r="I2102" s="2">
        <f t="shared" si="293"/>
        <v>40.260654684581333</v>
      </c>
    </row>
    <row r="2103" spans="1:9" ht="13.5" x14ac:dyDescent="0.25">
      <c r="A2103" s="3">
        <f>TITRES_STAT!B2106</f>
        <v>45363</v>
      </c>
      <c r="B2103" s="5">
        <f>TITRES_STAT!D2106</f>
        <v>1.66</v>
      </c>
      <c r="C2103" s="2">
        <f t="shared" si="288"/>
        <v>1.0000000000000009E-2</v>
      </c>
      <c r="D2103" s="2">
        <f t="shared" si="289"/>
        <v>1.0000000000000009E-2</v>
      </c>
      <c r="E2103" s="2">
        <f t="shared" si="290"/>
        <v>0</v>
      </c>
      <c r="F2103" s="2">
        <f t="shared" si="295"/>
        <v>5.2974797060486344E-3</v>
      </c>
      <c r="G2103" s="2">
        <f t="shared" si="295"/>
        <v>6.8006099420517751E-3</v>
      </c>
      <c r="H2103" s="2">
        <f t="shared" si="292"/>
        <v>0.77897126157633456</v>
      </c>
      <c r="I2103" s="2">
        <f t="shared" si="293"/>
        <v>43.787737238998083</v>
      </c>
    </row>
    <row r="2104" spans="1:9" ht="13.5" x14ac:dyDescent="0.25">
      <c r="A2104" s="3">
        <f>TITRES_STAT!B2107</f>
        <v>45364</v>
      </c>
      <c r="B2104" s="5">
        <f>TITRES_STAT!D2107</f>
        <v>1.66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4.9190882984737321E-3</v>
      </c>
      <c r="G2104" s="2">
        <f t="shared" si="295"/>
        <v>6.3148520890480772E-3</v>
      </c>
      <c r="H2104" s="2">
        <f t="shared" si="292"/>
        <v>0.77897126157633445</v>
      </c>
      <c r="I2104" s="2">
        <f t="shared" si="293"/>
        <v>43.787737238998076</v>
      </c>
    </row>
    <row r="2105" spans="1:9" ht="13.5" x14ac:dyDescent="0.25">
      <c r="A2105" s="3">
        <f>TITRES_STAT!B2108</f>
        <v>45365</v>
      </c>
      <c r="B2105" s="5">
        <f>TITRES_STAT!D2108</f>
        <v>1.66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4.5677248485827505E-3</v>
      </c>
      <c r="G2105" s="2">
        <f t="shared" si="295"/>
        <v>5.8637912255446439E-3</v>
      </c>
      <c r="H2105" s="2">
        <f t="shared" si="292"/>
        <v>0.77897126157633423</v>
      </c>
      <c r="I2105" s="2">
        <f t="shared" si="293"/>
        <v>43.787737238998069</v>
      </c>
    </row>
    <row r="2106" spans="1:9" ht="13.5" x14ac:dyDescent="0.25">
      <c r="A2106" s="3">
        <f>TITRES_STAT!B2109</f>
        <v>45366</v>
      </c>
      <c r="B2106" s="5">
        <f>TITRES_STAT!D2109</f>
        <v>1.66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4.2414587879696973E-3</v>
      </c>
      <c r="G2106" s="2">
        <f t="shared" si="295"/>
        <v>5.4449489951485979E-3</v>
      </c>
      <c r="H2106" s="2">
        <f t="shared" si="292"/>
        <v>0.77897126157633434</v>
      </c>
      <c r="I2106" s="2">
        <f t="shared" si="293"/>
        <v>43.787737238998069</v>
      </c>
    </row>
    <row r="2107" spans="1:9" ht="13.5" x14ac:dyDescent="0.25">
      <c r="A2107" s="3">
        <f>TITRES_STAT!B2110</f>
        <v>45369</v>
      </c>
      <c r="B2107" s="5">
        <f>TITRES_STAT!D2110</f>
        <v>1.62</v>
      </c>
      <c r="C2107" s="2">
        <f t="shared" si="288"/>
        <v>-3.9999999999999813E-2</v>
      </c>
      <c r="D2107" s="2">
        <f t="shared" si="289"/>
        <v>0</v>
      </c>
      <c r="E2107" s="2">
        <f t="shared" si="290"/>
        <v>3.9999999999999813E-2</v>
      </c>
      <c r="F2107" s="2">
        <f t="shared" si="295"/>
        <v>3.9384974459718619E-3</v>
      </c>
      <c r="G2107" s="2">
        <f t="shared" si="295"/>
        <v>7.9131669240665413E-3</v>
      </c>
      <c r="H2107" s="2">
        <f t="shared" si="292"/>
        <v>0.49771444021907296</v>
      </c>
      <c r="I2107" s="2">
        <f t="shared" si="293"/>
        <v>33.231597883657415</v>
      </c>
    </row>
    <row r="2108" spans="1:9" ht="13.5" x14ac:dyDescent="0.25">
      <c r="A2108" s="3">
        <f>TITRES_STAT!B2111</f>
        <v>45370</v>
      </c>
      <c r="B2108" s="5">
        <f>TITRES_STAT!D2111</f>
        <v>1.6</v>
      </c>
      <c r="C2108" s="2">
        <f t="shared" si="288"/>
        <v>-2.0000000000000018E-2</v>
      </c>
      <c r="D2108" s="2">
        <f t="shared" si="289"/>
        <v>0</v>
      </c>
      <c r="E2108" s="2">
        <f t="shared" si="290"/>
        <v>2.0000000000000018E-2</v>
      </c>
      <c r="F2108" s="2">
        <f t="shared" si="295"/>
        <v>3.6571761998310144E-3</v>
      </c>
      <c r="G2108" s="2">
        <f t="shared" si="295"/>
        <v>8.7765121437760763E-3</v>
      </c>
      <c r="H2108" s="2">
        <f t="shared" si="292"/>
        <v>0.41670040899157484</v>
      </c>
      <c r="I2108" s="2">
        <f t="shared" si="293"/>
        <v>29.413445944311363</v>
      </c>
    </row>
    <row r="2109" spans="1:9" ht="13.5" x14ac:dyDescent="0.25">
      <c r="A2109" s="3">
        <f>TITRES_STAT!B2112</f>
        <v>45372</v>
      </c>
      <c r="B2109" s="5">
        <f>TITRES_STAT!D2112</f>
        <v>1.64</v>
      </c>
      <c r="C2109" s="2">
        <f t="shared" si="288"/>
        <v>3.9999999999999813E-2</v>
      </c>
      <c r="D2109" s="2">
        <f t="shared" si="289"/>
        <v>3.9999999999999813E-2</v>
      </c>
      <c r="E2109" s="2">
        <f t="shared" si="290"/>
        <v>0</v>
      </c>
      <c r="F2109" s="2">
        <f t="shared" ref="F2109:G2124" si="296">((F2108*13)+D2109)/14</f>
        <v>6.2530921855573568E-3</v>
      </c>
      <c r="G2109" s="2">
        <f t="shared" si="296"/>
        <v>8.1496184192206434E-3</v>
      </c>
      <c r="H2109" s="2">
        <f t="shared" si="292"/>
        <v>0.76728649905983537</v>
      </c>
      <c r="I2109" s="2">
        <f t="shared" si="293"/>
        <v>43.416078800353986</v>
      </c>
    </row>
    <row r="2110" spans="1:9" ht="13.5" x14ac:dyDescent="0.25">
      <c r="A2110" s="3">
        <f>TITRES_STAT!B2113</f>
        <v>45373</v>
      </c>
      <c r="B2110" s="5">
        <f>TITRES_STAT!D2113</f>
        <v>1.66</v>
      </c>
      <c r="C2110" s="2">
        <f t="shared" si="288"/>
        <v>2.0000000000000018E-2</v>
      </c>
      <c r="D2110" s="2">
        <f t="shared" si="289"/>
        <v>2.0000000000000018E-2</v>
      </c>
      <c r="E2110" s="2">
        <f t="shared" si="290"/>
        <v>0</v>
      </c>
      <c r="F2110" s="2">
        <f t="shared" si="296"/>
        <v>7.2350141723032608E-3</v>
      </c>
      <c r="G2110" s="2">
        <f t="shared" si="296"/>
        <v>7.5675028178477403E-3</v>
      </c>
      <c r="H2110" s="2">
        <f t="shared" si="292"/>
        <v>0.95606362448120741</v>
      </c>
      <c r="I2110" s="2">
        <f t="shared" si="293"/>
        <v>48.876918547819592</v>
      </c>
    </row>
    <row r="2111" spans="1:9" ht="13.5" x14ac:dyDescent="0.25">
      <c r="A2111" s="3">
        <f>TITRES_STAT!B2114</f>
        <v>45376</v>
      </c>
      <c r="B2111" s="5">
        <f>TITRES_STAT!D2114</f>
        <v>1.66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6.7182274457101704E-3</v>
      </c>
      <c r="G2111" s="2">
        <f t="shared" si="296"/>
        <v>7.0269669022871867E-3</v>
      </c>
      <c r="H2111" s="2">
        <f t="shared" si="292"/>
        <v>0.95606362448120741</v>
      </c>
      <c r="I2111" s="2">
        <f t="shared" si="293"/>
        <v>48.876918547819592</v>
      </c>
    </row>
    <row r="2112" spans="1:9" ht="13.5" x14ac:dyDescent="0.25">
      <c r="A2112" s="3">
        <f>TITRES_STAT!B2115</f>
        <v>45377</v>
      </c>
      <c r="B2112" s="5">
        <f>TITRES_STAT!D2115</f>
        <v>1.66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6.2383540567308724E-3</v>
      </c>
      <c r="G2112" s="2">
        <f t="shared" si="296"/>
        <v>6.5250406949809592E-3</v>
      </c>
      <c r="H2112" s="2">
        <f t="shared" si="292"/>
        <v>0.95606362448120741</v>
      </c>
      <c r="I2112" s="2">
        <f t="shared" si="293"/>
        <v>48.876918547819592</v>
      </c>
    </row>
    <row r="2113" spans="1:9" ht="13.5" x14ac:dyDescent="0.25">
      <c r="A2113" s="3">
        <f>TITRES_STAT!B2116</f>
        <v>45378</v>
      </c>
      <c r="B2113" s="5">
        <f>TITRES_STAT!D2116</f>
        <v>1.65</v>
      </c>
      <c r="C2113" s="2">
        <f t="shared" si="288"/>
        <v>-1.0000000000000009E-2</v>
      </c>
      <c r="D2113" s="2">
        <f t="shared" si="289"/>
        <v>0</v>
      </c>
      <c r="E2113" s="2">
        <f t="shared" si="290"/>
        <v>1.0000000000000009E-2</v>
      </c>
      <c r="F2113" s="2">
        <f t="shared" si="296"/>
        <v>5.7927573383929534E-3</v>
      </c>
      <c r="G2113" s="2">
        <f t="shared" si="296"/>
        <v>6.7732520739108917E-3</v>
      </c>
      <c r="H2113" s="2">
        <f t="shared" si="292"/>
        <v>0.8552401822907798</v>
      </c>
      <c r="I2113" s="2">
        <f t="shared" si="293"/>
        <v>46.098623264765742</v>
      </c>
    </row>
    <row r="2114" spans="1:9" ht="13.5" x14ac:dyDescent="0.25">
      <c r="A2114" s="3">
        <f>TITRES_STAT!B2117</f>
        <v>45379</v>
      </c>
      <c r="B2114" s="5">
        <f>TITRES_STAT!D2117</f>
        <v>1.64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5.3789889570791715E-3</v>
      </c>
      <c r="G2114" s="2">
        <f t="shared" si="296"/>
        <v>7.0037340686315425E-3</v>
      </c>
      <c r="H2114" s="2">
        <f t="shared" si="292"/>
        <v>0.76801730396513623</v>
      </c>
      <c r="I2114" s="2">
        <f t="shared" si="293"/>
        <v>43.439467602647447</v>
      </c>
    </row>
    <row r="2115" spans="1:9" ht="13.5" x14ac:dyDescent="0.25">
      <c r="A2115" s="3">
        <f>TITRES_STAT!B2118</f>
        <v>45380</v>
      </c>
      <c r="B2115" s="5">
        <f>TITRES_STAT!D2118</f>
        <v>1.62</v>
      </c>
      <c r="C2115" s="2">
        <f t="shared" ref="C2115:C2178" si="297">B2115-B2114</f>
        <v>-1.9999999999999796E-2</v>
      </c>
      <c r="D2115" s="2">
        <f t="shared" ref="D2115:D2178" si="298">IF(C2115&gt;0,C2115,0)</f>
        <v>0</v>
      </c>
      <c r="E2115" s="2">
        <f t="shared" ref="E2115:E2178" si="299">IF(C2115&lt;0,-C2115,0)</f>
        <v>1.9999999999999796E-2</v>
      </c>
      <c r="F2115" s="2">
        <f t="shared" si="296"/>
        <v>4.9947754601449446E-3</v>
      </c>
      <c r="G2115" s="2">
        <f t="shared" si="296"/>
        <v>7.9320387780149899E-3</v>
      </c>
      <c r="H2115" s="2">
        <f t="shared" si="292"/>
        <v>0.62969629876102273</v>
      </c>
      <c r="I2115" s="2">
        <f t="shared" si="293"/>
        <v>38.638873957052581</v>
      </c>
    </row>
    <row r="2116" spans="1:9" ht="13.5" x14ac:dyDescent="0.25">
      <c r="A2116" s="3">
        <f>TITRES_STAT!B2119</f>
        <v>45383</v>
      </c>
      <c r="B2116" s="5">
        <f>TITRES_STAT!D2119</f>
        <v>1.61</v>
      </c>
      <c r="C2116" s="2">
        <f t="shared" si="297"/>
        <v>-1.0000000000000009E-2</v>
      </c>
      <c r="D2116" s="2">
        <f t="shared" si="298"/>
        <v>0</v>
      </c>
      <c r="E2116" s="2">
        <f t="shared" si="299"/>
        <v>1.0000000000000009E-2</v>
      </c>
      <c r="F2116" s="2">
        <f t="shared" si="296"/>
        <v>4.6380057844203062E-3</v>
      </c>
      <c r="G2116" s="2">
        <f t="shared" si="296"/>
        <v>8.079750293871063E-3</v>
      </c>
      <c r="H2116" s="2">
        <f t="shared" si="292"/>
        <v>0.57402835678455189</v>
      </c>
      <c r="I2116" s="2">
        <f t="shared" si="293"/>
        <v>36.468743038224886</v>
      </c>
    </row>
    <row r="2117" spans="1:9" ht="13.5" x14ac:dyDescent="0.25">
      <c r="A2117" s="3">
        <f>TITRES_STAT!B2120</f>
        <v>45384</v>
      </c>
      <c r="B2117" s="5">
        <f>TITRES_STAT!D2120</f>
        <v>1.61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4.306719656961713E-3</v>
      </c>
      <c r="G2117" s="2">
        <f t="shared" si="296"/>
        <v>7.5026252728802728E-3</v>
      </c>
      <c r="H2117" s="2">
        <f t="shared" si="292"/>
        <v>0.57402835678455189</v>
      </c>
      <c r="I2117" s="2">
        <f t="shared" si="293"/>
        <v>36.468743038224886</v>
      </c>
    </row>
    <row r="2118" spans="1:9" ht="13.5" x14ac:dyDescent="0.25">
      <c r="A2118" s="3">
        <f>TITRES_STAT!B2121</f>
        <v>45385</v>
      </c>
      <c r="B2118" s="5">
        <f>TITRES_STAT!D2121</f>
        <v>1.61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3.9990968243215907E-3</v>
      </c>
      <c r="G2118" s="2">
        <f t="shared" si="296"/>
        <v>6.966723467674539E-3</v>
      </c>
      <c r="H2118" s="2">
        <f t="shared" si="292"/>
        <v>0.57402835678455189</v>
      </c>
      <c r="I2118" s="2">
        <f t="shared" si="293"/>
        <v>36.468743038224886</v>
      </c>
    </row>
    <row r="2119" spans="1:9" ht="13.5" x14ac:dyDescent="0.25">
      <c r="A2119" s="3">
        <f>TITRES_STAT!B2122</f>
        <v>45386</v>
      </c>
      <c r="B2119" s="5">
        <f>TITRES_STAT!D2122</f>
        <v>1.59</v>
      </c>
      <c r="C2119" s="2">
        <f t="shared" si="297"/>
        <v>-2.0000000000000018E-2</v>
      </c>
      <c r="D2119" s="2">
        <f t="shared" si="298"/>
        <v>0</v>
      </c>
      <c r="E2119" s="2">
        <f t="shared" si="299"/>
        <v>2.0000000000000018E-2</v>
      </c>
      <c r="F2119" s="2">
        <f t="shared" si="296"/>
        <v>3.7134470511557627E-3</v>
      </c>
      <c r="G2119" s="2">
        <f t="shared" si="296"/>
        <v>7.8976717914120732E-3</v>
      </c>
      <c r="H2119" s="2">
        <f t="shared" si="292"/>
        <v>0.47019515994495548</v>
      </c>
      <c r="I2119" s="2">
        <f t="shared" si="293"/>
        <v>31.981819336322644</v>
      </c>
    </row>
    <row r="2120" spans="1:9" ht="13.5" x14ac:dyDescent="0.25">
      <c r="A2120" s="3">
        <f>TITRES_STAT!B2123</f>
        <v>45387</v>
      </c>
      <c r="B2120" s="5">
        <f>TITRES_STAT!D2123</f>
        <v>1.57</v>
      </c>
      <c r="C2120" s="2">
        <f t="shared" si="297"/>
        <v>-2.0000000000000018E-2</v>
      </c>
      <c r="D2120" s="2">
        <f t="shared" si="298"/>
        <v>0</v>
      </c>
      <c r="E2120" s="2">
        <f t="shared" si="299"/>
        <v>2.0000000000000018E-2</v>
      </c>
      <c r="F2120" s="2">
        <f t="shared" si="296"/>
        <v>3.4482008332160654E-3</v>
      </c>
      <c r="G2120" s="2">
        <f t="shared" si="296"/>
        <v>8.7621238063112124E-3</v>
      </c>
      <c r="H2120" s="2">
        <f t="shared" si="292"/>
        <v>0.39353482208644253</v>
      </c>
      <c r="I2120" s="2">
        <f t="shared" si="293"/>
        <v>28.240042218480795</v>
      </c>
    </row>
    <row r="2121" spans="1:9" ht="13.5" x14ac:dyDescent="0.25">
      <c r="A2121" s="3">
        <f>TITRES_STAT!B2124</f>
        <v>45390</v>
      </c>
      <c r="B2121" s="5">
        <f>TITRES_STAT!D2124</f>
        <v>1.6</v>
      </c>
      <c r="C2121" s="2">
        <f t="shared" si="297"/>
        <v>3.0000000000000027E-2</v>
      </c>
      <c r="D2121" s="2">
        <f t="shared" si="298"/>
        <v>3.0000000000000027E-2</v>
      </c>
      <c r="E2121" s="2">
        <f t="shared" si="299"/>
        <v>0</v>
      </c>
      <c r="F2121" s="2">
        <f t="shared" si="296"/>
        <v>5.3447579165577771E-3</v>
      </c>
      <c r="G2121" s="2">
        <f t="shared" si="296"/>
        <v>8.1362578201461255E-3</v>
      </c>
      <c r="H2121" s="2">
        <f t="shared" si="292"/>
        <v>0.65690616432085802</v>
      </c>
      <c r="I2121" s="2">
        <f t="shared" si="293"/>
        <v>39.646552017634285</v>
      </c>
    </row>
    <row r="2122" spans="1:9" ht="13.5" x14ac:dyDescent="0.25">
      <c r="A2122" s="3">
        <f>TITRES_STAT!B2125</f>
        <v>45394</v>
      </c>
      <c r="B2122" s="5">
        <f>TITRES_STAT!D2125</f>
        <v>1.64</v>
      </c>
      <c r="C2122" s="2">
        <f t="shared" si="297"/>
        <v>3.9999999999999813E-2</v>
      </c>
      <c r="D2122" s="2">
        <f t="shared" si="298"/>
        <v>3.9999999999999813E-2</v>
      </c>
      <c r="E2122" s="2">
        <f t="shared" si="299"/>
        <v>0</v>
      </c>
      <c r="F2122" s="2">
        <f t="shared" si="296"/>
        <v>7.8201323510893508E-3</v>
      </c>
      <c r="G2122" s="2">
        <f t="shared" si="296"/>
        <v>7.5550965472785453E-3</v>
      </c>
      <c r="H2122" s="2">
        <f t="shared" si="292"/>
        <v>1.0350803993241191</v>
      </c>
      <c r="I2122" s="2">
        <f t="shared" si="293"/>
        <v>50.861892221451548</v>
      </c>
    </row>
    <row r="2123" spans="1:9" ht="13.5" x14ac:dyDescent="0.25">
      <c r="A2123" s="3">
        <f>TITRES_STAT!B2126</f>
        <v>45397</v>
      </c>
      <c r="B2123" s="5">
        <f>TITRES_STAT!D2126</f>
        <v>1.65</v>
      </c>
      <c r="C2123" s="2">
        <f t="shared" si="297"/>
        <v>1.0000000000000009E-2</v>
      </c>
      <c r="D2123" s="2">
        <f t="shared" si="298"/>
        <v>1.0000000000000009E-2</v>
      </c>
      <c r="E2123" s="2">
        <f t="shared" si="299"/>
        <v>0</v>
      </c>
      <c r="F2123" s="2">
        <f t="shared" si="296"/>
        <v>7.9758371831543974E-3</v>
      </c>
      <c r="G2123" s="2">
        <f t="shared" si="296"/>
        <v>7.0154467939015069E-3</v>
      </c>
      <c r="H2123" s="2">
        <f t="shared" si="292"/>
        <v>1.1368965395173054</v>
      </c>
      <c r="I2123" s="2">
        <f t="shared" si="293"/>
        <v>53.203162553396915</v>
      </c>
    </row>
    <row r="2124" spans="1:9" ht="13.5" x14ac:dyDescent="0.25">
      <c r="A2124" s="3">
        <f>TITRES_STAT!B2127</f>
        <v>45398</v>
      </c>
      <c r="B2124" s="5">
        <f>TITRES_STAT!D2127</f>
        <v>1.69</v>
      </c>
      <c r="C2124" s="2">
        <f t="shared" si="297"/>
        <v>4.0000000000000036E-2</v>
      </c>
      <c r="D2124" s="2">
        <f t="shared" si="298"/>
        <v>4.0000000000000036E-2</v>
      </c>
      <c r="E2124" s="2">
        <f t="shared" si="299"/>
        <v>0</v>
      </c>
      <c r="F2124" s="2">
        <f t="shared" si="296"/>
        <v>1.0263277384357656E-2</v>
      </c>
      <c r="G2124" s="2">
        <f t="shared" si="296"/>
        <v>6.5143434514799703E-3</v>
      </c>
      <c r="H2124" s="2">
        <f t="shared" si="292"/>
        <v>1.5754891434264153</v>
      </c>
      <c r="I2124" s="2">
        <f t="shared" si="293"/>
        <v>61.172424176107924</v>
      </c>
    </row>
    <row r="2125" spans="1:9" ht="13.5" x14ac:dyDescent="0.25">
      <c r="A2125" s="3">
        <f>TITRES_STAT!B2128</f>
        <v>45399</v>
      </c>
      <c r="B2125" s="5">
        <f>TITRES_STAT!D2128</f>
        <v>1.69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9.5301861426178251E-3</v>
      </c>
      <c r="G2125" s="2">
        <f t="shared" si="300"/>
        <v>6.0490332049456868E-3</v>
      </c>
      <c r="H2125" s="2">
        <f t="shared" si="292"/>
        <v>1.5754891434264156</v>
      </c>
      <c r="I2125" s="2">
        <f t="shared" si="293"/>
        <v>61.172424176107931</v>
      </c>
    </row>
    <row r="2126" spans="1:9" ht="13.5" x14ac:dyDescent="0.25">
      <c r="A2126" s="3">
        <f>TITRES_STAT!B2129</f>
        <v>45400</v>
      </c>
      <c r="B2126" s="5">
        <f>TITRES_STAT!D2129</f>
        <v>1.69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8.8494585610022665E-3</v>
      </c>
      <c r="G2126" s="2">
        <f t="shared" si="300"/>
        <v>5.6169594045924242E-3</v>
      </c>
      <c r="H2126" s="2">
        <f t="shared" si="292"/>
        <v>1.5754891434264153</v>
      </c>
      <c r="I2126" s="2">
        <f t="shared" si="293"/>
        <v>61.172424176107924</v>
      </c>
    </row>
    <row r="2127" spans="1:9" ht="13.5" x14ac:dyDescent="0.25">
      <c r="A2127" s="3">
        <f>TITRES_STAT!B2130</f>
        <v>45401</v>
      </c>
      <c r="B2127" s="5">
        <f>TITRES_STAT!D2130</f>
        <v>1.73</v>
      </c>
      <c r="C2127" s="2">
        <f t="shared" si="297"/>
        <v>4.0000000000000036E-2</v>
      </c>
      <c r="D2127" s="2">
        <f t="shared" si="298"/>
        <v>4.0000000000000036E-2</v>
      </c>
      <c r="E2127" s="2">
        <f t="shared" si="299"/>
        <v>0</v>
      </c>
      <c r="F2127" s="2">
        <f t="shared" si="300"/>
        <v>1.1074497235216392E-2</v>
      </c>
      <c r="G2127" s="2">
        <f t="shared" si="300"/>
        <v>5.2157480185501077E-3</v>
      </c>
      <c r="H2127" s="2">
        <f t="shared" si="292"/>
        <v>2.1232807251863597</v>
      </c>
      <c r="I2127" s="2">
        <f t="shared" si="293"/>
        <v>67.982384934664111</v>
      </c>
    </row>
    <row r="2128" spans="1:9" ht="13.5" x14ac:dyDescent="0.25">
      <c r="A2128" s="3">
        <f>TITRES_STAT!B2131</f>
        <v>45404</v>
      </c>
      <c r="B2128" s="5">
        <f>TITRES_STAT!D2131</f>
        <v>1.73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1.0283461718415222E-2</v>
      </c>
      <c r="G2128" s="2">
        <f t="shared" si="300"/>
        <v>4.8431945886536713E-3</v>
      </c>
      <c r="H2128" s="2">
        <f t="shared" si="292"/>
        <v>2.1232807251863601</v>
      </c>
      <c r="I2128" s="2">
        <f t="shared" si="293"/>
        <v>67.982384934664111</v>
      </c>
    </row>
    <row r="2129" spans="1:9" ht="13.5" x14ac:dyDescent="0.25">
      <c r="A2129" s="3">
        <f>TITRES_STAT!B2132</f>
        <v>45405</v>
      </c>
      <c r="B2129" s="5">
        <f>TITRES_STAT!D2132</f>
        <v>1.74</v>
      </c>
      <c r="C2129" s="2">
        <f t="shared" si="297"/>
        <v>1.0000000000000009E-2</v>
      </c>
      <c r="D2129" s="2">
        <f t="shared" si="298"/>
        <v>1.0000000000000009E-2</v>
      </c>
      <c r="E2129" s="2">
        <f t="shared" si="299"/>
        <v>0</v>
      </c>
      <c r="F2129" s="2">
        <f t="shared" si="300"/>
        <v>1.0263214452814137E-2</v>
      </c>
      <c r="G2129" s="2">
        <f t="shared" si="300"/>
        <v>4.497252118035552E-3</v>
      </c>
      <c r="H2129" s="2">
        <f t="shared" ref="H2129:H2192" si="301">F2129/G2129</f>
        <v>2.2821078701936814</v>
      </c>
      <c r="I2129" s="2">
        <f t="shared" ref="I2129:I2192" si="302">IF(G2129=0,100,100-(100/(1+H2129)))</f>
        <v>69.531775323978351</v>
      </c>
    </row>
    <row r="2130" spans="1:9" ht="13.5" x14ac:dyDescent="0.25">
      <c r="A2130" s="3">
        <f>TITRES_STAT!B2133</f>
        <v>45406</v>
      </c>
      <c r="B2130" s="5">
        <f>TITRES_STAT!D2133</f>
        <v>1.74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9.5301277061845546E-3</v>
      </c>
      <c r="G2130" s="2">
        <f t="shared" si="300"/>
        <v>4.1760198238901553E-3</v>
      </c>
      <c r="H2130" s="2">
        <f t="shared" si="301"/>
        <v>2.2821078701936814</v>
      </c>
      <c r="I2130" s="2">
        <f t="shared" si="302"/>
        <v>69.531775323978351</v>
      </c>
    </row>
    <row r="2131" spans="1:9" ht="13.5" x14ac:dyDescent="0.25">
      <c r="A2131" s="3">
        <f>TITRES_STAT!B2134</f>
        <v>45407</v>
      </c>
      <c r="B2131" s="5">
        <f>TITRES_STAT!D2134</f>
        <v>1.78</v>
      </c>
      <c r="C2131" s="2">
        <f t="shared" si="297"/>
        <v>4.0000000000000036E-2</v>
      </c>
      <c r="D2131" s="2">
        <f t="shared" si="298"/>
        <v>4.0000000000000036E-2</v>
      </c>
      <c r="E2131" s="2">
        <f t="shared" si="299"/>
        <v>0</v>
      </c>
      <c r="F2131" s="2">
        <f t="shared" si="300"/>
        <v>1.1706547155742804E-2</v>
      </c>
      <c r="G2131" s="2">
        <f t="shared" si="300"/>
        <v>3.877732693612287E-3</v>
      </c>
      <c r="H2131" s="2">
        <f t="shared" si="301"/>
        <v>3.0189154541329701</v>
      </c>
      <c r="I2131" s="2">
        <f t="shared" si="302"/>
        <v>75.11766516581929</v>
      </c>
    </row>
    <row r="2132" spans="1:9" ht="13.5" x14ac:dyDescent="0.25">
      <c r="A2132" s="3">
        <f>TITRES_STAT!B2135</f>
        <v>45408</v>
      </c>
      <c r="B2132" s="5">
        <f>TITRES_STAT!D2135</f>
        <v>1.79</v>
      </c>
      <c r="C2132" s="2">
        <f t="shared" si="297"/>
        <v>1.0000000000000009E-2</v>
      </c>
      <c r="D2132" s="2">
        <f t="shared" si="298"/>
        <v>1.0000000000000009E-2</v>
      </c>
      <c r="E2132" s="2">
        <f t="shared" si="299"/>
        <v>0</v>
      </c>
      <c r="F2132" s="2">
        <f t="shared" si="300"/>
        <v>1.1584650930332605E-2</v>
      </c>
      <c r="G2132" s="2">
        <f t="shared" si="300"/>
        <v>3.6007517869256949E-3</v>
      </c>
      <c r="H2132" s="2">
        <f t="shared" si="301"/>
        <v>3.2172867267320098</v>
      </c>
      <c r="I2132" s="2">
        <f t="shared" si="302"/>
        <v>76.288071814958059</v>
      </c>
    </row>
    <row r="2133" spans="1:9" ht="13.5" x14ac:dyDescent="0.25">
      <c r="A2133" s="3">
        <f>TITRES_STAT!B2136</f>
        <v>45411</v>
      </c>
      <c r="B2133" s="5">
        <f>TITRES_STAT!D2136</f>
        <v>1.79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1.0757175863880277E-2</v>
      </c>
      <c r="G2133" s="2">
        <f t="shared" si="300"/>
        <v>3.3435552307167168E-3</v>
      </c>
      <c r="H2133" s="2">
        <f t="shared" si="301"/>
        <v>3.2172867267320102</v>
      </c>
      <c r="I2133" s="2">
        <f t="shared" si="302"/>
        <v>76.288071814958073</v>
      </c>
    </row>
    <row r="2134" spans="1:9" ht="13.5" x14ac:dyDescent="0.25">
      <c r="A2134" s="3">
        <f>TITRES_STAT!B2137</f>
        <v>45412</v>
      </c>
      <c r="B2134" s="5">
        <f>TITRES_STAT!D2137</f>
        <v>1.82</v>
      </c>
      <c r="C2134" s="2">
        <f t="shared" si="297"/>
        <v>3.0000000000000027E-2</v>
      </c>
      <c r="D2134" s="2">
        <f t="shared" si="298"/>
        <v>3.0000000000000027E-2</v>
      </c>
      <c r="E2134" s="2">
        <f t="shared" si="299"/>
        <v>0</v>
      </c>
      <c r="F2134" s="2">
        <f t="shared" si="300"/>
        <v>1.2131663302174545E-2</v>
      </c>
      <c r="G2134" s="2">
        <f t="shared" si="300"/>
        <v>3.1047298570940941E-3</v>
      </c>
      <c r="H2134" s="2">
        <f t="shared" si="301"/>
        <v>3.9074779000351767</v>
      </c>
      <c r="I2134" s="2">
        <f t="shared" si="302"/>
        <v>79.622934216518189</v>
      </c>
    </row>
    <row r="2135" spans="1:9" ht="13.5" x14ac:dyDescent="0.25">
      <c r="A2135" s="3">
        <f>TITRES_STAT!B2138</f>
        <v>45414</v>
      </c>
      <c r="B2135" s="5">
        <f>TITRES_STAT!D2138</f>
        <v>1.8</v>
      </c>
      <c r="C2135" s="2">
        <f t="shared" si="297"/>
        <v>-2.0000000000000018E-2</v>
      </c>
      <c r="D2135" s="2">
        <f t="shared" si="298"/>
        <v>0</v>
      </c>
      <c r="E2135" s="2">
        <f t="shared" si="299"/>
        <v>2.0000000000000018E-2</v>
      </c>
      <c r="F2135" s="2">
        <f t="shared" si="300"/>
        <v>1.1265115923447793E-2</v>
      </c>
      <c r="G2135" s="2">
        <f t="shared" si="300"/>
        <v>4.3115348673016599E-3</v>
      </c>
      <c r="H2135" s="2">
        <f t="shared" si="301"/>
        <v>2.6127855323359537</v>
      </c>
      <c r="I2135" s="2">
        <f t="shared" si="302"/>
        <v>72.320526888474888</v>
      </c>
    </row>
    <row r="2136" spans="1:9" ht="13.5" x14ac:dyDescent="0.25">
      <c r="A2136" s="3">
        <f>TITRES_STAT!B2139</f>
        <v>45415</v>
      </c>
      <c r="B2136" s="5">
        <f>TITRES_STAT!D2139</f>
        <v>1.8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1.0460464786058665E-2</v>
      </c>
      <c r="G2136" s="2">
        <f t="shared" si="300"/>
        <v>4.0035680910658266E-3</v>
      </c>
      <c r="H2136" s="2">
        <f t="shared" si="301"/>
        <v>2.6127855323359541</v>
      </c>
      <c r="I2136" s="2">
        <f t="shared" si="302"/>
        <v>72.320526888474888</v>
      </c>
    </row>
    <row r="2137" spans="1:9" ht="13.5" x14ac:dyDescent="0.25">
      <c r="A2137" s="3">
        <f>TITRES_STAT!B2140</f>
        <v>45418</v>
      </c>
      <c r="B2137" s="5">
        <f>TITRES_STAT!D2140</f>
        <v>1.75</v>
      </c>
      <c r="C2137" s="2">
        <f t="shared" si="297"/>
        <v>-5.0000000000000044E-2</v>
      </c>
      <c r="D2137" s="2">
        <f t="shared" si="298"/>
        <v>0</v>
      </c>
      <c r="E2137" s="2">
        <f t="shared" si="299"/>
        <v>5.0000000000000044E-2</v>
      </c>
      <c r="F2137" s="2">
        <f t="shared" si="300"/>
        <v>9.7132887299116177E-3</v>
      </c>
      <c r="G2137" s="2">
        <f t="shared" si="300"/>
        <v>7.2890275131325555E-3</v>
      </c>
      <c r="H2137" s="2">
        <f t="shared" si="301"/>
        <v>1.3325904878821351</v>
      </c>
      <c r="I2137" s="2">
        <f t="shared" si="302"/>
        <v>57.129208697582172</v>
      </c>
    </row>
    <row r="2138" spans="1:9" ht="13.5" x14ac:dyDescent="0.25">
      <c r="A2138" s="3">
        <f>TITRES_STAT!B2141</f>
        <v>45419</v>
      </c>
      <c r="B2138" s="5">
        <f>TITRES_STAT!D2141</f>
        <v>1.7</v>
      </c>
      <c r="C2138" s="2">
        <f t="shared" si="297"/>
        <v>-5.0000000000000044E-2</v>
      </c>
      <c r="D2138" s="2">
        <f t="shared" si="298"/>
        <v>0</v>
      </c>
      <c r="E2138" s="2">
        <f t="shared" si="299"/>
        <v>5.0000000000000044E-2</v>
      </c>
      <c r="F2138" s="2">
        <f t="shared" si="300"/>
        <v>9.0194823920607872E-3</v>
      </c>
      <c r="G2138" s="2">
        <f t="shared" si="300"/>
        <v>1.033981126219452E-2</v>
      </c>
      <c r="H2138" s="2">
        <f t="shared" si="301"/>
        <v>0.87230628909434205</v>
      </c>
      <c r="I2138" s="2">
        <f t="shared" si="302"/>
        <v>46.58993532069411</v>
      </c>
    </row>
    <row r="2139" spans="1:9" ht="13.5" x14ac:dyDescent="0.25">
      <c r="A2139" s="3">
        <f>TITRES_STAT!B2142</f>
        <v>45420</v>
      </c>
      <c r="B2139" s="5">
        <f>TITRES_STAT!D2142</f>
        <v>1.75</v>
      </c>
      <c r="C2139" s="2">
        <f t="shared" si="297"/>
        <v>5.0000000000000044E-2</v>
      </c>
      <c r="D2139" s="2">
        <f t="shared" si="298"/>
        <v>5.0000000000000044E-2</v>
      </c>
      <c r="E2139" s="2">
        <f t="shared" si="299"/>
        <v>0</v>
      </c>
      <c r="F2139" s="2">
        <f t="shared" si="300"/>
        <v>1.1946662221199306E-2</v>
      </c>
      <c r="G2139" s="2">
        <f t="shared" si="300"/>
        <v>9.6012533148949111E-3</v>
      </c>
      <c r="H2139" s="2">
        <f t="shared" si="301"/>
        <v>1.244281535897594</v>
      </c>
      <c r="I2139" s="2">
        <f t="shared" si="302"/>
        <v>55.442310422963359</v>
      </c>
    </row>
    <row r="2140" spans="1:9" ht="13.5" x14ac:dyDescent="0.25">
      <c r="A2140" s="3">
        <f>TITRES_STAT!B2143</f>
        <v>45421</v>
      </c>
      <c r="B2140" s="5">
        <f>TITRES_STAT!D2143</f>
        <v>1.75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1.1093329205399355E-2</v>
      </c>
      <c r="G2140" s="2">
        <f t="shared" si="300"/>
        <v>8.9154495066881313E-3</v>
      </c>
      <c r="H2140" s="2">
        <f t="shared" si="301"/>
        <v>1.244281535897594</v>
      </c>
      <c r="I2140" s="2">
        <f t="shared" si="302"/>
        <v>55.442310422963359</v>
      </c>
    </row>
    <row r="2141" spans="1:9" ht="13.5" x14ac:dyDescent="0.25">
      <c r="A2141" s="3">
        <f>TITRES_STAT!B2144</f>
        <v>45422</v>
      </c>
      <c r="B2141" s="5">
        <f>TITRES_STAT!D2144</f>
        <v>1.7</v>
      </c>
      <c r="C2141" s="2">
        <f t="shared" si="297"/>
        <v>-5.0000000000000044E-2</v>
      </c>
      <c r="D2141" s="2">
        <f t="shared" si="298"/>
        <v>0</v>
      </c>
      <c r="E2141" s="2">
        <f t="shared" si="299"/>
        <v>5.0000000000000044E-2</v>
      </c>
      <c r="F2141" s="2">
        <f t="shared" ref="F2141:G2156" si="303">((F2140*13)+D2141)/14</f>
        <v>1.0300948547870828E-2</v>
      </c>
      <c r="G2141" s="2">
        <f t="shared" si="303"/>
        <v>1.185006025621041E-2</v>
      </c>
      <c r="H2141" s="2">
        <f t="shared" si="301"/>
        <v>0.8692739382883965</v>
      </c>
      <c r="I2141" s="2">
        <f t="shared" si="302"/>
        <v>46.503293095946574</v>
      </c>
    </row>
    <row r="2142" spans="1:9" ht="13.5" x14ac:dyDescent="0.25">
      <c r="A2142" s="3">
        <f>TITRES_STAT!B2145</f>
        <v>45425</v>
      </c>
      <c r="B2142" s="5">
        <f>TITRES_STAT!D2145</f>
        <v>1.7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9.5651665087371964E-3</v>
      </c>
      <c r="G2142" s="2">
        <f t="shared" si="303"/>
        <v>1.1003627380766809E-2</v>
      </c>
      <c r="H2142" s="2">
        <f t="shared" si="301"/>
        <v>0.86927393828839639</v>
      </c>
      <c r="I2142" s="2">
        <f t="shared" si="302"/>
        <v>46.503293095946574</v>
      </c>
    </row>
    <row r="2143" spans="1:9" ht="13.5" x14ac:dyDescent="0.25">
      <c r="A2143" s="3">
        <f>TITRES_STAT!B2146</f>
        <v>45426</v>
      </c>
      <c r="B2143" s="5">
        <f>TITRES_STAT!D2146</f>
        <v>1.65</v>
      </c>
      <c r="C2143" s="2">
        <f t="shared" si="297"/>
        <v>-5.0000000000000044E-2</v>
      </c>
      <c r="D2143" s="2">
        <f t="shared" si="298"/>
        <v>0</v>
      </c>
      <c r="E2143" s="2">
        <f t="shared" si="299"/>
        <v>5.0000000000000044E-2</v>
      </c>
      <c r="F2143" s="2">
        <f t="shared" si="303"/>
        <v>8.8819403295416818E-3</v>
      </c>
      <c r="G2143" s="2">
        <f t="shared" si="303"/>
        <v>1.3789082567854898E-2</v>
      </c>
      <c r="H2143" s="2">
        <f t="shared" si="301"/>
        <v>0.64412844624248289</v>
      </c>
      <c r="I2143" s="2">
        <f t="shared" si="302"/>
        <v>39.177501472867533</v>
      </c>
    </row>
    <row r="2144" spans="1:9" ht="13.5" x14ac:dyDescent="0.25">
      <c r="A2144" s="3">
        <f>TITRES_STAT!B2147</f>
        <v>45427</v>
      </c>
      <c r="B2144" s="5">
        <f>TITRES_STAT!D2147</f>
        <v>1.69</v>
      </c>
      <c r="C2144" s="2">
        <f t="shared" si="297"/>
        <v>4.0000000000000036E-2</v>
      </c>
      <c r="D2144" s="2">
        <f t="shared" si="298"/>
        <v>4.0000000000000036E-2</v>
      </c>
      <c r="E2144" s="2">
        <f t="shared" si="299"/>
        <v>0</v>
      </c>
      <c r="F2144" s="2">
        <f t="shared" si="303"/>
        <v>1.1104658877431565E-2</v>
      </c>
      <c r="G2144" s="2">
        <f t="shared" si="303"/>
        <v>1.2804148098722405E-2</v>
      </c>
      <c r="H2144" s="2">
        <f t="shared" si="301"/>
        <v>0.86727041829042772</v>
      </c>
      <c r="I2144" s="2">
        <f t="shared" si="302"/>
        <v>46.445892881677729</v>
      </c>
    </row>
    <row r="2145" spans="1:9" ht="13.5" x14ac:dyDescent="0.25">
      <c r="A2145" s="3">
        <f>TITRES_STAT!B2148</f>
        <v>45428</v>
      </c>
      <c r="B2145" s="5">
        <f>TITRES_STAT!D2148</f>
        <v>1.69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1.0311468957615024E-2</v>
      </c>
      <c r="G2145" s="2">
        <f t="shared" si="303"/>
        <v>1.1889566091670804E-2</v>
      </c>
      <c r="H2145" s="2">
        <f t="shared" si="301"/>
        <v>0.86727041829042772</v>
      </c>
      <c r="I2145" s="2">
        <f t="shared" si="302"/>
        <v>46.445892881677729</v>
      </c>
    </row>
    <row r="2146" spans="1:9" ht="13.5" x14ac:dyDescent="0.25">
      <c r="A2146" s="3">
        <f>TITRES_STAT!B2149</f>
        <v>45429</v>
      </c>
      <c r="B2146" s="5">
        <f>TITRES_STAT!D2149</f>
        <v>1.64</v>
      </c>
      <c r="C2146" s="2">
        <f t="shared" si="297"/>
        <v>-5.0000000000000044E-2</v>
      </c>
      <c r="D2146" s="2">
        <f t="shared" si="298"/>
        <v>0</v>
      </c>
      <c r="E2146" s="2">
        <f t="shared" si="299"/>
        <v>5.0000000000000044E-2</v>
      </c>
      <c r="F2146" s="2">
        <f t="shared" si="303"/>
        <v>9.5749354606425221E-3</v>
      </c>
      <c r="G2146" s="2">
        <f t="shared" si="303"/>
        <v>1.461173994226575E-2</v>
      </c>
      <c r="H2146" s="2">
        <f t="shared" si="301"/>
        <v>0.65529057446103145</v>
      </c>
      <c r="I2146" s="2">
        <f t="shared" si="302"/>
        <v>39.587646094970154</v>
      </c>
    </row>
    <row r="2147" spans="1:9" ht="13.5" x14ac:dyDescent="0.25">
      <c r="A2147" s="3">
        <f>TITRES_STAT!B2150</f>
        <v>45432</v>
      </c>
      <c r="B2147" s="5">
        <f>TITRES_STAT!D2150</f>
        <v>1.6</v>
      </c>
      <c r="C2147" s="2">
        <f t="shared" si="297"/>
        <v>-3.9999999999999813E-2</v>
      </c>
      <c r="D2147" s="2">
        <f t="shared" si="298"/>
        <v>0</v>
      </c>
      <c r="E2147" s="2">
        <f t="shared" si="299"/>
        <v>3.9999999999999813E-2</v>
      </c>
      <c r="F2147" s="2">
        <f t="shared" si="303"/>
        <v>8.8910114991680566E-3</v>
      </c>
      <c r="G2147" s="2">
        <f t="shared" si="303"/>
        <v>1.6425187089246753E-2</v>
      </c>
      <c r="H2147" s="2">
        <f t="shared" si="301"/>
        <v>0.54130351458759496</v>
      </c>
      <c r="I2147" s="2">
        <f t="shared" si="302"/>
        <v>35.11985209041913</v>
      </c>
    </row>
    <row r="2148" spans="1:9" ht="13.5" x14ac:dyDescent="0.25">
      <c r="A2148" s="3">
        <f>TITRES_STAT!B2151</f>
        <v>45433</v>
      </c>
      <c r="B2148" s="5">
        <f>TITRES_STAT!D2151</f>
        <v>1.62</v>
      </c>
      <c r="C2148" s="2">
        <f t="shared" si="297"/>
        <v>2.0000000000000018E-2</v>
      </c>
      <c r="D2148" s="2">
        <f t="shared" si="298"/>
        <v>2.0000000000000018E-2</v>
      </c>
      <c r="E2148" s="2">
        <f t="shared" si="299"/>
        <v>0</v>
      </c>
      <c r="F2148" s="2">
        <f t="shared" si="303"/>
        <v>9.6845106777989111E-3</v>
      </c>
      <c r="G2148" s="2">
        <f t="shared" si="303"/>
        <v>1.5251959440014841E-2</v>
      </c>
      <c r="H2148" s="2">
        <f t="shared" si="301"/>
        <v>0.63496829478779993</v>
      </c>
      <c r="I2148" s="2">
        <f t="shared" si="302"/>
        <v>38.836734437728744</v>
      </c>
    </row>
    <row r="2149" spans="1:9" ht="13.5" x14ac:dyDescent="0.25">
      <c r="A2149" s="3">
        <f>TITRES_STAT!B2152</f>
        <v>45434</v>
      </c>
      <c r="B2149" s="5">
        <f>TITRES_STAT!D2152</f>
        <v>1.66</v>
      </c>
      <c r="C2149" s="2">
        <f t="shared" si="297"/>
        <v>3.9999999999999813E-2</v>
      </c>
      <c r="D2149" s="2">
        <f t="shared" si="298"/>
        <v>3.9999999999999813E-2</v>
      </c>
      <c r="E2149" s="2">
        <f t="shared" si="299"/>
        <v>0</v>
      </c>
      <c r="F2149" s="2">
        <f t="shared" si="303"/>
        <v>1.1849902772241834E-2</v>
      </c>
      <c r="G2149" s="2">
        <f t="shared" si="303"/>
        <v>1.4162533765728067E-2</v>
      </c>
      <c r="H2149" s="2">
        <f t="shared" si="301"/>
        <v>0.83670782137285549</v>
      </c>
      <c r="I2149" s="2">
        <f t="shared" si="302"/>
        <v>45.554758989780666</v>
      </c>
    </row>
    <row r="2150" spans="1:9" ht="13.5" x14ac:dyDescent="0.25">
      <c r="A2150" s="3">
        <f>TITRES_STAT!B2153</f>
        <v>45435</v>
      </c>
      <c r="B2150" s="5">
        <f>TITRES_STAT!D2153</f>
        <v>1.68</v>
      </c>
      <c r="C2150" s="2">
        <f t="shared" si="297"/>
        <v>2.0000000000000018E-2</v>
      </c>
      <c r="D2150" s="2">
        <f t="shared" si="298"/>
        <v>2.0000000000000018E-2</v>
      </c>
      <c r="E2150" s="2">
        <f t="shared" si="299"/>
        <v>0</v>
      </c>
      <c r="F2150" s="2">
        <f t="shared" si="303"/>
        <v>1.2432052574224561E-2</v>
      </c>
      <c r="G2150" s="2">
        <f t="shared" si="303"/>
        <v>1.3150924211033204E-2</v>
      </c>
      <c r="H2150" s="2">
        <f t="shared" si="301"/>
        <v>0.94533679722634756</v>
      </c>
      <c r="I2150" s="2">
        <f t="shared" si="302"/>
        <v>48.595019565465705</v>
      </c>
    </row>
    <row r="2151" spans="1:9" ht="13.5" x14ac:dyDescent="0.25">
      <c r="A2151" s="3">
        <f>TITRES_STAT!B2154</f>
        <v>45436</v>
      </c>
      <c r="B2151" s="5">
        <f>TITRES_STAT!D2154</f>
        <v>1.63</v>
      </c>
      <c r="C2151" s="2">
        <f t="shared" si="297"/>
        <v>-5.0000000000000044E-2</v>
      </c>
      <c r="D2151" s="2">
        <f t="shared" si="298"/>
        <v>0</v>
      </c>
      <c r="E2151" s="2">
        <f t="shared" si="299"/>
        <v>5.0000000000000044E-2</v>
      </c>
      <c r="F2151" s="2">
        <f t="shared" si="303"/>
        <v>1.1544048818922806E-2</v>
      </c>
      <c r="G2151" s="2">
        <f t="shared" si="303"/>
        <v>1.5783001053102264E-2</v>
      </c>
      <c r="H2151" s="2">
        <f t="shared" si="301"/>
        <v>0.73142292648163632</v>
      </c>
      <c r="I2151" s="2">
        <f t="shared" si="302"/>
        <v>42.2440361216618</v>
      </c>
    </row>
    <row r="2152" spans="1:9" ht="13.5" x14ac:dyDescent="0.25">
      <c r="A2152" s="3">
        <f>TITRES_STAT!B2155</f>
        <v>45439</v>
      </c>
      <c r="B2152" s="5">
        <f>TITRES_STAT!D2155</f>
        <v>1.6</v>
      </c>
      <c r="C2152" s="2">
        <f t="shared" si="297"/>
        <v>-2.9999999999999805E-2</v>
      </c>
      <c r="D2152" s="2">
        <f t="shared" si="298"/>
        <v>0</v>
      </c>
      <c r="E2152" s="2">
        <f t="shared" si="299"/>
        <v>2.9999999999999805E-2</v>
      </c>
      <c r="F2152" s="2">
        <f t="shared" si="303"/>
        <v>1.0719473903285462E-2</v>
      </c>
      <c r="G2152" s="2">
        <f t="shared" si="303"/>
        <v>1.6798500977880659E-2</v>
      </c>
      <c r="H2152" s="2">
        <f t="shared" si="301"/>
        <v>0.63812086074824625</v>
      </c>
      <c r="I2152" s="2">
        <f t="shared" si="302"/>
        <v>38.954443230566703</v>
      </c>
    </row>
    <row r="2153" spans="1:9" ht="13.5" x14ac:dyDescent="0.25">
      <c r="A2153" s="3">
        <f>TITRES_STAT!B2156</f>
        <v>45440</v>
      </c>
      <c r="B2153" s="5">
        <f>TITRES_STAT!D2156</f>
        <v>1.64</v>
      </c>
      <c r="C2153" s="2">
        <f t="shared" si="297"/>
        <v>3.9999999999999813E-2</v>
      </c>
      <c r="D2153" s="2">
        <f t="shared" si="298"/>
        <v>3.9999999999999813E-2</v>
      </c>
      <c r="E2153" s="2">
        <f t="shared" si="299"/>
        <v>0</v>
      </c>
      <c r="F2153" s="2">
        <f t="shared" si="303"/>
        <v>1.2810940053050774E-2</v>
      </c>
      <c r="G2153" s="2">
        <f t="shared" si="303"/>
        <v>1.5598608050889183E-2</v>
      </c>
      <c r="H2153" s="2">
        <f t="shared" si="301"/>
        <v>0.82128738739098572</v>
      </c>
      <c r="I2153" s="2">
        <f t="shared" si="302"/>
        <v>45.093783280819238</v>
      </c>
    </row>
    <row r="2154" spans="1:9" ht="13.5" x14ac:dyDescent="0.25">
      <c r="A2154" s="3">
        <f>TITRES_STAT!B2157</f>
        <v>45441</v>
      </c>
      <c r="B2154" s="5">
        <f>TITRES_STAT!D2157</f>
        <v>1.64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1.189587290640429E-2</v>
      </c>
      <c r="G2154" s="2">
        <f t="shared" si="303"/>
        <v>1.4484421761539955E-2</v>
      </c>
      <c r="H2154" s="2">
        <f t="shared" si="301"/>
        <v>0.82128738739098583</v>
      </c>
      <c r="I2154" s="2">
        <f t="shared" si="302"/>
        <v>45.093783280819238</v>
      </c>
    </row>
    <row r="2155" spans="1:9" ht="13.5" x14ac:dyDescent="0.25">
      <c r="A2155" s="3">
        <f>TITRES_STAT!B2158</f>
        <v>45442</v>
      </c>
      <c r="B2155" s="5">
        <f>TITRES_STAT!D2158</f>
        <v>1.65</v>
      </c>
      <c r="C2155" s="2">
        <f t="shared" si="297"/>
        <v>1.0000000000000009E-2</v>
      </c>
      <c r="D2155" s="2">
        <f t="shared" si="298"/>
        <v>1.0000000000000009E-2</v>
      </c>
      <c r="E2155" s="2">
        <f t="shared" si="299"/>
        <v>0</v>
      </c>
      <c r="F2155" s="2">
        <f t="shared" si="303"/>
        <v>1.17604534130897E-2</v>
      </c>
      <c r="G2155" s="2">
        <f t="shared" si="303"/>
        <v>1.3449820207144244E-2</v>
      </c>
      <c r="H2155" s="2">
        <f t="shared" si="301"/>
        <v>0.87439484186136629</v>
      </c>
      <c r="I2155" s="2">
        <f t="shared" si="302"/>
        <v>46.649447722180518</v>
      </c>
    </row>
    <row r="2156" spans="1:9" ht="13.5" x14ac:dyDescent="0.25">
      <c r="A2156" s="3">
        <f>TITRES_STAT!B2159</f>
        <v>45443</v>
      </c>
      <c r="B2156" s="5">
        <f>TITRES_STAT!D2159</f>
        <v>1.61</v>
      </c>
      <c r="C2156" s="2">
        <f t="shared" si="297"/>
        <v>-3.9999999999999813E-2</v>
      </c>
      <c r="D2156" s="2">
        <f t="shared" si="298"/>
        <v>0</v>
      </c>
      <c r="E2156" s="2">
        <f t="shared" si="299"/>
        <v>3.9999999999999813E-2</v>
      </c>
      <c r="F2156" s="2">
        <f t="shared" si="303"/>
        <v>1.0920421026440436E-2</v>
      </c>
      <c r="G2156" s="2">
        <f t="shared" si="303"/>
        <v>1.534626162091964E-2</v>
      </c>
      <c r="H2156" s="2">
        <f t="shared" si="301"/>
        <v>0.71160138515780225</v>
      </c>
      <c r="I2156" s="2">
        <f t="shared" si="302"/>
        <v>41.575181659028374</v>
      </c>
    </row>
    <row r="2157" spans="1:9" ht="13.5" x14ac:dyDescent="0.25">
      <c r="A2157" s="3">
        <f>TITRES_STAT!B2160</f>
        <v>45446</v>
      </c>
      <c r="B2157" s="5">
        <f>TITRES_STAT!D2160</f>
        <v>1.61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1.0140390953123262E-2</v>
      </c>
      <c r="G2157" s="2">
        <f t="shared" si="304"/>
        <v>1.4250100076568238E-2</v>
      </c>
      <c r="H2157" s="2">
        <f t="shared" si="301"/>
        <v>0.71160138515780225</v>
      </c>
      <c r="I2157" s="2">
        <f t="shared" si="302"/>
        <v>41.575181659028374</v>
      </c>
    </row>
    <row r="2158" spans="1:9" ht="13.5" x14ac:dyDescent="0.25">
      <c r="A2158" s="3">
        <f>TITRES_STAT!B2161</f>
        <v>45447</v>
      </c>
      <c r="B2158" s="5">
        <f>TITRES_STAT!D2161</f>
        <v>1.63</v>
      </c>
      <c r="C2158" s="2">
        <f t="shared" si="297"/>
        <v>1.9999999999999796E-2</v>
      </c>
      <c r="D2158" s="2">
        <f t="shared" si="298"/>
        <v>1.9999999999999796E-2</v>
      </c>
      <c r="E2158" s="2">
        <f t="shared" si="299"/>
        <v>0</v>
      </c>
      <c r="F2158" s="2">
        <f t="shared" si="304"/>
        <v>1.084464874218587E-2</v>
      </c>
      <c r="G2158" s="2">
        <f t="shared" si="304"/>
        <v>1.3232235785384792E-2</v>
      </c>
      <c r="H2158" s="2">
        <f t="shared" si="301"/>
        <v>0.81956284017882686</v>
      </c>
      <c r="I2158" s="2">
        <f t="shared" si="302"/>
        <v>45.041744208091224</v>
      </c>
    </row>
    <row r="2159" spans="1:9" ht="13.5" x14ac:dyDescent="0.25">
      <c r="A2159" s="3">
        <f>TITRES_STAT!B2162</f>
        <v>45448</v>
      </c>
      <c r="B2159" s="5">
        <f>TITRES_STAT!D2162</f>
        <v>1.61</v>
      </c>
      <c r="C2159" s="2">
        <f t="shared" si="297"/>
        <v>-1.9999999999999796E-2</v>
      </c>
      <c r="D2159" s="2">
        <f t="shared" si="298"/>
        <v>0</v>
      </c>
      <c r="E2159" s="2">
        <f t="shared" si="299"/>
        <v>1.9999999999999796E-2</v>
      </c>
      <c r="F2159" s="2">
        <f t="shared" si="304"/>
        <v>1.0070030974886878E-2</v>
      </c>
      <c r="G2159" s="2">
        <f t="shared" si="304"/>
        <v>1.3715647515000149E-2</v>
      </c>
      <c r="H2159" s="2">
        <f t="shared" si="301"/>
        <v>0.734200187331569</v>
      </c>
      <c r="I2159" s="2">
        <f t="shared" si="302"/>
        <v>42.3365302745867</v>
      </c>
    </row>
    <row r="2160" spans="1:9" ht="13.5" x14ac:dyDescent="0.25">
      <c r="A2160" s="3">
        <f>TITRES_STAT!B2163</f>
        <v>45449</v>
      </c>
      <c r="B2160" s="5">
        <f>TITRES_STAT!D2163</f>
        <v>1.6</v>
      </c>
      <c r="C2160" s="2">
        <f t="shared" si="297"/>
        <v>-1.0000000000000009E-2</v>
      </c>
      <c r="D2160" s="2">
        <f t="shared" si="298"/>
        <v>0</v>
      </c>
      <c r="E2160" s="2">
        <f t="shared" si="299"/>
        <v>1.0000000000000009E-2</v>
      </c>
      <c r="F2160" s="2">
        <f t="shared" si="304"/>
        <v>9.3507430481092439E-3</v>
      </c>
      <c r="G2160" s="2">
        <f t="shared" si="304"/>
        <v>1.3450244121071568E-2</v>
      </c>
      <c r="H2160" s="2">
        <f t="shared" si="301"/>
        <v>0.69520991321340264</v>
      </c>
      <c r="I2160" s="2">
        <f t="shared" si="302"/>
        <v>41.010255296087671</v>
      </c>
    </row>
    <row r="2161" spans="1:9" ht="13.5" x14ac:dyDescent="0.25">
      <c r="A2161" s="3">
        <f>TITRES_STAT!B2164</f>
        <v>45450</v>
      </c>
      <c r="B2161" s="5">
        <f>TITRES_STAT!D2164</f>
        <v>1.61</v>
      </c>
      <c r="C2161" s="2">
        <f t="shared" si="297"/>
        <v>1.0000000000000009E-2</v>
      </c>
      <c r="D2161" s="2">
        <f t="shared" si="298"/>
        <v>1.0000000000000009E-2</v>
      </c>
      <c r="E2161" s="2">
        <f t="shared" si="299"/>
        <v>0</v>
      </c>
      <c r="F2161" s="2">
        <f t="shared" si="304"/>
        <v>9.3971185446728705E-3</v>
      </c>
      <c r="G2161" s="2">
        <f t="shared" si="304"/>
        <v>1.2489512398137883E-2</v>
      </c>
      <c r="H2161" s="2">
        <f t="shared" si="301"/>
        <v>0.75240075393767403</v>
      </c>
      <c r="I2161" s="2">
        <f t="shared" si="302"/>
        <v>42.935427427032138</v>
      </c>
    </row>
    <row r="2162" spans="1:9" ht="13.5" x14ac:dyDescent="0.25">
      <c r="A2162" s="3">
        <f>TITRES_STAT!B2165</f>
        <v>45453</v>
      </c>
      <c r="B2162" s="5">
        <f>TITRES_STAT!D2165</f>
        <v>1.61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8.7258957914819503E-3</v>
      </c>
      <c r="G2162" s="2">
        <f t="shared" si="304"/>
        <v>1.1597404369699462E-2</v>
      </c>
      <c r="H2162" s="2">
        <f t="shared" si="301"/>
        <v>0.75240075393767403</v>
      </c>
      <c r="I2162" s="2">
        <f t="shared" si="302"/>
        <v>42.935427427032138</v>
      </c>
    </row>
    <row r="2163" spans="1:9" ht="13.5" x14ac:dyDescent="0.25">
      <c r="A2163" s="3">
        <f>TITRES_STAT!B2166</f>
        <v>45454</v>
      </c>
      <c r="B2163" s="5">
        <f>TITRES_STAT!D2166</f>
        <v>1.65</v>
      </c>
      <c r="C2163" s="2">
        <f t="shared" si="297"/>
        <v>3.9999999999999813E-2</v>
      </c>
      <c r="D2163" s="2">
        <f t="shared" si="298"/>
        <v>3.9999999999999813E-2</v>
      </c>
      <c r="E2163" s="2">
        <f t="shared" si="299"/>
        <v>0</v>
      </c>
      <c r="F2163" s="2">
        <f t="shared" si="304"/>
        <v>1.0959760377804653E-2</v>
      </c>
      <c r="G2163" s="2">
        <f t="shared" si="304"/>
        <v>1.0769018343292358E-2</v>
      </c>
      <c r="H2163" s="2">
        <f t="shared" si="301"/>
        <v>1.0177121097236408</v>
      </c>
      <c r="I2163" s="2">
        <f t="shared" si="302"/>
        <v>50.438915681733874</v>
      </c>
    </row>
    <row r="2164" spans="1:9" ht="13.5" x14ac:dyDescent="0.25">
      <c r="A2164" s="3">
        <f>TITRES_STAT!B2167</f>
        <v>45455</v>
      </c>
      <c r="B2164" s="5">
        <f>TITRES_STAT!D2167</f>
        <v>1.68</v>
      </c>
      <c r="C2164" s="2">
        <f t="shared" si="297"/>
        <v>3.0000000000000027E-2</v>
      </c>
      <c r="D2164" s="2">
        <f t="shared" si="298"/>
        <v>3.0000000000000027E-2</v>
      </c>
      <c r="E2164" s="2">
        <f t="shared" si="299"/>
        <v>0</v>
      </c>
      <c r="F2164" s="2">
        <f t="shared" si="304"/>
        <v>1.2319777493675752E-2</v>
      </c>
      <c r="G2164" s="2">
        <f t="shared" si="304"/>
        <v>9.9998027473429032E-3</v>
      </c>
      <c r="H2164" s="2">
        <f t="shared" si="301"/>
        <v>1.2320020509353848</v>
      </c>
      <c r="I2164" s="2">
        <f t="shared" si="302"/>
        <v>55.197173784812556</v>
      </c>
    </row>
    <row r="2165" spans="1:9" ht="13.5" x14ac:dyDescent="0.25">
      <c r="A2165" s="3">
        <f>TITRES_STAT!B2168</f>
        <v>45456</v>
      </c>
      <c r="B2165" s="5">
        <f>TITRES_STAT!D2168</f>
        <v>1.67</v>
      </c>
      <c r="C2165" s="2">
        <f t="shared" si="297"/>
        <v>-1.0000000000000009E-2</v>
      </c>
      <c r="D2165" s="2">
        <f t="shared" si="298"/>
        <v>0</v>
      </c>
      <c r="E2165" s="2">
        <f t="shared" si="299"/>
        <v>1.0000000000000009E-2</v>
      </c>
      <c r="F2165" s="2">
        <f t="shared" si="304"/>
        <v>1.1439793386984627E-2</v>
      </c>
      <c r="G2165" s="2">
        <f t="shared" si="304"/>
        <v>9.9998168368184114E-3</v>
      </c>
      <c r="H2165" s="2">
        <f t="shared" si="301"/>
        <v>1.1440002925717954</v>
      </c>
      <c r="I2165" s="2">
        <f t="shared" si="302"/>
        <v>53.358215319995651</v>
      </c>
    </row>
    <row r="2166" spans="1:9" ht="13.5" x14ac:dyDescent="0.25">
      <c r="A2166" s="3">
        <f>TITRES_STAT!B2169</f>
        <v>45457</v>
      </c>
      <c r="B2166" s="5">
        <f>TITRES_STAT!D2169</f>
        <v>1.63</v>
      </c>
      <c r="C2166" s="2">
        <f t="shared" si="297"/>
        <v>-4.0000000000000036E-2</v>
      </c>
      <c r="D2166" s="2">
        <f t="shared" si="298"/>
        <v>0</v>
      </c>
      <c r="E2166" s="2">
        <f t="shared" si="299"/>
        <v>4.0000000000000036E-2</v>
      </c>
      <c r="F2166" s="2">
        <f t="shared" si="304"/>
        <v>1.0622665287914296E-2</v>
      </c>
      <c r="G2166" s="2">
        <f t="shared" si="304"/>
        <v>1.2142687062759954E-2</v>
      </c>
      <c r="H2166" s="2">
        <f t="shared" si="301"/>
        <v>0.8748199828432236</v>
      </c>
      <c r="I2166" s="2">
        <f t="shared" si="302"/>
        <v>46.661545686990792</v>
      </c>
    </row>
    <row r="2167" spans="1:9" ht="13.5" x14ac:dyDescent="0.25">
      <c r="A2167" s="3">
        <f>TITRES_STAT!B2170</f>
        <v>45461</v>
      </c>
      <c r="B2167" s="5">
        <f>TITRES_STAT!D2170</f>
        <v>1.63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9.8639034816347029E-3</v>
      </c>
      <c r="G2167" s="2">
        <f t="shared" si="304"/>
        <v>1.1275352272562813E-2</v>
      </c>
      <c r="H2167" s="2">
        <f t="shared" si="301"/>
        <v>0.8748199828432236</v>
      </c>
      <c r="I2167" s="2">
        <f t="shared" si="302"/>
        <v>46.661545686990792</v>
      </c>
    </row>
    <row r="2168" spans="1:9" ht="13.5" x14ac:dyDescent="0.25">
      <c r="A2168" s="3">
        <f>TITRES_STAT!B2171</f>
        <v>45462</v>
      </c>
      <c r="B2168" s="5">
        <f>TITRES_STAT!D2171</f>
        <v>1.61</v>
      </c>
      <c r="C2168" s="2">
        <f t="shared" si="297"/>
        <v>-1.9999999999999796E-2</v>
      </c>
      <c r="D2168" s="2">
        <f t="shared" si="298"/>
        <v>0</v>
      </c>
      <c r="E2168" s="2">
        <f t="shared" si="299"/>
        <v>1.9999999999999796E-2</v>
      </c>
      <c r="F2168" s="2">
        <f t="shared" si="304"/>
        <v>9.1593389472322245E-3</v>
      </c>
      <c r="G2168" s="2">
        <f t="shared" si="304"/>
        <v>1.189854139595117E-2</v>
      </c>
      <c r="H2168" s="2">
        <f t="shared" si="301"/>
        <v>0.7697867026246562</v>
      </c>
      <c r="I2168" s="2">
        <f t="shared" si="302"/>
        <v>43.496015733592941</v>
      </c>
    </row>
    <row r="2169" spans="1:9" ht="13.5" x14ac:dyDescent="0.25">
      <c r="A2169" s="3">
        <f>TITRES_STAT!B2172</f>
        <v>45463</v>
      </c>
      <c r="B2169" s="5">
        <f>TITRES_STAT!D2172</f>
        <v>1.63</v>
      </c>
      <c r="C2169" s="2">
        <f t="shared" si="297"/>
        <v>1.9999999999999796E-2</v>
      </c>
      <c r="D2169" s="2">
        <f t="shared" si="298"/>
        <v>1.9999999999999796E-2</v>
      </c>
      <c r="E2169" s="2">
        <f t="shared" si="299"/>
        <v>0</v>
      </c>
      <c r="F2169" s="2">
        <f t="shared" si="304"/>
        <v>9.9336718795727651E-3</v>
      </c>
      <c r="G2169" s="2">
        <f t="shared" si="304"/>
        <v>1.1048645581954657E-2</v>
      </c>
      <c r="H2169" s="2">
        <f t="shared" si="301"/>
        <v>0.89908503317339306</v>
      </c>
      <c r="I2169" s="2">
        <f t="shared" si="302"/>
        <v>47.34306349995353</v>
      </c>
    </row>
    <row r="2170" spans="1:9" ht="13.5" x14ac:dyDescent="0.25">
      <c r="A2170" s="3">
        <f>TITRES_STAT!B2173</f>
        <v>45464</v>
      </c>
      <c r="B2170" s="5">
        <f>TITRES_STAT!D2173</f>
        <v>1.67</v>
      </c>
      <c r="C2170" s="2">
        <f t="shared" si="297"/>
        <v>4.0000000000000036E-2</v>
      </c>
      <c r="D2170" s="2">
        <f t="shared" si="298"/>
        <v>4.0000000000000036E-2</v>
      </c>
      <c r="E2170" s="2">
        <f t="shared" si="299"/>
        <v>0</v>
      </c>
      <c r="F2170" s="2">
        <f t="shared" si="304"/>
        <v>1.208126674531757E-2</v>
      </c>
      <c r="G2170" s="2">
        <f t="shared" si="304"/>
        <v>1.025945661181504E-2</v>
      </c>
      <c r="H2170" s="2">
        <f t="shared" si="301"/>
        <v>1.1775737451245214</v>
      </c>
      <c r="I2170" s="2">
        <f t="shared" si="302"/>
        <v>54.077330228702934</v>
      </c>
    </row>
    <row r="2171" spans="1:9" ht="13.5" x14ac:dyDescent="0.25">
      <c r="A2171" s="3">
        <f>TITRES_STAT!B2174</f>
        <v>45467</v>
      </c>
      <c r="B2171" s="5">
        <f>TITRES_STAT!D2174</f>
        <v>1.62</v>
      </c>
      <c r="C2171" s="2">
        <f t="shared" si="297"/>
        <v>-4.9999999999999822E-2</v>
      </c>
      <c r="D2171" s="2">
        <f t="shared" si="298"/>
        <v>0</v>
      </c>
      <c r="E2171" s="2">
        <f t="shared" si="299"/>
        <v>4.9999999999999822E-2</v>
      </c>
      <c r="F2171" s="2">
        <f t="shared" si="304"/>
        <v>1.1218319120652029E-2</v>
      </c>
      <c r="G2171" s="2">
        <f t="shared" si="304"/>
        <v>1.3098066853828238E-2</v>
      </c>
      <c r="H2171" s="2">
        <f t="shared" si="301"/>
        <v>0.85648662858772895</v>
      </c>
      <c r="I2171" s="2">
        <f t="shared" si="302"/>
        <v>46.134812683206746</v>
      </c>
    </row>
    <row r="2172" spans="1:9" ht="13.5" x14ac:dyDescent="0.25">
      <c r="A2172" s="3">
        <f>TITRES_STAT!B2175</f>
        <v>45468</v>
      </c>
      <c r="B2172" s="5">
        <f>TITRES_STAT!D2175</f>
        <v>1.6</v>
      </c>
      <c r="C2172" s="2">
        <f t="shared" si="297"/>
        <v>-2.0000000000000018E-2</v>
      </c>
      <c r="D2172" s="2">
        <f t="shared" si="298"/>
        <v>0</v>
      </c>
      <c r="E2172" s="2">
        <f t="shared" si="299"/>
        <v>2.0000000000000018E-2</v>
      </c>
      <c r="F2172" s="2">
        <f t="shared" si="304"/>
        <v>1.0417010612034027E-2</v>
      </c>
      <c r="G2172" s="2">
        <f t="shared" si="304"/>
        <v>1.3591062078554792E-2</v>
      </c>
      <c r="H2172" s="2">
        <f t="shared" si="301"/>
        <v>0.76646038049306897</v>
      </c>
      <c r="I2172" s="2">
        <f t="shared" si="302"/>
        <v>43.389616260690104</v>
      </c>
    </row>
    <row r="2173" spans="1:9" ht="13.5" x14ac:dyDescent="0.25">
      <c r="A2173" s="3">
        <f>TITRES_STAT!B2176</f>
        <v>45469</v>
      </c>
      <c r="B2173" s="5">
        <f>TITRES_STAT!D2176</f>
        <v>1.6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9.6729384254601678E-3</v>
      </c>
      <c r="G2173" s="2">
        <f t="shared" si="305"/>
        <v>1.2620271930086593E-2</v>
      </c>
      <c r="H2173" s="2">
        <f t="shared" si="301"/>
        <v>0.76646038049306897</v>
      </c>
      <c r="I2173" s="2">
        <f t="shared" si="302"/>
        <v>43.389616260690104</v>
      </c>
    </row>
    <row r="2174" spans="1:9" ht="13.5" x14ac:dyDescent="0.25">
      <c r="A2174" s="3">
        <f>TITRES_STAT!B2177</f>
        <v>45470</v>
      </c>
      <c r="B2174" s="5">
        <f>TITRES_STAT!D2177</f>
        <v>1.6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8.9820142522130126E-3</v>
      </c>
      <c r="G2174" s="2">
        <f t="shared" si="305"/>
        <v>1.1718823935080407E-2</v>
      </c>
      <c r="H2174" s="2">
        <f t="shared" si="301"/>
        <v>0.76646038049306897</v>
      </c>
      <c r="I2174" s="2">
        <f t="shared" si="302"/>
        <v>43.389616260690104</v>
      </c>
    </row>
    <row r="2175" spans="1:9" ht="13.5" x14ac:dyDescent="0.25">
      <c r="A2175" s="3">
        <f>TITRES_STAT!B2178</f>
        <v>45471</v>
      </c>
      <c r="B2175" s="5">
        <f>TITRES_STAT!D2178</f>
        <v>1.6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8.34044180562637E-3</v>
      </c>
      <c r="G2175" s="2">
        <f t="shared" si="305"/>
        <v>1.0881765082574662E-2</v>
      </c>
      <c r="H2175" s="2">
        <f t="shared" si="301"/>
        <v>0.76646038049306919</v>
      </c>
      <c r="I2175" s="2">
        <f t="shared" si="302"/>
        <v>43.389616260690111</v>
      </c>
    </row>
    <row r="2176" spans="1:9" ht="13.5" x14ac:dyDescent="0.25">
      <c r="A2176" s="3">
        <f>TITRES_STAT!B2179</f>
        <v>45474</v>
      </c>
      <c r="B2176" s="5">
        <f>TITRES_STAT!D2179</f>
        <v>1.6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7.7446959623673432E-3</v>
      </c>
      <c r="G2176" s="2">
        <f t="shared" si="305"/>
        <v>1.0104496148105043E-2</v>
      </c>
      <c r="H2176" s="2">
        <f t="shared" si="301"/>
        <v>0.76646038049306919</v>
      </c>
      <c r="I2176" s="2">
        <f t="shared" si="302"/>
        <v>43.389616260690111</v>
      </c>
    </row>
    <row r="2177" spans="1:9" ht="13.5" x14ac:dyDescent="0.25">
      <c r="A2177" s="3">
        <f>TITRES_STAT!B2180</f>
        <v>45475</v>
      </c>
      <c r="B2177" s="5">
        <f>TITRES_STAT!D2180</f>
        <v>1.59</v>
      </c>
      <c r="C2177" s="2">
        <f t="shared" si="297"/>
        <v>-1.0000000000000009E-2</v>
      </c>
      <c r="D2177" s="2">
        <f t="shared" si="298"/>
        <v>0</v>
      </c>
      <c r="E2177" s="2">
        <f t="shared" si="299"/>
        <v>1.0000000000000009E-2</v>
      </c>
      <c r="F2177" s="2">
        <f t="shared" si="305"/>
        <v>7.1915033936268188E-3</v>
      </c>
      <c r="G2177" s="2">
        <f t="shared" si="305"/>
        <v>1.0097032137526111E-2</v>
      </c>
      <c r="H2177" s="2">
        <f t="shared" si="301"/>
        <v>0.71223932891123987</v>
      </c>
      <c r="I2177" s="2">
        <f t="shared" si="302"/>
        <v>41.596949496781555</v>
      </c>
    </row>
    <row r="2178" spans="1:9" ht="13.5" x14ac:dyDescent="0.25">
      <c r="A2178" s="3">
        <f>TITRES_STAT!B2181</f>
        <v>45476</v>
      </c>
      <c r="B2178" s="5">
        <f>TITRES_STAT!D2181</f>
        <v>1.6</v>
      </c>
      <c r="C2178" s="2">
        <f t="shared" si="297"/>
        <v>1.0000000000000009E-2</v>
      </c>
      <c r="D2178" s="2">
        <f t="shared" si="298"/>
        <v>1.0000000000000009E-2</v>
      </c>
      <c r="E2178" s="2">
        <f t="shared" si="299"/>
        <v>0</v>
      </c>
      <c r="F2178" s="2">
        <f t="shared" si="305"/>
        <v>7.3921102940820464E-3</v>
      </c>
      <c r="G2178" s="2">
        <f t="shared" si="305"/>
        <v>9.3758155562742463E-3</v>
      </c>
      <c r="H2178" s="2">
        <f t="shared" si="301"/>
        <v>0.78842317766535897</v>
      </c>
      <c r="I2178" s="2">
        <f t="shared" si="302"/>
        <v>44.084822178080991</v>
      </c>
    </row>
    <row r="2179" spans="1:9" ht="13.5" x14ac:dyDescent="0.25">
      <c r="A2179" s="3">
        <f>TITRES_STAT!B2182</f>
        <v>45477</v>
      </c>
      <c r="B2179" s="5">
        <f>TITRES_STAT!D2182</f>
        <v>1.59</v>
      </c>
      <c r="C2179" s="2">
        <f t="shared" ref="C2179:C2242" si="306">B2179-B2178</f>
        <v>-1.0000000000000009E-2</v>
      </c>
      <c r="D2179" s="2">
        <f t="shared" ref="D2179:D2242" si="307">IF(C2179&gt;0,C2179,0)</f>
        <v>0</v>
      </c>
      <c r="E2179" s="2">
        <f t="shared" ref="E2179:E2242" si="308">IF(C2179&lt;0,-C2179,0)</f>
        <v>1.0000000000000009E-2</v>
      </c>
      <c r="F2179" s="2">
        <f t="shared" si="305"/>
        <v>6.8641024159333281E-3</v>
      </c>
      <c r="G2179" s="2">
        <f t="shared" si="305"/>
        <v>9.4204001593975149E-3</v>
      </c>
      <c r="H2179" s="2">
        <f t="shared" si="301"/>
        <v>0.72864234000568451</v>
      </c>
      <c r="I2179" s="2">
        <f t="shared" si="302"/>
        <v>42.151133472947819</v>
      </c>
    </row>
    <row r="2180" spans="1:9" ht="13.5" x14ac:dyDescent="0.25">
      <c r="A2180" s="3">
        <f>TITRES_STAT!B2183</f>
        <v>45478</v>
      </c>
      <c r="B2180" s="5">
        <f>TITRES_STAT!D2183</f>
        <v>1.6</v>
      </c>
      <c r="C2180" s="2">
        <f t="shared" si="306"/>
        <v>1.0000000000000009E-2</v>
      </c>
      <c r="D2180" s="2">
        <f t="shared" si="307"/>
        <v>1.0000000000000009E-2</v>
      </c>
      <c r="E2180" s="2">
        <f t="shared" si="308"/>
        <v>0</v>
      </c>
      <c r="F2180" s="2">
        <f t="shared" si="305"/>
        <v>7.08809510050952E-3</v>
      </c>
      <c r="G2180" s="2">
        <f t="shared" si="305"/>
        <v>8.7475144337262646E-3</v>
      </c>
      <c r="H2180" s="2">
        <f t="shared" si="301"/>
        <v>0.81029818861243474</v>
      </c>
      <c r="I2180" s="2">
        <f t="shared" si="302"/>
        <v>44.760481654876735</v>
      </c>
    </row>
    <row r="2181" spans="1:9" ht="13.5" x14ac:dyDescent="0.25">
      <c r="A2181" s="3">
        <f>TITRES_STAT!B2184</f>
        <v>45481</v>
      </c>
      <c r="B2181" s="5">
        <f>TITRES_STAT!D2184</f>
        <v>1.6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6.5818025933302689E-3</v>
      </c>
      <c r="G2181" s="2">
        <f t="shared" si="305"/>
        <v>8.1226919741743883E-3</v>
      </c>
      <c r="H2181" s="2">
        <f t="shared" si="301"/>
        <v>0.81029818861243486</v>
      </c>
      <c r="I2181" s="2">
        <f t="shared" si="302"/>
        <v>44.760481654876742</v>
      </c>
    </row>
    <row r="2182" spans="1:9" ht="13.5" x14ac:dyDescent="0.25">
      <c r="A2182" s="3">
        <f>TITRES_STAT!B2185</f>
        <v>45482</v>
      </c>
      <c r="B2182" s="5">
        <f>TITRES_STAT!D2185</f>
        <v>1.6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6.1116738366638213E-3</v>
      </c>
      <c r="G2182" s="2">
        <f t="shared" si="305"/>
        <v>7.5424996903047893E-3</v>
      </c>
      <c r="H2182" s="2">
        <f t="shared" si="301"/>
        <v>0.81029818861243486</v>
      </c>
      <c r="I2182" s="2">
        <f t="shared" si="302"/>
        <v>44.760481654876742</v>
      </c>
    </row>
    <row r="2183" spans="1:9" ht="13.5" x14ac:dyDescent="0.25">
      <c r="A2183" s="3">
        <f>TITRES_STAT!B2186</f>
        <v>45483</v>
      </c>
      <c r="B2183" s="5">
        <f>TITRES_STAT!D2186</f>
        <v>1.6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5.675125705473549E-3</v>
      </c>
      <c r="G2183" s="2">
        <f t="shared" si="305"/>
        <v>7.0037497124258762E-3</v>
      </c>
      <c r="H2183" s="2">
        <f t="shared" si="301"/>
        <v>0.81029818861243486</v>
      </c>
      <c r="I2183" s="2">
        <f t="shared" si="302"/>
        <v>44.760481654876742</v>
      </c>
    </row>
    <row r="2184" spans="1:9" ht="13.5" x14ac:dyDescent="0.25">
      <c r="A2184" s="3">
        <f>TITRES_STAT!B2187</f>
        <v>45484</v>
      </c>
      <c r="B2184" s="5">
        <f>TITRES_STAT!D2187</f>
        <v>1.59</v>
      </c>
      <c r="C2184" s="2">
        <f t="shared" si="306"/>
        <v>-1.0000000000000009E-2</v>
      </c>
      <c r="D2184" s="2">
        <f t="shared" si="307"/>
        <v>0</v>
      </c>
      <c r="E2184" s="2">
        <f t="shared" si="308"/>
        <v>1.0000000000000009E-2</v>
      </c>
      <c r="F2184" s="2">
        <f t="shared" si="305"/>
        <v>5.2697595836540103E-3</v>
      </c>
      <c r="G2184" s="2">
        <f t="shared" si="305"/>
        <v>7.2177675901097431E-3</v>
      </c>
      <c r="H2184" s="2">
        <f t="shared" si="301"/>
        <v>0.73010934722738641</v>
      </c>
      <c r="I2184" s="2">
        <f t="shared" si="302"/>
        <v>42.200185115318554</v>
      </c>
    </row>
    <row r="2185" spans="1:9" ht="13.5" x14ac:dyDescent="0.25">
      <c r="A2185" s="3">
        <f>TITRES_STAT!B2188</f>
        <v>45485</v>
      </c>
      <c r="B2185" s="5">
        <f>TITRES_STAT!D2188</f>
        <v>1.6</v>
      </c>
      <c r="C2185" s="2">
        <f t="shared" si="306"/>
        <v>1.0000000000000009E-2</v>
      </c>
      <c r="D2185" s="2">
        <f t="shared" si="307"/>
        <v>1.0000000000000009E-2</v>
      </c>
      <c r="E2185" s="2">
        <f t="shared" si="308"/>
        <v>0</v>
      </c>
      <c r="F2185" s="2">
        <f t="shared" si="305"/>
        <v>5.6076338991072963E-3</v>
      </c>
      <c r="G2185" s="2">
        <f t="shared" si="305"/>
        <v>6.7022127622447612E-3</v>
      </c>
      <c r="H2185" s="2">
        <f t="shared" si="301"/>
        <v>0.83668395767685844</v>
      </c>
      <c r="I2185" s="2">
        <f t="shared" si="302"/>
        <v>45.554051592803347</v>
      </c>
    </row>
    <row r="2186" spans="1:9" ht="13.5" x14ac:dyDescent="0.25">
      <c r="A2186" s="3">
        <f>TITRES_STAT!B2189</f>
        <v>45488</v>
      </c>
      <c r="B2186" s="5">
        <f>TITRES_STAT!D2189</f>
        <v>1.59</v>
      </c>
      <c r="C2186" s="2">
        <f t="shared" si="306"/>
        <v>-1.0000000000000009E-2</v>
      </c>
      <c r="D2186" s="2">
        <f t="shared" si="307"/>
        <v>0</v>
      </c>
      <c r="E2186" s="2">
        <f t="shared" si="308"/>
        <v>1.0000000000000009E-2</v>
      </c>
      <c r="F2186" s="2">
        <f t="shared" si="305"/>
        <v>5.2070886205996319E-3</v>
      </c>
      <c r="G2186" s="2">
        <f t="shared" si="305"/>
        <v>6.9377689935129928E-3</v>
      </c>
      <c r="H2186" s="2">
        <f t="shared" si="301"/>
        <v>0.75054223129487374</v>
      </c>
      <c r="I2186" s="2">
        <f t="shared" si="302"/>
        <v>42.874842884521478</v>
      </c>
    </row>
    <row r="2187" spans="1:9" ht="13.5" x14ac:dyDescent="0.25">
      <c r="A2187" s="3">
        <f>TITRES_STAT!B2190</f>
        <v>45489</v>
      </c>
      <c r="B2187" s="5">
        <f>TITRES_STAT!D2190</f>
        <v>1.59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4.8351537191282301E-3</v>
      </c>
      <c r="G2187" s="2">
        <f t="shared" si="305"/>
        <v>6.4422140654049219E-3</v>
      </c>
      <c r="H2187" s="2">
        <f t="shared" si="301"/>
        <v>0.75054223129487374</v>
      </c>
      <c r="I2187" s="2">
        <f t="shared" si="302"/>
        <v>42.874842884521478</v>
      </c>
    </row>
    <row r="2188" spans="1:9" ht="13.5" x14ac:dyDescent="0.25">
      <c r="A2188" s="3">
        <f>TITRES_STAT!B2191</f>
        <v>45490</v>
      </c>
      <c r="B2188" s="5">
        <f>TITRES_STAT!D2191</f>
        <v>1.59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4.4897855963333564E-3</v>
      </c>
      <c r="G2188" s="2">
        <f t="shared" si="305"/>
        <v>5.9820559178759983E-3</v>
      </c>
      <c r="H2188" s="2">
        <f t="shared" si="301"/>
        <v>0.75054223129487385</v>
      </c>
      <c r="I2188" s="2">
        <f t="shared" si="302"/>
        <v>42.874842884521478</v>
      </c>
    </row>
    <row r="2189" spans="1:9" ht="13.5" x14ac:dyDescent="0.25">
      <c r="A2189" s="3">
        <f>TITRES_STAT!B2192</f>
        <v>45491</v>
      </c>
      <c r="B2189" s="5">
        <f>TITRES_STAT!D2192</f>
        <v>1.6</v>
      </c>
      <c r="C2189" s="2">
        <f t="shared" si="306"/>
        <v>1.0000000000000009E-2</v>
      </c>
      <c r="D2189" s="2">
        <f t="shared" si="307"/>
        <v>1.0000000000000009E-2</v>
      </c>
      <c r="E2189" s="2">
        <f t="shared" si="308"/>
        <v>0</v>
      </c>
      <c r="F2189" s="2">
        <f t="shared" ref="F2189:G2204" si="309">((F2188*13)+D2189)/14</f>
        <v>4.8833723394524032E-3</v>
      </c>
      <c r="G2189" s="2">
        <f t="shared" si="309"/>
        <v>5.554766209456284E-3</v>
      </c>
      <c r="H2189" s="2">
        <f t="shared" si="301"/>
        <v>0.87913193018620339</v>
      </c>
      <c r="I2189" s="2">
        <f t="shared" si="302"/>
        <v>46.783938693388606</v>
      </c>
    </row>
    <row r="2190" spans="1:9" ht="13.5" x14ac:dyDescent="0.25">
      <c r="A2190" s="3">
        <f>TITRES_STAT!B2193</f>
        <v>45492</v>
      </c>
      <c r="B2190" s="5">
        <f>TITRES_STAT!D2193</f>
        <v>1.59</v>
      </c>
      <c r="C2190" s="2">
        <f t="shared" si="306"/>
        <v>-1.0000000000000009E-2</v>
      </c>
      <c r="D2190" s="2">
        <f t="shared" si="307"/>
        <v>0</v>
      </c>
      <c r="E2190" s="2">
        <f t="shared" si="308"/>
        <v>1.0000000000000009E-2</v>
      </c>
      <c r="F2190" s="2">
        <f t="shared" si="309"/>
        <v>4.5345600294915177E-3</v>
      </c>
      <c r="G2190" s="2">
        <f t="shared" si="309"/>
        <v>5.8722829087808357E-3</v>
      </c>
      <c r="H2190" s="2">
        <f t="shared" si="301"/>
        <v>0.77219713353915242</v>
      </c>
      <c r="I2190" s="2">
        <f t="shared" si="302"/>
        <v>43.572868893938576</v>
      </c>
    </row>
    <row r="2191" spans="1:9" ht="13.5" x14ac:dyDescent="0.25">
      <c r="A2191" s="3">
        <f>TITRES_STAT!B2194</f>
        <v>45495</v>
      </c>
      <c r="B2191" s="5">
        <f>TITRES_STAT!D2194</f>
        <v>1.6</v>
      </c>
      <c r="C2191" s="2">
        <f t="shared" si="306"/>
        <v>1.0000000000000009E-2</v>
      </c>
      <c r="D2191" s="2">
        <f t="shared" si="307"/>
        <v>1.0000000000000009E-2</v>
      </c>
      <c r="E2191" s="2">
        <f t="shared" si="308"/>
        <v>0</v>
      </c>
      <c r="F2191" s="2">
        <f t="shared" si="309"/>
        <v>4.9249485988135527E-3</v>
      </c>
      <c r="G2191" s="2">
        <f t="shared" si="309"/>
        <v>5.4528341295822045E-3</v>
      </c>
      <c r="H2191" s="2">
        <f t="shared" si="301"/>
        <v>0.90319061276688817</v>
      </c>
      <c r="I2191" s="2">
        <f t="shared" si="302"/>
        <v>47.456655508289607</v>
      </c>
    </row>
    <row r="2192" spans="1:9" ht="13.5" x14ac:dyDescent="0.25">
      <c r="A2192" s="3">
        <f>TITRES_STAT!B2195</f>
        <v>45496</v>
      </c>
      <c r="B2192" s="5">
        <f>TITRES_STAT!D2195</f>
        <v>1.61</v>
      </c>
      <c r="C2192" s="2">
        <f t="shared" si="306"/>
        <v>1.0000000000000009E-2</v>
      </c>
      <c r="D2192" s="2">
        <f t="shared" si="307"/>
        <v>1.0000000000000009E-2</v>
      </c>
      <c r="E2192" s="2">
        <f t="shared" si="308"/>
        <v>0</v>
      </c>
      <c r="F2192" s="2">
        <f t="shared" si="309"/>
        <v>5.2874522703268709E-3</v>
      </c>
      <c r="G2192" s="2">
        <f t="shared" si="309"/>
        <v>5.0633459774691901E-3</v>
      </c>
      <c r="H2192" s="2">
        <f t="shared" si="301"/>
        <v>1.0442605134736804</v>
      </c>
      <c r="I2192" s="2">
        <f t="shared" si="302"/>
        <v>51.082555603406718</v>
      </c>
    </row>
    <row r="2193" spans="1:9" ht="13.5" x14ac:dyDescent="0.25">
      <c r="A2193" s="3">
        <f>TITRES_STAT!B2196</f>
        <v>45497</v>
      </c>
      <c r="B2193" s="5">
        <f>TITRES_STAT!D2196</f>
        <v>1.62</v>
      </c>
      <c r="C2193" s="2">
        <f t="shared" si="306"/>
        <v>1.0000000000000009E-2</v>
      </c>
      <c r="D2193" s="2">
        <f t="shared" si="307"/>
        <v>1.0000000000000009E-2</v>
      </c>
      <c r="E2193" s="2">
        <f t="shared" si="308"/>
        <v>0</v>
      </c>
      <c r="F2193" s="2">
        <f t="shared" si="309"/>
        <v>5.6240628224463809E-3</v>
      </c>
      <c r="G2193" s="2">
        <f t="shared" si="309"/>
        <v>4.7016784076499623E-3</v>
      </c>
      <c r="H2193" s="2">
        <f t="shared" ref="H2193:H2256" si="310">F2193/G2193</f>
        <v>1.1961819450040723</v>
      </c>
      <c r="I2193" s="2">
        <f t="shared" ref="I2193:I2256" si="311">IF(G2193=0,100,100-(100/(1+H2193)))</f>
        <v>54.466431969590495</v>
      </c>
    </row>
    <row r="2194" spans="1:9" ht="13.5" x14ac:dyDescent="0.25">
      <c r="A2194" s="3">
        <f>TITRES_STAT!B2197</f>
        <v>45499</v>
      </c>
      <c r="B2194" s="5">
        <f>TITRES_STAT!D2197</f>
        <v>1.63</v>
      </c>
      <c r="C2194" s="2">
        <f t="shared" si="306"/>
        <v>9.9999999999997868E-3</v>
      </c>
      <c r="D2194" s="2">
        <f t="shared" si="307"/>
        <v>9.9999999999997868E-3</v>
      </c>
      <c r="E2194" s="2">
        <f t="shared" si="308"/>
        <v>0</v>
      </c>
      <c r="F2194" s="2">
        <f t="shared" si="309"/>
        <v>5.9366297637001948E-3</v>
      </c>
      <c r="G2194" s="2">
        <f t="shared" si="309"/>
        <v>4.3658442356749646E-3</v>
      </c>
      <c r="H2194" s="2">
        <f t="shared" si="310"/>
        <v>1.3597896404983365</v>
      </c>
      <c r="I2194" s="2">
        <f t="shared" si="311"/>
        <v>57.623341384411631</v>
      </c>
    </row>
    <row r="2195" spans="1:9" ht="13.5" x14ac:dyDescent="0.25">
      <c r="A2195" s="3">
        <f>TITRES_STAT!B2198</f>
        <v>45502</v>
      </c>
      <c r="B2195" s="5">
        <f>TITRES_STAT!D2198</f>
        <v>1.67</v>
      </c>
      <c r="C2195" s="2">
        <f t="shared" si="306"/>
        <v>4.0000000000000036E-2</v>
      </c>
      <c r="D2195" s="2">
        <f t="shared" si="307"/>
        <v>4.0000000000000036E-2</v>
      </c>
      <c r="E2195" s="2">
        <f t="shared" si="308"/>
        <v>0</v>
      </c>
      <c r="F2195" s="2">
        <f t="shared" si="309"/>
        <v>8.369727637721612E-3</v>
      </c>
      <c r="G2195" s="2">
        <f t="shared" si="309"/>
        <v>4.0539982188410387E-3</v>
      </c>
      <c r="H2195" s="2">
        <f t="shared" si="310"/>
        <v>2.0645612518582603</v>
      </c>
      <c r="I2195" s="2">
        <f t="shared" si="311"/>
        <v>67.368901522407839</v>
      </c>
    </row>
    <row r="2196" spans="1:9" ht="13.5" x14ac:dyDescent="0.25">
      <c r="A2196" s="3">
        <f>TITRES_STAT!B2199</f>
        <v>45503</v>
      </c>
      <c r="B2196" s="5">
        <f>TITRES_STAT!D2199</f>
        <v>1.67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7.7718899493129257E-3</v>
      </c>
      <c r="G2196" s="2">
        <f t="shared" si="309"/>
        <v>3.7644269174952503E-3</v>
      </c>
      <c r="H2196" s="2">
        <f t="shared" si="310"/>
        <v>2.0645612518582603</v>
      </c>
      <c r="I2196" s="2">
        <f t="shared" si="311"/>
        <v>67.368901522407839</v>
      </c>
    </row>
    <row r="2197" spans="1:9" ht="13.5" x14ac:dyDescent="0.25">
      <c r="A2197" s="3">
        <f>TITRES_STAT!B2200</f>
        <v>45504</v>
      </c>
      <c r="B2197" s="5">
        <f>TITRES_STAT!D2200</f>
        <v>1.68</v>
      </c>
      <c r="C2197" s="2">
        <f t="shared" si="306"/>
        <v>1.0000000000000009E-2</v>
      </c>
      <c r="D2197" s="2">
        <f t="shared" si="307"/>
        <v>1.0000000000000009E-2</v>
      </c>
      <c r="E2197" s="2">
        <f t="shared" si="308"/>
        <v>0</v>
      </c>
      <c r="F2197" s="2">
        <f t="shared" si="309"/>
        <v>7.9310406672191466E-3</v>
      </c>
      <c r="G2197" s="2">
        <f t="shared" si="309"/>
        <v>3.4955392805313041E-3</v>
      </c>
      <c r="H2197" s="2">
        <f t="shared" si="310"/>
        <v>2.2689033166904276</v>
      </c>
      <c r="I2197" s="2">
        <f t="shared" si="311"/>
        <v>69.408700621576003</v>
      </c>
    </row>
    <row r="2198" spans="1:9" ht="13.5" x14ac:dyDescent="0.25">
      <c r="A2198" s="3">
        <f>TITRES_STAT!B2201</f>
        <v>45505</v>
      </c>
      <c r="B2198" s="5">
        <f>TITRES_STAT!D2201</f>
        <v>1.69</v>
      </c>
      <c r="C2198" s="2">
        <f t="shared" si="306"/>
        <v>1.0000000000000009E-2</v>
      </c>
      <c r="D2198" s="2">
        <f t="shared" si="307"/>
        <v>1.0000000000000009E-2</v>
      </c>
      <c r="E2198" s="2">
        <f t="shared" si="308"/>
        <v>0</v>
      </c>
      <c r="F2198" s="2">
        <f t="shared" si="309"/>
        <v>8.0788234767034933E-3</v>
      </c>
      <c r="G2198" s="2">
        <f t="shared" si="309"/>
        <v>3.2458579033504968E-3</v>
      </c>
      <c r="H2198" s="2">
        <f t="shared" si="310"/>
        <v>2.4889640018942996</v>
      </c>
      <c r="I2198" s="2">
        <f t="shared" si="311"/>
        <v>71.338196683684345</v>
      </c>
    </row>
    <row r="2199" spans="1:9" ht="13.5" x14ac:dyDescent="0.25">
      <c r="A2199" s="3">
        <f>TITRES_STAT!B2202</f>
        <v>45506</v>
      </c>
      <c r="B2199" s="5">
        <f>TITRES_STAT!D2202</f>
        <v>1.69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7.5017646569389574E-3</v>
      </c>
      <c r="G2199" s="2">
        <f t="shared" si="309"/>
        <v>3.0140109102540329E-3</v>
      </c>
      <c r="H2199" s="2">
        <f t="shared" si="310"/>
        <v>2.4889640018942991</v>
      </c>
      <c r="I2199" s="2">
        <f t="shared" si="311"/>
        <v>71.33819668368433</v>
      </c>
    </row>
    <row r="2200" spans="1:9" ht="13.5" x14ac:dyDescent="0.25">
      <c r="A2200" s="3">
        <f>TITRES_STAT!B2203</f>
        <v>45509</v>
      </c>
      <c r="B2200" s="5">
        <f>TITRES_STAT!D2203</f>
        <v>1.69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6.9659243243004607E-3</v>
      </c>
      <c r="G2200" s="2">
        <f t="shared" si="309"/>
        <v>2.7987244166644593E-3</v>
      </c>
      <c r="H2200" s="2">
        <f t="shared" si="310"/>
        <v>2.4889640018942991</v>
      </c>
      <c r="I2200" s="2">
        <f t="shared" si="311"/>
        <v>71.33819668368433</v>
      </c>
    </row>
    <row r="2201" spans="1:9" ht="13.5" x14ac:dyDescent="0.25">
      <c r="A2201" s="3">
        <f>TITRES_STAT!B2204</f>
        <v>45510</v>
      </c>
      <c r="B2201" s="5">
        <f>TITRES_STAT!D2204</f>
        <v>1.7</v>
      </c>
      <c r="C2201" s="2">
        <f t="shared" si="306"/>
        <v>1.0000000000000009E-2</v>
      </c>
      <c r="D2201" s="2">
        <f t="shared" si="307"/>
        <v>1.0000000000000009E-2</v>
      </c>
      <c r="E2201" s="2">
        <f t="shared" si="308"/>
        <v>0</v>
      </c>
      <c r="F2201" s="2">
        <f t="shared" si="309"/>
        <v>7.1826440154218575E-3</v>
      </c>
      <c r="G2201" s="2">
        <f t="shared" si="309"/>
        <v>2.5988155297598549E-3</v>
      </c>
      <c r="H2201" s="2">
        <f t="shared" si="310"/>
        <v>2.7638144890128364</v>
      </c>
      <c r="I2201" s="2">
        <f t="shared" si="311"/>
        <v>73.431209138517417</v>
      </c>
    </row>
    <row r="2202" spans="1:9" ht="13.5" x14ac:dyDescent="0.25">
      <c r="A2202" s="3">
        <f>TITRES_STAT!B2205</f>
        <v>45511</v>
      </c>
      <c r="B2202" s="5">
        <f>TITRES_STAT!D2205</f>
        <v>1.7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6.6695980143202964E-3</v>
      </c>
      <c r="G2202" s="2">
        <f t="shared" si="309"/>
        <v>2.413185849062722E-3</v>
      </c>
      <c r="H2202" s="2">
        <f t="shared" si="310"/>
        <v>2.7638144890128369</v>
      </c>
      <c r="I2202" s="2">
        <f t="shared" si="311"/>
        <v>73.431209138517417</v>
      </c>
    </row>
    <row r="2203" spans="1:9" ht="13.5" x14ac:dyDescent="0.25">
      <c r="A2203" s="3">
        <f>TITRES_STAT!B2206</f>
        <v>45512</v>
      </c>
      <c r="B2203" s="5">
        <f>TITRES_STAT!D2206</f>
        <v>1.7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6.1931981561545602E-3</v>
      </c>
      <c r="G2203" s="2">
        <f t="shared" si="309"/>
        <v>2.2408154312725278E-3</v>
      </c>
      <c r="H2203" s="2">
        <f t="shared" si="310"/>
        <v>2.7638144890128364</v>
      </c>
      <c r="I2203" s="2">
        <f t="shared" si="311"/>
        <v>73.431209138517417</v>
      </c>
    </row>
    <row r="2204" spans="1:9" ht="13.5" x14ac:dyDescent="0.25">
      <c r="A2204" s="3">
        <f>TITRES_STAT!B2207</f>
        <v>45513</v>
      </c>
      <c r="B2204" s="5">
        <f>TITRES_STAT!D2207</f>
        <v>1.75</v>
      </c>
      <c r="C2204" s="2">
        <f t="shared" si="306"/>
        <v>5.0000000000000044E-2</v>
      </c>
      <c r="D2204" s="2">
        <f t="shared" si="307"/>
        <v>5.0000000000000044E-2</v>
      </c>
      <c r="E2204" s="2">
        <f t="shared" si="308"/>
        <v>0</v>
      </c>
      <c r="F2204" s="2">
        <f t="shared" si="309"/>
        <v>9.3222554307149531E-3</v>
      </c>
      <c r="G2204" s="2">
        <f t="shared" si="309"/>
        <v>2.080757186181633E-3</v>
      </c>
      <c r="H2204" s="2">
        <f t="shared" si="310"/>
        <v>4.480222628870064</v>
      </c>
      <c r="I2204" s="2">
        <f t="shared" si="311"/>
        <v>81.752566132405747</v>
      </c>
    </row>
    <row r="2205" spans="1:9" ht="13.5" x14ac:dyDescent="0.25">
      <c r="A2205" s="3">
        <f>TITRES_STAT!B2208</f>
        <v>45516</v>
      </c>
      <c r="B2205" s="5">
        <f>TITRES_STAT!D2208</f>
        <v>1.79</v>
      </c>
      <c r="C2205" s="2">
        <f t="shared" si="306"/>
        <v>4.0000000000000036E-2</v>
      </c>
      <c r="D2205" s="2">
        <f t="shared" si="307"/>
        <v>4.0000000000000036E-2</v>
      </c>
      <c r="E2205" s="2">
        <f t="shared" si="308"/>
        <v>0</v>
      </c>
      <c r="F2205" s="2">
        <f t="shared" ref="F2205:G2220" si="312">((F2204*13)+D2205)/14</f>
        <v>1.1513522899949601E-2</v>
      </c>
      <c r="G2205" s="2">
        <f t="shared" si="312"/>
        <v>1.932131672882945E-3</v>
      </c>
      <c r="H2205" s="2">
        <f t="shared" si="310"/>
        <v>5.9589742570547513</v>
      </c>
      <c r="I2205" s="2">
        <f t="shared" si="311"/>
        <v>85.630066112311923</v>
      </c>
    </row>
    <row r="2206" spans="1:9" ht="13.5" x14ac:dyDescent="0.25">
      <c r="A2206" s="3">
        <f>TITRES_STAT!B2209</f>
        <v>45518</v>
      </c>
      <c r="B2206" s="5">
        <f>TITRES_STAT!D2209</f>
        <v>1.79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1.0691128407096058E-2</v>
      </c>
      <c r="G2206" s="2">
        <f t="shared" si="312"/>
        <v>1.7941222676770203E-3</v>
      </c>
      <c r="H2206" s="2">
        <f t="shared" si="310"/>
        <v>5.9589742570547513</v>
      </c>
      <c r="I2206" s="2">
        <f t="shared" si="311"/>
        <v>85.630066112311923</v>
      </c>
    </row>
    <row r="2207" spans="1:9" ht="13.5" x14ac:dyDescent="0.25">
      <c r="A2207" s="3">
        <f>TITRES_STAT!B2210</f>
        <v>45519</v>
      </c>
      <c r="B2207" s="5">
        <f>TITRES_STAT!D2210</f>
        <v>1.79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9.9274763780177692E-3</v>
      </c>
      <c r="G2207" s="2">
        <f t="shared" si="312"/>
        <v>1.6659706771286616E-3</v>
      </c>
      <c r="H2207" s="2">
        <f t="shared" si="310"/>
        <v>5.9589742570547521</v>
      </c>
      <c r="I2207" s="2">
        <f t="shared" si="311"/>
        <v>85.630066112311937</v>
      </c>
    </row>
    <row r="2208" spans="1:9" ht="13.5" x14ac:dyDescent="0.25">
      <c r="A2208" s="3">
        <f>TITRES_STAT!B2211</f>
        <v>45520</v>
      </c>
      <c r="B2208" s="5">
        <f>TITRES_STAT!D2211</f>
        <v>1.74</v>
      </c>
      <c r="C2208" s="2">
        <f t="shared" si="306"/>
        <v>-5.0000000000000044E-2</v>
      </c>
      <c r="D2208" s="2">
        <f t="shared" si="307"/>
        <v>0</v>
      </c>
      <c r="E2208" s="2">
        <f t="shared" si="308"/>
        <v>5.0000000000000044E-2</v>
      </c>
      <c r="F2208" s="2">
        <f t="shared" si="312"/>
        <v>9.2183709224450718E-3</v>
      </c>
      <c r="G2208" s="2">
        <f t="shared" si="312"/>
        <v>5.1184013430480456E-3</v>
      </c>
      <c r="H2208" s="2">
        <f t="shared" si="310"/>
        <v>1.8010254187991175</v>
      </c>
      <c r="I2208" s="2">
        <f t="shared" si="311"/>
        <v>64.298788818962961</v>
      </c>
    </row>
    <row r="2209" spans="1:9" ht="13.5" x14ac:dyDescent="0.25">
      <c r="A2209" s="3">
        <f>TITRES_STAT!B2212</f>
        <v>45523</v>
      </c>
      <c r="B2209" s="5">
        <f>TITRES_STAT!D2212</f>
        <v>1.79</v>
      </c>
      <c r="C2209" s="2">
        <f t="shared" si="306"/>
        <v>5.0000000000000044E-2</v>
      </c>
      <c r="D2209" s="2">
        <f t="shared" si="307"/>
        <v>5.0000000000000044E-2</v>
      </c>
      <c r="E2209" s="2">
        <f t="shared" si="308"/>
        <v>0</v>
      </c>
      <c r="F2209" s="2">
        <f t="shared" si="312"/>
        <v>1.2131344427984711E-2</v>
      </c>
      <c r="G2209" s="2">
        <f t="shared" si="312"/>
        <v>4.7528012471160421E-3</v>
      </c>
      <c r="H2209" s="2">
        <f t="shared" si="310"/>
        <v>2.5524619686854995</v>
      </c>
      <c r="I2209" s="2">
        <f t="shared" si="311"/>
        <v>71.850507934641584</v>
      </c>
    </row>
    <row r="2210" spans="1:9" ht="13.5" x14ac:dyDescent="0.25">
      <c r="A2210" s="3">
        <f>TITRES_STAT!B2213</f>
        <v>45524</v>
      </c>
      <c r="B2210" s="5">
        <f>TITRES_STAT!D2213</f>
        <v>1.74</v>
      </c>
      <c r="C2210" s="2">
        <f t="shared" si="306"/>
        <v>-5.0000000000000044E-2</v>
      </c>
      <c r="D2210" s="2">
        <f t="shared" si="307"/>
        <v>0</v>
      </c>
      <c r="E2210" s="2">
        <f t="shared" si="308"/>
        <v>5.0000000000000044E-2</v>
      </c>
      <c r="F2210" s="2">
        <f t="shared" si="312"/>
        <v>1.1264819825985803E-2</v>
      </c>
      <c r="G2210" s="2">
        <f t="shared" si="312"/>
        <v>7.9847440151791845E-3</v>
      </c>
      <c r="H2210" s="2">
        <f t="shared" si="310"/>
        <v>1.4107928575507389</v>
      </c>
      <c r="I2210" s="2">
        <f t="shared" si="311"/>
        <v>58.519870470499207</v>
      </c>
    </row>
    <row r="2211" spans="1:9" ht="13.5" x14ac:dyDescent="0.25">
      <c r="A2211" s="3">
        <f>TITRES_STAT!B2214</f>
        <v>45525</v>
      </c>
      <c r="B2211" s="5">
        <f>TITRES_STAT!D2214</f>
        <v>1.75</v>
      </c>
      <c r="C2211" s="2">
        <f t="shared" si="306"/>
        <v>1.0000000000000009E-2</v>
      </c>
      <c r="D2211" s="2">
        <f t="shared" si="307"/>
        <v>1.0000000000000009E-2</v>
      </c>
      <c r="E2211" s="2">
        <f t="shared" si="308"/>
        <v>0</v>
      </c>
      <c r="F2211" s="2">
        <f t="shared" si="312"/>
        <v>1.1174475552701105E-2</v>
      </c>
      <c r="G2211" s="2">
        <f t="shared" si="312"/>
        <v>7.4144051569521004E-3</v>
      </c>
      <c r="H2211" s="2">
        <f t="shared" si="310"/>
        <v>1.5071304192519588</v>
      </c>
      <c r="I2211" s="2">
        <f t="shared" si="311"/>
        <v>60.11376223904756</v>
      </c>
    </row>
    <row r="2212" spans="1:9" ht="13.5" x14ac:dyDescent="0.25">
      <c r="A2212" s="3">
        <f>TITRES_STAT!B2215</f>
        <v>45526</v>
      </c>
      <c r="B2212" s="5">
        <f>TITRES_STAT!D2215</f>
        <v>1.78</v>
      </c>
      <c r="C2212" s="2">
        <f t="shared" si="306"/>
        <v>3.0000000000000027E-2</v>
      </c>
      <c r="D2212" s="2">
        <f t="shared" si="307"/>
        <v>3.0000000000000027E-2</v>
      </c>
      <c r="E2212" s="2">
        <f t="shared" si="308"/>
        <v>0</v>
      </c>
      <c r="F2212" s="2">
        <f t="shared" si="312"/>
        <v>1.2519155870365313E-2</v>
      </c>
      <c r="G2212" s="2">
        <f t="shared" si="312"/>
        <v>6.8848047885983798E-3</v>
      </c>
      <c r="H2212" s="2">
        <f t="shared" si="310"/>
        <v>1.8183748493635916</v>
      </c>
      <c r="I2212" s="2">
        <f t="shared" si="311"/>
        <v>64.518559331246976</v>
      </c>
    </row>
    <row r="2213" spans="1:9" ht="13.5" x14ac:dyDescent="0.25">
      <c r="A2213" s="3">
        <f>TITRES_STAT!B2216</f>
        <v>45527</v>
      </c>
      <c r="B2213" s="5">
        <f>TITRES_STAT!D2216</f>
        <v>1.73</v>
      </c>
      <c r="C2213" s="2">
        <f t="shared" si="306"/>
        <v>-5.0000000000000044E-2</v>
      </c>
      <c r="D2213" s="2">
        <f t="shared" si="307"/>
        <v>0</v>
      </c>
      <c r="E2213" s="2">
        <f t="shared" si="308"/>
        <v>5.0000000000000044E-2</v>
      </c>
      <c r="F2213" s="2">
        <f t="shared" si="312"/>
        <v>1.1624930451053506E-2</v>
      </c>
      <c r="G2213" s="2">
        <f t="shared" si="312"/>
        <v>9.9644615894127851E-3</v>
      </c>
      <c r="H2213" s="2">
        <f t="shared" si="310"/>
        <v>1.1666390950219492</v>
      </c>
      <c r="I2213" s="2">
        <f t="shared" si="311"/>
        <v>53.845566513703595</v>
      </c>
    </row>
    <row r="2214" spans="1:9" ht="13.5" x14ac:dyDescent="0.25">
      <c r="A2214" s="3">
        <f>TITRES_STAT!B2217</f>
        <v>45530</v>
      </c>
      <c r="B2214" s="5">
        <f>TITRES_STAT!D2217</f>
        <v>1.75</v>
      </c>
      <c r="C2214" s="2">
        <f t="shared" si="306"/>
        <v>2.0000000000000018E-2</v>
      </c>
      <c r="D2214" s="2">
        <f t="shared" si="307"/>
        <v>2.0000000000000018E-2</v>
      </c>
      <c r="E2214" s="2">
        <f t="shared" si="308"/>
        <v>0</v>
      </c>
      <c r="F2214" s="2">
        <f t="shared" si="312"/>
        <v>1.2223149704549685E-2</v>
      </c>
      <c r="G2214" s="2">
        <f t="shared" si="312"/>
        <v>9.2527143330261574E-3</v>
      </c>
      <c r="H2214" s="2">
        <f t="shared" si="310"/>
        <v>1.3210339436203071</v>
      </c>
      <c r="I2214" s="2">
        <f t="shared" si="311"/>
        <v>56.915752880364259</v>
      </c>
    </row>
    <row r="2215" spans="1:9" ht="13.5" x14ac:dyDescent="0.25">
      <c r="A2215" s="3">
        <f>TITRES_STAT!B2218</f>
        <v>45531</v>
      </c>
      <c r="B2215" s="5">
        <f>TITRES_STAT!D2218</f>
        <v>1.75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1.1350067582796136E-2</v>
      </c>
      <c r="G2215" s="2">
        <f t="shared" si="312"/>
        <v>8.5918061663814316E-3</v>
      </c>
      <c r="H2215" s="2">
        <f t="shared" si="310"/>
        <v>1.3210339436203071</v>
      </c>
      <c r="I2215" s="2">
        <f t="shared" si="311"/>
        <v>56.915752880364259</v>
      </c>
    </row>
    <row r="2216" spans="1:9" ht="13.5" x14ac:dyDescent="0.25">
      <c r="A2216" s="3">
        <f>TITRES_STAT!B2219</f>
        <v>45532</v>
      </c>
      <c r="B2216" s="5">
        <f>TITRES_STAT!D2219</f>
        <v>1.75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1.0539348469739269E-2</v>
      </c>
      <c r="G2216" s="2">
        <f t="shared" si="312"/>
        <v>7.9781057259256157E-3</v>
      </c>
      <c r="H2216" s="2">
        <f t="shared" si="310"/>
        <v>1.3210339436203071</v>
      </c>
      <c r="I2216" s="2">
        <f t="shared" si="311"/>
        <v>56.915752880364259</v>
      </c>
    </row>
    <row r="2217" spans="1:9" ht="13.5" x14ac:dyDescent="0.25">
      <c r="A2217" s="3">
        <f>TITRES_STAT!B2220</f>
        <v>45533</v>
      </c>
      <c r="B2217" s="5">
        <f>TITRES_STAT!D2220</f>
        <v>1.75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9.7865378647578917E-3</v>
      </c>
      <c r="G2217" s="2">
        <f t="shared" si="312"/>
        <v>7.4082410312166433E-3</v>
      </c>
      <c r="H2217" s="2">
        <f t="shared" si="310"/>
        <v>1.3210339436203069</v>
      </c>
      <c r="I2217" s="2">
        <f t="shared" si="311"/>
        <v>56.915752880364259</v>
      </c>
    </row>
    <row r="2218" spans="1:9" ht="13.5" x14ac:dyDescent="0.25">
      <c r="A2218" s="3">
        <f>TITRES_STAT!B2221</f>
        <v>45534</v>
      </c>
      <c r="B2218" s="5">
        <f>TITRES_STAT!D2221</f>
        <v>1.75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9.0874994458466137E-3</v>
      </c>
      <c r="G2218" s="2">
        <f t="shared" si="312"/>
        <v>6.8790809575583122E-3</v>
      </c>
      <c r="H2218" s="2">
        <f t="shared" si="310"/>
        <v>1.3210339436203069</v>
      </c>
      <c r="I2218" s="2">
        <f t="shared" si="311"/>
        <v>56.915752880364259</v>
      </c>
    </row>
    <row r="2219" spans="1:9" ht="13.5" x14ac:dyDescent="0.25">
      <c r="A2219" s="3">
        <f>TITRES_STAT!B2222</f>
        <v>45537</v>
      </c>
      <c r="B2219" s="5">
        <f>TITRES_STAT!D2222</f>
        <v>1.7</v>
      </c>
      <c r="C2219" s="2">
        <f t="shared" si="306"/>
        <v>-5.0000000000000044E-2</v>
      </c>
      <c r="D2219" s="2">
        <f t="shared" si="307"/>
        <v>0</v>
      </c>
      <c r="E2219" s="2">
        <f t="shared" si="308"/>
        <v>5.0000000000000044E-2</v>
      </c>
      <c r="F2219" s="2">
        <f t="shared" si="312"/>
        <v>8.4383923425718557E-3</v>
      </c>
      <c r="G2219" s="2">
        <f t="shared" si="312"/>
        <v>9.959146603447008E-3</v>
      </c>
      <c r="H2219" s="2">
        <f t="shared" si="310"/>
        <v>0.84730074559312174</v>
      </c>
      <c r="I2219" s="2">
        <f t="shared" si="311"/>
        <v>45.866962789595732</v>
      </c>
    </row>
    <row r="2220" spans="1:9" ht="13.5" x14ac:dyDescent="0.25">
      <c r="A2220" s="3">
        <f>TITRES_STAT!B2223</f>
        <v>45538</v>
      </c>
      <c r="B2220" s="5">
        <f>TITRES_STAT!D2223</f>
        <v>1.71</v>
      </c>
      <c r="C2220" s="2">
        <f t="shared" si="306"/>
        <v>1.0000000000000009E-2</v>
      </c>
      <c r="D2220" s="2">
        <f t="shared" si="307"/>
        <v>1.0000000000000009E-2</v>
      </c>
      <c r="E2220" s="2">
        <f t="shared" si="308"/>
        <v>0</v>
      </c>
      <c r="F2220" s="2">
        <f t="shared" si="312"/>
        <v>8.5499357466738667E-3</v>
      </c>
      <c r="G2220" s="2">
        <f t="shared" si="312"/>
        <v>9.2477789889150782E-3</v>
      </c>
      <c r="H2220" s="2">
        <f t="shared" si="310"/>
        <v>0.92453936852538465</v>
      </c>
      <c r="I2220" s="2">
        <f t="shared" si="311"/>
        <v>48.03951447528884</v>
      </c>
    </row>
    <row r="2221" spans="1:9" ht="13.5" x14ac:dyDescent="0.25">
      <c r="A2221" s="3">
        <f>TITRES_STAT!B2224</f>
        <v>45539</v>
      </c>
      <c r="B2221" s="5">
        <f>TITRES_STAT!D2224</f>
        <v>1.75</v>
      </c>
      <c r="C2221" s="2">
        <f t="shared" si="306"/>
        <v>4.0000000000000036E-2</v>
      </c>
      <c r="D2221" s="2">
        <f t="shared" si="307"/>
        <v>4.0000000000000036E-2</v>
      </c>
      <c r="E2221" s="2">
        <f t="shared" si="308"/>
        <v>0</v>
      </c>
      <c r="F2221" s="2">
        <f t="shared" ref="F2221:G2236" si="313">((F2220*13)+D2221)/14</f>
        <v>1.0796368907625737E-2</v>
      </c>
      <c r="G2221" s="2">
        <f t="shared" si="313"/>
        <v>8.5872233468497153E-3</v>
      </c>
      <c r="H2221" s="2">
        <f t="shared" si="310"/>
        <v>1.2572595903874404</v>
      </c>
      <c r="I2221" s="2">
        <f t="shared" si="311"/>
        <v>55.698493684177549</v>
      </c>
    </row>
    <row r="2222" spans="1:9" ht="13.5" x14ac:dyDescent="0.25">
      <c r="A2222" s="3">
        <f>TITRES_STAT!B2225</f>
        <v>45540</v>
      </c>
      <c r="B2222" s="5">
        <f>TITRES_STAT!D2225</f>
        <v>1.8</v>
      </c>
      <c r="C2222" s="2">
        <f t="shared" si="306"/>
        <v>5.0000000000000044E-2</v>
      </c>
      <c r="D2222" s="2">
        <f t="shared" si="307"/>
        <v>5.0000000000000044E-2</v>
      </c>
      <c r="E2222" s="2">
        <f t="shared" si="308"/>
        <v>0</v>
      </c>
      <c r="F2222" s="2">
        <f t="shared" si="313"/>
        <v>1.359662827136676E-2</v>
      </c>
      <c r="G2222" s="2">
        <f t="shared" si="313"/>
        <v>7.9738502506461646E-3</v>
      </c>
      <c r="H2222" s="2">
        <f t="shared" si="310"/>
        <v>1.7051521967402072</v>
      </c>
      <c r="I2222" s="2">
        <f t="shared" si="311"/>
        <v>63.033503208986495</v>
      </c>
    </row>
    <row r="2223" spans="1:9" ht="13.5" x14ac:dyDescent="0.25">
      <c r="A2223" s="3">
        <f>TITRES_STAT!B2226</f>
        <v>45541</v>
      </c>
      <c r="B2223" s="5">
        <f>TITRES_STAT!D2226</f>
        <v>1.85</v>
      </c>
      <c r="C2223" s="2">
        <f t="shared" si="306"/>
        <v>5.0000000000000044E-2</v>
      </c>
      <c r="D2223" s="2">
        <f t="shared" si="307"/>
        <v>5.0000000000000044E-2</v>
      </c>
      <c r="E2223" s="2">
        <f t="shared" si="308"/>
        <v>0</v>
      </c>
      <c r="F2223" s="2">
        <f t="shared" si="313"/>
        <v>1.619686910912628E-2</v>
      </c>
      <c r="G2223" s="2">
        <f t="shared" si="313"/>
        <v>7.4042895184571527E-3</v>
      </c>
      <c r="H2223" s="2">
        <f t="shared" si="310"/>
        <v>2.1874980805047257</v>
      </c>
      <c r="I2223" s="2">
        <f t="shared" si="311"/>
        <v>68.627432088001299</v>
      </c>
    </row>
    <row r="2224" spans="1:9" ht="13.5" x14ac:dyDescent="0.25">
      <c r="A2224" s="3">
        <f>TITRES_STAT!B2227</f>
        <v>45544</v>
      </c>
      <c r="B2224" s="5">
        <f>TITRES_STAT!D2227</f>
        <v>1.85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1.5039949887045831E-2</v>
      </c>
      <c r="G2224" s="2">
        <f t="shared" si="313"/>
        <v>6.8754116957102139E-3</v>
      </c>
      <c r="H2224" s="2">
        <f t="shared" si="310"/>
        <v>2.1874980805047253</v>
      </c>
      <c r="I2224" s="2">
        <f t="shared" si="311"/>
        <v>68.627432088001299</v>
      </c>
    </row>
    <row r="2225" spans="1:9" ht="13.5" x14ac:dyDescent="0.25">
      <c r="A2225" s="3">
        <f>TITRES_STAT!B2228</f>
        <v>45545</v>
      </c>
      <c r="B2225" s="5">
        <f>TITRES_STAT!D2228</f>
        <v>1.83</v>
      </c>
      <c r="C2225" s="2">
        <f t="shared" si="306"/>
        <v>-2.0000000000000018E-2</v>
      </c>
      <c r="D2225" s="2">
        <f t="shared" si="307"/>
        <v>0</v>
      </c>
      <c r="E2225" s="2">
        <f t="shared" si="308"/>
        <v>2.0000000000000018E-2</v>
      </c>
      <c r="F2225" s="2">
        <f t="shared" si="313"/>
        <v>1.3965667752256843E-2</v>
      </c>
      <c r="G2225" s="2">
        <f t="shared" si="313"/>
        <v>7.8128822888737706E-3</v>
      </c>
      <c r="H2225" s="2">
        <f t="shared" si="310"/>
        <v>1.7875180037135818</v>
      </c>
      <c r="I2225" s="2">
        <f t="shared" si="311"/>
        <v>64.125792239986183</v>
      </c>
    </row>
    <row r="2226" spans="1:9" ht="13.5" x14ac:dyDescent="0.25">
      <c r="A2226" s="3">
        <f>TITRES_STAT!B2229</f>
        <v>45546</v>
      </c>
      <c r="B2226" s="5">
        <f>TITRES_STAT!D2229</f>
        <v>1.78</v>
      </c>
      <c r="C2226" s="2">
        <f t="shared" si="306"/>
        <v>-5.0000000000000044E-2</v>
      </c>
      <c r="D2226" s="2">
        <f t="shared" si="307"/>
        <v>0</v>
      </c>
      <c r="E2226" s="2">
        <f t="shared" si="308"/>
        <v>5.0000000000000044E-2</v>
      </c>
      <c r="F2226" s="2">
        <f t="shared" si="313"/>
        <v>1.2968120055667068E-2</v>
      </c>
      <c r="G2226" s="2">
        <f t="shared" si="313"/>
        <v>1.0826247839668504E-2</v>
      </c>
      <c r="H2226" s="2">
        <f t="shared" si="310"/>
        <v>1.19784067829581</v>
      </c>
      <c r="I2226" s="2">
        <f t="shared" si="311"/>
        <v>54.500796628471136</v>
      </c>
    </row>
    <row r="2227" spans="1:9" ht="13.5" x14ac:dyDescent="0.25">
      <c r="A2227" s="3">
        <f>TITRES_STAT!B2230</f>
        <v>45547</v>
      </c>
      <c r="B2227" s="5">
        <f>TITRES_STAT!D2230</f>
        <v>1.73</v>
      </c>
      <c r="C2227" s="2">
        <f t="shared" si="306"/>
        <v>-5.0000000000000044E-2</v>
      </c>
      <c r="D2227" s="2">
        <f t="shared" si="307"/>
        <v>0</v>
      </c>
      <c r="E2227" s="2">
        <f t="shared" si="308"/>
        <v>5.0000000000000044E-2</v>
      </c>
      <c r="F2227" s="2">
        <f t="shared" si="313"/>
        <v>1.2041825765976562E-2</v>
      </c>
      <c r="G2227" s="2">
        <f t="shared" si="313"/>
        <v>1.3624372993977899E-2</v>
      </c>
      <c r="H2227" s="2">
        <f t="shared" si="310"/>
        <v>0.88384439939358406</v>
      </c>
      <c r="I2227" s="2">
        <f t="shared" si="311"/>
        <v>46.91705958719821</v>
      </c>
    </row>
    <row r="2228" spans="1:9" ht="13.5" x14ac:dyDescent="0.25">
      <c r="A2228" s="3">
        <f>TITRES_STAT!B2231</f>
        <v>45548</v>
      </c>
      <c r="B2228" s="5">
        <f>TITRES_STAT!D2231</f>
        <v>1.69</v>
      </c>
      <c r="C2228" s="2">
        <f t="shared" si="306"/>
        <v>-4.0000000000000036E-2</v>
      </c>
      <c r="D2228" s="2">
        <f t="shared" si="307"/>
        <v>0</v>
      </c>
      <c r="E2228" s="2">
        <f t="shared" si="308"/>
        <v>4.0000000000000036E-2</v>
      </c>
      <c r="F2228" s="2">
        <f t="shared" si="313"/>
        <v>1.1181695354121094E-2</v>
      </c>
      <c r="G2228" s="2">
        <f t="shared" si="313"/>
        <v>1.5508346351550909E-2</v>
      </c>
      <c r="H2228" s="2">
        <f t="shared" si="310"/>
        <v>0.72101145413243051</v>
      </c>
      <c r="I2228" s="2">
        <f t="shared" si="311"/>
        <v>41.894634251338879</v>
      </c>
    </row>
    <row r="2229" spans="1:9" ht="13.5" x14ac:dyDescent="0.25">
      <c r="A2229" s="3">
        <f>TITRES_STAT!B2232</f>
        <v>45551</v>
      </c>
      <c r="B2229" s="5">
        <f>TITRES_STAT!D2232</f>
        <v>1.65</v>
      </c>
      <c r="C2229" s="2">
        <f t="shared" si="306"/>
        <v>-4.0000000000000036E-2</v>
      </c>
      <c r="D2229" s="2">
        <f t="shared" si="307"/>
        <v>0</v>
      </c>
      <c r="E2229" s="2">
        <f t="shared" si="308"/>
        <v>4.0000000000000036E-2</v>
      </c>
      <c r="F2229" s="2">
        <f t="shared" si="313"/>
        <v>1.038300282882673E-2</v>
      </c>
      <c r="G2229" s="2">
        <f t="shared" si="313"/>
        <v>1.7257750183582991E-2</v>
      </c>
      <c r="H2229" s="2">
        <f t="shared" si="310"/>
        <v>0.60164289773437019</v>
      </c>
      <c r="I2229" s="2">
        <f t="shared" si="311"/>
        <v>37.564109864029859</v>
      </c>
    </row>
    <row r="2230" spans="1:9" ht="13.5" x14ac:dyDescent="0.25">
      <c r="A2230" s="3">
        <f>TITRES_STAT!B2233</f>
        <v>45552</v>
      </c>
      <c r="B2230" s="5">
        <f>TITRES_STAT!D2233</f>
        <v>1.69</v>
      </c>
      <c r="C2230" s="2">
        <f t="shared" si="306"/>
        <v>4.0000000000000036E-2</v>
      </c>
      <c r="D2230" s="2">
        <f t="shared" si="307"/>
        <v>4.0000000000000036E-2</v>
      </c>
      <c r="E2230" s="2">
        <f t="shared" si="308"/>
        <v>0</v>
      </c>
      <c r="F2230" s="2">
        <f t="shared" si="313"/>
        <v>1.2498502626767679E-2</v>
      </c>
      <c r="G2230" s="2">
        <f t="shared" si="313"/>
        <v>1.6025053741898491E-2</v>
      </c>
      <c r="H2230" s="2">
        <f t="shared" si="310"/>
        <v>0.77993514580794032</v>
      </c>
      <c r="I2230" s="2">
        <f t="shared" si="311"/>
        <v>43.818177737813905</v>
      </c>
    </row>
    <row r="2231" spans="1:9" ht="13.5" x14ac:dyDescent="0.25">
      <c r="A2231" s="3">
        <f>TITRES_STAT!B2234</f>
        <v>45553</v>
      </c>
      <c r="B2231" s="5">
        <f>TITRES_STAT!D2234</f>
        <v>1.74</v>
      </c>
      <c r="C2231" s="2">
        <f t="shared" si="306"/>
        <v>5.0000000000000044E-2</v>
      </c>
      <c r="D2231" s="2">
        <f t="shared" si="307"/>
        <v>5.0000000000000044E-2</v>
      </c>
      <c r="E2231" s="2">
        <f t="shared" si="308"/>
        <v>0</v>
      </c>
      <c r="F2231" s="2">
        <f t="shared" si="313"/>
        <v>1.5177181010569991E-2</v>
      </c>
      <c r="G2231" s="2">
        <f t="shared" si="313"/>
        <v>1.4880407046048599E-2</v>
      </c>
      <c r="H2231" s="2">
        <f t="shared" si="310"/>
        <v>1.0199439412915925</v>
      </c>
      <c r="I2231" s="2">
        <f t="shared" si="311"/>
        <v>50.493675613562822</v>
      </c>
    </row>
    <row r="2232" spans="1:9" ht="13.5" x14ac:dyDescent="0.25">
      <c r="A2232" s="3">
        <f>TITRES_STAT!B2235</f>
        <v>45554</v>
      </c>
      <c r="B2232" s="5">
        <f>TITRES_STAT!D2235</f>
        <v>1.79</v>
      </c>
      <c r="C2232" s="2">
        <f t="shared" si="306"/>
        <v>5.0000000000000044E-2</v>
      </c>
      <c r="D2232" s="2">
        <f t="shared" si="307"/>
        <v>5.0000000000000044E-2</v>
      </c>
      <c r="E2232" s="2">
        <f t="shared" si="308"/>
        <v>0</v>
      </c>
      <c r="F2232" s="2">
        <f t="shared" si="313"/>
        <v>1.7664525224100707E-2</v>
      </c>
      <c r="G2232" s="2">
        <f t="shared" si="313"/>
        <v>1.3817520828473697E-2</v>
      </c>
      <c r="H2232" s="2">
        <f t="shared" si="310"/>
        <v>1.2784149518124486</v>
      </c>
      <c r="I2232" s="2">
        <f t="shared" si="311"/>
        <v>56.109838587369111</v>
      </c>
    </row>
    <row r="2233" spans="1:9" ht="13.5" x14ac:dyDescent="0.25">
      <c r="A2233" s="3">
        <f>TITRES_STAT!B2236</f>
        <v>45555</v>
      </c>
      <c r="B2233" s="5">
        <f>TITRES_STAT!D2236</f>
        <v>1.78</v>
      </c>
      <c r="C2233" s="2">
        <f t="shared" si="306"/>
        <v>-1.0000000000000009E-2</v>
      </c>
      <c r="D2233" s="2">
        <f t="shared" si="307"/>
        <v>0</v>
      </c>
      <c r="E2233" s="2">
        <f t="shared" si="308"/>
        <v>1.0000000000000009E-2</v>
      </c>
      <c r="F2233" s="2">
        <f t="shared" si="313"/>
        <v>1.6402773422379228E-2</v>
      </c>
      <c r="G2233" s="2">
        <f t="shared" si="313"/>
        <v>1.3544840769297005E-2</v>
      </c>
      <c r="H2233" s="2">
        <f t="shared" si="310"/>
        <v>1.2109978774767503</v>
      </c>
      <c r="I2233" s="2">
        <f t="shared" si="311"/>
        <v>54.771553144084123</v>
      </c>
    </row>
    <row r="2234" spans="1:9" ht="13.5" x14ac:dyDescent="0.25">
      <c r="A2234" s="3">
        <f>TITRES_STAT!B2237</f>
        <v>45558</v>
      </c>
      <c r="B2234" s="5">
        <f>TITRES_STAT!D2237</f>
        <v>1.78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1.523114674935214E-2</v>
      </c>
      <c r="G2234" s="2">
        <f t="shared" si="313"/>
        <v>1.2577352142918647E-2</v>
      </c>
      <c r="H2234" s="2">
        <f t="shared" si="310"/>
        <v>1.2109978774767505</v>
      </c>
      <c r="I2234" s="2">
        <f t="shared" si="311"/>
        <v>54.77155314408413</v>
      </c>
    </row>
    <row r="2235" spans="1:9" ht="13.5" x14ac:dyDescent="0.25">
      <c r="A2235" s="3">
        <f>TITRES_STAT!B2238</f>
        <v>45559</v>
      </c>
      <c r="B2235" s="5">
        <f>TITRES_STAT!D2238</f>
        <v>1.78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1.4143207695826988E-2</v>
      </c>
      <c r="G2235" s="2">
        <f t="shared" si="313"/>
        <v>1.1678969846995887E-2</v>
      </c>
      <c r="H2235" s="2">
        <f t="shared" si="310"/>
        <v>1.2109978774767505</v>
      </c>
      <c r="I2235" s="2">
        <f t="shared" si="311"/>
        <v>54.77155314408413</v>
      </c>
    </row>
    <row r="2236" spans="1:9" ht="13.5" x14ac:dyDescent="0.25">
      <c r="A2236" s="3">
        <f>TITRES_STAT!B2239</f>
        <v>45560</v>
      </c>
      <c r="B2236" s="5">
        <f>TITRES_STAT!D2239</f>
        <v>1.73</v>
      </c>
      <c r="C2236" s="2">
        <f t="shared" si="306"/>
        <v>-5.0000000000000044E-2</v>
      </c>
      <c r="D2236" s="2">
        <f t="shared" si="307"/>
        <v>0</v>
      </c>
      <c r="E2236" s="2">
        <f t="shared" si="308"/>
        <v>5.0000000000000044E-2</v>
      </c>
      <c r="F2236" s="2">
        <f t="shared" si="313"/>
        <v>1.3132978574696488E-2</v>
      </c>
      <c r="G2236" s="2">
        <f t="shared" si="313"/>
        <v>1.4416186286496185E-2</v>
      </c>
      <c r="H2236" s="2">
        <f t="shared" si="310"/>
        <v>0.91098840662168101</v>
      </c>
      <c r="I2236" s="2">
        <f t="shared" si="311"/>
        <v>47.671058781155111</v>
      </c>
    </row>
    <row r="2237" spans="1:9" ht="13.5" x14ac:dyDescent="0.25">
      <c r="A2237" s="3">
        <f>TITRES_STAT!B2240</f>
        <v>45561</v>
      </c>
      <c r="B2237" s="5">
        <f>TITRES_STAT!D2240</f>
        <v>1.77</v>
      </c>
      <c r="C2237" s="2">
        <f t="shared" si="306"/>
        <v>4.0000000000000036E-2</v>
      </c>
      <c r="D2237" s="2">
        <f t="shared" si="307"/>
        <v>4.0000000000000036E-2</v>
      </c>
      <c r="E2237" s="2">
        <f t="shared" si="308"/>
        <v>0</v>
      </c>
      <c r="F2237" s="2">
        <f t="shared" ref="F2237:G2252" si="314">((F2236*13)+D2237)/14</f>
        <v>1.505205153364674E-2</v>
      </c>
      <c r="G2237" s="2">
        <f t="shared" si="314"/>
        <v>1.3386458694603601E-2</v>
      </c>
      <c r="H2237" s="2">
        <f t="shared" si="310"/>
        <v>1.1244237088420239</v>
      </c>
      <c r="I2237" s="2">
        <f t="shared" si="311"/>
        <v>52.928410851473799</v>
      </c>
    </row>
    <row r="2238" spans="1:9" ht="13.5" x14ac:dyDescent="0.25">
      <c r="A2238" s="3">
        <f>TITRES_STAT!B2241</f>
        <v>45562</v>
      </c>
      <c r="B2238" s="5">
        <f>TITRES_STAT!D2241</f>
        <v>1.77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1.3976904995529116E-2</v>
      </c>
      <c r="G2238" s="2">
        <f t="shared" si="314"/>
        <v>1.2430283073560486E-2</v>
      </c>
      <c r="H2238" s="2">
        <f t="shared" si="310"/>
        <v>1.1244237088420241</v>
      </c>
      <c r="I2238" s="2">
        <f t="shared" si="311"/>
        <v>52.928410851473807</v>
      </c>
    </row>
    <row r="2239" spans="1:9" ht="13.5" x14ac:dyDescent="0.25">
      <c r="A2239" s="3">
        <f>TITRES_STAT!B2242</f>
        <v>45565</v>
      </c>
      <c r="B2239" s="5">
        <f>TITRES_STAT!D2242</f>
        <v>1.78</v>
      </c>
      <c r="C2239" s="2">
        <f t="shared" si="306"/>
        <v>1.0000000000000009E-2</v>
      </c>
      <c r="D2239" s="2">
        <f t="shared" si="307"/>
        <v>1.0000000000000009E-2</v>
      </c>
      <c r="E2239" s="2">
        <f t="shared" si="308"/>
        <v>0</v>
      </c>
      <c r="F2239" s="2">
        <f t="shared" si="314"/>
        <v>1.3692840352991323E-2</v>
      </c>
      <c r="G2239" s="2">
        <f t="shared" si="314"/>
        <v>1.1542405711163309E-2</v>
      </c>
      <c r="H2239" s="2">
        <f t="shared" si="310"/>
        <v>1.1863073171780998</v>
      </c>
      <c r="I2239" s="2">
        <f t="shared" si="311"/>
        <v>54.260776051798828</v>
      </c>
    </row>
    <row r="2240" spans="1:9" ht="13.5" x14ac:dyDescent="0.25">
      <c r="A2240" s="3">
        <f>TITRES_STAT!B2243</f>
        <v>45566</v>
      </c>
      <c r="B2240" s="5">
        <f>TITRES_STAT!D2243</f>
        <v>1.77</v>
      </c>
      <c r="C2240" s="2">
        <f t="shared" si="306"/>
        <v>-1.0000000000000009E-2</v>
      </c>
      <c r="D2240" s="2">
        <f t="shared" si="307"/>
        <v>0</v>
      </c>
      <c r="E2240" s="2">
        <f t="shared" si="308"/>
        <v>1.0000000000000009E-2</v>
      </c>
      <c r="F2240" s="2">
        <f t="shared" si="314"/>
        <v>1.2714780327777658E-2</v>
      </c>
      <c r="G2240" s="2">
        <f t="shared" si="314"/>
        <v>1.1432233874651644E-2</v>
      </c>
      <c r="H2240" s="2">
        <f t="shared" si="310"/>
        <v>1.1121868627941356</v>
      </c>
      <c r="I2240" s="2">
        <f t="shared" si="311"/>
        <v>52.655704018671145</v>
      </c>
    </row>
    <row r="2241" spans="1:9" ht="13.5" x14ac:dyDescent="0.25">
      <c r="A2241" s="3">
        <f>TITRES_STAT!B2244</f>
        <v>45567</v>
      </c>
      <c r="B2241" s="5">
        <f>TITRES_STAT!D2244</f>
        <v>1.73</v>
      </c>
      <c r="C2241" s="2">
        <f t="shared" si="306"/>
        <v>-4.0000000000000036E-2</v>
      </c>
      <c r="D2241" s="2">
        <f t="shared" si="307"/>
        <v>0</v>
      </c>
      <c r="E2241" s="2">
        <f t="shared" si="308"/>
        <v>4.0000000000000036E-2</v>
      </c>
      <c r="F2241" s="2">
        <f t="shared" si="314"/>
        <v>1.1806581732936397E-2</v>
      </c>
      <c r="G2241" s="2">
        <f t="shared" si="314"/>
        <v>1.3472788597890816E-2</v>
      </c>
      <c r="H2241" s="2">
        <f t="shared" si="310"/>
        <v>0.87632798860844108</v>
      </c>
      <c r="I2241" s="2">
        <f t="shared" si="311"/>
        <v>46.704413830034085</v>
      </c>
    </row>
    <row r="2242" spans="1:9" ht="13.5" x14ac:dyDescent="0.25">
      <c r="A2242" s="3">
        <f>TITRES_STAT!B2245</f>
        <v>45568</v>
      </c>
      <c r="B2242" s="5">
        <f>TITRES_STAT!D2245</f>
        <v>1.72</v>
      </c>
      <c r="C2242" s="2">
        <f t="shared" si="306"/>
        <v>-1.0000000000000009E-2</v>
      </c>
      <c r="D2242" s="2">
        <f t="shared" si="307"/>
        <v>0</v>
      </c>
      <c r="E2242" s="2">
        <f t="shared" si="308"/>
        <v>1.0000000000000009E-2</v>
      </c>
      <c r="F2242" s="2">
        <f t="shared" si="314"/>
        <v>1.0963254466298084E-2</v>
      </c>
      <c r="G2242" s="2">
        <f t="shared" si="314"/>
        <v>1.3224732269470045E-2</v>
      </c>
      <c r="H2242" s="2">
        <f t="shared" si="310"/>
        <v>0.82899632619461827</v>
      </c>
      <c r="I2242" s="2">
        <f t="shared" si="311"/>
        <v>45.32520455737685</v>
      </c>
    </row>
    <row r="2243" spans="1:9" ht="13.5" x14ac:dyDescent="0.25">
      <c r="A2243" s="3">
        <f>TITRES_STAT!B2246</f>
        <v>45569</v>
      </c>
      <c r="B2243" s="5">
        <f>TITRES_STAT!D2246</f>
        <v>1.73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1.0894450575848222E-2</v>
      </c>
      <c r="G2243" s="2">
        <f t="shared" si="314"/>
        <v>1.228010853593647E-2</v>
      </c>
      <c r="H2243" s="2">
        <f t="shared" si="310"/>
        <v>0.88716240120897438</v>
      </c>
      <c r="I2243" s="2">
        <f t="shared" si="311"/>
        <v>47.01038981280206</v>
      </c>
    </row>
    <row r="2244" spans="1:9" ht="13.5" x14ac:dyDescent="0.25">
      <c r="A2244" s="3">
        <f>TITRES_STAT!B2247</f>
        <v>45572</v>
      </c>
      <c r="B2244" s="5">
        <f>TITRES_STAT!D2247</f>
        <v>1.77</v>
      </c>
      <c r="C2244" s="2">
        <f t="shared" si="315"/>
        <v>4.0000000000000036E-2</v>
      </c>
      <c r="D2244" s="2">
        <f t="shared" si="316"/>
        <v>4.0000000000000036E-2</v>
      </c>
      <c r="E2244" s="2">
        <f t="shared" si="317"/>
        <v>0</v>
      </c>
      <c r="F2244" s="2">
        <f t="shared" si="314"/>
        <v>1.2973418391859065E-2</v>
      </c>
      <c r="G2244" s="2">
        <f t="shared" si="314"/>
        <v>1.1402957926226722E-2</v>
      </c>
      <c r="H2244" s="2">
        <f t="shared" si="310"/>
        <v>1.1377239551169698</v>
      </c>
      <c r="I2244" s="2">
        <f t="shared" si="311"/>
        <v>53.221275478232499</v>
      </c>
    </row>
    <row r="2245" spans="1:9" ht="13.5" x14ac:dyDescent="0.25">
      <c r="A2245" s="3">
        <f>TITRES_STAT!B2248</f>
        <v>45573</v>
      </c>
      <c r="B2245" s="5">
        <f>TITRES_STAT!D2248</f>
        <v>1.73</v>
      </c>
      <c r="C2245" s="2">
        <f t="shared" si="315"/>
        <v>-4.0000000000000036E-2</v>
      </c>
      <c r="D2245" s="2">
        <f t="shared" si="316"/>
        <v>0</v>
      </c>
      <c r="E2245" s="2">
        <f t="shared" si="317"/>
        <v>4.0000000000000036E-2</v>
      </c>
      <c r="F2245" s="2">
        <f t="shared" si="314"/>
        <v>1.2046745649583416E-2</v>
      </c>
      <c r="G2245" s="2">
        <f t="shared" si="314"/>
        <v>1.3445603788639101E-2</v>
      </c>
      <c r="H2245" s="2">
        <f t="shared" si="310"/>
        <v>0.89596167185607134</v>
      </c>
      <c r="I2245" s="2">
        <f t="shared" si="311"/>
        <v>47.256317738689326</v>
      </c>
    </row>
    <row r="2246" spans="1:9" ht="13.5" x14ac:dyDescent="0.25">
      <c r="A2246" s="3">
        <f>TITRES_STAT!B2249</f>
        <v>45574</v>
      </c>
      <c r="B2246" s="5">
        <f>TITRES_STAT!D2249</f>
        <v>1.76</v>
      </c>
      <c r="C2246" s="2">
        <f t="shared" si="315"/>
        <v>3.0000000000000027E-2</v>
      </c>
      <c r="D2246" s="2">
        <f t="shared" si="316"/>
        <v>3.0000000000000027E-2</v>
      </c>
      <c r="E2246" s="2">
        <f t="shared" si="317"/>
        <v>0</v>
      </c>
      <c r="F2246" s="2">
        <f t="shared" si="314"/>
        <v>1.332912096032746E-2</v>
      </c>
      <c r="G2246" s="2">
        <f t="shared" si="314"/>
        <v>1.2485203518022023E-2</v>
      </c>
      <c r="H2246" s="2">
        <f t="shared" si="310"/>
        <v>1.0675934069546618</v>
      </c>
      <c r="I2246" s="2">
        <f t="shared" si="311"/>
        <v>51.634591373896363</v>
      </c>
    </row>
    <row r="2247" spans="1:9" ht="13.5" x14ac:dyDescent="0.25">
      <c r="A2247" s="3">
        <f>TITRES_STAT!B2250</f>
        <v>45575</v>
      </c>
      <c r="B2247" s="5">
        <f>TITRES_STAT!D2250</f>
        <v>1.71</v>
      </c>
      <c r="C2247" s="2">
        <f t="shared" si="315"/>
        <v>-5.0000000000000044E-2</v>
      </c>
      <c r="D2247" s="2">
        <f t="shared" si="316"/>
        <v>0</v>
      </c>
      <c r="E2247" s="2">
        <f t="shared" si="317"/>
        <v>5.0000000000000044E-2</v>
      </c>
      <c r="F2247" s="2">
        <f t="shared" si="314"/>
        <v>1.2377040891732641E-2</v>
      </c>
      <c r="G2247" s="2">
        <f t="shared" si="314"/>
        <v>1.516483183816331E-2</v>
      </c>
      <c r="H2247" s="2">
        <f t="shared" si="310"/>
        <v>0.81616736827803082</v>
      </c>
      <c r="I2247" s="2">
        <f t="shared" si="311"/>
        <v>44.93899530040926</v>
      </c>
    </row>
    <row r="2248" spans="1:9" ht="13.5" x14ac:dyDescent="0.25">
      <c r="A2248" s="3">
        <f>TITRES_STAT!B2251</f>
        <v>45576</v>
      </c>
      <c r="B2248" s="5">
        <f>TITRES_STAT!D2251</f>
        <v>1.76</v>
      </c>
      <c r="C2248" s="2">
        <f t="shared" si="315"/>
        <v>5.0000000000000044E-2</v>
      </c>
      <c r="D2248" s="2">
        <f t="shared" si="316"/>
        <v>5.0000000000000044E-2</v>
      </c>
      <c r="E2248" s="2">
        <f t="shared" si="317"/>
        <v>0</v>
      </c>
      <c r="F2248" s="2">
        <f t="shared" si="314"/>
        <v>1.5064395113751742E-2</v>
      </c>
      <c r="G2248" s="2">
        <f t="shared" si="314"/>
        <v>1.4081629564008788E-2</v>
      </c>
      <c r="H2248" s="2">
        <f t="shared" si="310"/>
        <v>1.0697906123205232</v>
      </c>
      <c r="I2248" s="2">
        <f t="shared" si="311"/>
        <v>51.685934120705049</v>
      </c>
    </row>
    <row r="2249" spans="1:9" ht="13.5" x14ac:dyDescent="0.25">
      <c r="A2249" s="3">
        <f>TITRES_STAT!B2252</f>
        <v>45579</v>
      </c>
      <c r="B2249" s="5">
        <f>TITRES_STAT!D2252</f>
        <v>1.74</v>
      </c>
      <c r="C2249" s="2">
        <f t="shared" si="315"/>
        <v>-2.0000000000000018E-2</v>
      </c>
      <c r="D2249" s="2">
        <f t="shared" si="316"/>
        <v>0</v>
      </c>
      <c r="E2249" s="2">
        <f t="shared" si="317"/>
        <v>2.0000000000000018E-2</v>
      </c>
      <c r="F2249" s="2">
        <f t="shared" si="314"/>
        <v>1.3988366891340904E-2</v>
      </c>
      <c r="G2249" s="2">
        <f t="shared" si="314"/>
        <v>1.4504370309436732E-2</v>
      </c>
      <c r="H2249" s="2">
        <f t="shared" si="310"/>
        <v>0.96442427991788726</v>
      </c>
      <c r="I2249" s="2">
        <f t="shared" si="311"/>
        <v>49.094500092322221</v>
      </c>
    </row>
    <row r="2250" spans="1:9" ht="13.5" x14ac:dyDescent="0.25">
      <c r="A2250" s="3">
        <f>TITRES_STAT!B2253</f>
        <v>45581</v>
      </c>
      <c r="B2250" s="5">
        <f>TITRES_STAT!D2253</f>
        <v>1.74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1.2989197827673698E-2</v>
      </c>
      <c r="G2250" s="2">
        <f t="shared" si="314"/>
        <v>1.346834385876268E-2</v>
      </c>
      <c r="H2250" s="2">
        <f t="shared" si="310"/>
        <v>0.96442427991788737</v>
      </c>
      <c r="I2250" s="2">
        <f t="shared" si="311"/>
        <v>49.094500092322221</v>
      </c>
    </row>
    <row r="2251" spans="1:9" ht="13.5" x14ac:dyDescent="0.25">
      <c r="A2251" s="3">
        <f>TITRES_STAT!B2254</f>
        <v>45582</v>
      </c>
      <c r="B2251" s="5">
        <f>TITRES_STAT!D2254</f>
        <v>1.74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1.2061397982839863E-2</v>
      </c>
      <c r="G2251" s="2">
        <f t="shared" si="314"/>
        <v>1.2506319297422488E-2</v>
      </c>
      <c r="H2251" s="2">
        <f t="shared" si="310"/>
        <v>0.96442427991788748</v>
      </c>
      <c r="I2251" s="2">
        <f t="shared" si="311"/>
        <v>49.094500092322228</v>
      </c>
    </row>
    <row r="2252" spans="1:9" ht="13.5" x14ac:dyDescent="0.25">
      <c r="A2252" s="3">
        <f>TITRES_STAT!B2255</f>
        <v>45583</v>
      </c>
      <c r="B2252" s="5">
        <f>TITRES_STAT!D2255</f>
        <v>1.74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1.1199869555494157E-2</v>
      </c>
      <c r="G2252" s="2">
        <f t="shared" si="314"/>
        <v>1.1613010776178023E-2</v>
      </c>
      <c r="H2252" s="2">
        <f t="shared" si="310"/>
        <v>0.96442427991788748</v>
      </c>
      <c r="I2252" s="2">
        <f t="shared" si="311"/>
        <v>49.094500092322228</v>
      </c>
    </row>
    <row r="2253" spans="1:9" ht="13.5" x14ac:dyDescent="0.25">
      <c r="A2253" s="3">
        <f>TITRES_STAT!B2256</f>
        <v>45586</v>
      </c>
      <c r="B2253" s="5">
        <f>TITRES_STAT!D2256</f>
        <v>1.77</v>
      </c>
      <c r="C2253" s="2">
        <f t="shared" si="315"/>
        <v>3.0000000000000027E-2</v>
      </c>
      <c r="D2253" s="2">
        <f t="shared" si="316"/>
        <v>3.0000000000000027E-2</v>
      </c>
      <c r="E2253" s="2">
        <f t="shared" si="317"/>
        <v>0</v>
      </c>
      <c r="F2253" s="2">
        <f t="shared" ref="F2253:G2268" si="318">((F2252*13)+D2253)/14</f>
        <v>1.2542736015816004E-2</v>
      </c>
      <c r="G2253" s="2">
        <f t="shared" si="318"/>
        <v>1.078351000645102E-2</v>
      </c>
      <c r="H2253" s="2">
        <f t="shared" si="310"/>
        <v>1.1631403882699196</v>
      </c>
      <c r="I2253" s="2">
        <f t="shared" si="311"/>
        <v>53.770915405088417</v>
      </c>
    </row>
    <row r="2254" spans="1:9" ht="13.5" x14ac:dyDescent="0.25">
      <c r="A2254" s="3">
        <f>TITRES_STAT!B2257</f>
        <v>45587</v>
      </c>
      <c r="B2254" s="5">
        <f>TITRES_STAT!D2257</f>
        <v>1.76</v>
      </c>
      <c r="C2254" s="2">
        <f t="shared" si="315"/>
        <v>-1.0000000000000009E-2</v>
      </c>
      <c r="D2254" s="2">
        <f t="shared" si="316"/>
        <v>0</v>
      </c>
      <c r="E2254" s="2">
        <f t="shared" si="317"/>
        <v>1.0000000000000009E-2</v>
      </c>
      <c r="F2254" s="2">
        <f t="shared" si="318"/>
        <v>1.1646826300400575E-2</v>
      </c>
      <c r="G2254" s="2">
        <f t="shared" si="318"/>
        <v>1.0727545005990232E-2</v>
      </c>
      <c r="H2254" s="2">
        <f t="shared" si="310"/>
        <v>1.0856935388196478</v>
      </c>
      <c r="I2254" s="2">
        <f t="shared" si="311"/>
        <v>52.054317598072053</v>
      </c>
    </row>
    <row r="2255" spans="1:9" ht="13.5" x14ac:dyDescent="0.25">
      <c r="A2255" s="3">
        <f>TITRES_STAT!B2258</f>
        <v>45588</v>
      </c>
      <c r="B2255" s="5">
        <f>TITRES_STAT!D2258</f>
        <v>1.76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1.0814910136086249E-2</v>
      </c>
      <c r="G2255" s="2">
        <f t="shared" si="318"/>
        <v>9.9612917912766438E-3</v>
      </c>
      <c r="H2255" s="2">
        <f t="shared" si="310"/>
        <v>1.0856935388196478</v>
      </c>
      <c r="I2255" s="2">
        <f t="shared" si="311"/>
        <v>52.054317598072053</v>
      </c>
    </row>
    <row r="2256" spans="1:9" ht="13.5" x14ac:dyDescent="0.25">
      <c r="A2256" s="3">
        <f>TITRES_STAT!B2259</f>
        <v>45589</v>
      </c>
      <c r="B2256" s="5">
        <f>TITRES_STAT!D2259</f>
        <v>1.71</v>
      </c>
      <c r="C2256" s="2">
        <f t="shared" si="315"/>
        <v>-5.0000000000000044E-2</v>
      </c>
      <c r="D2256" s="2">
        <f t="shared" si="316"/>
        <v>0</v>
      </c>
      <c r="E2256" s="2">
        <f t="shared" si="317"/>
        <v>5.0000000000000044E-2</v>
      </c>
      <c r="F2256" s="2">
        <f t="shared" si="318"/>
        <v>1.0042416554937232E-2</v>
      </c>
      <c r="G2256" s="2">
        <f t="shared" si="318"/>
        <v>1.2821199520471172E-2</v>
      </c>
      <c r="H2256" s="2">
        <f t="shared" si="310"/>
        <v>0.78326653749540731</v>
      </c>
      <c r="I2256" s="2">
        <f t="shared" si="311"/>
        <v>43.923133251605947</v>
      </c>
    </row>
    <row r="2257" spans="1:9" ht="13.5" x14ac:dyDescent="0.25">
      <c r="A2257" s="3">
        <f>TITRES_STAT!B2260</f>
        <v>45590</v>
      </c>
      <c r="B2257" s="5">
        <f>TITRES_STAT!D2260</f>
        <v>1.75</v>
      </c>
      <c r="C2257" s="2">
        <f t="shared" si="315"/>
        <v>4.0000000000000036E-2</v>
      </c>
      <c r="D2257" s="2">
        <f t="shared" si="316"/>
        <v>4.0000000000000036E-2</v>
      </c>
      <c r="E2257" s="2">
        <f t="shared" si="317"/>
        <v>0</v>
      </c>
      <c r="F2257" s="2">
        <f t="shared" si="318"/>
        <v>1.2182243943870288E-2</v>
      </c>
      <c r="G2257" s="2">
        <f t="shared" si="318"/>
        <v>1.1905399554723231E-2</v>
      </c>
      <c r="H2257" s="2">
        <f t="shared" ref="H2257:H2320" si="319">F2257/G2257</f>
        <v>1.0232536831606986</v>
      </c>
      <c r="I2257" s="2">
        <f t="shared" ref="I2257:I2320" si="320">IF(G2257=0,100,100-(100/(1+H2257)))</f>
        <v>50.574660591359262</v>
      </c>
    </row>
    <row r="2258" spans="1:9" ht="13.5" x14ac:dyDescent="0.25">
      <c r="A2258" s="3">
        <f>TITRES_STAT!B2261</f>
        <v>45593</v>
      </c>
      <c r="B2258" s="5">
        <f>TITRES_STAT!D2261</f>
        <v>1.78</v>
      </c>
      <c r="C2258" s="2">
        <f t="shared" si="315"/>
        <v>3.0000000000000027E-2</v>
      </c>
      <c r="D2258" s="2">
        <f t="shared" si="316"/>
        <v>3.0000000000000027E-2</v>
      </c>
      <c r="E2258" s="2">
        <f t="shared" si="317"/>
        <v>0</v>
      </c>
      <c r="F2258" s="2">
        <f t="shared" si="318"/>
        <v>1.3454940805022412E-2</v>
      </c>
      <c r="G2258" s="2">
        <f t="shared" si="318"/>
        <v>1.1055013872243001E-2</v>
      </c>
      <c r="H2258" s="2">
        <f t="shared" si="319"/>
        <v>1.2170894546595878</v>
      </c>
      <c r="I2258" s="2">
        <f t="shared" si="320"/>
        <v>54.895820829496479</v>
      </c>
    </row>
    <row r="2259" spans="1:9" ht="13.5" x14ac:dyDescent="0.25">
      <c r="A2259" s="3">
        <f>TITRES_STAT!B2262</f>
        <v>45594</v>
      </c>
      <c r="B2259" s="5">
        <f>TITRES_STAT!D2262</f>
        <v>1.75</v>
      </c>
      <c r="C2259" s="2">
        <f t="shared" si="315"/>
        <v>-3.0000000000000027E-2</v>
      </c>
      <c r="D2259" s="2">
        <f t="shared" si="316"/>
        <v>0</v>
      </c>
      <c r="E2259" s="2">
        <f t="shared" si="317"/>
        <v>3.0000000000000027E-2</v>
      </c>
      <c r="F2259" s="2">
        <f t="shared" si="318"/>
        <v>1.2493873604663669E-2</v>
      </c>
      <c r="G2259" s="2">
        <f t="shared" si="318"/>
        <v>1.2408227167082788E-2</v>
      </c>
      <c r="H2259" s="2">
        <f t="shared" si="319"/>
        <v>1.0069023911657653</v>
      </c>
      <c r="I2259" s="2">
        <f t="shared" si="320"/>
        <v>50.171966289844221</v>
      </c>
    </row>
    <row r="2260" spans="1:9" ht="13.5" x14ac:dyDescent="0.25">
      <c r="A2260" s="3">
        <f>TITRES_STAT!B2263</f>
        <v>45595</v>
      </c>
      <c r="B2260" s="5">
        <f>TITRES_STAT!D2263</f>
        <v>1.76</v>
      </c>
      <c r="C2260" s="2">
        <f t="shared" si="315"/>
        <v>1.0000000000000009E-2</v>
      </c>
      <c r="D2260" s="2">
        <f t="shared" si="316"/>
        <v>1.0000000000000009E-2</v>
      </c>
      <c r="E2260" s="2">
        <f t="shared" si="317"/>
        <v>0</v>
      </c>
      <c r="F2260" s="2">
        <f t="shared" si="318"/>
        <v>1.2315739775759121E-2</v>
      </c>
      <c r="G2260" s="2">
        <f t="shared" si="318"/>
        <v>1.1521925226576874E-2</v>
      </c>
      <c r="H2260" s="2">
        <f t="shared" si="319"/>
        <v>1.0688959990255107</v>
      </c>
      <c r="I2260" s="2">
        <f t="shared" si="320"/>
        <v>51.665042589331748</v>
      </c>
    </row>
    <row r="2261" spans="1:9" ht="13.5" x14ac:dyDescent="0.25">
      <c r="A2261" s="3">
        <f>TITRES_STAT!B2264</f>
        <v>45596</v>
      </c>
      <c r="B2261" s="5">
        <f>TITRES_STAT!D2264</f>
        <v>1.79</v>
      </c>
      <c r="C2261" s="2">
        <f t="shared" si="315"/>
        <v>3.0000000000000027E-2</v>
      </c>
      <c r="D2261" s="2">
        <f t="shared" si="316"/>
        <v>3.0000000000000027E-2</v>
      </c>
      <c r="E2261" s="2">
        <f t="shared" si="317"/>
        <v>0</v>
      </c>
      <c r="F2261" s="2">
        <f t="shared" si="318"/>
        <v>1.3578901220347757E-2</v>
      </c>
      <c r="G2261" s="2">
        <f t="shared" si="318"/>
        <v>1.0698930567535668E-2</v>
      </c>
      <c r="H2261" s="2">
        <f t="shared" si="319"/>
        <v>1.2691830398031496</v>
      </c>
      <c r="I2261" s="2">
        <f t="shared" si="320"/>
        <v>55.93127647883577</v>
      </c>
    </row>
    <row r="2262" spans="1:9" ht="13.5" x14ac:dyDescent="0.25">
      <c r="A2262" s="3">
        <f>TITRES_STAT!B2265</f>
        <v>45597</v>
      </c>
      <c r="B2262" s="5">
        <f>TITRES_STAT!D2265</f>
        <v>1.83</v>
      </c>
      <c r="C2262" s="2">
        <f t="shared" si="315"/>
        <v>4.0000000000000036E-2</v>
      </c>
      <c r="D2262" s="2">
        <f t="shared" si="316"/>
        <v>4.0000000000000036E-2</v>
      </c>
      <c r="E2262" s="2">
        <f t="shared" si="317"/>
        <v>0</v>
      </c>
      <c r="F2262" s="2">
        <f t="shared" si="318"/>
        <v>1.5466122561751491E-2</v>
      </c>
      <c r="G2262" s="2">
        <f t="shared" si="318"/>
        <v>9.9347212412831207E-3</v>
      </c>
      <c r="H2262" s="2">
        <f t="shared" si="319"/>
        <v>1.5567746880992468</v>
      </c>
      <c r="I2262" s="2">
        <f t="shared" si="320"/>
        <v>60.888223563280881</v>
      </c>
    </row>
    <row r="2263" spans="1:9" ht="13.5" x14ac:dyDescent="0.25">
      <c r="A2263" s="3">
        <f>TITRES_STAT!B2266</f>
        <v>45600</v>
      </c>
      <c r="B2263" s="5">
        <f>TITRES_STAT!D2266</f>
        <v>1.88</v>
      </c>
      <c r="C2263" s="2">
        <f t="shared" si="315"/>
        <v>4.9999999999999822E-2</v>
      </c>
      <c r="D2263" s="2">
        <f t="shared" si="316"/>
        <v>4.9999999999999822E-2</v>
      </c>
      <c r="E2263" s="2">
        <f t="shared" si="317"/>
        <v>0</v>
      </c>
      <c r="F2263" s="2">
        <f t="shared" si="318"/>
        <v>1.7932828093054944E-2</v>
      </c>
      <c r="G2263" s="2">
        <f t="shared" si="318"/>
        <v>9.2250982954771837E-3</v>
      </c>
      <c r="H2263" s="2">
        <f t="shared" si="319"/>
        <v>1.9439172915747602</v>
      </c>
      <c r="I2263" s="2">
        <f t="shared" si="320"/>
        <v>66.031654392536282</v>
      </c>
    </row>
    <row r="2264" spans="1:9" ht="13.5" x14ac:dyDescent="0.25">
      <c r="A2264" s="3">
        <f>TITRES_STAT!B2267</f>
        <v>45601</v>
      </c>
      <c r="B2264" s="5">
        <f>TITRES_STAT!D2267</f>
        <v>1.9</v>
      </c>
      <c r="C2264" s="2">
        <f t="shared" si="315"/>
        <v>2.0000000000000018E-2</v>
      </c>
      <c r="D2264" s="2">
        <f t="shared" si="316"/>
        <v>2.0000000000000018E-2</v>
      </c>
      <c r="E2264" s="2">
        <f t="shared" si="317"/>
        <v>0</v>
      </c>
      <c r="F2264" s="2">
        <f t="shared" si="318"/>
        <v>1.8080483229265306E-2</v>
      </c>
      <c r="G2264" s="2">
        <f t="shared" si="318"/>
        <v>8.5661627029430983E-3</v>
      </c>
      <c r="H2264" s="2">
        <f t="shared" si="319"/>
        <v>2.1106864130719054</v>
      </c>
      <c r="I2264" s="2">
        <f t="shared" si="320"/>
        <v>67.852754433949286</v>
      </c>
    </row>
    <row r="2265" spans="1:9" ht="13.5" x14ac:dyDescent="0.25">
      <c r="A2265" s="3">
        <f>TITRES_STAT!B2268</f>
        <v>45602</v>
      </c>
      <c r="B2265" s="5">
        <f>TITRES_STAT!D2268</f>
        <v>1.94</v>
      </c>
      <c r="C2265" s="2">
        <f t="shared" si="315"/>
        <v>4.0000000000000036E-2</v>
      </c>
      <c r="D2265" s="2">
        <f t="shared" si="316"/>
        <v>4.0000000000000036E-2</v>
      </c>
      <c r="E2265" s="2">
        <f t="shared" si="317"/>
        <v>0</v>
      </c>
      <c r="F2265" s="2">
        <f t="shared" si="318"/>
        <v>1.96461629986035E-2</v>
      </c>
      <c r="G2265" s="2">
        <f t="shared" si="318"/>
        <v>7.9542939384471632E-3</v>
      </c>
      <c r="H2265" s="2">
        <f t="shared" si="319"/>
        <v>2.4698814439888328</v>
      </c>
      <c r="I2265" s="2">
        <f t="shared" si="320"/>
        <v>71.180571551446405</v>
      </c>
    </row>
    <row r="2266" spans="1:9" ht="13.5" x14ac:dyDescent="0.25">
      <c r="A2266" s="3">
        <f>TITRES_STAT!B2269</f>
        <v>45603</v>
      </c>
      <c r="B2266" s="5">
        <f>TITRES_STAT!D2269</f>
        <v>1.93</v>
      </c>
      <c r="C2266" s="2">
        <f t="shared" si="315"/>
        <v>-1.0000000000000009E-2</v>
      </c>
      <c r="D2266" s="2">
        <f t="shared" si="316"/>
        <v>0</v>
      </c>
      <c r="E2266" s="2">
        <f t="shared" si="317"/>
        <v>1.0000000000000009E-2</v>
      </c>
      <c r="F2266" s="2">
        <f t="shared" si="318"/>
        <v>1.8242865641560392E-2</v>
      </c>
      <c r="G2266" s="2">
        <f t="shared" si="318"/>
        <v>8.1004157999866513E-3</v>
      </c>
      <c r="H2266" s="2">
        <f t="shared" si="319"/>
        <v>2.2520900274761764</v>
      </c>
      <c r="I2266" s="2">
        <f t="shared" si="320"/>
        <v>69.25054375643893</v>
      </c>
    </row>
    <row r="2267" spans="1:9" ht="13.5" x14ac:dyDescent="0.25">
      <c r="A2267" s="3">
        <f>TITRES_STAT!B2270</f>
        <v>45604</v>
      </c>
      <c r="B2267" s="5">
        <f>TITRES_STAT!D2270</f>
        <v>1.9</v>
      </c>
      <c r="C2267" s="2">
        <f t="shared" si="315"/>
        <v>-3.0000000000000027E-2</v>
      </c>
      <c r="D2267" s="2">
        <f t="shared" si="316"/>
        <v>0</v>
      </c>
      <c r="E2267" s="2">
        <f t="shared" si="317"/>
        <v>3.0000000000000027E-2</v>
      </c>
      <c r="F2267" s="2">
        <f t="shared" si="318"/>
        <v>1.6939803810020363E-2</v>
      </c>
      <c r="G2267" s="2">
        <f t="shared" si="318"/>
        <v>9.6646718142733203E-3</v>
      </c>
      <c r="H2267" s="2">
        <f t="shared" si="319"/>
        <v>1.7527552032343952</v>
      </c>
      <c r="I2267" s="2">
        <f t="shared" si="320"/>
        <v>63.672759610987804</v>
      </c>
    </row>
    <row r="2268" spans="1:9" ht="13.5" x14ac:dyDescent="0.25">
      <c r="A2268" s="3">
        <f>TITRES_STAT!B2271</f>
        <v>45607</v>
      </c>
      <c r="B2268" s="5">
        <f>TITRES_STAT!D2271</f>
        <v>1.85</v>
      </c>
      <c r="C2268" s="2">
        <f t="shared" si="315"/>
        <v>-4.9999999999999822E-2</v>
      </c>
      <c r="D2268" s="2">
        <f t="shared" si="316"/>
        <v>0</v>
      </c>
      <c r="E2268" s="2">
        <f t="shared" si="317"/>
        <v>4.9999999999999822E-2</v>
      </c>
      <c r="F2268" s="2">
        <f t="shared" si="318"/>
        <v>1.5729817823590338E-2</v>
      </c>
      <c r="G2268" s="2">
        <f t="shared" si="318"/>
        <v>1.2545766684682356E-2</v>
      </c>
      <c r="H2268" s="2">
        <f t="shared" si="319"/>
        <v>1.2537948631545588</v>
      </c>
      <c r="I2268" s="2">
        <f t="shared" si="320"/>
        <v>55.630389599862042</v>
      </c>
    </row>
    <row r="2269" spans="1:9" ht="13.5" x14ac:dyDescent="0.25">
      <c r="A2269" s="3">
        <f>TITRES_STAT!B2272</f>
        <v>45608</v>
      </c>
      <c r="B2269" s="5">
        <f>TITRES_STAT!D2272</f>
        <v>1.9</v>
      </c>
      <c r="C2269" s="2">
        <f t="shared" si="315"/>
        <v>4.9999999999999822E-2</v>
      </c>
      <c r="D2269" s="2">
        <f t="shared" si="316"/>
        <v>4.9999999999999822E-2</v>
      </c>
      <c r="E2269" s="2">
        <f t="shared" si="317"/>
        <v>0</v>
      </c>
      <c r="F2269" s="2">
        <f t="shared" ref="F2269:G2284" si="321">((F2268*13)+D2269)/14</f>
        <v>1.8177687979048156E-2</v>
      </c>
      <c r="G2269" s="2">
        <f t="shared" si="321"/>
        <v>1.1649640492919331E-2</v>
      </c>
      <c r="H2269" s="2">
        <f t="shared" si="319"/>
        <v>1.5603647159838607</v>
      </c>
      <c r="I2269" s="2">
        <f t="shared" si="320"/>
        <v>60.94306433153082</v>
      </c>
    </row>
    <row r="2270" spans="1:9" ht="13.5" x14ac:dyDescent="0.25">
      <c r="A2270" s="3">
        <f>TITRES_STAT!B2273</f>
        <v>45609</v>
      </c>
      <c r="B2270" s="5">
        <f>TITRES_STAT!D2273</f>
        <v>1.95</v>
      </c>
      <c r="C2270" s="2">
        <f t="shared" si="315"/>
        <v>5.0000000000000044E-2</v>
      </c>
      <c r="D2270" s="2">
        <f t="shared" si="316"/>
        <v>5.0000000000000044E-2</v>
      </c>
      <c r="E2270" s="2">
        <f t="shared" si="317"/>
        <v>0</v>
      </c>
      <c r="F2270" s="2">
        <f t="shared" si="321"/>
        <v>2.0450710266259005E-2</v>
      </c>
      <c r="G2270" s="2">
        <f t="shared" si="321"/>
        <v>1.0817523314853665E-2</v>
      </c>
      <c r="H2270" s="2">
        <f t="shared" si="319"/>
        <v>1.8905168651846491</v>
      </c>
      <c r="I2270" s="2">
        <f t="shared" si="320"/>
        <v>65.404111214686893</v>
      </c>
    </row>
    <row r="2271" spans="1:9" ht="13.5" x14ac:dyDescent="0.25">
      <c r="A2271" s="3">
        <f>TITRES_STAT!B2274</f>
        <v>45610</v>
      </c>
      <c r="B2271" s="5">
        <f>TITRES_STAT!D2274</f>
        <v>1.97</v>
      </c>
      <c r="C2271" s="2">
        <f t="shared" si="315"/>
        <v>2.0000000000000018E-2</v>
      </c>
      <c r="D2271" s="2">
        <f t="shared" si="316"/>
        <v>2.0000000000000018E-2</v>
      </c>
      <c r="E2271" s="2">
        <f t="shared" si="317"/>
        <v>0</v>
      </c>
      <c r="F2271" s="2">
        <f t="shared" si="321"/>
        <v>2.0418516675811935E-2</v>
      </c>
      <c r="G2271" s="2">
        <f t="shared" si="321"/>
        <v>1.0044843078078403E-2</v>
      </c>
      <c r="H2271" s="2">
        <f t="shared" si="319"/>
        <v>2.0327362525326813</v>
      </c>
      <c r="I2271" s="2">
        <f t="shared" si="320"/>
        <v>67.02647653039773</v>
      </c>
    </row>
    <row r="2272" spans="1:9" ht="13.5" x14ac:dyDescent="0.25">
      <c r="A2272" s="3">
        <f>TITRES_STAT!B2275</f>
        <v>45611</v>
      </c>
      <c r="B2272" s="5">
        <f>TITRES_STAT!D2275</f>
        <v>1.95</v>
      </c>
      <c r="C2272" s="2">
        <f t="shared" si="315"/>
        <v>-2.0000000000000018E-2</v>
      </c>
      <c r="D2272" s="2">
        <f t="shared" si="316"/>
        <v>0</v>
      </c>
      <c r="E2272" s="2">
        <f t="shared" si="317"/>
        <v>2.0000000000000018E-2</v>
      </c>
      <c r="F2272" s="2">
        <f t="shared" si="321"/>
        <v>1.8960051198968226E-2</v>
      </c>
      <c r="G2272" s="2">
        <f t="shared" si="321"/>
        <v>1.0755925715358518E-2</v>
      </c>
      <c r="H2272" s="2">
        <f t="shared" si="319"/>
        <v>1.76275401120472</v>
      </c>
      <c r="I2272" s="2">
        <f t="shared" si="320"/>
        <v>63.804233169353274</v>
      </c>
    </row>
    <row r="2273" spans="1:9" ht="13.5" x14ac:dyDescent="0.25">
      <c r="A2273" s="3">
        <f>TITRES_STAT!B2276</f>
        <v>45614</v>
      </c>
      <c r="B2273" s="5">
        <f>TITRES_STAT!D2276</f>
        <v>1.93</v>
      </c>
      <c r="C2273" s="2">
        <f t="shared" si="315"/>
        <v>-2.0000000000000018E-2</v>
      </c>
      <c r="D2273" s="2">
        <f t="shared" si="316"/>
        <v>0</v>
      </c>
      <c r="E2273" s="2">
        <f t="shared" si="317"/>
        <v>2.0000000000000018E-2</v>
      </c>
      <c r="F2273" s="2">
        <f t="shared" si="321"/>
        <v>1.7605761827613354E-2</v>
      </c>
      <c r="G2273" s="2">
        <f t="shared" si="321"/>
        <v>1.1416216735690054E-2</v>
      </c>
      <c r="H2273" s="2">
        <f t="shared" si="319"/>
        <v>1.5421713020367926</v>
      </c>
      <c r="I2273" s="2">
        <f t="shared" si="320"/>
        <v>60.663547763331366</v>
      </c>
    </row>
    <row r="2274" spans="1:9" ht="13.5" x14ac:dyDescent="0.25">
      <c r="A2274" s="3">
        <f>TITRES_STAT!B2277</f>
        <v>45615</v>
      </c>
      <c r="B2274" s="5">
        <f>TITRES_STAT!D2277</f>
        <v>1.9</v>
      </c>
      <c r="C2274" s="2">
        <f t="shared" si="315"/>
        <v>-3.0000000000000027E-2</v>
      </c>
      <c r="D2274" s="2">
        <f t="shared" si="316"/>
        <v>0</v>
      </c>
      <c r="E2274" s="2">
        <f t="shared" si="317"/>
        <v>3.0000000000000027E-2</v>
      </c>
      <c r="F2274" s="2">
        <f t="shared" si="321"/>
        <v>1.6348207411355255E-2</v>
      </c>
      <c r="G2274" s="2">
        <f t="shared" si="321"/>
        <v>1.274362982599791E-2</v>
      </c>
      <c r="H2274" s="2">
        <f t="shared" si="319"/>
        <v>1.2828532870598415</v>
      </c>
      <c r="I2274" s="2">
        <f t="shared" si="320"/>
        <v>56.195170067721193</v>
      </c>
    </row>
    <row r="2275" spans="1:9" ht="13.5" x14ac:dyDescent="0.25">
      <c r="A2275" s="3">
        <f>TITRES_STAT!B2278</f>
        <v>45616</v>
      </c>
      <c r="B2275" s="5">
        <f>TITRES_STAT!D2278</f>
        <v>1.91</v>
      </c>
      <c r="C2275" s="2">
        <f t="shared" si="315"/>
        <v>1.0000000000000009E-2</v>
      </c>
      <c r="D2275" s="2">
        <f t="shared" si="316"/>
        <v>1.0000000000000009E-2</v>
      </c>
      <c r="E2275" s="2">
        <f t="shared" si="317"/>
        <v>0</v>
      </c>
      <c r="F2275" s="2">
        <f t="shared" si="321"/>
        <v>1.589476402482988E-2</v>
      </c>
      <c r="G2275" s="2">
        <f t="shared" si="321"/>
        <v>1.1833370552712346E-2</v>
      </c>
      <c r="H2275" s="2">
        <f t="shared" si="319"/>
        <v>1.3432152702415472</v>
      </c>
      <c r="I2275" s="2">
        <f t="shared" si="320"/>
        <v>57.323596653716059</v>
      </c>
    </row>
    <row r="2276" spans="1:9" ht="13.5" x14ac:dyDescent="0.25">
      <c r="A2276" s="3">
        <f>TITRES_STAT!B2279</f>
        <v>45617</v>
      </c>
      <c r="B2276" s="5">
        <f>TITRES_STAT!D2279</f>
        <v>1.94</v>
      </c>
      <c r="C2276" s="2">
        <f t="shared" si="315"/>
        <v>3.0000000000000027E-2</v>
      </c>
      <c r="D2276" s="2">
        <f t="shared" si="316"/>
        <v>3.0000000000000027E-2</v>
      </c>
      <c r="E2276" s="2">
        <f t="shared" si="317"/>
        <v>0</v>
      </c>
      <c r="F2276" s="2">
        <f t="shared" si="321"/>
        <v>1.6902280880199176E-2</v>
      </c>
      <c r="G2276" s="2">
        <f t="shared" si="321"/>
        <v>1.0988129798947177E-2</v>
      </c>
      <c r="H2276" s="2">
        <f t="shared" si="319"/>
        <v>1.5382309082132122</v>
      </c>
      <c r="I2276" s="2">
        <f t="shared" si="320"/>
        <v>60.602481170479876</v>
      </c>
    </row>
    <row r="2277" spans="1:9" ht="13.5" x14ac:dyDescent="0.25">
      <c r="A2277" s="3">
        <f>TITRES_STAT!B2280</f>
        <v>45618</v>
      </c>
      <c r="B2277" s="5">
        <f>TITRES_STAT!D2280</f>
        <v>1.97</v>
      </c>
      <c r="C2277" s="2">
        <f t="shared" si="315"/>
        <v>3.0000000000000027E-2</v>
      </c>
      <c r="D2277" s="2">
        <f t="shared" si="316"/>
        <v>3.0000000000000027E-2</v>
      </c>
      <c r="E2277" s="2">
        <f t="shared" si="317"/>
        <v>0</v>
      </c>
      <c r="F2277" s="2">
        <f t="shared" si="321"/>
        <v>1.7837832245899236E-2</v>
      </c>
      <c r="G2277" s="2">
        <f t="shared" si="321"/>
        <v>1.0203263384736663E-2</v>
      </c>
      <c r="H2277" s="2">
        <f t="shared" si="319"/>
        <v>1.7482477491057744</v>
      </c>
      <c r="I2277" s="2">
        <f t="shared" si="320"/>
        <v>63.61317860351636</v>
      </c>
    </row>
    <row r="2278" spans="1:9" ht="13.5" x14ac:dyDescent="0.25">
      <c r="A2278" s="3">
        <f>TITRES_STAT!B2281</f>
        <v>45621</v>
      </c>
      <c r="B2278" s="5">
        <f>TITRES_STAT!D2281</f>
        <v>1.99</v>
      </c>
      <c r="C2278" s="2">
        <f t="shared" si="315"/>
        <v>2.0000000000000018E-2</v>
      </c>
      <c r="D2278" s="2">
        <f t="shared" si="316"/>
        <v>2.0000000000000018E-2</v>
      </c>
      <c r="E2278" s="2">
        <f t="shared" si="317"/>
        <v>0</v>
      </c>
      <c r="F2278" s="2">
        <f t="shared" si="321"/>
        <v>1.7992272799763582E-2</v>
      </c>
      <c r="G2278" s="2">
        <f t="shared" si="321"/>
        <v>9.4744588572554713E-3</v>
      </c>
      <c r="H2278" s="2">
        <f t="shared" si="319"/>
        <v>1.8990290707722299</v>
      </c>
      <c r="I2278" s="2">
        <f t="shared" si="320"/>
        <v>65.505692575424064</v>
      </c>
    </row>
    <row r="2279" spans="1:9" ht="13.5" x14ac:dyDescent="0.25">
      <c r="A2279" s="3">
        <f>TITRES_STAT!B2282</f>
        <v>45622</v>
      </c>
      <c r="B2279" s="5">
        <f>TITRES_STAT!D2282</f>
        <v>2.02</v>
      </c>
      <c r="C2279" s="2">
        <f t="shared" si="315"/>
        <v>3.0000000000000027E-2</v>
      </c>
      <c r="D2279" s="2">
        <f t="shared" si="316"/>
        <v>3.0000000000000027E-2</v>
      </c>
      <c r="E2279" s="2">
        <f t="shared" si="317"/>
        <v>0</v>
      </c>
      <c r="F2279" s="2">
        <f t="shared" si="321"/>
        <v>1.8849967599780471E-2</v>
      </c>
      <c r="G2279" s="2">
        <f t="shared" si="321"/>
        <v>8.7977117960229383E-3</v>
      </c>
      <c r="H2279" s="2">
        <f t="shared" si="319"/>
        <v>2.14259889807958</v>
      </c>
      <c r="I2279" s="2">
        <f t="shared" si="320"/>
        <v>68.179203505382347</v>
      </c>
    </row>
    <row r="2280" spans="1:9" ht="13.5" x14ac:dyDescent="0.25">
      <c r="A2280" s="3">
        <f>TITRES_STAT!B2283</f>
        <v>45623</v>
      </c>
      <c r="B2280" s="5">
        <f>TITRES_STAT!D2283</f>
        <v>2.0099999999999998</v>
      </c>
      <c r="C2280" s="2">
        <f t="shared" si="315"/>
        <v>-1.0000000000000231E-2</v>
      </c>
      <c r="D2280" s="2">
        <f t="shared" si="316"/>
        <v>0</v>
      </c>
      <c r="E2280" s="2">
        <f t="shared" si="317"/>
        <v>1.0000000000000231E-2</v>
      </c>
      <c r="F2280" s="2">
        <f t="shared" si="321"/>
        <v>1.7503541342653296E-2</v>
      </c>
      <c r="G2280" s="2">
        <f t="shared" si="321"/>
        <v>8.8835895248784592E-3</v>
      </c>
      <c r="H2280" s="2">
        <f t="shared" si="319"/>
        <v>1.9703230652018189</v>
      </c>
      <c r="I2280" s="2">
        <f t="shared" si="320"/>
        <v>66.333628428662024</v>
      </c>
    </row>
    <row r="2281" spans="1:9" ht="13.5" x14ac:dyDescent="0.25">
      <c r="A2281" s="3">
        <f>TITRES_STAT!B2284</f>
        <v>45624</v>
      </c>
      <c r="B2281" s="5">
        <f>TITRES_STAT!D2284</f>
        <v>2.02</v>
      </c>
      <c r="C2281" s="2">
        <f t="shared" si="315"/>
        <v>1.0000000000000231E-2</v>
      </c>
      <c r="D2281" s="2">
        <f t="shared" si="316"/>
        <v>1.0000000000000231E-2</v>
      </c>
      <c r="E2281" s="2">
        <f t="shared" si="317"/>
        <v>0</v>
      </c>
      <c r="F2281" s="2">
        <f t="shared" si="321"/>
        <v>1.6967574103892363E-2</v>
      </c>
      <c r="G2281" s="2">
        <f t="shared" si="321"/>
        <v>8.2490474159585703E-3</v>
      </c>
      <c r="H2281" s="2">
        <f t="shared" si="319"/>
        <v>2.0569131498828543</v>
      </c>
      <c r="I2281" s="2">
        <f t="shared" si="320"/>
        <v>67.287261660072957</v>
      </c>
    </row>
    <row r="2282" spans="1:9" ht="13.5" x14ac:dyDescent="0.25">
      <c r="A2282" s="3">
        <f>TITRES_STAT!B2285</f>
        <v>45625</v>
      </c>
      <c r="B2282" s="5">
        <f>TITRES_STAT!D2285</f>
        <v>2.02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1.5755604525042908E-2</v>
      </c>
      <c r="G2282" s="2">
        <f t="shared" si="321"/>
        <v>7.6598297433901012E-3</v>
      </c>
      <c r="H2282" s="2">
        <f t="shared" si="319"/>
        <v>2.0569131498828543</v>
      </c>
      <c r="I2282" s="2">
        <f t="shared" si="320"/>
        <v>67.287261660072957</v>
      </c>
    </row>
    <row r="2283" spans="1:9" ht="13.5" x14ac:dyDescent="0.25">
      <c r="A2283" s="3">
        <f>TITRES_STAT!B2286</f>
        <v>45628</v>
      </c>
      <c r="B2283" s="5">
        <f>TITRES_STAT!D2286</f>
        <v>2.04</v>
      </c>
      <c r="C2283" s="2">
        <f t="shared" si="315"/>
        <v>2.0000000000000018E-2</v>
      </c>
      <c r="D2283" s="2">
        <f t="shared" si="316"/>
        <v>2.0000000000000018E-2</v>
      </c>
      <c r="E2283" s="2">
        <f t="shared" si="317"/>
        <v>0</v>
      </c>
      <c r="F2283" s="2">
        <f t="shared" si="321"/>
        <v>1.6058775630396989E-2</v>
      </c>
      <c r="G2283" s="2">
        <f t="shared" si="321"/>
        <v>7.1126990474336656E-3</v>
      </c>
      <c r="H2283" s="2">
        <f t="shared" si="319"/>
        <v>2.2577611569536544</v>
      </c>
      <c r="I2283" s="2">
        <f t="shared" si="320"/>
        <v>69.304072587841148</v>
      </c>
    </row>
    <row r="2284" spans="1:9" ht="13.5" x14ac:dyDescent="0.25">
      <c r="A2284" s="3">
        <f>TITRES_STAT!B2287</f>
        <v>45629</v>
      </c>
      <c r="B2284" s="5">
        <f>TITRES_STAT!D2287</f>
        <v>2.04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1.4911720228225775E-2</v>
      </c>
      <c r="G2284" s="2">
        <f t="shared" si="321"/>
        <v>6.6046491154741187E-3</v>
      </c>
      <c r="H2284" s="2">
        <f t="shared" si="319"/>
        <v>2.257761156953654</v>
      </c>
      <c r="I2284" s="2">
        <f t="shared" si="320"/>
        <v>69.304072587841148</v>
      </c>
    </row>
    <row r="2285" spans="1:9" ht="13.5" x14ac:dyDescent="0.25">
      <c r="A2285" s="3">
        <f>TITRES_STAT!B2288</f>
        <v>45630</v>
      </c>
      <c r="B2285" s="5">
        <f>TITRES_STAT!D2288</f>
        <v>2.0299999999999998</v>
      </c>
      <c r="C2285" s="2">
        <f t="shared" si="315"/>
        <v>-1.0000000000000231E-2</v>
      </c>
      <c r="D2285" s="2">
        <f t="shared" si="316"/>
        <v>0</v>
      </c>
      <c r="E2285" s="2">
        <f t="shared" si="317"/>
        <v>1.0000000000000231E-2</v>
      </c>
      <c r="F2285" s="2">
        <f t="shared" ref="F2285:G2300" si="322">((F2284*13)+D2285)/14</f>
        <v>1.3846597354781078E-2</v>
      </c>
      <c r="G2285" s="2">
        <f t="shared" si="322"/>
        <v>6.8471741786545548E-3</v>
      </c>
      <c r="H2285" s="2">
        <f t="shared" si="319"/>
        <v>2.0222353037179324</v>
      </c>
      <c r="I2285" s="2">
        <f t="shared" si="320"/>
        <v>66.911907925573928</v>
      </c>
    </row>
    <row r="2286" spans="1:9" ht="13.5" x14ac:dyDescent="0.25">
      <c r="A2286" s="3">
        <f>TITRES_STAT!B2289</f>
        <v>45631</v>
      </c>
      <c r="B2286" s="5">
        <f>TITRES_STAT!D2289</f>
        <v>2.02</v>
      </c>
      <c r="C2286" s="2">
        <f t="shared" si="315"/>
        <v>-9.9999999999997868E-3</v>
      </c>
      <c r="D2286" s="2">
        <f t="shared" si="316"/>
        <v>0</v>
      </c>
      <c r="E2286" s="2">
        <f t="shared" si="317"/>
        <v>9.9999999999997868E-3</v>
      </c>
      <c r="F2286" s="2">
        <f t="shared" si="322"/>
        <v>1.2857554686582428E-2</v>
      </c>
      <c r="G2286" s="2">
        <f t="shared" si="322"/>
        <v>7.0723760230363567E-3</v>
      </c>
      <c r="H2286" s="2">
        <f t="shared" si="319"/>
        <v>1.8179964759654199</v>
      </c>
      <c r="I2286" s="2">
        <f t="shared" si="320"/>
        <v>64.513795225474539</v>
      </c>
    </row>
    <row r="2287" spans="1:9" ht="13.5" x14ac:dyDescent="0.25">
      <c r="A2287" s="3">
        <f>TITRES_STAT!B2290</f>
        <v>45632</v>
      </c>
      <c r="B2287" s="5">
        <f>TITRES_STAT!D2290</f>
        <v>2.0299999999999998</v>
      </c>
      <c r="C2287" s="2">
        <f t="shared" si="315"/>
        <v>9.9999999999997868E-3</v>
      </c>
      <c r="D2287" s="2">
        <f t="shared" si="316"/>
        <v>9.9999999999997868E-3</v>
      </c>
      <c r="E2287" s="2">
        <f t="shared" si="317"/>
        <v>0</v>
      </c>
      <c r="F2287" s="2">
        <f t="shared" si="322"/>
        <v>1.265344363754081E-2</v>
      </c>
      <c r="G2287" s="2">
        <f t="shared" si="322"/>
        <v>6.5672063071051884E-3</v>
      </c>
      <c r="H2287" s="2">
        <f t="shared" si="319"/>
        <v>1.9267620120066584</v>
      </c>
      <c r="I2287" s="2">
        <f t="shared" si="320"/>
        <v>65.832548191563546</v>
      </c>
    </row>
    <row r="2288" spans="1:9" ht="13.5" x14ac:dyDescent="0.25">
      <c r="A2288" s="3">
        <f>TITRES_STAT!B2291</f>
        <v>45635</v>
      </c>
      <c r="B2288" s="5">
        <f>TITRES_STAT!D2291</f>
        <v>2.04</v>
      </c>
      <c r="C2288" s="2">
        <f t="shared" si="315"/>
        <v>1.0000000000000231E-2</v>
      </c>
      <c r="D2288" s="2">
        <f t="shared" si="316"/>
        <v>1.0000000000000231E-2</v>
      </c>
      <c r="E2288" s="2">
        <f t="shared" si="317"/>
        <v>0</v>
      </c>
      <c r="F2288" s="2">
        <f t="shared" si="322"/>
        <v>1.2463911949145054E-2</v>
      </c>
      <c r="G2288" s="2">
        <f t="shared" si="322"/>
        <v>6.0981201423119602E-3</v>
      </c>
      <c r="H2288" s="2">
        <f t="shared" si="319"/>
        <v>2.043894127743382</v>
      </c>
      <c r="I2288" s="2">
        <f t="shared" si="320"/>
        <v>67.147346194285717</v>
      </c>
    </row>
    <row r="2289" spans="1:9" ht="13.5" x14ac:dyDescent="0.25">
      <c r="A2289" s="3">
        <f>TITRES_STAT!B2292</f>
        <v>45636</v>
      </c>
      <c r="B2289" s="5">
        <f>TITRES_STAT!D2292</f>
        <v>2.0699999999999998</v>
      </c>
      <c r="C2289" s="2">
        <f t="shared" si="315"/>
        <v>2.9999999999999805E-2</v>
      </c>
      <c r="D2289" s="2">
        <f t="shared" si="316"/>
        <v>2.9999999999999805E-2</v>
      </c>
      <c r="E2289" s="2">
        <f t="shared" si="317"/>
        <v>0</v>
      </c>
      <c r="F2289" s="2">
        <f t="shared" si="322"/>
        <v>1.371648966706325E-2</v>
      </c>
      <c r="G2289" s="2">
        <f t="shared" si="322"/>
        <v>5.6625401321468202E-3</v>
      </c>
      <c r="H2289" s="2">
        <f t="shared" si="319"/>
        <v>2.4223209632004785</v>
      </c>
      <c r="I2289" s="2">
        <f t="shared" si="320"/>
        <v>70.780063858627031</v>
      </c>
    </row>
    <row r="2290" spans="1:9" ht="13.5" x14ac:dyDescent="0.25">
      <c r="A2290" s="3">
        <f>TITRES_STAT!B2293</f>
        <v>45637</v>
      </c>
      <c r="B2290" s="5">
        <f>TITRES_STAT!D2293</f>
        <v>2.13</v>
      </c>
      <c r="C2290" s="2">
        <f t="shared" si="315"/>
        <v>6.0000000000000053E-2</v>
      </c>
      <c r="D2290" s="2">
        <f t="shared" si="316"/>
        <v>6.0000000000000053E-2</v>
      </c>
      <c r="E2290" s="2">
        <f t="shared" si="317"/>
        <v>0</v>
      </c>
      <c r="F2290" s="2">
        <f t="shared" si="322"/>
        <v>1.702245469084445E-2</v>
      </c>
      <c r="G2290" s="2">
        <f t="shared" si="322"/>
        <v>5.258072979850619E-3</v>
      </c>
      <c r="H2290" s="2">
        <f t="shared" si="319"/>
        <v>3.2373941472619223</v>
      </c>
      <c r="I2290" s="2">
        <f t="shared" si="320"/>
        <v>76.40059042781823</v>
      </c>
    </row>
    <row r="2291" spans="1:9" ht="13.5" x14ac:dyDescent="0.25">
      <c r="A2291" s="3">
        <f>TITRES_STAT!B2294</f>
        <v>45638</v>
      </c>
      <c r="B2291" s="5">
        <f>TITRES_STAT!D2294</f>
        <v>2.1800000000000002</v>
      </c>
      <c r="C2291" s="2">
        <f t="shared" si="315"/>
        <v>5.0000000000000266E-2</v>
      </c>
      <c r="D2291" s="2">
        <f t="shared" si="316"/>
        <v>5.0000000000000266E-2</v>
      </c>
      <c r="E2291" s="2">
        <f t="shared" si="317"/>
        <v>0</v>
      </c>
      <c r="F2291" s="2">
        <f t="shared" si="322"/>
        <v>1.9377993641498441E-2</v>
      </c>
      <c r="G2291" s="2">
        <f t="shared" si="322"/>
        <v>4.8824963384327177E-3</v>
      </c>
      <c r="H2291" s="2">
        <f t="shared" si="319"/>
        <v>3.9688700816760432</v>
      </c>
      <c r="I2291" s="2">
        <f t="shared" si="320"/>
        <v>79.874700212272586</v>
      </c>
    </row>
    <row r="2292" spans="1:9" ht="13.5" x14ac:dyDescent="0.25">
      <c r="A2292" s="3">
        <f>TITRES_STAT!B2295</f>
        <v>45639</v>
      </c>
      <c r="B2292" s="5">
        <f>TITRES_STAT!D2295</f>
        <v>2.2400000000000002</v>
      </c>
      <c r="C2292" s="2">
        <f t="shared" si="315"/>
        <v>6.0000000000000053E-2</v>
      </c>
      <c r="D2292" s="2">
        <f t="shared" si="316"/>
        <v>6.0000000000000053E-2</v>
      </c>
      <c r="E2292" s="2">
        <f t="shared" si="317"/>
        <v>0</v>
      </c>
      <c r="F2292" s="2">
        <f t="shared" si="322"/>
        <v>2.2279565524248555E-2</v>
      </c>
      <c r="G2292" s="2">
        <f t="shared" si="322"/>
        <v>4.5337465999732377E-3</v>
      </c>
      <c r="H2292" s="2">
        <f t="shared" si="319"/>
        <v>4.9141620584573626</v>
      </c>
      <c r="I2292" s="2">
        <f t="shared" si="320"/>
        <v>83.091433915477836</v>
      </c>
    </row>
    <row r="2293" spans="1:9" ht="13.5" x14ac:dyDescent="0.25">
      <c r="A2293" s="3">
        <f>TITRES_STAT!B2296</f>
        <v>45642</v>
      </c>
      <c r="B2293" s="5">
        <f>TITRES_STAT!D2296</f>
        <v>2.29</v>
      </c>
      <c r="C2293" s="2">
        <f t="shared" si="315"/>
        <v>4.9999999999999822E-2</v>
      </c>
      <c r="D2293" s="2">
        <f t="shared" si="316"/>
        <v>4.9999999999999822E-2</v>
      </c>
      <c r="E2293" s="2">
        <f t="shared" si="317"/>
        <v>0</v>
      </c>
      <c r="F2293" s="2">
        <f t="shared" si="322"/>
        <v>2.4259596558230789E-2</v>
      </c>
      <c r="G2293" s="2">
        <f t="shared" si="322"/>
        <v>4.209907557118006E-3</v>
      </c>
      <c r="H2293" s="2">
        <f t="shared" si="319"/>
        <v>5.7625010119790572</v>
      </c>
      <c r="I2293" s="2">
        <f t="shared" si="320"/>
        <v>85.212571528956445</v>
      </c>
    </row>
    <row r="2294" spans="1:9" ht="13.5" x14ac:dyDescent="0.25">
      <c r="A2294" s="3">
        <f>TITRES_STAT!B2297</f>
        <v>45644</v>
      </c>
      <c r="B2294" s="5">
        <f>TITRES_STAT!D2297</f>
        <v>2.34</v>
      </c>
      <c r="C2294" s="2">
        <f t="shared" si="315"/>
        <v>4.9999999999999822E-2</v>
      </c>
      <c r="D2294" s="2">
        <f t="shared" si="316"/>
        <v>4.9999999999999822E-2</v>
      </c>
      <c r="E2294" s="2">
        <f t="shared" si="317"/>
        <v>0</v>
      </c>
      <c r="F2294" s="2">
        <f t="shared" si="322"/>
        <v>2.6098196804071435E-2</v>
      </c>
      <c r="G2294" s="2">
        <f t="shared" si="322"/>
        <v>3.9091998744667199E-3</v>
      </c>
      <c r="H2294" s="2">
        <f t="shared" si="319"/>
        <v>6.6760968080793424</v>
      </c>
      <c r="I2294" s="2">
        <f t="shared" si="320"/>
        <v>86.972545748153308</v>
      </c>
    </row>
    <row r="2295" spans="1:9" ht="13.5" x14ac:dyDescent="0.25">
      <c r="A2295" s="3">
        <f>TITRES_STAT!B2298</f>
        <v>45645</v>
      </c>
      <c r="B2295" s="5">
        <f>TITRES_STAT!D2298</f>
        <v>2.41</v>
      </c>
      <c r="C2295" s="2">
        <f t="shared" si="315"/>
        <v>7.0000000000000284E-2</v>
      </c>
      <c r="D2295" s="2">
        <f t="shared" si="316"/>
        <v>7.0000000000000284E-2</v>
      </c>
      <c r="E2295" s="2">
        <f t="shared" si="317"/>
        <v>0</v>
      </c>
      <c r="F2295" s="2">
        <f t="shared" si="322"/>
        <v>2.9234039889494922E-2</v>
      </c>
      <c r="G2295" s="2">
        <f t="shared" si="322"/>
        <v>3.6299713120048114E-3</v>
      </c>
      <c r="H2295" s="2">
        <f t="shared" si="319"/>
        <v>8.0535181621997829</v>
      </c>
      <c r="I2295" s="2">
        <f t="shared" si="320"/>
        <v>88.954570123079932</v>
      </c>
    </row>
    <row r="2296" spans="1:9" ht="13.5" x14ac:dyDescent="0.25">
      <c r="A2296" s="3">
        <f>TITRES_STAT!B2299</f>
        <v>45646</v>
      </c>
      <c r="B2296" s="5">
        <f>TITRES_STAT!D2299</f>
        <v>2.41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2.7145894183102426E-2</v>
      </c>
      <c r="G2296" s="2">
        <f t="shared" si="322"/>
        <v>3.3706876468616105E-3</v>
      </c>
      <c r="H2296" s="2">
        <f t="shared" si="319"/>
        <v>8.0535181621997829</v>
      </c>
      <c r="I2296" s="2">
        <f t="shared" si="320"/>
        <v>88.954570123079932</v>
      </c>
    </row>
    <row r="2297" spans="1:9" ht="13.5" x14ac:dyDescent="0.25">
      <c r="A2297" s="3">
        <f>TITRES_STAT!B2300</f>
        <v>45649</v>
      </c>
      <c r="B2297" s="5">
        <f>TITRES_STAT!D2300</f>
        <v>2.34</v>
      </c>
      <c r="C2297" s="2">
        <f t="shared" si="315"/>
        <v>-7.0000000000000284E-2</v>
      </c>
      <c r="D2297" s="2">
        <f t="shared" si="316"/>
        <v>0</v>
      </c>
      <c r="E2297" s="2">
        <f t="shared" si="317"/>
        <v>7.0000000000000284E-2</v>
      </c>
      <c r="F2297" s="2">
        <f t="shared" si="322"/>
        <v>2.5206901741452254E-2</v>
      </c>
      <c r="G2297" s="2">
        <f t="shared" si="322"/>
        <v>8.1299242435143738E-3</v>
      </c>
      <c r="H2297" s="2">
        <f t="shared" si="319"/>
        <v>3.1005088099758118</v>
      </c>
      <c r="I2297" s="2">
        <f t="shared" si="320"/>
        <v>75.612782551102512</v>
      </c>
    </row>
    <row r="2298" spans="1:9" ht="13.5" x14ac:dyDescent="0.25">
      <c r="A2298" s="3">
        <f>TITRES_STAT!B2301</f>
        <v>45650</v>
      </c>
      <c r="B2298" s="5">
        <f>TITRES_STAT!D2301</f>
        <v>2.41</v>
      </c>
      <c r="C2298" s="2">
        <f t="shared" si="315"/>
        <v>7.0000000000000284E-2</v>
      </c>
      <c r="D2298" s="2">
        <f t="shared" si="316"/>
        <v>7.0000000000000284E-2</v>
      </c>
      <c r="E2298" s="2">
        <f t="shared" si="317"/>
        <v>0</v>
      </c>
      <c r="F2298" s="2">
        <f t="shared" si="322"/>
        <v>2.8406408759919972E-2</v>
      </c>
      <c r="G2298" s="2">
        <f t="shared" si="322"/>
        <v>7.5492153689776329E-3</v>
      </c>
      <c r="H2298" s="2">
        <f t="shared" si="319"/>
        <v>3.7628292970222899</v>
      </c>
      <c r="I2298" s="2">
        <f t="shared" si="320"/>
        <v>79.004076408423913</v>
      </c>
    </row>
    <row r="2299" spans="1:9" ht="13.5" x14ac:dyDescent="0.25">
      <c r="A2299" s="3">
        <f>TITRES_STAT!B2302</f>
        <v>45651</v>
      </c>
      <c r="B2299" s="5">
        <f>TITRES_STAT!D2302</f>
        <v>2.48</v>
      </c>
      <c r="C2299" s="2">
        <f t="shared" si="315"/>
        <v>6.999999999999984E-2</v>
      </c>
      <c r="D2299" s="2">
        <f t="shared" si="316"/>
        <v>6.999999999999984E-2</v>
      </c>
      <c r="E2299" s="2">
        <f t="shared" si="317"/>
        <v>0</v>
      </c>
      <c r="F2299" s="2">
        <f t="shared" si="322"/>
        <v>3.1377379562782817E-2</v>
      </c>
      <c r="G2299" s="2">
        <f t="shared" si="322"/>
        <v>7.0099856997649446E-3</v>
      </c>
      <c r="H2299" s="2">
        <f t="shared" si="319"/>
        <v>4.4760975138415686</v>
      </c>
      <c r="I2299" s="2">
        <f t="shared" si="320"/>
        <v>81.738820437869009</v>
      </c>
    </row>
    <row r="2300" spans="1:9" ht="13.5" x14ac:dyDescent="0.25">
      <c r="A2300" s="3">
        <f>TITRES_STAT!B2303</f>
        <v>45652</v>
      </c>
      <c r="B2300" s="5">
        <f>TITRES_STAT!D2303</f>
        <v>2.5499999999999998</v>
      </c>
      <c r="C2300" s="2">
        <f t="shared" si="315"/>
        <v>6.999999999999984E-2</v>
      </c>
      <c r="D2300" s="2">
        <f t="shared" si="316"/>
        <v>6.999999999999984E-2</v>
      </c>
      <c r="E2300" s="2">
        <f t="shared" si="317"/>
        <v>0</v>
      </c>
      <c r="F2300" s="2">
        <f t="shared" si="322"/>
        <v>3.4136138165441178E-2</v>
      </c>
      <c r="G2300" s="2">
        <f t="shared" si="322"/>
        <v>6.5092724354960194E-3</v>
      </c>
      <c r="H2300" s="2">
        <f t="shared" si="319"/>
        <v>5.2442325165700234</v>
      </c>
      <c r="I2300" s="2">
        <f t="shared" si="320"/>
        <v>83.985221604955498</v>
      </c>
    </row>
    <row r="2301" spans="1:9" ht="13.5" x14ac:dyDescent="0.25">
      <c r="A2301" s="3">
        <f>TITRES_STAT!B2304</f>
        <v>45653</v>
      </c>
      <c r="B2301" s="5">
        <f>TITRES_STAT!D2304</f>
        <v>2.59</v>
      </c>
      <c r="C2301" s="2">
        <f t="shared" si="315"/>
        <v>4.0000000000000036E-2</v>
      </c>
      <c r="D2301" s="2">
        <f t="shared" si="316"/>
        <v>4.0000000000000036E-2</v>
      </c>
      <c r="E2301" s="2">
        <f t="shared" si="317"/>
        <v>0</v>
      </c>
      <c r="F2301" s="2">
        <f t="shared" ref="F2301:G2316" si="323">((F2300*13)+D2301)/14</f>
        <v>3.4554985439338236E-2</v>
      </c>
      <c r="G2301" s="2">
        <f t="shared" si="323"/>
        <v>6.0443244043891604E-3</v>
      </c>
      <c r="H2301" s="2">
        <f t="shared" si="319"/>
        <v>5.7169309797875361</v>
      </c>
      <c r="I2301" s="2">
        <f t="shared" si="320"/>
        <v>85.112248391278968</v>
      </c>
    </row>
    <row r="2302" spans="1:9" ht="13.5" x14ac:dyDescent="0.25">
      <c r="A2302" s="3">
        <f>TITRES_STAT!B2305</f>
        <v>45656</v>
      </c>
      <c r="B2302" s="5">
        <f>TITRES_STAT!D2305</f>
        <v>2.52</v>
      </c>
      <c r="C2302" s="2">
        <f t="shared" si="315"/>
        <v>-6.999999999999984E-2</v>
      </c>
      <c r="D2302" s="2">
        <f t="shared" si="316"/>
        <v>0</v>
      </c>
      <c r="E2302" s="2">
        <f t="shared" si="317"/>
        <v>6.999999999999984E-2</v>
      </c>
      <c r="F2302" s="2">
        <f t="shared" si="323"/>
        <v>3.2086772193671217E-2</v>
      </c>
      <c r="G2302" s="2">
        <f t="shared" si="323"/>
        <v>1.0612586946932781E-2</v>
      </c>
      <c r="H2302" s="2">
        <f t="shared" si="319"/>
        <v>3.0234637750548505</v>
      </c>
      <c r="I2302" s="2">
        <f t="shared" si="320"/>
        <v>75.145793378334389</v>
      </c>
    </row>
    <row r="2303" spans="1:9" ht="13.5" x14ac:dyDescent="0.25">
      <c r="A2303" s="3">
        <f>TITRES_STAT!B2306</f>
        <v>45657</v>
      </c>
      <c r="B2303" s="5">
        <f>TITRES_STAT!D2306</f>
        <v>2.4500000000000002</v>
      </c>
      <c r="C2303" s="2">
        <f t="shared" si="315"/>
        <v>-6.999999999999984E-2</v>
      </c>
      <c r="D2303" s="2">
        <f t="shared" si="316"/>
        <v>0</v>
      </c>
      <c r="E2303" s="2">
        <f t="shared" si="317"/>
        <v>6.999999999999984E-2</v>
      </c>
      <c r="F2303" s="2">
        <f t="shared" si="323"/>
        <v>2.9794859894123275E-2</v>
      </c>
      <c r="G2303" s="2">
        <f t="shared" si="323"/>
        <v>1.4854545022151857E-2</v>
      </c>
      <c r="H2303" s="2">
        <f t="shared" si="319"/>
        <v>2.0057739802660839</v>
      </c>
      <c r="I2303" s="2">
        <f t="shared" si="320"/>
        <v>66.730698762936399</v>
      </c>
    </row>
    <row r="2304" spans="1:9" ht="13.5" x14ac:dyDescent="0.25">
      <c r="A2304" s="3">
        <f>TITRES_STAT!B2307</f>
        <v>45659</v>
      </c>
      <c r="B2304" s="5">
        <f>TITRES_STAT!D2307</f>
        <v>2.38</v>
      </c>
      <c r="C2304" s="2">
        <f t="shared" si="315"/>
        <v>-7.0000000000000284E-2</v>
      </c>
      <c r="D2304" s="2">
        <f t="shared" si="316"/>
        <v>0</v>
      </c>
      <c r="E2304" s="2">
        <f t="shared" si="317"/>
        <v>7.0000000000000284E-2</v>
      </c>
      <c r="F2304" s="2">
        <f t="shared" si="323"/>
        <v>2.7666655615971612E-2</v>
      </c>
      <c r="G2304" s="2">
        <f t="shared" si="323"/>
        <v>1.8793506091998171E-2</v>
      </c>
      <c r="H2304" s="2">
        <f t="shared" si="319"/>
        <v>1.4721391251072315</v>
      </c>
      <c r="I2304" s="2">
        <f t="shared" si="320"/>
        <v>59.549202152745998</v>
      </c>
    </row>
    <row r="2305" spans="1:9" ht="13.5" x14ac:dyDescent="0.25">
      <c r="A2305" s="3">
        <f>TITRES_STAT!B2308</f>
        <v>45660</v>
      </c>
      <c r="B2305" s="5">
        <f>TITRES_STAT!D2308</f>
        <v>2.31</v>
      </c>
      <c r="C2305" s="2">
        <f t="shared" si="315"/>
        <v>-6.999999999999984E-2</v>
      </c>
      <c r="D2305" s="2">
        <f t="shared" si="316"/>
        <v>0</v>
      </c>
      <c r="E2305" s="2">
        <f t="shared" si="317"/>
        <v>6.999999999999984E-2</v>
      </c>
      <c r="F2305" s="2">
        <f t="shared" si="323"/>
        <v>2.5690465929116498E-2</v>
      </c>
      <c r="G2305" s="2">
        <f t="shared" si="323"/>
        <v>2.2451112799712576E-2</v>
      </c>
      <c r="H2305" s="2">
        <f t="shared" si="319"/>
        <v>1.1442847469656556</v>
      </c>
      <c r="I2305" s="2">
        <f t="shared" si="320"/>
        <v>53.364402679490922</v>
      </c>
    </row>
    <row r="2306" spans="1:9" ht="13.5" x14ac:dyDescent="0.25">
      <c r="A2306" s="3">
        <f>TITRES_STAT!B2309</f>
        <v>45663</v>
      </c>
      <c r="B2306" s="5">
        <f>TITRES_STAT!D2309</f>
        <v>2.3199999999999998</v>
      </c>
      <c r="C2306" s="2">
        <f t="shared" si="315"/>
        <v>9.9999999999997868E-3</v>
      </c>
      <c r="D2306" s="2">
        <f t="shared" si="316"/>
        <v>9.9999999999997868E-3</v>
      </c>
      <c r="E2306" s="2">
        <f t="shared" si="317"/>
        <v>0</v>
      </c>
      <c r="F2306" s="2">
        <f t="shared" si="323"/>
        <v>2.4569718362751018E-2</v>
      </c>
      <c r="G2306" s="2">
        <f t="shared" si="323"/>
        <v>2.0847461885447394E-2</v>
      </c>
      <c r="H2306" s="2">
        <f t="shared" si="319"/>
        <v>1.1785472254491542</v>
      </c>
      <c r="I2306" s="2">
        <f t="shared" si="320"/>
        <v>54.097850699847534</v>
      </c>
    </row>
    <row r="2307" spans="1:9" ht="13.5" x14ac:dyDescent="0.25">
      <c r="A2307" s="3">
        <f>TITRES_STAT!B2310</f>
        <v>45664</v>
      </c>
      <c r="B2307" s="5">
        <f>TITRES_STAT!D2310</f>
        <v>2.2599999999999998</v>
      </c>
      <c r="C2307" s="2">
        <f t="shared" ref="C2307:C2370" si="324">B2307-B2306</f>
        <v>-6.0000000000000053E-2</v>
      </c>
      <c r="D2307" s="2">
        <f t="shared" ref="D2307:D2370" si="325">IF(C2307&gt;0,C2307,0)</f>
        <v>0</v>
      </c>
      <c r="E2307" s="2">
        <f t="shared" ref="E2307:E2370" si="326">IF(C2307&lt;0,-C2307,0)</f>
        <v>6.0000000000000053E-2</v>
      </c>
      <c r="F2307" s="2">
        <f t="shared" si="323"/>
        <v>2.2814738479697373E-2</v>
      </c>
      <c r="G2307" s="2">
        <f t="shared" si="323"/>
        <v>2.3644071750772582E-2</v>
      </c>
      <c r="H2307" s="2">
        <f t="shared" si="319"/>
        <v>0.9649242617846433</v>
      </c>
      <c r="I2307" s="2">
        <f t="shared" si="320"/>
        <v>49.107453175230802</v>
      </c>
    </row>
    <row r="2308" spans="1:9" ht="13.5" x14ac:dyDescent="0.25">
      <c r="A2308" s="3">
        <f>TITRES_STAT!B2311</f>
        <v>45665</v>
      </c>
      <c r="B2308" s="5">
        <f>TITRES_STAT!D2311</f>
        <v>2.2000000000000002</v>
      </c>
      <c r="C2308" s="2">
        <f t="shared" si="324"/>
        <v>-5.9999999999999609E-2</v>
      </c>
      <c r="D2308" s="2">
        <f t="shared" si="325"/>
        <v>0</v>
      </c>
      <c r="E2308" s="2">
        <f t="shared" si="326"/>
        <v>5.9999999999999609E-2</v>
      </c>
      <c r="F2308" s="2">
        <f t="shared" si="323"/>
        <v>2.1185114302576132E-2</v>
      </c>
      <c r="G2308" s="2">
        <f t="shared" si="323"/>
        <v>2.6240923768574512E-2</v>
      </c>
      <c r="H2308" s="2">
        <f t="shared" si="319"/>
        <v>0.80733111720506223</v>
      </c>
      <c r="I2308" s="2">
        <f t="shared" si="320"/>
        <v>44.669795673830656</v>
      </c>
    </row>
    <row r="2309" spans="1:9" ht="13.5" x14ac:dyDescent="0.25">
      <c r="A2309" s="3">
        <f>TITRES_STAT!B2312</f>
        <v>45666</v>
      </c>
      <c r="B2309" s="5">
        <f>TITRES_STAT!D2312</f>
        <v>2.2000000000000002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1.9671891852392123E-2</v>
      </c>
      <c r="G2309" s="2">
        <f t="shared" si="323"/>
        <v>2.436657207081919E-2</v>
      </c>
      <c r="H2309" s="2">
        <f t="shared" si="319"/>
        <v>0.80733111720506223</v>
      </c>
      <c r="I2309" s="2">
        <f t="shared" si="320"/>
        <v>44.669795673830656</v>
      </c>
    </row>
    <row r="2310" spans="1:9" ht="13.5" x14ac:dyDescent="0.25">
      <c r="A2310" s="3">
        <f>TITRES_STAT!B2313</f>
        <v>45667</v>
      </c>
      <c r="B2310" s="5">
        <f>TITRES_STAT!D2313</f>
        <v>2.2599999999999998</v>
      </c>
      <c r="C2310" s="2">
        <f t="shared" si="324"/>
        <v>5.9999999999999609E-2</v>
      </c>
      <c r="D2310" s="2">
        <f t="shared" si="325"/>
        <v>5.9999999999999609E-2</v>
      </c>
      <c r="E2310" s="2">
        <f t="shared" si="326"/>
        <v>0</v>
      </c>
      <c r="F2310" s="2">
        <f t="shared" si="323"/>
        <v>2.2552471005792659E-2</v>
      </c>
      <c r="G2310" s="2">
        <f t="shared" si="323"/>
        <v>2.2626102637189248E-2</v>
      </c>
      <c r="H2310" s="2">
        <f t="shared" si="319"/>
        <v>0.99674572185155896</v>
      </c>
      <c r="I2310" s="2">
        <f t="shared" si="320"/>
        <v>49.918510451460406</v>
      </c>
    </row>
    <row r="2311" spans="1:9" ht="13.5" x14ac:dyDescent="0.25">
      <c r="A2311" s="3">
        <f>TITRES_STAT!B2314</f>
        <v>45670</v>
      </c>
      <c r="B2311" s="5">
        <f>TITRES_STAT!D2314</f>
        <v>2.2599999999999998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2.0941580219664611E-2</v>
      </c>
      <c r="G2311" s="2">
        <f t="shared" si="323"/>
        <v>2.1009952448818588E-2</v>
      </c>
      <c r="H2311" s="2">
        <f t="shared" si="319"/>
        <v>0.99674572185155885</v>
      </c>
      <c r="I2311" s="2">
        <f t="shared" si="320"/>
        <v>49.918510451460399</v>
      </c>
    </row>
    <row r="2312" spans="1:9" ht="13.5" x14ac:dyDescent="0.25">
      <c r="A2312" s="3">
        <f>TITRES_STAT!B2315</f>
        <v>45671</v>
      </c>
      <c r="B2312" s="5">
        <f>TITRES_STAT!D2315</f>
        <v>2.2999999999999998</v>
      </c>
      <c r="C2312" s="2">
        <f t="shared" si="324"/>
        <v>4.0000000000000036E-2</v>
      </c>
      <c r="D2312" s="2">
        <f t="shared" si="325"/>
        <v>4.0000000000000036E-2</v>
      </c>
      <c r="E2312" s="2">
        <f t="shared" si="326"/>
        <v>0</v>
      </c>
      <c r="F2312" s="2">
        <f t="shared" si="323"/>
        <v>2.2302895918259995E-2</v>
      </c>
      <c r="G2312" s="2">
        <f t="shared" si="323"/>
        <v>1.9509241559617259E-2</v>
      </c>
      <c r="H2312" s="2">
        <f t="shared" si="319"/>
        <v>1.1431964615387922</v>
      </c>
      <c r="I2312" s="2">
        <f t="shared" si="320"/>
        <v>53.340721770228626</v>
      </c>
    </row>
    <row r="2313" spans="1:9" ht="13.5" x14ac:dyDescent="0.25">
      <c r="A2313" s="3">
        <f>TITRES_STAT!B2316</f>
        <v>45672</v>
      </c>
      <c r="B2313" s="5">
        <f>TITRES_STAT!D2316</f>
        <v>2.36</v>
      </c>
      <c r="C2313" s="2">
        <f t="shared" si="324"/>
        <v>6.0000000000000053E-2</v>
      </c>
      <c r="D2313" s="2">
        <f t="shared" si="325"/>
        <v>6.0000000000000053E-2</v>
      </c>
      <c r="E2313" s="2">
        <f t="shared" si="326"/>
        <v>0</v>
      </c>
      <c r="F2313" s="2">
        <f t="shared" si="323"/>
        <v>2.4995546209812858E-2</v>
      </c>
      <c r="G2313" s="2">
        <f t="shared" si="323"/>
        <v>1.8115724305358884E-2</v>
      </c>
      <c r="H2313" s="2">
        <f t="shared" si="319"/>
        <v>1.3797707333412459</v>
      </c>
      <c r="I2313" s="2">
        <f t="shared" si="320"/>
        <v>57.97914538616164</v>
      </c>
    </row>
    <row r="2314" spans="1:9" ht="13.5" x14ac:dyDescent="0.25">
      <c r="A2314" s="3">
        <f>TITRES_STAT!B2317</f>
        <v>45673</v>
      </c>
      <c r="B2314" s="5">
        <f>TITRES_STAT!D2317</f>
        <v>2.31</v>
      </c>
      <c r="C2314" s="2">
        <f t="shared" si="324"/>
        <v>-4.9999999999999822E-2</v>
      </c>
      <c r="D2314" s="2">
        <f t="shared" si="325"/>
        <v>0</v>
      </c>
      <c r="E2314" s="2">
        <f t="shared" si="326"/>
        <v>4.9999999999999822E-2</v>
      </c>
      <c r="F2314" s="2">
        <f t="shared" si="323"/>
        <v>2.3210150051969084E-2</v>
      </c>
      <c r="G2314" s="2">
        <f t="shared" si="323"/>
        <v>2.0393172569261809E-2</v>
      </c>
      <c r="H2314" s="2">
        <f t="shared" si="319"/>
        <v>1.1381333616993583</v>
      </c>
      <c r="I2314" s="2">
        <f t="shared" si="320"/>
        <v>53.230232598530989</v>
      </c>
    </row>
    <row r="2315" spans="1:9" ht="13.5" x14ac:dyDescent="0.25">
      <c r="A2315" s="3">
        <f>TITRES_STAT!B2318</f>
        <v>45674</v>
      </c>
      <c r="B2315" s="5">
        <f>TITRES_STAT!D2318</f>
        <v>2.37</v>
      </c>
      <c r="C2315" s="2">
        <f t="shared" si="324"/>
        <v>6.0000000000000053E-2</v>
      </c>
      <c r="D2315" s="2">
        <f t="shared" si="325"/>
        <v>6.0000000000000053E-2</v>
      </c>
      <c r="E2315" s="2">
        <f t="shared" si="326"/>
        <v>0</v>
      </c>
      <c r="F2315" s="2">
        <f t="shared" si="323"/>
        <v>2.583799647682844E-2</v>
      </c>
      <c r="G2315" s="2">
        <f t="shared" si="323"/>
        <v>1.8936517385743111E-2</v>
      </c>
      <c r="H2315" s="2">
        <f t="shared" si="319"/>
        <v>1.36445344994013</v>
      </c>
      <c r="I2315" s="2">
        <f t="shared" si="320"/>
        <v>57.706927999562815</v>
      </c>
    </row>
    <row r="2316" spans="1:9" ht="13.5" x14ac:dyDescent="0.25">
      <c r="A2316" s="3">
        <f>TITRES_STAT!B2319</f>
        <v>45677</v>
      </c>
      <c r="B2316" s="5">
        <f>TITRES_STAT!D2319</f>
        <v>2.4</v>
      </c>
      <c r="C2316" s="2">
        <f t="shared" si="324"/>
        <v>2.9999999999999805E-2</v>
      </c>
      <c r="D2316" s="2">
        <f t="shared" si="325"/>
        <v>2.9999999999999805E-2</v>
      </c>
      <c r="E2316" s="2">
        <f t="shared" si="326"/>
        <v>0</v>
      </c>
      <c r="F2316" s="2">
        <f t="shared" si="323"/>
        <v>2.6135282442769251E-2</v>
      </c>
      <c r="G2316" s="2">
        <f t="shared" si="323"/>
        <v>1.7583909001047174E-2</v>
      </c>
      <c r="H2316" s="2">
        <f t="shared" si="319"/>
        <v>1.4863181128390062</v>
      </c>
      <c r="I2316" s="2">
        <f t="shared" si="320"/>
        <v>59.77988517092254</v>
      </c>
    </row>
    <row r="2317" spans="1:9" ht="13.5" x14ac:dyDescent="0.25">
      <c r="A2317" s="3">
        <f>TITRES_STAT!B2320</f>
        <v>45678</v>
      </c>
      <c r="B2317" s="5">
        <f>TITRES_STAT!D2320</f>
        <v>2.4700000000000002</v>
      </c>
      <c r="C2317" s="2">
        <f t="shared" si="324"/>
        <v>7.0000000000000284E-2</v>
      </c>
      <c r="D2317" s="2">
        <f t="shared" si="325"/>
        <v>7.0000000000000284E-2</v>
      </c>
      <c r="E2317" s="2">
        <f t="shared" si="326"/>
        <v>0</v>
      </c>
      <c r="F2317" s="2">
        <f t="shared" ref="F2317:G2332" si="327">((F2316*13)+D2317)/14</f>
        <v>2.9268476554000038E-2</v>
      </c>
      <c r="G2317" s="2">
        <f t="shared" si="327"/>
        <v>1.6327915500972377E-2</v>
      </c>
      <c r="H2317" s="2">
        <f t="shared" si="319"/>
        <v>1.7925421375592623</v>
      </c>
      <c r="I2317" s="2">
        <f t="shared" si="320"/>
        <v>64.190334442938081</v>
      </c>
    </row>
    <row r="2318" spans="1:9" ht="13.5" x14ac:dyDescent="0.25">
      <c r="A2318" s="3">
        <f>TITRES_STAT!B2321</f>
        <v>45679</v>
      </c>
      <c r="B2318" s="5">
        <f>TITRES_STAT!D2321</f>
        <v>2.54</v>
      </c>
      <c r="C2318" s="2">
        <f t="shared" si="324"/>
        <v>6.999999999999984E-2</v>
      </c>
      <c r="D2318" s="2">
        <f t="shared" si="325"/>
        <v>6.999999999999984E-2</v>
      </c>
      <c r="E2318" s="2">
        <f t="shared" si="326"/>
        <v>0</v>
      </c>
      <c r="F2318" s="2">
        <f t="shared" si="327"/>
        <v>3.2177871085857165E-2</v>
      </c>
      <c r="G2318" s="2">
        <f t="shared" si="327"/>
        <v>1.5161635822331493E-2</v>
      </c>
      <c r="H2318" s="2">
        <f t="shared" si="319"/>
        <v>2.1223218564887669</v>
      </c>
      <c r="I2318" s="2">
        <f t="shared" si="320"/>
        <v>67.972552287592862</v>
      </c>
    </row>
    <row r="2319" spans="1:9" ht="13.5" x14ac:dyDescent="0.25">
      <c r="A2319" s="3">
        <f>TITRES_STAT!B2322</f>
        <v>45680</v>
      </c>
      <c r="B2319" s="5">
        <f>TITRES_STAT!D2322</f>
        <v>2.57</v>
      </c>
      <c r="C2319" s="2">
        <f t="shared" si="324"/>
        <v>2.9999999999999805E-2</v>
      </c>
      <c r="D2319" s="2">
        <f t="shared" si="325"/>
        <v>2.9999999999999805E-2</v>
      </c>
      <c r="E2319" s="2">
        <f t="shared" si="326"/>
        <v>0</v>
      </c>
      <c r="F2319" s="2">
        <f t="shared" si="327"/>
        <v>3.2022308865438782E-2</v>
      </c>
      <c r="G2319" s="2">
        <f t="shared" si="327"/>
        <v>1.4078661835022099E-2</v>
      </c>
      <c r="H2319" s="2">
        <f t="shared" si="319"/>
        <v>2.2745278806100764</v>
      </c>
      <c r="I2319" s="2">
        <f t="shared" si="320"/>
        <v>69.461246431235452</v>
      </c>
    </row>
    <row r="2320" spans="1:9" ht="13.5" x14ac:dyDescent="0.25">
      <c r="A2320" s="3">
        <f>TITRES_STAT!B2323</f>
        <v>45681</v>
      </c>
      <c r="B2320" s="5">
        <f>TITRES_STAT!D2323</f>
        <v>2.5499999999999998</v>
      </c>
      <c r="C2320" s="2">
        <f t="shared" si="324"/>
        <v>-2.0000000000000018E-2</v>
      </c>
      <c r="D2320" s="2">
        <f t="shared" si="325"/>
        <v>0</v>
      </c>
      <c r="E2320" s="2">
        <f t="shared" si="326"/>
        <v>2.0000000000000018E-2</v>
      </c>
      <c r="F2320" s="2">
        <f t="shared" si="327"/>
        <v>2.9735001089336015E-2</v>
      </c>
      <c r="G2320" s="2">
        <f t="shared" si="327"/>
        <v>1.450161456109195E-2</v>
      </c>
      <c r="H2320" s="2">
        <f t="shared" si="319"/>
        <v>2.0504614133874077</v>
      </c>
      <c r="I2320" s="2">
        <f t="shared" si="320"/>
        <v>67.21807410474527</v>
      </c>
    </row>
    <row r="2321" spans="1:9" ht="13.5" x14ac:dyDescent="0.25">
      <c r="A2321" s="3">
        <f>TITRES_STAT!B2324</f>
        <v>45684</v>
      </c>
      <c r="B2321" s="5">
        <f>TITRES_STAT!D2324</f>
        <v>2.5</v>
      </c>
      <c r="C2321" s="2">
        <f t="shared" si="324"/>
        <v>-4.9999999999999822E-2</v>
      </c>
      <c r="D2321" s="2">
        <f t="shared" si="325"/>
        <v>0</v>
      </c>
      <c r="E2321" s="2">
        <f t="shared" si="326"/>
        <v>4.9999999999999822E-2</v>
      </c>
      <c r="F2321" s="2">
        <f t="shared" si="327"/>
        <v>2.7611072440097726E-2</v>
      </c>
      <c r="G2321" s="2">
        <f t="shared" si="327"/>
        <v>1.7037213521013943E-2</v>
      </c>
      <c r="H2321" s="2">
        <f t="shared" ref="H2321:H2384" si="328">F2321/G2321</f>
        <v>1.6206331162101029</v>
      </c>
      <c r="I2321" s="2">
        <f t="shared" ref="I2321:I2384" si="329">IF(G2321=0,100,100-(100/(1+H2321)))</f>
        <v>61.841282024010432</v>
      </c>
    </row>
    <row r="2322" spans="1:9" ht="13.5" x14ac:dyDescent="0.25">
      <c r="A2322" s="3">
        <f>TITRES_STAT!B2325</f>
        <v>45685</v>
      </c>
      <c r="B2322" s="5">
        <f>TITRES_STAT!D2325</f>
        <v>2.4700000000000002</v>
      </c>
      <c r="C2322" s="2">
        <f t="shared" si="324"/>
        <v>-2.9999999999999805E-2</v>
      </c>
      <c r="D2322" s="2">
        <f t="shared" si="325"/>
        <v>0</v>
      </c>
      <c r="E2322" s="2">
        <f t="shared" si="326"/>
        <v>2.9999999999999805E-2</v>
      </c>
      <c r="F2322" s="2">
        <f t="shared" si="327"/>
        <v>2.5638852980090745E-2</v>
      </c>
      <c r="G2322" s="2">
        <f t="shared" si="327"/>
        <v>1.7963126840941503E-2</v>
      </c>
      <c r="H2322" s="2">
        <f t="shared" si="328"/>
        <v>1.4273045671344229</v>
      </c>
      <c r="I2322" s="2">
        <f t="shared" si="329"/>
        <v>58.802038543496032</v>
      </c>
    </row>
    <row r="2323" spans="1:9" ht="13.5" x14ac:dyDescent="0.25">
      <c r="A2323" s="3">
        <f>TITRES_STAT!B2326</f>
        <v>45686</v>
      </c>
      <c r="B2323" s="5">
        <f>TITRES_STAT!D2326</f>
        <v>2.4</v>
      </c>
      <c r="C2323" s="2">
        <f t="shared" si="324"/>
        <v>-7.0000000000000284E-2</v>
      </c>
      <c r="D2323" s="2">
        <f t="shared" si="325"/>
        <v>0</v>
      </c>
      <c r="E2323" s="2">
        <f t="shared" si="326"/>
        <v>7.0000000000000284E-2</v>
      </c>
      <c r="F2323" s="2">
        <f t="shared" si="327"/>
        <v>2.3807506338655693E-2</v>
      </c>
      <c r="G2323" s="2">
        <f t="shared" si="327"/>
        <v>2.1680046352302845E-2</v>
      </c>
      <c r="H2323" s="2">
        <f t="shared" si="328"/>
        <v>1.0981298633675141</v>
      </c>
      <c r="I2323" s="2">
        <f t="shared" si="329"/>
        <v>52.338507855991693</v>
      </c>
    </row>
    <row r="2324" spans="1:9" ht="13.5" x14ac:dyDescent="0.25">
      <c r="A2324" s="3">
        <f>TITRES_STAT!B2327</f>
        <v>45687</v>
      </c>
      <c r="B2324" s="5">
        <f>TITRES_STAT!D2327</f>
        <v>2.33</v>
      </c>
      <c r="C2324" s="2">
        <f t="shared" si="324"/>
        <v>-6.999999999999984E-2</v>
      </c>
      <c r="D2324" s="2">
        <f t="shared" si="325"/>
        <v>0</v>
      </c>
      <c r="E2324" s="2">
        <f t="shared" si="326"/>
        <v>6.999999999999984E-2</v>
      </c>
      <c r="F2324" s="2">
        <f t="shared" si="327"/>
        <v>2.2106970171608859E-2</v>
      </c>
      <c r="G2324" s="2">
        <f t="shared" si="327"/>
        <v>2.5131471612852629E-2</v>
      </c>
      <c r="H2324" s="2">
        <f t="shared" si="328"/>
        <v>0.87965283180245635</v>
      </c>
      <c r="I2324" s="2">
        <f t="shared" si="329"/>
        <v>46.79868627436538</v>
      </c>
    </row>
    <row r="2325" spans="1:9" ht="13.5" x14ac:dyDescent="0.25">
      <c r="A2325" s="3">
        <f>TITRES_STAT!B2328</f>
        <v>45688</v>
      </c>
      <c r="B2325" s="5">
        <f>TITRES_STAT!D2328</f>
        <v>2.2999999999999998</v>
      </c>
      <c r="C2325" s="2">
        <f t="shared" si="324"/>
        <v>-3.0000000000000249E-2</v>
      </c>
      <c r="D2325" s="2">
        <f t="shared" si="325"/>
        <v>0</v>
      </c>
      <c r="E2325" s="2">
        <f t="shared" si="326"/>
        <v>3.0000000000000249E-2</v>
      </c>
      <c r="F2325" s="2">
        <f t="shared" si="327"/>
        <v>2.0527900873636797E-2</v>
      </c>
      <c r="G2325" s="2">
        <f t="shared" si="327"/>
        <v>2.5479223640506029E-2</v>
      </c>
      <c r="H2325" s="2">
        <f t="shared" si="328"/>
        <v>0.80567214932727449</v>
      </c>
      <c r="I2325" s="2">
        <f t="shared" si="329"/>
        <v>44.618960846654119</v>
      </c>
    </row>
    <row r="2326" spans="1:9" ht="13.5" x14ac:dyDescent="0.25">
      <c r="A2326" s="3">
        <f>TITRES_STAT!B2329</f>
        <v>45691</v>
      </c>
      <c r="B2326" s="5">
        <f>TITRES_STAT!D2329</f>
        <v>2.2999999999999998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1.9061622239805596E-2</v>
      </c>
      <c r="G2326" s="2">
        <f t="shared" si="327"/>
        <v>2.3659279094755598E-2</v>
      </c>
      <c r="H2326" s="2">
        <f t="shared" si="328"/>
        <v>0.80567214932727449</v>
      </c>
      <c r="I2326" s="2">
        <f t="shared" si="329"/>
        <v>44.618960846654119</v>
      </c>
    </row>
    <row r="2327" spans="1:9" ht="13.5" x14ac:dyDescent="0.25">
      <c r="A2327" s="3">
        <f>TITRES_STAT!B2330</f>
        <v>45692</v>
      </c>
      <c r="B2327" s="5">
        <f>TITRES_STAT!D2330</f>
        <v>2.36</v>
      </c>
      <c r="C2327" s="2">
        <f t="shared" si="324"/>
        <v>6.0000000000000053E-2</v>
      </c>
      <c r="D2327" s="2">
        <f t="shared" si="325"/>
        <v>6.0000000000000053E-2</v>
      </c>
      <c r="E2327" s="2">
        <f t="shared" si="326"/>
        <v>0</v>
      </c>
      <c r="F2327" s="2">
        <f t="shared" si="327"/>
        <v>2.1985792079819488E-2</v>
      </c>
      <c r="G2327" s="2">
        <f t="shared" si="327"/>
        <v>2.1969330587987342E-2</v>
      </c>
      <c r="H2327" s="2">
        <f t="shared" si="328"/>
        <v>1.0007492941929303</v>
      </c>
      <c r="I2327" s="2">
        <f t="shared" si="329"/>
        <v>50.01872533942921</v>
      </c>
    </row>
    <row r="2328" spans="1:9" ht="13.5" x14ac:dyDescent="0.25">
      <c r="A2328" s="3">
        <f>TITRES_STAT!B2331</f>
        <v>45693</v>
      </c>
      <c r="B2328" s="5">
        <f>TITRES_STAT!D2331</f>
        <v>2.4300000000000002</v>
      </c>
      <c r="C2328" s="2">
        <f t="shared" si="324"/>
        <v>7.0000000000000284E-2</v>
      </c>
      <c r="D2328" s="2">
        <f t="shared" si="325"/>
        <v>7.0000000000000284E-2</v>
      </c>
      <c r="E2328" s="2">
        <f t="shared" si="326"/>
        <v>0</v>
      </c>
      <c r="F2328" s="2">
        <f t="shared" si="327"/>
        <v>2.5415378359832402E-2</v>
      </c>
      <c r="G2328" s="2">
        <f t="shared" si="327"/>
        <v>2.0400092688845389E-2</v>
      </c>
      <c r="H2328" s="2">
        <f t="shared" si="328"/>
        <v>1.2458462197933704</v>
      </c>
      <c r="I2328" s="2">
        <f t="shared" si="329"/>
        <v>55.473353821527226</v>
      </c>
    </row>
    <row r="2329" spans="1:9" ht="13.5" x14ac:dyDescent="0.25">
      <c r="A2329" s="3">
        <f>TITRES_STAT!B2332</f>
        <v>45694</v>
      </c>
      <c r="B2329" s="5">
        <f>TITRES_STAT!D2332</f>
        <v>2.4300000000000002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2.3599994191272948E-2</v>
      </c>
      <c r="G2329" s="2">
        <f t="shared" si="327"/>
        <v>1.8942943211070717E-2</v>
      </c>
      <c r="H2329" s="2">
        <f t="shared" si="328"/>
        <v>1.2458462197933706</v>
      </c>
      <c r="I2329" s="2">
        <f t="shared" si="329"/>
        <v>55.473353821527226</v>
      </c>
    </row>
    <row r="2330" spans="1:9" ht="13.5" x14ac:dyDescent="0.25">
      <c r="A2330" s="3">
        <f>TITRES_STAT!B2333</f>
        <v>45695</v>
      </c>
      <c r="B2330" s="5">
        <f>TITRES_STAT!D2333</f>
        <v>2.4</v>
      </c>
      <c r="C2330" s="2">
        <f t="shared" si="324"/>
        <v>-3.0000000000000249E-2</v>
      </c>
      <c r="D2330" s="2">
        <f t="shared" si="325"/>
        <v>0</v>
      </c>
      <c r="E2330" s="2">
        <f t="shared" si="326"/>
        <v>3.0000000000000249E-2</v>
      </c>
      <c r="F2330" s="2">
        <f t="shared" si="327"/>
        <v>2.1914280320467737E-2</v>
      </c>
      <c r="G2330" s="2">
        <f t="shared" si="327"/>
        <v>1.973273298170854E-2</v>
      </c>
      <c r="H2330" s="2">
        <f t="shared" si="328"/>
        <v>1.110554748842008</v>
      </c>
      <c r="I2330" s="2">
        <f t="shared" si="329"/>
        <v>52.619092181869853</v>
      </c>
    </row>
    <row r="2331" spans="1:9" ht="13.5" x14ac:dyDescent="0.25">
      <c r="A2331" s="3">
        <f>TITRES_STAT!B2334</f>
        <v>45698</v>
      </c>
      <c r="B2331" s="5">
        <f>TITRES_STAT!D2334</f>
        <v>2.4300000000000002</v>
      </c>
      <c r="C2331" s="2">
        <f t="shared" si="324"/>
        <v>3.0000000000000249E-2</v>
      </c>
      <c r="D2331" s="2">
        <f t="shared" si="325"/>
        <v>3.0000000000000249E-2</v>
      </c>
      <c r="E2331" s="2">
        <f t="shared" si="326"/>
        <v>0</v>
      </c>
      <c r="F2331" s="2">
        <f t="shared" si="327"/>
        <v>2.2491831726148631E-2</v>
      </c>
      <c r="G2331" s="2">
        <f t="shared" si="327"/>
        <v>1.8323252054443646E-2</v>
      </c>
      <c r="H2331" s="2">
        <f t="shared" si="328"/>
        <v>1.2275021737036056</v>
      </c>
      <c r="I2331" s="2">
        <f t="shared" si="329"/>
        <v>55.106665582403096</v>
      </c>
    </row>
    <row r="2332" spans="1:9" ht="13.5" x14ac:dyDescent="0.25">
      <c r="A2332" s="3">
        <f>TITRES_STAT!B2335</f>
        <v>45699</v>
      </c>
      <c r="B2332" s="5">
        <f>TITRES_STAT!D2335</f>
        <v>2.4700000000000002</v>
      </c>
      <c r="C2332" s="2">
        <f t="shared" si="324"/>
        <v>4.0000000000000036E-2</v>
      </c>
      <c r="D2332" s="2">
        <f t="shared" si="325"/>
        <v>4.0000000000000036E-2</v>
      </c>
      <c r="E2332" s="2">
        <f t="shared" si="326"/>
        <v>0</v>
      </c>
      <c r="F2332" s="2">
        <f t="shared" si="327"/>
        <v>2.3742415174280877E-2</v>
      </c>
      <c r="G2332" s="2">
        <f t="shared" si="327"/>
        <v>1.7014448336269101E-2</v>
      </c>
      <c r="H2332" s="2">
        <f t="shared" si="328"/>
        <v>1.3954266811971803</v>
      </c>
      <c r="I2332" s="2">
        <f t="shared" si="329"/>
        <v>58.253783851976522</v>
      </c>
    </row>
    <row r="2333" spans="1:9" ht="13.5" x14ac:dyDescent="0.25">
      <c r="A2333" s="3">
        <f>TITRES_STAT!B2336</f>
        <v>45700</v>
      </c>
      <c r="B2333" s="5">
        <f>TITRES_STAT!D2336</f>
        <v>2.4300000000000002</v>
      </c>
      <c r="C2333" s="2">
        <f t="shared" si="324"/>
        <v>-4.0000000000000036E-2</v>
      </c>
      <c r="D2333" s="2">
        <f t="shared" si="325"/>
        <v>0</v>
      </c>
      <c r="E2333" s="2">
        <f t="shared" si="326"/>
        <v>4.0000000000000036E-2</v>
      </c>
      <c r="F2333" s="2">
        <f t="shared" ref="F2333:G2348" si="330">((F2332*13)+D2333)/14</f>
        <v>2.2046528376117955E-2</v>
      </c>
      <c r="G2333" s="2">
        <f t="shared" si="330"/>
        <v>1.8656273455107026E-2</v>
      </c>
      <c r="H2333" s="2">
        <f t="shared" si="328"/>
        <v>1.1817219783559116</v>
      </c>
      <c r="I2333" s="2">
        <f t="shared" si="329"/>
        <v>54.164645636765606</v>
      </c>
    </row>
    <row r="2334" spans="1:9" ht="13.5" x14ac:dyDescent="0.25">
      <c r="A2334" s="3">
        <f>TITRES_STAT!B2337</f>
        <v>45701</v>
      </c>
      <c r="B2334" s="5">
        <f>TITRES_STAT!D2337</f>
        <v>2.4</v>
      </c>
      <c r="C2334" s="2">
        <f t="shared" si="324"/>
        <v>-3.0000000000000249E-2</v>
      </c>
      <c r="D2334" s="2">
        <f t="shared" si="325"/>
        <v>0</v>
      </c>
      <c r="E2334" s="2">
        <f t="shared" si="326"/>
        <v>3.0000000000000249E-2</v>
      </c>
      <c r="F2334" s="2">
        <f t="shared" si="330"/>
        <v>2.0471776349252385E-2</v>
      </c>
      <c r="G2334" s="2">
        <f t="shared" si="330"/>
        <v>1.9466539636885112E-2</v>
      </c>
      <c r="H2334" s="2">
        <f t="shared" si="328"/>
        <v>1.0516392091824349</v>
      </c>
      <c r="I2334" s="2">
        <f t="shared" si="329"/>
        <v>51.258486603085849</v>
      </c>
    </row>
    <row r="2335" spans="1:9" ht="13.5" x14ac:dyDescent="0.25">
      <c r="A2335" s="3">
        <f>TITRES_STAT!B2338</f>
        <v>45702</v>
      </c>
      <c r="B2335" s="5">
        <f>TITRES_STAT!D2338</f>
        <v>2.36</v>
      </c>
      <c r="C2335" s="2">
        <f t="shared" si="324"/>
        <v>-4.0000000000000036E-2</v>
      </c>
      <c r="D2335" s="2">
        <f t="shared" si="325"/>
        <v>0</v>
      </c>
      <c r="E2335" s="2">
        <f t="shared" si="326"/>
        <v>4.0000000000000036E-2</v>
      </c>
      <c r="F2335" s="2">
        <f t="shared" si="330"/>
        <v>1.9009506610020072E-2</v>
      </c>
      <c r="G2335" s="2">
        <f t="shared" si="330"/>
        <v>2.0933215377107607E-2</v>
      </c>
      <c r="H2335" s="2">
        <f t="shared" si="328"/>
        <v>0.9081025665464042</v>
      </c>
      <c r="I2335" s="2">
        <f t="shared" si="329"/>
        <v>47.591915784172784</v>
      </c>
    </row>
    <row r="2336" spans="1:9" ht="13.5" x14ac:dyDescent="0.25">
      <c r="A2336" s="3">
        <f>TITRES_STAT!B2339</f>
        <v>45705</v>
      </c>
      <c r="B2336" s="5">
        <f>TITRES_STAT!D2339</f>
        <v>2.34</v>
      </c>
      <c r="C2336" s="2">
        <f t="shared" si="324"/>
        <v>-2.0000000000000018E-2</v>
      </c>
      <c r="D2336" s="2">
        <f t="shared" si="325"/>
        <v>0</v>
      </c>
      <c r="E2336" s="2">
        <f t="shared" si="326"/>
        <v>2.0000000000000018E-2</v>
      </c>
      <c r="F2336" s="2">
        <f t="shared" si="330"/>
        <v>1.7651684709304352E-2</v>
      </c>
      <c r="G2336" s="2">
        <f t="shared" si="330"/>
        <v>2.0866557135885637E-2</v>
      </c>
      <c r="H2336" s="2">
        <f t="shared" si="328"/>
        <v>0.84593182259796706</v>
      </c>
      <c r="I2336" s="2">
        <f t="shared" si="329"/>
        <v>45.826818317016794</v>
      </c>
    </row>
    <row r="2337" spans="1:9" ht="13.5" x14ac:dyDescent="0.25">
      <c r="A2337" s="3">
        <f>TITRES_STAT!B2340</f>
        <v>45706</v>
      </c>
      <c r="B2337" s="5">
        <f>TITRES_STAT!D2340</f>
        <v>2.2799999999999998</v>
      </c>
      <c r="C2337" s="2">
        <f t="shared" si="324"/>
        <v>-6.0000000000000053E-2</v>
      </c>
      <c r="D2337" s="2">
        <f t="shared" si="325"/>
        <v>0</v>
      </c>
      <c r="E2337" s="2">
        <f t="shared" si="326"/>
        <v>6.0000000000000053E-2</v>
      </c>
      <c r="F2337" s="2">
        <f t="shared" si="330"/>
        <v>1.6390850087211185E-2</v>
      </c>
      <c r="G2337" s="2">
        <f t="shared" si="330"/>
        <v>2.3661803054750952E-2</v>
      </c>
      <c r="H2337" s="2">
        <f t="shared" si="328"/>
        <v>0.69271348634271279</v>
      </c>
      <c r="I2337" s="2">
        <f t="shared" si="329"/>
        <v>40.923256766825538</v>
      </c>
    </row>
    <row r="2338" spans="1:9" ht="13.5" x14ac:dyDescent="0.25">
      <c r="A2338" s="3">
        <f>TITRES_STAT!B2341</f>
        <v>45707</v>
      </c>
      <c r="B2338" s="5">
        <f>TITRES_STAT!D2341</f>
        <v>2.3199999999999998</v>
      </c>
      <c r="C2338" s="2">
        <f t="shared" si="324"/>
        <v>4.0000000000000036E-2</v>
      </c>
      <c r="D2338" s="2">
        <f t="shared" si="325"/>
        <v>4.0000000000000036E-2</v>
      </c>
      <c r="E2338" s="2">
        <f t="shared" si="326"/>
        <v>0</v>
      </c>
      <c r="F2338" s="2">
        <f t="shared" si="330"/>
        <v>1.8077217938124675E-2</v>
      </c>
      <c r="G2338" s="2">
        <f t="shared" si="330"/>
        <v>2.1971674265125887E-2</v>
      </c>
      <c r="H2338" s="2">
        <f t="shared" si="328"/>
        <v>0.82275104391190557</v>
      </c>
      <c r="I2338" s="2">
        <f t="shared" si="329"/>
        <v>45.137872594282243</v>
      </c>
    </row>
    <row r="2339" spans="1:9" ht="13.5" x14ac:dyDescent="0.25">
      <c r="A2339" s="3">
        <f>TITRES_STAT!B2342</f>
        <v>45708</v>
      </c>
      <c r="B2339" s="5">
        <f>TITRES_STAT!D2342</f>
        <v>2.31</v>
      </c>
      <c r="C2339" s="2">
        <f t="shared" si="324"/>
        <v>-9.9999999999997868E-3</v>
      </c>
      <c r="D2339" s="2">
        <f t="shared" si="325"/>
        <v>0</v>
      </c>
      <c r="E2339" s="2">
        <f t="shared" si="326"/>
        <v>9.9999999999997868E-3</v>
      </c>
      <c r="F2339" s="2">
        <f t="shared" si="330"/>
        <v>1.6785988085401483E-2</v>
      </c>
      <c r="G2339" s="2">
        <f t="shared" si="330"/>
        <v>2.1116554674759737E-2</v>
      </c>
      <c r="H2339" s="2">
        <f t="shared" si="328"/>
        <v>0.79492077869433375</v>
      </c>
      <c r="I2339" s="2">
        <f t="shared" si="329"/>
        <v>44.287234742057933</v>
      </c>
    </row>
    <row r="2340" spans="1:9" ht="13.5" x14ac:dyDescent="0.25">
      <c r="A2340" s="3">
        <f>TITRES_STAT!B2343</f>
        <v>45709</v>
      </c>
      <c r="B2340" s="5">
        <f>TITRES_STAT!D2343</f>
        <v>2.2999999999999998</v>
      </c>
      <c r="C2340" s="2">
        <f t="shared" si="324"/>
        <v>-1.0000000000000231E-2</v>
      </c>
      <c r="D2340" s="2">
        <f t="shared" si="325"/>
        <v>0</v>
      </c>
      <c r="E2340" s="2">
        <f t="shared" si="326"/>
        <v>1.0000000000000231E-2</v>
      </c>
      <c r="F2340" s="2">
        <f t="shared" si="330"/>
        <v>1.5586988936444234E-2</v>
      </c>
      <c r="G2340" s="2">
        <f t="shared" si="330"/>
        <v>2.0322515055134056E-2</v>
      </c>
      <c r="H2340" s="2">
        <f t="shared" si="328"/>
        <v>0.76698129607272747</v>
      </c>
      <c r="I2340" s="2">
        <f t="shared" si="329"/>
        <v>43.406305305970776</v>
      </c>
    </row>
    <row r="2341" spans="1:9" ht="13.5" x14ac:dyDescent="0.25">
      <c r="A2341" s="3">
        <f>TITRES_STAT!B2344</f>
        <v>45712</v>
      </c>
      <c r="B2341" s="5">
        <f>TITRES_STAT!D2344</f>
        <v>2.2400000000000002</v>
      </c>
      <c r="C2341" s="2">
        <f t="shared" si="324"/>
        <v>-5.9999999999999609E-2</v>
      </c>
      <c r="D2341" s="2">
        <f t="shared" si="325"/>
        <v>0</v>
      </c>
      <c r="E2341" s="2">
        <f t="shared" si="326"/>
        <v>5.9999999999999609E-2</v>
      </c>
      <c r="F2341" s="2">
        <f t="shared" si="330"/>
        <v>1.4473632583841075E-2</v>
      </c>
      <c r="G2341" s="2">
        <f t="shared" si="330"/>
        <v>2.3156621122624454E-2</v>
      </c>
      <c r="H2341" s="2">
        <f t="shared" si="328"/>
        <v>0.62503214554476016</v>
      </c>
      <c r="I2341" s="2">
        <f t="shared" si="329"/>
        <v>38.462755783531314</v>
      </c>
    </row>
    <row r="2342" spans="1:9" ht="13.5" x14ac:dyDescent="0.25">
      <c r="A2342" s="3">
        <f>TITRES_STAT!B2345</f>
        <v>45713</v>
      </c>
      <c r="B2342" s="5">
        <f>TITRES_STAT!D2345</f>
        <v>2.2400000000000002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1.3439801684995284E-2</v>
      </c>
      <c r="G2342" s="2">
        <f t="shared" si="330"/>
        <v>2.1502576756722708E-2</v>
      </c>
      <c r="H2342" s="2">
        <f t="shared" si="328"/>
        <v>0.62503214554476016</v>
      </c>
      <c r="I2342" s="2">
        <f t="shared" si="329"/>
        <v>38.462755783531314</v>
      </c>
    </row>
    <row r="2343" spans="1:9" ht="13.5" x14ac:dyDescent="0.25">
      <c r="A2343" s="3">
        <f>TITRES_STAT!B2346</f>
        <v>45714</v>
      </c>
      <c r="B2343" s="5">
        <f>TITRES_STAT!D2346</f>
        <v>2.2599999999999998</v>
      </c>
      <c r="C2343" s="2">
        <f t="shared" si="324"/>
        <v>1.9999999999999574E-2</v>
      </c>
      <c r="D2343" s="2">
        <f t="shared" si="325"/>
        <v>1.9999999999999574E-2</v>
      </c>
      <c r="E2343" s="2">
        <f t="shared" si="326"/>
        <v>0</v>
      </c>
      <c r="F2343" s="2">
        <f t="shared" si="330"/>
        <v>1.3908387278924161E-2</v>
      </c>
      <c r="G2343" s="2">
        <f t="shared" si="330"/>
        <v>1.9966678416956801E-2</v>
      </c>
      <c r="H2343" s="2">
        <f t="shared" si="328"/>
        <v>0.69657992123078394</v>
      </c>
      <c r="I2343" s="2">
        <f t="shared" si="329"/>
        <v>41.057890200978569</v>
      </c>
    </row>
    <row r="2344" spans="1:9" ht="13.5" x14ac:dyDescent="0.25">
      <c r="A2344" s="3">
        <f>TITRES_STAT!B2347</f>
        <v>45715</v>
      </c>
      <c r="B2344" s="5">
        <f>TITRES_STAT!D2347</f>
        <v>2.2000000000000002</v>
      </c>
      <c r="C2344" s="2">
        <f t="shared" si="324"/>
        <v>-5.9999999999999609E-2</v>
      </c>
      <c r="D2344" s="2">
        <f t="shared" si="325"/>
        <v>0</v>
      </c>
      <c r="E2344" s="2">
        <f t="shared" si="326"/>
        <v>5.9999999999999609E-2</v>
      </c>
      <c r="F2344" s="2">
        <f t="shared" si="330"/>
        <v>1.2914931044715292E-2</v>
      </c>
      <c r="G2344" s="2">
        <f t="shared" si="330"/>
        <v>2.2826201387174144E-2</v>
      </c>
      <c r="H2344" s="2">
        <f t="shared" si="328"/>
        <v>0.56579414268955353</v>
      </c>
      <c r="I2344" s="2">
        <f t="shared" si="329"/>
        <v>36.134644220707891</v>
      </c>
    </row>
    <row r="2345" spans="1:9" ht="13.5" x14ac:dyDescent="0.25">
      <c r="A2345" s="3">
        <f>TITRES_STAT!B2348</f>
        <v>45716</v>
      </c>
      <c r="B2345" s="5">
        <f>TITRES_STAT!D2348</f>
        <v>2.14</v>
      </c>
      <c r="C2345" s="2">
        <f t="shared" si="324"/>
        <v>-6.0000000000000053E-2</v>
      </c>
      <c r="D2345" s="2">
        <f t="shared" si="325"/>
        <v>0</v>
      </c>
      <c r="E2345" s="2">
        <f t="shared" si="326"/>
        <v>6.0000000000000053E-2</v>
      </c>
      <c r="F2345" s="2">
        <f t="shared" si="330"/>
        <v>1.1992435970092771E-2</v>
      </c>
      <c r="G2345" s="2">
        <f t="shared" si="330"/>
        <v>2.5481472716661711E-2</v>
      </c>
      <c r="H2345" s="2">
        <f t="shared" si="328"/>
        <v>0.47063355024418235</v>
      </c>
      <c r="I2345" s="2">
        <f t="shared" si="329"/>
        <v>32.002095298726104</v>
      </c>
    </row>
    <row r="2346" spans="1:9" ht="13.5" x14ac:dyDescent="0.25">
      <c r="A2346" s="3">
        <f>TITRES_STAT!B2349</f>
        <v>45719</v>
      </c>
      <c r="B2346" s="5">
        <f>TITRES_STAT!D2349</f>
        <v>2.16</v>
      </c>
      <c r="C2346" s="2">
        <f t="shared" si="324"/>
        <v>2.0000000000000018E-2</v>
      </c>
      <c r="D2346" s="2">
        <f t="shared" si="325"/>
        <v>2.0000000000000018E-2</v>
      </c>
      <c r="E2346" s="2">
        <f t="shared" si="326"/>
        <v>0</v>
      </c>
      <c r="F2346" s="2">
        <f t="shared" si="330"/>
        <v>1.2564404829371861E-2</v>
      </c>
      <c r="G2346" s="2">
        <f t="shared" si="330"/>
        <v>2.3661367522614444E-2</v>
      </c>
      <c r="H2346" s="2">
        <f t="shared" si="328"/>
        <v>0.53100924185228859</v>
      </c>
      <c r="I2346" s="2">
        <f t="shared" si="329"/>
        <v>34.683607867046447</v>
      </c>
    </row>
    <row r="2347" spans="1:9" ht="13.5" x14ac:dyDescent="0.25">
      <c r="A2347" s="3">
        <f>TITRES_STAT!B2350</f>
        <v>45720</v>
      </c>
      <c r="B2347" s="5">
        <f>TITRES_STAT!D2350</f>
        <v>2.19</v>
      </c>
      <c r="C2347" s="2">
        <f t="shared" si="324"/>
        <v>2.9999999999999805E-2</v>
      </c>
      <c r="D2347" s="2">
        <f t="shared" si="325"/>
        <v>2.9999999999999805E-2</v>
      </c>
      <c r="E2347" s="2">
        <f t="shared" si="326"/>
        <v>0</v>
      </c>
      <c r="F2347" s="2">
        <f t="shared" si="330"/>
        <v>1.3809804484416714E-2</v>
      </c>
      <c r="G2347" s="2">
        <f t="shared" si="330"/>
        <v>2.1971269842427699E-2</v>
      </c>
      <c r="H2347" s="2">
        <f t="shared" si="328"/>
        <v>0.62853920521922868</v>
      </c>
      <c r="I2347" s="2">
        <f t="shared" si="329"/>
        <v>38.595276257694806</v>
      </c>
    </row>
    <row r="2348" spans="1:9" ht="13.5" x14ac:dyDescent="0.25">
      <c r="A2348" s="3">
        <f>TITRES_STAT!B2351</f>
        <v>45721</v>
      </c>
      <c r="B2348" s="5">
        <f>TITRES_STAT!D2351</f>
        <v>2.14</v>
      </c>
      <c r="C2348" s="2">
        <f t="shared" si="324"/>
        <v>-4.9999999999999822E-2</v>
      </c>
      <c r="D2348" s="2">
        <f t="shared" si="325"/>
        <v>0</v>
      </c>
      <c r="E2348" s="2">
        <f t="shared" si="326"/>
        <v>4.9999999999999822E-2</v>
      </c>
      <c r="F2348" s="2">
        <f t="shared" si="330"/>
        <v>1.2823389878386949E-2</v>
      </c>
      <c r="G2348" s="2">
        <f t="shared" si="330"/>
        <v>2.3973321996539992E-2</v>
      </c>
      <c r="H2348" s="2">
        <f t="shared" si="328"/>
        <v>0.53490250038095333</v>
      </c>
      <c r="I2348" s="2">
        <f t="shared" si="329"/>
        <v>34.849281973818776</v>
      </c>
    </row>
    <row r="2349" spans="1:9" ht="13.5" x14ac:dyDescent="0.25">
      <c r="A2349" s="3">
        <f>TITRES_STAT!B2352</f>
        <v>45722</v>
      </c>
      <c r="B2349" s="5">
        <f>TITRES_STAT!D2352</f>
        <v>2.14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1.1907433458502167E-2</v>
      </c>
      <c r="G2349" s="2">
        <f t="shared" si="331"/>
        <v>2.2260941853929992E-2</v>
      </c>
      <c r="H2349" s="2">
        <f t="shared" si="328"/>
        <v>0.53490250038095333</v>
      </c>
      <c r="I2349" s="2">
        <f t="shared" si="329"/>
        <v>34.849281973818776</v>
      </c>
    </row>
    <row r="2350" spans="1:9" ht="13.5" x14ac:dyDescent="0.25">
      <c r="A2350" s="3">
        <f>TITRES_STAT!B2353</f>
        <v>45723</v>
      </c>
      <c r="B2350" s="5">
        <f>TITRES_STAT!D2353</f>
        <v>2.2000000000000002</v>
      </c>
      <c r="C2350" s="2">
        <f t="shared" si="324"/>
        <v>6.0000000000000053E-2</v>
      </c>
      <c r="D2350" s="2">
        <f t="shared" si="325"/>
        <v>6.0000000000000053E-2</v>
      </c>
      <c r="E2350" s="2">
        <f t="shared" si="326"/>
        <v>0</v>
      </c>
      <c r="F2350" s="2">
        <f t="shared" si="331"/>
        <v>1.5342616782894874E-2</v>
      </c>
      <c r="G2350" s="2">
        <f t="shared" si="331"/>
        <v>2.0670874578649277E-2</v>
      </c>
      <c r="H2350" s="2">
        <f t="shared" si="328"/>
        <v>0.74223355787481282</v>
      </c>
      <c r="I2350" s="2">
        <f t="shared" si="329"/>
        <v>42.60241426988663</v>
      </c>
    </row>
    <row r="2351" spans="1:9" ht="13.5" x14ac:dyDescent="0.25">
      <c r="A2351" s="3">
        <f>TITRES_STAT!B2354</f>
        <v>45726</v>
      </c>
      <c r="B2351" s="5">
        <f>TITRES_STAT!D2354</f>
        <v>2.15</v>
      </c>
      <c r="C2351" s="2">
        <f t="shared" si="324"/>
        <v>-5.0000000000000266E-2</v>
      </c>
      <c r="D2351" s="2">
        <f t="shared" si="325"/>
        <v>0</v>
      </c>
      <c r="E2351" s="2">
        <f t="shared" si="326"/>
        <v>5.0000000000000266E-2</v>
      </c>
      <c r="F2351" s="2">
        <f t="shared" si="331"/>
        <v>1.4246715584116668E-2</v>
      </c>
      <c r="G2351" s="2">
        <f t="shared" si="331"/>
        <v>2.2765812108745776E-2</v>
      </c>
      <c r="H2351" s="2">
        <f t="shared" si="328"/>
        <v>0.62579430578027184</v>
      </c>
      <c r="I2351" s="2">
        <f t="shared" si="329"/>
        <v>38.491603984301854</v>
      </c>
    </row>
    <row r="2352" spans="1:9" ht="13.5" x14ac:dyDescent="0.25">
      <c r="A2352" s="3">
        <f>TITRES_STAT!B2355</f>
        <v>45727</v>
      </c>
      <c r="B2352" s="5">
        <f>TITRES_STAT!D2355</f>
        <v>2.15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1.3229093042394049E-2</v>
      </c>
      <c r="G2352" s="2">
        <f t="shared" si="331"/>
        <v>2.1139682672406793E-2</v>
      </c>
      <c r="H2352" s="2">
        <f t="shared" si="328"/>
        <v>0.62579430578027173</v>
      </c>
      <c r="I2352" s="2">
        <f t="shared" si="329"/>
        <v>38.491603984301854</v>
      </c>
    </row>
    <row r="2353" spans="1:9" ht="13.5" x14ac:dyDescent="0.25">
      <c r="A2353" s="3">
        <f>TITRES_STAT!B2356</f>
        <v>45728</v>
      </c>
      <c r="B2353" s="5">
        <f>TITRES_STAT!D2356</f>
        <v>2.1800000000000002</v>
      </c>
      <c r="C2353" s="2">
        <f t="shared" si="324"/>
        <v>3.0000000000000249E-2</v>
      </c>
      <c r="D2353" s="2">
        <f t="shared" si="325"/>
        <v>3.0000000000000249E-2</v>
      </c>
      <c r="E2353" s="2">
        <f t="shared" si="326"/>
        <v>0</v>
      </c>
      <c r="F2353" s="2">
        <f t="shared" si="331"/>
        <v>1.4427014967937348E-2</v>
      </c>
      <c r="G2353" s="2">
        <f t="shared" si="331"/>
        <v>1.9629705338663452E-2</v>
      </c>
      <c r="H2353" s="2">
        <f t="shared" si="328"/>
        <v>0.7349583052335138</v>
      </c>
      <c r="I2353" s="2">
        <f t="shared" si="329"/>
        <v>42.361727253992612</v>
      </c>
    </row>
    <row r="2354" spans="1:9" ht="13.5" x14ac:dyDescent="0.25">
      <c r="A2354" s="3">
        <f>TITRES_STAT!B2357</f>
        <v>45729</v>
      </c>
      <c r="B2354" s="5">
        <f>TITRES_STAT!D2357</f>
        <v>2.19</v>
      </c>
      <c r="C2354" s="2">
        <f t="shared" si="324"/>
        <v>9.9999999999997868E-3</v>
      </c>
      <c r="D2354" s="2">
        <f t="shared" si="325"/>
        <v>9.9999999999997868E-3</v>
      </c>
      <c r="E2354" s="2">
        <f t="shared" si="326"/>
        <v>0</v>
      </c>
      <c r="F2354" s="2">
        <f t="shared" si="331"/>
        <v>1.4110799613084665E-2</v>
      </c>
      <c r="G2354" s="2">
        <f t="shared" si="331"/>
        <v>1.8227583528758921E-2</v>
      </c>
      <c r="H2354" s="2">
        <f t="shared" si="328"/>
        <v>0.77414538196031746</v>
      </c>
      <c r="I2354" s="2">
        <f t="shared" si="329"/>
        <v>43.634833415113718</v>
      </c>
    </row>
    <row r="2355" spans="1:9" ht="13.5" x14ac:dyDescent="0.25">
      <c r="A2355" s="3">
        <f>TITRES_STAT!B2358</f>
        <v>45730</v>
      </c>
      <c r="B2355" s="5">
        <f>TITRES_STAT!D2358</f>
        <v>2.21</v>
      </c>
      <c r="C2355" s="2">
        <f t="shared" si="324"/>
        <v>2.0000000000000018E-2</v>
      </c>
      <c r="D2355" s="2">
        <f t="shared" si="325"/>
        <v>2.0000000000000018E-2</v>
      </c>
      <c r="E2355" s="2">
        <f t="shared" si="326"/>
        <v>0</v>
      </c>
      <c r="F2355" s="2">
        <f t="shared" si="331"/>
        <v>1.4531456783578619E-2</v>
      </c>
      <c r="G2355" s="2">
        <f t="shared" si="331"/>
        <v>1.6925613276704714E-2</v>
      </c>
      <c r="H2355" s="2">
        <f t="shared" si="328"/>
        <v>0.85854831644881946</v>
      </c>
      <c r="I2355" s="2">
        <f t="shared" si="329"/>
        <v>46.194565341689469</v>
      </c>
    </row>
    <row r="2356" spans="1:9" ht="13.5" x14ac:dyDescent="0.25">
      <c r="A2356" s="3">
        <f>TITRES_STAT!B2359</f>
        <v>45733</v>
      </c>
      <c r="B2356" s="5">
        <f>TITRES_STAT!D2359</f>
        <v>2.27</v>
      </c>
      <c r="C2356" s="2">
        <f t="shared" si="324"/>
        <v>6.0000000000000053E-2</v>
      </c>
      <c r="D2356" s="2">
        <f t="shared" si="325"/>
        <v>6.0000000000000053E-2</v>
      </c>
      <c r="E2356" s="2">
        <f t="shared" si="326"/>
        <v>0</v>
      </c>
      <c r="F2356" s="2">
        <f t="shared" si="331"/>
        <v>1.7779209870465863E-2</v>
      </c>
      <c r="G2356" s="2">
        <f t="shared" si="331"/>
        <v>1.5716640899797234E-2</v>
      </c>
      <c r="H2356" s="2">
        <f t="shared" si="328"/>
        <v>1.1312347201809032</v>
      </c>
      <c r="I2356" s="2">
        <f t="shared" si="329"/>
        <v>53.078842488305654</v>
      </c>
    </row>
    <row r="2357" spans="1:9" ht="13.5" x14ac:dyDescent="0.25">
      <c r="A2357" s="3">
        <f>TITRES_STAT!B2360</f>
        <v>45734</v>
      </c>
      <c r="B2357" s="5">
        <f>TITRES_STAT!D2360</f>
        <v>2.33</v>
      </c>
      <c r="C2357" s="2">
        <f t="shared" si="324"/>
        <v>6.0000000000000053E-2</v>
      </c>
      <c r="D2357" s="2">
        <f t="shared" si="325"/>
        <v>6.0000000000000053E-2</v>
      </c>
      <c r="E2357" s="2">
        <f t="shared" si="326"/>
        <v>0</v>
      </c>
      <c r="F2357" s="2">
        <f t="shared" si="331"/>
        <v>2.0794980594004021E-2</v>
      </c>
      <c r="G2357" s="2">
        <f t="shared" si="331"/>
        <v>1.4594023692668861E-2</v>
      </c>
      <c r="H2357" s="2">
        <f t="shared" si="328"/>
        <v>1.4248970011231474</v>
      </c>
      <c r="I2357" s="2">
        <f t="shared" si="329"/>
        <v>58.761135028134113</v>
      </c>
    </row>
    <row r="2358" spans="1:9" ht="13.5" x14ac:dyDescent="0.25">
      <c r="A2358" s="3">
        <f>TITRES_STAT!B2361</f>
        <v>45735</v>
      </c>
      <c r="B2358" s="5">
        <f>TITRES_STAT!D2361</f>
        <v>2.2999999999999998</v>
      </c>
      <c r="C2358" s="2">
        <f t="shared" si="324"/>
        <v>-3.0000000000000249E-2</v>
      </c>
      <c r="D2358" s="2">
        <f t="shared" si="325"/>
        <v>0</v>
      </c>
      <c r="E2358" s="2">
        <f t="shared" si="326"/>
        <v>3.0000000000000249E-2</v>
      </c>
      <c r="F2358" s="2">
        <f t="shared" si="331"/>
        <v>1.9309624837289451E-2</v>
      </c>
      <c r="G2358" s="2">
        <f t="shared" si="331"/>
        <v>1.5694450571763961E-2</v>
      </c>
      <c r="H2358" s="2">
        <f t="shared" si="328"/>
        <v>1.2303472968992992</v>
      </c>
      <c r="I2358" s="2">
        <f t="shared" si="329"/>
        <v>55.163933375298441</v>
      </c>
    </row>
    <row r="2359" spans="1:9" ht="13.5" x14ac:dyDescent="0.25">
      <c r="A2359" s="3">
        <f>TITRES_STAT!B2362</f>
        <v>45737</v>
      </c>
      <c r="B2359" s="5">
        <f>TITRES_STAT!D2362</f>
        <v>2.3199999999999998</v>
      </c>
      <c r="C2359" s="2">
        <f t="shared" si="324"/>
        <v>2.0000000000000018E-2</v>
      </c>
      <c r="D2359" s="2">
        <f t="shared" si="325"/>
        <v>2.0000000000000018E-2</v>
      </c>
      <c r="E2359" s="2">
        <f t="shared" si="326"/>
        <v>0</v>
      </c>
      <c r="F2359" s="2">
        <f t="shared" si="331"/>
        <v>1.9358937348911635E-2</v>
      </c>
      <c r="G2359" s="2">
        <f t="shared" si="331"/>
        <v>1.4573418388066537E-2</v>
      </c>
      <c r="H2359" s="2">
        <f t="shared" si="328"/>
        <v>1.3283731265660861</v>
      </c>
      <c r="I2359" s="2">
        <f t="shared" si="329"/>
        <v>57.051557218631338</v>
      </c>
    </row>
    <row r="2360" spans="1:9" ht="13.5" x14ac:dyDescent="0.25">
      <c r="A2360" s="3">
        <f>TITRES_STAT!B2363</f>
        <v>45740</v>
      </c>
      <c r="B2360" s="5">
        <f>TITRES_STAT!D2363</f>
        <v>2.38</v>
      </c>
      <c r="C2360" s="2">
        <f t="shared" si="324"/>
        <v>6.0000000000000053E-2</v>
      </c>
      <c r="D2360" s="2">
        <f t="shared" si="325"/>
        <v>6.0000000000000053E-2</v>
      </c>
      <c r="E2360" s="2">
        <f t="shared" si="326"/>
        <v>0</v>
      </c>
      <c r="F2360" s="2">
        <f t="shared" si="331"/>
        <v>2.2261870395417948E-2</v>
      </c>
      <c r="G2360" s="2">
        <f t="shared" si="331"/>
        <v>1.353245993177607E-2</v>
      </c>
      <c r="H2360" s="2">
        <f t="shared" si="328"/>
        <v>1.6450719608741664</v>
      </c>
      <c r="I2360" s="2">
        <f t="shared" si="329"/>
        <v>62.193845203761065</v>
      </c>
    </row>
    <row r="2361" spans="1:9" ht="13.5" x14ac:dyDescent="0.25">
      <c r="A2361" s="3">
        <f>TITRES_STAT!B2364</f>
        <v>45741</v>
      </c>
      <c r="B2361" s="5">
        <f>TITRES_STAT!D2364</f>
        <v>2.3199999999999998</v>
      </c>
      <c r="C2361" s="2">
        <f t="shared" si="324"/>
        <v>-6.0000000000000053E-2</v>
      </c>
      <c r="D2361" s="2">
        <f t="shared" si="325"/>
        <v>0</v>
      </c>
      <c r="E2361" s="2">
        <f t="shared" si="326"/>
        <v>6.0000000000000053E-2</v>
      </c>
      <c r="F2361" s="2">
        <f t="shared" si="331"/>
        <v>2.0671736795745237E-2</v>
      </c>
      <c r="G2361" s="2">
        <f t="shared" si="331"/>
        <v>1.685156993664921E-2</v>
      </c>
      <c r="H2361" s="2">
        <f t="shared" si="328"/>
        <v>1.226695012598668</v>
      </c>
      <c r="I2361" s="2">
        <f t="shared" si="329"/>
        <v>55.090392067975742</v>
      </c>
    </row>
    <row r="2362" spans="1:9" ht="13.5" x14ac:dyDescent="0.25">
      <c r="A2362" s="3">
        <f>TITRES_STAT!B2365</f>
        <v>45742</v>
      </c>
      <c r="B2362" s="5">
        <f>TITRES_STAT!D2365</f>
        <v>2.37</v>
      </c>
      <c r="C2362" s="2">
        <f t="shared" si="324"/>
        <v>5.0000000000000266E-2</v>
      </c>
      <c r="D2362" s="2">
        <f t="shared" si="325"/>
        <v>5.0000000000000266E-2</v>
      </c>
      <c r="E2362" s="2">
        <f t="shared" si="326"/>
        <v>0</v>
      </c>
      <c r="F2362" s="2">
        <f t="shared" si="331"/>
        <v>2.276661273890631E-2</v>
      </c>
      <c r="G2362" s="2">
        <f t="shared" si="331"/>
        <v>1.5647886369745696E-2</v>
      </c>
      <c r="H2362" s="2">
        <f t="shared" si="328"/>
        <v>1.4549321359416483</v>
      </c>
      <c r="I2362" s="2">
        <f t="shared" si="329"/>
        <v>59.265676416899161</v>
      </c>
    </row>
    <row r="2363" spans="1:9" ht="13.5" x14ac:dyDescent="0.25">
      <c r="A2363" s="3">
        <f>TITRES_STAT!B2366</f>
        <v>45743</v>
      </c>
      <c r="B2363" s="5">
        <f>TITRES_STAT!D2366</f>
        <v>2.37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2.1140426114698716E-2</v>
      </c>
      <c r="G2363" s="2">
        <f t="shared" si="331"/>
        <v>1.4530180200478146E-2</v>
      </c>
      <c r="H2363" s="2">
        <f t="shared" si="328"/>
        <v>1.4549321359416483</v>
      </c>
      <c r="I2363" s="2">
        <f t="shared" si="329"/>
        <v>59.265676416899161</v>
      </c>
    </row>
    <row r="2364" spans="1:9" ht="13.5" x14ac:dyDescent="0.25">
      <c r="A2364" s="3">
        <f>TITRES_STAT!B2367</f>
        <v>45744</v>
      </c>
      <c r="B2364" s="5">
        <f>TITRES_STAT!D2367</f>
        <v>2.4</v>
      </c>
      <c r="C2364" s="2">
        <f t="shared" si="324"/>
        <v>2.9999999999999805E-2</v>
      </c>
      <c r="D2364" s="2">
        <f t="shared" si="325"/>
        <v>2.9999999999999805E-2</v>
      </c>
      <c r="E2364" s="2">
        <f t="shared" si="326"/>
        <v>0</v>
      </c>
      <c r="F2364" s="2">
        <f t="shared" si="331"/>
        <v>2.177325282079165E-2</v>
      </c>
      <c r="G2364" s="2">
        <f t="shared" si="331"/>
        <v>1.3492310186158278E-2</v>
      </c>
      <c r="H2364" s="2">
        <f t="shared" si="328"/>
        <v>1.6137527614158149</v>
      </c>
      <c r="I2364" s="2">
        <f t="shared" si="329"/>
        <v>61.740834299173684</v>
      </c>
    </row>
    <row r="2365" spans="1:9" ht="13.5" x14ac:dyDescent="0.25">
      <c r="A2365" s="3">
        <f>TITRES_STAT!B2368</f>
        <v>45749</v>
      </c>
      <c r="B2365" s="5">
        <f>TITRES_STAT!D2368</f>
        <v>2.41</v>
      </c>
      <c r="C2365" s="2">
        <f t="shared" si="324"/>
        <v>1.0000000000000231E-2</v>
      </c>
      <c r="D2365" s="2">
        <f t="shared" si="325"/>
        <v>1.0000000000000231E-2</v>
      </c>
      <c r="E2365" s="2">
        <f t="shared" si="326"/>
        <v>0</v>
      </c>
      <c r="F2365" s="2">
        <f t="shared" ref="F2365:G2380" si="332">((F2364*13)+D2365)/14</f>
        <v>2.0932306190735123E-2</v>
      </c>
      <c r="G2365" s="2">
        <f t="shared" si="332"/>
        <v>1.2528573744289829E-2</v>
      </c>
      <c r="H2365" s="2">
        <f t="shared" si="328"/>
        <v>1.6707652936373127</v>
      </c>
      <c r="I2365" s="2">
        <f t="shared" si="329"/>
        <v>62.557548490601327</v>
      </c>
    </row>
    <row r="2366" spans="1:9" ht="13.5" x14ac:dyDescent="0.25">
      <c r="A2366" s="3">
        <f>TITRES_STAT!B2369</f>
        <v>45750</v>
      </c>
      <c r="B2366" s="5">
        <f>TITRES_STAT!D2369</f>
        <v>2.46</v>
      </c>
      <c r="C2366" s="2">
        <f t="shared" si="324"/>
        <v>4.9999999999999822E-2</v>
      </c>
      <c r="D2366" s="2">
        <f t="shared" si="325"/>
        <v>4.9999999999999822E-2</v>
      </c>
      <c r="E2366" s="2">
        <f t="shared" si="326"/>
        <v>0</v>
      </c>
      <c r="F2366" s="2">
        <f t="shared" si="332"/>
        <v>2.3008570034254029E-2</v>
      </c>
      <c r="G2366" s="2">
        <f t="shared" si="332"/>
        <v>1.1633675619697697E-2</v>
      </c>
      <c r="H2366" s="2">
        <f t="shared" si="328"/>
        <v>1.9777558517530602</v>
      </c>
      <c r="I2366" s="2">
        <f t="shared" si="329"/>
        <v>66.417663173719177</v>
      </c>
    </row>
    <row r="2367" spans="1:9" ht="13.5" x14ac:dyDescent="0.25">
      <c r="A2367" s="3">
        <f>TITRES_STAT!B2370</f>
        <v>45751</v>
      </c>
      <c r="B2367" s="5">
        <f>TITRES_STAT!D2370</f>
        <v>2.4700000000000002</v>
      </c>
      <c r="C2367" s="2">
        <f t="shared" si="324"/>
        <v>1.0000000000000231E-2</v>
      </c>
      <c r="D2367" s="2">
        <f t="shared" si="325"/>
        <v>1.0000000000000231E-2</v>
      </c>
      <c r="E2367" s="2">
        <f t="shared" si="326"/>
        <v>0</v>
      </c>
      <c r="F2367" s="2">
        <f t="shared" si="332"/>
        <v>2.2079386460378759E-2</v>
      </c>
      <c r="G2367" s="2">
        <f t="shared" si="332"/>
        <v>1.0802698789719289E-2</v>
      </c>
      <c r="H2367" s="2">
        <f t="shared" si="328"/>
        <v>2.043876895039531</v>
      </c>
      <c r="I2367" s="2">
        <f t="shared" si="329"/>
        <v>67.147160201200819</v>
      </c>
    </row>
    <row r="2368" spans="1:9" ht="13.5" x14ac:dyDescent="0.25">
      <c r="A2368" s="3">
        <f>TITRES_STAT!B2371</f>
        <v>45754</v>
      </c>
      <c r="B2368" s="5">
        <f>TITRES_STAT!D2371</f>
        <v>2.54</v>
      </c>
      <c r="C2368" s="2">
        <f t="shared" si="324"/>
        <v>6.999999999999984E-2</v>
      </c>
      <c r="D2368" s="2">
        <f t="shared" si="325"/>
        <v>6.999999999999984E-2</v>
      </c>
      <c r="E2368" s="2">
        <f t="shared" si="326"/>
        <v>0</v>
      </c>
      <c r="F2368" s="2">
        <f t="shared" si="332"/>
        <v>2.5502287427494552E-2</v>
      </c>
      <c r="G2368" s="2">
        <f t="shared" si="332"/>
        <v>1.0031077447596484E-2</v>
      </c>
      <c r="H2368" s="2">
        <f t="shared" si="328"/>
        <v>2.5423278367375262</v>
      </c>
      <c r="I2368" s="2">
        <f t="shared" si="329"/>
        <v>71.769975956799158</v>
      </c>
    </row>
    <row r="2369" spans="1:9" ht="13.5" x14ac:dyDescent="0.25">
      <c r="A2369" s="3">
        <f>TITRES_STAT!B2372</f>
        <v>45755</v>
      </c>
      <c r="B2369" s="5">
        <f>TITRES_STAT!D2372</f>
        <v>2.6</v>
      </c>
      <c r="C2369" s="2">
        <f t="shared" si="324"/>
        <v>6.0000000000000053E-2</v>
      </c>
      <c r="D2369" s="2">
        <f t="shared" si="325"/>
        <v>6.0000000000000053E-2</v>
      </c>
      <c r="E2369" s="2">
        <f t="shared" si="326"/>
        <v>0</v>
      </c>
      <c r="F2369" s="2">
        <f t="shared" si="332"/>
        <v>2.7966409754102087E-2</v>
      </c>
      <c r="G2369" s="2">
        <f t="shared" si="332"/>
        <v>9.3145719156253054E-3</v>
      </c>
      <c r="H2369" s="2">
        <f t="shared" si="328"/>
        <v>3.0024363983049076</v>
      </c>
      <c r="I2369" s="2">
        <f t="shared" si="329"/>
        <v>75.015218219994324</v>
      </c>
    </row>
    <row r="2370" spans="1:9" ht="13.5" x14ac:dyDescent="0.25">
      <c r="A2370" s="3">
        <f>TITRES_STAT!B2373</f>
        <v>45757</v>
      </c>
      <c r="B2370" s="5">
        <f>TITRES_STAT!D2373</f>
        <v>2.67</v>
      </c>
      <c r="C2370" s="2">
        <f t="shared" si="324"/>
        <v>6.999999999999984E-2</v>
      </c>
      <c r="D2370" s="2">
        <f t="shared" si="325"/>
        <v>6.999999999999984E-2</v>
      </c>
      <c r="E2370" s="2">
        <f t="shared" si="326"/>
        <v>0</v>
      </c>
      <c r="F2370" s="2">
        <f t="shared" si="332"/>
        <v>3.09688090573805E-2</v>
      </c>
      <c r="G2370" s="2">
        <f t="shared" si="332"/>
        <v>8.6492453502234976E-3</v>
      </c>
      <c r="H2370" s="2">
        <f t="shared" si="328"/>
        <v>3.5805215141203344</v>
      </c>
      <c r="I2370" s="2">
        <f t="shared" si="329"/>
        <v>78.16842477614594</v>
      </c>
    </row>
    <row r="2371" spans="1:9" ht="13.5" x14ac:dyDescent="0.25">
      <c r="A2371" s="3">
        <f>TITRES_STAT!B2374</f>
        <v>45758</v>
      </c>
      <c r="B2371" s="5">
        <f>TITRES_STAT!D2374</f>
        <v>2.75</v>
      </c>
      <c r="C2371" s="2">
        <f t="shared" ref="C2371:C2434" si="333">B2371-B2370</f>
        <v>8.0000000000000071E-2</v>
      </c>
      <c r="D2371" s="2">
        <f t="shared" ref="D2371:D2434" si="334">IF(C2371&gt;0,C2371,0)</f>
        <v>8.0000000000000071E-2</v>
      </c>
      <c r="E2371" s="2">
        <f t="shared" ref="E2371:E2434" si="335">IF(C2371&lt;0,-C2371,0)</f>
        <v>0</v>
      </c>
      <c r="F2371" s="2">
        <f t="shared" si="332"/>
        <v>3.4471036981853324E-2</v>
      </c>
      <c r="G2371" s="2">
        <f t="shared" si="332"/>
        <v>8.0314421109218184E-3</v>
      </c>
      <c r="H2371" s="2">
        <f t="shared" si="328"/>
        <v>4.2920108874316307</v>
      </c>
      <c r="I2371" s="2">
        <f t="shared" si="329"/>
        <v>81.103591408419618</v>
      </c>
    </row>
    <row r="2372" spans="1:9" ht="13.5" x14ac:dyDescent="0.25">
      <c r="A2372" s="3">
        <f>TITRES_STAT!B2375</f>
        <v>45761</v>
      </c>
      <c r="B2372" s="5">
        <f>TITRES_STAT!D2375</f>
        <v>2.83</v>
      </c>
      <c r="C2372" s="2">
        <f t="shared" si="333"/>
        <v>8.0000000000000071E-2</v>
      </c>
      <c r="D2372" s="2">
        <f t="shared" si="334"/>
        <v>8.0000000000000071E-2</v>
      </c>
      <c r="E2372" s="2">
        <f t="shared" si="335"/>
        <v>0</v>
      </c>
      <c r="F2372" s="2">
        <f t="shared" si="332"/>
        <v>3.7723105768863806E-2</v>
      </c>
      <c r="G2372" s="2">
        <f t="shared" si="332"/>
        <v>7.4577676744274025E-3</v>
      </c>
      <c r="H2372" s="2">
        <f t="shared" si="328"/>
        <v>5.0582302125361043</v>
      </c>
      <c r="I2372" s="2">
        <f t="shared" si="329"/>
        <v>83.493529216985991</v>
      </c>
    </row>
    <row r="2373" spans="1:9" ht="13.5" x14ac:dyDescent="0.25">
      <c r="A2373" s="3">
        <f>TITRES_STAT!B2376</f>
        <v>45762</v>
      </c>
      <c r="B2373" s="5">
        <f>TITRES_STAT!D2376</f>
        <v>2.91</v>
      </c>
      <c r="C2373" s="2">
        <f t="shared" si="333"/>
        <v>8.0000000000000071E-2</v>
      </c>
      <c r="D2373" s="2">
        <f t="shared" si="334"/>
        <v>8.0000000000000071E-2</v>
      </c>
      <c r="E2373" s="2">
        <f t="shared" si="335"/>
        <v>0</v>
      </c>
      <c r="F2373" s="2">
        <f t="shared" si="332"/>
        <v>4.074288392823068E-2</v>
      </c>
      <c r="G2373" s="2">
        <f t="shared" si="332"/>
        <v>6.9250699833968742E-3</v>
      </c>
      <c r="H2373" s="2">
        <f t="shared" si="328"/>
        <v>5.8833894857255356</v>
      </c>
      <c r="I2373" s="2">
        <f t="shared" si="329"/>
        <v>85.472273476987539</v>
      </c>
    </row>
    <row r="2374" spans="1:9" ht="13.5" x14ac:dyDescent="0.25">
      <c r="A2374" s="3">
        <f>TITRES_STAT!B2377</f>
        <v>45763</v>
      </c>
      <c r="B2374" s="5">
        <f>TITRES_STAT!D2377</f>
        <v>2.99</v>
      </c>
      <c r="C2374" s="2">
        <f t="shared" si="333"/>
        <v>8.0000000000000071E-2</v>
      </c>
      <c r="D2374" s="2">
        <f t="shared" si="334"/>
        <v>8.0000000000000071E-2</v>
      </c>
      <c r="E2374" s="2">
        <f t="shared" si="335"/>
        <v>0</v>
      </c>
      <c r="F2374" s="2">
        <f t="shared" si="332"/>
        <v>4.3546963647642781E-2</v>
      </c>
      <c r="G2374" s="2">
        <f t="shared" si="332"/>
        <v>6.4304221274399543E-3</v>
      </c>
      <c r="H2374" s="2">
        <f t="shared" si="328"/>
        <v>6.7720225491603099</v>
      </c>
      <c r="I2374" s="2">
        <f t="shared" si="329"/>
        <v>87.13333635260696</v>
      </c>
    </row>
    <row r="2375" spans="1:9" ht="13.5" x14ac:dyDescent="0.25">
      <c r="A2375" s="3">
        <f>TITRES_STAT!B2378</f>
        <v>45764</v>
      </c>
      <c r="B2375" s="5">
        <f>TITRES_STAT!D2378</f>
        <v>3.07</v>
      </c>
      <c r="C2375" s="2">
        <f t="shared" si="333"/>
        <v>7.9999999999999627E-2</v>
      </c>
      <c r="D2375" s="2">
        <f t="shared" si="334"/>
        <v>7.9999999999999627E-2</v>
      </c>
      <c r="E2375" s="2">
        <f t="shared" si="335"/>
        <v>0</v>
      </c>
      <c r="F2375" s="2">
        <f t="shared" si="332"/>
        <v>4.6150751958525416E-2</v>
      </c>
      <c r="G2375" s="2">
        <f t="shared" si="332"/>
        <v>5.9711062611942436E-3</v>
      </c>
      <c r="H2375" s="2">
        <f t="shared" si="328"/>
        <v>7.7290120020900606</v>
      </c>
      <c r="I2375" s="2">
        <f t="shared" si="329"/>
        <v>88.543949764755027</v>
      </c>
    </row>
    <row r="2376" spans="1:9" ht="13.5" x14ac:dyDescent="0.25">
      <c r="A2376" s="3">
        <f>TITRES_STAT!B2379</f>
        <v>45765</v>
      </c>
      <c r="B2376" s="5">
        <f>TITRES_STAT!D2379</f>
        <v>2.98</v>
      </c>
      <c r="C2376" s="2">
        <f t="shared" si="333"/>
        <v>-8.9999999999999858E-2</v>
      </c>
      <c r="D2376" s="2">
        <f t="shared" si="334"/>
        <v>0</v>
      </c>
      <c r="E2376" s="2">
        <f t="shared" si="335"/>
        <v>8.9999999999999858E-2</v>
      </c>
      <c r="F2376" s="2">
        <f t="shared" si="332"/>
        <v>4.2854269675773597E-2</v>
      </c>
      <c r="G2376" s="2">
        <f t="shared" si="332"/>
        <v>1.1973170099680358E-2</v>
      </c>
      <c r="H2376" s="2">
        <f t="shared" si="328"/>
        <v>3.5791915857703933</v>
      </c>
      <c r="I2376" s="2">
        <f t="shared" si="329"/>
        <v>78.162084261609635</v>
      </c>
    </row>
    <row r="2377" spans="1:9" ht="13.5" x14ac:dyDescent="0.25">
      <c r="A2377" s="3">
        <f>TITRES_STAT!B2380</f>
        <v>45768</v>
      </c>
      <c r="B2377" s="5">
        <f>TITRES_STAT!D2380</f>
        <v>2.9</v>
      </c>
      <c r="C2377" s="2">
        <f t="shared" si="333"/>
        <v>-8.0000000000000071E-2</v>
      </c>
      <c r="D2377" s="2">
        <f t="shared" si="334"/>
        <v>0</v>
      </c>
      <c r="E2377" s="2">
        <f t="shared" si="335"/>
        <v>8.0000000000000071E-2</v>
      </c>
      <c r="F2377" s="2">
        <f t="shared" si="332"/>
        <v>3.9793250413218344E-2</v>
      </c>
      <c r="G2377" s="2">
        <f t="shared" si="332"/>
        <v>1.6832229378274621E-2</v>
      </c>
      <c r="H2377" s="2">
        <f t="shared" si="328"/>
        <v>2.3641105119788555</v>
      </c>
      <c r="I2377" s="2">
        <f t="shared" si="329"/>
        <v>70.274460472115265</v>
      </c>
    </row>
    <row r="2378" spans="1:9" ht="13.5" x14ac:dyDescent="0.25">
      <c r="A2378" s="3">
        <f>TITRES_STAT!B2381</f>
        <v>45769</v>
      </c>
      <c r="B2378" s="5">
        <f>TITRES_STAT!D2381</f>
        <v>2.82</v>
      </c>
      <c r="C2378" s="2">
        <f t="shared" si="333"/>
        <v>-8.0000000000000071E-2</v>
      </c>
      <c r="D2378" s="2">
        <f t="shared" si="334"/>
        <v>0</v>
      </c>
      <c r="E2378" s="2">
        <f t="shared" si="335"/>
        <v>8.0000000000000071E-2</v>
      </c>
      <c r="F2378" s="2">
        <f t="shared" si="332"/>
        <v>3.6950875383702744E-2</v>
      </c>
      <c r="G2378" s="2">
        <f t="shared" si="332"/>
        <v>2.1344212994112155E-2</v>
      </c>
      <c r="H2378" s="2">
        <f t="shared" si="328"/>
        <v>1.7311894045423797</v>
      </c>
      <c r="I2378" s="2">
        <f t="shared" si="329"/>
        <v>63.385915369441271</v>
      </c>
    </row>
    <row r="2379" spans="1:9" ht="13.5" x14ac:dyDescent="0.25">
      <c r="A2379" s="3">
        <f>TITRES_STAT!B2382</f>
        <v>45770</v>
      </c>
      <c r="B2379" s="5">
        <f>TITRES_STAT!D2382</f>
        <v>2.9</v>
      </c>
      <c r="C2379" s="2">
        <f t="shared" si="333"/>
        <v>8.0000000000000071E-2</v>
      </c>
      <c r="D2379" s="2">
        <f t="shared" si="334"/>
        <v>8.0000000000000071E-2</v>
      </c>
      <c r="E2379" s="2">
        <f t="shared" si="335"/>
        <v>0</v>
      </c>
      <c r="F2379" s="2">
        <f t="shared" si="332"/>
        <v>4.002581285629541E-2</v>
      </c>
      <c r="G2379" s="2">
        <f t="shared" si="332"/>
        <v>1.9819626351675574E-2</v>
      </c>
      <c r="H2379" s="2">
        <f t="shared" si="328"/>
        <v>2.0195039071920537</v>
      </c>
      <c r="I2379" s="2">
        <f t="shared" si="329"/>
        <v>66.881976949321569</v>
      </c>
    </row>
    <row r="2380" spans="1:9" ht="13.5" x14ac:dyDescent="0.25">
      <c r="A2380" s="3">
        <f>TITRES_STAT!B2383</f>
        <v>45771</v>
      </c>
      <c r="B2380" s="5">
        <f>TITRES_STAT!D2383</f>
        <v>2.88</v>
      </c>
      <c r="C2380" s="2">
        <f t="shared" si="333"/>
        <v>-2.0000000000000018E-2</v>
      </c>
      <c r="D2380" s="2">
        <f t="shared" si="334"/>
        <v>0</v>
      </c>
      <c r="E2380" s="2">
        <f t="shared" si="335"/>
        <v>2.0000000000000018E-2</v>
      </c>
      <c r="F2380" s="2">
        <f t="shared" si="332"/>
        <v>3.7166826223702883E-2</v>
      </c>
      <c r="G2380" s="2">
        <f t="shared" si="332"/>
        <v>1.9832510183698748E-2</v>
      </c>
      <c r="H2380" s="2">
        <f t="shared" si="328"/>
        <v>1.8740354034585096</v>
      </c>
      <c r="I2380" s="2">
        <f t="shared" si="329"/>
        <v>65.20571741055673</v>
      </c>
    </row>
    <row r="2381" spans="1:9" ht="13.5" x14ac:dyDescent="0.25">
      <c r="A2381" s="3">
        <f>TITRES_STAT!B2384</f>
        <v>45772</v>
      </c>
      <c r="B2381" s="5">
        <f>TITRES_STAT!D2384</f>
        <v>2.96</v>
      </c>
      <c r="C2381" s="2">
        <f t="shared" si="333"/>
        <v>8.0000000000000071E-2</v>
      </c>
      <c r="D2381" s="2">
        <f t="shared" si="334"/>
        <v>8.0000000000000071E-2</v>
      </c>
      <c r="E2381" s="2">
        <f t="shared" si="335"/>
        <v>0</v>
      </c>
      <c r="F2381" s="2">
        <f t="shared" ref="F2381:G2396" si="336">((F2380*13)+D2381)/14</f>
        <v>4.0226338636295544E-2</v>
      </c>
      <c r="G2381" s="2">
        <f t="shared" si="336"/>
        <v>1.8415902313434551E-2</v>
      </c>
      <c r="H2381" s="2">
        <f t="shared" si="328"/>
        <v>2.1843262389022398</v>
      </c>
      <c r="I2381" s="2">
        <f t="shared" si="329"/>
        <v>68.596182521024019</v>
      </c>
    </row>
    <row r="2382" spans="1:9" ht="13.5" x14ac:dyDescent="0.25">
      <c r="A2382" s="3">
        <f>TITRES_STAT!B2385</f>
        <v>45775</v>
      </c>
      <c r="B2382" s="5">
        <f>TITRES_STAT!D2385</f>
        <v>3.04</v>
      </c>
      <c r="C2382" s="2">
        <f t="shared" si="333"/>
        <v>8.0000000000000071E-2</v>
      </c>
      <c r="D2382" s="2">
        <f t="shared" si="334"/>
        <v>8.0000000000000071E-2</v>
      </c>
      <c r="E2382" s="2">
        <f t="shared" si="335"/>
        <v>0</v>
      </c>
      <c r="F2382" s="2">
        <f t="shared" si="336"/>
        <v>4.3067314447988725E-2</v>
      </c>
      <c r="G2382" s="2">
        <f t="shared" si="336"/>
        <v>1.7100480719617797E-2</v>
      </c>
      <c r="H2382" s="2">
        <f t="shared" si="328"/>
        <v>2.518485600149333</v>
      </c>
      <c r="I2382" s="2">
        <f t="shared" si="329"/>
        <v>71.578681465754542</v>
      </c>
    </row>
    <row r="2383" spans="1:9" ht="13.5" x14ac:dyDescent="0.25">
      <c r="A2383" s="3">
        <f>TITRES_STAT!B2386</f>
        <v>45776</v>
      </c>
      <c r="B2383" s="5">
        <f>TITRES_STAT!D2386</f>
        <v>3.01</v>
      </c>
      <c r="C2383" s="2">
        <f t="shared" si="333"/>
        <v>-3.0000000000000249E-2</v>
      </c>
      <c r="D2383" s="2">
        <f t="shared" si="334"/>
        <v>0</v>
      </c>
      <c r="E2383" s="2">
        <f t="shared" si="335"/>
        <v>3.0000000000000249E-2</v>
      </c>
      <c r="F2383" s="2">
        <f t="shared" si="336"/>
        <v>3.9991077701703813E-2</v>
      </c>
      <c r="G2383" s="2">
        <f t="shared" si="336"/>
        <v>1.8021874953930827E-2</v>
      </c>
      <c r="H2383" s="2">
        <f t="shared" si="328"/>
        <v>2.2190298070501919</v>
      </c>
      <c r="I2383" s="2">
        <f t="shared" si="329"/>
        <v>68.934739348798843</v>
      </c>
    </row>
    <row r="2384" spans="1:9" ht="13.5" x14ac:dyDescent="0.25">
      <c r="A2384" s="3">
        <f>TITRES_STAT!B2387</f>
        <v>45777</v>
      </c>
      <c r="B2384" s="5">
        <f>TITRES_STAT!D2387</f>
        <v>3.1</v>
      </c>
      <c r="C2384" s="2">
        <f t="shared" si="333"/>
        <v>9.0000000000000302E-2</v>
      </c>
      <c r="D2384" s="2">
        <f t="shared" si="334"/>
        <v>9.0000000000000302E-2</v>
      </c>
      <c r="E2384" s="2">
        <f t="shared" si="335"/>
        <v>0</v>
      </c>
      <c r="F2384" s="2">
        <f t="shared" si="336"/>
        <v>4.3563143580153563E-2</v>
      </c>
      <c r="G2384" s="2">
        <f t="shared" si="336"/>
        <v>1.6734598171507197E-2</v>
      </c>
      <c r="H2384" s="2">
        <f t="shared" si="328"/>
        <v>2.6031783454666639</v>
      </c>
      <c r="I2384" s="2">
        <f t="shared" si="329"/>
        <v>72.246724860062812</v>
      </c>
    </row>
    <row r="2385" spans="1:9" ht="13.5" x14ac:dyDescent="0.25">
      <c r="A2385" s="3">
        <f>TITRES_STAT!B2388</f>
        <v>45779</v>
      </c>
      <c r="B2385" s="5">
        <f>TITRES_STAT!D2388</f>
        <v>3.04</v>
      </c>
      <c r="C2385" s="2">
        <f t="shared" si="333"/>
        <v>-6.0000000000000053E-2</v>
      </c>
      <c r="D2385" s="2">
        <f t="shared" si="334"/>
        <v>0</v>
      </c>
      <c r="E2385" s="2">
        <f t="shared" si="335"/>
        <v>6.0000000000000053E-2</v>
      </c>
      <c r="F2385" s="2">
        <f t="shared" si="336"/>
        <v>4.0451490467285453E-2</v>
      </c>
      <c r="G2385" s="2">
        <f t="shared" si="336"/>
        <v>1.9824984016399545E-2</v>
      </c>
      <c r="H2385" s="2">
        <f t="shared" ref="H2385:H2448" si="337">F2385/G2385</f>
        <v>2.0404299157983345</v>
      </c>
      <c r="I2385" s="2">
        <f t="shared" ref="I2385:I2448" si="338">IF(G2385=0,100,100-(100/(1+H2385)))</f>
        <v>67.109914462954265</v>
      </c>
    </row>
    <row r="2386" spans="1:9" ht="13.5" x14ac:dyDescent="0.25">
      <c r="A2386" s="3">
        <f>TITRES_STAT!B2389</f>
        <v>45782</v>
      </c>
      <c r="B2386" s="5">
        <f>TITRES_STAT!D2389</f>
        <v>2.95</v>
      </c>
      <c r="C2386" s="2">
        <f t="shared" si="333"/>
        <v>-8.9999999999999858E-2</v>
      </c>
      <c r="D2386" s="2">
        <f t="shared" si="334"/>
        <v>0</v>
      </c>
      <c r="E2386" s="2">
        <f t="shared" si="335"/>
        <v>8.9999999999999858E-2</v>
      </c>
      <c r="F2386" s="2">
        <f t="shared" si="336"/>
        <v>3.7562098291050776E-2</v>
      </c>
      <c r="G2386" s="2">
        <f t="shared" si="336"/>
        <v>2.4837485158085284E-2</v>
      </c>
      <c r="H2386" s="2">
        <f t="shared" si="337"/>
        <v>1.5123148761630274</v>
      </c>
      <c r="I2386" s="2">
        <f t="shared" si="338"/>
        <v>60.196072176778024</v>
      </c>
    </row>
    <row r="2387" spans="1:9" ht="13.5" x14ac:dyDescent="0.25">
      <c r="A2387" s="3">
        <f>TITRES_STAT!B2390</f>
        <v>45783</v>
      </c>
      <c r="B2387" s="5">
        <f>TITRES_STAT!D2390</f>
        <v>2.9</v>
      </c>
      <c r="C2387" s="2">
        <f t="shared" si="333"/>
        <v>-5.0000000000000266E-2</v>
      </c>
      <c r="D2387" s="2">
        <f t="shared" si="334"/>
        <v>0</v>
      </c>
      <c r="E2387" s="2">
        <f t="shared" si="335"/>
        <v>5.0000000000000266E-2</v>
      </c>
      <c r="F2387" s="2">
        <f t="shared" si="336"/>
        <v>3.4879091270261432E-2</v>
      </c>
      <c r="G2387" s="2">
        <f t="shared" si="336"/>
        <v>2.6634807646793497E-2</v>
      </c>
      <c r="H2387" s="2">
        <f t="shared" si="337"/>
        <v>1.309530435991733</v>
      </c>
      <c r="I2387" s="2">
        <f t="shared" si="338"/>
        <v>56.701155160547124</v>
      </c>
    </row>
    <row r="2388" spans="1:9" ht="13.5" x14ac:dyDescent="0.25">
      <c r="A2388" s="3">
        <f>TITRES_STAT!B2391</f>
        <v>45784</v>
      </c>
      <c r="B2388" s="5">
        <f>TITRES_STAT!D2391</f>
        <v>2.82</v>
      </c>
      <c r="C2388" s="2">
        <f t="shared" si="333"/>
        <v>-8.0000000000000071E-2</v>
      </c>
      <c r="D2388" s="2">
        <f t="shared" si="334"/>
        <v>0</v>
      </c>
      <c r="E2388" s="2">
        <f t="shared" si="335"/>
        <v>8.0000000000000071E-2</v>
      </c>
      <c r="F2388" s="2">
        <f t="shared" si="336"/>
        <v>3.2387727608099902E-2</v>
      </c>
      <c r="G2388" s="2">
        <f t="shared" si="336"/>
        <v>3.0446607100593968E-2</v>
      </c>
      <c r="H2388" s="2">
        <f t="shared" si="337"/>
        <v>1.0637549038253287</v>
      </c>
      <c r="I2388" s="2">
        <f t="shared" si="338"/>
        <v>51.544633611945734</v>
      </c>
    </row>
    <row r="2389" spans="1:9" ht="13.5" x14ac:dyDescent="0.25">
      <c r="A2389" s="3">
        <f>TITRES_STAT!B2392</f>
        <v>45785</v>
      </c>
      <c r="B2389" s="5">
        <f>TITRES_STAT!D2392</f>
        <v>2.9</v>
      </c>
      <c r="C2389" s="2">
        <f t="shared" si="333"/>
        <v>8.0000000000000071E-2</v>
      </c>
      <c r="D2389" s="2">
        <f t="shared" si="334"/>
        <v>8.0000000000000071E-2</v>
      </c>
      <c r="E2389" s="2">
        <f t="shared" si="335"/>
        <v>0</v>
      </c>
      <c r="F2389" s="2">
        <f t="shared" si="336"/>
        <v>3.5788604207521342E-2</v>
      </c>
      <c r="G2389" s="2">
        <f t="shared" si="336"/>
        <v>2.8271849450551539E-2</v>
      </c>
      <c r="H2389" s="2">
        <f t="shared" si="337"/>
        <v>1.2658741788405767</v>
      </c>
      <c r="I2389" s="2">
        <f t="shared" si="338"/>
        <v>55.866922826593616</v>
      </c>
    </row>
    <row r="2390" spans="1:9" ht="13.5" x14ac:dyDescent="0.25">
      <c r="A2390" s="3">
        <f>TITRES_STAT!B2393</f>
        <v>45786</v>
      </c>
      <c r="B2390" s="5">
        <f>TITRES_STAT!D2393</f>
        <v>2.9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3.3232275335555533E-2</v>
      </c>
      <c r="G2390" s="2">
        <f t="shared" si="336"/>
        <v>2.6252431632655001E-2</v>
      </c>
      <c r="H2390" s="2">
        <f t="shared" si="337"/>
        <v>1.2658741788405767</v>
      </c>
      <c r="I2390" s="2">
        <f t="shared" si="338"/>
        <v>55.866922826593616</v>
      </c>
    </row>
    <row r="2391" spans="1:9" ht="13.5" x14ac:dyDescent="0.25">
      <c r="A2391" s="3">
        <f>TITRES_STAT!B2394</f>
        <v>45789</v>
      </c>
      <c r="B2391" s="5">
        <f>TITRES_STAT!D2394</f>
        <v>2.82</v>
      </c>
      <c r="C2391" s="2">
        <f t="shared" si="333"/>
        <v>-8.0000000000000071E-2</v>
      </c>
      <c r="D2391" s="2">
        <f t="shared" si="334"/>
        <v>0</v>
      </c>
      <c r="E2391" s="2">
        <f t="shared" si="335"/>
        <v>8.0000000000000071E-2</v>
      </c>
      <c r="F2391" s="2">
        <f t="shared" si="336"/>
        <v>3.0858541383015851E-2</v>
      </c>
      <c r="G2391" s="2">
        <f t="shared" si="336"/>
        <v>3.0091543658893934E-2</v>
      </c>
      <c r="H2391" s="2">
        <f t="shared" si="337"/>
        <v>1.0254888128311497</v>
      </c>
      <c r="I2391" s="2">
        <f t="shared" si="338"/>
        <v>50.629201520879356</v>
      </c>
    </row>
    <row r="2392" spans="1:9" ht="13.5" x14ac:dyDescent="0.25">
      <c r="A2392" s="3">
        <f>TITRES_STAT!B2395</f>
        <v>45790</v>
      </c>
      <c r="B2392" s="5">
        <f>TITRES_STAT!D2395</f>
        <v>2.82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2.8654359855657573E-2</v>
      </c>
      <c r="G2392" s="2">
        <f t="shared" si="336"/>
        <v>2.7942147683258652E-2</v>
      </c>
      <c r="H2392" s="2">
        <f t="shared" si="337"/>
        <v>1.0254888128311497</v>
      </c>
      <c r="I2392" s="2">
        <f t="shared" si="338"/>
        <v>50.629201520879356</v>
      </c>
    </row>
    <row r="2393" spans="1:9" ht="13.5" x14ac:dyDescent="0.25">
      <c r="A2393" s="3">
        <f>TITRES_STAT!B2396</f>
        <v>45791</v>
      </c>
      <c r="B2393" s="5">
        <f>TITRES_STAT!D2396</f>
        <v>2.88</v>
      </c>
      <c r="C2393" s="2">
        <f t="shared" si="333"/>
        <v>6.0000000000000053E-2</v>
      </c>
      <c r="D2393" s="2">
        <f t="shared" si="334"/>
        <v>6.0000000000000053E-2</v>
      </c>
      <c r="E2393" s="2">
        <f t="shared" si="335"/>
        <v>0</v>
      </c>
      <c r="F2393" s="2">
        <f t="shared" si="336"/>
        <v>3.0893334151682033E-2</v>
      </c>
      <c r="G2393" s="2">
        <f t="shared" si="336"/>
        <v>2.5946279991597321E-2</v>
      </c>
      <c r="H2393" s="2">
        <f t="shared" si="337"/>
        <v>1.1906652576664867</v>
      </c>
      <c r="I2393" s="2">
        <f t="shared" si="338"/>
        <v>54.351766135862867</v>
      </c>
    </row>
    <row r="2394" spans="1:9" ht="13.5" x14ac:dyDescent="0.25">
      <c r="A2394" s="3">
        <f>TITRES_STAT!B2397</f>
        <v>45792</v>
      </c>
      <c r="B2394" s="5">
        <f>TITRES_STAT!D2397</f>
        <v>2.88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2.8686667426561889E-2</v>
      </c>
      <c r="G2394" s="2">
        <f t="shared" si="336"/>
        <v>2.4092974277911797E-2</v>
      </c>
      <c r="H2394" s="2">
        <f t="shared" si="337"/>
        <v>1.1906652576664869</v>
      </c>
      <c r="I2394" s="2">
        <f t="shared" si="338"/>
        <v>54.351766135862881</v>
      </c>
    </row>
    <row r="2395" spans="1:9" ht="13.5" x14ac:dyDescent="0.25">
      <c r="A2395" s="3">
        <f>TITRES_STAT!B2398</f>
        <v>45793</v>
      </c>
      <c r="B2395" s="5">
        <f>TITRES_STAT!D2398</f>
        <v>2.87</v>
      </c>
      <c r="C2395" s="2">
        <f t="shared" si="333"/>
        <v>-9.9999999999997868E-3</v>
      </c>
      <c r="D2395" s="2">
        <f t="shared" si="334"/>
        <v>0</v>
      </c>
      <c r="E2395" s="2">
        <f t="shared" si="335"/>
        <v>9.9999999999997868E-3</v>
      </c>
      <c r="F2395" s="2">
        <f t="shared" si="336"/>
        <v>2.6637619753236037E-2</v>
      </c>
      <c r="G2395" s="2">
        <f t="shared" si="336"/>
        <v>2.3086333258060941E-2</v>
      </c>
      <c r="H2395" s="2">
        <f t="shared" si="337"/>
        <v>1.1538263549901373</v>
      </c>
      <c r="I2395" s="2">
        <f t="shared" si="338"/>
        <v>53.571001780940733</v>
      </c>
    </row>
    <row r="2396" spans="1:9" ht="13.5" x14ac:dyDescent="0.25">
      <c r="A2396" s="3">
        <f>TITRES_STAT!B2399</f>
        <v>45796</v>
      </c>
      <c r="B2396" s="5">
        <f>TITRES_STAT!D2399</f>
        <v>2.86</v>
      </c>
      <c r="C2396" s="2">
        <f t="shared" si="333"/>
        <v>-1.0000000000000231E-2</v>
      </c>
      <c r="D2396" s="2">
        <f t="shared" si="334"/>
        <v>0</v>
      </c>
      <c r="E2396" s="2">
        <f t="shared" si="335"/>
        <v>1.0000000000000231E-2</v>
      </c>
      <c r="F2396" s="2">
        <f t="shared" si="336"/>
        <v>2.4734932628004892E-2</v>
      </c>
      <c r="G2396" s="2">
        <f t="shared" si="336"/>
        <v>2.2151595168199461E-2</v>
      </c>
      <c r="H2396" s="2">
        <f t="shared" si="337"/>
        <v>1.1166208320524942</v>
      </c>
      <c r="I2396" s="2">
        <f t="shared" si="338"/>
        <v>52.754882459023293</v>
      </c>
    </row>
    <row r="2397" spans="1:9" ht="13.5" x14ac:dyDescent="0.25">
      <c r="A2397" s="3">
        <f>TITRES_STAT!B2400</f>
        <v>45797</v>
      </c>
      <c r="B2397" s="5">
        <f>TITRES_STAT!D2400</f>
        <v>2.8</v>
      </c>
      <c r="C2397" s="2">
        <f t="shared" si="333"/>
        <v>-6.0000000000000053E-2</v>
      </c>
      <c r="D2397" s="2">
        <f t="shared" si="334"/>
        <v>0</v>
      </c>
      <c r="E2397" s="2">
        <f t="shared" si="335"/>
        <v>6.0000000000000053E-2</v>
      </c>
      <c r="F2397" s="2">
        <f t="shared" ref="F2397:G2412" si="339">((F2396*13)+D2397)/14</f>
        <v>2.2968151726004544E-2</v>
      </c>
      <c r="G2397" s="2">
        <f t="shared" si="339"/>
        <v>2.4855052656185216E-2</v>
      </c>
      <c r="H2397" s="2">
        <f t="shared" si="337"/>
        <v>0.9240838087819897</v>
      </c>
      <c r="I2397" s="2">
        <f t="shared" si="338"/>
        <v>48.027211941821086</v>
      </c>
    </row>
    <row r="2398" spans="1:9" ht="13.5" x14ac:dyDescent="0.25">
      <c r="A2398" s="3">
        <f>TITRES_STAT!B2401</f>
        <v>45798</v>
      </c>
      <c r="B2398" s="5">
        <f>TITRES_STAT!D2401</f>
        <v>2.8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2.1327569459861362E-2</v>
      </c>
      <c r="G2398" s="2">
        <f t="shared" si="339"/>
        <v>2.3079691752171984E-2</v>
      </c>
      <c r="H2398" s="2">
        <f t="shared" si="337"/>
        <v>0.92408380878198981</v>
      </c>
      <c r="I2398" s="2">
        <f t="shared" si="338"/>
        <v>48.027211941821086</v>
      </c>
    </row>
    <row r="2399" spans="1:9" ht="13.5" x14ac:dyDescent="0.25">
      <c r="A2399" s="3">
        <f>TITRES_STAT!B2402</f>
        <v>45799</v>
      </c>
      <c r="B2399" s="5">
        <f>TITRES_STAT!D2402</f>
        <v>2.8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1.9804171641299835E-2</v>
      </c>
      <c r="G2399" s="2">
        <f t="shared" si="339"/>
        <v>2.1431142341302556E-2</v>
      </c>
      <c r="H2399" s="2">
        <f t="shared" si="337"/>
        <v>0.9240838087819897</v>
      </c>
      <c r="I2399" s="2">
        <f t="shared" si="338"/>
        <v>48.027211941821086</v>
      </c>
    </row>
    <row r="2400" spans="1:9" ht="13.5" x14ac:dyDescent="0.25">
      <c r="A2400" s="3">
        <f>TITRES_STAT!B2403</f>
        <v>45800</v>
      </c>
      <c r="B2400" s="5">
        <f>TITRES_STAT!D2403</f>
        <v>2.81</v>
      </c>
      <c r="C2400" s="2">
        <f t="shared" si="333"/>
        <v>1.0000000000000231E-2</v>
      </c>
      <c r="D2400" s="2">
        <f t="shared" si="334"/>
        <v>1.0000000000000231E-2</v>
      </c>
      <c r="E2400" s="2">
        <f t="shared" si="335"/>
        <v>0</v>
      </c>
      <c r="F2400" s="2">
        <f t="shared" si="339"/>
        <v>1.9103873666921293E-2</v>
      </c>
      <c r="G2400" s="2">
        <f t="shared" si="339"/>
        <v>1.9900346459780945E-2</v>
      </c>
      <c r="H2400" s="2">
        <f t="shared" si="337"/>
        <v>0.9599769383679152</v>
      </c>
      <c r="I2400" s="2">
        <f t="shared" si="338"/>
        <v>48.978991516466202</v>
      </c>
    </row>
    <row r="2401" spans="1:9" ht="13.5" x14ac:dyDescent="0.25">
      <c r="A2401" s="3">
        <f>TITRES_STAT!B2404</f>
        <v>45803</v>
      </c>
      <c r="B2401" s="5">
        <f>TITRES_STAT!D2404</f>
        <v>2.8</v>
      </c>
      <c r="C2401" s="2">
        <f t="shared" si="333"/>
        <v>-1.0000000000000231E-2</v>
      </c>
      <c r="D2401" s="2">
        <f t="shared" si="334"/>
        <v>0</v>
      </c>
      <c r="E2401" s="2">
        <f t="shared" si="335"/>
        <v>1.0000000000000231E-2</v>
      </c>
      <c r="F2401" s="2">
        <f t="shared" si="339"/>
        <v>1.7739311262141202E-2</v>
      </c>
      <c r="G2401" s="2">
        <f t="shared" si="339"/>
        <v>1.9193178855510893E-2</v>
      </c>
      <c r="H2401" s="2">
        <f t="shared" si="337"/>
        <v>0.92425081825607824</v>
      </c>
      <c r="I2401" s="2">
        <f t="shared" si="338"/>
        <v>48.031722761262166</v>
      </c>
    </row>
    <row r="2402" spans="1:9" ht="13.5" x14ac:dyDescent="0.25">
      <c r="A2402" s="3">
        <f>TITRES_STAT!B2405</f>
        <v>45804</v>
      </c>
      <c r="B2402" s="5">
        <f>TITRES_STAT!D2405</f>
        <v>2.8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1.6472217600559686E-2</v>
      </c>
      <c r="G2402" s="2">
        <f t="shared" si="339"/>
        <v>1.7822237508688686E-2</v>
      </c>
      <c r="H2402" s="2">
        <f t="shared" si="337"/>
        <v>0.92425081825607813</v>
      </c>
      <c r="I2402" s="2">
        <f t="shared" si="338"/>
        <v>48.031722761262166</v>
      </c>
    </row>
    <row r="2403" spans="1:9" ht="13.5" x14ac:dyDescent="0.25">
      <c r="A2403" s="3">
        <f>TITRES_STAT!B2406</f>
        <v>45805</v>
      </c>
      <c r="B2403" s="5">
        <f>TITRES_STAT!D2406</f>
        <v>2.75</v>
      </c>
      <c r="C2403" s="2">
        <f t="shared" si="333"/>
        <v>-4.9999999999999822E-2</v>
      </c>
      <c r="D2403" s="2">
        <f t="shared" si="334"/>
        <v>0</v>
      </c>
      <c r="E2403" s="2">
        <f t="shared" si="335"/>
        <v>4.9999999999999822E-2</v>
      </c>
      <c r="F2403" s="2">
        <f t="shared" si="339"/>
        <v>1.5295630629091136E-2</v>
      </c>
      <c r="G2403" s="2">
        <f t="shared" si="339"/>
        <v>2.0120649115210911E-2</v>
      </c>
      <c r="H2403" s="2">
        <f t="shared" si="337"/>
        <v>0.76019568461774267</v>
      </c>
      <c r="I2403" s="2">
        <f t="shared" si="338"/>
        <v>43.188134777346221</v>
      </c>
    </row>
    <row r="2404" spans="1:9" ht="13.5" x14ac:dyDescent="0.25">
      <c r="A2404" s="3">
        <f>TITRES_STAT!B2407</f>
        <v>45806</v>
      </c>
      <c r="B2404" s="5">
        <f>TITRES_STAT!D2407</f>
        <v>2.75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1.4203085584156056E-2</v>
      </c>
      <c r="G2404" s="2">
        <f t="shared" si="339"/>
        <v>1.8683459892695847E-2</v>
      </c>
      <c r="H2404" s="2">
        <f t="shared" si="337"/>
        <v>0.76019568461774267</v>
      </c>
      <c r="I2404" s="2">
        <f t="shared" si="338"/>
        <v>43.188134777346221</v>
      </c>
    </row>
    <row r="2405" spans="1:9" ht="13.5" x14ac:dyDescent="0.25">
      <c r="A2405" s="3">
        <f>TITRES_STAT!B2408</f>
        <v>45807</v>
      </c>
      <c r="B2405" s="5">
        <f>TITRES_STAT!D2408</f>
        <v>2.72</v>
      </c>
      <c r="C2405" s="2">
        <f t="shared" si="333"/>
        <v>-2.9999999999999805E-2</v>
      </c>
      <c r="D2405" s="2">
        <f t="shared" si="334"/>
        <v>0</v>
      </c>
      <c r="E2405" s="2">
        <f t="shared" si="335"/>
        <v>2.9999999999999805E-2</v>
      </c>
      <c r="F2405" s="2">
        <f t="shared" si="339"/>
        <v>1.3188579471002052E-2</v>
      </c>
      <c r="G2405" s="2">
        <f t="shared" si="339"/>
        <v>1.9491784186074699E-2</v>
      </c>
      <c r="H2405" s="2">
        <f t="shared" si="337"/>
        <v>0.67662248592020757</v>
      </c>
      <c r="I2405" s="2">
        <f t="shared" si="338"/>
        <v>40.356281250089886</v>
      </c>
    </row>
    <row r="2406" spans="1:9" ht="13.5" x14ac:dyDescent="0.25">
      <c r="A2406" s="3">
        <f>TITRES_STAT!B2409</f>
        <v>45810</v>
      </c>
      <c r="B2406" s="5">
        <f>TITRES_STAT!D2409</f>
        <v>2.64</v>
      </c>
      <c r="C2406" s="2">
        <f t="shared" si="333"/>
        <v>-8.0000000000000071E-2</v>
      </c>
      <c r="D2406" s="2">
        <f t="shared" si="334"/>
        <v>0</v>
      </c>
      <c r="E2406" s="2">
        <f t="shared" si="335"/>
        <v>8.0000000000000071E-2</v>
      </c>
      <c r="F2406" s="2">
        <f t="shared" si="339"/>
        <v>1.2246538080216193E-2</v>
      </c>
      <c r="G2406" s="2">
        <f t="shared" si="339"/>
        <v>2.381379960135508E-2</v>
      </c>
      <c r="H2406" s="2">
        <f t="shared" si="337"/>
        <v>0.51426224647994967</v>
      </c>
      <c r="I2406" s="2">
        <f t="shared" si="338"/>
        <v>33.961240708166798</v>
      </c>
    </row>
    <row r="2407" spans="1:9" ht="13.5" x14ac:dyDescent="0.25">
      <c r="A2407" s="3">
        <f>TITRES_STAT!B2410</f>
        <v>45811</v>
      </c>
      <c r="B2407" s="5">
        <f>TITRES_STAT!D2410</f>
        <v>2.57</v>
      </c>
      <c r="C2407" s="2">
        <f t="shared" si="333"/>
        <v>-7.0000000000000284E-2</v>
      </c>
      <c r="D2407" s="2">
        <f t="shared" si="334"/>
        <v>0</v>
      </c>
      <c r="E2407" s="2">
        <f t="shared" si="335"/>
        <v>7.0000000000000284E-2</v>
      </c>
      <c r="F2407" s="2">
        <f t="shared" si="339"/>
        <v>1.137178536020075E-2</v>
      </c>
      <c r="G2407" s="2">
        <f t="shared" si="339"/>
        <v>2.7112813915544022E-2</v>
      </c>
      <c r="H2407" s="2">
        <f t="shared" si="337"/>
        <v>0.41942475597050449</v>
      </c>
      <c r="I2407" s="2">
        <f t="shared" si="338"/>
        <v>29.548924957542454</v>
      </c>
    </row>
    <row r="2408" spans="1:9" ht="13.5" x14ac:dyDescent="0.25">
      <c r="A2408" s="3">
        <f>TITRES_STAT!B2411</f>
        <v>45812</v>
      </c>
      <c r="B2408" s="5">
        <f>TITRES_STAT!D2411</f>
        <v>2.64</v>
      </c>
      <c r="C2408" s="2">
        <f t="shared" si="333"/>
        <v>7.0000000000000284E-2</v>
      </c>
      <c r="D2408" s="2">
        <f t="shared" si="334"/>
        <v>7.0000000000000284E-2</v>
      </c>
      <c r="E2408" s="2">
        <f t="shared" si="335"/>
        <v>0</v>
      </c>
      <c r="F2408" s="2">
        <f t="shared" si="339"/>
        <v>1.5559514977329287E-2</v>
      </c>
      <c r="G2408" s="2">
        <f t="shared" si="339"/>
        <v>2.5176184350148019E-2</v>
      </c>
      <c r="H2408" s="2">
        <f t="shared" si="337"/>
        <v>0.6180251447530335</v>
      </c>
      <c r="I2408" s="2">
        <f t="shared" si="338"/>
        <v>38.1962633125436</v>
      </c>
    </row>
    <row r="2409" spans="1:9" ht="13.5" x14ac:dyDescent="0.25">
      <c r="A2409" s="3">
        <f>TITRES_STAT!B2412</f>
        <v>45813</v>
      </c>
      <c r="B2409" s="5">
        <f>TITRES_STAT!D2412</f>
        <v>2.69</v>
      </c>
      <c r="C2409" s="2">
        <f t="shared" si="333"/>
        <v>4.9999999999999822E-2</v>
      </c>
      <c r="D2409" s="2">
        <f t="shared" si="334"/>
        <v>4.9999999999999822E-2</v>
      </c>
      <c r="E2409" s="2">
        <f t="shared" si="335"/>
        <v>0</v>
      </c>
      <c r="F2409" s="2">
        <f t="shared" si="339"/>
        <v>1.8019549621805752E-2</v>
      </c>
      <c r="G2409" s="2">
        <f t="shared" si="339"/>
        <v>2.3377885467994592E-2</v>
      </c>
      <c r="H2409" s="2">
        <f t="shared" si="337"/>
        <v>0.77079467458574691</v>
      </c>
      <c r="I2409" s="2">
        <f t="shared" si="338"/>
        <v>43.528178938422869</v>
      </c>
    </row>
    <row r="2410" spans="1:9" ht="13.5" x14ac:dyDescent="0.25">
      <c r="A2410" s="3">
        <f>TITRES_STAT!B2413</f>
        <v>45817</v>
      </c>
      <c r="B2410" s="5">
        <f>TITRES_STAT!D2413</f>
        <v>2.65</v>
      </c>
      <c r="C2410" s="2">
        <f t="shared" si="333"/>
        <v>-4.0000000000000036E-2</v>
      </c>
      <c r="D2410" s="2">
        <f t="shared" si="334"/>
        <v>0</v>
      </c>
      <c r="E2410" s="2">
        <f t="shared" si="335"/>
        <v>4.0000000000000036E-2</v>
      </c>
      <c r="F2410" s="2">
        <f t="shared" si="339"/>
        <v>1.6732438934533914E-2</v>
      </c>
      <c r="G2410" s="2">
        <f t="shared" si="339"/>
        <v>2.4565179363137839E-2</v>
      </c>
      <c r="H2410" s="2">
        <f t="shared" si="337"/>
        <v>0.68114458629365338</v>
      </c>
      <c r="I2410" s="2">
        <f t="shared" si="338"/>
        <v>40.5167165184372</v>
      </c>
    </row>
    <row r="2411" spans="1:9" ht="13.5" x14ac:dyDescent="0.25">
      <c r="A2411" s="3">
        <f>TITRES_STAT!B2414</f>
        <v>45818</v>
      </c>
      <c r="B2411" s="5">
        <f>TITRES_STAT!D2414</f>
        <v>2.69</v>
      </c>
      <c r="C2411" s="2">
        <f t="shared" si="333"/>
        <v>4.0000000000000036E-2</v>
      </c>
      <c r="D2411" s="2">
        <f t="shared" si="334"/>
        <v>4.0000000000000036E-2</v>
      </c>
      <c r="E2411" s="2">
        <f t="shared" si="335"/>
        <v>0</v>
      </c>
      <c r="F2411" s="2">
        <f t="shared" si="339"/>
        <v>1.8394407582067208E-2</v>
      </c>
      <c r="G2411" s="2">
        <f t="shared" si="339"/>
        <v>2.2810523694342277E-2</v>
      </c>
      <c r="H2411" s="2">
        <f t="shared" si="337"/>
        <v>0.80640005589304364</v>
      </c>
      <c r="I2411" s="2">
        <f t="shared" si="338"/>
        <v>44.641277177904954</v>
      </c>
    </row>
    <row r="2412" spans="1:9" ht="13.5" x14ac:dyDescent="0.25">
      <c r="A2412" s="3">
        <f>TITRES_STAT!B2415</f>
        <v>45819</v>
      </c>
      <c r="B2412" s="5">
        <f>TITRES_STAT!D2415</f>
        <v>2.7</v>
      </c>
      <c r="C2412" s="2">
        <f t="shared" si="333"/>
        <v>1.0000000000000231E-2</v>
      </c>
      <c r="D2412" s="2">
        <f t="shared" si="334"/>
        <v>1.0000000000000231E-2</v>
      </c>
      <c r="E2412" s="2">
        <f t="shared" si="335"/>
        <v>0</v>
      </c>
      <c r="F2412" s="2">
        <f t="shared" si="339"/>
        <v>1.7794807040490995E-2</v>
      </c>
      <c r="G2412" s="2">
        <f t="shared" si="339"/>
        <v>2.1181200573317828E-2</v>
      </c>
      <c r="H2412" s="2">
        <f t="shared" si="337"/>
        <v>0.84012268232364951</v>
      </c>
      <c r="I2412" s="2">
        <f t="shared" si="338"/>
        <v>45.655797322315969</v>
      </c>
    </row>
    <row r="2413" spans="1:9" ht="13.5" x14ac:dyDescent="0.25">
      <c r="A2413" s="3">
        <f>TITRES_STAT!B2416</f>
        <v>45820</v>
      </c>
      <c r="B2413" s="5">
        <f>TITRES_STAT!D2416</f>
        <v>2.7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1.6523749394741639E-2</v>
      </c>
      <c r="G2413" s="2">
        <f t="shared" si="340"/>
        <v>1.9668257675223698E-2</v>
      </c>
      <c r="H2413" s="2">
        <f t="shared" si="337"/>
        <v>0.84012268232364951</v>
      </c>
      <c r="I2413" s="2">
        <f t="shared" si="338"/>
        <v>45.655797322315969</v>
      </c>
    </row>
    <row r="2414" spans="1:9" ht="13.5" x14ac:dyDescent="0.25">
      <c r="A2414" s="3">
        <f>TITRES_STAT!B2417</f>
        <v>45821</v>
      </c>
      <c r="B2414" s="5">
        <f>TITRES_STAT!D2417</f>
        <v>2.7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1.5343481580831523E-2</v>
      </c>
      <c r="G2414" s="2">
        <f t="shared" si="340"/>
        <v>1.8263382126993435E-2</v>
      </c>
      <c r="H2414" s="2">
        <f t="shared" si="337"/>
        <v>0.84012268232364951</v>
      </c>
      <c r="I2414" s="2">
        <f t="shared" si="338"/>
        <v>45.655797322315969</v>
      </c>
    </row>
    <row r="2415" spans="1:9" ht="13.5" x14ac:dyDescent="0.25">
      <c r="A2415" s="3">
        <f>TITRES_STAT!B2418</f>
        <v>45824</v>
      </c>
      <c r="B2415" s="5">
        <f>TITRES_STAT!D2418</f>
        <v>2.7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1.4247518610772128E-2</v>
      </c>
      <c r="G2415" s="2">
        <f t="shared" si="340"/>
        <v>1.695885483220819E-2</v>
      </c>
      <c r="H2415" s="2">
        <f t="shared" si="337"/>
        <v>0.84012268232364939</v>
      </c>
      <c r="I2415" s="2">
        <f t="shared" si="338"/>
        <v>45.655797322315962</v>
      </c>
    </row>
    <row r="2416" spans="1:9" ht="13.5" x14ac:dyDescent="0.25">
      <c r="A2416" s="3">
        <f>TITRES_STAT!B2419</f>
        <v>45825</v>
      </c>
      <c r="B2416" s="5">
        <f>TITRES_STAT!D2419</f>
        <v>2.78</v>
      </c>
      <c r="C2416" s="2">
        <f t="shared" si="333"/>
        <v>7.9999999999999627E-2</v>
      </c>
      <c r="D2416" s="2">
        <f t="shared" si="334"/>
        <v>7.9999999999999627E-2</v>
      </c>
      <c r="E2416" s="2">
        <f t="shared" si="335"/>
        <v>0</v>
      </c>
      <c r="F2416" s="2">
        <f t="shared" si="340"/>
        <v>1.8944124424288378E-2</v>
      </c>
      <c r="G2416" s="2">
        <f t="shared" si="340"/>
        <v>1.5747508058479034E-2</v>
      </c>
      <c r="H2416" s="2">
        <f t="shared" si="337"/>
        <v>1.2029918863313849</v>
      </c>
      <c r="I2416" s="2">
        <f t="shared" si="338"/>
        <v>54.607186426578835</v>
      </c>
    </row>
    <row r="2417" spans="1:9" ht="13.5" x14ac:dyDescent="0.25">
      <c r="A2417" s="3">
        <f>TITRES_STAT!B2420</f>
        <v>45826</v>
      </c>
      <c r="B2417" s="5">
        <f>TITRES_STAT!D2420</f>
        <v>2.8</v>
      </c>
      <c r="C2417" s="2">
        <f t="shared" si="333"/>
        <v>2.0000000000000018E-2</v>
      </c>
      <c r="D2417" s="2">
        <f t="shared" si="334"/>
        <v>2.0000000000000018E-2</v>
      </c>
      <c r="E2417" s="2">
        <f t="shared" si="335"/>
        <v>0</v>
      </c>
      <c r="F2417" s="2">
        <f t="shared" si="340"/>
        <v>1.9019544108267783E-2</v>
      </c>
      <c r="G2417" s="2">
        <f t="shared" si="340"/>
        <v>1.462268605430196E-2</v>
      </c>
      <c r="H2417" s="2">
        <f t="shared" si="337"/>
        <v>1.3006874412565452</v>
      </c>
      <c r="I2417" s="2">
        <f t="shared" si="338"/>
        <v>56.534730356339089</v>
      </c>
    </row>
    <row r="2418" spans="1:9" ht="13.5" x14ac:dyDescent="0.25">
      <c r="A2418" s="3">
        <f>TITRES_STAT!B2421</f>
        <v>45827</v>
      </c>
      <c r="B2418" s="5">
        <f>TITRES_STAT!D2421</f>
        <v>2.79</v>
      </c>
      <c r="C2418" s="2">
        <f t="shared" si="333"/>
        <v>-9.9999999999997868E-3</v>
      </c>
      <c r="D2418" s="2">
        <f t="shared" si="334"/>
        <v>0</v>
      </c>
      <c r="E2418" s="2">
        <f t="shared" si="335"/>
        <v>9.9999999999997868E-3</v>
      </c>
      <c r="F2418" s="2">
        <f t="shared" si="340"/>
        <v>1.7661005243391512E-2</v>
      </c>
      <c r="G2418" s="2">
        <f t="shared" si="340"/>
        <v>1.4292494193280377E-2</v>
      </c>
      <c r="H2418" s="2">
        <f t="shared" si="337"/>
        <v>1.2356839194445741</v>
      </c>
      <c r="I2418" s="2">
        <f t="shared" si="338"/>
        <v>55.270957969387879</v>
      </c>
    </row>
    <row r="2419" spans="1:9" ht="13.5" x14ac:dyDescent="0.25">
      <c r="A2419" s="3">
        <f>TITRES_STAT!B2422</f>
        <v>45828</v>
      </c>
      <c r="B2419" s="5">
        <f>TITRES_STAT!D2422</f>
        <v>2.85</v>
      </c>
      <c r="C2419" s="2">
        <f t="shared" si="333"/>
        <v>6.0000000000000053E-2</v>
      </c>
      <c r="D2419" s="2">
        <f t="shared" si="334"/>
        <v>6.0000000000000053E-2</v>
      </c>
      <c r="E2419" s="2">
        <f t="shared" si="335"/>
        <v>0</v>
      </c>
      <c r="F2419" s="2">
        <f t="shared" si="340"/>
        <v>2.0685219154577834E-2</v>
      </c>
      <c r="G2419" s="2">
        <f t="shared" si="340"/>
        <v>1.3271601750903207E-2</v>
      </c>
      <c r="H2419" s="2">
        <f t="shared" si="337"/>
        <v>1.5586075850392429</v>
      </c>
      <c r="I2419" s="2">
        <f t="shared" si="338"/>
        <v>60.91624187127303</v>
      </c>
    </row>
    <row r="2420" spans="1:9" ht="13.5" x14ac:dyDescent="0.25">
      <c r="A2420" s="3">
        <f>TITRES_STAT!B2423</f>
        <v>45831</v>
      </c>
      <c r="B2420" s="5">
        <f>TITRES_STAT!D2423</f>
        <v>2.85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1.9207703500679418E-2</v>
      </c>
      <c r="G2420" s="2">
        <f t="shared" si="340"/>
        <v>1.2323630197267264E-2</v>
      </c>
      <c r="H2420" s="2">
        <f t="shared" si="337"/>
        <v>1.5586075850392429</v>
      </c>
      <c r="I2420" s="2">
        <f t="shared" si="338"/>
        <v>60.91624187127303</v>
      </c>
    </row>
    <row r="2421" spans="1:9" ht="13.5" x14ac:dyDescent="0.25">
      <c r="A2421" s="3">
        <f>TITRES_STAT!B2424</f>
        <v>45832</v>
      </c>
      <c r="B2421" s="5">
        <f>TITRES_STAT!D2424</f>
        <v>2.91</v>
      </c>
      <c r="C2421" s="2">
        <f t="shared" si="333"/>
        <v>6.0000000000000053E-2</v>
      </c>
      <c r="D2421" s="2">
        <f t="shared" si="334"/>
        <v>6.0000000000000053E-2</v>
      </c>
      <c r="E2421" s="2">
        <f t="shared" si="335"/>
        <v>0</v>
      </c>
      <c r="F2421" s="2">
        <f t="shared" si="340"/>
        <v>2.2121438964916609E-2</v>
      </c>
      <c r="G2421" s="2">
        <f t="shared" si="340"/>
        <v>1.144337089746246E-2</v>
      </c>
      <c r="H2421" s="2">
        <f t="shared" si="337"/>
        <v>1.9331226054922317</v>
      </c>
      <c r="I2421" s="2">
        <f t="shared" si="338"/>
        <v>65.906641675069636</v>
      </c>
    </row>
    <row r="2422" spans="1:9" ht="13.5" x14ac:dyDescent="0.25">
      <c r="A2422" s="3">
        <f>TITRES_STAT!B2425</f>
        <v>45833</v>
      </c>
      <c r="B2422" s="5">
        <f>TITRES_STAT!D2425</f>
        <v>2.99</v>
      </c>
      <c r="C2422" s="2">
        <f t="shared" si="333"/>
        <v>8.0000000000000071E-2</v>
      </c>
      <c r="D2422" s="2">
        <f t="shared" si="334"/>
        <v>8.0000000000000071E-2</v>
      </c>
      <c r="E2422" s="2">
        <f t="shared" si="335"/>
        <v>0</v>
      </c>
      <c r="F2422" s="2">
        <f t="shared" si="340"/>
        <v>2.6255621895994001E-2</v>
      </c>
      <c r="G2422" s="2">
        <f t="shared" si="340"/>
        <v>1.0625987261929426E-2</v>
      </c>
      <c r="H2422" s="2">
        <f t="shared" si="337"/>
        <v>2.4708877630657544</v>
      </c>
      <c r="I2422" s="2">
        <f t="shared" si="338"/>
        <v>71.188927206429653</v>
      </c>
    </row>
    <row r="2423" spans="1:9" ht="13.5" x14ac:dyDescent="0.25">
      <c r="A2423" s="3">
        <f>TITRES_STAT!B2426</f>
        <v>45835</v>
      </c>
      <c r="B2423" s="5">
        <f>TITRES_STAT!D2426</f>
        <v>3.07</v>
      </c>
      <c r="C2423" s="2">
        <f t="shared" si="333"/>
        <v>7.9999999999999627E-2</v>
      </c>
      <c r="D2423" s="2">
        <f t="shared" si="334"/>
        <v>7.9999999999999627E-2</v>
      </c>
      <c r="E2423" s="2">
        <f t="shared" si="335"/>
        <v>0</v>
      </c>
      <c r="F2423" s="2">
        <f t="shared" si="340"/>
        <v>3.0094506046280115E-2</v>
      </c>
      <c r="G2423" s="2">
        <f t="shared" si="340"/>
        <v>9.8669881717916106E-3</v>
      </c>
      <c r="H2423" s="2">
        <f t="shared" si="337"/>
        <v>3.050019471221852</v>
      </c>
      <c r="I2423" s="2">
        <f t="shared" si="338"/>
        <v>75.308760683604575</v>
      </c>
    </row>
    <row r="2424" spans="1:9" ht="13.5" x14ac:dyDescent="0.25">
      <c r="A2424" s="3">
        <f>TITRES_STAT!B2427</f>
        <v>45838</v>
      </c>
      <c r="B2424" s="5">
        <f>TITRES_STAT!D2427</f>
        <v>3.16</v>
      </c>
      <c r="C2424" s="2">
        <f t="shared" si="333"/>
        <v>9.0000000000000302E-2</v>
      </c>
      <c r="D2424" s="2">
        <f t="shared" si="334"/>
        <v>9.0000000000000302E-2</v>
      </c>
      <c r="E2424" s="2">
        <f t="shared" si="335"/>
        <v>0</v>
      </c>
      <c r="F2424" s="2">
        <f t="shared" si="340"/>
        <v>3.4373469900117269E-2</v>
      </c>
      <c r="G2424" s="2">
        <f t="shared" si="340"/>
        <v>9.1622033023779238E-3</v>
      </c>
      <c r="H2424" s="2">
        <f t="shared" si="337"/>
        <v>3.7516598099494374</v>
      </c>
      <c r="I2424" s="2">
        <f t="shared" si="338"/>
        <v>78.954722349733174</v>
      </c>
    </row>
    <row r="2425" spans="1:9" ht="13.5" x14ac:dyDescent="0.25">
      <c r="A2425" s="3">
        <f>TITRES_STAT!B2428</f>
        <v>45839</v>
      </c>
      <c r="B2425" s="5">
        <f>TITRES_STAT!D2428</f>
        <v>3.25</v>
      </c>
      <c r="C2425" s="2">
        <f t="shared" si="333"/>
        <v>8.9999999999999858E-2</v>
      </c>
      <c r="D2425" s="2">
        <f t="shared" si="334"/>
        <v>8.9999999999999858E-2</v>
      </c>
      <c r="E2425" s="2">
        <f t="shared" si="335"/>
        <v>0</v>
      </c>
      <c r="F2425" s="2">
        <f t="shared" si="340"/>
        <v>3.8346793478680308E-2</v>
      </c>
      <c r="G2425" s="2">
        <f t="shared" si="340"/>
        <v>8.5077602093509303E-3</v>
      </c>
      <c r="H2425" s="2">
        <f t="shared" si="337"/>
        <v>4.5072724824252939</v>
      </c>
      <c r="I2425" s="2">
        <f t="shared" si="338"/>
        <v>81.842191335344651</v>
      </c>
    </row>
    <row r="2426" spans="1:9" ht="13.5" x14ac:dyDescent="0.25">
      <c r="A2426" s="3">
        <f>TITRES_STAT!B2429</f>
        <v>45840</v>
      </c>
      <c r="B2426" s="5">
        <f>TITRES_STAT!D2429</f>
        <v>3.34</v>
      </c>
      <c r="C2426" s="2">
        <f t="shared" si="333"/>
        <v>8.9999999999999858E-2</v>
      </c>
      <c r="D2426" s="2">
        <f t="shared" si="334"/>
        <v>8.9999999999999858E-2</v>
      </c>
      <c r="E2426" s="2">
        <f t="shared" si="335"/>
        <v>0</v>
      </c>
      <c r="F2426" s="2">
        <f t="shared" si="340"/>
        <v>4.2036308230203136E-2</v>
      </c>
      <c r="G2426" s="2">
        <f t="shared" si="340"/>
        <v>7.9000630515401495E-3</v>
      </c>
      <c r="H2426" s="2">
        <f t="shared" si="337"/>
        <v>5.3210092066300643</v>
      </c>
      <c r="I2426" s="2">
        <f t="shared" si="338"/>
        <v>84.179741441428263</v>
      </c>
    </row>
    <row r="2427" spans="1:9" ht="13.5" x14ac:dyDescent="0.25">
      <c r="A2427" s="3">
        <f>TITRES_STAT!B2430</f>
        <v>45841</v>
      </c>
      <c r="B2427" s="5">
        <f>TITRES_STAT!D2430</f>
        <v>3.4</v>
      </c>
      <c r="C2427" s="2">
        <f t="shared" si="333"/>
        <v>6.0000000000000053E-2</v>
      </c>
      <c r="D2427" s="2">
        <f t="shared" si="334"/>
        <v>6.0000000000000053E-2</v>
      </c>
      <c r="E2427" s="2">
        <f t="shared" si="335"/>
        <v>0</v>
      </c>
      <c r="F2427" s="2">
        <f t="shared" si="340"/>
        <v>4.3319429070902915E-2</v>
      </c>
      <c r="G2427" s="2">
        <f t="shared" si="340"/>
        <v>7.3357728335729953E-3</v>
      </c>
      <c r="H2427" s="2">
        <f t="shared" si="337"/>
        <v>5.9052304445206705</v>
      </c>
      <c r="I2427" s="2">
        <f t="shared" si="338"/>
        <v>85.518224076163833</v>
      </c>
    </row>
    <row r="2428" spans="1:9" ht="13.5" x14ac:dyDescent="0.25">
      <c r="A2428" s="3">
        <f>TITRES_STAT!B2431</f>
        <v>45842</v>
      </c>
      <c r="B2428" s="5">
        <f>TITRES_STAT!D2431</f>
        <v>3.3</v>
      </c>
      <c r="C2428" s="2">
        <f t="shared" si="333"/>
        <v>-0.10000000000000009</v>
      </c>
      <c r="D2428" s="2">
        <f t="shared" si="334"/>
        <v>0</v>
      </c>
      <c r="E2428" s="2">
        <f t="shared" si="335"/>
        <v>0.10000000000000009</v>
      </c>
      <c r="F2428" s="2">
        <f t="shared" si="340"/>
        <v>4.0225184137266994E-2</v>
      </c>
      <c r="G2428" s="2">
        <f t="shared" si="340"/>
        <v>1.3954646202603501E-2</v>
      </c>
      <c r="H2428" s="2">
        <f t="shared" si="337"/>
        <v>2.8825656740593129</v>
      </c>
      <c r="I2428" s="2">
        <f t="shared" si="338"/>
        <v>74.243835547165986</v>
      </c>
    </row>
    <row r="2429" spans="1:9" ht="13.5" x14ac:dyDescent="0.25">
      <c r="A2429" s="3">
        <f>TITRES_STAT!B2432</f>
        <v>45845</v>
      </c>
      <c r="B2429" s="5">
        <f>TITRES_STAT!D2432</f>
        <v>3.3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3.7351956698890784E-2</v>
      </c>
      <c r="G2429" s="2">
        <f t="shared" si="341"/>
        <v>1.2957885759560393E-2</v>
      </c>
      <c r="H2429" s="2">
        <f t="shared" si="337"/>
        <v>2.8825656740593137</v>
      </c>
      <c r="I2429" s="2">
        <f t="shared" si="338"/>
        <v>74.243835547165986</v>
      </c>
    </row>
    <row r="2430" spans="1:9" ht="13.5" x14ac:dyDescent="0.25">
      <c r="A2430" s="3">
        <f>TITRES_STAT!B2433</f>
        <v>45846</v>
      </c>
      <c r="B2430" s="5">
        <f>TITRES_STAT!D2433</f>
        <v>3.21</v>
      </c>
      <c r="C2430" s="2">
        <f t="shared" si="333"/>
        <v>-8.9999999999999858E-2</v>
      </c>
      <c r="D2430" s="2">
        <f t="shared" si="334"/>
        <v>0</v>
      </c>
      <c r="E2430" s="2">
        <f t="shared" si="335"/>
        <v>8.9999999999999858E-2</v>
      </c>
      <c r="F2430" s="2">
        <f t="shared" si="341"/>
        <v>3.468395979182716E-2</v>
      </c>
      <c r="G2430" s="2">
        <f t="shared" si="341"/>
        <v>1.8460893919591787E-2</v>
      </c>
      <c r="H2430" s="2">
        <f t="shared" si="337"/>
        <v>1.8787800819882563</v>
      </c>
      <c r="I2430" s="2">
        <f t="shared" si="338"/>
        <v>65.263063814539777</v>
      </c>
    </row>
    <row r="2431" spans="1:9" ht="13.5" x14ac:dyDescent="0.25">
      <c r="A2431" s="3">
        <f>TITRES_STAT!B2434</f>
        <v>45847</v>
      </c>
      <c r="B2431" s="5">
        <f>TITRES_STAT!D2434</f>
        <v>3.13</v>
      </c>
      <c r="C2431" s="2">
        <f t="shared" si="333"/>
        <v>-8.0000000000000071E-2</v>
      </c>
      <c r="D2431" s="2">
        <f t="shared" si="334"/>
        <v>0</v>
      </c>
      <c r="E2431" s="2">
        <f t="shared" si="335"/>
        <v>8.0000000000000071E-2</v>
      </c>
      <c r="F2431" s="2">
        <f t="shared" si="341"/>
        <v>3.2206534092410935E-2</v>
      </c>
      <c r="G2431" s="2">
        <f t="shared" si="341"/>
        <v>2.2856544353906664E-2</v>
      </c>
      <c r="H2431" s="2">
        <f t="shared" si="337"/>
        <v>1.4090727624320936</v>
      </c>
      <c r="I2431" s="2">
        <f t="shared" si="338"/>
        <v>58.490253362441237</v>
      </c>
    </row>
    <row r="2432" spans="1:9" ht="13.5" x14ac:dyDescent="0.25">
      <c r="A2432" s="3">
        <f>TITRES_STAT!B2435</f>
        <v>45848</v>
      </c>
      <c r="B2432" s="5">
        <f>TITRES_STAT!D2435</f>
        <v>3.1</v>
      </c>
      <c r="C2432" s="2">
        <f t="shared" si="333"/>
        <v>-2.9999999999999805E-2</v>
      </c>
      <c r="D2432" s="2">
        <f t="shared" si="334"/>
        <v>0</v>
      </c>
      <c r="E2432" s="2">
        <f t="shared" si="335"/>
        <v>2.9999999999999805E-2</v>
      </c>
      <c r="F2432" s="2">
        <f t="shared" si="341"/>
        <v>2.9906067371524438E-2</v>
      </c>
      <c r="G2432" s="2">
        <f t="shared" si="341"/>
        <v>2.3366791185770459E-2</v>
      </c>
      <c r="H2432" s="2">
        <f t="shared" si="337"/>
        <v>1.279853409643005</v>
      </c>
      <c r="I2432" s="2">
        <f t="shared" si="338"/>
        <v>56.137530782885428</v>
      </c>
    </row>
    <row r="2433" spans="1:9" ht="13.5" x14ac:dyDescent="0.25">
      <c r="A2433" s="3">
        <f>TITRES_STAT!B2436</f>
        <v>45849</v>
      </c>
      <c r="B2433" s="5">
        <f>TITRES_STAT!D2436</f>
        <v>3.02</v>
      </c>
      <c r="C2433" s="2">
        <f t="shared" si="333"/>
        <v>-8.0000000000000071E-2</v>
      </c>
      <c r="D2433" s="2">
        <f t="shared" si="334"/>
        <v>0</v>
      </c>
      <c r="E2433" s="2">
        <f t="shared" si="335"/>
        <v>8.0000000000000071E-2</v>
      </c>
      <c r="F2433" s="2">
        <f t="shared" si="341"/>
        <v>2.7769919702129834E-2</v>
      </c>
      <c r="G2433" s="2">
        <f t="shared" si="341"/>
        <v>2.7412020386786862E-2</v>
      </c>
      <c r="H2433" s="2">
        <f t="shared" si="337"/>
        <v>1.0130562910100376</v>
      </c>
      <c r="I2433" s="2">
        <f t="shared" si="338"/>
        <v>50.324290261239703</v>
      </c>
    </row>
    <row r="2434" spans="1:9" ht="13.5" x14ac:dyDescent="0.25">
      <c r="A2434" s="3">
        <f>TITRES_STAT!B2437</f>
        <v>45852</v>
      </c>
      <c r="B2434" s="5">
        <f>TITRES_STAT!D2437</f>
        <v>3.02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2.5786354009120559E-2</v>
      </c>
      <c r="G2434" s="2">
        <f t="shared" si="341"/>
        <v>2.54540189305878E-2</v>
      </c>
      <c r="H2434" s="2">
        <f t="shared" si="337"/>
        <v>1.0130562910100376</v>
      </c>
      <c r="I2434" s="2">
        <f t="shared" si="338"/>
        <v>50.324290261239703</v>
      </c>
    </row>
    <row r="2435" spans="1:9" ht="13.5" x14ac:dyDescent="0.25">
      <c r="A2435" s="3">
        <f>TITRES_STAT!B2438</f>
        <v>45853</v>
      </c>
      <c r="B2435" s="5">
        <f>TITRES_STAT!D2438</f>
        <v>3.03</v>
      </c>
      <c r="C2435" s="2">
        <f t="shared" ref="C2435:C2498" si="342">B2435-B2434</f>
        <v>9.9999999999997868E-3</v>
      </c>
      <c r="D2435" s="2">
        <f t="shared" ref="D2435:D2498" si="343">IF(C2435&gt;0,C2435,0)</f>
        <v>9.9999999999997868E-3</v>
      </c>
      <c r="E2435" s="2">
        <f t="shared" ref="E2435:E2498" si="344">IF(C2435&lt;0,-C2435,0)</f>
        <v>0</v>
      </c>
      <c r="F2435" s="2">
        <f t="shared" si="341"/>
        <v>2.4658757294183358E-2</v>
      </c>
      <c r="G2435" s="2">
        <f t="shared" si="341"/>
        <v>2.3635874721260101E-2</v>
      </c>
      <c r="H2435" s="2">
        <f t="shared" si="337"/>
        <v>1.0432766963349653</v>
      </c>
      <c r="I2435" s="2">
        <f t="shared" si="338"/>
        <v>51.059002346882117</v>
      </c>
    </row>
    <row r="2436" spans="1:9" ht="13.5" x14ac:dyDescent="0.25">
      <c r="A2436" s="3">
        <f>TITRES_STAT!B2439</f>
        <v>45854</v>
      </c>
      <c r="B2436" s="5">
        <f>TITRES_STAT!D2439</f>
        <v>3.09</v>
      </c>
      <c r="C2436" s="2">
        <f t="shared" si="342"/>
        <v>6.0000000000000053E-2</v>
      </c>
      <c r="D2436" s="2">
        <f t="shared" si="343"/>
        <v>6.0000000000000053E-2</v>
      </c>
      <c r="E2436" s="2">
        <f t="shared" si="344"/>
        <v>0</v>
      </c>
      <c r="F2436" s="2">
        <f t="shared" si="341"/>
        <v>2.7183131773170267E-2</v>
      </c>
      <c r="G2436" s="2">
        <f t="shared" si="341"/>
        <v>2.1947597955455807E-2</v>
      </c>
      <c r="H2436" s="2">
        <f t="shared" si="337"/>
        <v>1.2385470076652736</v>
      </c>
      <c r="I2436" s="2">
        <f t="shared" si="338"/>
        <v>55.32816614635378</v>
      </c>
    </row>
    <row r="2437" spans="1:9" ht="13.5" x14ac:dyDescent="0.25">
      <c r="A2437" s="3">
        <f>TITRES_STAT!B2440</f>
        <v>45855</v>
      </c>
      <c r="B2437" s="5">
        <f>TITRES_STAT!D2440</f>
        <v>3.18</v>
      </c>
      <c r="C2437" s="2">
        <f t="shared" si="342"/>
        <v>9.0000000000000302E-2</v>
      </c>
      <c r="D2437" s="2">
        <f t="shared" si="343"/>
        <v>9.0000000000000302E-2</v>
      </c>
      <c r="E2437" s="2">
        <f t="shared" si="344"/>
        <v>0</v>
      </c>
      <c r="F2437" s="2">
        <f t="shared" si="341"/>
        <v>3.1670050932229556E-2</v>
      </c>
      <c r="G2437" s="2">
        <f t="shared" si="341"/>
        <v>2.0379912387208963E-2</v>
      </c>
      <c r="H2437" s="2">
        <f t="shared" si="337"/>
        <v>1.5539836644296183</v>
      </c>
      <c r="I2437" s="2">
        <f t="shared" si="338"/>
        <v>60.845481749652066</v>
      </c>
    </row>
    <row r="2438" spans="1:9" ht="13.5" x14ac:dyDescent="0.25">
      <c r="A2438" s="3">
        <f>TITRES_STAT!B2441</f>
        <v>45856</v>
      </c>
      <c r="B2438" s="5">
        <f>TITRES_STAT!D2441</f>
        <v>3.27</v>
      </c>
      <c r="C2438" s="2">
        <f t="shared" si="342"/>
        <v>8.9999999999999858E-2</v>
      </c>
      <c r="D2438" s="2">
        <f t="shared" si="343"/>
        <v>8.9999999999999858E-2</v>
      </c>
      <c r="E2438" s="2">
        <f t="shared" si="344"/>
        <v>0</v>
      </c>
      <c r="F2438" s="2">
        <f t="shared" si="341"/>
        <v>3.5836475865641718E-2</v>
      </c>
      <c r="G2438" s="2">
        <f t="shared" si="341"/>
        <v>1.8924204359551177E-2</v>
      </c>
      <c r="H2438" s="2">
        <f t="shared" si="337"/>
        <v>1.8936846794066033</v>
      </c>
      <c r="I2438" s="2">
        <f t="shared" si="338"/>
        <v>65.441984501052616</v>
      </c>
    </row>
    <row r="2439" spans="1:9" ht="13.5" x14ac:dyDescent="0.25">
      <c r="A2439" s="3">
        <f>TITRES_STAT!B2442</f>
        <v>45859</v>
      </c>
      <c r="B2439" s="5">
        <f>TITRES_STAT!D2442</f>
        <v>3.21</v>
      </c>
      <c r="C2439" s="2">
        <f t="shared" si="342"/>
        <v>-6.0000000000000053E-2</v>
      </c>
      <c r="D2439" s="2">
        <f t="shared" si="343"/>
        <v>0</v>
      </c>
      <c r="E2439" s="2">
        <f t="shared" si="344"/>
        <v>6.0000000000000053E-2</v>
      </c>
      <c r="F2439" s="2">
        <f t="shared" si="341"/>
        <v>3.3276727589524449E-2</v>
      </c>
      <c r="G2439" s="2">
        <f t="shared" si="341"/>
        <v>2.1858189762440385E-2</v>
      </c>
      <c r="H2439" s="2">
        <f t="shared" si="337"/>
        <v>1.522391742005319</v>
      </c>
      <c r="I2439" s="2">
        <f t="shared" si="338"/>
        <v>60.35508746135551</v>
      </c>
    </row>
    <row r="2440" spans="1:9" ht="13.5" x14ac:dyDescent="0.25">
      <c r="A2440" s="3">
        <f>TITRES_STAT!B2443</f>
        <v>45860</v>
      </c>
      <c r="B2440" s="5">
        <f>TITRES_STAT!D2443</f>
        <v>3.3</v>
      </c>
      <c r="C2440" s="2">
        <f t="shared" si="342"/>
        <v>8.9999999999999858E-2</v>
      </c>
      <c r="D2440" s="2">
        <f t="shared" si="343"/>
        <v>8.9999999999999858E-2</v>
      </c>
      <c r="E2440" s="2">
        <f t="shared" si="344"/>
        <v>0</v>
      </c>
      <c r="F2440" s="2">
        <f t="shared" si="341"/>
        <v>3.7328389904558404E-2</v>
      </c>
      <c r="G2440" s="2">
        <f t="shared" si="341"/>
        <v>2.0296890493694646E-2</v>
      </c>
      <c r="H2440" s="2">
        <f t="shared" si="337"/>
        <v>1.839118652985525</v>
      </c>
      <c r="I2440" s="2">
        <f t="shared" si="338"/>
        <v>64.777801767867913</v>
      </c>
    </row>
    <row r="2441" spans="1:9" ht="13.5" x14ac:dyDescent="0.25">
      <c r="A2441" s="3">
        <f>TITRES_STAT!B2444</f>
        <v>45861</v>
      </c>
      <c r="B2441" s="5">
        <f>TITRES_STAT!D2444</f>
        <v>3.25</v>
      </c>
      <c r="C2441" s="2">
        <f t="shared" si="342"/>
        <v>-4.9999999999999822E-2</v>
      </c>
      <c r="D2441" s="2">
        <f t="shared" si="343"/>
        <v>0</v>
      </c>
      <c r="E2441" s="2">
        <f t="shared" si="344"/>
        <v>4.9999999999999822E-2</v>
      </c>
      <c r="F2441" s="2">
        <f t="shared" si="341"/>
        <v>3.4662076339947091E-2</v>
      </c>
      <c r="G2441" s="2">
        <f t="shared" si="341"/>
        <v>2.2418541172716442E-2</v>
      </c>
      <c r="H2441" s="2">
        <f t="shared" si="337"/>
        <v>1.5461343391126241</v>
      </c>
      <c r="I2441" s="2">
        <f t="shared" si="338"/>
        <v>60.724774626443363</v>
      </c>
    </row>
    <row r="2442" spans="1:9" ht="13.5" x14ac:dyDescent="0.25">
      <c r="A2442" s="3">
        <f>TITRES_STAT!B2445</f>
        <v>45862</v>
      </c>
      <c r="B2442" s="5">
        <f>TITRES_STAT!D2445</f>
        <v>3.25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3.2186213744236587E-2</v>
      </c>
      <c r="G2442" s="2">
        <f t="shared" si="341"/>
        <v>2.0817216803236695E-2</v>
      </c>
      <c r="H2442" s="2">
        <f t="shared" si="337"/>
        <v>1.5461343391126243</v>
      </c>
      <c r="I2442" s="2">
        <f t="shared" si="338"/>
        <v>60.72477462644337</v>
      </c>
    </row>
    <row r="2443" spans="1:9" ht="13.5" x14ac:dyDescent="0.25">
      <c r="A2443" s="3">
        <f>TITRES_STAT!B2446</f>
        <v>45866</v>
      </c>
      <c r="B2443" s="5">
        <f>TITRES_STAT!D2446</f>
        <v>3.3</v>
      </c>
      <c r="C2443" s="2">
        <f t="shared" si="342"/>
        <v>4.9999999999999822E-2</v>
      </c>
      <c r="D2443" s="2">
        <f t="shared" si="343"/>
        <v>4.9999999999999822E-2</v>
      </c>
      <c r="E2443" s="2">
        <f t="shared" si="344"/>
        <v>0</v>
      </c>
      <c r="F2443" s="2">
        <f t="shared" si="341"/>
        <v>3.3458627048219676E-2</v>
      </c>
      <c r="G2443" s="2">
        <f t="shared" si="341"/>
        <v>1.9330272745862648E-2</v>
      </c>
      <c r="H2443" s="2">
        <f t="shared" si="337"/>
        <v>1.7308926515473502</v>
      </c>
      <c r="I2443" s="2">
        <f t="shared" si="338"/>
        <v>63.381936692627214</v>
      </c>
    </row>
    <row r="2444" spans="1:9" ht="13.5" x14ac:dyDescent="0.25">
      <c r="A2444" s="3">
        <f>TITRES_STAT!B2447</f>
        <v>45867</v>
      </c>
      <c r="B2444" s="5">
        <f>TITRES_STAT!D2447</f>
        <v>3.22</v>
      </c>
      <c r="C2444" s="2">
        <f t="shared" si="342"/>
        <v>-7.9999999999999627E-2</v>
      </c>
      <c r="D2444" s="2">
        <f t="shared" si="343"/>
        <v>0</v>
      </c>
      <c r="E2444" s="2">
        <f t="shared" si="344"/>
        <v>7.9999999999999627E-2</v>
      </c>
      <c r="F2444" s="2">
        <f t="shared" si="341"/>
        <v>3.1068725116203986E-2</v>
      </c>
      <c r="G2444" s="2">
        <f t="shared" si="341"/>
        <v>2.3663824692586717E-2</v>
      </c>
      <c r="H2444" s="2">
        <f t="shared" si="337"/>
        <v>1.3129206930753268</v>
      </c>
      <c r="I2444" s="2">
        <f t="shared" si="338"/>
        <v>56.764622194184675</v>
      </c>
    </row>
    <row r="2445" spans="1:9" ht="13.5" x14ac:dyDescent="0.25">
      <c r="A2445" s="3">
        <f>TITRES_STAT!B2448</f>
        <v>45868</v>
      </c>
      <c r="B2445" s="5">
        <f>TITRES_STAT!D2448</f>
        <v>3.22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2.8849530465046559E-2</v>
      </c>
      <c r="G2445" s="2">
        <f t="shared" si="345"/>
        <v>2.1973551500259095E-2</v>
      </c>
      <c r="H2445" s="2">
        <f t="shared" si="337"/>
        <v>1.3129206930753268</v>
      </c>
      <c r="I2445" s="2">
        <f t="shared" si="338"/>
        <v>56.764622194184675</v>
      </c>
    </row>
    <row r="2446" spans="1:9" ht="13.5" x14ac:dyDescent="0.25">
      <c r="A2446" s="3">
        <f>TITRES_STAT!B2449</f>
        <v>45869</v>
      </c>
      <c r="B2446" s="5">
        <f>TITRES_STAT!D2449</f>
        <v>3.22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2.6788849717543233E-2</v>
      </c>
      <c r="G2446" s="2">
        <f t="shared" si="345"/>
        <v>2.0404012107383445E-2</v>
      </c>
      <c r="H2446" s="2">
        <f t="shared" si="337"/>
        <v>1.3129206930753268</v>
      </c>
      <c r="I2446" s="2">
        <f t="shared" si="338"/>
        <v>56.764622194184675</v>
      </c>
    </row>
    <row r="2447" spans="1:9" ht="13.5" x14ac:dyDescent="0.25">
      <c r="A2447" s="3">
        <f>TITRES_STAT!B2450</f>
        <v>45870</v>
      </c>
      <c r="B2447" s="5">
        <f>TITRES_STAT!D2450</f>
        <v>3.25</v>
      </c>
      <c r="C2447" s="2">
        <f t="shared" si="342"/>
        <v>2.9999999999999805E-2</v>
      </c>
      <c r="D2447" s="2">
        <f t="shared" si="343"/>
        <v>2.9999999999999805E-2</v>
      </c>
      <c r="E2447" s="2">
        <f t="shared" si="344"/>
        <v>0</v>
      </c>
      <c r="F2447" s="2">
        <f t="shared" si="345"/>
        <v>2.701821759486156E-2</v>
      </c>
      <c r="G2447" s="2">
        <f t="shared" si="345"/>
        <v>1.8946582671141771E-2</v>
      </c>
      <c r="H2447" s="2">
        <f t="shared" si="337"/>
        <v>1.4260206214397697</v>
      </c>
      <c r="I2447" s="2">
        <f t="shared" si="338"/>
        <v>58.780234959151734</v>
      </c>
    </row>
    <row r="2448" spans="1:9" ht="13.5" x14ac:dyDescent="0.25">
      <c r="A2448" s="3">
        <f>TITRES_STAT!B2451</f>
        <v>45873</v>
      </c>
      <c r="B2448" s="5">
        <f>TITRES_STAT!D2451</f>
        <v>3.25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2.5088344909514306E-2</v>
      </c>
      <c r="G2448" s="2">
        <f t="shared" si="345"/>
        <v>1.7593255337488786E-2</v>
      </c>
      <c r="H2448" s="2">
        <f t="shared" si="337"/>
        <v>1.4260206214397699</v>
      </c>
      <c r="I2448" s="2">
        <f t="shared" si="338"/>
        <v>58.780234959151741</v>
      </c>
    </row>
    <row r="2449" spans="1:9" ht="13.5" x14ac:dyDescent="0.25">
      <c r="A2449" s="3">
        <f>TITRES_STAT!B2452</f>
        <v>45874</v>
      </c>
      <c r="B2449" s="5">
        <f>TITRES_STAT!D2452</f>
        <v>3.25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2.3296320273120428E-2</v>
      </c>
      <c r="G2449" s="2">
        <f t="shared" si="345"/>
        <v>1.6336594241953873E-2</v>
      </c>
      <c r="H2449" s="2">
        <f t="shared" ref="H2449:H2508" si="346">F2449/G2449</f>
        <v>1.4260206214397699</v>
      </c>
      <c r="I2449" s="2">
        <f t="shared" ref="I2449:I2508" si="347">IF(G2449=0,100,100-(100/(1+H2449)))</f>
        <v>58.780234959151741</v>
      </c>
    </row>
    <row r="2450" spans="1:9" ht="13.5" x14ac:dyDescent="0.25">
      <c r="A2450" s="3">
        <f>TITRES_STAT!B2453</f>
        <v>45875</v>
      </c>
      <c r="B2450" s="5">
        <f>TITRES_STAT!D2453</f>
        <v>3.3</v>
      </c>
      <c r="C2450" s="2">
        <f t="shared" si="342"/>
        <v>4.9999999999999822E-2</v>
      </c>
      <c r="D2450" s="2">
        <f t="shared" si="343"/>
        <v>4.9999999999999822E-2</v>
      </c>
      <c r="E2450" s="2">
        <f t="shared" si="344"/>
        <v>0</v>
      </c>
      <c r="F2450" s="2">
        <f t="shared" si="345"/>
        <v>2.5203725967897526E-2</v>
      </c>
      <c r="G2450" s="2">
        <f t="shared" si="345"/>
        <v>1.5169694653242883E-2</v>
      </c>
      <c r="H2450" s="2">
        <f t="shared" si="346"/>
        <v>1.661452424984021</v>
      </c>
      <c r="I2450" s="2">
        <f t="shared" si="347"/>
        <v>62.426531069552979</v>
      </c>
    </row>
    <row r="2451" spans="1:9" ht="13.5" x14ac:dyDescent="0.25">
      <c r="A2451" s="3">
        <f>TITRES_STAT!B2454</f>
        <v>45876</v>
      </c>
      <c r="B2451" s="5">
        <f>TITRES_STAT!D2454</f>
        <v>3.39</v>
      </c>
      <c r="C2451" s="2">
        <f t="shared" si="342"/>
        <v>9.0000000000000302E-2</v>
      </c>
      <c r="D2451" s="2">
        <f t="shared" si="343"/>
        <v>9.0000000000000302E-2</v>
      </c>
      <c r="E2451" s="2">
        <f t="shared" si="344"/>
        <v>0</v>
      </c>
      <c r="F2451" s="2">
        <f t="shared" si="345"/>
        <v>2.9832031255904865E-2</v>
      </c>
      <c r="G2451" s="2">
        <f t="shared" si="345"/>
        <v>1.4086145035154107E-2</v>
      </c>
      <c r="H2451" s="2">
        <f t="shared" si="346"/>
        <v>2.1178279210851882</v>
      </c>
      <c r="I2451" s="2">
        <f t="shared" si="347"/>
        <v>67.926388969794687</v>
      </c>
    </row>
    <row r="2452" spans="1:9" ht="13.5" x14ac:dyDescent="0.25">
      <c r="A2452" s="3">
        <f>TITRES_STAT!B2455</f>
        <v>45877</v>
      </c>
      <c r="B2452" s="5">
        <f>TITRES_STAT!D2455</f>
        <v>3.49</v>
      </c>
      <c r="C2452" s="2">
        <f t="shared" si="342"/>
        <v>0.10000000000000009</v>
      </c>
      <c r="D2452" s="2">
        <f t="shared" si="343"/>
        <v>0.10000000000000009</v>
      </c>
      <c r="E2452" s="2">
        <f t="shared" si="344"/>
        <v>0</v>
      </c>
      <c r="F2452" s="2">
        <f t="shared" si="345"/>
        <v>3.4844029023340238E-2</v>
      </c>
      <c r="G2452" s="2">
        <f t="shared" si="345"/>
        <v>1.3079991818357384E-2</v>
      </c>
      <c r="H2452" s="2">
        <f t="shared" si="346"/>
        <v>2.6639182583002587</v>
      </c>
      <c r="I2452" s="2">
        <f t="shared" si="347"/>
        <v>72.706814685764485</v>
      </c>
    </row>
    <row r="2453" spans="1:9" ht="13.5" x14ac:dyDescent="0.25">
      <c r="A2453" s="3">
        <f>TITRES_STAT!B2456</f>
        <v>45880</v>
      </c>
      <c r="B2453" s="5">
        <f>TITRES_STAT!D2456</f>
        <v>3.59</v>
      </c>
      <c r="C2453" s="2">
        <f t="shared" si="342"/>
        <v>9.9999999999999645E-2</v>
      </c>
      <c r="D2453" s="2">
        <f t="shared" si="343"/>
        <v>9.9999999999999645E-2</v>
      </c>
      <c r="E2453" s="2">
        <f t="shared" si="344"/>
        <v>0</v>
      </c>
      <c r="F2453" s="2">
        <f t="shared" si="345"/>
        <v>3.9498026950244479E-2</v>
      </c>
      <c r="G2453" s="2">
        <f t="shared" si="345"/>
        <v>1.2145706688474714E-2</v>
      </c>
      <c r="H2453" s="2">
        <f t="shared" si="346"/>
        <v>3.2520155445318704</v>
      </c>
      <c r="I2453" s="2">
        <f t="shared" si="347"/>
        <v>76.481741669876797</v>
      </c>
    </row>
    <row r="2454" spans="1:9" ht="13.5" x14ac:dyDescent="0.25">
      <c r="A2454" s="3">
        <f>TITRES_STAT!B2457</f>
        <v>45881</v>
      </c>
      <c r="B2454" s="5">
        <f>TITRES_STAT!D2457</f>
        <v>3.69</v>
      </c>
      <c r="C2454" s="2">
        <f t="shared" si="342"/>
        <v>0.10000000000000009</v>
      </c>
      <c r="D2454" s="2">
        <f t="shared" si="343"/>
        <v>0.10000000000000009</v>
      </c>
      <c r="E2454" s="2">
        <f t="shared" si="344"/>
        <v>0</v>
      </c>
      <c r="F2454" s="2">
        <f t="shared" si="345"/>
        <v>4.3819596453798453E-2</v>
      </c>
      <c r="G2454" s="2">
        <f t="shared" si="345"/>
        <v>1.1278156210726519E-2</v>
      </c>
      <c r="H2454" s="2">
        <f t="shared" si="346"/>
        <v>3.8853510835505327</v>
      </c>
      <c r="I2454" s="2">
        <f t="shared" si="347"/>
        <v>79.530642058313873</v>
      </c>
    </row>
    <row r="2455" spans="1:9" ht="13.5" x14ac:dyDescent="0.25">
      <c r="A2455" s="3">
        <f>TITRES_STAT!B2458</f>
        <v>45883</v>
      </c>
      <c r="B2455" s="5">
        <f>TITRES_STAT!D2458</f>
        <v>3.75</v>
      </c>
      <c r="C2455" s="2">
        <f t="shared" si="342"/>
        <v>6.0000000000000053E-2</v>
      </c>
      <c r="D2455" s="2">
        <f t="shared" si="343"/>
        <v>6.0000000000000053E-2</v>
      </c>
      <c r="E2455" s="2">
        <f t="shared" si="344"/>
        <v>0</v>
      </c>
      <c r="F2455" s="2">
        <f t="shared" si="345"/>
        <v>4.4975339564241427E-2</v>
      </c>
      <c r="G2455" s="2">
        <f t="shared" si="345"/>
        <v>1.0472573624246053E-2</v>
      </c>
      <c r="H2455" s="2">
        <f t="shared" si="346"/>
        <v>4.294583277993361</v>
      </c>
      <c r="I2455" s="2">
        <f t="shared" si="347"/>
        <v>81.112772290192424</v>
      </c>
    </row>
    <row r="2456" spans="1:9" ht="13.5" x14ac:dyDescent="0.25">
      <c r="A2456" s="3">
        <f>TITRES_STAT!B2459</f>
        <v>45884</v>
      </c>
      <c r="B2456" s="5">
        <f>TITRES_STAT!D2459</f>
        <v>3.91</v>
      </c>
      <c r="C2456" s="2">
        <f t="shared" si="342"/>
        <v>0.16000000000000014</v>
      </c>
      <c r="D2456" s="2">
        <f t="shared" si="343"/>
        <v>0.16000000000000014</v>
      </c>
      <c r="E2456" s="2">
        <f t="shared" si="344"/>
        <v>0</v>
      </c>
      <c r="F2456" s="2">
        <f t="shared" si="345"/>
        <v>5.3191386738224197E-2</v>
      </c>
      <c r="G2456" s="2">
        <f t="shared" si="345"/>
        <v>9.7245326510856205E-3</v>
      </c>
      <c r="H2456" s="2">
        <f t="shared" si="346"/>
        <v>5.4698141953676362</v>
      </c>
      <c r="I2456" s="2">
        <f t="shared" si="347"/>
        <v>84.543605584284066</v>
      </c>
    </row>
    <row r="2457" spans="1:9" ht="13.5" x14ac:dyDescent="0.25">
      <c r="A2457" s="3">
        <f>TITRES_STAT!B2460</f>
        <v>45887</v>
      </c>
      <c r="B2457" s="5">
        <f>TITRES_STAT!D2460</f>
        <v>3.95</v>
      </c>
      <c r="C2457" s="2">
        <f t="shared" si="342"/>
        <v>4.0000000000000036E-2</v>
      </c>
      <c r="D2457" s="2">
        <f t="shared" si="343"/>
        <v>4.0000000000000036E-2</v>
      </c>
      <c r="E2457" s="2">
        <f t="shared" si="344"/>
        <v>0</v>
      </c>
      <c r="F2457" s="2">
        <f t="shared" si="345"/>
        <v>5.2249144828351038E-2</v>
      </c>
      <c r="G2457" s="2">
        <f t="shared" si="345"/>
        <v>9.0299231760080766E-3</v>
      </c>
      <c r="H2457" s="2">
        <f t="shared" si="346"/>
        <v>5.7862225192760937</v>
      </c>
      <c r="I2457" s="2">
        <f t="shared" si="347"/>
        <v>85.26426156584867</v>
      </c>
    </row>
    <row r="2458" spans="1:9" ht="13.5" x14ac:dyDescent="0.25">
      <c r="A2458" s="3">
        <f>TITRES_STAT!B2461</f>
        <v>45888</v>
      </c>
      <c r="B2458" s="5">
        <f>TITRES_STAT!D2461</f>
        <v>4</v>
      </c>
      <c r="C2458" s="2">
        <f t="shared" si="342"/>
        <v>4.9999999999999822E-2</v>
      </c>
      <c r="D2458" s="2">
        <f t="shared" si="343"/>
        <v>4.9999999999999822E-2</v>
      </c>
      <c r="E2458" s="2">
        <f t="shared" si="344"/>
        <v>0</v>
      </c>
      <c r="F2458" s="2">
        <f t="shared" si="345"/>
        <v>5.208849162632595E-2</v>
      </c>
      <c r="G2458" s="2">
        <f t="shared" si="345"/>
        <v>8.3849286634360715E-3</v>
      </c>
      <c r="H2458" s="2">
        <f t="shared" si="346"/>
        <v>6.212156801460555</v>
      </c>
      <c r="I2458" s="2">
        <f t="shared" si="347"/>
        <v>86.134522202879907</v>
      </c>
    </row>
    <row r="2459" spans="1:9" ht="13.5" x14ac:dyDescent="0.25">
      <c r="A2459" s="3">
        <f>TITRES_STAT!B2462</f>
        <v>45889</v>
      </c>
      <c r="B2459" s="5">
        <f>TITRES_STAT!D2462</f>
        <v>4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4.8367885081588388E-2</v>
      </c>
      <c r="G2459" s="2">
        <f t="shared" si="345"/>
        <v>7.7860051874763525E-3</v>
      </c>
      <c r="H2459" s="2">
        <f t="shared" si="346"/>
        <v>6.212156801460555</v>
      </c>
      <c r="I2459" s="2">
        <f t="shared" si="347"/>
        <v>86.134522202879907</v>
      </c>
    </row>
    <row r="2460" spans="1:9" ht="13.5" x14ac:dyDescent="0.25">
      <c r="A2460" s="3">
        <f>TITRES_STAT!B2463</f>
        <v>45890</v>
      </c>
      <c r="B2460" s="5">
        <f>TITRES_STAT!D2463</f>
        <v>3.82</v>
      </c>
      <c r="C2460" s="2">
        <f t="shared" si="342"/>
        <v>-0.18000000000000016</v>
      </c>
      <c r="D2460" s="2">
        <f t="shared" si="343"/>
        <v>0</v>
      </c>
      <c r="E2460" s="2">
        <f t="shared" si="344"/>
        <v>0.18000000000000016</v>
      </c>
      <c r="F2460" s="2">
        <f t="shared" si="345"/>
        <v>4.4913036147189216E-2</v>
      </c>
      <c r="G2460" s="2">
        <f t="shared" si="345"/>
        <v>2.0087004816942339E-2</v>
      </c>
      <c r="H2460" s="2">
        <f t="shared" si="346"/>
        <v>2.2359249951146234</v>
      </c>
      <c r="I2460" s="2">
        <f t="shared" si="347"/>
        <v>69.096935141892004</v>
      </c>
    </row>
    <row r="2461" spans="1:9" ht="13.5" x14ac:dyDescent="0.25">
      <c r="A2461" s="3">
        <f>TITRES_STAT!B2464</f>
        <v>45891</v>
      </c>
      <c r="B2461" s="5">
        <f>TITRES_STAT!D2464</f>
        <v>3.79</v>
      </c>
      <c r="C2461" s="2">
        <f t="shared" si="342"/>
        <v>-2.9999999999999805E-2</v>
      </c>
      <c r="D2461" s="2">
        <f t="shared" si="343"/>
        <v>0</v>
      </c>
      <c r="E2461" s="2">
        <f t="shared" si="344"/>
        <v>2.9999999999999805E-2</v>
      </c>
      <c r="F2461" s="2">
        <f t="shared" ref="F2461:G2476" si="348">((F2460*13)+D2461)/14</f>
        <v>4.1704962136675697E-2</v>
      </c>
      <c r="G2461" s="2">
        <f t="shared" si="348"/>
        <v>2.0795075901446445E-2</v>
      </c>
      <c r="H2461" s="2">
        <f t="shared" si="346"/>
        <v>2.0055210346106418</v>
      </c>
      <c r="I2461" s="2">
        <f t="shared" si="347"/>
        <v>66.727898807417674</v>
      </c>
    </row>
    <row r="2462" spans="1:9" ht="13.5" x14ac:dyDescent="0.25">
      <c r="A2462" s="3">
        <f>TITRES_STAT!B2465</f>
        <v>45894</v>
      </c>
      <c r="B2462" s="5">
        <f>TITRES_STAT!D2465</f>
        <v>3.78</v>
      </c>
      <c r="C2462" s="2">
        <f t="shared" si="342"/>
        <v>-1.0000000000000231E-2</v>
      </c>
      <c r="D2462" s="2">
        <f t="shared" si="343"/>
        <v>0</v>
      </c>
      <c r="E2462" s="2">
        <f t="shared" si="344"/>
        <v>1.0000000000000231E-2</v>
      </c>
      <c r="F2462" s="2">
        <f t="shared" si="348"/>
        <v>3.8726036269770288E-2</v>
      </c>
      <c r="G2462" s="2">
        <f t="shared" si="348"/>
        <v>2.0023999051343142E-2</v>
      </c>
      <c r="H2462" s="2">
        <f t="shared" si="346"/>
        <v>1.9339811278692942</v>
      </c>
      <c r="I2462" s="2">
        <f t="shared" si="347"/>
        <v>65.916617850701158</v>
      </c>
    </row>
    <row r="2463" spans="1:9" ht="13.5" x14ac:dyDescent="0.25">
      <c r="A2463" s="3">
        <f>TITRES_STAT!B2466</f>
        <v>45895</v>
      </c>
      <c r="B2463" s="5">
        <f>TITRES_STAT!D2466</f>
        <v>3.7</v>
      </c>
      <c r="C2463" s="2">
        <f t="shared" si="342"/>
        <v>-7.9999999999999627E-2</v>
      </c>
      <c r="D2463" s="2">
        <f t="shared" si="343"/>
        <v>0</v>
      </c>
      <c r="E2463" s="2">
        <f t="shared" si="344"/>
        <v>7.9999999999999627E-2</v>
      </c>
      <c r="F2463" s="2">
        <f t="shared" si="348"/>
        <v>3.5959890821929553E-2</v>
      </c>
      <c r="G2463" s="2">
        <f t="shared" si="348"/>
        <v>2.4307999119104317E-2</v>
      </c>
      <c r="H2463" s="2">
        <f t="shared" si="346"/>
        <v>1.4793439248427362</v>
      </c>
      <c r="I2463" s="2">
        <f t="shared" si="347"/>
        <v>59.66674933718889</v>
      </c>
    </row>
    <row r="2464" spans="1:9" ht="13.5" x14ac:dyDescent="0.25">
      <c r="A2464" s="3">
        <f>TITRES_STAT!B2467</f>
        <v>45896</v>
      </c>
      <c r="B2464" s="5">
        <f>TITRES_STAT!D2467</f>
        <v>3.8</v>
      </c>
      <c r="C2464" s="2">
        <f t="shared" si="342"/>
        <v>9.9999999999999645E-2</v>
      </c>
      <c r="D2464" s="2">
        <f t="shared" si="343"/>
        <v>9.9999999999999645E-2</v>
      </c>
      <c r="E2464" s="2">
        <f t="shared" si="344"/>
        <v>0</v>
      </c>
      <c r="F2464" s="2">
        <f t="shared" si="348"/>
        <v>4.0534184334648844E-2</v>
      </c>
      <c r="G2464" s="2">
        <f t="shared" si="348"/>
        <v>2.2571713467739722E-2</v>
      </c>
      <c r="H2464" s="2">
        <f t="shared" si="346"/>
        <v>1.7957956267955337</v>
      </c>
      <c r="I2464" s="2">
        <f t="shared" si="347"/>
        <v>64.232006430807203</v>
      </c>
    </row>
    <row r="2465" spans="1:9" ht="13.5" x14ac:dyDescent="0.25">
      <c r="A2465" s="3">
        <f>TITRES_STAT!B2468</f>
        <v>45897</v>
      </c>
      <c r="B2465" s="5">
        <f>TITRES_STAT!D2468</f>
        <v>3.8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3.76388854536025E-2</v>
      </c>
      <c r="G2465" s="2">
        <f t="shared" si="348"/>
        <v>2.0959448220044027E-2</v>
      </c>
      <c r="H2465" s="2">
        <f t="shared" si="346"/>
        <v>1.795795626795534</v>
      </c>
      <c r="I2465" s="2">
        <f t="shared" si="347"/>
        <v>64.232006430807203</v>
      </c>
    </row>
    <row r="2466" spans="1:9" ht="13.5" x14ac:dyDescent="0.25">
      <c r="A2466" s="3">
        <f>TITRES_STAT!B2469</f>
        <v>45898</v>
      </c>
      <c r="B2466" s="5">
        <f>TITRES_STAT!D2469</f>
        <v>3.79</v>
      </c>
      <c r="C2466" s="2">
        <f t="shared" si="342"/>
        <v>-9.9999999999997868E-3</v>
      </c>
      <c r="D2466" s="2">
        <f t="shared" si="343"/>
        <v>0</v>
      </c>
      <c r="E2466" s="2">
        <f t="shared" si="344"/>
        <v>9.9999999999997868E-3</v>
      </c>
      <c r="F2466" s="2">
        <f t="shared" si="348"/>
        <v>3.4950393635488033E-2</v>
      </c>
      <c r="G2466" s="2">
        <f t="shared" si="348"/>
        <v>2.0176630490040866E-2</v>
      </c>
      <c r="H2466" s="2">
        <f t="shared" si="346"/>
        <v>1.7322215249339803</v>
      </c>
      <c r="I2466" s="2">
        <f t="shared" si="347"/>
        <v>63.399746657652024</v>
      </c>
    </row>
    <row r="2467" spans="1:9" ht="13.5" x14ac:dyDescent="0.25">
      <c r="A2467" s="3">
        <f>TITRES_STAT!B2470</f>
        <v>45901</v>
      </c>
      <c r="B2467" s="5">
        <f>TITRES_STAT!D2470</f>
        <v>3.7</v>
      </c>
      <c r="C2467" s="2">
        <f t="shared" si="342"/>
        <v>-8.9999999999999858E-2</v>
      </c>
      <c r="D2467" s="2">
        <f t="shared" si="343"/>
        <v>0</v>
      </c>
      <c r="E2467" s="2">
        <f t="shared" si="344"/>
        <v>8.9999999999999858E-2</v>
      </c>
      <c r="F2467" s="2">
        <f t="shared" si="348"/>
        <v>3.2453936947238887E-2</v>
      </c>
      <c r="G2467" s="2">
        <f t="shared" si="348"/>
        <v>2.5164014026466508E-2</v>
      </c>
      <c r="H2467" s="2">
        <f t="shared" si="346"/>
        <v>1.2896963462627675</v>
      </c>
      <c r="I2467" s="2">
        <f t="shared" si="347"/>
        <v>56.326086573348661</v>
      </c>
    </row>
    <row r="2468" spans="1:9" ht="13.5" x14ac:dyDescent="0.25">
      <c r="A2468" s="3">
        <f>TITRES_STAT!B2471</f>
        <v>45902</v>
      </c>
      <c r="B2468" s="5">
        <f>TITRES_STAT!D2471</f>
        <v>3.7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3.0135798593864678E-2</v>
      </c>
      <c r="G2468" s="2">
        <f t="shared" si="348"/>
        <v>2.336658445314747E-2</v>
      </c>
      <c r="H2468" s="2">
        <f t="shared" si="346"/>
        <v>1.2896963462627675</v>
      </c>
      <c r="I2468" s="2">
        <f t="shared" si="347"/>
        <v>56.326086573348661</v>
      </c>
    </row>
    <row r="2469" spans="1:9" ht="13.5" x14ac:dyDescent="0.25">
      <c r="A2469" s="3">
        <f>TITRES_STAT!B2472</f>
        <v>45903</v>
      </c>
      <c r="B2469" s="5">
        <f>TITRES_STAT!D2472</f>
        <v>3.7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2.7983241551445773E-2</v>
      </c>
      <c r="G2469" s="2">
        <f t="shared" si="348"/>
        <v>2.1697542706494079E-2</v>
      </c>
      <c r="H2469" s="2">
        <f t="shared" si="346"/>
        <v>1.2896963462627675</v>
      </c>
      <c r="I2469" s="2">
        <f t="shared" si="347"/>
        <v>56.326086573348661</v>
      </c>
    </row>
    <row r="2470" spans="1:9" ht="13.5" x14ac:dyDescent="0.25">
      <c r="A2470" s="3">
        <f>TITRES_STAT!B2473</f>
        <v>45905</v>
      </c>
      <c r="B2470" s="5">
        <f>TITRES_STAT!D2473</f>
        <v>3.7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2.5984438583485363E-2</v>
      </c>
      <c r="G2470" s="2">
        <f t="shared" si="348"/>
        <v>2.0147718227458786E-2</v>
      </c>
      <c r="H2470" s="2">
        <f t="shared" si="346"/>
        <v>1.2896963462627677</v>
      </c>
      <c r="I2470" s="2">
        <f t="shared" si="347"/>
        <v>56.326086573348668</v>
      </c>
    </row>
    <row r="2471" spans="1:9" ht="13.5" x14ac:dyDescent="0.25">
      <c r="A2471" s="3">
        <f>TITRES_STAT!B2474</f>
        <v>45908</v>
      </c>
      <c r="B2471" s="5">
        <f>TITRES_STAT!D2474</f>
        <v>3.69</v>
      </c>
      <c r="C2471" s="2">
        <f t="shared" si="342"/>
        <v>-1.0000000000000231E-2</v>
      </c>
      <c r="D2471" s="2">
        <f t="shared" si="343"/>
        <v>0</v>
      </c>
      <c r="E2471" s="2">
        <f t="shared" si="344"/>
        <v>1.0000000000000231E-2</v>
      </c>
      <c r="F2471" s="2">
        <f t="shared" si="348"/>
        <v>2.412840725609355E-2</v>
      </c>
      <c r="G2471" s="2">
        <f t="shared" si="348"/>
        <v>1.9422881211211745E-2</v>
      </c>
      <c r="H2471" s="2">
        <f t="shared" si="346"/>
        <v>1.2422671484066723</v>
      </c>
      <c r="I2471" s="2">
        <f t="shared" si="347"/>
        <v>55.402281092572409</v>
      </c>
    </row>
    <row r="2472" spans="1:9" ht="13.5" x14ac:dyDescent="0.25">
      <c r="A2472" s="3">
        <f>TITRES_STAT!B2475</f>
        <v>45909</v>
      </c>
      <c r="B2472" s="5">
        <f>TITRES_STAT!D2475</f>
        <v>3.53</v>
      </c>
      <c r="C2472" s="2">
        <f t="shared" si="342"/>
        <v>-0.16000000000000014</v>
      </c>
      <c r="D2472" s="2">
        <f t="shared" si="343"/>
        <v>0</v>
      </c>
      <c r="E2472" s="2">
        <f t="shared" si="344"/>
        <v>0.16000000000000014</v>
      </c>
      <c r="F2472" s="2">
        <f t="shared" si="348"/>
        <v>2.2404949594944011E-2</v>
      </c>
      <c r="G2472" s="2">
        <f t="shared" si="348"/>
        <v>2.9464103981839487E-2</v>
      </c>
      <c r="H2472" s="2">
        <f t="shared" si="346"/>
        <v>0.7604151006510681</v>
      </c>
      <c r="I2472" s="2">
        <f t="shared" si="347"/>
        <v>43.195215740301123</v>
      </c>
    </row>
    <row r="2473" spans="1:9" ht="13.5" x14ac:dyDescent="0.25">
      <c r="A2473" s="3">
        <f>TITRES_STAT!B2476</f>
        <v>45910</v>
      </c>
      <c r="B2473" s="5">
        <f>TITRES_STAT!D2476</f>
        <v>3.5</v>
      </c>
      <c r="C2473" s="2">
        <f t="shared" si="342"/>
        <v>-2.9999999999999805E-2</v>
      </c>
      <c r="D2473" s="2">
        <f t="shared" si="343"/>
        <v>0</v>
      </c>
      <c r="E2473" s="2">
        <f t="shared" si="344"/>
        <v>2.9999999999999805E-2</v>
      </c>
      <c r="F2473" s="2">
        <f t="shared" si="348"/>
        <v>2.0804596052448009E-2</v>
      </c>
      <c r="G2473" s="2">
        <f t="shared" si="348"/>
        <v>2.9502382268850939E-2</v>
      </c>
      <c r="H2473" s="2">
        <f t="shared" si="346"/>
        <v>0.70518359713662226</v>
      </c>
      <c r="I2473" s="2">
        <f t="shared" si="347"/>
        <v>41.355288563693691</v>
      </c>
    </row>
    <row r="2474" spans="1:9" ht="13.5" x14ac:dyDescent="0.25">
      <c r="A2474" s="3">
        <f>TITRES_STAT!B2477</f>
        <v>45911</v>
      </c>
      <c r="B2474" s="5">
        <f>TITRES_STAT!D2477</f>
        <v>3.54</v>
      </c>
      <c r="C2474" s="2">
        <f t="shared" si="342"/>
        <v>4.0000000000000036E-2</v>
      </c>
      <c r="D2474" s="2">
        <f t="shared" si="343"/>
        <v>4.0000000000000036E-2</v>
      </c>
      <c r="E2474" s="2">
        <f t="shared" si="344"/>
        <v>0</v>
      </c>
      <c r="F2474" s="2">
        <f t="shared" si="348"/>
        <v>2.217569633441601E-2</v>
      </c>
      <c r="G2474" s="2">
        <f t="shared" si="348"/>
        <v>2.73950692496473E-2</v>
      </c>
      <c r="H2474" s="2">
        <f t="shared" si="346"/>
        <v>0.80947765206695044</v>
      </c>
      <c r="I2474" s="2">
        <f t="shared" si="347"/>
        <v>44.735432412900551</v>
      </c>
    </row>
    <row r="2475" spans="1:9" ht="13.5" x14ac:dyDescent="0.25">
      <c r="A2475" s="3">
        <f>TITRES_STAT!B2478</f>
        <v>45912</v>
      </c>
      <c r="B2475" s="5">
        <f>TITRES_STAT!D2478</f>
        <v>3.62</v>
      </c>
      <c r="C2475" s="2">
        <f t="shared" si="342"/>
        <v>8.0000000000000071E-2</v>
      </c>
      <c r="D2475" s="2">
        <f t="shared" si="343"/>
        <v>8.0000000000000071E-2</v>
      </c>
      <c r="E2475" s="2">
        <f t="shared" si="344"/>
        <v>0</v>
      </c>
      <c r="F2475" s="2">
        <f t="shared" si="348"/>
        <v>2.6306003739100584E-2</v>
      </c>
      <c r="G2475" s="2">
        <f t="shared" si="348"/>
        <v>2.5438278588958207E-2</v>
      </c>
      <c r="H2475" s="2">
        <f t="shared" si="346"/>
        <v>1.0341110011476573</v>
      </c>
      <c r="I2475" s="2">
        <f t="shared" si="347"/>
        <v>50.838474427610187</v>
      </c>
    </row>
    <row r="2476" spans="1:9" ht="13.5" x14ac:dyDescent="0.25">
      <c r="A2476" s="3">
        <f>TITRES_STAT!B2479</f>
        <v>45915</v>
      </c>
      <c r="B2476" s="5">
        <f>TITRES_STAT!D2479</f>
        <v>3.49</v>
      </c>
      <c r="C2476" s="2">
        <f t="shared" si="342"/>
        <v>-0.12999999999999989</v>
      </c>
      <c r="D2476" s="2">
        <f t="shared" si="343"/>
        <v>0</v>
      </c>
      <c r="E2476" s="2">
        <f t="shared" si="344"/>
        <v>0.12999999999999989</v>
      </c>
      <c r="F2476" s="2">
        <f t="shared" si="348"/>
        <v>2.4427003472021973E-2</v>
      </c>
      <c r="G2476" s="2">
        <f t="shared" si="348"/>
        <v>3.2906972975461184E-2</v>
      </c>
      <c r="H2476" s="2">
        <f t="shared" si="346"/>
        <v>0.74230478416344325</v>
      </c>
      <c r="I2476" s="2">
        <f t="shared" si="347"/>
        <v>42.604760711820944</v>
      </c>
    </row>
    <row r="2477" spans="1:9" ht="13.5" x14ac:dyDescent="0.25">
      <c r="A2477" s="3">
        <f>TITRES_STAT!B2480</f>
        <v>45916</v>
      </c>
      <c r="B2477" s="5">
        <f>TITRES_STAT!D2480</f>
        <v>3.54</v>
      </c>
      <c r="C2477" s="2">
        <f t="shared" si="342"/>
        <v>4.9999999999999822E-2</v>
      </c>
      <c r="D2477" s="2">
        <f t="shared" si="343"/>
        <v>4.9999999999999822E-2</v>
      </c>
      <c r="E2477" s="2">
        <f t="shared" si="344"/>
        <v>0</v>
      </c>
      <c r="F2477" s="2">
        <f t="shared" ref="F2477:G2492" si="349">((F2476*13)+D2477)/14</f>
        <v>2.6253646081163245E-2</v>
      </c>
      <c r="G2477" s="2">
        <f t="shared" si="349"/>
        <v>3.0556474905785384E-2</v>
      </c>
      <c r="H2477" s="2">
        <f t="shared" si="346"/>
        <v>0.85918438439351963</v>
      </c>
      <c r="I2477" s="2">
        <f t="shared" si="347"/>
        <v>46.212973366479318</v>
      </c>
    </row>
    <row r="2478" spans="1:9" ht="13.5" x14ac:dyDescent="0.25">
      <c r="A2478" s="3">
        <f>TITRES_STAT!B2481</f>
        <v>45917</v>
      </c>
      <c r="B2478" s="5">
        <f>TITRES_STAT!D2481</f>
        <v>3.65</v>
      </c>
      <c r="C2478" s="2">
        <f t="shared" si="342"/>
        <v>0.10999999999999988</v>
      </c>
      <c r="D2478" s="2">
        <f t="shared" si="343"/>
        <v>0.10999999999999988</v>
      </c>
      <c r="E2478" s="2">
        <f t="shared" si="344"/>
        <v>0</v>
      </c>
      <c r="F2478" s="2">
        <f t="shared" si="349"/>
        <v>3.2235528503937287E-2</v>
      </c>
      <c r="G2478" s="2">
        <f t="shared" si="349"/>
        <v>2.837386955537214E-2</v>
      </c>
      <c r="H2478" s="2">
        <f t="shared" si="346"/>
        <v>1.136099129554009</v>
      </c>
      <c r="I2478" s="2">
        <f t="shared" si="347"/>
        <v>53.185693202881104</v>
      </c>
    </row>
    <row r="2479" spans="1:9" ht="13.5" x14ac:dyDescent="0.25">
      <c r="A2479" s="3">
        <f>TITRES_STAT!B2482</f>
        <v>45918</v>
      </c>
      <c r="B2479" s="5">
        <f>TITRES_STAT!D2482</f>
        <v>3.49</v>
      </c>
      <c r="C2479" s="2">
        <f t="shared" si="342"/>
        <v>-0.1599999999999997</v>
      </c>
      <c r="D2479" s="2">
        <f t="shared" si="343"/>
        <v>0</v>
      </c>
      <c r="E2479" s="2">
        <f t="shared" si="344"/>
        <v>0.1599999999999997</v>
      </c>
      <c r="F2479" s="2">
        <f t="shared" si="349"/>
        <v>2.993299075365605E-2</v>
      </c>
      <c r="G2479" s="2">
        <f t="shared" si="349"/>
        <v>3.7775736015702679E-2</v>
      </c>
      <c r="H2479" s="2">
        <f t="shared" si="346"/>
        <v>0.79238669873205003</v>
      </c>
      <c r="I2479" s="2">
        <f t="shared" si="347"/>
        <v>44.208467921157379</v>
      </c>
    </row>
    <row r="2480" spans="1:9" ht="13.5" x14ac:dyDescent="0.25">
      <c r="A2480" s="3">
        <f>TITRES_STAT!B2483</f>
        <v>45919</v>
      </c>
      <c r="B2480" s="5">
        <f>TITRES_STAT!D2483</f>
        <v>3.49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2.779491998553776E-2</v>
      </c>
      <c r="G2480" s="2">
        <f t="shared" si="349"/>
        <v>3.5077469157438201E-2</v>
      </c>
      <c r="H2480" s="2">
        <f t="shared" si="346"/>
        <v>0.79238669873205003</v>
      </c>
      <c r="I2480" s="2">
        <f t="shared" si="347"/>
        <v>44.208467921157379</v>
      </c>
    </row>
    <row r="2481" spans="1:9" ht="13.5" x14ac:dyDescent="0.25">
      <c r="A2481" s="3">
        <f>TITRES_STAT!B2484</f>
        <v>45922</v>
      </c>
      <c r="B2481" s="5">
        <f>TITRES_STAT!D2484</f>
        <v>3.4</v>
      </c>
      <c r="C2481" s="2">
        <f t="shared" si="342"/>
        <v>-9.0000000000000302E-2</v>
      </c>
      <c r="D2481" s="2">
        <f t="shared" si="343"/>
        <v>0</v>
      </c>
      <c r="E2481" s="2">
        <f t="shared" si="344"/>
        <v>9.0000000000000302E-2</v>
      </c>
      <c r="F2481" s="2">
        <f t="shared" si="349"/>
        <v>2.580956855799935E-2</v>
      </c>
      <c r="G2481" s="2">
        <f t="shared" si="349"/>
        <v>3.9000507074764067E-2</v>
      </c>
      <c r="H2481" s="2">
        <f t="shared" si="346"/>
        <v>0.66177520483316654</v>
      </c>
      <c r="I2481" s="2">
        <f t="shared" si="347"/>
        <v>39.823389042539311</v>
      </c>
    </row>
    <row r="2482" spans="1:9" ht="13.5" x14ac:dyDescent="0.25">
      <c r="A2482" s="3">
        <f>TITRES_STAT!B2485</f>
        <v>45923</v>
      </c>
      <c r="B2482" s="5">
        <f>TITRES_STAT!D2485</f>
        <v>3.4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2.3966027946713681E-2</v>
      </c>
      <c r="G2482" s="2">
        <f t="shared" si="349"/>
        <v>3.621475656942378E-2</v>
      </c>
      <c r="H2482" s="2">
        <f t="shared" si="346"/>
        <v>0.66177520483316643</v>
      </c>
      <c r="I2482" s="2">
        <f t="shared" si="347"/>
        <v>39.823389042539311</v>
      </c>
    </row>
    <row r="2483" spans="1:9" ht="13.5" x14ac:dyDescent="0.25">
      <c r="A2483" s="3">
        <f>TITRES_STAT!B2486</f>
        <v>45924</v>
      </c>
      <c r="B2483" s="5">
        <f>TITRES_STAT!D2486</f>
        <v>3.37</v>
      </c>
      <c r="C2483" s="2">
        <f t="shared" si="342"/>
        <v>-2.9999999999999805E-2</v>
      </c>
      <c r="D2483" s="2">
        <f t="shared" si="343"/>
        <v>0</v>
      </c>
      <c r="E2483" s="2">
        <f t="shared" si="344"/>
        <v>2.9999999999999805E-2</v>
      </c>
      <c r="F2483" s="2">
        <f t="shared" si="349"/>
        <v>2.2254168807662702E-2</v>
      </c>
      <c r="G2483" s="2">
        <f t="shared" si="349"/>
        <v>3.5770845385893493E-2</v>
      </c>
      <c r="H2483" s="2">
        <f t="shared" si="346"/>
        <v>0.62213147516046141</v>
      </c>
      <c r="I2483" s="2">
        <f t="shared" si="347"/>
        <v>38.352715836360929</v>
      </c>
    </row>
    <row r="2484" spans="1:9" ht="13.5" x14ac:dyDescent="0.25">
      <c r="A2484" s="3">
        <f>TITRES_STAT!B2487</f>
        <v>45925</v>
      </c>
      <c r="B2484" s="5">
        <f>TITRES_STAT!D2487</f>
        <v>3.36</v>
      </c>
      <c r="C2484" s="2">
        <f t="shared" si="342"/>
        <v>-1.0000000000000231E-2</v>
      </c>
      <c r="D2484" s="2">
        <f t="shared" si="343"/>
        <v>0</v>
      </c>
      <c r="E2484" s="2">
        <f t="shared" si="344"/>
        <v>1.0000000000000231E-2</v>
      </c>
      <c r="F2484" s="2">
        <f t="shared" si="349"/>
        <v>2.0664585321401082E-2</v>
      </c>
      <c r="G2484" s="2">
        <f t="shared" si="349"/>
        <v>3.3930070715472542E-2</v>
      </c>
      <c r="H2484" s="2">
        <f t="shared" si="346"/>
        <v>0.60903454916696564</v>
      </c>
      <c r="I2484" s="2">
        <f t="shared" si="347"/>
        <v>37.850930514964816</v>
      </c>
    </row>
    <row r="2485" spans="1:9" ht="13.5" x14ac:dyDescent="0.25">
      <c r="A2485" s="3">
        <f>TITRES_STAT!B2488</f>
        <v>45926</v>
      </c>
      <c r="B2485" s="5">
        <f>TITRES_STAT!D2488</f>
        <v>3.35</v>
      </c>
      <c r="C2485" s="2">
        <f t="shared" si="342"/>
        <v>-9.9999999999997868E-3</v>
      </c>
      <c r="D2485" s="2">
        <f t="shared" si="343"/>
        <v>0</v>
      </c>
      <c r="E2485" s="2">
        <f t="shared" si="344"/>
        <v>9.9999999999997868E-3</v>
      </c>
      <c r="F2485" s="2">
        <f t="shared" si="349"/>
        <v>1.9188543512729576E-2</v>
      </c>
      <c r="G2485" s="2">
        <f t="shared" si="349"/>
        <v>3.2220779950081629E-2</v>
      </c>
      <c r="H2485" s="2">
        <f t="shared" si="346"/>
        <v>0.59553317897510927</v>
      </c>
      <c r="I2485" s="2">
        <f t="shared" si="347"/>
        <v>37.325026318641022</v>
      </c>
    </row>
    <row r="2486" spans="1:9" ht="13.5" x14ac:dyDescent="0.25">
      <c r="A2486" s="3">
        <f>TITRES_STAT!B2489</f>
        <v>45929</v>
      </c>
      <c r="B2486" s="5">
        <f>TITRES_STAT!D2489</f>
        <v>3.36</v>
      </c>
      <c r="C2486" s="2">
        <f t="shared" si="342"/>
        <v>9.9999999999997868E-3</v>
      </c>
      <c r="D2486" s="2">
        <f t="shared" si="343"/>
        <v>9.9999999999997868E-3</v>
      </c>
      <c r="E2486" s="2">
        <f t="shared" si="344"/>
        <v>0</v>
      </c>
      <c r="F2486" s="2">
        <f t="shared" si="349"/>
        <v>1.8532218976106019E-2</v>
      </c>
      <c r="G2486" s="2">
        <f t="shared" si="349"/>
        <v>2.9919295667932944E-2</v>
      </c>
      <c r="H2486" s="2">
        <f t="shared" si="346"/>
        <v>0.61940692661320151</v>
      </c>
      <c r="I2486" s="2">
        <f t="shared" si="347"/>
        <v>38.248998224838886</v>
      </c>
    </row>
    <row r="2487" spans="1:9" ht="13.5" x14ac:dyDescent="0.25">
      <c r="A2487" s="3">
        <f>TITRES_STAT!B2490</f>
        <v>45930</v>
      </c>
      <c r="B2487" s="5">
        <f>TITRES_STAT!D2490</f>
        <v>3.36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1.7208489049241302E-2</v>
      </c>
      <c r="G2487" s="2">
        <f t="shared" si="349"/>
        <v>2.7782203120223448E-2</v>
      </c>
      <c r="H2487" s="2">
        <f t="shared" si="346"/>
        <v>0.61940692661320151</v>
      </c>
      <c r="I2487" s="2">
        <f t="shared" si="347"/>
        <v>38.248998224838886</v>
      </c>
    </row>
    <row r="2488" spans="1:9" ht="13.5" x14ac:dyDescent="0.25">
      <c r="A2488" s="3">
        <f>TITRES_STAT!B2491</f>
        <v>45931</v>
      </c>
      <c r="B2488" s="5">
        <f>TITRES_STAT!D2491</f>
        <v>3.35</v>
      </c>
      <c r="C2488" s="2">
        <f t="shared" si="342"/>
        <v>-9.9999999999997868E-3</v>
      </c>
      <c r="D2488" s="2">
        <f t="shared" si="343"/>
        <v>0</v>
      </c>
      <c r="E2488" s="2">
        <f t="shared" si="344"/>
        <v>9.9999999999997868E-3</v>
      </c>
      <c r="F2488" s="2">
        <f t="shared" si="349"/>
        <v>1.5979311260009781E-2</v>
      </c>
      <c r="G2488" s="2">
        <f t="shared" si="349"/>
        <v>2.6512045754493185E-2</v>
      </c>
      <c r="H2488" s="2">
        <f t="shared" si="346"/>
        <v>0.60271890777427661</v>
      </c>
      <c r="I2488" s="2">
        <f t="shared" si="347"/>
        <v>37.606027161137241</v>
      </c>
    </row>
    <row r="2489" spans="1:9" ht="13.5" x14ac:dyDescent="0.25">
      <c r="A2489" s="3">
        <f>TITRES_STAT!B2492</f>
        <v>45932</v>
      </c>
      <c r="B2489" s="5">
        <f>TITRES_STAT!D2492</f>
        <v>3.2</v>
      </c>
      <c r="C2489" s="2">
        <f t="shared" si="342"/>
        <v>-0.14999999999999991</v>
      </c>
      <c r="D2489" s="2">
        <f t="shared" si="343"/>
        <v>0</v>
      </c>
      <c r="E2489" s="2">
        <f t="shared" si="344"/>
        <v>0.14999999999999991</v>
      </c>
      <c r="F2489" s="2">
        <f t="shared" si="349"/>
        <v>1.4837931884294797E-2</v>
      </c>
      <c r="G2489" s="2">
        <f t="shared" si="349"/>
        <v>3.533261391488652E-2</v>
      </c>
      <c r="H2489" s="2">
        <f t="shared" si="346"/>
        <v>0.41995001898354323</v>
      </c>
      <c r="I2489" s="2">
        <f t="shared" si="347"/>
        <v>29.574985976207827</v>
      </c>
    </row>
    <row r="2490" spans="1:9" ht="13.5" x14ac:dyDescent="0.25">
      <c r="A2490" s="3">
        <f>TITRES_STAT!B2493</f>
        <v>45933</v>
      </c>
      <c r="B2490" s="5">
        <f>TITRES_STAT!D2493</f>
        <v>3.1</v>
      </c>
      <c r="C2490" s="2">
        <f t="shared" si="342"/>
        <v>-0.10000000000000009</v>
      </c>
      <c r="D2490" s="2">
        <f t="shared" si="343"/>
        <v>0</v>
      </c>
      <c r="E2490" s="2">
        <f t="shared" si="344"/>
        <v>0.10000000000000009</v>
      </c>
      <c r="F2490" s="2">
        <f t="shared" si="349"/>
        <v>1.377807960684517E-2</v>
      </c>
      <c r="G2490" s="2">
        <f t="shared" si="349"/>
        <v>3.9951712920966061E-2</v>
      </c>
      <c r="H2490" s="2">
        <f t="shared" si="346"/>
        <v>0.34486830725134293</v>
      </c>
      <c r="I2490" s="2">
        <f t="shared" si="347"/>
        <v>25.643277144078795</v>
      </c>
    </row>
    <row r="2491" spans="1:9" ht="13.5" x14ac:dyDescent="0.25">
      <c r="A2491" s="3">
        <f>TITRES_STAT!B2494</f>
        <v>45936</v>
      </c>
      <c r="B2491" s="5">
        <f>TITRES_STAT!D2494</f>
        <v>3.1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1.2793931063499088E-2</v>
      </c>
      <c r="G2491" s="2">
        <f t="shared" si="349"/>
        <v>3.7098019140897054E-2</v>
      </c>
      <c r="H2491" s="2">
        <f t="shared" si="346"/>
        <v>0.34486830725134299</v>
      </c>
      <c r="I2491" s="2">
        <f t="shared" si="347"/>
        <v>25.643277144078795</v>
      </c>
    </row>
    <row r="2492" spans="1:9" ht="13.5" x14ac:dyDescent="0.25">
      <c r="A2492" s="3">
        <f>TITRES_STAT!B2495</f>
        <v>45937</v>
      </c>
      <c r="B2492" s="5">
        <f>TITRES_STAT!D2495</f>
        <v>3.23</v>
      </c>
      <c r="C2492" s="2">
        <f t="shared" si="342"/>
        <v>0.12999999999999989</v>
      </c>
      <c r="D2492" s="2">
        <f t="shared" si="343"/>
        <v>0.12999999999999989</v>
      </c>
      <c r="E2492" s="2">
        <f t="shared" si="344"/>
        <v>0</v>
      </c>
      <c r="F2492" s="2">
        <f t="shared" si="349"/>
        <v>2.1165793130392001E-2</v>
      </c>
      <c r="G2492" s="2">
        <f t="shared" si="349"/>
        <v>3.4448160630832982E-2</v>
      </c>
      <c r="H2492" s="2">
        <f t="shared" si="346"/>
        <v>0.6144244784857239</v>
      </c>
      <c r="I2492" s="2">
        <f t="shared" si="347"/>
        <v>38.058421850864995</v>
      </c>
    </row>
    <row r="2493" spans="1:9" ht="13.5" x14ac:dyDescent="0.25">
      <c r="A2493" s="3">
        <f>TITRES_STAT!B2496</f>
        <v>45938</v>
      </c>
      <c r="B2493" s="5">
        <f>TITRES_STAT!D2496</f>
        <v>3.26</v>
      </c>
      <c r="C2493" s="2">
        <f t="shared" si="342"/>
        <v>2.9999999999999805E-2</v>
      </c>
      <c r="D2493" s="2">
        <f t="shared" si="343"/>
        <v>2.9999999999999805E-2</v>
      </c>
      <c r="E2493" s="2">
        <f t="shared" si="344"/>
        <v>0</v>
      </c>
      <c r="F2493" s="2">
        <f t="shared" ref="F2493:G2508" si="350">((F2492*13)+D2493)/14</f>
        <v>2.1796807906792559E-2</v>
      </c>
      <c r="G2493" s="2">
        <f t="shared" si="350"/>
        <v>3.1987577728630624E-2</v>
      </c>
      <c r="H2493" s="2">
        <f t="shared" si="346"/>
        <v>0.68141476956172364</v>
      </c>
      <c r="I2493" s="2">
        <f t="shared" si="347"/>
        <v>40.526274771533068</v>
      </c>
    </row>
    <row r="2494" spans="1:9" ht="13.5" x14ac:dyDescent="0.25">
      <c r="A2494" s="3">
        <f>TITRES_STAT!B2497</f>
        <v>45939</v>
      </c>
      <c r="B2494" s="5">
        <f>TITRES_STAT!D2497</f>
        <v>3.33</v>
      </c>
      <c r="C2494" s="2">
        <f t="shared" si="342"/>
        <v>7.0000000000000284E-2</v>
      </c>
      <c r="D2494" s="2">
        <f t="shared" si="343"/>
        <v>7.0000000000000284E-2</v>
      </c>
      <c r="E2494" s="2">
        <f t="shared" si="344"/>
        <v>0</v>
      </c>
      <c r="F2494" s="2">
        <f t="shared" si="350"/>
        <v>2.5239893056307396E-2</v>
      </c>
      <c r="G2494" s="2">
        <f t="shared" si="350"/>
        <v>2.9702750748014151E-2</v>
      </c>
      <c r="H2494" s="2">
        <f t="shared" si="346"/>
        <v>0.8497493471373142</v>
      </c>
      <c r="I2494" s="2">
        <f t="shared" si="347"/>
        <v>45.938621276033565</v>
      </c>
    </row>
    <row r="2495" spans="1:9" ht="13.5" x14ac:dyDescent="0.25">
      <c r="A2495" s="3">
        <f>TITRES_STAT!B2498</f>
        <v>45940</v>
      </c>
      <c r="B2495" s="5">
        <f>TITRES_STAT!D2498</f>
        <v>3.31</v>
      </c>
      <c r="C2495" s="2">
        <f t="shared" si="342"/>
        <v>-2.0000000000000018E-2</v>
      </c>
      <c r="D2495" s="2">
        <f t="shared" si="343"/>
        <v>0</v>
      </c>
      <c r="E2495" s="2">
        <f t="shared" si="344"/>
        <v>2.0000000000000018E-2</v>
      </c>
      <c r="F2495" s="2">
        <f t="shared" si="350"/>
        <v>2.3437043552285437E-2</v>
      </c>
      <c r="G2495" s="2">
        <f t="shared" si="350"/>
        <v>2.9009697123155997E-2</v>
      </c>
      <c r="H2495" s="2">
        <f t="shared" si="346"/>
        <v>0.80790376586102375</v>
      </c>
      <c r="I2495" s="2">
        <f t="shared" si="347"/>
        <v>44.687321367255151</v>
      </c>
    </row>
    <row r="2496" spans="1:9" ht="13.5" x14ac:dyDescent="0.25">
      <c r="A2496" s="3">
        <f>TITRES_STAT!B2499</f>
        <v>45943</v>
      </c>
      <c r="B2496" s="5">
        <f>TITRES_STAT!D2499</f>
        <v>3.3</v>
      </c>
      <c r="C2496" s="2">
        <f t="shared" si="342"/>
        <v>-1.0000000000000231E-2</v>
      </c>
      <c r="D2496" s="2">
        <f t="shared" si="343"/>
        <v>0</v>
      </c>
      <c r="E2496" s="2">
        <f t="shared" si="344"/>
        <v>1.0000000000000231E-2</v>
      </c>
      <c r="F2496" s="2">
        <f t="shared" si="350"/>
        <v>2.1762969012836478E-2</v>
      </c>
      <c r="G2496" s="2">
        <f t="shared" si="350"/>
        <v>2.7651861614359154E-2</v>
      </c>
      <c r="H2496" s="2">
        <f t="shared" si="346"/>
        <v>0.78703449758099941</v>
      </c>
      <c r="I2496" s="2">
        <f t="shared" si="347"/>
        <v>44.041371257598016</v>
      </c>
    </row>
    <row r="2497" spans="1:9" ht="13.5" x14ac:dyDescent="0.25">
      <c r="A2497" s="3">
        <f>TITRES_STAT!B2500</f>
        <v>45944</v>
      </c>
      <c r="B2497" s="5">
        <f>TITRES_STAT!D2500</f>
        <v>3.3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2.0208471226205303E-2</v>
      </c>
      <c r="G2497" s="2">
        <f t="shared" si="350"/>
        <v>2.5676728641904928E-2</v>
      </c>
      <c r="H2497" s="2">
        <f t="shared" si="346"/>
        <v>0.78703449758099941</v>
      </c>
      <c r="I2497" s="2">
        <f t="shared" si="347"/>
        <v>44.041371257598016</v>
      </c>
    </row>
    <row r="2498" spans="1:9" ht="13.5" x14ac:dyDescent="0.25">
      <c r="A2498" s="3">
        <f>TITRES_STAT!B2501</f>
        <v>45946</v>
      </c>
      <c r="B2498" s="5">
        <f>TITRES_STAT!D2501</f>
        <v>3.33</v>
      </c>
      <c r="C2498" s="2">
        <f t="shared" si="342"/>
        <v>3.0000000000000249E-2</v>
      </c>
      <c r="D2498" s="2">
        <f t="shared" si="343"/>
        <v>3.0000000000000249E-2</v>
      </c>
      <c r="E2498" s="2">
        <f t="shared" si="344"/>
        <v>0</v>
      </c>
      <c r="F2498" s="2">
        <f t="shared" si="350"/>
        <v>2.0907866138619228E-2</v>
      </c>
      <c r="G2498" s="2">
        <f t="shared" si="350"/>
        <v>2.3842676596054577E-2</v>
      </c>
      <c r="H2498" s="2">
        <f t="shared" si="346"/>
        <v>0.87690935429955064</v>
      </c>
      <c r="I2498" s="2">
        <f t="shared" si="347"/>
        <v>46.720921939611038</v>
      </c>
    </row>
    <row r="2499" spans="1:9" ht="13.5" x14ac:dyDescent="0.25">
      <c r="A2499" s="3">
        <f>TITRES_STAT!B2502</f>
        <v>45947</v>
      </c>
      <c r="B2499" s="5">
        <f>TITRES_STAT!D2502</f>
        <v>3.47</v>
      </c>
      <c r="C2499" s="2">
        <f t="shared" ref="C2499:C2508" si="351">B2499-B2498</f>
        <v>0.14000000000000012</v>
      </c>
      <c r="D2499" s="2">
        <f t="shared" ref="D2499:D2508" si="352">IF(C2499&gt;0,C2499,0)</f>
        <v>0.14000000000000012</v>
      </c>
      <c r="E2499" s="2">
        <f t="shared" ref="E2499:E2508" si="353">IF(C2499&lt;0,-C2499,0)</f>
        <v>0</v>
      </c>
      <c r="F2499" s="2">
        <f t="shared" si="350"/>
        <v>2.9414447128717863E-2</v>
      </c>
      <c r="G2499" s="2">
        <f t="shared" si="350"/>
        <v>2.2139628267764964E-2</v>
      </c>
      <c r="H2499" s="2">
        <f t="shared" si="346"/>
        <v>1.3285881213979074</v>
      </c>
      <c r="I2499" s="2">
        <f t="shared" si="347"/>
        <v>57.055522579936728</v>
      </c>
    </row>
    <row r="2500" spans="1:9" ht="13.5" x14ac:dyDescent="0.25">
      <c r="A2500" s="3">
        <f>TITRES_STAT!B2503</f>
        <v>45950</v>
      </c>
      <c r="B2500" s="5">
        <f>TITRES_STAT!D2503</f>
        <v>3.42</v>
      </c>
      <c r="C2500" s="2">
        <f t="shared" si="351"/>
        <v>-5.0000000000000266E-2</v>
      </c>
      <c r="D2500" s="2">
        <f t="shared" si="352"/>
        <v>0</v>
      </c>
      <c r="E2500" s="2">
        <f t="shared" si="353"/>
        <v>5.0000000000000266E-2</v>
      </c>
      <c r="F2500" s="2">
        <f t="shared" si="350"/>
        <v>2.73134151909523E-2</v>
      </c>
      <c r="G2500" s="2">
        <f t="shared" si="350"/>
        <v>2.4129654820067487E-2</v>
      </c>
      <c r="H2500" s="2">
        <f t="shared" si="346"/>
        <v>1.1319438837656737</v>
      </c>
      <c r="I2500" s="2">
        <f t="shared" si="347"/>
        <v>53.094450205054642</v>
      </c>
    </row>
    <row r="2501" spans="1:9" ht="13.5" x14ac:dyDescent="0.25">
      <c r="A2501" s="3">
        <f>TITRES_STAT!B2504</f>
        <v>45951</v>
      </c>
      <c r="B2501" s="5">
        <f>TITRES_STAT!D2504</f>
        <v>3.43</v>
      </c>
      <c r="C2501" s="2">
        <f t="shared" si="351"/>
        <v>1.0000000000000231E-2</v>
      </c>
      <c r="D2501" s="2">
        <f t="shared" si="352"/>
        <v>1.0000000000000231E-2</v>
      </c>
      <c r="E2501" s="2">
        <f t="shared" si="353"/>
        <v>0</v>
      </c>
      <c r="F2501" s="2">
        <f t="shared" si="350"/>
        <v>2.6076742677312865E-2</v>
      </c>
      <c r="G2501" s="2">
        <f t="shared" si="350"/>
        <v>2.2406108047205522E-2</v>
      </c>
      <c r="H2501" s="2">
        <f t="shared" si="346"/>
        <v>1.163822946063368</v>
      </c>
      <c r="I2501" s="2">
        <f t="shared" si="347"/>
        <v>53.785497939223958</v>
      </c>
    </row>
    <row r="2502" spans="1:9" ht="13.5" x14ac:dyDescent="0.25">
      <c r="A2502" s="3">
        <f>TITRES_STAT!B2505</f>
        <v>45952</v>
      </c>
      <c r="B2502" s="5">
        <f>TITRES_STAT!D2505</f>
        <v>3.41</v>
      </c>
      <c r="C2502" s="2">
        <f t="shared" si="351"/>
        <v>-2.0000000000000018E-2</v>
      </c>
      <c r="D2502" s="2">
        <f t="shared" si="352"/>
        <v>0</v>
      </c>
      <c r="E2502" s="2">
        <f t="shared" si="353"/>
        <v>2.0000000000000018E-2</v>
      </c>
      <c r="F2502" s="2">
        <f t="shared" si="350"/>
        <v>2.4214118200361949E-2</v>
      </c>
      <c r="G2502" s="2">
        <f t="shared" si="350"/>
        <v>2.2234243186690844E-2</v>
      </c>
      <c r="H2502" s="2">
        <f t="shared" si="346"/>
        <v>1.0890462066573166</v>
      </c>
      <c r="I2502" s="2">
        <f t="shared" si="347"/>
        <v>52.131264650191717</v>
      </c>
    </row>
    <row r="2503" spans="1:9" ht="13.5" x14ac:dyDescent="0.25">
      <c r="A2503" s="3">
        <f>TITRES_STAT!B2506</f>
        <v>45953</v>
      </c>
      <c r="B2503" s="5">
        <f>TITRES_STAT!D2506</f>
        <v>3.35</v>
      </c>
      <c r="C2503" s="2">
        <f t="shared" si="351"/>
        <v>-6.0000000000000053E-2</v>
      </c>
      <c r="D2503" s="2">
        <f t="shared" si="352"/>
        <v>0</v>
      </c>
      <c r="E2503" s="2">
        <f t="shared" si="353"/>
        <v>6.0000000000000053E-2</v>
      </c>
      <c r="F2503" s="2">
        <f t="shared" si="350"/>
        <v>2.2484538328907521E-2</v>
      </c>
      <c r="G2503" s="2">
        <f t="shared" si="350"/>
        <v>2.4931797244784362E-2</v>
      </c>
      <c r="H2503" s="2">
        <f t="shared" si="346"/>
        <v>0.901841857133312</v>
      </c>
      <c r="I2503" s="2">
        <f t="shared" si="347"/>
        <v>47.41939261409874</v>
      </c>
    </row>
    <row r="2504" spans="1:9" ht="13.5" x14ac:dyDescent="0.25">
      <c r="A2504" s="3">
        <f>TITRES_STAT!B2507</f>
        <v>45954</v>
      </c>
      <c r="B2504" s="5">
        <f>TITRES_STAT!D2507</f>
        <v>3.3</v>
      </c>
      <c r="C2504" s="2">
        <f t="shared" si="351"/>
        <v>-5.0000000000000266E-2</v>
      </c>
      <c r="D2504" s="2">
        <f t="shared" si="352"/>
        <v>0</v>
      </c>
      <c r="E2504" s="2">
        <f t="shared" si="353"/>
        <v>5.0000000000000266E-2</v>
      </c>
      <c r="F2504" s="2">
        <f t="shared" si="350"/>
        <v>2.0878499876842697E-2</v>
      </c>
      <c r="G2504" s="2">
        <f t="shared" si="350"/>
        <v>2.6722383155871214E-2</v>
      </c>
      <c r="H2504" s="2">
        <f t="shared" si="346"/>
        <v>0.78131129828723567</v>
      </c>
      <c r="I2504" s="2">
        <f t="shared" si="347"/>
        <v>43.861581018347614</v>
      </c>
    </row>
    <row r="2505" spans="1:9" ht="13.5" x14ac:dyDescent="0.25">
      <c r="A2505" s="3">
        <f>TITRES_STAT!B2508</f>
        <v>45957</v>
      </c>
      <c r="B2505" s="5">
        <f>TITRES_STAT!D2508</f>
        <v>3.31</v>
      </c>
      <c r="C2505" s="2">
        <f t="shared" si="351"/>
        <v>1.0000000000000231E-2</v>
      </c>
      <c r="D2505" s="2">
        <f t="shared" si="352"/>
        <v>1.0000000000000231E-2</v>
      </c>
      <c r="E2505" s="2">
        <f t="shared" si="353"/>
        <v>0</v>
      </c>
      <c r="F2505" s="2">
        <f t="shared" si="350"/>
        <v>2.0101464171353948E-2</v>
      </c>
      <c r="G2505" s="2">
        <f t="shared" si="350"/>
        <v>2.4813641501880413E-2</v>
      </c>
      <c r="H2505" s="2">
        <f t="shared" si="346"/>
        <v>0.81009730755683851</v>
      </c>
      <c r="I2505" s="2">
        <f t="shared" si="347"/>
        <v>44.75435128127225</v>
      </c>
    </row>
    <row r="2506" spans="1:9" ht="13.5" x14ac:dyDescent="0.25">
      <c r="A2506" s="3">
        <f>TITRES_STAT!B2509</f>
        <v>45958</v>
      </c>
      <c r="B2506" s="5">
        <f>TITRES_STAT!D2509</f>
        <v>3.27</v>
      </c>
      <c r="C2506" s="2">
        <f t="shared" si="351"/>
        <v>-4.0000000000000036E-2</v>
      </c>
      <c r="D2506" s="2">
        <f t="shared" si="352"/>
        <v>0</v>
      </c>
      <c r="E2506" s="2">
        <f t="shared" si="353"/>
        <v>4.0000000000000036E-2</v>
      </c>
      <c r="F2506" s="2">
        <f t="shared" si="350"/>
        <v>1.8665645301971522E-2</v>
      </c>
      <c r="G2506" s="2">
        <f t="shared" si="350"/>
        <v>2.5898381394603244E-2</v>
      </c>
      <c r="H2506" s="2">
        <f t="shared" si="346"/>
        <v>0.72072632716194018</v>
      </c>
      <c r="I2506" s="2">
        <f t="shared" si="347"/>
        <v>41.885006103827195</v>
      </c>
    </row>
    <row r="2507" spans="1:9" ht="13.5" x14ac:dyDescent="0.25">
      <c r="A2507" s="3">
        <f>TITRES_STAT!B2510</f>
        <v>45959</v>
      </c>
      <c r="B2507" s="5">
        <f>TITRES_STAT!D2510</f>
        <v>3.2</v>
      </c>
      <c r="C2507" s="2">
        <f t="shared" si="351"/>
        <v>-6.999999999999984E-2</v>
      </c>
      <c r="D2507" s="2">
        <f t="shared" si="352"/>
        <v>0</v>
      </c>
      <c r="E2507" s="2">
        <f t="shared" si="353"/>
        <v>6.999999999999984E-2</v>
      </c>
      <c r="F2507" s="2">
        <f t="shared" si="350"/>
        <v>1.733238492325927E-2</v>
      </c>
      <c r="G2507" s="2">
        <f t="shared" si="350"/>
        <v>2.9048497009274428E-2</v>
      </c>
      <c r="H2507" s="2">
        <f t="shared" si="346"/>
        <v>0.59667062697686191</v>
      </c>
      <c r="I2507" s="2">
        <f t="shared" si="347"/>
        <v>37.369675178818746</v>
      </c>
    </row>
    <row r="2508" spans="1:9" ht="13.5" x14ac:dyDescent="0.25">
      <c r="A2508" s="3">
        <f>TITRES_STAT!B2511</f>
        <v>45960</v>
      </c>
      <c r="B2508" s="5">
        <f>TITRES_STAT!D2511</f>
        <v>3.11</v>
      </c>
      <c r="C2508" s="2">
        <f t="shared" si="351"/>
        <v>-9.0000000000000302E-2</v>
      </c>
      <c r="D2508" s="2">
        <f t="shared" si="352"/>
        <v>0</v>
      </c>
      <c r="E2508" s="2">
        <f t="shared" si="353"/>
        <v>9.0000000000000302E-2</v>
      </c>
      <c r="F2508" s="2">
        <f t="shared" si="350"/>
        <v>1.6094357428740751E-2</v>
      </c>
      <c r="G2508" s="2">
        <f t="shared" si="350"/>
        <v>3.3402175794326278E-2</v>
      </c>
      <c r="H2508" s="2">
        <f t="shared" si="346"/>
        <v>0.48183560040644274</v>
      </c>
      <c r="I2508" s="2">
        <f t="shared" si="347"/>
        <v>32.516130687795822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8" workbookViewId="0">
      <selection activeCell="K32" sqref="K32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5.9006999999999996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5.9368999999999996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6.2953000000000001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6.6753999999999998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6.9722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6.6608999999999998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6.3639999999999999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6.2808000000000002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6.1215000000000002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6.0164999999999997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6.1649000000000003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5.9695</v>
      </c>
      <c r="C13" s="2">
        <f>AVERAGE(B2:B13)</f>
        <v>6.2798833333333333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5.9695</v>
      </c>
      <c r="C14" s="2">
        <f>$C$4*B4+C13*(1-$C$4)</f>
        <v>6.2822551282051284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5.9550000000000001</v>
      </c>
      <c r="C15" s="2">
        <f t="shared" ref="C15:C78" si="0">$C$4*B5+C14*(1-$C$4)</f>
        <v>6.3427389546351094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5.9550000000000001</v>
      </c>
      <c r="C16" s="2">
        <f t="shared" si="0"/>
        <v>6.4395791154604769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5.9368999999999996</v>
      </c>
      <c r="C17" s="2">
        <f t="shared" si="0"/>
        <v>6.4736284823127113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5.9730999999999996</v>
      </c>
      <c r="C18" s="2">
        <f t="shared" si="0"/>
        <v>6.4567625619569098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6.0092999999999996</v>
      </c>
      <c r="C19" s="2">
        <f t="shared" si="0"/>
        <v>6.4296913985789237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6.1540999999999997</v>
      </c>
      <c r="C20" s="2">
        <f t="shared" si="0"/>
        <v>6.3822773372590893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6.0853000000000002</v>
      </c>
      <c r="C21" s="2">
        <f t="shared" si="0"/>
        <v>6.3260039007576907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6.0274000000000001</v>
      </c>
      <c r="C22" s="2">
        <f t="shared" si="0"/>
        <v>6.301218685256508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6.0274000000000001</v>
      </c>
      <c r="C23" s="2">
        <f t="shared" si="0"/>
        <v>6.2501850413708917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6.0274000000000001</v>
      </c>
      <c r="C24" s="2">
        <f t="shared" si="0"/>
        <v>6.2070027273138315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5.9730999999999996</v>
      </c>
      <c r="C25" s="2">
        <f t="shared" si="0"/>
        <v>6.1682330769578577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5.9695</v>
      </c>
      <c r="C26" s="2">
        <f t="shared" si="0"/>
        <v>6.1354279881951106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5.9730999999999996</v>
      </c>
      <c r="C27" s="2">
        <f t="shared" si="0"/>
        <v>6.1048852207804778</v>
      </c>
      <c r="D27" s="2">
        <f>AVERAGE(B2:B27)</f>
        <v>6.1305653846153838</v>
      </c>
      <c r="E27" s="2">
        <f>C27-D27</f>
        <v>-2.5680163834906011E-2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5.9730999999999996</v>
      </c>
      <c r="C28" s="2">
        <f t="shared" si="0"/>
        <v>6.0846105714296348</v>
      </c>
      <c r="D28" s="2">
        <f>$D$4*B28+(1-$D$4)*D27</f>
        <v>6.1189012820512811</v>
      </c>
      <c r="E28" s="2">
        <f t="shared" ref="E28:E91" si="1">C28-D28</f>
        <v>-3.4290710621646348E-2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5.7957000000000001</v>
      </c>
      <c r="C29" s="2">
        <f t="shared" si="0"/>
        <v>6.0730243296712292</v>
      </c>
      <c r="D29" s="2">
        <f t="shared" ref="D29:D92" si="2">$D$4*B29+(1-$D$4)*D28</f>
        <v>6.0949604463437783</v>
      </c>
      <c r="E29" s="2">
        <f t="shared" si="1"/>
        <v>-2.1936116672549133E-2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5.6473000000000004</v>
      </c>
      <c r="C30" s="2">
        <f t="shared" si="0"/>
        <v>6.0854975097218089</v>
      </c>
      <c r="D30" s="2">
        <f t="shared" si="2"/>
        <v>6.0618004132812757</v>
      </c>
      <c r="E30" s="2">
        <f t="shared" si="1"/>
        <v>2.3697096440533194E-2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5.2957000000000001</v>
      </c>
      <c r="C31" s="2">
        <f t="shared" si="0"/>
        <v>6.085467123610762</v>
      </c>
      <c r="D31" s="2">
        <f t="shared" si="2"/>
        <v>6.0050522345196997</v>
      </c>
      <c r="E31" s="2">
        <f t="shared" si="1"/>
        <v>8.0414889091062314E-2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5.3739999999999997</v>
      </c>
      <c r="C32" s="2">
        <f t="shared" si="0"/>
        <v>6.0765337199783369</v>
      </c>
      <c r="D32" s="2">
        <f t="shared" si="2"/>
        <v>5.9583076245552773</v>
      </c>
      <c r="E32" s="2">
        <f t="shared" si="1"/>
        <v>0.11822609542305962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5.4522000000000004</v>
      </c>
      <c r="C33" s="2">
        <f t="shared" si="0"/>
        <v>6.0689746861355154</v>
      </c>
      <c r="D33" s="2">
        <f t="shared" si="2"/>
        <v>5.920818170884516</v>
      </c>
      <c r="E33" s="2">
        <f t="shared" si="1"/>
        <v>0.14815651525099938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5.5217999999999998</v>
      </c>
      <c r="C34" s="2">
        <f t="shared" si="0"/>
        <v>6.0625785805762051</v>
      </c>
      <c r="D34" s="2">
        <f t="shared" si="2"/>
        <v>5.891261269337515</v>
      </c>
      <c r="E34" s="2">
        <f t="shared" si="1"/>
        <v>0.1713173112386901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5.6521999999999997</v>
      </c>
      <c r="C35" s="2">
        <f t="shared" si="0"/>
        <v>6.0488126451029425</v>
      </c>
      <c r="D35" s="2">
        <f t="shared" si="2"/>
        <v>5.8735530271643661</v>
      </c>
      <c r="E35" s="2">
        <f t="shared" si="1"/>
        <v>0.17525961793857636</v>
      </c>
      <c r="F35" s="2">
        <f>AVERAGE(E27:E35)</f>
        <v>7.057383713931327E-2</v>
      </c>
      <c r="G35" s="2">
        <f>E35-F35</f>
        <v>0.10468578079926309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5.6521999999999997</v>
      </c>
      <c r="C36" s="2">
        <f t="shared" si="0"/>
        <v>6.0366106997024902</v>
      </c>
      <c r="D36" s="2">
        <f t="shared" si="2"/>
        <v>5.8571565066336726</v>
      </c>
      <c r="E36" s="2">
        <f t="shared" si="1"/>
        <v>0.1794541930688176</v>
      </c>
      <c r="F36" s="2">
        <f>(E36*(2/(10)))+((1-(2/10))*F35)</f>
        <v>9.2349908325214142E-2</v>
      </c>
      <c r="G36" s="2">
        <f t="shared" ref="G36:G99" si="3">E36-F36</f>
        <v>8.7104284743603461E-2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5.6521999999999997</v>
      </c>
      <c r="C37" s="2">
        <f t="shared" si="0"/>
        <v>6.0268398228251838</v>
      </c>
      <c r="D37" s="2">
        <f t="shared" si="2"/>
        <v>5.8419745431793269</v>
      </c>
      <c r="E37" s="2">
        <f t="shared" si="1"/>
        <v>0.18486527964585697</v>
      </c>
      <c r="F37" s="2">
        <f t="shared" ref="F37:F100" si="5">(E37*(2/(10)))+((1-(2/10))*F36)</f>
        <v>0.11085298258934272</v>
      </c>
      <c r="G37" s="2">
        <f t="shared" si="3"/>
        <v>7.4012297056514256E-2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5.6478999999999999</v>
      </c>
      <c r="C38" s="2">
        <f t="shared" si="0"/>
        <v>6.0185721577751554</v>
      </c>
      <c r="D38" s="2">
        <f t="shared" si="2"/>
        <v>5.8275986510919688</v>
      </c>
      <c r="E38" s="2">
        <f t="shared" si="1"/>
        <v>0.19097350668318658</v>
      </c>
      <c r="F38" s="2">
        <f t="shared" si="5"/>
        <v>0.12687708740811149</v>
      </c>
      <c r="G38" s="2">
        <f t="shared" si="3"/>
        <v>6.4096419275075089E-2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5.5217999999999998</v>
      </c>
      <c r="C39" s="2">
        <f t="shared" si="0"/>
        <v>5.9842841335020545</v>
      </c>
      <c r="D39" s="2">
        <f t="shared" si="2"/>
        <v>5.8049468991592308</v>
      </c>
      <c r="E39" s="2">
        <f t="shared" si="1"/>
        <v>0.17933723434282367</v>
      </c>
      <c r="F39" s="2">
        <f t="shared" si="5"/>
        <v>0.13736911679505392</v>
      </c>
      <c r="G39" s="2">
        <f t="shared" si="3"/>
        <v>4.1968117547769745E-2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5.7695999999999996</v>
      </c>
      <c r="C40" s="2">
        <f t="shared" si="0"/>
        <v>5.9324404206555847</v>
      </c>
      <c r="D40" s="2">
        <f t="shared" si="2"/>
        <v>5.802328610332621</v>
      </c>
      <c r="E40" s="2">
        <f t="shared" si="1"/>
        <v>0.13011181032296371</v>
      </c>
      <c r="F40" s="2">
        <f t="shared" si="5"/>
        <v>0.13591765550063589</v>
      </c>
      <c r="G40" s="2">
        <f t="shared" si="3"/>
        <v>-5.8058451776721864E-3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6.0262000000000002</v>
      </c>
      <c r="C41" s="2">
        <f t="shared" si="0"/>
        <v>5.8344803559393403</v>
      </c>
      <c r="D41" s="2">
        <f t="shared" si="2"/>
        <v>5.8189116762339079</v>
      </c>
      <c r="E41" s="2">
        <f t="shared" si="1"/>
        <v>1.5568679705432409E-2</v>
      </c>
      <c r="F41" s="2">
        <f t="shared" si="5"/>
        <v>0.1118478603415952</v>
      </c>
      <c r="G41" s="2">
        <f t="shared" si="3"/>
        <v>-9.6279180636162795E-2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6.2957000000000001</v>
      </c>
      <c r="C42" s="2">
        <f t="shared" si="0"/>
        <v>5.7636372242563647</v>
      </c>
      <c r="D42" s="2">
        <f t="shared" si="2"/>
        <v>5.8542293298462109</v>
      </c>
      <c r="E42" s="2">
        <f t="shared" si="1"/>
        <v>-9.0592105589846206E-2</v>
      </c>
      <c r="F42" s="2">
        <f t="shared" si="5"/>
        <v>7.1359867155306927E-2</v>
      </c>
      <c r="G42" s="2">
        <f t="shared" si="3"/>
        <v>-0.16195197274515313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6.5782999999999996</v>
      </c>
      <c r="C43" s="2">
        <f t="shared" si="0"/>
        <v>5.7157238051400006</v>
      </c>
      <c r="D43" s="2">
        <f t="shared" si="2"/>
        <v>5.9078641943020473</v>
      </c>
      <c r="E43" s="2">
        <f t="shared" si="1"/>
        <v>-0.19214038916204679</v>
      </c>
      <c r="F43" s="2">
        <f t="shared" si="5"/>
        <v>1.8659815891836184E-2</v>
      </c>
      <c r="G43" s="2">
        <f t="shared" si="3"/>
        <v>-0.21080020505388297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6.8739999999999997</v>
      </c>
      <c r="C44" s="2">
        <f t="shared" si="0"/>
        <v>5.6858893735800002</v>
      </c>
      <c r="D44" s="2">
        <f t="shared" si="2"/>
        <v>5.9794298095389324</v>
      </c>
      <c r="E44" s="2">
        <f t="shared" si="1"/>
        <v>-0.2935404359589322</v>
      </c>
      <c r="F44" s="2">
        <f t="shared" si="5"/>
        <v>-4.3780234478317491E-2</v>
      </c>
      <c r="G44" s="2">
        <f t="shared" si="3"/>
        <v>-0.2497602014806147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7.2914000000000003</v>
      </c>
      <c r="C45" s="2">
        <f t="shared" si="0"/>
        <v>5.6807063930292312</v>
      </c>
      <c r="D45" s="2">
        <f t="shared" si="2"/>
        <v>6.0766127866101227</v>
      </c>
      <c r="E45" s="2">
        <f t="shared" si="1"/>
        <v>-0.39590639358089152</v>
      </c>
      <c r="F45" s="2">
        <f t="shared" si="5"/>
        <v>-0.1142054662988323</v>
      </c>
      <c r="G45" s="2">
        <f t="shared" si="3"/>
        <v>-0.2817009272820592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7.2610000000000001</v>
      </c>
      <c r="C46" s="2">
        <f t="shared" si="0"/>
        <v>5.6763207941016569</v>
      </c>
      <c r="D46" s="2">
        <f t="shared" si="2"/>
        <v>6.1643451727871508</v>
      </c>
      <c r="E46" s="2">
        <f t="shared" si="1"/>
        <v>-0.48802437868549386</v>
      </c>
      <c r="F46" s="2">
        <f t="shared" si="5"/>
        <v>-0.18896924877616461</v>
      </c>
      <c r="G46" s="2">
        <f t="shared" si="3"/>
        <v>-0.29905512990932925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7.5871000000000004</v>
      </c>
      <c r="C47" s="2">
        <f t="shared" si="0"/>
        <v>5.6726099027014021</v>
      </c>
      <c r="D47" s="2">
        <f t="shared" si="2"/>
        <v>6.2697344192473619</v>
      </c>
      <c r="E47" s="2">
        <f t="shared" si="1"/>
        <v>-0.59712451654595977</v>
      </c>
      <c r="F47" s="2">
        <f t="shared" si="5"/>
        <v>-0.27060030233012367</v>
      </c>
      <c r="G47" s="2">
        <f t="shared" si="3"/>
        <v>-0.32652421421583611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7.8131000000000004</v>
      </c>
      <c r="C48" s="2">
        <f t="shared" si="0"/>
        <v>5.6688083792088788</v>
      </c>
      <c r="D48" s="2">
        <f t="shared" si="2"/>
        <v>6.3840577955994089</v>
      </c>
      <c r="E48" s="2">
        <f t="shared" si="1"/>
        <v>-0.71524941639053008</v>
      </c>
      <c r="F48" s="2">
        <f t="shared" si="5"/>
        <v>-0.35953012514220495</v>
      </c>
      <c r="G48" s="2">
        <f t="shared" si="3"/>
        <v>-0.35571929124832513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7.8262</v>
      </c>
      <c r="C49" s="2">
        <f t="shared" si="0"/>
        <v>5.6461917054844353</v>
      </c>
      <c r="D49" s="2">
        <f t="shared" si="2"/>
        <v>6.4908831440735266</v>
      </c>
      <c r="E49" s="2">
        <f t="shared" si="1"/>
        <v>-0.84469143858909135</v>
      </c>
      <c r="F49" s="2">
        <f t="shared" si="5"/>
        <v>-0.45656238783158226</v>
      </c>
      <c r="G49" s="2">
        <f t="shared" si="3"/>
        <v>-0.38812905075750909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7.7392000000000003</v>
      </c>
      <c r="C50" s="2">
        <f t="shared" si="0"/>
        <v>5.6651775969483689</v>
      </c>
      <c r="D50" s="2">
        <f t="shared" si="2"/>
        <v>6.5833510593273399</v>
      </c>
      <c r="E50" s="2">
        <f t="shared" si="1"/>
        <v>-0.91817346237897102</v>
      </c>
      <c r="F50" s="2">
        <f t="shared" si="5"/>
        <v>-0.5488846027410601</v>
      </c>
      <c r="G50" s="2">
        <f t="shared" si="3"/>
        <v>-0.36928885963791092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7.7392000000000003</v>
      </c>
      <c r="C51" s="2">
        <f t="shared" si="0"/>
        <v>5.720719505110158</v>
      </c>
      <c r="D51" s="2">
        <f t="shared" si="2"/>
        <v>6.668969499377166</v>
      </c>
      <c r="E51" s="2">
        <f t="shared" si="1"/>
        <v>-0.94824999426700796</v>
      </c>
      <c r="F51" s="2">
        <f t="shared" si="5"/>
        <v>-0.62875768104624974</v>
      </c>
      <c r="G51" s="2">
        <f t="shared" si="3"/>
        <v>-0.31949231322075822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7.7435999999999998</v>
      </c>
      <c r="C52" s="2">
        <f t="shared" si="0"/>
        <v>5.8091780427855184</v>
      </c>
      <c r="D52" s="2">
        <f t="shared" si="2"/>
        <v>6.7485717586825613</v>
      </c>
      <c r="E52" s="2">
        <f t="shared" si="1"/>
        <v>-0.9393937158970429</v>
      </c>
      <c r="F52" s="2">
        <f t="shared" si="5"/>
        <v>-0.69088488801640835</v>
      </c>
      <c r="G52" s="2">
        <f t="shared" si="3"/>
        <v>-0.24850882788063455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7.5217999999999998</v>
      </c>
      <c r="C53" s="2">
        <f t="shared" si="0"/>
        <v>5.9275044977415927</v>
      </c>
      <c r="D53" s="2">
        <f t="shared" si="2"/>
        <v>6.8058479247060752</v>
      </c>
      <c r="E53" s="2">
        <f t="shared" si="1"/>
        <v>-0.87834342696448253</v>
      </c>
      <c r="F53" s="2">
        <f t="shared" si="5"/>
        <v>-0.72837659580602321</v>
      </c>
      <c r="G53" s="2">
        <f t="shared" si="3"/>
        <v>-0.14996683115845932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7.1870000000000003</v>
      </c>
      <c r="C54" s="2">
        <f t="shared" si="0"/>
        <v>6.0731191903967323</v>
      </c>
      <c r="D54" s="2">
        <f t="shared" si="2"/>
        <v>6.8340814117648847</v>
      </c>
      <c r="E54" s="2">
        <f t="shared" si="1"/>
        <v>-0.76096222136815239</v>
      </c>
      <c r="F54" s="2">
        <f t="shared" si="5"/>
        <v>-0.73489372091844918</v>
      </c>
      <c r="G54" s="2">
        <f t="shared" si="3"/>
        <v>-2.6068500449703214E-2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6.8653000000000004</v>
      </c>
      <c r="C55" s="2">
        <f t="shared" si="0"/>
        <v>6.2605470072587739</v>
      </c>
      <c r="D55" s="2">
        <f t="shared" si="2"/>
        <v>6.8363938997823004</v>
      </c>
      <c r="E55" s="2">
        <f t="shared" si="1"/>
        <v>-0.5758468925235265</v>
      </c>
      <c r="F55" s="2">
        <f t="shared" si="5"/>
        <v>-0.70308435523946466</v>
      </c>
      <c r="G55" s="2">
        <f t="shared" si="3"/>
        <v>0.12723746271593817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7.1740000000000004</v>
      </c>
      <c r="C56" s="2">
        <f t="shared" si="0"/>
        <v>6.4144628522958858</v>
      </c>
      <c r="D56" s="2">
        <f t="shared" si="2"/>
        <v>6.861401759057685</v>
      </c>
      <c r="E56" s="2">
        <f t="shared" si="1"/>
        <v>-0.44693890676179926</v>
      </c>
      <c r="F56" s="2">
        <f t="shared" si="5"/>
        <v>-0.65185526554393158</v>
      </c>
      <c r="G56" s="2">
        <f t="shared" si="3"/>
        <v>0.20491635878213232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7.2175000000000002</v>
      </c>
      <c r="C57" s="2">
        <f t="shared" si="0"/>
        <v>6.5948685673272882</v>
      </c>
      <c r="D57" s="2">
        <f t="shared" si="2"/>
        <v>6.887779406534893</v>
      </c>
      <c r="E57" s="2">
        <f t="shared" si="1"/>
        <v>-0.29291083920760475</v>
      </c>
      <c r="F57" s="2">
        <f t="shared" si="5"/>
        <v>-0.58006638027666624</v>
      </c>
      <c r="G57" s="2">
        <f t="shared" si="3"/>
        <v>0.28715554106906149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7.0000999999999998</v>
      </c>
      <c r="C58" s="2">
        <f t="shared" si="0"/>
        <v>6.7822887877384748</v>
      </c>
      <c r="D58" s="2">
        <f t="shared" si="2"/>
        <v>6.8960994504952708</v>
      </c>
      <c r="E58" s="2">
        <f t="shared" si="1"/>
        <v>-0.11381066275679608</v>
      </c>
      <c r="F58" s="2">
        <f t="shared" si="5"/>
        <v>-0.48681523677269223</v>
      </c>
      <c r="G58" s="2">
        <f t="shared" si="3"/>
        <v>0.37300457401589615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7.3871000000000002</v>
      </c>
      <c r="C59" s="2">
        <f t="shared" si="0"/>
        <v>6.9428905127017861</v>
      </c>
      <c r="D59" s="2">
        <f t="shared" si="2"/>
        <v>6.9324698615696949</v>
      </c>
      <c r="E59" s="2">
        <f t="shared" si="1"/>
        <v>1.042065113209123E-2</v>
      </c>
      <c r="F59" s="2">
        <f t="shared" si="5"/>
        <v>-0.38736805919173556</v>
      </c>
      <c r="G59" s="2">
        <f t="shared" si="3"/>
        <v>0.39778871032382679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7.3479000000000001</v>
      </c>
      <c r="C60" s="2">
        <f t="shared" si="0"/>
        <v>7.0653996645938184</v>
      </c>
      <c r="D60" s="2">
        <f t="shared" si="2"/>
        <v>6.9632424644163837</v>
      </c>
      <c r="E60" s="2">
        <f t="shared" si="1"/>
        <v>0.10215720017743468</v>
      </c>
      <c r="F60" s="2">
        <f t="shared" si="5"/>
        <v>-0.28946300731790153</v>
      </c>
      <c r="G60" s="2">
        <f t="shared" si="3"/>
        <v>0.39162020749533621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7.3914</v>
      </c>
      <c r="C61" s="2">
        <f t="shared" si="0"/>
        <v>7.1690612546563077</v>
      </c>
      <c r="D61" s="2">
        <f t="shared" si="2"/>
        <v>6.9949578374225769</v>
      </c>
      <c r="E61" s="2">
        <f t="shared" si="1"/>
        <v>0.1741034172337308</v>
      </c>
      <c r="F61" s="2">
        <f t="shared" si="5"/>
        <v>-0.19674972240757507</v>
      </c>
      <c r="G61" s="2">
        <f t="shared" si="3"/>
        <v>0.37085313964130584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7.5217999999999998</v>
      </c>
      <c r="C62" s="2">
        <f t="shared" si="0"/>
        <v>7.2574518308630296</v>
      </c>
      <c r="D62" s="2">
        <f t="shared" si="2"/>
        <v>7.0339831827986821</v>
      </c>
      <c r="E62" s="2">
        <f t="shared" si="1"/>
        <v>0.22346864806434752</v>
      </c>
      <c r="F62" s="2">
        <f t="shared" si="5"/>
        <v>-0.11270604831319057</v>
      </c>
      <c r="G62" s="2">
        <f t="shared" si="3"/>
        <v>0.33617469637753811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7.3044000000000002</v>
      </c>
      <c r="C63" s="2">
        <f t="shared" si="0"/>
        <v>7.2981207799610246</v>
      </c>
      <c r="D63" s="2">
        <f t="shared" si="2"/>
        <v>7.0540140581469277</v>
      </c>
      <c r="E63" s="2">
        <f t="shared" si="1"/>
        <v>0.24410672181409687</v>
      </c>
      <c r="F63" s="2">
        <f t="shared" si="5"/>
        <v>-4.1343494287733096E-2</v>
      </c>
      <c r="G63" s="2">
        <f t="shared" si="3"/>
        <v>0.28545021610182997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7.0869999999999997</v>
      </c>
      <c r="C64" s="2">
        <f t="shared" si="0"/>
        <v>7.2810252753516362</v>
      </c>
      <c r="D64" s="2">
        <f t="shared" si="2"/>
        <v>7.0564574612471551</v>
      </c>
      <c r="E64" s="2">
        <f t="shared" si="1"/>
        <v>0.22456781410448112</v>
      </c>
      <c r="F64" s="2">
        <f t="shared" si="5"/>
        <v>1.1838767390709749E-2</v>
      </c>
      <c r="G64" s="2">
        <f t="shared" si="3"/>
        <v>0.21272904671377138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7.2392000000000003</v>
      </c>
      <c r="C65" s="2">
        <f t="shared" si="0"/>
        <v>7.2170675406821534</v>
      </c>
      <c r="D65" s="2">
        <f t="shared" si="2"/>
        <v>7.0699939455992178</v>
      </c>
      <c r="E65" s="2">
        <f t="shared" si="1"/>
        <v>0.1470735950829356</v>
      </c>
      <c r="F65" s="2">
        <f t="shared" si="5"/>
        <v>3.8885732929154926E-2</v>
      </c>
      <c r="G65" s="2">
        <f t="shared" si="3"/>
        <v>0.10818786215378068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7.2610000000000001</v>
      </c>
      <c r="C66" s="2">
        <f t="shared" si="0"/>
        <v>7.2104417651925914</v>
      </c>
      <c r="D66" s="2">
        <f t="shared" si="2"/>
        <v>7.0841425422214979</v>
      </c>
      <c r="E66" s="2">
        <f t="shared" si="1"/>
        <v>0.12629922297109353</v>
      </c>
      <c r="F66" s="2">
        <f t="shared" si="5"/>
        <v>5.6368430937542652E-2</v>
      </c>
      <c r="G66" s="2">
        <f t="shared" si="3"/>
        <v>6.9930792033550876E-2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7.2392000000000003</v>
      </c>
      <c r="C67" s="2">
        <f t="shared" si="0"/>
        <v>7.2115276474706551</v>
      </c>
      <c r="D67" s="2">
        <f t="shared" si="2"/>
        <v>7.0956282798347203</v>
      </c>
      <c r="E67" s="2">
        <f t="shared" si="1"/>
        <v>0.11589936763593478</v>
      </c>
      <c r="F67" s="2">
        <f t="shared" si="5"/>
        <v>6.8274618277221089E-2</v>
      </c>
      <c r="G67" s="2">
        <f t="shared" si="3"/>
        <v>4.7624749358713692E-2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6.9653</v>
      </c>
      <c r="C68" s="2">
        <f t="shared" si="0"/>
        <v>7.179000317090555</v>
      </c>
      <c r="D68" s="2">
        <f t="shared" si="2"/>
        <v>7.085974333180296</v>
      </c>
      <c r="E68" s="2">
        <f t="shared" si="1"/>
        <v>9.3025983910258958E-2</v>
      </c>
      <c r="F68" s="2">
        <f t="shared" si="5"/>
        <v>7.3224891403828665E-2</v>
      </c>
      <c r="G68" s="2">
        <f t="shared" si="3"/>
        <v>1.9801092506430293E-2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7.0217999999999998</v>
      </c>
      <c r="C69" s="2">
        <f t="shared" si="0"/>
        <v>7.2110156529227778</v>
      </c>
      <c r="D69" s="2">
        <f t="shared" si="2"/>
        <v>7.0812206788706451</v>
      </c>
      <c r="E69" s="2">
        <f t="shared" si="1"/>
        <v>0.12979497405213269</v>
      </c>
      <c r="F69" s="2">
        <f t="shared" si="5"/>
        <v>8.4538907933489477E-2</v>
      </c>
      <c r="G69" s="2">
        <f t="shared" si="3"/>
        <v>4.5256066118643218E-2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6.8956999999999997</v>
      </c>
      <c r="C70" s="2">
        <f t="shared" si="0"/>
        <v>7.23207478324235</v>
      </c>
      <c r="D70" s="2">
        <f t="shared" si="2"/>
        <v>7.0674784063617082</v>
      </c>
      <c r="E70" s="2">
        <f t="shared" si="1"/>
        <v>0.16459637688064177</v>
      </c>
      <c r="F70" s="2">
        <f t="shared" si="5"/>
        <v>0.10055040172291993</v>
      </c>
      <c r="G70" s="2">
        <f t="shared" si="3"/>
        <v>6.4045975157721841E-2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6.5044000000000004</v>
      </c>
      <c r="C71" s="2">
        <f t="shared" si="0"/>
        <v>7.2565863550512191</v>
      </c>
      <c r="D71" s="2">
        <f t="shared" si="2"/>
        <v>7.0257688947793593</v>
      </c>
      <c r="E71" s="2">
        <f t="shared" si="1"/>
        <v>0.23081746027185979</v>
      </c>
      <c r="F71" s="2">
        <f t="shared" si="5"/>
        <v>0.12660381343270791</v>
      </c>
      <c r="G71" s="2">
        <f t="shared" si="3"/>
        <v>0.10421364683915188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6.5044000000000004</v>
      </c>
      <c r="C72" s="2">
        <f t="shared" si="0"/>
        <v>7.2973884542741079</v>
      </c>
      <c r="D72" s="2">
        <f t="shared" si="2"/>
        <v>6.9871489766475552</v>
      </c>
      <c r="E72" s="2">
        <f t="shared" si="1"/>
        <v>0.31023947762655268</v>
      </c>
      <c r="F72" s="2">
        <f t="shared" si="5"/>
        <v>0.16333094627147687</v>
      </c>
      <c r="G72" s="2">
        <f t="shared" si="3"/>
        <v>0.14690853135507581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6.3479000000000001</v>
      </c>
      <c r="C73" s="2">
        <f t="shared" si="0"/>
        <v>7.2984671536165528</v>
      </c>
      <c r="D73" s="2">
        <f t="shared" si="2"/>
        <v>6.939797200599588</v>
      </c>
      <c r="E73" s="2">
        <f t="shared" si="1"/>
        <v>0.3586699530169648</v>
      </c>
      <c r="F73" s="2">
        <f t="shared" si="5"/>
        <v>0.20239874762057447</v>
      </c>
      <c r="G73" s="2">
        <f t="shared" si="3"/>
        <v>0.15627120539639033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6.5869999999999997</v>
      </c>
      <c r="C74" s="2">
        <f t="shared" si="0"/>
        <v>7.2659337453678523</v>
      </c>
      <c r="D74" s="2">
        <f t="shared" si="2"/>
        <v>6.9136640746292484</v>
      </c>
      <c r="E74" s="2">
        <f t="shared" si="1"/>
        <v>0.35226967073860393</v>
      </c>
      <c r="F74" s="2">
        <f t="shared" si="5"/>
        <v>0.23237293224418037</v>
      </c>
      <c r="G74" s="2">
        <f t="shared" si="3"/>
        <v>0.11989673849442356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6.7827000000000002</v>
      </c>
      <c r="C75" s="2">
        <f t="shared" si="0"/>
        <v>7.2618208614651056</v>
      </c>
      <c r="D75" s="2">
        <f t="shared" si="2"/>
        <v>6.9039630320641185</v>
      </c>
      <c r="E75" s="2">
        <f t="shared" si="1"/>
        <v>0.35785782940098709</v>
      </c>
      <c r="F75" s="2">
        <f t="shared" si="5"/>
        <v>0.25746991167554173</v>
      </c>
      <c r="G75" s="2">
        <f t="shared" si="3"/>
        <v>0.10038791772544536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6.7869999999999999</v>
      </c>
      <c r="C76" s="2">
        <f t="shared" si="0"/>
        <v>7.2616945750858584</v>
      </c>
      <c r="D76" s="2">
        <f t="shared" si="2"/>
        <v>6.8952991037630733</v>
      </c>
      <c r="E76" s="2">
        <f t="shared" si="1"/>
        <v>0.36639547132278505</v>
      </c>
      <c r="F76" s="2">
        <f t="shared" si="5"/>
        <v>0.27925502360499044</v>
      </c>
      <c r="G76" s="2">
        <f t="shared" si="3"/>
        <v>8.7140447717794611E-2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6.5696000000000003</v>
      </c>
      <c r="C77" s="2">
        <f t="shared" si="0"/>
        <v>7.258233871226496</v>
      </c>
      <c r="D77" s="2">
        <f t="shared" si="2"/>
        <v>6.8711732442250684</v>
      </c>
      <c r="E77" s="2">
        <f t="shared" si="1"/>
        <v>0.38706062700142763</v>
      </c>
      <c r="F77" s="2">
        <f t="shared" si="5"/>
        <v>0.30081614428427789</v>
      </c>
      <c r="G77" s="2">
        <f t="shared" si="3"/>
        <v>8.624448271714974E-2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6.5782999999999996</v>
      </c>
      <c r="C78" s="2">
        <f t="shared" si="0"/>
        <v>7.2131671218070341</v>
      </c>
      <c r="D78" s="2">
        <f t="shared" si="2"/>
        <v>6.8494789298380265</v>
      </c>
      <c r="E78" s="2">
        <f t="shared" si="1"/>
        <v>0.36368819196900759</v>
      </c>
      <c r="F78" s="2">
        <f t="shared" si="5"/>
        <v>0.31339055382122383</v>
      </c>
      <c r="G78" s="2">
        <f t="shared" si="3"/>
        <v>5.0297638147783763E-2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5">
        <f>TITRES_STAT!D82</f>
        <v>6.7175000000000002</v>
      </c>
      <c r="C79" s="2">
        <f t="shared" ref="C79:C142" si="6">$C$4*B69+C78*(1-$C$4)</f>
        <v>7.1837260261444129</v>
      </c>
      <c r="D79" s="2">
        <f t="shared" si="2"/>
        <v>6.8397027128129881</v>
      </c>
      <c r="E79" s="2">
        <f t="shared" si="1"/>
        <v>0.34402331333142477</v>
      </c>
      <c r="F79" s="2">
        <f t="shared" si="5"/>
        <v>0.31951710572326408</v>
      </c>
      <c r="G79" s="2">
        <f t="shared" si="3"/>
        <v>2.4506207608160691E-2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5">
        <f>TITRES_STAT!D83</f>
        <v>6.5479000000000003</v>
      </c>
      <c r="C80" s="2">
        <f t="shared" si="6"/>
        <v>7.1394143298145032</v>
      </c>
      <c r="D80" s="2">
        <f t="shared" si="2"/>
        <v>6.8180876970490631</v>
      </c>
      <c r="E80" s="2">
        <f t="shared" si="1"/>
        <v>0.32132663276544005</v>
      </c>
      <c r="F80" s="2">
        <f t="shared" si="5"/>
        <v>0.31987901113169931</v>
      </c>
      <c r="G80" s="2">
        <f t="shared" si="3"/>
        <v>1.4476216337407366E-3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6.5217999999999998</v>
      </c>
      <c r="C81" s="2">
        <f t="shared" si="6"/>
        <v>7.0417198175353484</v>
      </c>
      <c r="D81" s="2">
        <f t="shared" si="2"/>
        <v>6.7961404602306139</v>
      </c>
      <c r="E81" s="2">
        <f t="shared" si="1"/>
        <v>0.24557935730473446</v>
      </c>
      <c r="F81" s="2">
        <f t="shared" si="5"/>
        <v>0.30501908036630632</v>
      </c>
      <c r="G81" s="2">
        <f t="shared" si="3"/>
        <v>-5.9439723061571859E-2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6.5217999999999998</v>
      </c>
      <c r="C82" s="2">
        <f t="shared" si="6"/>
        <v>6.9590552302222175</v>
      </c>
      <c r="D82" s="2">
        <f t="shared" si="2"/>
        <v>6.775818944657976</v>
      </c>
      <c r="E82" s="2">
        <f t="shared" si="1"/>
        <v>0.18323628556424154</v>
      </c>
      <c r="F82" s="2">
        <f t="shared" si="5"/>
        <v>0.28066252140589337</v>
      </c>
      <c r="G82" s="2">
        <f t="shared" si="3"/>
        <v>-9.7426235841651831E-2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6.5217999999999998</v>
      </c>
      <c r="C83" s="2">
        <f t="shared" si="6"/>
        <v>6.8650313486495689</v>
      </c>
      <c r="D83" s="2">
        <f t="shared" si="2"/>
        <v>6.7570027265351635</v>
      </c>
      <c r="E83" s="2">
        <f t="shared" si="1"/>
        <v>0.10802862211440534</v>
      </c>
      <c r="F83" s="2">
        <f t="shared" si="5"/>
        <v>0.24613574154759577</v>
      </c>
      <c r="G83" s="2">
        <f t="shared" si="3"/>
        <v>-0.13810711943319043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6.4348999999999998</v>
      </c>
      <c r="C84" s="2">
        <f t="shared" si="6"/>
        <v>6.8222572950111742</v>
      </c>
      <c r="D84" s="2">
        <f t="shared" si="2"/>
        <v>6.7331432653103365</v>
      </c>
      <c r="E84" s="2">
        <f t="shared" si="1"/>
        <v>8.9114029700837705E-2</v>
      </c>
      <c r="F84" s="2">
        <f t="shared" si="5"/>
        <v>0.21473139917824419</v>
      </c>
      <c r="G84" s="2">
        <f t="shared" si="3"/>
        <v>-0.12561736947740648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6.4870000000000001</v>
      </c>
      <c r="C85" s="2">
        <f t="shared" si="6"/>
        <v>6.8161715573171477</v>
      </c>
      <c r="D85" s="2">
        <f t="shared" si="2"/>
        <v>6.7149104308429042</v>
      </c>
      <c r="E85" s="2">
        <f t="shared" si="1"/>
        <v>0.10126112647424357</v>
      </c>
      <c r="F85" s="2">
        <f t="shared" si="5"/>
        <v>0.19203734463744407</v>
      </c>
      <c r="G85" s="2">
        <f t="shared" si="3"/>
        <v>-9.0776218163200501E-2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6.6478999999999999</v>
      </c>
      <c r="C86" s="2">
        <f t="shared" si="6"/>
        <v>6.8116836254222015</v>
      </c>
      <c r="D86" s="2">
        <f t="shared" si="2"/>
        <v>6.7099466952249118</v>
      </c>
      <c r="E86" s="2">
        <f t="shared" si="1"/>
        <v>0.10173693019728969</v>
      </c>
      <c r="F86" s="2">
        <f t="shared" si="5"/>
        <v>0.17397726174941319</v>
      </c>
      <c r="G86" s="2">
        <f t="shared" si="3"/>
        <v>-7.2240331552123505E-2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6.9436</v>
      </c>
      <c r="C87" s="2">
        <f t="shared" si="6"/>
        <v>6.7744399907418629</v>
      </c>
      <c r="D87" s="2">
        <f t="shared" si="2"/>
        <v>6.727254347430474</v>
      </c>
      <c r="E87" s="2">
        <f t="shared" si="1"/>
        <v>4.7185643311388858E-2</v>
      </c>
      <c r="F87" s="2">
        <f t="shared" si="5"/>
        <v>0.14861893806180834</v>
      </c>
      <c r="G87" s="2">
        <f t="shared" si="3"/>
        <v>-0.10143329475041948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7.2523</v>
      </c>
      <c r="C88" s="2">
        <f t="shared" si="6"/>
        <v>6.7442646075508073</v>
      </c>
      <c r="D88" s="2">
        <f t="shared" si="2"/>
        <v>6.7661466179911791</v>
      </c>
      <c r="E88" s="2">
        <f t="shared" si="1"/>
        <v>-2.1882010440371857E-2</v>
      </c>
      <c r="F88" s="2">
        <f t="shared" si="5"/>
        <v>0.11451874836137231</v>
      </c>
      <c r="G88" s="2">
        <f t="shared" si="3"/>
        <v>-0.13640075880174418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7.0435999999999996</v>
      </c>
      <c r="C89" s="2">
        <f t="shared" si="6"/>
        <v>6.7401469756199139</v>
      </c>
      <c r="D89" s="2">
        <f t="shared" si="2"/>
        <v>6.7866987203622031</v>
      </c>
      <c r="E89" s="2">
        <f t="shared" si="1"/>
        <v>-4.6551744742289181E-2</v>
      </c>
      <c r="F89" s="2">
        <f t="shared" si="5"/>
        <v>8.2304649740640015E-2</v>
      </c>
      <c r="G89" s="2">
        <f t="shared" si="3"/>
        <v>-0.12885639448292918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7.1740000000000004</v>
      </c>
      <c r="C90" s="2">
        <f t="shared" si="6"/>
        <v>6.7105705178322355</v>
      </c>
      <c r="D90" s="2">
        <f t="shared" si="2"/>
        <v>6.8153877040390771</v>
      </c>
      <c r="E90" s="2">
        <f t="shared" si="1"/>
        <v>-0.10481718620684166</v>
      </c>
      <c r="F90" s="2">
        <f t="shared" si="5"/>
        <v>4.488028255114368E-2</v>
      </c>
      <c r="G90" s="2">
        <f t="shared" si="3"/>
        <v>-0.14969746875798534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7.1740000000000004</v>
      </c>
      <c r="C91" s="2">
        <f t="shared" si="6"/>
        <v>6.6815288997041993</v>
      </c>
      <c r="D91" s="2">
        <f t="shared" si="2"/>
        <v>6.8419515778139601</v>
      </c>
      <c r="E91" s="2">
        <f t="shared" si="1"/>
        <v>-0.16042267810976085</v>
      </c>
      <c r="F91" s="2">
        <f t="shared" si="5"/>
        <v>3.8196904189627678E-3</v>
      </c>
      <c r="G91" s="2">
        <f t="shared" si="3"/>
        <v>-0.16424236852872362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7.1740000000000004</v>
      </c>
      <c r="C92" s="2">
        <f t="shared" si="6"/>
        <v>6.65695522282663</v>
      </c>
      <c r="D92" s="2">
        <f t="shared" si="2"/>
        <v>6.8665477572351481</v>
      </c>
      <c r="E92" s="2">
        <f t="shared" ref="E92:E155" si="7">C92-D92</f>
        <v>-0.20959253440851811</v>
      </c>
      <c r="F92" s="2">
        <f t="shared" si="5"/>
        <v>-3.8862754546533408E-2</v>
      </c>
      <c r="G92" s="2">
        <f t="shared" si="3"/>
        <v>-0.1707297798619847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7.1218000000000004</v>
      </c>
      <c r="C93" s="2">
        <f t="shared" si="6"/>
        <v>6.6361621116225331</v>
      </c>
      <c r="D93" s="2">
        <f t="shared" ref="D93:D156" si="8">$D$4*B93+(1-$D$4)*D92</f>
        <v>6.8854553307732855</v>
      </c>
      <c r="E93" s="2">
        <f t="shared" si="7"/>
        <v>-0.24929321915075242</v>
      </c>
      <c r="F93" s="2">
        <f t="shared" si="5"/>
        <v>-8.0948847467377211E-2</v>
      </c>
      <c r="G93" s="2">
        <f t="shared" si="3"/>
        <v>-0.16834437168337521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7.0435999999999996</v>
      </c>
      <c r="C94" s="2">
        <f t="shared" si="6"/>
        <v>6.6051987098344505</v>
      </c>
      <c r="D94" s="2">
        <f t="shared" si="8"/>
        <v>6.8971697507160048</v>
      </c>
      <c r="E94" s="2">
        <f t="shared" si="7"/>
        <v>-0.29197104088155434</v>
      </c>
      <c r="F94" s="2">
        <f t="shared" si="5"/>
        <v>-0.12315328615021265</v>
      </c>
      <c r="G94" s="2">
        <f t="shared" si="3"/>
        <v>-0.1688177547313417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7.0652999999999997</v>
      </c>
      <c r="C95" s="2">
        <f t="shared" si="6"/>
        <v>6.5870142929368427</v>
      </c>
      <c r="D95" s="2">
        <f t="shared" si="8"/>
        <v>6.9096238432555603</v>
      </c>
      <c r="E95" s="2">
        <f t="shared" si="7"/>
        <v>-0.32260955031871763</v>
      </c>
      <c r="F95" s="2">
        <f t="shared" si="5"/>
        <v>-0.16304453898391363</v>
      </c>
      <c r="G95" s="2">
        <f t="shared" si="3"/>
        <v>-0.159565011334804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7.1740000000000004</v>
      </c>
      <c r="C96" s="2">
        <f t="shared" si="6"/>
        <v>6.5963813247927128</v>
      </c>
      <c r="D96" s="2">
        <f t="shared" si="8"/>
        <v>6.9292072622736667</v>
      </c>
      <c r="E96" s="2">
        <f t="shared" si="7"/>
        <v>-0.3328259374809539</v>
      </c>
      <c r="F96" s="2">
        <f t="shared" si="5"/>
        <v>-0.1970008186833217</v>
      </c>
      <c r="G96" s="2">
        <f t="shared" si="3"/>
        <v>-0.1358251187976322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7.5392000000000001</v>
      </c>
      <c r="C97" s="2">
        <f t="shared" si="6"/>
        <v>6.6497995825169109</v>
      </c>
      <c r="D97" s="2">
        <f t="shared" si="8"/>
        <v>6.9743919095126543</v>
      </c>
      <c r="E97" s="2">
        <f t="shared" si="7"/>
        <v>-0.32459232699574336</v>
      </c>
      <c r="F97" s="2">
        <f t="shared" si="5"/>
        <v>-0.22251912034580607</v>
      </c>
      <c r="G97" s="2">
        <f t="shared" si="3"/>
        <v>-0.1020732066499373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7.7392000000000003</v>
      </c>
      <c r="C98" s="2">
        <f t="shared" si="6"/>
        <v>6.7424919544373854</v>
      </c>
      <c r="D98" s="2">
        <f t="shared" si="8"/>
        <v>7.0310443606598643</v>
      </c>
      <c r="E98" s="2">
        <f t="shared" si="7"/>
        <v>-0.28855240622247891</v>
      </c>
      <c r="F98" s="2">
        <f t="shared" si="5"/>
        <v>-0.23572577752114066</v>
      </c>
      <c r="G98" s="2">
        <f t="shared" si="3"/>
        <v>-5.2826628701338252E-2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7.5652999999999997</v>
      </c>
      <c r="C99" s="2">
        <f t="shared" si="6"/>
        <v>6.7888162691393257</v>
      </c>
      <c r="D99" s="2">
        <f t="shared" si="8"/>
        <v>7.0706188524628377</v>
      </c>
      <c r="E99" s="2">
        <f t="shared" si="7"/>
        <v>-0.28180258332351205</v>
      </c>
      <c r="F99" s="2">
        <f t="shared" si="5"/>
        <v>-0.24494113868161493</v>
      </c>
      <c r="G99" s="2">
        <f t="shared" si="3"/>
        <v>-3.6861444641897112E-2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7.2348999999999997</v>
      </c>
      <c r="C100" s="2">
        <f t="shared" si="6"/>
        <v>6.8480753046563523</v>
      </c>
      <c r="D100" s="2">
        <f t="shared" si="8"/>
        <v>7.0827878263544797</v>
      </c>
      <c r="E100" s="2">
        <f t="shared" si="7"/>
        <v>-0.2347125216981274</v>
      </c>
      <c r="F100" s="2">
        <f t="shared" si="5"/>
        <v>-0.24289541528491745</v>
      </c>
      <c r="G100" s="2">
        <f t="shared" ref="G100:G163" si="9">E100-F100</f>
        <v>8.1828935867900576E-3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7.2697000000000003</v>
      </c>
      <c r="C101" s="2">
        <f t="shared" si="6"/>
        <v>6.8982175654784523</v>
      </c>
      <c r="D101" s="2">
        <f t="shared" si="8"/>
        <v>7.0966331725504439</v>
      </c>
      <c r="E101" s="2">
        <f t="shared" si="7"/>
        <v>-0.19841560707199157</v>
      </c>
      <c r="F101" s="2">
        <f t="shared" ref="F101:F164" si="11">(E101*(2/(10)))+((1-(2/10))*F100)</f>
        <v>-0.23399945364233229</v>
      </c>
      <c r="G101" s="2">
        <f t="shared" si="9"/>
        <v>3.5583846570340721E-2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5">
        <f>TITRES_STAT!D105</f>
        <v>7.3871000000000002</v>
      </c>
      <c r="C102" s="2">
        <f t="shared" si="6"/>
        <v>6.9406456323279215</v>
      </c>
      <c r="D102" s="2">
        <f t="shared" si="8"/>
        <v>7.1181492338430035</v>
      </c>
      <c r="E102" s="2">
        <f t="shared" si="7"/>
        <v>-0.17750360151508193</v>
      </c>
      <c r="F102" s="2">
        <f t="shared" si="11"/>
        <v>-0.22270028321688223</v>
      </c>
      <c r="G102" s="2">
        <f t="shared" si="9"/>
        <v>4.5196681701800301E-2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5">
        <f>TITRES_STAT!D106</f>
        <v>7.6087999999999996</v>
      </c>
      <c r="C103" s="2">
        <f t="shared" si="6"/>
        <v>6.9685155350467038</v>
      </c>
      <c r="D103" s="2">
        <f t="shared" si="8"/>
        <v>7.1544937350398179</v>
      </c>
      <c r="E103" s="2">
        <f t="shared" si="7"/>
        <v>-0.18597819999311405</v>
      </c>
      <c r="F103" s="2">
        <f t="shared" si="11"/>
        <v>-0.21535586657212863</v>
      </c>
      <c r="G103" s="2">
        <f t="shared" si="9"/>
        <v>2.9377666579014583E-2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5">
        <f>TITRES_STAT!D107</f>
        <v>7.4391999999999996</v>
      </c>
      <c r="C104" s="2">
        <f t="shared" si="6"/>
        <v>6.9800669911933646</v>
      </c>
      <c r="D104" s="2">
        <f t="shared" si="8"/>
        <v>7.175583087999831</v>
      </c>
      <c r="E104" s="2">
        <f t="shared" si="7"/>
        <v>-0.19551609680646642</v>
      </c>
      <c r="F104" s="2">
        <f t="shared" si="11"/>
        <v>-0.2113879126189962</v>
      </c>
      <c r="G104" s="2">
        <f t="shared" si="9"/>
        <v>1.5871815812529777E-2</v>
      </c>
      <c r="H104" s="2" t="str">
        <f t="shared" si="10"/>
        <v>Sell</v>
      </c>
    </row>
    <row r="105" spans="1:8" ht="13.5" x14ac:dyDescent="0.25">
      <c r="A105" s="3">
        <f>TITRES_STAT!B108</f>
        <v>42458</v>
      </c>
      <c r="B105" s="5">
        <f>TITRES_STAT!D108</f>
        <v>7.4348999999999998</v>
      </c>
      <c r="C105" s="2">
        <f t="shared" si="6"/>
        <v>6.9931797617790004</v>
      </c>
      <c r="D105" s="2">
        <f t="shared" si="8"/>
        <v>7.1947917481479919</v>
      </c>
      <c r="E105" s="2">
        <f t="shared" si="7"/>
        <v>-0.20161198636899158</v>
      </c>
      <c r="F105" s="2">
        <f t="shared" si="11"/>
        <v>-0.20943272736899529</v>
      </c>
      <c r="G105" s="2">
        <f t="shared" si="9"/>
        <v>7.8207410000037114E-3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7.3914</v>
      </c>
      <c r="C106" s="2">
        <f t="shared" si="6"/>
        <v>7.0209982599668468</v>
      </c>
      <c r="D106" s="2">
        <f t="shared" si="8"/>
        <v>7.2093553223592526</v>
      </c>
      <c r="E106" s="2">
        <f t="shared" si="7"/>
        <v>-0.18835706239240579</v>
      </c>
      <c r="F106" s="2">
        <f t="shared" si="11"/>
        <v>-0.2052175943736774</v>
      </c>
      <c r="G106" s="2">
        <f t="shared" si="9"/>
        <v>1.6860531981271604E-2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7.2652999999999999</v>
      </c>
      <c r="C107" s="2">
        <f t="shared" si="6"/>
        <v>7.1007216045873314</v>
      </c>
      <c r="D107" s="2">
        <f t="shared" si="8"/>
        <v>7.2134993725548631</v>
      </c>
      <c r="E107" s="2">
        <f t="shared" si="7"/>
        <v>-0.11277776796753169</v>
      </c>
      <c r="F107" s="2">
        <f t="shared" si="11"/>
        <v>-0.18672962909244825</v>
      </c>
      <c r="G107" s="2">
        <f t="shared" si="9"/>
        <v>7.3951861124916557E-2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7.2914000000000003</v>
      </c>
      <c r="C108" s="2">
        <f t="shared" si="6"/>
        <v>7.1989490500354343</v>
      </c>
      <c r="D108" s="2">
        <f t="shared" si="8"/>
        <v>7.2192697894026505</v>
      </c>
      <c r="E108" s="2">
        <f t="shared" si="7"/>
        <v>-2.0320739367216234E-2</v>
      </c>
      <c r="F108" s="2">
        <f t="shared" si="11"/>
        <v>-0.15344785114740186</v>
      </c>
      <c r="G108" s="2">
        <f t="shared" si="9"/>
        <v>0.13312711178018563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7.3044000000000002</v>
      </c>
      <c r="C109" s="2">
        <f t="shared" si="6"/>
        <v>7.2553107346453674</v>
      </c>
      <c r="D109" s="2">
        <f t="shared" si="8"/>
        <v>7.2255757309283801</v>
      </c>
      <c r="E109" s="2">
        <f t="shared" si="7"/>
        <v>2.9735003716987229E-2</v>
      </c>
      <c r="F109" s="2">
        <f t="shared" si="11"/>
        <v>-0.11681128017452405</v>
      </c>
      <c r="G109" s="2">
        <f t="shared" si="9"/>
        <v>0.14654628389151128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7.5217999999999998</v>
      </c>
      <c r="C110" s="2">
        <f t="shared" si="6"/>
        <v>7.2521706216230033</v>
      </c>
      <c r="D110" s="2">
        <f t="shared" si="8"/>
        <v>7.2475182693781299</v>
      </c>
      <c r="E110" s="2">
        <f t="shared" si="7"/>
        <v>4.6523522448733701E-3</v>
      </c>
      <c r="F110" s="2">
        <f t="shared" si="11"/>
        <v>-9.2518553690644573E-2</v>
      </c>
      <c r="G110" s="2">
        <f t="shared" si="9"/>
        <v>9.7170905935517943E-2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7.4348999999999998</v>
      </c>
      <c r="C111" s="2">
        <f t="shared" si="6"/>
        <v>7.2548674490656184</v>
      </c>
      <c r="D111" s="2">
        <f t="shared" si="8"/>
        <v>7.2613983975723428</v>
      </c>
      <c r="E111" s="2">
        <f t="shared" si="7"/>
        <v>-6.5309485067244211E-3</v>
      </c>
      <c r="F111" s="2">
        <f t="shared" si="11"/>
        <v>-7.5321032653860545E-2</v>
      </c>
      <c r="G111" s="2">
        <f t="shared" si="9"/>
        <v>6.8790084147136124E-2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7.4783999999999997</v>
      </c>
      <c r="C112" s="2">
        <f t="shared" si="6"/>
        <v>7.2752109184401386</v>
      </c>
      <c r="D112" s="2">
        <f t="shared" si="8"/>
        <v>7.2774725903447619</v>
      </c>
      <c r="E112" s="2">
        <f t="shared" si="7"/>
        <v>-2.2616719046233413E-3</v>
      </c>
      <c r="F112" s="2">
        <f t="shared" si="11"/>
        <v>-6.0709160504013107E-2</v>
      </c>
      <c r="G112" s="2">
        <f t="shared" si="9"/>
        <v>5.8447488599389766E-2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7.4783999999999997</v>
      </c>
      <c r="C113" s="2">
        <f t="shared" si="6"/>
        <v>7.3265323156031936</v>
      </c>
      <c r="D113" s="2">
        <f t="shared" si="8"/>
        <v>7.2923561021710759</v>
      </c>
      <c r="E113" s="2">
        <f t="shared" si="7"/>
        <v>3.4176213432117741E-2</v>
      </c>
      <c r="F113" s="2">
        <f t="shared" si="11"/>
        <v>-4.1732085716786937E-2</v>
      </c>
      <c r="G113" s="2">
        <f t="shared" si="9"/>
        <v>7.5908299148904679E-2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7.5652999999999997</v>
      </c>
      <c r="C114" s="2">
        <f t="shared" si="6"/>
        <v>7.3438658055103945</v>
      </c>
      <c r="D114" s="2">
        <f t="shared" si="8"/>
        <v>7.3125741686769228</v>
      </c>
      <c r="E114" s="2">
        <f t="shared" si="7"/>
        <v>3.1291636833471692E-2</v>
      </c>
      <c r="F114" s="2">
        <f t="shared" si="11"/>
        <v>-2.7127341206735215E-2</v>
      </c>
      <c r="G114" s="2">
        <f t="shared" si="9"/>
        <v>5.8418978040206904E-2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7.4783999999999997</v>
      </c>
      <c r="C115" s="2">
        <f t="shared" si="6"/>
        <v>7.3578710662011026</v>
      </c>
      <c r="D115" s="2">
        <f t="shared" si="8"/>
        <v>7.3248575635897435</v>
      </c>
      <c r="E115" s="2">
        <f t="shared" si="7"/>
        <v>3.3013502611359158E-2</v>
      </c>
      <c r="F115" s="2">
        <f t="shared" si="11"/>
        <v>-1.509917244311634E-2</v>
      </c>
      <c r="G115" s="2">
        <f t="shared" si="9"/>
        <v>4.8112675054475501E-2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7.3914</v>
      </c>
      <c r="C116" s="2">
        <f t="shared" si="6"/>
        <v>7.3630293637086259</v>
      </c>
      <c r="D116" s="2">
        <f t="shared" si="8"/>
        <v>7.329786632953466</v>
      </c>
      <c r="E116" s="2">
        <f t="shared" si="7"/>
        <v>3.3242730755159933E-2</v>
      </c>
      <c r="F116" s="2">
        <f t="shared" si="11"/>
        <v>-5.4307918034610849E-3</v>
      </c>
      <c r="G116" s="2">
        <f t="shared" si="9"/>
        <v>3.8673522558621019E-2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7.3914</v>
      </c>
      <c r="C117" s="2">
        <f t="shared" si="6"/>
        <v>7.3479940769842225</v>
      </c>
      <c r="D117" s="2">
        <f t="shared" si="8"/>
        <v>7.3343505860680249</v>
      </c>
      <c r="E117" s="2">
        <f t="shared" si="7"/>
        <v>1.3643490916197543E-2</v>
      </c>
      <c r="F117" s="2">
        <f t="shared" si="11"/>
        <v>-1.6159352595293596E-3</v>
      </c>
      <c r="G117" s="2">
        <f t="shared" si="9"/>
        <v>1.5259426175726901E-2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7.3826999999999998</v>
      </c>
      <c r="C118" s="2">
        <f t="shared" si="6"/>
        <v>7.3392872959097266</v>
      </c>
      <c r="D118" s="2">
        <f t="shared" si="8"/>
        <v>7.3379320241370598</v>
      </c>
      <c r="E118" s="2">
        <f t="shared" si="7"/>
        <v>1.3552717726668106E-3</v>
      </c>
      <c r="F118" s="2">
        <f t="shared" si="11"/>
        <v>-1.0216938530901256E-3</v>
      </c>
      <c r="G118" s="2">
        <f t="shared" si="9"/>
        <v>2.3769656257569363E-3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7.3044000000000002</v>
      </c>
      <c r="C119" s="2">
        <f t="shared" si="6"/>
        <v>7.3339200196159222</v>
      </c>
      <c r="D119" s="2">
        <f t="shared" si="8"/>
        <v>7.3354481704972772</v>
      </c>
      <c r="E119" s="2">
        <f t="shared" si="7"/>
        <v>-1.5281508813549394E-3</v>
      </c>
      <c r="F119" s="2">
        <f t="shared" si="11"/>
        <v>-1.1229852587430885E-3</v>
      </c>
      <c r="G119" s="2">
        <f t="shared" si="9"/>
        <v>-4.0516562261185083E-4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7.3044000000000002</v>
      </c>
      <c r="C120" s="2">
        <f t="shared" si="6"/>
        <v>7.3628246319827042</v>
      </c>
      <c r="D120" s="2">
        <f t="shared" si="8"/>
        <v>7.333148306015997</v>
      </c>
      <c r="E120" s="2">
        <f t="shared" si="7"/>
        <v>2.9676325966707218E-2</v>
      </c>
      <c r="F120" s="2">
        <f t="shared" si="11"/>
        <v>5.0368769863469729E-3</v>
      </c>
      <c r="G120" s="2">
        <f t="shared" si="9"/>
        <v>2.4639448980360246E-2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7.1783999999999999</v>
      </c>
      <c r="C121" s="2">
        <f t="shared" si="6"/>
        <v>7.3739131501392112</v>
      </c>
      <c r="D121" s="2">
        <f t="shared" si="8"/>
        <v>7.3216854685333308</v>
      </c>
      <c r="E121" s="2">
        <f t="shared" si="7"/>
        <v>5.2227681605880427E-2</v>
      </c>
      <c r="F121" s="2">
        <f t="shared" si="11"/>
        <v>1.4475037910253664E-2</v>
      </c>
      <c r="G121" s="2">
        <f t="shared" si="9"/>
        <v>3.7752643695626767E-2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7.3826999999999998</v>
      </c>
      <c r="C122" s="2">
        <f t="shared" si="6"/>
        <v>7.3899880501177933</v>
      </c>
      <c r="D122" s="2">
        <f t="shared" si="8"/>
        <v>7.3262050634567872</v>
      </c>
      <c r="E122" s="2">
        <f t="shared" si="7"/>
        <v>6.3782986661006014E-2</v>
      </c>
      <c r="F122" s="2">
        <f t="shared" si="11"/>
        <v>2.4336627660404134E-2</v>
      </c>
      <c r="G122" s="2">
        <f t="shared" si="9"/>
        <v>3.944635900060188E-2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7.2175000000000002</v>
      </c>
      <c r="C123" s="2">
        <f t="shared" si="6"/>
        <v>7.4035898885612088</v>
      </c>
      <c r="D123" s="2">
        <f t="shared" si="8"/>
        <v>7.3181528365340629</v>
      </c>
      <c r="E123" s="2">
        <f t="shared" si="7"/>
        <v>8.543705202714591E-2</v>
      </c>
      <c r="F123" s="2">
        <f t="shared" si="11"/>
        <v>3.6556712533752492E-2</v>
      </c>
      <c r="G123" s="2">
        <f t="shared" si="9"/>
        <v>4.8880339493393418E-2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7.3087999999999997</v>
      </c>
      <c r="C124" s="2">
        <f t="shared" si="6"/>
        <v>7.4284683672440996</v>
      </c>
      <c r="D124" s="2">
        <f t="shared" si="8"/>
        <v>7.3174600338278362</v>
      </c>
      <c r="E124" s="2">
        <f t="shared" si="7"/>
        <v>0.11100833341626348</v>
      </c>
      <c r="F124" s="2">
        <f t="shared" si="11"/>
        <v>5.144703671025469E-2</v>
      </c>
      <c r="G124" s="2">
        <f t="shared" si="9"/>
        <v>5.9561296706008793E-2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7.2610000000000001</v>
      </c>
      <c r="C125" s="2">
        <f t="shared" si="6"/>
        <v>7.4361501568988544</v>
      </c>
      <c r="D125" s="2">
        <f t="shared" si="8"/>
        <v>7.3132778090998487</v>
      </c>
      <c r="E125" s="2">
        <f t="shared" si="7"/>
        <v>0.12287234779900569</v>
      </c>
      <c r="F125" s="2">
        <f t="shared" si="11"/>
        <v>6.5732098928004884E-2</v>
      </c>
      <c r="G125" s="2">
        <f t="shared" si="9"/>
        <v>5.7140248871000804E-2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7.3044000000000002</v>
      </c>
      <c r="C126" s="2">
        <f t="shared" si="6"/>
        <v>7.4292655173759536</v>
      </c>
      <c r="D126" s="2">
        <f t="shared" si="8"/>
        <v>7.3126201936109707</v>
      </c>
      <c r="E126" s="2">
        <f t="shared" si="7"/>
        <v>0.11664532376498293</v>
      </c>
      <c r="F126" s="2">
        <f t="shared" si="11"/>
        <v>7.5914743895400497E-2</v>
      </c>
      <c r="G126" s="2">
        <f t="shared" si="9"/>
        <v>4.0730579869582437E-2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7.1783999999999999</v>
      </c>
      <c r="C127" s="2">
        <f t="shared" si="6"/>
        <v>7.4234400531642688</v>
      </c>
      <c r="D127" s="2">
        <f t="shared" si="8"/>
        <v>7.3026779570471954</v>
      </c>
      <c r="E127" s="2">
        <f t="shared" si="7"/>
        <v>0.12076209611707345</v>
      </c>
      <c r="F127" s="2">
        <f t="shared" si="11"/>
        <v>8.4884214339735087E-2</v>
      </c>
      <c r="G127" s="2">
        <f t="shared" si="9"/>
        <v>3.5877881777338361E-2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7.1349</v>
      </c>
      <c r="C128" s="2">
        <f t="shared" si="6"/>
        <v>7.4171723526774578</v>
      </c>
      <c r="D128" s="2">
        <f t="shared" si="8"/>
        <v>7.2902499602288851</v>
      </c>
      <c r="E128" s="2">
        <f t="shared" si="7"/>
        <v>0.12692239244857273</v>
      </c>
      <c r="F128" s="2">
        <f t="shared" si="11"/>
        <v>9.3291849961502624E-2</v>
      </c>
      <c r="G128" s="2">
        <f t="shared" si="9"/>
        <v>3.3630542487070106E-2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7.1391999999999998</v>
      </c>
      <c r="C129" s="2">
        <f t="shared" si="6"/>
        <v>7.399822759957849</v>
      </c>
      <c r="D129" s="2">
        <f t="shared" si="8"/>
        <v>7.2790610742860045</v>
      </c>
      <c r="E129" s="2">
        <f t="shared" si="7"/>
        <v>0.12076168567184453</v>
      </c>
      <c r="F129" s="2">
        <f t="shared" si="11"/>
        <v>9.8785817103571011E-2</v>
      </c>
      <c r="G129" s="2">
        <f t="shared" si="9"/>
        <v>2.1975868568273521E-2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7.2088000000000001</v>
      </c>
      <c r="C130" s="2">
        <f t="shared" si="6"/>
        <v>7.3851423353489496</v>
      </c>
      <c r="D130" s="2">
        <f t="shared" si="8"/>
        <v>7.2738565502648189</v>
      </c>
      <c r="E130" s="2">
        <f t="shared" si="7"/>
        <v>0.11128578508413067</v>
      </c>
      <c r="F130" s="2">
        <f t="shared" si="11"/>
        <v>0.10128581069968295</v>
      </c>
      <c r="G130" s="2">
        <f t="shared" si="9"/>
        <v>9.9999743844477185E-3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7.2088000000000001</v>
      </c>
      <c r="C131" s="2">
        <f t="shared" si="6"/>
        <v>7.3533358222183418</v>
      </c>
      <c r="D131" s="2">
        <f t="shared" si="8"/>
        <v>7.2690375465414991</v>
      </c>
      <c r="E131" s="2">
        <f t="shared" si="7"/>
        <v>8.4298275676842671E-2</v>
      </c>
      <c r="F131" s="2">
        <f t="shared" si="11"/>
        <v>9.7888303695114906E-2</v>
      </c>
      <c r="G131" s="2">
        <f t="shared" si="9"/>
        <v>-1.3590028018272235E-2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7.2175000000000002</v>
      </c>
      <c r="C132" s="2">
        <f t="shared" si="6"/>
        <v>7.3578533880309038</v>
      </c>
      <c r="D132" s="2">
        <f t="shared" si="8"/>
        <v>7.2652199505013879</v>
      </c>
      <c r="E132" s="2">
        <f t="shared" si="7"/>
        <v>9.2633437529515916E-2</v>
      </c>
      <c r="F132" s="2">
        <f t="shared" si="11"/>
        <v>9.6837330461995108E-2</v>
      </c>
      <c r="G132" s="2">
        <f t="shared" si="9"/>
        <v>-4.2038929324791918E-3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7.2827000000000002</v>
      </c>
      <c r="C133" s="2">
        <f t="shared" si="6"/>
        <v>7.3362605591030725</v>
      </c>
      <c r="D133" s="2">
        <f t="shared" si="8"/>
        <v>7.2665147689827663</v>
      </c>
      <c r="E133" s="2">
        <f t="shared" si="7"/>
        <v>6.9745790120306239E-2</v>
      </c>
      <c r="F133" s="2">
        <f t="shared" si="11"/>
        <v>9.1419022393657345E-2</v>
      </c>
      <c r="G133" s="2">
        <f t="shared" si="9"/>
        <v>-2.1673232273351106E-2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7.2305000000000001</v>
      </c>
      <c r="C134" s="2">
        <f t="shared" si="6"/>
        <v>7.3320358577025999</v>
      </c>
      <c r="D134" s="2">
        <f t="shared" si="8"/>
        <v>7.2638470083173754</v>
      </c>
      <c r="E134" s="2">
        <f t="shared" si="7"/>
        <v>6.8188849385224515E-2</v>
      </c>
      <c r="F134" s="2">
        <f t="shared" si="11"/>
        <v>8.6772987791970776E-2</v>
      </c>
      <c r="G134" s="2">
        <f t="shared" si="9"/>
        <v>-1.8584138406746262E-2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7.6131000000000002</v>
      </c>
      <c r="C135" s="2">
        <f t="shared" si="6"/>
        <v>7.3211072642098927</v>
      </c>
      <c r="D135" s="2">
        <f t="shared" si="8"/>
        <v>7.2897176002938657</v>
      </c>
      <c r="E135" s="2">
        <f t="shared" si="7"/>
        <v>3.1389663916026933E-2</v>
      </c>
      <c r="F135" s="2">
        <f t="shared" si="11"/>
        <v>7.5696323016782016E-2</v>
      </c>
      <c r="G135" s="2">
        <f t="shared" si="9"/>
        <v>-4.4306659100755083E-2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7.7392000000000003</v>
      </c>
      <c r="C136" s="2">
        <f t="shared" si="6"/>
        <v>7.3185369158699096</v>
      </c>
      <c r="D136" s="2">
        <f t="shared" si="8"/>
        <v>7.323012592864691</v>
      </c>
      <c r="E136" s="2">
        <f t="shared" si="7"/>
        <v>-4.4756769947813524E-3</v>
      </c>
      <c r="F136" s="2">
        <f t="shared" si="11"/>
        <v>5.9661923014469348E-2</v>
      </c>
      <c r="G136" s="2">
        <f t="shared" si="9"/>
        <v>-6.41376000092507E-2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7.3826999999999998</v>
      </c>
      <c r="C137" s="2">
        <f t="shared" si="6"/>
        <v>7.2969773903514614</v>
      </c>
      <c r="D137" s="2">
        <f t="shared" si="8"/>
        <v>7.3274338822821212</v>
      </c>
      <c r="E137" s="2">
        <f t="shared" si="7"/>
        <v>-3.0456491930659801E-2</v>
      </c>
      <c r="F137" s="2">
        <f t="shared" si="11"/>
        <v>4.1638240025443522E-2</v>
      </c>
      <c r="G137" s="2">
        <f t="shared" si="9"/>
        <v>-7.2094731956103331E-2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7.3696999999999999</v>
      </c>
      <c r="C138" s="2">
        <f t="shared" si="6"/>
        <v>7.272042407220467</v>
      </c>
      <c r="D138" s="2">
        <f t="shared" si="8"/>
        <v>7.3305647058167782</v>
      </c>
      <c r="E138" s="2">
        <f t="shared" si="7"/>
        <v>-5.8522298596311195E-2</v>
      </c>
      <c r="F138" s="2">
        <f t="shared" si="11"/>
        <v>2.1606132301092582E-2</v>
      </c>
      <c r="G138" s="2">
        <f t="shared" si="9"/>
        <v>-8.0128430897403777E-2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7.2610000000000001</v>
      </c>
      <c r="C139" s="2">
        <f t="shared" si="6"/>
        <v>7.2516051138019337</v>
      </c>
      <c r="D139" s="2">
        <f t="shared" si="8"/>
        <v>7.3254117646451649</v>
      </c>
      <c r="E139" s="2">
        <f t="shared" si="7"/>
        <v>-7.3806650843231125E-2</v>
      </c>
      <c r="F139" s="2">
        <f t="shared" si="11"/>
        <v>2.5235756722278395E-3</v>
      </c>
      <c r="G139" s="2">
        <f t="shared" si="9"/>
        <v>-7.6330226515458968E-2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7.1304999999999996</v>
      </c>
      <c r="C140" s="2">
        <f t="shared" si="6"/>
        <v>7.2450197116785588</v>
      </c>
      <c r="D140" s="2">
        <f t="shared" si="8"/>
        <v>7.3109738561529305</v>
      </c>
      <c r="E140" s="2">
        <f t="shared" si="7"/>
        <v>-6.5954144474371645E-2</v>
      </c>
      <c r="F140" s="2">
        <f t="shared" si="11"/>
        <v>-1.1171968357092058E-2</v>
      </c>
      <c r="G140" s="2">
        <f t="shared" si="9"/>
        <v>-5.4782176117279591E-2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7.1740000000000004</v>
      </c>
      <c r="C141" s="2">
        <f t="shared" si="6"/>
        <v>7.2394474483433955</v>
      </c>
      <c r="D141" s="2">
        <f t="shared" si="8"/>
        <v>7.3008276445860467</v>
      </c>
      <c r="E141" s="2">
        <f t="shared" si="7"/>
        <v>-6.138019624265123E-2</v>
      </c>
      <c r="F141" s="2">
        <f t="shared" si="11"/>
        <v>-2.1213613934203894E-2</v>
      </c>
      <c r="G141" s="2">
        <f t="shared" si="9"/>
        <v>-4.0166582308447336E-2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7.0435999999999996</v>
      </c>
      <c r="C142" s="2">
        <f t="shared" si="6"/>
        <v>7.2360709178290268</v>
      </c>
      <c r="D142" s="2">
        <f t="shared" si="8"/>
        <v>7.2817737449870794</v>
      </c>
      <c r="E142" s="2">
        <f t="shared" si="7"/>
        <v>-4.5702827158052628E-2</v>
      </c>
      <c r="F142" s="2">
        <f t="shared" si="11"/>
        <v>-2.6111456578973645E-2</v>
      </c>
      <c r="G142" s="2">
        <f t="shared" si="9"/>
        <v>-1.9591370579078983E-2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7.0392000000000001</v>
      </c>
      <c r="C143" s="2">
        <f t="shared" ref="C143:C206" si="12">$C$4*B133+C142*(1-$C$4)</f>
        <v>7.2432446227784073</v>
      </c>
      <c r="D143" s="2">
        <f t="shared" si="8"/>
        <v>7.263805319432481</v>
      </c>
      <c r="E143" s="2">
        <f t="shared" si="7"/>
        <v>-2.0560696654073674E-2</v>
      </c>
      <c r="F143" s="2">
        <f t="shared" si="11"/>
        <v>-2.5001304593993651E-2</v>
      </c>
      <c r="G143" s="2">
        <f t="shared" si="9"/>
        <v>4.4406079399199778E-3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5">
        <f>TITRES_STAT!D147</f>
        <v>7.1740000000000004</v>
      </c>
      <c r="C144" s="2">
        <f t="shared" si="12"/>
        <v>7.2412839115817293</v>
      </c>
      <c r="D144" s="2">
        <f t="shared" si="8"/>
        <v>7.2571530735485936</v>
      </c>
      <c r="E144" s="2">
        <f t="shared" si="7"/>
        <v>-1.5869161966864276E-2</v>
      </c>
      <c r="F144" s="2">
        <f t="shared" si="11"/>
        <v>-2.317487606856778E-2</v>
      </c>
      <c r="G144" s="2">
        <f t="shared" si="9"/>
        <v>7.3057141017035046E-3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7.0479000000000003</v>
      </c>
      <c r="C145" s="2">
        <f t="shared" si="12"/>
        <v>7.2984863867230025</v>
      </c>
      <c r="D145" s="2">
        <f t="shared" si="8"/>
        <v>7.2416528458783276</v>
      </c>
      <c r="E145" s="2">
        <f t="shared" si="7"/>
        <v>5.6833540844674957E-2</v>
      </c>
      <c r="F145" s="2">
        <f t="shared" si="11"/>
        <v>-7.1731926859192312E-3</v>
      </c>
      <c r="G145" s="2">
        <f t="shared" si="9"/>
        <v>6.400673353059419E-2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5">
        <f>TITRES_STAT!D149</f>
        <v>7.0869999999999997</v>
      </c>
      <c r="C146" s="2">
        <f t="shared" si="12"/>
        <v>7.36628848107331</v>
      </c>
      <c r="D146" s="2">
        <f t="shared" si="8"/>
        <v>7.2301970795169703</v>
      </c>
      <c r="E146" s="2">
        <f t="shared" si="7"/>
        <v>0.1360914015563397</v>
      </c>
      <c r="F146" s="2">
        <f t="shared" si="11"/>
        <v>2.1479726162532554E-2</v>
      </c>
      <c r="G146" s="2">
        <f t="shared" si="9"/>
        <v>0.11461167539380715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6.9610000000000003</v>
      </c>
      <c r="C147" s="2">
        <f t="shared" si="12"/>
        <v>7.3688133301389556</v>
      </c>
      <c r="D147" s="2">
        <f t="shared" si="8"/>
        <v>7.2102565551083062</v>
      </c>
      <c r="E147" s="2">
        <f t="shared" si="7"/>
        <v>0.15855677503064936</v>
      </c>
      <c r="F147" s="2">
        <f t="shared" si="11"/>
        <v>4.8895135936155916E-2</v>
      </c>
      <c r="G147" s="2">
        <f t="shared" si="9"/>
        <v>0.10966163909449345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6.9565999999999999</v>
      </c>
      <c r="C148" s="2">
        <f t="shared" si="12"/>
        <v>7.3689497408868085</v>
      </c>
      <c r="D148" s="2">
        <f t="shared" si="8"/>
        <v>7.191467180655839</v>
      </c>
      <c r="E148" s="2">
        <f t="shared" si="7"/>
        <v>0.17748256023096953</v>
      </c>
      <c r="F148" s="2">
        <f t="shared" si="11"/>
        <v>7.4612620795118656E-2</v>
      </c>
      <c r="G148" s="2">
        <f t="shared" si="9"/>
        <v>0.10286993943585088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6.9565999999999999</v>
      </c>
      <c r="C149" s="2">
        <f t="shared" si="12"/>
        <v>7.3523420884426844</v>
      </c>
      <c r="D149" s="2">
        <f t="shared" si="8"/>
        <v>7.1740696117183695</v>
      </c>
      <c r="E149" s="2">
        <f t="shared" si="7"/>
        <v>0.1782724767243149</v>
      </c>
      <c r="F149" s="2">
        <f t="shared" si="11"/>
        <v>9.5344591980957905E-2</v>
      </c>
      <c r="G149" s="2">
        <f t="shared" si="9"/>
        <v>8.2927884743356994E-2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6.8696999999999999</v>
      </c>
      <c r="C150" s="2">
        <f t="shared" si="12"/>
        <v>7.3182125363745794</v>
      </c>
      <c r="D150" s="2">
        <f t="shared" si="8"/>
        <v>7.1515237145540453</v>
      </c>
      <c r="E150" s="2">
        <f t="shared" si="7"/>
        <v>0.16668882182053402</v>
      </c>
      <c r="F150" s="2">
        <f t="shared" si="11"/>
        <v>0.10961343794887314</v>
      </c>
      <c r="G150" s="2">
        <f t="shared" si="9"/>
        <v>5.7075383871660876E-2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6.4782999999999999</v>
      </c>
      <c r="C151" s="2">
        <f t="shared" si="12"/>
        <v>7.2960259923169515</v>
      </c>
      <c r="D151" s="2">
        <f t="shared" si="8"/>
        <v>7.1016552912537456</v>
      </c>
      <c r="E151" s="2">
        <f t="shared" si="7"/>
        <v>0.19437070106320586</v>
      </c>
      <c r="F151" s="2">
        <f t="shared" si="11"/>
        <v>0.1265648905717397</v>
      </c>
      <c r="G151" s="2">
        <f t="shared" si="9"/>
        <v>6.7805810491466167E-2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6.6087999999999996</v>
      </c>
      <c r="C152" s="2">
        <f t="shared" si="12"/>
        <v>7.2571912242681895</v>
      </c>
      <c r="D152" s="2">
        <f t="shared" si="8"/>
        <v>7.065147491901616</v>
      </c>
      <c r="E152" s="2">
        <f t="shared" si="7"/>
        <v>0.19204373236657357</v>
      </c>
      <c r="F152" s="2">
        <f t="shared" si="11"/>
        <v>0.13966065893070648</v>
      </c>
      <c r="G152" s="2">
        <f t="shared" si="9"/>
        <v>5.2383073435867095E-2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6.3479000000000001</v>
      </c>
      <c r="C153" s="2">
        <f t="shared" si="12"/>
        <v>7.223654112842314</v>
      </c>
      <c r="D153" s="2">
        <f t="shared" si="8"/>
        <v>7.012018048057052</v>
      </c>
      <c r="E153" s="2">
        <f t="shared" si="7"/>
        <v>0.21163606478526198</v>
      </c>
      <c r="F153" s="2">
        <f t="shared" si="11"/>
        <v>0.1540557401016176</v>
      </c>
      <c r="G153" s="2">
        <f t="shared" si="9"/>
        <v>5.7580324683644379E-2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6.3044000000000002</v>
      </c>
      <c r="C154" s="2">
        <f t="shared" si="12"/>
        <v>7.2160150185588812</v>
      </c>
      <c r="D154" s="2">
        <f t="shared" si="8"/>
        <v>6.9596018963491222</v>
      </c>
      <c r="E154" s="2">
        <f t="shared" si="7"/>
        <v>0.25641312220975898</v>
      </c>
      <c r="F154" s="2">
        <f t="shared" si="11"/>
        <v>0.17452721652324588</v>
      </c>
      <c r="G154" s="2">
        <f t="shared" si="9"/>
        <v>8.1885905686513105E-2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6.5217999999999998</v>
      </c>
      <c r="C155" s="2">
        <f t="shared" si="12"/>
        <v>7.1901511695498224</v>
      </c>
      <c r="D155" s="2">
        <f t="shared" si="8"/>
        <v>6.9271721262491877</v>
      </c>
      <c r="E155" s="2">
        <f t="shared" si="7"/>
        <v>0.26297904330063471</v>
      </c>
      <c r="F155" s="2">
        <f t="shared" si="11"/>
        <v>0.19221758187872365</v>
      </c>
      <c r="G155" s="2">
        <f t="shared" si="9"/>
        <v>7.0761461421911059E-2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6.7175000000000002</v>
      </c>
      <c r="C156" s="2">
        <f t="shared" si="12"/>
        <v>7.1742817588498493</v>
      </c>
      <c r="D156" s="2">
        <f t="shared" si="8"/>
        <v>6.9116408576381367</v>
      </c>
      <c r="E156" s="2">
        <f t="shared" ref="E156:E219" si="13">C156-D156</f>
        <v>0.26264090121171257</v>
      </c>
      <c r="F156" s="2">
        <f t="shared" si="11"/>
        <v>0.20630224574532144</v>
      </c>
      <c r="G156" s="2">
        <f t="shared" si="9"/>
        <v>5.6338655466391135E-2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6.9218000000000002</v>
      </c>
      <c r="C157" s="2">
        <f t="shared" si="12"/>
        <v>7.1414691805652577</v>
      </c>
      <c r="D157" s="2">
        <f t="shared" ref="D157:D220" si="14">$D$4*B157+(1-$D$4)*D156</f>
        <v>6.9123933867019787</v>
      </c>
      <c r="E157" s="2">
        <f t="shared" si="13"/>
        <v>0.22907579386327903</v>
      </c>
      <c r="F157" s="2">
        <f t="shared" si="11"/>
        <v>0.21085695536891297</v>
      </c>
      <c r="G157" s="2">
        <f t="shared" si="9"/>
        <v>1.8218838494366063E-2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6.9348999999999998</v>
      </c>
      <c r="C158" s="2">
        <f t="shared" si="12"/>
        <v>7.1130277681706024</v>
      </c>
      <c r="D158" s="2">
        <f t="shared" si="14"/>
        <v>6.9140605432425728</v>
      </c>
      <c r="E158" s="2">
        <f t="shared" si="13"/>
        <v>0.19896722492802965</v>
      </c>
      <c r="F158" s="2">
        <f t="shared" si="11"/>
        <v>0.20847900928073632</v>
      </c>
      <c r="G158" s="2">
        <f t="shared" si="9"/>
        <v>-9.5117843527066648E-3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6.9565999999999999</v>
      </c>
      <c r="C159" s="2">
        <f t="shared" si="12"/>
        <v>7.0889619576828169</v>
      </c>
      <c r="D159" s="2">
        <f t="shared" si="14"/>
        <v>6.9172116141134934</v>
      </c>
      <c r="E159" s="2">
        <f t="shared" si="13"/>
        <v>0.1717503435693235</v>
      </c>
      <c r="F159" s="2">
        <f t="shared" si="11"/>
        <v>0.20113327613845378</v>
      </c>
      <c r="G159" s="2">
        <f t="shared" si="9"/>
        <v>-2.9382932569130271E-2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5">
        <f>TITRES_STAT!D163</f>
        <v>6.8262</v>
      </c>
      <c r="C160" s="2">
        <f t="shared" si="12"/>
        <v>7.0552293488085374</v>
      </c>
      <c r="D160" s="2">
        <f t="shared" si="14"/>
        <v>6.910470013068049</v>
      </c>
      <c r="E160" s="2">
        <f t="shared" si="13"/>
        <v>0.14475933574048838</v>
      </c>
      <c r="F160" s="2">
        <f t="shared" si="11"/>
        <v>0.18985848805886069</v>
      </c>
      <c r="G160" s="2">
        <f t="shared" si="9"/>
        <v>-4.5099152318372304E-2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5">
        <f>TITRES_STAT!D164</f>
        <v>6.9131</v>
      </c>
      <c r="C161" s="2">
        <f t="shared" si="12"/>
        <v>6.966470987453377</v>
      </c>
      <c r="D161" s="2">
        <f t="shared" si="14"/>
        <v>6.9106648269148607</v>
      </c>
      <c r="E161" s="2">
        <f t="shared" si="13"/>
        <v>5.5806160538516281E-2</v>
      </c>
      <c r="F161" s="2">
        <f t="shared" si="11"/>
        <v>0.16304802255479181</v>
      </c>
      <c r="G161" s="2">
        <f t="shared" si="9"/>
        <v>-0.10724186201627553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5">
        <f>TITRES_STAT!D165</f>
        <v>7.1087999999999996</v>
      </c>
      <c r="C162" s="2">
        <f t="shared" si="12"/>
        <v>6.9114446816913189</v>
      </c>
      <c r="D162" s="2">
        <f t="shared" si="14"/>
        <v>6.9253415064026491</v>
      </c>
      <c r="E162" s="2">
        <f t="shared" si="13"/>
        <v>-1.3896824711330247E-2</v>
      </c>
      <c r="F162" s="2">
        <f t="shared" si="11"/>
        <v>0.12765905310156742</v>
      </c>
      <c r="G162" s="2">
        <f t="shared" si="9"/>
        <v>-0.14155587781289766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7.1044</v>
      </c>
      <c r="C163" s="2">
        <f t="shared" si="12"/>
        <v>6.8247454998926544</v>
      </c>
      <c r="D163" s="2">
        <f t="shared" si="14"/>
        <v>6.9386050985209708</v>
      </c>
      <c r="E163" s="2">
        <f t="shared" si="13"/>
        <v>-0.11385959862831641</v>
      </c>
      <c r="F163" s="2">
        <f t="shared" si="11"/>
        <v>7.9355322755590652E-2</v>
      </c>
      <c r="G163" s="2">
        <f t="shared" si="9"/>
        <v>-0.19321492138390706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7.1740000000000004</v>
      </c>
      <c r="C164" s="2">
        <f t="shared" si="12"/>
        <v>6.7446923460630153</v>
      </c>
      <c r="D164" s="2">
        <f t="shared" si="14"/>
        <v>6.9560417578897873</v>
      </c>
      <c r="E164" s="2">
        <f t="shared" si="13"/>
        <v>-0.21134941182677203</v>
      </c>
      <c r="F164" s="2">
        <f t="shared" si="11"/>
        <v>2.1214375839118116E-2</v>
      </c>
      <c r="G164" s="2">
        <f t="shared" ref="G164:G227" si="15">E164-F164</f>
        <v>-0.23256378766589014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7.1740000000000004</v>
      </c>
      <c r="C165" s="2">
        <f t="shared" si="12"/>
        <v>6.7104012158994744</v>
      </c>
      <c r="D165" s="2">
        <f t="shared" si="14"/>
        <v>6.9721868128609135</v>
      </c>
      <c r="E165" s="2">
        <f t="shared" si="13"/>
        <v>-0.2617855969614391</v>
      </c>
      <c r="F165" s="2">
        <f t="shared" ref="F165:F228" si="17">(E165*(2/(10)))+((1-(2/10))*F164)</f>
        <v>-3.5385618720993328E-2</v>
      </c>
      <c r="G165" s="2">
        <f t="shared" si="15"/>
        <v>-0.22639997824044578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7.1740000000000004</v>
      </c>
      <c r="C166" s="2">
        <f t="shared" si="12"/>
        <v>6.7114933365303244</v>
      </c>
      <c r="D166" s="2">
        <f t="shared" si="14"/>
        <v>6.9871359378341786</v>
      </c>
      <c r="E166" s="2">
        <f t="shared" si="13"/>
        <v>-0.27564260130385421</v>
      </c>
      <c r="F166" s="2">
        <f t="shared" si="17"/>
        <v>-8.3437015237565498E-2</v>
      </c>
      <c r="G166" s="2">
        <f t="shared" si="15"/>
        <v>-0.19220558606628871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6.9827000000000004</v>
      </c>
      <c r="C167" s="2">
        <f t="shared" si="12"/>
        <v>6.7438482078333513</v>
      </c>
      <c r="D167" s="2">
        <f t="shared" si="14"/>
        <v>6.9868073498464618</v>
      </c>
      <c r="E167" s="2">
        <f t="shared" si="13"/>
        <v>-0.24295914201311053</v>
      </c>
      <c r="F167" s="2">
        <f t="shared" si="17"/>
        <v>-0.11534144059267451</v>
      </c>
      <c r="G167" s="2">
        <f t="shared" si="15"/>
        <v>-0.12761770142043602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6.7392000000000003</v>
      </c>
      <c r="C168" s="2">
        <f t="shared" si="12"/>
        <v>6.7732407912436052</v>
      </c>
      <c r="D168" s="2">
        <f t="shared" si="14"/>
        <v>6.9684660646726497</v>
      </c>
      <c r="E168" s="2">
        <f t="shared" si="13"/>
        <v>-0.1952252734290445</v>
      </c>
      <c r="F168" s="2">
        <f t="shared" si="17"/>
        <v>-0.13131820715994852</v>
      </c>
      <c r="G168" s="2">
        <f t="shared" si="15"/>
        <v>-6.390706626909598E-2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6.6653000000000002</v>
      </c>
      <c r="C169" s="2">
        <f t="shared" si="12"/>
        <v>6.8014499002830506</v>
      </c>
      <c r="D169" s="2">
        <f t="shared" si="14"/>
        <v>6.9460093191413419</v>
      </c>
      <c r="E169" s="2">
        <f t="shared" si="13"/>
        <v>-0.14455941885829127</v>
      </c>
      <c r="F169" s="2">
        <f t="shared" si="17"/>
        <v>-0.13396644949961709</v>
      </c>
      <c r="G169" s="2">
        <f t="shared" si="15"/>
        <v>-1.0592969358674181E-2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6.6740000000000004</v>
      </c>
      <c r="C170" s="2">
        <f t="shared" si="12"/>
        <v>6.8052576079318126</v>
      </c>
      <c r="D170" s="2">
        <f t="shared" si="14"/>
        <v>6.9258604806864277</v>
      </c>
      <c r="E170" s="2">
        <f t="shared" si="13"/>
        <v>-0.12060287275461512</v>
      </c>
      <c r="F170" s="2">
        <f t="shared" si="17"/>
        <v>-0.13129373415061671</v>
      </c>
      <c r="G170" s="2">
        <f t="shared" si="15"/>
        <v>1.0690861396001589E-2</v>
      </c>
      <c r="H170" s="2" t="str">
        <f t="shared" si="16"/>
        <v>Sell</v>
      </c>
    </row>
    <row r="171" spans="1:8" ht="13.5" x14ac:dyDescent="0.25">
      <c r="A171" s="3">
        <f>TITRES_STAT!B174</f>
        <v>42550</v>
      </c>
      <c r="B171" s="5">
        <f>TITRES_STAT!D174</f>
        <v>6.7392000000000003</v>
      </c>
      <c r="C171" s="2">
        <f t="shared" si="12"/>
        <v>6.8218487451730718</v>
      </c>
      <c r="D171" s="2">
        <f t="shared" si="14"/>
        <v>6.9120337784133588</v>
      </c>
      <c r="E171" s="2">
        <f t="shared" si="13"/>
        <v>-9.0185033240286927E-2</v>
      </c>
      <c r="F171" s="2">
        <f t="shared" si="17"/>
        <v>-0.12307199396855076</v>
      </c>
      <c r="G171" s="2">
        <f t="shared" si="15"/>
        <v>3.2886960728263831E-2</v>
      </c>
      <c r="H171" s="2" t="str">
        <f t="shared" si="16"/>
        <v>Sell</v>
      </c>
    </row>
    <row r="172" spans="1:8" ht="13.5" x14ac:dyDescent="0.25">
      <c r="A172" s="3">
        <f>TITRES_STAT!B175</f>
        <v>42551</v>
      </c>
      <c r="B172" s="5">
        <f>TITRES_STAT!D175</f>
        <v>6.6966000000000001</v>
      </c>
      <c r="C172" s="2">
        <f t="shared" si="12"/>
        <v>6.8659950920695225</v>
      </c>
      <c r="D172" s="2">
        <f t="shared" si="14"/>
        <v>6.8960757207531103</v>
      </c>
      <c r="E172" s="2">
        <f t="shared" si="13"/>
        <v>-3.008062868358774E-2</v>
      </c>
      <c r="F172" s="2">
        <f t="shared" si="17"/>
        <v>-0.10447372091155815</v>
      </c>
      <c r="G172" s="2">
        <f t="shared" si="15"/>
        <v>7.4393092227970414E-2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5">
        <f>TITRES_STAT!D176</f>
        <v>6.8738999999999999</v>
      </c>
      <c r="C173" s="2">
        <f t="shared" si="12"/>
        <v>6.9026727702126731</v>
      </c>
      <c r="D173" s="2">
        <f t="shared" si="14"/>
        <v>6.8944330747713982</v>
      </c>
      <c r="E173" s="2">
        <f t="shared" si="13"/>
        <v>8.2396954412748968E-3</v>
      </c>
      <c r="F173" s="2">
        <f t="shared" si="17"/>
        <v>-8.193103764099155E-2</v>
      </c>
      <c r="G173" s="2">
        <f t="shared" si="15"/>
        <v>9.0170733082266447E-2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6.8339999999999996</v>
      </c>
      <c r="C174" s="2">
        <f t="shared" si="12"/>
        <v>6.9444154209491851</v>
      </c>
      <c r="D174" s="2">
        <f t="shared" si="14"/>
        <v>6.8899565507142579</v>
      </c>
      <c r="E174" s="2">
        <f t="shared" si="13"/>
        <v>5.4458870234927126E-2</v>
      </c>
      <c r="F174" s="2">
        <f t="shared" si="17"/>
        <v>-5.4653056065807823E-2</v>
      </c>
      <c r="G174" s="2">
        <f t="shared" si="15"/>
        <v>0.10911192630073495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6.9272</v>
      </c>
      <c r="C175" s="2">
        <f t="shared" si="12"/>
        <v>6.9797361254185413</v>
      </c>
      <c r="D175" s="2">
        <f t="shared" si="14"/>
        <v>6.8927153247354243</v>
      </c>
      <c r="E175" s="2">
        <f t="shared" si="13"/>
        <v>8.7020800683117017E-2</v>
      </c>
      <c r="F175" s="2">
        <f t="shared" si="17"/>
        <v>-2.6318284716022853E-2</v>
      </c>
      <c r="G175" s="2">
        <f t="shared" si="15"/>
        <v>0.11333908539913987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6.8296000000000001</v>
      </c>
      <c r="C176" s="2">
        <f t="shared" si="12"/>
        <v>7.0096228753541503</v>
      </c>
      <c r="D176" s="2">
        <f t="shared" si="14"/>
        <v>6.8880401154957624</v>
      </c>
      <c r="E176" s="2">
        <f t="shared" si="13"/>
        <v>0.12158275985838785</v>
      </c>
      <c r="F176" s="2">
        <f t="shared" si="17"/>
        <v>3.2619241988592861E-3</v>
      </c>
      <c r="G176" s="2">
        <f t="shared" si="15"/>
        <v>0.11832083565952856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6.9183000000000003</v>
      </c>
      <c r="C177" s="2">
        <f t="shared" si="12"/>
        <v>7.005480894530435</v>
      </c>
      <c r="D177" s="2">
        <f t="shared" si="14"/>
        <v>6.8902815884220026</v>
      </c>
      <c r="E177" s="2">
        <f t="shared" si="13"/>
        <v>0.11519930610843243</v>
      </c>
      <c r="F177" s="2">
        <f t="shared" si="17"/>
        <v>2.5649400580773918E-2</v>
      </c>
      <c r="G177" s="2">
        <f t="shared" si="15"/>
        <v>8.9549905527658513E-2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7.0069999999999997</v>
      </c>
      <c r="C178" s="2">
        <f t="shared" si="12"/>
        <v>6.9645146030642149</v>
      </c>
      <c r="D178" s="2">
        <f t="shared" si="14"/>
        <v>6.8989273966870392</v>
      </c>
      <c r="E178" s="2">
        <f t="shared" si="13"/>
        <v>6.5587206377175633E-2</v>
      </c>
      <c r="F178" s="2">
        <f t="shared" si="17"/>
        <v>3.3636961740054261E-2</v>
      </c>
      <c r="G178" s="2">
        <f t="shared" si="15"/>
        <v>3.1950244637121372E-2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7.0335999999999999</v>
      </c>
      <c r="C179" s="2">
        <f t="shared" si="12"/>
        <v>6.9184815872081824</v>
      </c>
      <c r="D179" s="2">
        <f t="shared" si="14"/>
        <v>6.9089031450805916</v>
      </c>
      <c r="E179" s="2">
        <f t="shared" si="13"/>
        <v>9.5784421275908471E-3</v>
      </c>
      <c r="F179" s="2">
        <f t="shared" si="17"/>
        <v>2.8825257817561577E-2</v>
      </c>
      <c r="G179" s="2">
        <f t="shared" si="15"/>
        <v>-1.924681568997073E-2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7.0335999999999999</v>
      </c>
      <c r="C180" s="2">
        <f t="shared" si="12"/>
        <v>6.8808690353300008</v>
      </c>
      <c r="D180" s="2">
        <f t="shared" si="14"/>
        <v>6.9181399491486957</v>
      </c>
      <c r="E180" s="2">
        <f t="shared" si="13"/>
        <v>-3.7270913818694851E-2</v>
      </c>
      <c r="F180" s="2">
        <f t="shared" si="17"/>
        <v>1.5606023490310292E-2</v>
      </c>
      <c r="G180" s="2">
        <f t="shared" si="15"/>
        <v>-5.287693730900514E-2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6.9183000000000003</v>
      </c>
      <c r="C181" s="2">
        <f t="shared" si="12"/>
        <v>6.8590737991253858</v>
      </c>
      <c r="D181" s="2">
        <f t="shared" si="14"/>
        <v>6.9181518047673105</v>
      </c>
      <c r="E181" s="2">
        <f t="shared" si="13"/>
        <v>-5.9078005641924669E-2</v>
      </c>
      <c r="F181" s="2">
        <f t="shared" si="17"/>
        <v>6.6921766386329913E-4</v>
      </c>
      <c r="G181" s="2">
        <f t="shared" si="15"/>
        <v>-5.9747223305787966E-2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7.0335999999999999</v>
      </c>
      <c r="C182" s="2">
        <f t="shared" si="12"/>
        <v>6.8340778300291722</v>
      </c>
      <c r="D182" s="2">
        <f t="shared" si="14"/>
        <v>6.9267035229326952</v>
      </c>
      <c r="E182" s="2">
        <f t="shared" si="13"/>
        <v>-9.262569290352296E-2</v>
      </c>
      <c r="F182" s="2">
        <f t="shared" si="17"/>
        <v>-1.7989764449613952E-2</v>
      </c>
      <c r="G182" s="2">
        <f t="shared" si="15"/>
        <v>-7.4635928453909012E-2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7.0335999999999999</v>
      </c>
      <c r="C183" s="2">
        <f t="shared" si="12"/>
        <v>6.8402043177169922</v>
      </c>
      <c r="D183" s="2">
        <f t="shared" si="14"/>
        <v>6.9346217804932362</v>
      </c>
      <c r="E183" s="2">
        <f t="shared" si="13"/>
        <v>-9.4417462776243966E-2</v>
      </c>
      <c r="F183" s="2">
        <f t="shared" si="17"/>
        <v>-3.3275304114939952E-2</v>
      </c>
      <c r="G183" s="2">
        <f t="shared" si="15"/>
        <v>-6.1142158661304014E-2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6.9847999999999999</v>
      </c>
      <c r="C184" s="2">
        <f t="shared" si="12"/>
        <v>6.8392498072989927</v>
      </c>
      <c r="D184" s="2">
        <f t="shared" si="14"/>
        <v>6.9383386856418854</v>
      </c>
      <c r="E184" s="2">
        <f t="shared" si="13"/>
        <v>-9.9088878342892706E-2</v>
      </c>
      <c r="F184" s="2">
        <f t="shared" si="17"/>
        <v>-4.6438018960530507E-2</v>
      </c>
      <c r="G184" s="2">
        <f t="shared" si="15"/>
        <v>-5.2650859382362199E-2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6.9183000000000003</v>
      </c>
      <c r="C185" s="2">
        <f t="shared" si="12"/>
        <v>6.8527806061760703</v>
      </c>
      <c r="D185" s="2">
        <f t="shared" si="14"/>
        <v>6.9368543385573016</v>
      </c>
      <c r="E185" s="2">
        <f t="shared" si="13"/>
        <v>-8.4073732381231281E-2</v>
      </c>
      <c r="F185" s="2">
        <f t="shared" si="17"/>
        <v>-5.3965161644670662E-2</v>
      </c>
      <c r="G185" s="2">
        <f t="shared" si="15"/>
        <v>-3.0108570736560619E-2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6.9226999999999999</v>
      </c>
      <c r="C186" s="2">
        <f t="shared" si="12"/>
        <v>6.8492143590720591</v>
      </c>
      <c r="D186" s="2">
        <f t="shared" si="14"/>
        <v>6.9358058690345388</v>
      </c>
      <c r="E186" s="2">
        <f t="shared" si="13"/>
        <v>-8.6591509962479662E-2</v>
      </c>
      <c r="F186" s="2">
        <f t="shared" si="17"/>
        <v>-6.0490431308232465E-2</v>
      </c>
      <c r="G186" s="2">
        <f t="shared" si="15"/>
        <v>-2.6101078654247198E-2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6.9226999999999999</v>
      </c>
      <c r="C187" s="2">
        <f t="shared" si="12"/>
        <v>6.8598429192148194</v>
      </c>
      <c r="D187" s="2">
        <f t="shared" si="14"/>
        <v>6.93483506392087</v>
      </c>
      <c r="E187" s="2">
        <f t="shared" si="13"/>
        <v>-7.4992144706050645E-2</v>
      </c>
      <c r="F187" s="2">
        <f t="shared" si="17"/>
        <v>-6.3390773987796106E-2</v>
      </c>
      <c r="G187" s="2">
        <f t="shared" si="15"/>
        <v>-1.1601370718254539E-2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6.9272</v>
      </c>
      <c r="C188" s="2">
        <f t="shared" si="12"/>
        <v>6.882482470104847</v>
      </c>
      <c r="D188" s="2">
        <f t="shared" si="14"/>
        <v>6.9342695036304347</v>
      </c>
      <c r="E188" s="2">
        <f t="shared" si="13"/>
        <v>-5.1787033525587667E-2</v>
      </c>
      <c r="F188" s="2">
        <f t="shared" si="17"/>
        <v>-6.1070025895354423E-2</v>
      </c>
      <c r="G188" s="2">
        <f t="shared" si="15"/>
        <v>9.2829923697667557E-3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6.7408999999999999</v>
      </c>
      <c r="C189" s="2">
        <f t="shared" si="12"/>
        <v>6.9057313208579476</v>
      </c>
      <c r="D189" s="2">
        <f t="shared" si="14"/>
        <v>6.919945836694847</v>
      </c>
      <c r="E189" s="2">
        <f t="shared" si="13"/>
        <v>-1.4214515836899366E-2</v>
      </c>
      <c r="F189" s="2">
        <f t="shared" si="17"/>
        <v>-5.1698923883663414E-2</v>
      </c>
      <c r="G189" s="2">
        <f t="shared" si="15"/>
        <v>3.7484408046764048E-2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6.9183000000000003</v>
      </c>
      <c r="C190" s="2">
        <f t="shared" si="12"/>
        <v>6.9254034253413401</v>
      </c>
      <c r="D190" s="2">
        <f t="shared" si="14"/>
        <v>6.9198239228655991</v>
      </c>
      <c r="E190" s="2">
        <f t="shared" si="13"/>
        <v>5.5795024757410161E-3</v>
      </c>
      <c r="F190" s="2">
        <f t="shared" si="17"/>
        <v>-4.0243238611782528E-2</v>
      </c>
      <c r="G190" s="2">
        <f t="shared" si="15"/>
        <v>4.5822741087523544E-2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6.9226999999999999</v>
      </c>
      <c r="C191" s="2">
        <f t="shared" si="12"/>
        <v>6.9243105906734419</v>
      </c>
      <c r="D191" s="2">
        <f t="shared" si="14"/>
        <v>6.9200369656162959</v>
      </c>
      <c r="E191" s="2">
        <f t="shared" si="13"/>
        <v>4.2736250571460133E-3</v>
      </c>
      <c r="F191" s="2">
        <f t="shared" si="17"/>
        <v>-3.1339865877996816E-2</v>
      </c>
      <c r="G191" s="2">
        <f t="shared" si="15"/>
        <v>3.5613490935142829E-2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6.9448999999999996</v>
      </c>
      <c r="C192" s="2">
        <f t="shared" si="12"/>
        <v>6.9411243459544503</v>
      </c>
      <c r="D192" s="2">
        <f t="shared" si="14"/>
        <v>6.9218786718669403</v>
      </c>
      <c r="E192" s="2">
        <f t="shared" si="13"/>
        <v>1.924567408750999E-2</v>
      </c>
      <c r="F192" s="2">
        <f t="shared" si="17"/>
        <v>-2.1222757884895457E-2</v>
      </c>
      <c r="G192" s="2">
        <f t="shared" si="15"/>
        <v>4.0468431972405447E-2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6.9493</v>
      </c>
      <c r="C193" s="2">
        <f t="shared" si="12"/>
        <v>6.9553513696537657</v>
      </c>
      <c r="D193" s="2">
        <f t="shared" si="14"/>
        <v>6.923909881358278</v>
      </c>
      <c r="E193" s="2">
        <f t="shared" si="13"/>
        <v>3.1441488295487652E-2</v>
      </c>
      <c r="F193" s="2">
        <f t="shared" si="17"/>
        <v>-1.0689908648818833E-2</v>
      </c>
      <c r="G193" s="2">
        <f t="shared" si="15"/>
        <v>4.2131396944306482E-2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6.8784000000000001</v>
      </c>
      <c r="C194" s="2">
        <f t="shared" si="12"/>
        <v>6.9598819281685707</v>
      </c>
      <c r="D194" s="2">
        <f t="shared" si="14"/>
        <v>6.9205387790354429</v>
      </c>
      <c r="E194" s="2">
        <f t="shared" si="13"/>
        <v>3.9343149133127753E-2</v>
      </c>
      <c r="F194" s="2">
        <f t="shared" si="17"/>
        <v>-6.8329709242951654E-4</v>
      </c>
      <c r="G194" s="2">
        <f t="shared" si="15"/>
        <v>4.0026446225557268E-2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6.8827999999999996</v>
      </c>
      <c r="C195" s="2">
        <f t="shared" si="12"/>
        <v>6.9534847084503291</v>
      </c>
      <c r="D195" s="2">
        <f t="shared" si="14"/>
        <v>6.9177433139217062</v>
      </c>
      <c r="E195" s="2">
        <f t="shared" si="13"/>
        <v>3.5741394528622905E-2</v>
      </c>
      <c r="F195" s="2">
        <f t="shared" si="17"/>
        <v>6.6016412317809678E-3</v>
      </c>
      <c r="G195" s="2">
        <f t="shared" si="15"/>
        <v>2.9139753296841937E-2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6.7853000000000003</v>
      </c>
      <c r="C196" s="2">
        <f t="shared" si="12"/>
        <v>6.9487485994579705</v>
      </c>
      <c r="D196" s="2">
        <f t="shared" si="14"/>
        <v>6.9079326980756539</v>
      </c>
      <c r="E196" s="2">
        <f t="shared" si="13"/>
        <v>4.0815901382316611E-2</v>
      </c>
      <c r="F196" s="2">
        <f t="shared" si="17"/>
        <v>1.3444493261888096E-2</v>
      </c>
      <c r="G196" s="2">
        <f t="shared" si="15"/>
        <v>2.7371408120428514E-2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6.8738999999999999</v>
      </c>
      <c r="C197" s="2">
        <f t="shared" si="12"/>
        <v>6.9447411226182822</v>
      </c>
      <c r="D197" s="2">
        <f t="shared" si="14"/>
        <v>6.9054117574774567</v>
      </c>
      <c r="E197" s="2">
        <f t="shared" si="13"/>
        <v>3.9329365140825523E-2</v>
      </c>
      <c r="F197" s="2">
        <f t="shared" si="17"/>
        <v>1.8621467637675582E-2</v>
      </c>
      <c r="G197" s="2">
        <f t="shared" si="15"/>
        <v>2.0707897503149941E-2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6.8163</v>
      </c>
      <c r="C198" s="2">
        <f t="shared" si="12"/>
        <v>6.9420424883693155</v>
      </c>
      <c r="D198" s="2">
        <f t="shared" si="14"/>
        <v>6.8988108865532007</v>
      </c>
      <c r="E198" s="2">
        <f t="shared" si="13"/>
        <v>4.323160181611474E-2</v>
      </c>
      <c r="F198" s="2">
        <f t="shared" si="17"/>
        <v>2.3543494473363416E-2</v>
      </c>
      <c r="G198" s="2">
        <f t="shared" si="15"/>
        <v>1.9688107342751324E-2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6.7941000000000003</v>
      </c>
      <c r="C199" s="2">
        <f t="shared" si="12"/>
        <v>6.9110974901586513</v>
      </c>
      <c r="D199" s="2">
        <f t="shared" si="14"/>
        <v>6.8910545245862975</v>
      </c>
      <c r="E199" s="2">
        <f t="shared" si="13"/>
        <v>2.0042965572353744E-2</v>
      </c>
      <c r="F199" s="2">
        <f t="shared" si="17"/>
        <v>2.2843388693161486E-2</v>
      </c>
      <c r="G199" s="2">
        <f t="shared" si="15"/>
        <v>-2.8004231208077421E-3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6.8207000000000004</v>
      </c>
      <c r="C200" s="2">
        <f t="shared" si="12"/>
        <v>6.9122055685957822</v>
      </c>
      <c r="D200" s="2">
        <f t="shared" si="14"/>
        <v>6.8858430783206455</v>
      </c>
      <c r="E200" s="2">
        <f t="shared" si="13"/>
        <v>2.6362490275136707E-2</v>
      </c>
      <c r="F200" s="2">
        <f t="shared" si="17"/>
        <v>2.3547209009556529E-2</v>
      </c>
      <c r="G200" s="2">
        <f t="shared" si="15"/>
        <v>2.8152812655801787E-3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6.9183000000000003</v>
      </c>
      <c r="C201" s="2">
        <f t="shared" si="12"/>
        <v>6.9138200965041232</v>
      </c>
      <c r="D201" s="2">
        <f t="shared" si="14"/>
        <v>6.8882472947413387</v>
      </c>
      <c r="E201" s="2">
        <f t="shared" si="13"/>
        <v>2.5572801762784536E-2</v>
      </c>
      <c r="F201" s="2">
        <f t="shared" si="17"/>
        <v>2.3952327560202134E-2</v>
      </c>
      <c r="G201" s="2">
        <f t="shared" si="15"/>
        <v>1.6204742025824025E-3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6.7986000000000004</v>
      </c>
      <c r="C202" s="2">
        <f t="shared" si="12"/>
        <v>6.9186016201188743</v>
      </c>
      <c r="D202" s="2">
        <f t="shared" si="14"/>
        <v>6.8816067543901287</v>
      </c>
      <c r="E202" s="2">
        <f t="shared" si="13"/>
        <v>3.6994865728745552E-2</v>
      </c>
      <c r="F202" s="2">
        <f t="shared" si="17"/>
        <v>2.6560835193910819E-2</v>
      </c>
      <c r="G202" s="2">
        <f t="shared" si="15"/>
        <v>1.0434030534834732E-2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6.6566000000000001</v>
      </c>
      <c r="C203" s="2">
        <f t="shared" si="12"/>
        <v>6.9233244477928935</v>
      </c>
      <c r="D203" s="2">
        <f t="shared" si="14"/>
        <v>6.8649395873982675</v>
      </c>
      <c r="E203" s="2">
        <f t="shared" si="13"/>
        <v>5.8384860394625981E-2</v>
      </c>
      <c r="F203" s="2">
        <f t="shared" si="17"/>
        <v>3.2925640234053852E-2</v>
      </c>
      <c r="G203" s="2">
        <f t="shared" si="15"/>
        <v>2.545922016057213E-2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5">
        <f>TITRES_STAT!D207</f>
        <v>6.5724</v>
      </c>
      <c r="C204" s="2">
        <f t="shared" si="12"/>
        <v>6.9164129942862944</v>
      </c>
      <c r="D204" s="2">
        <f t="shared" si="14"/>
        <v>6.8432699883317287</v>
      </c>
      <c r="E204" s="2">
        <f t="shared" si="13"/>
        <v>7.3143005954565687E-2</v>
      </c>
      <c r="F204" s="2">
        <f t="shared" si="17"/>
        <v>4.0969113378156216E-2</v>
      </c>
      <c r="G204" s="2">
        <f t="shared" si="15"/>
        <v>3.2173892576409471E-2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5">
        <f>TITRES_STAT!D208</f>
        <v>6.5857000000000001</v>
      </c>
      <c r="C205" s="2">
        <f t="shared" si="12"/>
        <v>6.9112417643960953</v>
      </c>
      <c r="D205" s="2">
        <f t="shared" si="14"/>
        <v>6.8241907299367863</v>
      </c>
      <c r="E205" s="2">
        <f t="shared" si="13"/>
        <v>8.7051034459308951E-2</v>
      </c>
      <c r="F205" s="2">
        <f t="shared" si="17"/>
        <v>5.0185497594386765E-2</v>
      </c>
      <c r="G205" s="2">
        <f t="shared" si="15"/>
        <v>3.6865536864922187E-2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5">
        <f>TITRES_STAT!D209</f>
        <v>6.6478000000000002</v>
      </c>
      <c r="C206" s="2">
        <f t="shared" si="12"/>
        <v>6.8918661083351571</v>
      </c>
      <c r="D206" s="2">
        <f t="shared" si="14"/>
        <v>6.8111247499414693</v>
      </c>
      <c r="E206" s="2">
        <f t="shared" si="13"/>
        <v>8.074135839368779E-2</v>
      </c>
      <c r="F206" s="2">
        <f t="shared" si="17"/>
        <v>5.6296669754246971E-2</v>
      </c>
      <c r="G206" s="2">
        <f t="shared" si="15"/>
        <v>2.4444688639440819E-2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5">
        <f>TITRES_STAT!D210</f>
        <v>6.6078999999999999</v>
      </c>
      <c r="C207" s="2">
        <f t="shared" ref="C207:C270" si="18">$C$4*B197+C206*(1-$C$4)</f>
        <v>6.8891020916682102</v>
      </c>
      <c r="D207" s="2">
        <f t="shared" si="14"/>
        <v>6.7960710647606204</v>
      </c>
      <c r="E207" s="2">
        <f t="shared" si="13"/>
        <v>9.3031026907589798E-2</v>
      </c>
      <c r="F207" s="2">
        <f t="shared" si="17"/>
        <v>6.3643541184915539E-2</v>
      </c>
      <c r="G207" s="2">
        <f t="shared" si="15"/>
        <v>2.9387485722674259E-2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6.4791999999999996</v>
      </c>
      <c r="C208" s="2">
        <f t="shared" si="18"/>
        <v>6.8779017698731009</v>
      </c>
      <c r="D208" s="2">
        <f t="shared" si="14"/>
        <v>6.7725991340376117</v>
      </c>
      <c r="E208" s="2">
        <f t="shared" si="13"/>
        <v>0.10530263583548916</v>
      </c>
      <c r="F208" s="2">
        <f t="shared" si="17"/>
        <v>7.1975360115030265E-2</v>
      </c>
      <c r="G208" s="2">
        <f t="shared" si="15"/>
        <v>3.332727572045889E-2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6.5236000000000001</v>
      </c>
      <c r="C209" s="2">
        <f t="shared" si="18"/>
        <v>6.865009189892624</v>
      </c>
      <c r="D209" s="2">
        <f t="shared" si="14"/>
        <v>6.75415475373853</v>
      </c>
      <c r="E209" s="2">
        <f t="shared" si="13"/>
        <v>0.11085443615409396</v>
      </c>
      <c r="F209" s="2">
        <f t="shared" si="17"/>
        <v>7.975117532284301E-2</v>
      </c>
      <c r="G209" s="2">
        <f t="shared" si="15"/>
        <v>3.1103260831250951E-2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6.6212</v>
      </c>
      <c r="C210" s="2">
        <f t="shared" si="18"/>
        <v>6.8581923914476048</v>
      </c>
      <c r="D210" s="2">
        <f t="shared" si="14"/>
        <v>6.7443062534616018</v>
      </c>
      <c r="E210" s="2">
        <f t="shared" si="13"/>
        <v>0.113886137986003</v>
      </c>
      <c r="F210" s="2">
        <f t="shared" si="17"/>
        <v>8.6578167855475022E-2</v>
      </c>
      <c r="G210" s="2">
        <f t="shared" si="15"/>
        <v>2.7307970130527978E-2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6.6478000000000002</v>
      </c>
      <c r="C211" s="2">
        <f t="shared" si="18"/>
        <v>6.8674397158402813</v>
      </c>
      <c r="D211" s="2">
        <f t="shared" si="14"/>
        <v>6.7371576420940755</v>
      </c>
      <c r="E211" s="2">
        <f t="shared" si="13"/>
        <v>0.13028207374620582</v>
      </c>
      <c r="F211" s="2">
        <f t="shared" si="17"/>
        <v>9.5318949033621189E-2</v>
      </c>
      <c r="G211" s="2">
        <f t="shared" si="15"/>
        <v>3.4963124712584628E-2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6.63</v>
      </c>
      <c r="C212" s="2">
        <f t="shared" si="18"/>
        <v>6.8568489903263927</v>
      </c>
      <c r="D212" s="2">
        <f t="shared" si="14"/>
        <v>6.7292200389759955</v>
      </c>
      <c r="E212" s="2">
        <f t="shared" si="13"/>
        <v>0.1276289513503972</v>
      </c>
      <c r="F212" s="2">
        <f t="shared" si="17"/>
        <v>0.1017809494969764</v>
      </c>
      <c r="G212" s="2">
        <f t="shared" si="15"/>
        <v>2.5848001853420802E-2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6.5191999999999997</v>
      </c>
      <c r="C213" s="2">
        <f t="shared" si="18"/>
        <v>6.8260414533531018</v>
      </c>
      <c r="D213" s="2">
        <f t="shared" si="14"/>
        <v>6.7136629990518477</v>
      </c>
      <c r="E213" s="2">
        <f t="shared" si="13"/>
        <v>0.11237845430125404</v>
      </c>
      <c r="F213" s="2">
        <f t="shared" si="17"/>
        <v>0.10390045045783193</v>
      </c>
      <c r="G213" s="2">
        <f t="shared" si="15"/>
        <v>8.4780038434221078E-3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6.5191999999999997</v>
      </c>
      <c r="C214" s="2">
        <f t="shared" si="18"/>
        <v>6.7870196912987781</v>
      </c>
      <c r="D214" s="2">
        <f t="shared" si="14"/>
        <v>6.6992583324554147</v>
      </c>
      <c r="E214" s="2">
        <f t="shared" si="13"/>
        <v>8.7761358843363446E-2</v>
      </c>
      <c r="F214" s="2">
        <f t="shared" si="17"/>
        <v>0.10067263213493824</v>
      </c>
      <c r="G214" s="2">
        <f t="shared" si="15"/>
        <v>-1.2911273291574793E-2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5">
        <f>TITRES_STAT!D218</f>
        <v>6.6078999999999999</v>
      </c>
      <c r="C215" s="2">
        <f t="shared" si="18"/>
        <v>6.756047431098966</v>
      </c>
      <c r="D215" s="2">
        <f t="shared" si="14"/>
        <v>6.6924910485698286</v>
      </c>
      <c r="E215" s="2">
        <f t="shared" si="13"/>
        <v>6.3556382529137423E-2</v>
      </c>
      <c r="F215" s="2">
        <f t="shared" si="17"/>
        <v>9.3249382213778084E-2</v>
      </c>
      <c r="G215" s="2">
        <f t="shared" si="15"/>
        <v>-2.9692999684640661E-2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5">
        <f>TITRES_STAT!D219</f>
        <v>6.8296000000000001</v>
      </c>
      <c r="C216" s="2">
        <f t="shared" si="18"/>
        <v>6.7393939801606635</v>
      </c>
      <c r="D216" s="2">
        <f t="shared" si="14"/>
        <v>6.7026472671942852</v>
      </c>
      <c r="E216" s="2">
        <f t="shared" si="13"/>
        <v>3.6746712966378325E-2</v>
      </c>
      <c r="F216" s="2">
        <f t="shared" si="17"/>
        <v>8.1948848364298124E-2</v>
      </c>
      <c r="G216" s="2">
        <f t="shared" si="15"/>
        <v>-4.5202135397919799E-2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5">
        <f>TITRES_STAT!D220</f>
        <v>6.8339999999999996</v>
      </c>
      <c r="C217" s="2">
        <f t="shared" si="18"/>
        <v>6.7191641370590229</v>
      </c>
      <c r="D217" s="2">
        <f t="shared" si="14"/>
        <v>6.7123770992539677</v>
      </c>
      <c r="E217" s="2">
        <f t="shared" si="13"/>
        <v>6.7870378050551849E-3</v>
      </c>
      <c r="F217" s="2">
        <f t="shared" si="17"/>
        <v>6.6916486252449531E-2</v>
      </c>
      <c r="G217" s="2">
        <f t="shared" si="15"/>
        <v>-6.0129448447394346E-2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5">
        <f>TITRES_STAT!D221</f>
        <v>6.6521999999999997</v>
      </c>
      <c r="C218" s="2">
        <f t="shared" si="18"/>
        <v>6.6822465775114814</v>
      </c>
      <c r="D218" s="2">
        <f t="shared" si="14"/>
        <v>6.7079195363462665</v>
      </c>
      <c r="E218" s="2">
        <f t="shared" si="13"/>
        <v>-2.5672958834785042E-2</v>
      </c>
      <c r="F218" s="2">
        <f t="shared" si="17"/>
        <v>4.8398597235002616E-2</v>
      </c>
      <c r="G218" s="2">
        <f t="shared" si="15"/>
        <v>-7.4071556069787658E-2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5">
        <f>TITRES_STAT!D222</f>
        <v>6.6521999999999997</v>
      </c>
      <c r="C219" s="2">
        <f t="shared" si="18"/>
        <v>6.6578394117404844</v>
      </c>
      <c r="D219" s="2">
        <f t="shared" si="14"/>
        <v>6.7037921632835795</v>
      </c>
      <c r="E219" s="2">
        <f t="shared" si="13"/>
        <v>-4.5952751543095083E-2</v>
      </c>
      <c r="F219" s="2">
        <f t="shared" si="17"/>
        <v>2.9528327479383075E-2</v>
      </c>
      <c r="G219" s="2">
        <f t="shared" si="15"/>
        <v>-7.5481079022478165E-2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5">
        <f>TITRES_STAT!D223</f>
        <v>6.6078999999999999</v>
      </c>
      <c r="C220" s="2">
        <f t="shared" si="18"/>
        <v>6.6522025791650252</v>
      </c>
      <c r="D220" s="2">
        <f t="shared" si="14"/>
        <v>6.6966890400773886</v>
      </c>
      <c r="E220" s="2">
        <f t="shared" ref="E220:E283" si="19">C220-D220</f>
        <v>-4.4486460912363412E-2</v>
      </c>
      <c r="F220" s="2">
        <f t="shared" si="17"/>
        <v>1.4725369801033778E-2</v>
      </c>
      <c r="G220" s="2">
        <f t="shared" si="15"/>
        <v>-5.9211830713397189E-2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5">
        <f>TITRES_STAT!D224</f>
        <v>6.7853000000000003</v>
      </c>
      <c r="C221" s="2">
        <f t="shared" si="18"/>
        <v>6.6515252592934822</v>
      </c>
      <c r="D221" s="2">
        <f t="shared" ref="D221:D284" si="20">$D$4*B221+(1-$D$4)*D220</f>
        <v>6.7032528148864712</v>
      </c>
      <c r="E221" s="2">
        <f t="shared" si="19"/>
        <v>-5.1727555592989027E-2</v>
      </c>
      <c r="F221" s="2">
        <f t="shared" si="17"/>
        <v>1.4347847222292154E-3</v>
      </c>
      <c r="G221" s="2">
        <f t="shared" si="15"/>
        <v>-5.3162340315218243E-2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5">
        <f>TITRES_STAT!D225</f>
        <v>6.6478000000000002</v>
      </c>
      <c r="C222" s="2">
        <f t="shared" si="18"/>
        <v>6.6482136809406391</v>
      </c>
      <c r="D222" s="2">
        <f t="shared" si="20"/>
        <v>6.6991451989689548</v>
      </c>
      <c r="E222" s="2">
        <f t="shared" si="19"/>
        <v>-5.0931518028315637E-2</v>
      </c>
      <c r="F222" s="2">
        <f t="shared" si="17"/>
        <v>-9.038475827879755E-3</v>
      </c>
      <c r="G222" s="2">
        <f t="shared" si="15"/>
        <v>-4.1893042200435882E-2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5">
        <f>TITRES_STAT!D226</f>
        <v>6.6078999999999999</v>
      </c>
      <c r="C223" s="2">
        <f t="shared" si="18"/>
        <v>6.6283654223343866</v>
      </c>
      <c r="D223" s="2">
        <f t="shared" si="20"/>
        <v>6.6923862953416249</v>
      </c>
      <c r="E223" s="2">
        <f t="shared" si="19"/>
        <v>-6.4020873007238244E-2</v>
      </c>
      <c r="F223" s="2">
        <f t="shared" si="17"/>
        <v>-2.0034955263751455E-2</v>
      </c>
      <c r="G223" s="2">
        <f t="shared" si="15"/>
        <v>-4.3985917743486785E-2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6.4748000000000001</v>
      </c>
      <c r="C224" s="2">
        <f t="shared" si="18"/>
        <v>6.6115707419752505</v>
      </c>
      <c r="D224" s="2">
        <f t="shared" si="20"/>
        <v>6.6762687919829853</v>
      </c>
      <c r="E224" s="2">
        <f t="shared" si="19"/>
        <v>-6.4698050007734764E-2</v>
      </c>
      <c r="F224" s="2">
        <f t="shared" si="17"/>
        <v>-2.8967574212548117E-2</v>
      </c>
      <c r="G224" s="2">
        <f t="shared" si="15"/>
        <v>-3.573047579518665E-2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6.5191999999999997</v>
      </c>
      <c r="C225" s="2">
        <f t="shared" si="18"/>
        <v>6.6110060124405958</v>
      </c>
      <c r="D225" s="2">
        <f t="shared" si="20"/>
        <v>6.6646340666509118</v>
      </c>
      <c r="E225" s="2">
        <f t="shared" si="19"/>
        <v>-5.3628054210316023E-2</v>
      </c>
      <c r="F225" s="2">
        <f t="shared" si="17"/>
        <v>-3.3899670212101704E-2</v>
      </c>
      <c r="G225" s="2">
        <f t="shared" si="15"/>
        <v>-1.9728383998214319E-2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6.5191999999999997</v>
      </c>
      <c r="C226" s="2">
        <f t="shared" si="18"/>
        <v>6.6446358566805035</v>
      </c>
      <c r="D226" s="2">
        <f t="shared" si="20"/>
        <v>6.653861172824918</v>
      </c>
      <c r="E226" s="2">
        <f t="shared" si="19"/>
        <v>-9.2253161444144638E-3</v>
      </c>
      <c r="F226" s="2">
        <f t="shared" si="17"/>
        <v>-2.8964799398564257E-2</v>
      </c>
      <c r="G226" s="2">
        <f t="shared" si="15"/>
        <v>1.9739483254149794E-2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6.5103</v>
      </c>
      <c r="C227" s="2">
        <f t="shared" si="18"/>
        <v>6.6737688018065793</v>
      </c>
      <c r="D227" s="2">
        <f t="shared" si="20"/>
        <v>6.6432270118749237</v>
      </c>
      <c r="E227" s="2">
        <f t="shared" si="19"/>
        <v>3.0541789931655572E-2</v>
      </c>
      <c r="F227" s="2">
        <f t="shared" si="17"/>
        <v>-1.706348153252029E-2</v>
      </c>
      <c r="G227" s="2">
        <f t="shared" si="15"/>
        <v>4.7605271464175862E-2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6.5635000000000003</v>
      </c>
      <c r="C228" s="2">
        <f t="shared" si="18"/>
        <v>6.6704505246055676</v>
      </c>
      <c r="D228" s="2">
        <f t="shared" si="20"/>
        <v>6.6373213072915958</v>
      </c>
      <c r="E228" s="2">
        <f t="shared" si="19"/>
        <v>3.3129217313971893E-2</v>
      </c>
      <c r="F228" s="2">
        <f t="shared" si="17"/>
        <v>-7.0249417632218536E-3</v>
      </c>
      <c r="G228" s="2">
        <f t="shared" ref="G228:G291" si="21">E228-F228</f>
        <v>4.0154159077193746E-2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6.5857000000000001</v>
      </c>
      <c r="C229" s="2">
        <f t="shared" si="18"/>
        <v>6.6676427515893266</v>
      </c>
      <c r="D229" s="2">
        <f t="shared" si="20"/>
        <v>6.6334975067514774</v>
      </c>
      <c r="E229" s="2">
        <f t="shared" si="19"/>
        <v>3.4145244837849198E-2</v>
      </c>
      <c r="F229" s="2">
        <f t="shared" ref="F229:F292" si="23">(E229*(2/(10)))+((1-(2/10))*F228)</f>
        <v>1.2090955569923571E-3</v>
      </c>
      <c r="G229" s="2">
        <f t="shared" si="21"/>
        <v>3.2936149280856843E-2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6.5900999999999996</v>
      </c>
      <c r="C230" s="2">
        <f t="shared" si="18"/>
        <v>6.6584515590371218</v>
      </c>
      <c r="D230" s="2">
        <f t="shared" si="20"/>
        <v>6.6302828766217381</v>
      </c>
      <c r="E230" s="2">
        <f t="shared" si="19"/>
        <v>2.8168682415383728E-2</v>
      </c>
      <c r="F230" s="2">
        <f t="shared" si="23"/>
        <v>6.6010129286706316E-3</v>
      </c>
      <c r="G230" s="2">
        <f t="shared" si="21"/>
        <v>2.1567669486713098E-2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6.5412999999999997</v>
      </c>
      <c r="C231" s="2">
        <f t="shared" si="18"/>
        <v>6.6779667038006414</v>
      </c>
      <c r="D231" s="2">
        <f t="shared" si="20"/>
        <v>6.6236915524275357</v>
      </c>
      <c r="E231" s="2">
        <f t="shared" si="19"/>
        <v>5.4275151373105679E-2</v>
      </c>
      <c r="F231" s="2">
        <f t="shared" si="23"/>
        <v>1.6135840617557642E-2</v>
      </c>
      <c r="G231" s="2">
        <f t="shared" si="21"/>
        <v>3.8139310755548037E-2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6.63</v>
      </c>
      <c r="C232" s="2">
        <f t="shared" si="18"/>
        <v>6.6733256724466958</v>
      </c>
      <c r="D232" s="2">
        <f t="shared" si="20"/>
        <v>6.624158844840311</v>
      </c>
      <c r="E232" s="2">
        <f t="shared" si="19"/>
        <v>4.91668276063848E-2</v>
      </c>
      <c r="F232" s="2">
        <f t="shared" si="23"/>
        <v>2.2742038015323075E-2</v>
      </c>
      <c r="G232" s="2">
        <f t="shared" si="21"/>
        <v>2.6424789591061724E-2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6.6388999999999996</v>
      </c>
      <c r="C233" s="2">
        <f t="shared" si="18"/>
        <v>6.6632601843779735</v>
      </c>
      <c r="D233" s="2">
        <f t="shared" si="20"/>
        <v>6.6252507822595472</v>
      </c>
      <c r="E233" s="2">
        <f t="shared" si="19"/>
        <v>3.8009402118426294E-2</v>
      </c>
      <c r="F233" s="2">
        <f t="shared" si="23"/>
        <v>2.5795510835943721E-2</v>
      </c>
      <c r="G233" s="2">
        <f t="shared" si="21"/>
        <v>1.2213891282482573E-2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6.6433</v>
      </c>
      <c r="C234" s="2">
        <f t="shared" si="18"/>
        <v>6.634266309858285</v>
      </c>
      <c r="D234" s="2">
        <f t="shared" si="20"/>
        <v>6.6265877613514323</v>
      </c>
      <c r="E234" s="2">
        <f t="shared" si="19"/>
        <v>7.6785485068526782E-3</v>
      </c>
      <c r="F234" s="2">
        <f t="shared" si="23"/>
        <v>2.2172118370125511E-2</v>
      </c>
      <c r="G234" s="2">
        <f t="shared" si="21"/>
        <v>-1.4493569863272833E-2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6.6966000000000001</v>
      </c>
      <c r="C235" s="2">
        <f t="shared" si="18"/>
        <v>6.6165638006493186</v>
      </c>
      <c r="D235" s="2">
        <f t="shared" si="20"/>
        <v>6.6317738531031782</v>
      </c>
      <c r="E235" s="2">
        <f t="shared" si="19"/>
        <v>-1.5210052453859646E-2</v>
      </c>
      <c r="F235" s="2">
        <f t="shared" si="23"/>
        <v>1.4695684205328479E-2</v>
      </c>
      <c r="G235" s="2">
        <f t="shared" si="21"/>
        <v>-2.9905736659188123E-2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6.5724</v>
      </c>
      <c r="C236" s="2">
        <f t="shared" si="18"/>
        <v>6.601584754395577</v>
      </c>
      <c r="D236" s="2">
        <f t="shared" si="20"/>
        <v>6.6273757899103503</v>
      </c>
      <c r="E236" s="2">
        <f t="shared" si="19"/>
        <v>-2.5791035514773242E-2</v>
      </c>
      <c r="F236" s="2">
        <f t="shared" si="23"/>
        <v>6.5983402613081351E-3</v>
      </c>
      <c r="G236" s="2">
        <f t="shared" si="21"/>
        <v>-3.2389375776081378E-2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6.5058999999999996</v>
      </c>
      <c r="C237" s="2">
        <f t="shared" si="18"/>
        <v>6.5875409460270271</v>
      </c>
      <c r="D237" s="2">
        <f t="shared" si="20"/>
        <v>6.6183775832503242</v>
      </c>
      <c r="E237" s="2">
        <f t="shared" si="19"/>
        <v>-3.0836637223297103E-2</v>
      </c>
      <c r="F237" s="2">
        <f t="shared" si="23"/>
        <v>-8.8865523561291234E-4</v>
      </c>
      <c r="G237" s="2">
        <f t="shared" si="21"/>
        <v>-2.994798198768419E-2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6.5635000000000003</v>
      </c>
      <c r="C238" s="2">
        <f t="shared" si="18"/>
        <v>6.5838423389459457</v>
      </c>
      <c r="D238" s="2">
        <f t="shared" si="20"/>
        <v>6.6143125770836333</v>
      </c>
      <c r="E238" s="2">
        <f t="shared" si="19"/>
        <v>-3.0470238137687566E-2</v>
      </c>
      <c r="F238" s="2">
        <f t="shared" si="23"/>
        <v>-6.8049718160278433E-3</v>
      </c>
      <c r="G238" s="2">
        <f t="shared" si="21"/>
        <v>-2.3665266321659724E-2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6.5058999999999996</v>
      </c>
      <c r="C239" s="2">
        <f t="shared" si="18"/>
        <v>6.5841281329542616</v>
      </c>
      <c r="D239" s="2">
        <f t="shared" si="20"/>
        <v>6.606282015818179</v>
      </c>
      <c r="E239" s="2">
        <f t="shared" si="19"/>
        <v>-2.2153882863917396E-2</v>
      </c>
      <c r="F239" s="2">
        <f t="shared" si="23"/>
        <v>-9.8747540256057548E-3</v>
      </c>
      <c r="G239" s="2">
        <f t="shared" si="21"/>
        <v>-1.2279128838311641E-2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6.4836999999999998</v>
      </c>
      <c r="C240" s="2">
        <f t="shared" si="18"/>
        <v>6.5850468817305288</v>
      </c>
      <c r="D240" s="2">
        <f t="shared" si="20"/>
        <v>6.5972018664983132</v>
      </c>
      <c r="E240" s="2">
        <f t="shared" si="19"/>
        <v>-1.2154984767784427E-2</v>
      </c>
      <c r="F240" s="2">
        <f t="shared" si="23"/>
        <v>-1.0330800174041491E-2</v>
      </c>
      <c r="G240" s="2">
        <f t="shared" si="21"/>
        <v>-1.8241845937429363E-3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6.4969999999999999</v>
      </c>
      <c r="C241" s="2">
        <f t="shared" si="18"/>
        <v>6.5783165922335245</v>
      </c>
      <c r="D241" s="2">
        <f t="shared" si="20"/>
        <v>6.5897795060169564</v>
      </c>
      <c r="E241" s="2">
        <f t="shared" si="19"/>
        <v>-1.1462913783431894E-2</v>
      </c>
      <c r="F241" s="2">
        <f t="shared" si="23"/>
        <v>-1.0557222895919573E-2</v>
      </c>
      <c r="G241" s="2">
        <f t="shared" si="21"/>
        <v>-9.0569088751232124E-4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6.5058999999999996</v>
      </c>
      <c r="C242" s="2">
        <f t="shared" si="18"/>
        <v>6.5862678857360599</v>
      </c>
      <c r="D242" s="2">
        <f t="shared" si="20"/>
        <v>6.5835662092749594</v>
      </c>
      <c r="E242" s="2">
        <f t="shared" si="19"/>
        <v>2.7016764611005328E-3</v>
      </c>
      <c r="F242" s="2">
        <f t="shared" si="23"/>
        <v>-7.9054430245155509E-3</v>
      </c>
      <c r="G242" s="2">
        <f t="shared" si="21"/>
        <v>1.0607119485616084E-2</v>
      </c>
      <c r="H242" s="2" t="str">
        <f t="shared" si="22"/>
        <v>Sell</v>
      </c>
    </row>
    <row r="243" spans="1:8" ht="13.5" x14ac:dyDescent="0.25">
      <c r="A243" s="3">
        <f>TITRES_STAT!B246</f>
        <v>42661</v>
      </c>
      <c r="B243" s="5">
        <f>TITRES_STAT!D246</f>
        <v>6.4615</v>
      </c>
      <c r="C243" s="2">
        <f t="shared" si="18"/>
        <v>6.5943651340843576</v>
      </c>
      <c r="D243" s="2">
        <f t="shared" si="20"/>
        <v>6.5745242678471847</v>
      </c>
      <c r="E243" s="2">
        <f t="shared" si="19"/>
        <v>1.984086623717296E-2</v>
      </c>
      <c r="F243" s="2">
        <f t="shared" si="23"/>
        <v>-2.356181172177849E-3</v>
      </c>
      <c r="G243" s="2">
        <f t="shared" si="21"/>
        <v>2.2197047409350808E-2</v>
      </c>
      <c r="H243" s="2" t="str">
        <f t="shared" si="22"/>
        <v>Sell</v>
      </c>
    </row>
    <row r="244" spans="1:8" ht="13.5" x14ac:dyDescent="0.25">
      <c r="A244" s="3">
        <f>TITRES_STAT!B247</f>
        <v>42662</v>
      </c>
      <c r="B244" s="5">
        <f>TITRES_STAT!D247</f>
        <v>6.4526000000000003</v>
      </c>
      <c r="C244" s="2">
        <f t="shared" si="18"/>
        <v>6.6018935749944569</v>
      </c>
      <c r="D244" s="2">
        <f t="shared" si="20"/>
        <v>6.5654928405992443</v>
      </c>
      <c r="E244" s="2">
        <f t="shared" si="19"/>
        <v>3.6400734395212631E-2</v>
      </c>
      <c r="F244" s="2">
        <f t="shared" si="23"/>
        <v>5.3952019413002475E-3</v>
      </c>
      <c r="G244" s="2">
        <f t="shared" si="21"/>
        <v>3.1005532453912382E-2</v>
      </c>
      <c r="H244" s="2" t="str">
        <f t="shared" si="22"/>
        <v>Sell</v>
      </c>
    </row>
    <row r="245" spans="1:8" ht="13.5" x14ac:dyDescent="0.25">
      <c r="A245" s="3">
        <f>TITRES_STAT!B248</f>
        <v>42663</v>
      </c>
      <c r="B245" s="5">
        <f>TITRES_STAT!D248</f>
        <v>6.4526000000000003</v>
      </c>
      <c r="C245" s="2">
        <f t="shared" si="18"/>
        <v>6.6164637942260782</v>
      </c>
      <c r="D245" s="2">
        <f t="shared" si="20"/>
        <v>6.5571304079622639</v>
      </c>
      <c r="E245" s="2">
        <f t="shared" si="19"/>
        <v>5.9333386263814347E-2</v>
      </c>
      <c r="F245" s="2">
        <f t="shared" si="23"/>
        <v>1.6182838805803068E-2</v>
      </c>
      <c r="G245" s="2">
        <f t="shared" si="21"/>
        <v>4.3150547458011279E-2</v>
      </c>
      <c r="H245" s="2" t="str">
        <f t="shared" si="22"/>
        <v>Sell</v>
      </c>
    </row>
    <row r="246" spans="1:8" ht="13.5" x14ac:dyDescent="0.25">
      <c r="A246" s="3">
        <f>TITRES_STAT!B249</f>
        <v>42664</v>
      </c>
      <c r="B246" s="5">
        <f>TITRES_STAT!D249</f>
        <v>6.4526000000000003</v>
      </c>
      <c r="C246" s="2">
        <f t="shared" si="18"/>
        <v>6.6096847489605279</v>
      </c>
      <c r="D246" s="2">
        <f t="shared" si="20"/>
        <v>6.5493874147798739</v>
      </c>
      <c r="E246" s="2">
        <f t="shared" si="19"/>
        <v>6.0297334180654083E-2</v>
      </c>
      <c r="F246" s="2">
        <f t="shared" si="23"/>
        <v>2.5005737880773274E-2</v>
      </c>
      <c r="G246" s="2">
        <f t="shared" si="21"/>
        <v>3.5291596299880809E-2</v>
      </c>
      <c r="H246" s="2" t="str">
        <f t="shared" si="22"/>
        <v>Sell</v>
      </c>
    </row>
    <row r="247" spans="1:8" ht="13.5" x14ac:dyDescent="0.25">
      <c r="A247" s="3">
        <f>TITRES_STAT!B250</f>
        <v>42667</v>
      </c>
      <c r="B247" s="5">
        <f>TITRES_STAT!D250</f>
        <v>6.5635000000000003</v>
      </c>
      <c r="C247" s="2">
        <f t="shared" si="18"/>
        <v>6.5937178645050611</v>
      </c>
      <c r="D247" s="2">
        <f t="shared" si="20"/>
        <v>6.5504327914628462</v>
      </c>
      <c r="E247" s="2">
        <f t="shared" si="19"/>
        <v>4.3285073042214961E-2</v>
      </c>
      <c r="F247" s="2">
        <f t="shared" si="23"/>
        <v>2.8661604913061613E-2</v>
      </c>
      <c r="G247" s="2">
        <f t="shared" si="21"/>
        <v>1.4623468129153348E-2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5">
        <f>TITRES_STAT!D251</f>
        <v>6.5635000000000003</v>
      </c>
      <c r="C248" s="2">
        <f t="shared" si="18"/>
        <v>6.5890689622735135</v>
      </c>
      <c r="D248" s="2">
        <f t="shared" si="20"/>
        <v>6.5514007328359689</v>
      </c>
      <c r="E248" s="2">
        <f t="shared" si="19"/>
        <v>3.7668229437544554E-2</v>
      </c>
      <c r="F248" s="2">
        <f t="shared" si="23"/>
        <v>3.0462929817958204E-2</v>
      </c>
      <c r="G248" s="2">
        <f t="shared" si="21"/>
        <v>7.2052996195863493E-3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5">
        <f>TITRES_STAT!D252</f>
        <v>6.7586000000000004</v>
      </c>
      <c r="C249" s="2">
        <f t="shared" si="18"/>
        <v>6.5762737373083571</v>
      </c>
      <c r="D249" s="2">
        <f t="shared" si="20"/>
        <v>6.5667488266999712</v>
      </c>
      <c r="E249" s="2">
        <f t="shared" si="19"/>
        <v>9.5249106083858948E-3</v>
      </c>
      <c r="F249" s="2">
        <f t="shared" si="23"/>
        <v>2.6275325976043745E-2</v>
      </c>
      <c r="G249" s="2">
        <f t="shared" si="21"/>
        <v>-1.675041536765785E-2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7.0602</v>
      </c>
      <c r="C250" s="2">
        <f t="shared" si="18"/>
        <v>6.5620316238763019</v>
      </c>
      <c r="D250" s="2">
        <f t="shared" si="20"/>
        <v>6.6033007654629365</v>
      </c>
      <c r="E250" s="2">
        <f t="shared" si="19"/>
        <v>-4.1269141586634639E-2</v>
      </c>
      <c r="F250" s="2">
        <f t="shared" si="23"/>
        <v>1.2766432463508068E-2</v>
      </c>
      <c r="G250" s="2">
        <f t="shared" si="21"/>
        <v>-5.4035574050142705E-2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6.7853000000000003</v>
      </c>
      <c r="C251" s="2">
        <f t="shared" si="18"/>
        <v>6.5520267586645637</v>
      </c>
      <c r="D251" s="2">
        <f t="shared" si="20"/>
        <v>6.6167821902434598</v>
      </c>
      <c r="E251" s="2">
        <f t="shared" si="19"/>
        <v>-6.4755431578896072E-2</v>
      </c>
      <c r="F251" s="2">
        <f t="shared" si="23"/>
        <v>-2.7379403449727599E-3</v>
      </c>
      <c r="G251" s="2">
        <f t="shared" si="21"/>
        <v>-6.2017491233923312E-2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6.8562000000000003</v>
      </c>
      <c r="C252" s="2">
        <f t="shared" si="18"/>
        <v>6.5449303342546301</v>
      </c>
      <c r="D252" s="2">
        <f t="shared" si="20"/>
        <v>6.6345168428180186</v>
      </c>
      <c r="E252" s="2">
        <f t="shared" si="19"/>
        <v>-8.9586508563388456E-2</v>
      </c>
      <c r="F252" s="2">
        <f t="shared" si="23"/>
        <v>-2.01076539886559E-2</v>
      </c>
      <c r="G252" s="2">
        <f t="shared" si="21"/>
        <v>-6.947885457473256E-2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6.6966000000000001</v>
      </c>
      <c r="C253" s="2">
        <f t="shared" si="18"/>
        <v>6.5320948982154565</v>
      </c>
      <c r="D253" s="2">
        <f t="shared" si="20"/>
        <v>6.6391155952018686</v>
      </c>
      <c r="E253" s="2">
        <f t="shared" si="19"/>
        <v>-0.10702069698641203</v>
      </c>
      <c r="F253" s="2">
        <f t="shared" si="23"/>
        <v>-3.7490262588207132E-2</v>
      </c>
      <c r="G253" s="2">
        <f t="shared" si="21"/>
        <v>-6.9530434398204902E-2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6.5191999999999997</v>
      </c>
      <c r="C254" s="2">
        <f t="shared" si="18"/>
        <v>6.519864913874617</v>
      </c>
      <c r="D254" s="2">
        <f t="shared" si="20"/>
        <v>6.6302329585202484</v>
      </c>
      <c r="E254" s="2">
        <f t="shared" si="19"/>
        <v>-0.11036804464563144</v>
      </c>
      <c r="F254" s="2">
        <f t="shared" si="23"/>
        <v>-5.2065818999691996E-2</v>
      </c>
      <c r="G254" s="2">
        <f t="shared" si="21"/>
        <v>-5.830222564593944E-2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6.6478000000000002</v>
      </c>
      <c r="C255" s="2">
        <f t="shared" si="18"/>
        <v>6.5095164655862146</v>
      </c>
      <c r="D255" s="2">
        <f t="shared" si="20"/>
        <v>6.6315342208520818</v>
      </c>
      <c r="E255" s="2">
        <f t="shared" si="19"/>
        <v>-0.12201775526586722</v>
      </c>
      <c r="F255" s="2">
        <f t="shared" si="23"/>
        <v>-6.6056206252927047E-2</v>
      </c>
      <c r="G255" s="2">
        <f t="shared" si="21"/>
        <v>-5.5961549012940176E-2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6.5412999999999997</v>
      </c>
      <c r="C256" s="2">
        <f t="shared" si="18"/>
        <v>6.5007600862652586</v>
      </c>
      <c r="D256" s="2">
        <f t="shared" si="20"/>
        <v>6.6248502044926685</v>
      </c>
      <c r="E256" s="2">
        <f t="shared" si="19"/>
        <v>-0.1240901182274099</v>
      </c>
      <c r="F256" s="2">
        <f t="shared" si="23"/>
        <v>-7.7662988647823616E-2</v>
      </c>
      <c r="G256" s="2">
        <f t="shared" si="21"/>
        <v>-4.6427129579586279E-2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6.6478000000000002</v>
      </c>
      <c r="C257" s="2">
        <f t="shared" si="18"/>
        <v>6.5104123806859882</v>
      </c>
      <c r="D257" s="2">
        <f t="shared" si="20"/>
        <v>6.626550189345064</v>
      </c>
      <c r="E257" s="2">
        <f t="shared" si="19"/>
        <v>-0.11613780865907586</v>
      </c>
      <c r="F257" s="2">
        <f t="shared" si="23"/>
        <v>-8.5357952650074065E-2</v>
      </c>
      <c r="G257" s="2">
        <f t="shared" si="21"/>
        <v>-3.0779856009001794E-2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6.5635000000000003</v>
      </c>
      <c r="C258" s="2">
        <f t="shared" si="18"/>
        <v>6.5185797067342977</v>
      </c>
      <c r="D258" s="2">
        <f t="shared" si="20"/>
        <v>6.6218798049491339</v>
      </c>
      <c r="E258" s="2">
        <f t="shared" si="19"/>
        <v>-0.10330009821483621</v>
      </c>
      <c r="F258" s="2">
        <f t="shared" si="23"/>
        <v>-8.8946381763026494E-2</v>
      </c>
      <c r="G258" s="2">
        <f t="shared" si="21"/>
        <v>-1.4353716451809717E-2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6.5635000000000003</v>
      </c>
      <c r="C259" s="2">
        <f t="shared" si="18"/>
        <v>6.5555059056982516</v>
      </c>
      <c r="D259" s="2">
        <f t="shared" si="20"/>
        <v>6.6175553749529019</v>
      </c>
      <c r="E259" s="2">
        <f t="shared" si="19"/>
        <v>-6.2049469254650269E-2</v>
      </c>
      <c r="F259" s="2">
        <f t="shared" si="23"/>
        <v>-8.3566999261351249E-2</v>
      </c>
      <c r="G259" s="2">
        <f t="shared" si="21"/>
        <v>2.151753000670098E-2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5">
        <f>TITRES_STAT!D263</f>
        <v>6.5724</v>
      </c>
      <c r="C260" s="2">
        <f t="shared" si="18"/>
        <v>6.6331511509754435</v>
      </c>
      <c r="D260" s="2">
        <f t="shared" si="20"/>
        <v>6.6142105323637983</v>
      </c>
      <c r="E260" s="2">
        <f t="shared" si="19"/>
        <v>1.8940618611645199E-2</v>
      </c>
      <c r="F260" s="2">
        <f t="shared" si="23"/>
        <v>-6.3065475686751971E-2</v>
      </c>
      <c r="G260" s="2">
        <f t="shared" si="21"/>
        <v>8.200609429839717E-2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6.7808000000000002</v>
      </c>
      <c r="C261" s="2">
        <f t="shared" si="18"/>
        <v>6.6565586662099907</v>
      </c>
      <c r="D261" s="2">
        <f t="shared" si="20"/>
        <v>6.626550492929443</v>
      </c>
      <c r="E261" s="2">
        <f t="shared" si="19"/>
        <v>3.0008173280547723E-2</v>
      </c>
      <c r="F261" s="2">
        <f t="shared" si="23"/>
        <v>-4.445074589329203E-2</v>
      </c>
      <c r="G261" s="2">
        <f t="shared" si="21"/>
        <v>7.445891917383976E-2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6.9626000000000001</v>
      </c>
      <c r="C262" s="2">
        <f t="shared" si="18"/>
        <v>6.6872727175623004</v>
      </c>
      <c r="D262" s="2">
        <f t="shared" si="20"/>
        <v>6.6514430490087433</v>
      </c>
      <c r="E262" s="2">
        <f t="shared" si="19"/>
        <v>3.582966855355707E-2</v>
      </c>
      <c r="F262" s="2">
        <f t="shared" si="23"/>
        <v>-2.839466300392221E-2</v>
      </c>
      <c r="G262" s="2">
        <f t="shared" si="21"/>
        <v>6.4224331557479281E-2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6.9626000000000001</v>
      </c>
      <c r="C263" s="2">
        <f t="shared" si="18"/>
        <v>6.6887076840911766</v>
      </c>
      <c r="D263" s="2">
        <f t="shared" si="20"/>
        <v>6.6744917120451328</v>
      </c>
      <c r="E263" s="2">
        <f t="shared" si="19"/>
        <v>1.4215972046043746E-2</v>
      </c>
      <c r="F263" s="2">
        <f t="shared" si="23"/>
        <v>-1.9872535993929019E-2</v>
      </c>
      <c r="G263" s="2">
        <f t="shared" si="21"/>
        <v>3.4088508039972765E-2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6.7853000000000003</v>
      </c>
      <c r="C264" s="2">
        <f t="shared" si="18"/>
        <v>6.6626295788463805</v>
      </c>
      <c r="D264" s="2">
        <f t="shared" si="20"/>
        <v>6.6826997333751237</v>
      </c>
      <c r="E264" s="2">
        <f t="shared" si="19"/>
        <v>-2.0070154528743167E-2</v>
      </c>
      <c r="F264" s="2">
        <f t="shared" si="23"/>
        <v>-1.9912059700891851E-2</v>
      </c>
      <c r="G264" s="2">
        <f t="shared" si="21"/>
        <v>-1.5809482785131626E-4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6.7808000000000002</v>
      </c>
      <c r="C265" s="2">
        <f t="shared" si="18"/>
        <v>6.6603481051777074</v>
      </c>
      <c r="D265" s="2">
        <f t="shared" si="20"/>
        <v>6.689966419791781</v>
      </c>
      <c r="E265" s="2">
        <f t="shared" si="19"/>
        <v>-2.9618314614073604E-2</v>
      </c>
      <c r="F265" s="2">
        <f t="shared" si="23"/>
        <v>-2.18533106835282E-2</v>
      </c>
      <c r="G265" s="2">
        <f t="shared" si="21"/>
        <v>-7.7650039305454041E-3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6.7408999999999999</v>
      </c>
      <c r="C266" s="2">
        <f t="shared" si="18"/>
        <v>6.642033012073445</v>
      </c>
      <c r="D266" s="2">
        <f t="shared" si="20"/>
        <v>6.6937392775849824</v>
      </c>
      <c r="E266" s="2">
        <f t="shared" si="19"/>
        <v>-5.1706265511537453E-2</v>
      </c>
      <c r="F266" s="2">
        <f t="shared" si="23"/>
        <v>-2.782390164913005E-2</v>
      </c>
      <c r="G266" s="2">
        <f t="shared" si="21"/>
        <v>-2.3882363862407403E-2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5">
        <f>TITRES_STAT!D270</f>
        <v>6.6078999999999999</v>
      </c>
      <c r="C267" s="2">
        <f t="shared" si="18"/>
        <v>6.642920240985223</v>
      </c>
      <c r="D267" s="2">
        <f t="shared" si="20"/>
        <v>6.687380812578688</v>
      </c>
      <c r="E267" s="2">
        <f t="shared" si="19"/>
        <v>-4.4460571593464948E-2</v>
      </c>
      <c r="F267" s="2">
        <f t="shared" si="23"/>
        <v>-3.115123563799703E-2</v>
      </c>
      <c r="G267" s="2">
        <f t="shared" si="21"/>
        <v>-1.3309335955467919E-2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6.6078999999999999</v>
      </c>
      <c r="C268" s="2">
        <f t="shared" si="18"/>
        <v>6.6307017423721115</v>
      </c>
      <c r="D268" s="2">
        <f t="shared" si="20"/>
        <v>6.6814933449802671</v>
      </c>
      <c r="E268" s="2">
        <f t="shared" si="19"/>
        <v>-5.0791602608155628E-2</v>
      </c>
      <c r="F268" s="2">
        <f t="shared" si="23"/>
        <v>-3.5079309032028751E-2</v>
      </c>
      <c r="G268" s="2">
        <f t="shared" si="21"/>
        <v>-1.5712293576126878E-2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5">
        <f>TITRES_STAT!D272</f>
        <v>6.6521999999999997</v>
      </c>
      <c r="C269" s="2">
        <f t="shared" si="18"/>
        <v>6.6203630127764024</v>
      </c>
      <c r="D269" s="2">
        <f t="shared" si="20"/>
        <v>6.6793234675743207</v>
      </c>
      <c r="E269" s="2">
        <f t="shared" si="19"/>
        <v>-5.8960454797918338E-2</v>
      </c>
      <c r="F269" s="2">
        <f t="shared" si="23"/>
        <v>-3.9855538185206665E-2</v>
      </c>
      <c r="G269" s="2">
        <f t="shared" si="21"/>
        <v>-1.9104916612711673E-2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5">
        <f>TITRES_STAT!D273</f>
        <v>6.6521999999999997</v>
      </c>
      <c r="C270" s="2">
        <f t="shared" si="18"/>
        <v>6.6129840877338788</v>
      </c>
      <c r="D270" s="2">
        <f t="shared" si="20"/>
        <v>6.6773143218280744</v>
      </c>
      <c r="E270" s="2">
        <f t="shared" si="19"/>
        <v>-6.4330234094195582E-2</v>
      </c>
      <c r="F270" s="2">
        <f t="shared" si="23"/>
        <v>-4.4750477367004451E-2</v>
      </c>
      <c r="G270" s="2">
        <f t="shared" si="21"/>
        <v>-1.957975672719113E-2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6.6521999999999997</v>
      </c>
      <c r="C271" s="2">
        <f t="shared" ref="C271:C334" si="24">$C$4*B261+C270*(1-$C$4)</f>
        <v>6.6388019203902058</v>
      </c>
      <c r="D271" s="2">
        <f t="shared" si="20"/>
        <v>6.6754540016926613</v>
      </c>
      <c r="E271" s="2">
        <f t="shared" si="19"/>
        <v>-3.6652081302455564E-2</v>
      </c>
      <c r="F271" s="2">
        <f t="shared" si="23"/>
        <v>-4.3130798154094679E-2</v>
      </c>
      <c r="G271" s="2">
        <f t="shared" si="21"/>
        <v>6.4787168516391158E-3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6.7408999999999999</v>
      </c>
      <c r="C272" s="2">
        <f t="shared" si="24"/>
        <v>6.688617009560943</v>
      </c>
      <c r="D272" s="2">
        <f t="shared" si="20"/>
        <v>6.680301853419131</v>
      </c>
      <c r="E272" s="2">
        <f t="shared" si="19"/>
        <v>8.3151561418119968E-3</v>
      </c>
      <c r="F272" s="2">
        <f t="shared" si="23"/>
        <v>-3.2841607294913346E-2</v>
      </c>
      <c r="G272" s="2">
        <f t="shared" si="21"/>
        <v>4.1156763436725342E-2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6.6166999999999998</v>
      </c>
      <c r="C273" s="2">
        <f t="shared" si="24"/>
        <v>6.7307682388592589</v>
      </c>
      <c r="D273" s="2">
        <f t="shared" si="20"/>
        <v>6.6755906050177138</v>
      </c>
      <c r="E273" s="2">
        <f t="shared" si="19"/>
        <v>5.517763384154506E-2</v>
      </c>
      <c r="F273" s="2">
        <f t="shared" si="23"/>
        <v>-1.5237759067621667E-2</v>
      </c>
      <c r="G273" s="2">
        <f t="shared" si="21"/>
        <v>7.0415392909166721E-2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6.6787999999999998</v>
      </c>
      <c r="C274" s="2">
        <f t="shared" si="24"/>
        <v>6.7391577405732193</v>
      </c>
      <c r="D274" s="2">
        <f t="shared" si="20"/>
        <v>6.6758283379793646</v>
      </c>
      <c r="E274" s="2">
        <f t="shared" si="19"/>
        <v>6.3329402593854667E-2</v>
      </c>
      <c r="F274" s="2">
        <f t="shared" si="23"/>
        <v>4.7567326467359838E-4</v>
      </c>
      <c r="G274" s="2">
        <f t="shared" si="21"/>
        <v>6.2853729329181068E-2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6.6166999999999998</v>
      </c>
      <c r="C275" s="2">
        <f t="shared" si="24"/>
        <v>6.7455642420234927</v>
      </c>
      <c r="D275" s="2">
        <f t="shared" si="20"/>
        <v>6.6714484610920044</v>
      </c>
      <c r="E275" s="2">
        <f t="shared" si="19"/>
        <v>7.4115780931488295E-2</v>
      </c>
      <c r="F275" s="2">
        <f t="shared" si="23"/>
        <v>1.5203694798036538E-2</v>
      </c>
      <c r="G275" s="2">
        <f t="shared" si="21"/>
        <v>5.8912086133451759E-2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6.5724</v>
      </c>
      <c r="C276" s="2">
        <f t="shared" si="24"/>
        <v>6.7448466663275699</v>
      </c>
      <c r="D276" s="2">
        <f t="shared" si="20"/>
        <v>6.6641115380481519</v>
      </c>
      <c r="E276" s="2">
        <f t="shared" si="19"/>
        <v>8.0735128279417978E-2</v>
      </c>
      <c r="F276" s="2">
        <f t="shared" si="23"/>
        <v>2.8309981494312828E-2</v>
      </c>
      <c r="G276" s="2">
        <f t="shared" si="21"/>
        <v>5.2425146785105153E-2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6.5236000000000001</v>
      </c>
      <c r="C277" s="2">
        <f t="shared" si="24"/>
        <v>6.7237779484310209</v>
      </c>
      <c r="D277" s="2">
        <f t="shared" si="20"/>
        <v>6.6537032759705115</v>
      </c>
      <c r="E277" s="2">
        <f t="shared" si="19"/>
        <v>7.0074672460509468E-2</v>
      </c>
      <c r="F277" s="2">
        <f t="shared" si="23"/>
        <v>3.6662919687552156E-2</v>
      </c>
      <c r="G277" s="2">
        <f t="shared" si="21"/>
        <v>3.3411752772957312E-2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6.6033999999999997</v>
      </c>
      <c r="C278" s="2">
        <f t="shared" si="24"/>
        <v>6.7059505717493249</v>
      </c>
      <c r="D278" s="2">
        <f t="shared" si="20"/>
        <v>6.6499771073801028</v>
      </c>
      <c r="E278" s="2">
        <f t="shared" si="19"/>
        <v>5.5973464369222015E-2</v>
      </c>
      <c r="F278" s="2">
        <f t="shared" si="23"/>
        <v>4.0525028623886128E-2</v>
      </c>
      <c r="G278" s="2">
        <f t="shared" si="21"/>
        <v>1.5448435745335887E-2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6.4659000000000004</v>
      </c>
      <c r="C279" s="2">
        <f t="shared" si="24"/>
        <v>6.6976812530186596</v>
      </c>
      <c r="D279" s="2">
        <f t="shared" si="20"/>
        <v>6.6363417660926878</v>
      </c>
      <c r="E279" s="2">
        <f t="shared" si="19"/>
        <v>6.1339486925971798E-2</v>
      </c>
      <c r="F279" s="2">
        <f t="shared" si="23"/>
        <v>4.4687920284303267E-2</v>
      </c>
      <c r="G279" s="2">
        <f t="shared" si="21"/>
        <v>1.665156664166853E-2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6.4082999999999997</v>
      </c>
      <c r="C280" s="2">
        <f t="shared" si="24"/>
        <v>6.6906841371696348</v>
      </c>
      <c r="D280" s="2">
        <f t="shared" si="20"/>
        <v>6.6194497834191557</v>
      </c>
      <c r="E280" s="2">
        <f t="shared" si="19"/>
        <v>7.1234353750479151E-2</v>
      </c>
      <c r="F280" s="2">
        <f t="shared" si="23"/>
        <v>4.9997206977538441E-2</v>
      </c>
      <c r="G280" s="2">
        <f t="shared" si="21"/>
        <v>2.123714677294071E-2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6.4127000000000001</v>
      </c>
      <c r="C281" s="2">
        <f t="shared" si="24"/>
        <v>6.6847635006819992</v>
      </c>
      <c r="D281" s="2">
        <f t="shared" si="20"/>
        <v>6.6041349846473665</v>
      </c>
      <c r="E281" s="2">
        <f t="shared" si="19"/>
        <v>8.0628516034632725E-2</v>
      </c>
      <c r="F281" s="2">
        <f t="shared" si="23"/>
        <v>5.6123468788957298E-2</v>
      </c>
      <c r="G281" s="2">
        <f t="shared" si="21"/>
        <v>2.4505047245675426E-2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6.3106999999999998</v>
      </c>
      <c r="C282" s="2">
        <f t="shared" si="24"/>
        <v>6.693399885192461</v>
      </c>
      <c r="D282" s="2">
        <f t="shared" si="20"/>
        <v>6.5823990598586724</v>
      </c>
      <c r="E282" s="2">
        <f t="shared" si="19"/>
        <v>0.11100082533378863</v>
      </c>
      <c r="F282" s="2">
        <f t="shared" si="23"/>
        <v>6.7098940097923568E-2</v>
      </c>
      <c r="G282" s="2">
        <f t="shared" si="21"/>
        <v>4.3901885235865065E-2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6.4393000000000002</v>
      </c>
      <c r="C283" s="2">
        <f t="shared" si="24"/>
        <v>6.6815999028551589</v>
      </c>
      <c r="D283" s="2">
        <f t="shared" si="20"/>
        <v>6.5717991294987712</v>
      </c>
      <c r="E283" s="2">
        <f t="shared" si="19"/>
        <v>0.10980077335638772</v>
      </c>
      <c r="F283" s="2">
        <f t="shared" si="23"/>
        <v>7.56393067496164E-2</v>
      </c>
      <c r="G283" s="2">
        <f t="shared" si="21"/>
        <v>3.4161466606771315E-2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6.3860999999999999</v>
      </c>
      <c r="C284" s="2">
        <f t="shared" si="24"/>
        <v>6.6811691485697491</v>
      </c>
      <c r="D284" s="2">
        <f t="shared" si="20"/>
        <v>6.5580436384247882</v>
      </c>
      <c r="E284" s="2">
        <f t="shared" ref="E284:E347" si="25">C284-D284</f>
        <v>0.12312551014496087</v>
      </c>
      <c r="F284" s="2">
        <f t="shared" si="23"/>
        <v>8.5136547428685302E-2</v>
      </c>
      <c r="G284" s="2">
        <f t="shared" si="21"/>
        <v>3.7988962716275568E-2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6.4748000000000001</v>
      </c>
      <c r="C285" s="2">
        <f t="shared" si="24"/>
        <v>6.6712508180205567</v>
      </c>
      <c r="D285" s="2">
        <f t="shared" ref="D285:D348" si="26">$D$4*B285+(1-$D$4)*D284</f>
        <v>6.5518774429859148</v>
      </c>
      <c r="E285" s="2">
        <f t="shared" si="25"/>
        <v>0.11937337503464196</v>
      </c>
      <c r="F285" s="2">
        <f t="shared" si="23"/>
        <v>9.1983912949876651E-2</v>
      </c>
      <c r="G285" s="2">
        <f t="shared" si="21"/>
        <v>2.7389462084765309E-2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6.3860999999999999</v>
      </c>
      <c r="C286" s="2">
        <f t="shared" si="24"/>
        <v>6.6560429998635477</v>
      </c>
      <c r="D286" s="2">
        <f t="shared" si="26"/>
        <v>6.5395976323943659</v>
      </c>
      <c r="E286" s="2">
        <f t="shared" si="25"/>
        <v>0.11644536746918188</v>
      </c>
      <c r="F286" s="2">
        <f t="shared" si="23"/>
        <v>9.68762038537377E-2</v>
      </c>
      <c r="G286" s="2">
        <f t="shared" si="21"/>
        <v>1.9569163615444182E-2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6.2885999999999997</v>
      </c>
      <c r="C287" s="2">
        <f t="shared" si="24"/>
        <v>6.6356671537306937</v>
      </c>
      <c r="D287" s="2">
        <f t="shared" si="26"/>
        <v>6.5210052151799687</v>
      </c>
      <c r="E287" s="2">
        <f t="shared" si="25"/>
        <v>0.11466193855072504</v>
      </c>
      <c r="F287" s="2">
        <f t="shared" si="23"/>
        <v>0.10043335079313517</v>
      </c>
      <c r="G287" s="2">
        <f t="shared" si="21"/>
        <v>1.4228587757589867E-2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5.9691999999999998</v>
      </c>
      <c r="C288" s="2">
        <f t="shared" si="24"/>
        <v>6.630702976233664</v>
      </c>
      <c r="D288" s="2">
        <f t="shared" si="26"/>
        <v>6.4801307547962681</v>
      </c>
      <c r="E288" s="2">
        <f t="shared" si="25"/>
        <v>0.1505722214373959</v>
      </c>
      <c r="F288" s="2">
        <f t="shared" si="23"/>
        <v>0.11046112492198733</v>
      </c>
      <c r="G288" s="2">
        <f t="shared" si="21"/>
        <v>4.0111096515408576E-2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5.7031999999999998</v>
      </c>
      <c r="C289" s="2">
        <f t="shared" si="24"/>
        <v>6.6053486721977155</v>
      </c>
      <c r="D289" s="2">
        <f t="shared" si="26"/>
        <v>6.4225803285150631</v>
      </c>
      <c r="E289" s="2">
        <f t="shared" si="25"/>
        <v>0.18276834368265238</v>
      </c>
      <c r="F289" s="2">
        <f t="shared" si="23"/>
        <v>0.12492256867412035</v>
      </c>
      <c r="G289" s="2">
        <f t="shared" si="21"/>
        <v>5.7845775008532024E-2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5.4504000000000001</v>
      </c>
      <c r="C290" s="2">
        <f t="shared" si="24"/>
        <v>6.5750334918596058</v>
      </c>
      <c r="D290" s="2">
        <f t="shared" si="26"/>
        <v>6.3505669708472805</v>
      </c>
      <c r="E290" s="2">
        <f t="shared" si="25"/>
        <v>0.22446652101232534</v>
      </c>
      <c r="F290" s="2">
        <f t="shared" si="23"/>
        <v>0.14483135914176137</v>
      </c>
      <c r="G290" s="2">
        <f t="shared" si="21"/>
        <v>7.9635161870563964E-2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5.2065000000000001</v>
      </c>
      <c r="C291" s="2">
        <f t="shared" si="24"/>
        <v>6.5500591084965896</v>
      </c>
      <c r="D291" s="2">
        <f t="shared" si="26"/>
        <v>6.2658212693030375</v>
      </c>
      <c r="E291" s="2">
        <f t="shared" si="25"/>
        <v>0.28423783919355206</v>
      </c>
      <c r="F291" s="2">
        <f t="shared" si="23"/>
        <v>0.17271265515211953</v>
      </c>
      <c r="G291" s="2">
        <f t="shared" si="21"/>
        <v>0.11152518404143252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5.2419000000000002</v>
      </c>
      <c r="C292" s="2">
        <f t="shared" si="24"/>
        <v>6.5132346302663446</v>
      </c>
      <c r="D292" s="2">
        <f t="shared" si="26"/>
        <v>6.1899752493546645</v>
      </c>
      <c r="E292" s="2">
        <f t="shared" si="25"/>
        <v>0.32325938091168016</v>
      </c>
      <c r="F292" s="2">
        <f t="shared" si="23"/>
        <v>0.20282200030403166</v>
      </c>
      <c r="G292" s="2">
        <f t="shared" ref="G292:G355" si="27">E292-F292</f>
        <v>0.1204373806076485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5.069</v>
      </c>
      <c r="C293" s="2">
        <f t="shared" si="24"/>
        <v>6.5018600717638302</v>
      </c>
      <c r="D293" s="2">
        <f t="shared" si="26"/>
        <v>6.1069400456987628</v>
      </c>
      <c r="E293" s="2">
        <f t="shared" si="25"/>
        <v>0.39492002606506738</v>
      </c>
      <c r="F293" s="2">
        <f t="shared" ref="F293:F356" si="29">(E293*(2/(10)))+((1-(2/10))*F292)</f>
        <v>0.24124160545623879</v>
      </c>
      <c r="G293" s="2">
        <f t="shared" si="27"/>
        <v>0.15367842060882858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5.2464000000000004</v>
      </c>
      <c r="C294" s="2">
        <f t="shared" si="24"/>
        <v>6.4840508299540103</v>
      </c>
      <c r="D294" s="2">
        <f t="shared" si="26"/>
        <v>6.0431963386099659</v>
      </c>
      <c r="E294" s="2">
        <f t="shared" si="25"/>
        <v>0.44085449134404442</v>
      </c>
      <c r="F294" s="2">
        <f t="shared" si="29"/>
        <v>0.28116418263379994</v>
      </c>
      <c r="G294" s="2">
        <f t="shared" si="27"/>
        <v>0.15969030871024448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5.4547999999999996</v>
      </c>
      <c r="C295" s="2">
        <f t="shared" si="24"/>
        <v>6.4826276253457005</v>
      </c>
      <c r="D295" s="2">
        <f t="shared" si="26"/>
        <v>5.9996114246388572</v>
      </c>
      <c r="E295" s="2">
        <f t="shared" si="25"/>
        <v>0.48301620070684326</v>
      </c>
      <c r="F295" s="2">
        <f t="shared" si="29"/>
        <v>0.32153458624840864</v>
      </c>
      <c r="G295" s="2">
        <f t="shared" si="27"/>
        <v>0.16148161445843462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5.6986999999999997</v>
      </c>
      <c r="C296" s="2">
        <f t="shared" si="24"/>
        <v>6.4677772214463625</v>
      </c>
      <c r="D296" s="2">
        <f t="shared" si="26"/>
        <v>5.9773216894804229</v>
      </c>
      <c r="E296" s="2">
        <f t="shared" si="25"/>
        <v>0.49045553196593961</v>
      </c>
      <c r="F296" s="2">
        <f t="shared" si="29"/>
        <v>0.35531877539191481</v>
      </c>
      <c r="G296" s="2">
        <f t="shared" si="27"/>
        <v>0.1351367565740248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5.7919</v>
      </c>
      <c r="C297" s="2">
        <f t="shared" si="24"/>
        <v>6.4402114950699989</v>
      </c>
      <c r="D297" s="2">
        <f t="shared" si="26"/>
        <v>5.9635867495189094</v>
      </c>
      <c r="E297" s="2">
        <f t="shared" si="25"/>
        <v>0.47662474555108947</v>
      </c>
      <c r="F297" s="2">
        <f t="shared" si="29"/>
        <v>0.37957996942374972</v>
      </c>
      <c r="G297" s="2">
        <f t="shared" si="27"/>
        <v>9.7044776127339749E-2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5.8095999999999997</v>
      </c>
      <c r="C298" s="2">
        <f t="shared" si="24"/>
        <v>6.3677481881361526</v>
      </c>
      <c r="D298" s="2">
        <f t="shared" si="26"/>
        <v>5.9521803236286202</v>
      </c>
      <c r="E298" s="2">
        <f t="shared" si="25"/>
        <v>0.41556786450753247</v>
      </c>
      <c r="F298" s="2">
        <f t="shared" si="29"/>
        <v>0.38677754844050632</v>
      </c>
      <c r="G298" s="2">
        <f t="shared" si="27"/>
        <v>2.8790316067026145E-2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5.9781000000000004</v>
      </c>
      <c r="C299" s="2">
        <f t="shared" si="24"/>
        <v>6.2655100053459751</v>
      </c>
      <c r="D299" s="2">
        <f t="shared" si="26"/>
        <v>5.9541002996561296</v>
      </c>
      <c r="E299" s="2">
        <f t="shared" si="25"/>
        <v>0.3114097056898455</v>
      </c>
      <c r="F299" s="2">
        <f t="shared" si="29"/>
        <v>0.37170397989037418</v>
      </c>
      <c r="G299" s="2">
        <f t="shared" si="27"/>
        <v>-6.0294274200528686E-2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5.6853999999999996</v>
      </c>
      <c r="C300" s="2">
        <f t="shared" si="24"/>
        <v>6.1401084660619789</v>
      </c>
      <c r="D300" s="2">
        <f t="shared" si="26"/>
        <v>5.9341965737556759</v>
      </c>
      <c r="E300" s="2">
        <f t="shared" si="25"/>
        <v>0.20591189230630302</v>
      </c>
      <c r="F300" s="2">
        <f t="shared" si="29"/>
        <v>0.33854556237355998</v>
      </c>
      <c r="G300" s="2">
        <f t="shared" si="27"/>
        <v>-0.13263367006725696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5.3661000000000003</v>
      </c>
      <c r="C301" s="2">
        <f t="shared" si="24"/>
        <v>5.996476394360136</v>
      </c>
      <c r="D301" s="2">
        <f t="shared" si="26"/>
        <v>5.8921153460700699</v>
      </c>
      <c r="E301" s="2">
        <f t="shared" si="25"/>
        <v>0.10436104829006609</v>
      </c>
      <c r="F301" s="2">
        <f t="shared" si="29"/>
        <v>0.29170865955686121</v>
      </c>
      <c r="G301" s="2">
        <f t="shared" si="27"/>
        <v>-0.18734761126679511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5.3395000000000001</v>
      </c>
      <c r="C302" s="2">
        <f t="shared" si="24"/>
        <v>5.8803877183047302</v>
      </c>
      <c r="D302" s="2">
        <f t="shared" si="26"/>
        <v>5.8511808759908055</v>
      </c>
      <c r="E302" s="2">
        <f t="shared" si="25"/>
        <v>2.9206842313924675E-2</v>
      </c>
      <c r="F302" s="2">
        <f t="shared" si="29"/>
        <v>0.2392082961082739</v>
      </c>
      <c r="G302" s="2">
        <f t="shared" si="27"/>
        <v>-0.21000145379434923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5.3217999999999996</v>
      </c>
      <c r="C303" s="2">
        <f t="shared" si="24"/>
        <v>5.7555588385655403</v>
      </c>
      <c r="D303" s="2">
        <f t="shared" si="26"/>
        <v>5.8119674777692643</v>
      </c>
      <c r="E303" s="2">
        <f t="shared" si="25"/>
        <v>-5.6408639203723965E-2</v>
      </c>
      <c r="F303" s="2">
        <f t="shared" si="29"/>
        <v>0.18008490904587435</v>
      </c>
      <c r="G303" s="2">
        <f t="shared" si="27"/>
        <v>-0.23649354824959831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5.2331000000000003</v>
      </c>
      <c r="C304" s="2">
        <f t="shared" si="24"/>
        <v>5.6772267095554572</v>
      </c>
      <c r="D304" s="2">
        <f t="shared" si="26"/>
        <v>5.7690884053419111</v>
      </c>
      <c r="E304" s="2">
        <f t="shared" si="25"/>
        <v>-9.1861695786453978E-2</v>
      </c>
      <c r="F304" s="2">
        <f t="shared" si="29"/>
        <v>0.12569558807940867</v>
      </c>
      <c r="G304" s="2">
        <f t="shared" si="27"/>
        <v>-0.21755728386586265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5.3217999999999996</v>
      </c>
      <c r="C305" s="2">
        <f t="shared" si="24"/>
        <v>5.6430072157776943</v>
      </c>
      <c r="D305" s="2">
        <f t="shared" si="26"/>
        <v>5.73595593087214</v>
      </c>
      <c r="E305" s="2">
        <f t="shared" si="25"/>
        <v>-9.2948715094445689E-2</v>
      </c>
      <c r="F305" s="2">
        <f t="shared" si="29"/>
        <v>8.1966727444637816E-2</v>
      </c>
      <c r="G305" s="2">
        <f t="shared" si="27"/>
        <v>-0.1749154425390835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5.2995999999999999</v>
      </c>
      <c r="C306" s="2">
        <f t="shared" si="24"/>
        <v>5.65157533642728</v>
      </c>
      <c r="D306" s="2">
        <f t="shared" si="26"/>
        <v>5.7036332693260547</v>
      </c>
      <c r="E306" s="2">
        <f t="shared" si="25"/>
        <v>-5.2057932898774695E-2</v>
      </c>
      <c r="F306" s="2">
        <f t="shared" si="29"/>
        <v>5.5161795375955322E-2</v>
      </c>
      <c r="G306" s="2">
        <f t="shared" si="27"/>
        <v>-0.10721972827473002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5.2774000000000001</v>
      </c>
      <c r="C307" s="2">
        <f t="shared" si="24"/>
        <v>5.6731637462076989</v>
      </c>
      <c r="D307" s="2">
        <f t="shared" si="26"/>
        <v>5.6720604345611623</v>
      </c>
      <c r="E307" s="2">
        <f t="shared" si="25"/>
        <v>1.1033116465366533E-3</v>
      </c>
      <c r="F307" s="2">
        <f t="shared" si="29"/>
        <v>4.435009863007159E-2</v>
      </c>
      <c r="G307" s="2">
        <f t="shared" si="27"/>
        <v>-4.3246786983534936E-2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5.2153</v>
      </c>
      <c r="C308" s="2">
        <f t="shared" si="24"/>
        <v>5.6941539390988218</v>
      </c>
      <c r="D308" s="2">
        <f t="shared" si="26"/>
        <v>5.6382263282973728</v>
      </c>
      <c r="E308" s="2">
        <f t="shared" si="25"/>
        <v>5.5927610801449035E-2</v>
      </c>
      <c r="F308" s="2">
        <f t="shared" si="29"/>
        <v>4.6665601064347077E-2</v>
      </c>
      <c r="G308" s="2">
        <f t="shared" si="27"/>
        <v>9.2620097371019575E-3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5.1753999999999998</v>
      </c>
      <c r="C309" s="2">
        <f t="shared" si="24"/>
        <v>5.7378379484682345</v>
      </c>
      <c r="D309" s="2">
        <f t="shared" si="26"/>
        <v>5.6039428965716409</v>
      </c>
      <c r="E309" s="2">
        <f t="shared" si="25"/>
        <v>0.13389505189659356</v>
      </c>
      <c r="F309" s="2">
        <f t="shared" si="29"/>
        <v>6.4111491230796375E-2</v>
      </c>
      <c r="G309" s="2">
        <f t="shared" si="27"/>
        <v>6.978356066579719E-2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5.1444000000000001</v>
      </c>
      <c r="C310" s="2">
        <f t="shared" si="24"/>
        <v>5.7297705717808141</v>
      </c>
      <c r="D310" s="2">
        <f t="shared" si="26"/>
        <v>5.5699026820107784</v>
      </c>
      <c r="E310" s="2">
        <f t="shared" si="25"/>
        <v>0.15986788977003563</v>
      </c>
      <c r="F310" s="2">
        <f t="shared" si="29"/>
        <v>8.3262770938644232E-2</v>
      </c>
      <c r="G310" s="2">
        <f t="shared" si="27"/>
        <v>7.66051188313914E-2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4.9935999999999998</v>
      </c>
      <c r="C311" s="2">
        <f t="shared" si="24"/>
        <v>5.673821253045304</v>
      </c>
      <c r="D311" s="2">
        <f t="shared" si="26"/>
        <v>5.5272135944544249</v>
      </c>
      <c r="E311" s="2">
        <f t="shared" si="25"/>
        <v>0.1466076585908791</v>
      </c>
      <c r="F311" s="2">
        <f t="shared" si="29"/>
        <v>9.5931748469091208E-2</v>
      </c>
      <c r="G311" s="2">
        <f t="shared" si="27"/>
        <v>5.067591012178789E-2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4.8428000000000004</v>
      </c>
      <c r="C312" s="2">
        <f t="shared" si="24"/>
        <v>5.6223872141152578</v>
      </c>
      <c r="D312" s="2">
        <f t="shared" si="26"/>
        <v>5.4765162911615048</v>
      </c>
      <c r="E312" s="2">
        <f t="shared" si="25"/>
        <v>0.14587092295375292</v>
      </c>
      <c r="F312" s="2">
        <f t="shared" si="29"/>
        <v>0.10591958336602356</v>
      </c>
      <c r="G312" s="2">
        <f t="shared" si="27"/>
        <v>3.9951339587729368E-2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4.6965000000000003</v>
      </c>
      <c r="C313" s="2">
        <f t="shared" si="24"/>
        <v>5.5761430273282953</v>
      </c>
      <c r="D313" s="2">
        <f t="shared" si="26"/>
        <v>5.4187373066310229</v>
      </c>
      <c r="E313" s="2">
        <f t="shared" si="25"/>
        <v>0.15740572069727232</v>
      </c>
      <c r="F313" s="2">
        <f t="shared" si="29"/>
        <v>0.11621681083227331</v>
      </c>
      <c r="G313" s="2">
        <f t="shared" si="27"/>
        <v>4.1188909864999013E-2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4.4391999999999996</v>
      </c>
      <c r="C314" s="2">
        <f t="shared" si="24"/>
        <v>5.5233671769700958</v>
      </c>
      <c r="D314" s="2">
        <f t="shared" si="26"/>
        <v>5.3461789876213182</v>
      </c>
      <c r="E314" s="2">
        <f t="shared" si="25"/>
        <v>0.17718818934877767</v>
      </c>
      <c r="F314" s="2">
        <f t="shared" si="29"/>
        <v>0.12841108653557418</v>
      </c>
      <c r="G314" s="2">
        <f t="shared" si="27"/>
        <v>4.8777102813203493E-2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4.5235000000000003</v>
      </c>
      <c r="C315" s="2">
        <f t="shared" si="24"/>
        <v>5.4923568420516196</v>
      </c>
      <c r="D315" s="2">
        <f t="shared" si="26"/>
        <v>5.2852398033530719</v>
      </c>
      <c r="E315" s="2">
        <f t="shared" si="25"/>
        <v>0.2071170386985477</v>
      </c>
      <c r="F315" s="2">
        <f t="shared" si="29"/>
        <v>0.1441522769681689</v>
      </c>
      <c r="G315" s="2">
        <f t="shared" si="27"/>
        <v>6.2964761730378793E-2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4.7230999999999996</v>
      </c>
      <c r="C316" s="2">
        <f t="shared" si="24"/>
        <v>5.462701943274447</v>
      </c>
      <c r="D316" s="2">
        <f t="shared" si="26"/>
        <v>5.2435998179195105</v>
      </c>
      <c r="E316" s="2">
        <f t="shared" si="25"/>
        <v>0.21910212535493656</v>
      </c>
      <c r="F316" s="2">
        <f t="shared" si="29"/>
        <v>0.15914224664552246</v>
      </c>
      <c r="G316" s="2">
        <f t="shared" si="27"/>
        <v>5.9959878709414105E-2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4.8605</v>
      </c>
      <c r="C317" s="2">
        <f t="shared" si="24"/>
        <v>5.4341939520014551</v>
      </c>
      <c r="D317" s="2">
        <f t="shared" si="26"/>
        <v>5.2152220536291765</v>
      </c>
      <c r="E317" s="2">
        <f t="shared" si="25"/>
        <v>0.21897189837227859</v>
      </c>
      <c r="F317" s="2">
        <f t="shared" si="29"/>
        <v>0.17110817699087372</v>
      </c>
      <c r="G317" s="2">
        <f t="shared" si="27"/>
        <v>4.7863721381404878E-2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4.6032999999999999</v>
      </c>
      <c r="C318" s="2">
        <f t="shared" si="24"/>
        <v>5.4005179593858461</v>
      </c>
      <c r="D318" s="2">
        <f t="shared" si="26"/>
        <v>5.1698944941010891</v>
      </c>
      <c r="E318" s="2">
        <f t="shared" si="25"/>
        <v>0.23062346528475697</v>
      </c>
      <c r="F318" s="2">
        <f t="shared" si="29"/>
        <v>0.18301123464965036</v>
      </c>
      <c r="G318" s="2">
        <f t="shared" si="27"/>
        <v>4.7612230635106612E-2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4.7896000000000001</v>
      </c>
      <c r="C319" s="2">
        <f t="shared" si="24"/>
        <v>5.3658844271726389</v>
      </c>
      <c r="D319" s="2">
        <f t="shared" si="26"/>
        <v>5.1417245315750826</v>
      </c>
      <c r="E319" s="2">
        <f t="shared" si="25"/>
        <v>0.22415989559755634</v>
      </c>
      <c r="F319" s="2">
        <f t="shared" si="29"/>
        <v>0.19124096683923159</v>
      </c>
      <c r="G319" s="2">
        <f t="shared" si="27"/>
        <v>3.291892875832475E-2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4.8738000000000001</v>
      </c>
      <c r="C320" s="2">
        <f t="shared" si="24"/>
        <v>5.3318098999153101</v>
      </c>
      <c r="D320" s="2">
        <f t="shared" si="26"/>
        <v>5.1218782699769285</v>
      </c>
      <c r="E320" s="2">
        <f t="shared" si="25"/>
        <v>0.20993162993838155</v>
      </c>
      <c r="F320" s="2">
        <f t="shared" si="29"/>
        <v>0.19497909945906161</v>
      </c>
      <c r="G320" s="2">
        <f t="shared" si="27"/>
        <v>1.4952530479319937E-2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4.9314999999999998</v>
      </c>
      <c r="C321" s="2">
        <f t="shared" si="24"/>
        <v>5.2797776076206473</v>
      </c>
      <c r="D321" s="2">
        <f t="shared" si="26"/>
        <v>5.1077761759045641</v>
      </c>
      <c r="E321" s="2">
        <f t="shared" si="25"/>
        <v>0.17200143171608318</v>
      </c>
      <c r="F321" s="2">
        <f t="shared" si="29"/>
        <v>0.19038356591046596</v>
      </c>
      <c r="G321" s="2">
        <f t="shared" si="27"/>
        <v>-1.8382134194382782E-2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4.9314999999999998</v>
      </c>
      <c r="C322" s="2">
        <f t="shared" si="24"/>
        <v>5.2125502833713169</v>
      </c>
      <c r="D322" s="2">
        <f t="shared" si="26"/>
        <v>5.0947186813931156</v>
      </c>
      <c r="E322" s="2">
        <f t="shared" si="25"/>
        <v>0.11783160197820131</v>
      </c>
      <c r="F322" s="2">
        <f t="shared" si="29"/>
        <v>0.17587317312401304</v>
      </c>
      <c r="G322" s="2">
        <f t="shared" si="27"/>
        <v>-5.8041571145811738E-2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4.7896000000000001</v>
      </c>
      <c r="C323" s="2">
        <f t="shared" si="24"/>
        <v>5.1331579320834217</v>
      </c>
      <c r="D323" s="2">
        <f t="shared" si="26"/>
        <v>5.0721172975862183</v>
      </c>
      <c r="E323" s="2">
        <f t="shared" si="25"/>
        <v>6.1040634497203428E-2</v>
      </c>
      <c r="F323" s="2">
        <f t="shared" si="29"/>
        <v>0.15290666539865111</v>
      </c>
      <c r="G323" s="2">
        <f t="shared" si="27"/>
        <v>-9.1866030901447682E-2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4.8783000000000003</v>
      </c>
      <c r="C324" s="2">
        <f t="shared" si="24"/>
        <v>5.0263951733013563</v>
      </c>
      <c r="D324" s="2">
        <f t="shared" si="26"/>
        <v>5.0577604607279802</v>
      </c>
      <c r="E324" s="2">
        <f t="shared" si="25"/>
        <v>-3.1365287426623922E-2</v>
      </c>
      <c r="F324" s="2">
        <f t="shared" si="29"/>
        <v>0.11605227483359612</v>
      </c>
      <c r="G324" s="2">
        <f t="shared" si="27"/>
        <v>-0.14741756226022004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4.6078000000000001</v>
      </c>
      <c r="C325" s="2">
        <f t="shared" si="24"/>
        <v>4.9490266851011482</v>
      </c>
      <c r="D325" s="2">
        <f t="shared" si="26"/>
        <v>5.0244300562296109</v>
      </c>
      <c r="E325" s="2">
        <f t="shared" si="25"/>
        <v>-7.5403371128462737E-2</v>
      </c>
      <c r="F325" s="2">
        <f t="shared" si="29"/>
        <v>7.7761145641184345E-2</v>
      </c>
      <c r="G325" s="2">
        <f t="shared" si="27"/>
        <v>-0.1531645167696471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4.8295000000000003</v>
      </c>
      <c r="C326" s="2">
        <f t="shared" si="24"/>
        <v>4.9142687335471251</v>
      </c>
      <c r="D326" s="2">
        <f t="shared" si="26"/>
        <v>5.009990792805195</v>
      </c>
      <c r="E326" s="2">
        <f t="shared" si="25"/>
        <v>-9.5722059258069869E-2</v>
      </c>
      <c r="F326" s="2">
        <f t="shared" si="29"/>
        <v>4.3064504661333505E-2</v>
      </c>
      <c r="G326" s="2">
        <f t="shared" si="27"/>
        <v>-0.13878656391940336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4.6121999999999996</v>
      </c>
      <c r="C327" s="2">
        <f t="shared" si="24"/>
        <v>4.9059966206937213</v>
      </c>
      <c r="D327" s="2">
        <f t="shared" si="26"/>
        <v>4.9805248081529587</v>
      </c>
      <c r="E327" s="2">
        <f t="shared" si="25"/>
        <v>-7.4528187459237394E-2</v>
      </c>
      <c r="F327" s="2">
        <f t="shared" si="29"/>
        <v>1.9545966237219325E-2</v>
      </c>
      <c r="G327" s="2">
        <f t="shared" si="27"/>
        <v>-9.4074153696456719E-2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4.7896000000000001</v>
      </c>
      <c r="C328" s="2">
        <f t="shared" si="24"/>
        <v>4.8594279098177635</v>
      </c>
      <c r="D328" s="2">
        <f t="shared" si="26"/>
        <v>4.9663822297712583</v>
      </c>
      <c r="E328" s="2">
        <f t="shared" si="25"/>
        <v>-0.1069543199534948</v>
      </c>
      <c r="F328" s="2">
        <f t="shared" si="29"/>
        <v>-5.7540910009235037E-3</v>
      </c>
      <c r="G328" s="2">
        <f t="shared" si="27"/>
        <v>-0.1012002289525713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4.5766999999999998</v>
      </c>
      <c r="C329" s="2">
        <f t="shared" si="24"/>
        <v>4.8486851544611849</v>
      </c>
      <c r="D329" s="2">
        <f t="shared" si="26"/>
        <v>4.9375168794178315</v>
      </c>
      <c r="E329" s="2">
        <f t="shared" si="25"/>
        <v>-8.8831724956646596E-2</v>
      </c>
      <c r="F329" s="2">
        <f t="shared" si="29"/>
        <v>-2.2369617792068124E-2</v>
      </c>
      <c r="G329" s="2">
        <f t="shared" si="27"/>
        <v>-6.6462107164578468E-2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4.4348000000000001</v>
      </c>
      <c r="C330" s="2">
        <f t="shared" si="24"/>
        <v>4.8525489768517716</v>
      </c>
      <c r="D330" s="2">
        <f t="shared" si="26"/>
        <v>4.9002785920535477</v>
      </c>
      <c r="E330" s="2">
        <f t="shared" si="25"/>
        <v>-4.7729615201776099E-2</v>
      </c>
      <c r="F330" s="2">
        <f t="shared" si="29"/>
        <v>-2.7441617274009719E-2</v>
      </c>
      <c r="G330" s="2">
        <f t="shared" si="27"/>
        <v>-2.028799792776638E-2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4.2972999999999999</v>
      </c>
      <c r="C331" s="2">
        <f t="shared" si="24"/>
        <v>4.8646952881053451</v>
      </c>
      <c r="D331" s="2">
        <f t="shared" si="26"/>
        <v>4.8556135111606924</v>
      </c>
      <c r="E331" s="2">
        <f t="shared" si="25"/>
        <v>9.0817769446527308E-3</v>
      </c>
      <c r="F331" s="2">
        <f t="shared" si="29"/>
        <v>-2.0136938430277231E-2</v>
      </c>
      <c r="G331" s="2">
        <f t="shared" si="27"/>
        <v>2.9218715374929961E-2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4.1066000000000003</v>
      </c>
      <c r="C332" s="2">
        <f t="shared" si="24"/>
        <v>4.8749729360891383</v>
      </c>
      <c r="D332" s="2">
        <f t="shared" si="26"/>
        <v>4.8001310288524923</v>
      </c>
      <c r="E332" s="2">
        <f t="shared" si="25"/>
        <v>7.4841907236645966E-2</v>
      </c>
      <c r="F332" s="2">
        <f t="shared" si="29"/>
        <v>-1.1411692968925913E-3</v>
      </c>
      <c r="G332" s="2">
        <f t="shared" si="27"/>
        <v>7.5983076533538557E-2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4.08</v>
      </c>
      <c r="C333" s="2">
        <f t="shared" si="24"/>
        <v>4.8618386382292709</v>
      </c>
      <c r="D333" s="2">
        <f t="shared" si="26"/>
        <v>4.7467879896782339</v>
      </c>
      <c r="E333" s="2">
        <f t="shared" si="25"/>
        <v>0.11505064855103697</v>
      </c>
      <c r="F333" s="2">
        <f t="shared" si="29"/>
        <v>2.2097194272693323E-2</v>
      </c>
      <c r="G333" s="2">
        <f t="shared" si="27"/>
        <v>9.2953454278343645E-2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3.9912999999999998</v>
      </c>
      <c r="C334" s="2">
        <f t="shared" si="24"/>
        <v>4.8643711554247684</v>
      </c>
      <c r="D334" s="2">
        <f t="shared" si="26"/>
        <v>4.6908259163687349</v>
      </c>
      <c r="E334" s="2">
        <f t="shared" si="25"/>
        <v>0.17354523905603347</v>
      </c>
      <c r="F334" s="2">
        <f t="shared" si="29"/>
        <v>5.2386803229361359E-2</v>
      </c>
      <c r="G334" s="2">
        <f t="shared" si="27"/>
        <v>0.12115843582667211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3.9912999999999998</v>
      </c>
      <c r="C335" s="2">
        <f t="shared" ref="C335:C398" si="30">$C$4*B325+C334*(1-$C$4)</f>
        <v>4.8248986699748038</v>
      </c>
      <c r="D335" s="2">
        <f t="shared" si="26"/>
        <v>4.6390091818229022</v>
      </c>
      <c r="E335" s="2">
        <f t="shared" si="25"/>
        <v>0.18588948815190154</v>
      </c>
      <c r="F335" s="2">
        <f t="shared" si="29"/>
        <v>7.90873402138694E-2</v>
      </c>
      <c r="G335" s="2">
        <f t="shared" si="27"/>
        <v>0.10680214793803214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3.8715999999999999</v>
      </c>
      <c r="C336" s="2">
        <f t="shared" si="30"/>
        <v>4.8256065669017572</v>
      </c>
      <c r="D336" s="2">
        <f t="shared" si="26"/>
        <v>4.5821640572434283</v>
      </c>
      <c r="E336" s="2">
        <f t="shared" si="25"/>
        <v>0.24344250965832881</v>
      </c>
      <c r="F336" s="2">
        <f t="shared" si="29"/>
        <v>0.11195837410276128</v>
      </c>
      <c r="G336" s="2">
        <f t="shared" si="27"/>
        <v>0.13148413555556754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3.8715999999999999</v>
      </c>
      <c r="C337" s="2">
        <f t="shared" si="30"/>
        <v>4.7927747873784092</v>
      </c>
      <c r="D337" s="2">
        <f t="shared" si="26"/>
        <v>4.5295296826328046</v>
      </c>
      <c r="E337" s="2">
        <f t="shared" si="25"/>
        <v>0.26324510474560459</v>
      </c>
      <c r="F337" s="2">
        <f t="shared" si="29"/>
        <v>0.14221572023132995</v>
      </c>
      <c r="G337" s="2">
        <f t="shared" si="27"/>
        <v>0.12102938451427464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3.8050999999999999</v>
      </c>
      <c r="C338" s="2">
        <f t="shared" si="30"/>
        <v>4.7922863585509621</v>
      </c>
      <c r="D338" s="2">
        <f t="shared" si="26"/>
        <v>4.4758682246600046</v>
      </c>
      <c r="E338" s="2">
        <f t="shared" si="25"/>
        <v>0.31641813389095752</v>
      </c>
      <c r="F338" s="2">
        <f t="shared" si="29"/>
        <v>0.17705620296325547</v>
      </c>
      <c r="G338" s="2">
        <f t="shared" si="27"/>
        <v>0.13936193092770205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3.8006000000000002</v>
      </c>
      <c r="C339" s="2">
        <f t="shared" si="30"/>
        <v>4.7591192264661988</v>
      </c>
      <c r="D339" s="2">
        <f t="shared" si="26"/>
        <v>4.4258483561666706</v>
      </c>
      <c r="E339" s="2">
        <f t="shared" si="25"/>
        <v>0.33327087029952818</v>
      </c>
      <c r="F339" s="2">
        <f t="shared" si="29"/>
        <v>0.20829913643051001</v>
      </c>
      <c r="G339" s="2">
        <f t="shared" si="27"/>
        <v>0.12497173386901816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3.8050999999999999</v>
      </c>
      <c r="C340" s="2">
        <f t="shared" si="30"/>
        <v>4.709223960856014</v>
      </c>
      <c r="D340" s="2">
        <f t="shared" si="26"/>
        <v>4.3798669964506214</v>
      </c>
      <c r="E340" s="2">
        <f t="shared" si="25"/>
        <v>0.32935696440539264</v>
      </c>
      <c r="F340" s="2">
        <f t="shared" si="29"/>
        <v>0.23251070202548657</v>
      </c>
      <c r="G340" s="2">
        <f t="shared" si="27"/>
        <v>9.6846262379906067E-2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5">
        <f>TITRES_STAT!D344</f>
        <v>3.9115000000000002</v>
      </c>
      <c r="C341" s="2">
        <f t="shared" si="30"/>
        <v>4.645851043801243</v>
      </c>
      <c r="D341" s="2">
        <f t="shared" si="26"/>
        <v>4.345173144861687</v>
      </c>
      <c r="E341" s="2">
        <f t="shared" si="25"/>
        <v>0.30067789893955599</v>
      </c>
      <c r="F341" s="2">
        <f t="shared" si="29"/>
        <v>0.24614414140830046</v>
      </c>
      <c r="G341" s="2">
        <f t="shared" si="27"/>
        <v>5.4533757531255528E-2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5">
        <f>TITRES_STAT!D345</f>
        <v>3.9115000000000002</v>
      </c>
      <c r="C342" s="2">
        <f t="shared" si="30"/>
        <v>4.5628893447548977</v>
      </c>
      <c r="D342" s="2">
        <f t="shared" si="26"/>
        <v>4.3130492082052658</v>
      </c>
      <c r="E342" s="2">
        <f t="shared" si="25"/>
        <v>0.24984013654963189</v>
      </c>
      <c r="F342" s="2">
        <f t="shared" si="29"/>
        <v>0.24688334043656676</v>
      </c>
      <c r="G342" s="2">
        <f t="shared" si="27"/>
        <v>2.9567961130651244E-3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5">
        <f>TITRES_STAT!D346</f>
        <v>4.0267999999999997</v>
      </c>
      <c r="C343" s="2">
        <f t="shared" si="30"/>
        <v>4.4885986763310672</v>
      </c>
      <c r="D343" s="2">
        <f t="shared" si="26"/>
        <v>4.2918455631530241</v>
      </c>
      <c r="E343" s="2">
        <f t="shared" si="25"/>
        <v>0.19675311317804312</v>
      </c>
      <c r="F343" s="2">
        <f t="shared" si="29"/>
        <v>0.23685729498486205</v>
      </c>
      <c r="G343" s="2">
        <f t="shared" si="27"/>
        <v>-4.0104181806818934E-2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4.2042000000000002</v>
      </c>
      <c r="C344" s="2">
        <f t="shared" si="30"/>
        <v>4.4120911876647488</v>
      </c>
      <c r="D344" s="2">
        <f t="shared" si="26"/>
        <v>4.285353299215763</v>
      </c>
      <c r="E344" s="2">
        <f t="shared" si="25"/>
        <v>0.12673788844898581</v>
      </c>
      <c r="F344" s="2">
        <f t="shared" si="29"/>
        <v>0.21483341367768682</v>
      </c>
      <c r="G344" s="2">
        <f t="shared" si="27"/>
        <v>-8.809552522870101E-2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4.4524999999999997</v>
      </c>
      <c r="C345" s="2">
        <f t="shared" si="30"/>
        <v>4.3473540818701721</v>
      </c>
      <c r="D345" s="2">
        <f t="shared" si="26"/>
        <v>4.2977345363108919</v>
      </c>
      <c r="E345" s="2">
        <f t="shared" si="25"/>
        <v>4.9619545559280276E-2</v>
      </c>
      <c r="F345" s="2">
        <f t="shared" si="29"/>
        <v>0.18179064005400553</v>
      </c>
      <c r="G345" s="2">
        <f t="shared" si="27"/>
        <v>-0.13217109449472525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4.4481000000000002</v>
      </c>
      <c r="C346" s="2">
        <f t="shared" si="30"/>
        <v>4.2741611461978382</v>
      </c>
      <c r="D346" s="2">
        <f t="shared" si="26"/>
        <v>4.3088727188063816</v>
      </c>
      <c r="E346" s="2">
        <f t="shared" si="25"/>
        <v>-3.4711572608543406E-2</v>
      </c>
      <c r="F346" s="2">
        <f t="shared" si="29"/>
        <v>0.13849019752149574</v>
      </c>
      <c r="G346" s="2">
        <f t="shared" si="27"/>
        <v>-0.17320177013003915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4.5145999999999997</v>
      </c>
      <c r="C347" s="2">
        <f t="shared" si="30"/>
        <v>4.2122286621674014</v>
      </c>
      <c r="D347" s="2">
        <f t="shared" si="26"/>
        <v>4.3241117766725754</v>
      </c>
      <c r="E347" s="2">
        <f t="shared" si="25"/>
        <v>-0.11188311450517396</v>
      </c>
      <c r="F347" s="2">
        <f t="shared" si="29"/>
        <v>8.841553511616182E-2</v>
      </c>
      <c r="G347" s="2">
        <f t="shared" si="27"/>
        <v>-0.20029864962133578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4.5633999999999997</v>
      </c>
      <c r="C348" s="2">
        <f t="shared" si="30"/>
        <v>4.1495934833724171</v>
      </c>
      <c r="D348" s="2">
        <f t="shared" si="26"/>
        <v>4.3418368302523849</v>
      </c>
      <c r="E348" s="2">
        <f t="shared" ref="E348:E411" si="31">C348-D348</f>
        <v>-0.1922433468799678</v>
      </c>
      <c r="F348" s="2">
        <f t="shared" si="29"/>
        <v>3.2283758716935895E-2</v>
      </c>
      <c r="G348" s="2">
        <f t="shared" si="27"/>
        <v>-0.2245271055969037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4.4303999999999997</v>
      </c>
      <c r="C349" s="2">
        <f t="shared" si="30"/>
        <v>4.095902178238199</v>
      </c>
      <c r="D349" s="2">
        <f t="shared" ref="D349:D412" si="32">$D$4*B349+(1-$D$4)*D348</f>
        <v>4.3483970650485047</v>
      </c>
      <c r="E349" s="2">
        <f t="shared" si="31"/>
        <v>-0.25249488681030563</v>
      </c>
      <c r="F349" s="2">
        <f t="shared" si="29"/>
        <v>-2.4671970388512415E-2</v>
      </c>
      <c r="G349" s="2">
        <f t="shared" si="27"/>
        <v>-0.22782291642179323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4.4303999999999997</v>
      </c>
      <c r="C350" s="2">
        <f t="shared" si="30"/>
        <v>4.0511633815861687</v>
      </c>
      <c r="D350" s="2">
        <f t="shared" si="32"/>
        <v>4.3544713565263926</v>
      </c>
      <c r="E350" s="2">
        <f t="shared" si="31"/>
        <v>-0.30330797494022388</v>
      </c>
      <c r="F350" s="2">
        <f t="shared" si="29"/>
        <v>-8.039917129885471E-2</v>
      </c>
      <c r="G350" s="2">
        <f t="shared" si="27"/>
        <v>-0.22290880364136917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4.3151000000000002</v>
      </c>
      <c r="C351" s="2">
        <f t="shared" si="30"/>
        <v>4.0296767074959892</v>
      </c>
      <c r="D351" s="2">
        <f t="shared" si="32"/>
        <v>4.3515549597466592</v>
      </c>
      <c r="E351" s="2">
        <f t="shared" si="31"/>
        <v>-0.32187825225067002</v>
      </c>
      <c r="F351" s="2">
        <f t="shared" si="29"/>
        <v>-0.12869498748921776</v>
      </c>
      <c r="G351" s="2">
        <f t="shared" si="27"/>
        <v>-0.19318326476145226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4.3106</v>
      </c>
      <c r="C352" s="2">
        <f t="shared" si="30"/>
        <v>4.0114956755735296</v>
      </c>
      <c r="D352" s="2">
        <f t="shared" si="32"/>
        <v>4.3485212590246842</v>
      </c>
      <c r="E352" s="2">
        <f t="shared" si="31"/>
        <v>-0.33702558345115463</v>
      </c>
      <c r="F352" s="2">
        <f t="shared" si="29"/>
        <v>-0.17036110668160515</v>
      </c>
      <c r="G352" s="2">
        <f t="shared" si="27"/>
        <v>-0.16666447676954949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4.2618</v>
      </c>
      <c r="C353" s="2">
        <f t="shared" si="30"/>
        <v>4.0138501870237562</v>
      </c>
      <c r="D353" s="2">
        <f t="shared" si="32"/>
        <v>4.3420974620598924</v>
      </c>
      <c r="E353" s="2">
        <f t="shared" si="31"/>
        <v>-0.32824727503613627</v>
      </c>
      <c r="F353" s="2">
        <f t="shared" si="29"/>
        <v>-0.2019383403525114</v>
      </c>
      <c r="G353" s="2">
        <f t="shared" si="27"/>
        <v>-0.12630893468362486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4.1909000000000001</v>
      </c>
      <c r="C354" s="2">
        <f t="shared" si="30"/>
        <v>4.0431347736354857</v>
      </c>
      <c r="D354" s="2">
        <f t="shared" si="32"/>
        <v>4.3308976500554559</v>
      </c>
      <c r="E354" s="2">
        <f t="shared" si="31"/>
        <v>-0.28776287641997023</v>
      </c>
      <c r="F354" s="2">
        <f t="shared" si="29"/>
        <v>-0.21910324756600319</v>
      </c>
      <c r="G354" s="2">
        <f t="shared" si="27"/>
        <v>-6.8659628853967036E-2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5">
        <f>TITRES_STAT!D358</f>
        <v>4.08</v>
      </c>
      <c r="C355" s="2">
        <f t="shared" si="30"/>
        <v>4.1061140392300262</v>
      </c>
      <c r="D355" s="2">
        <f t="shared" si="32"/>
        <v>4.3123126389402371</v>
      </c>
      <c r="E355" s="2">
        <f t="shared" si="31"/>
        <v>-0.20619859971021093</v>
      </c>
      <c r="F355" s="2">
        <f t="shared" si="29"/>
        <v>-0.21652231799484473</v>
      </c>
      <c r="G355" s="2">
        <f t="shared" si="27"/>
        <v>1.0323718284633798E-2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4.08</v>
      </c>
      <c r="C356" s="2">
        <f t="shared" si="30"/>
        <v>4.1587272639638684</v>
      </c>
      <c r="D356" s="2">
        <f t="shared" si="32"/>
        <v>4.295104295315034</v>
      </c>
      <c r="E356" s="2">
        <f t="shared" si="31"/>
        <v>-0.13637703135116563</v>
      </c>
      <c r="F356" s="2">
        <f t="shared" si="29"/>
        <v>-0.2004932606661089</v>
      </c>
      <c r="G356" s="2">
        <f t="shared" ref="G356:G419" si="33">E356-F356</f>
        <v>6.4116229314943263E-2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4.08</v>
      </c>
      <c r="C357" s="2">
        <f t="shared" si="30"/>
        <v>4.2134769156617349</v>
      </c>
      <c r="D357" s="2">
        <f t="shared" si="32"/>
        <v>4.2791706438102164</v>
      </c>
      <c r="E357" s="2">
        <f t="shared" si="31"/>
        <v>-6.5693728148481512E-2</v>
      </c>
      <c r="F357" s="2">
        <f t="shared" ref="F357:F420" si="35">(E357*(2/(10)))+((1-(2/10))*F356)</f>
        <v>-0.17353335416258342</v>
      </c>
      <c r="G357" s="2">
        <f t="shared" si="33"/>
        <v>0.10783962601410191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4.1642999999999999</v>
      </c>
      <c r="C358" s="2">
        <f t="shared" si="30"/>
        <v>4.2673112363291601</v>
      </c>
      <c r="D358" s="2">
        <f t="shared" si="32"/>
        <v>4.2706617072316817</v>
      </c>
      <c r="E358" s="2">
        <f t="shared" si="31"/>
        <v>-3.3504709025216073E-3</v>
      </c>
      <c r="F358" s="2">
        <f t="shared" si="35"/>
        <v>-0.13949677751057105</v>
      </c>
      <c r="G358" s="2">
        <f t="shared" si="33"/>
        <v>0.13614630660804944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4.08</v>
      </c>
      <c r="C359" s="2">
        <f t="shared" si="30"/>
        <v>4.2924018153554435</v>
      </c>
      <c r="D359" s="2">
        <f t="shared" si="32"/>
        <v>4.256538617807113</v>
      </c>
      <c r="E359" s="2">
        <f t="shared" si="31"/>
        <v>3.5863197548330561E-2</v>
      </c>
      <c r="F359" s="2">
        <f t="shared" si="35"/>
        <v>-0.10442478249879074</v>
      </c>
      <c r="G359" s="2">
        <f t="shared" si="33"/>
        <v>0.14028798004712129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4.0134999999999996</v>
      </c>
      <c r="C360" s="2">
        <f t="shared" si="30"/>
        <v>4.3136323053007599</v>
      </c>
      <c r="D360" s="2">
        <f t="shared" si="32"/>
        <v>4.2385357572288083</v>
      </c>
      <c r="E360" s="2">
        <f t="shared" si="31"/>
        <v>7.5096548071951652E-2</v>
      </c>
      <c r="F360" s="2">
        <f t="shared" si="35"/>
        <v>-6.8520516384642266E-2</v>
      </c>
      <c r="G360" s="2">
        <f t="shared" si="33"/>
        <v>0.14361706445659392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4.1642999999999999</v>
      </c>
      <c r="C361" s="2">
        <f t="shared" si="30"/>
        <v>4.3138581044852584</v>
      </c>
      <c r="D361" s="2">
        <f t="shared" si="32"/>
        <v>4.2330368122488968</v>
      </c>
      <c r="E361" s="2">
        <f t="shared" si="31"/>
        <v>8.0821292236361586E-2</v>
      </c>
      <c r="F361" s="2">
        <f t="shared" si="35"/>
        <v>-3.8652154660441501E-2</v>
      </c>
      <c r="G361" s="2">
        <f t="shared" si="33"/>
        <v>0.11947344689680309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4.1554000000000002</v>
      </c>
      <c r="C362" s="2">
        <f t="shared" si="30"/>
        <v>4.3133568576413728</v>
      </c>
      <c r="D362" s="2">
        <f t="shared" si="32"/>
        <v>4.2272859372674976</v>
      </c>
      <c r="E362" s="2">
        <f t="shared" si="31"/>
        <v>8.6070920373875204E-2</v>
      </c>
      <c r="F362" s="2">
        <f t="shared" si="35"/>
        <v>-1.3707539653578162E-2</v>
      </c>
      <c r="G362" s="2">
        <f t="shared" si="33"/>
        <v>9.9778460027453358E-2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4.1687000000000003</v>
      </c>
      <c r="C363" s="2">
        <f t="shared" si="30"/>
        <v>4.305425033388854</v>
      </c>
      <c r="D363" s="2">
        <f t="shared" si="32"/>
        <v>4.2229462382106462</v>
      </c>
      <c r="E363" s="2">
        <f t="shared" si="31"/>
        <v>8.2478795178207776E-2</v>
      </c>
      <c r="F363" s="2">
        <f t="shared" si="35"/>
        <v>5.5297273127790248E-3</v>
      </c>
      <c r="G363" s="2">
        <f t="shared" si="33"/>
        <v>7.6949067865428752E-2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4.2218999999999998</v>
      </c>
      <c r="C364" s="2">
        <f t="shared" si="30"/>
        <v>4.2878057974828767</v>
      </c>
      <c r="D364" s="2">
        <f t="shared" si="32"/>
        <v>4.2228687390839319</v>
      </c>
      <c r="E364" s="2">
        <f t="shared" si="31"/>
        <v>6.4937058398944814E-2</v>
      </c>
      <c r="F364" s="2">
        <f t="shared" si="35"/>
        <v>1.7411193530012185E-2</v>
      </c>
      <c r="G364" s="2">
        <f t="shared" si="33"/>
        <v>4.7525864868932628E-2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4.4081999999999999</v>
      </c>
      <c r="C365" s="2">
        <f t="shared" si="30"/>
        <v>4.2558356747932038</v>
      </c>
      <c r="D365" s="2">
        <f t="shared" si="32"/>
        <v>4.2365969806332702</v>
      </c>
      <c r="E365" s="2">
        <f t="shared" si="31"/>
        <v>1.9238694159933623E-2</v>
      </c>
      <c r="F365" s="2">
        <f t="shared" si="35"/>
        <v>1.7776693655996476E-2</v>
      </c>
      <c r="G365" s="2">
        <f t="shared" si="33"/>
        <v>1.462000503937147E-3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4.5235000000000003</v>
      </c>
      <c r="C366" s="2">
        <f t="shared" si="30"/>
        <v>4.2287840325173267</v>
      </c>
      <c r="D366" s="2">
        <f t="shared" si="32"/>
        <v>4.2578490561419162</v>
      </c>
      <c r="E366" s="2">
        <f t="shared" si="31"/>
        <v>-2.9065023624589514E-2</v>
      </c>
      <c r="F366" s="2">
        <f t="shared" si="35"/>
        <v>8.4083501998792783E-3</v>
      </c>
      <c r="G366" s="2">
        <f t="shared" si="33"/>
        <v>-3.7473373824468789E-2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4.4702999999999999</v>
      </c>
      <c r="C367" s="2">
        <f t="shared" si="30"/>
        <v>4.2058941813608151</v>
      </c>
      <c r="D367" s="2">
        <f t="shared" si="32"/>
        <v>4.2735861630943672</v>
      </c>
      <c r="E367" s="2">
        <f t="shared" si="31"/>
        <v>-6.7691981733552176E-2</v>
      </c>
      <c r="F367" s="2">
        <f t="shared" si="35"/>
        <v>-6.8117161868070132E-3</v>
      </c>
      <c r="G367" s="2">
        <f t="shared" si="33"/>
        <v>-6.0880265546745166E-2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4.3460999999999999</v>
      </c>
      <c r="C368" s="2">
        <f t="shared" si="30"/>
        <v>4.1994950765360741</v>
      </c>
      <c r="D368" s="2">
        <f t="shared" si="32"/>
        <v>4.2789575584207107</v>
      </c>
      <c r="E368" s="2">
        <f t="shared" si="31"/>
        <v>-7.946248188463656E-2</v>
      </c>
      <c r="F368" s="2">
        <f t="shared" si="35"/>
        <v>-2.1341869326372921E-2</v>
      </c>
      <c r="G368" s="2">
        <f t="shared" si="33"/>
        <v>-5.8120612558263639E-2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4.3417000000000003</v>
      </c>
      <c r="C369" s="2">
        <f t="shared" si="30"/>
        <v>4.1811112186074473</v>
      </c>
      <c r="D369" s="2">
        <f t="shared" si="32"/>
        <v>4.2836051466858436</v>
      </c>
      <c r="E369" s="2">
        <f t="shared" si="31"/>
        <v>-0.1024939280783963</v>
      </c>
      <c r="F369" s="2">
        <f t="shared" si="35"/>
        <v>-3.7572281076777597E-2</v>
      </c>
      <c r="G369" s="2">
        <f t="shared" si="33"/>
        <v>-6.4921647001618704E-2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4.2175000000000002</v>
      </c>
      <c r="C370" s="2">
        <f t="shared" si="30"/>
        <v>4.1553248772832241</v>
      </c>
      <c r="D370" s="2">
        <f t="shared" si="32"/>
        <v>4.2787084691535586</v>
      </c>
      <c r="E370" s="2">
        <f t="shared" si="31"/>
        <v>-0.12338359187033454</v>
      </c>
      <c r="F370" s="2">
        <f t="shared" si="35"/>
        <v>-5.4734543235488986E-2</v>
      </c>
      <c r="G370" s="2">
        <f t="shared" si="33"/>
        <v>-6.8649048634845555E-2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4.2130999999999998</v>
      </c>
      <c r="C371" s="2">
        <f t="shared" si="30"/>
        <v>4.1567056653934973</v>
      </c>
      <c r="D371" s="2">
        <f t="shared" si="32"/>
        <v>4.2738485825495918</v>
      </c>
      <c r="E371" s="2">
        <f t="shared" si="31"/>
        <v>-0.11714291715609448</v>
      </c>
      <c r="F371" s="2">
        <f t="shared" si="35"/>
        <v>-6.7216218019610086E-2</v>
      </c>
      <c r="G371" s="2">
        <f t="shared" si="33"/>
        <v>-4.9926699136484398E-2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5">
        <f>TITRES_STAT!D375</f>
        <v>4.2484999999999999</v>
      </c>
      <c r="C372" s="2">
        <f t="shared" si="30"/>
        <v>4.1565047937944977</v>
      </c>
      <c r="D372" s="2">
        <f t="shared" si="32"/>
        <v>4.2719709097681404</v>
      </c>
      <c r="E372" s="2">
        <f t="shared" si="31"/>
        <v>-0.11546611597364276</v>
      </c>
      <c r="F372" s="2">
        <f t="shared" si="35"/>
        <v>-7.6866197610416617E-2</v>
      </c>
      <c r="G372" s="2">
        <f t="shared" si="33"/>
        <v>-3.8599918363226141E-2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4.2663000000000002</v>
      </c>
      <c r="C373" s="2">
        <f t="shared" si="30"/>
        <v>4.1583809793645754</v>
      </c>
      <c r="D373" s="2">
        <f t="shared" si="32"/>
        <v>4.2715508423779074</v>
      </c>
      <c r="E373" s="2">
        <f t="shared" si="31"/>
        <v>-0.11316986301333198</v>
      </c>
      <c r="F373" s="2">
        <f t="shared" si="35"/>
        <v>-8.4126930690999691E-2</v>
      </c>
      <c r="G373" s="2">
        <f t="shared" si="33"/>
        <v>-2.9042932322332293E-2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4.2130999999999998</v>
      </c>
      <c r="C374" s="2">
        <f t="shared" si="30"/>
        <v>4.1681531363854099</v>
      </c>
      <c r="D374" s="2">
        <f t="shared" si="32"/>
        <v>4.267221150349914</v>
      </c>
      <c r="E374" s="2">
        <f t="shared" si="31"/>
        <v>-9.9068013964504154E-2</v>
      </c>
      <c r="F374" s="2">
        <f t="shared" si="35"/>
        <v>-8.7115147345700583E-2</v>
      </c>
      <c r="G374" s="2">
        <f t="shared" si="33"/>
        <v>-1.195286661880357E-2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4.2573999999999996</v>
      </c>
      <c r="C375" s="2">
        <f t="shared" si="30"/>
        <v>4.2050834230953464</v>
      </c>
      <c r="D375" s="2">
        <f t="shared" si="32"/>
        <v>4.2664936577314014</v>
      </c>
      <c r="E375" s="2">
        <f t="shared" si="31"/>
        <v>-6.1410234636054994E-2</v>
      </c>
      <c r="F375" s="2">
        <f t="shared" si="35"/>
        <v>-8.1974164803771482E-2</v>
      </c>
      <c r="G375" s="2">
        <f t="shared" si="33"/>
        <v>2.0563930167716488E-2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4.2573999999999996</v>
      </c>
      <c r="C376" s="2">
        <f t="shared" si="30"/>
        <v>4.2540705887729855</v>
      </c>
      <c r="D376" s="2">
        <f t="shared" si="32"/>
        <v>4.265820053455001</v>
      </c>
      <c r="E376" s="2">
        <f t="shared" si="31"/>
        <v>-1.1749464682015542E-2</v>
      </c>
      <c r="F376" s="2">
        <f t="shared" si="35"/>
        <v>-6.7929224779420302E-2</v>
      </c>
      <c r="G376" s="2">
        <f t="shared" si="33"/>
        <v>5.617976009740476E-2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4.2573999999999996</v>
      </c>
      <c r="C377" s="2">
        <f t="shared" si="30"/>
        <v>4.2873366520386798</v>
      </c>
      <c r="D377" s="2">
        <f t="shared" si="32"/>
        <v>4.2651963457916677</v>
      </c>
      <c r="E377" s="2">
        <f t="shared" si="31"/>
        <v>2.214030624701202E-2</v>
      </c>
      <c r="F377" s="2">
        <f t="shared" si="35"/>
        <v>-4.9915318574133838E-2</v>
      </c>
      <c r="G377" s="2">
        <f t="shared" si="33"/>
        <v>7.2055624821145858E-2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4.2130999999999998</v>
      </c>
      <c r="C378" s="2">
        <f t="shared" si="30"/>
        <v>4.296377167109652</v>
      </c>
      <c r="D378" s="2">
        <f t="shared" si="32"/>
        <v>4.261337357214507</v>
      </c>
      <c r="E378" s="2">
        <f t="shared" si="31"/>
        <v>3.5039809895144991E-2</v>
      </c>
      <c r="F378" s="2">
        <f t="shared" si="35"/>
        <v>-3.2924292880278073E-2</v>
      </c>
      <c r="G378" s="2">
        <f t="shared" si="33"/>
        <v>6.7964102775423058E-2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4.2130999999999998</v>
      </c>
      <c r="C379" s="2">
        <f t="shared" si="30"/>
        <v>4.3033499106312441</v>
      </c>
      <c r="D379" s="2">
        <f t="shared" si="32"/>
        <v>4.2577642196430618</v>
      </c>
      <c r="E379" s="2">
        <f t="shared" si="31"/>
        <v>4.5585690988182215E-2</v>
      </c>
      <c r="F379" s="2">
        <f t="shared" si="35"/>
        <v>-1.7222296106586016E-2</v>
      </c>
      <c r="G379" s="2">
        <f t="shared" si="33"/>
        <v>6.2807987094768231E-2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4.2085999999999997</v>
      </c>
      <c r="C380" s="2">
        <f t="shared" si="30"/>
        <v>4.2901422320725917</v>
      </c>
      <c r="D380" s="2">
        <f t="shared" si="32"/>
        <v>4.254122425595428</v>
      </c>
      <c r="E380" s="2">
        <f t="shared" si="31"/>
        <v>3.6019806477163741E-2</v>
      </c>
      <c r="F380" s="2">
        <f t="shared" si="35"/>
        <v>-6.5738755898360644E-3</v>
      </c>
      <c r="G380" s="2">
        <f t="shared" si="33"/>
        <v>4.2593682066999802E-2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4.1376999999999997</v>
      </c>
      <c r="C381" s="2">
        <f t="shared" si="30"/>
        <v>4.2782895809845005</v>
      </c>
      <c r="D381" s="2">
        <f t="shared" si="32"/>
        <v>4.2454985422179892</v>
      </c>
      <c r="E381" s="2">
        <f t="shared" si="31"/>
        <v>3.2791038766511349E-2</v>
      </c>
      <c r="F381" s="2">
        <f t="shared" si="35"/>
        <v>1.2991072814334181E-3</v>
      </c>
      <c r="G381" s="2">
        <f t="shared" si="33"/>
        <v>3.149193148507793E-2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4.1243999999999996</v>
      </c>
      <c r="C382" s="2">
        <f t="shared" si="30"/>
        <v>4.2737065685253466</v>
      </c>
      <c r="D382" s="2">
        <f t="shared" si="32"/>
        <v>4.2365282798314716</v>
      </c>
      <c r="E382" s="2">
        <f t="shared" si="31"/>
        <v>3.7178288693874961E-2</v>
      </c>
      <c r="F382" s="2">
        <f t="shared" si="35"/>
        <v>8.4749435639217274E-3</v>
      </c>
      <c r="G382" s="2">
        <f t="shared" si="33"/>
        <v>2.8703345129953234E-2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4.1243999999999996</v>
      </c>
      <c r="C383" s="2">
        <f t="shared" si="30"/>
        <v>4.2725670964445239</v>
      </c>
      <c r="D383" s="2">
        <f t="shared" si="32"/>
        <v>4.228222481325437</v>
      </c>
      <c r="E383" s="2">
        <f t="shared" si="31"/>
        <v>4.4344615119086939E-2</v>
      </c>
      <c r="F383" s="2">
        <f t="shared" si="35"/>
        <v>1.564887787495477E-2</v>
      </c>
      <c r="G383" s="2">
        <f t="shared" si="33"/>
        <v>2.8695737244132168E-2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4.0045999999999999</v>
      </c>
      <c r="C384" s="2">
        <f t="shared" si="30"/>
        <v>4.2634183123761353</v>
      </c>
      <c r="D384" s="2">
        <f t="shared" si="32"/>
        <v>4.2116578530791084</v>
      </c>
      <c r="E384" s="2">
        <f t="shared" si="31"/>
        <v>5.1760459297026884E-2</v>
      </c>
      <c r="F384" s="2">
        <f t="shared" si="35"/>
        <v>2.2871194159369196E-2</v>
      </c>
      <c r="G384" s="2">
        <f t="shared" si="33"/>
        <v>2.8889265137657688E-2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4.1820000000000004</v>
      </c>
      <c r="C385" s="2">
        <f t="shared" si="30"/>
        <v>4.2624924181644221</v>
      </c>
      <c r="D385" s="2">
        <f t="shared" si="32"/>
        <v>4.2094609750732488</v>
      </c>
      <c r="E385" s="2">
        <f t="shared" si="31"/>
        <v>5.3031443091173358E-2</v>
      </c>
      <c r="F385" s="2">
        <f t="shared" si="35"/>
        <v>2.8903243945730031E-2</v>
      </c>
      <c r="G385" s="2">
        <f t="shared" si="33"/>
        <v>2.4128199145443327E-2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5">
        <f>TITRES_STAT!D389</f>
        <v>3.9912999999999998</v>
      </c>
      <c r="C386" s="2">
        <f t="shared" si="30"/>
        <v>4.2617089692160492</v>
      </c>
      <c r="D386" s="2">
        <f t="shared" si="32"/>
        <v>4.1933009028456008</v>
      </c>
      <c r="E386" s="2">
        <f t="shared" si="31"/>
        <v>6.8408066370448495E-2</v>
      </c>
      <c r="F386" s="2">
        <f t="shared" si="35"/>
        <v>3.6804208430673724E-2</v>
      </c>
      <c r="G386" s="2">
        <f t="shared" si="33"/>
        <v>3.1603857939774771E-2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5">
        <f>TITRES_STAT!D390</f>
        <v>4.0445000000000002</v>
      </c>
      <c r="C387" s="2">
        <f t="shared" si="30"/>
        <v>4.2610460508751187</v>
      </c>
      <c r="D387" s="2">
        <f t="shared" si="32"/>
        <v>4.1822786137459262</v>
      </c>
      <c r="E387" s="2">
        <f t="shared" si="31"/>
        <v>7.876743712919243E-2</v>
      </c>
      <c r="F387" s="2">
        <f t="shared" si="35"/>
        <v>4.5196854170377471E-2</v>
      </c>
      <c r="G387" s="2">
        <f t="shared" si="33"/>
        <v>3.357058295881496E-2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5">
        <f>TITRES_STAT!D391</f>
        <v>3.9912999999999998</v>
      </c>
      <c r="C388" s="2">
        <f t="shared" si="30"/>
        <v>4.2536697353558699</v>
      </c>
      <c r="D388" s="2">
        <f t="shared" si="32"/>
        <v>4.1681320497647469</v>
      </c>
      <c r="E388" s="2">
        <f t="shared" si="31"/>
        <v>8.5537685591122958E-2</v>
      </c>
      <c r="F388" s="2">
        <f t="shared" si="35"/>
        <v>5.3265020454526565E-2</v>
      </c>
      <c r="G388" s="2">
        <f t="shared" si="33"/>
        <v>3.2272665136596393E-2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3.9514</v>
      </c>
      <c r="C389" s="2">
        <f t="shared" si="30"/>
        <v>4.2474282376088128</v>
      </c>
      <c r="D389" s="2">
        <f t="shared" si="32"/>
        <v>4.1520778238562475</v>
      </c>
      <c r="E389" s="2">
        <f t="shared" si="31"/>
        <v>9.5350413752565366E-2</v>
      </c>
      <c r="F389" s="2">
        <f t="shared" si="35"/>
        <v>6.1682099114134331E-2</v>
      </c>
      <c r="G389" s="2">
        <f t="shared" si="33"/>
        <v>3.3668314638431035E-2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3.9912999999999998</v>
      </c>
      <c r="C390" s="2">
        <f t="shared" si="30"/>
        <v>4.2414546625920728</v>
      </c>
      <c r="D390" s="2">
        <f t="shared" si="32"/>
        <v>4.1401683554224515</v>
      </c>
      <c r="E390" s="2">
        <f t="shared" si="31"/>
        <v>0.10128630716962128</v>
      </c>
      <c r="F390" s="2">
        <f t="shared" si="35"/>
        <v>6.9602940725231724E-2</v>
      </c>
      <c r="G390" s="2">
        <f t="shared" si="33"/>
        <v>3.1683366444389557E-2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3.9470000000000001</v>
      </c>
      <c r="C391" s="2">
        <f t="shared" si="30"/>
        <v>4.2254924068086765</v>
      </c>
      <c r="D391" s="2">
        <f t="shared" si="32"/>
        <v>4.125859588354122</v>
      </c>
      <c r="E391" s="2">
        <f t="shared" si="31"/>
        <v>9.9632818454554517E-2</v>
      </c>
      <c r="F391" s="2">
        <f t="shared" si="35"/>
        <v>7.5608916271096283E-2</v>
      </c>
      <c r="G391" s="2">
        <f t="shared" si="33"/>
        <v>2.4023902183458234E-2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3.8715999999999999</v>
      </c>
      <c r="C392" s="2">
        <f t="shared" si="30"/>
        <v>4.2099397288381111</v>
      </c>
      <c r="D392" s="2">
        <f t="shared" si="32"/>
        <v>4.1070255447723349</v>
      </c>
      <c r="E392" s="2">
        <f t="shared" si="31"/>
        <v>0.10291418406577613</v>
      </c>
      <c r="F392" s="2">
        <f t="shared" si="35"/>
        <v>8.1069969830032257E-2</v>
      </c>
      <c r="G392" s="2">
        <f t="shared" si="33"/>
        <v>2.184421423574387E-2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3.9203999999999999</v>
      </c>
      <c r="C393" s="2">
        <f t="shared" si="30"/>
        <v>4.1967797705553247</v>
      </c>
      <c r="D393" s="2">
        <f t="shared" si="32"/>
        <v>4.0932014303447541</v>
      </c>
      <c r="E393" s="2">
        <f t="shared" si="31"/>
        <v>0.10357834021057055</v>
      </c>
      <c r="F393" s="2">
        <f t="shared" si="35"/>
        <v>8.5571643906139916E-2</v>
      </c>
      <c r="G393" s="2">
        <f t="shared" si="33"/>
        <v>1.8006696304430636E-2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3.8271999999999999</v>
      </c>
      <c r="C394" s="2">
        <f t="shared" si="30"/>
        <v>4.1672136520083516</v>
      </c>
      <c r="D394" s="2">
        <f t="shared" si="32"/>
        <v>4.0734976206895874</v>
      </c>
      <c r="E394" s="2">
        <f t="shared" si="31"/>
        <v>9.3716031318764159E-2</v>
      </c>
      <c r="F394" s="2">
        <f t="shared" si="35"/>
        <v>8.720052138866477E-2</v>
      </c>
      <c r="G394" s="2">
        <f t="shared" si="33"/>
        <v>6.5155099300993891E-3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3.8893</v>
      </c>
      <c r="C395" s="2">
        <f t="shared" si="30"/>
        <v>4.1694884747762977</v>
      </c>
      <c r="D395" s="2">
        <f t="shared" si="32"/>
        <v>4.0598533524903591</v>
      </c>
      <c r="E395" s="2">
        <f t="shared" si="31"/>
        <v>0.10963512228593864</v>
      </c>
      <c r="F395" s="2">
        <f t="shared" si="35"/>
        <v>9.168744156811956E-2</v>
      </c>
      <c r="G395" s="2">
        <f t="shared" si="33"/>
        <v>1.7947680717819076E-2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3.8759999999999999</v>
      </c>
      <c r="C396" s="2">
        <f t="shared" si="30"/>
        <v>4.1420748632722519</v>
      </c>
      <c r="D396" s="2">
        <f t="shared" si="32"/>
        <v>4.0462345856392217</v>
      </c>
      <c r="E396" s="2">
        <f t="shared" si="31"/>
        <v>9.5840277633030269E-2</v>
      </c>
      <c r="F396" s="2">
        <f t="shared" si="35"/>
        <v>9.251800878110171E-2</v>
      </c>
      <c r="G396" s="2">
        <f t="shared" si="33"/>
        <v>3.3222688519285587E-3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3.8361000000000001</v>
      </c>
      <c r="C397" s="2">
        <f t="shared" si="30"/>
        <v>4.1270633458457517</v>
      </c>
      <c r="D397" s="2">
        <f t="shared" si="32"/>
        <v>4.0306690607770577</v>
      </c>
      <c r="E397" s="2">
        <f t="shared" si="31"/>
        <v>9.6394285068694074E-2</v>
      </c>
      <c r="F397" s="2">
        <f t="shared" si="35"/>
        <v>9.3293264038620177E-2</v>
      </c>
      <c r="G397" s="2">
        <f t="shared" si="33"/>
        <v>3.1010210300738972E-3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3.7075</v>
      </c>
      <c r="C398" s="2">
        <f t="shared" si="30"/>
        <v>4.1061766772540977</v>
      </c>
      <c r="D398" s="2">
        <f t="shared" si="32"/>
        <v>4.0067306118306085</v>
      </c>
      <c r="E398" s="2">
        <f t="shared" si="31"/>
        <v>9.9446065423489216E-2</v>
      </c>
      <c r="F398" s="2">
        <f t="shared" si="35"/>
        <v>9.4523824315593988E-2</v>
      </c>
      <c r="G398" s="2">
        <f t="shared" si="33"/>
        <v>4.9222411078952283E-3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3.7119</v>
      </c>
      <c r="C399" s="2">
        <f t="shared" ref="C399:C462" si="36">$C$4*B389+C398*(1-$C$4)</f>
        <v>4.0823648807534676</v>
      </c>
      <c r="D399" s="2">
        <f t="shared" si="32"/>
        <v>3.9848913072505634</v>
      </c>
      <c r="E399" s="2">
        <f t="shared" si="31"/>
        <v>9.7473573502904198E-2</v>
      </c>
      <c r="F399" s="2">
        <f t="shared" si="35"/>
        <v>9.5113774153056038E-2</v>
      </c>
      <c r="G399" s="2">
        <f t="shared" si="33"/>
        <v>2.3597993498481601E-3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3.7164000000000001</v>
      </c>
      <c r="C400" s="2">
        <f t="shared" si="36"/>
        <v>4.0683548990990879</v>
      </c>
      <c r="D400" s="2">
        <f t="shared" si="32"/>
        <v>3.9650030622690404</v>
      </c>
      <c r="E400" s="2">
        <f t="shared" si="31"/>
        <v>0.10335183683004745</v>
      </c>
      <c r="F400" s="2">
        <f t="shared" si="35"/>
        <v>9.6761386688454326E-2</v>
      </c>
      <c r="G400" s="2">
        <f t="shared" si="33"/>
        <v>6.5904501415931238E-3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3.8317000000000001</v>
      </c>
      <c r="C401" s="2">
        <f t="shared" si="36"/>
        <v>4.0496849146223051</v>
      </c>
      <c r="D401" s="2">
        <f t="shared" si="32"/>
        <v>3.9551287613602226</v>
      </c>
      <c r="E401" s="2">
        <f t="shared" si="31"/>
        <v>9.4556153262082443E-2</v>
      </c>
      <c r="F401" s="2">
        <f t="shared" si="35"/>
        <v>9.6320340003179961E-2</v>
      </c>
      <c r="G401" s="2">
        <f t="shared" si="33"/>
        <v>-1.7641867410975176E-3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5">
        <f>TITRES_STAT!D405</f>
        <v>3.8228</v>
      </c>
      <c r="C402" s="2">
        <f t="shared" si="36"/>
        <v>4.0222872354496433</v>
      </c>
      <c r="D402" s="2">
        <f t="shared" si="32"/>
        <v>3.9453266308890953</v>
      </c>
      <c r="E402" s="2">
        <f t="shared" si="31"/>
        <v>7.6960604560547985E-2</v>
      </c>
      <c r="F402" s="2">
        <f t="shared" si="35"/>
        <v>9.2448392914653565E-2</v>
      </c>
      <c r="G402" s="2">
        <f t="shared" si="33"/>
        <v>-1.5487788354105581E-2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3.8094999999999999</v>
      </c>
      <c r="C403" s="2">
        <f t="shared" si="36"/>
        <v>4.0066122761496983</v>
      </c>
      <c r="D403" s="2">
        <f t="shared" si="32"/>
        <v>3.9352653989713846</v>
      </c>
      <c r="E403" s="2">
        <f t="shared" si="31"/>
        <v>7.1346877178313672E-2</v>
      </c>
      <c r="F403" s="2">
        <f t="shared" si="35"/>
        <v>8.8228089767385581E-2</v>
      </c>
      <c r="G403" s="2">
        <f t="shared" si="33"/>
        <v>-1.6881212589071909E-2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3.8982000000000001</v>
      </c>
      <c r="C404" s="2">
        <f t="shared" si="36"/>
        <v>3.9790103875112832</v>
      </c>
      <c r="D404" s="2">
        <f t="shared" si="32"/>
        <v>3.9325198138623931</v>
      </c>
      <c r="E404" s="2">
        <f t="shared" si="31"/>
        <v>4.6490573648890088E-2</v>
      </c>
      <c r="F404" s="2">
        <f t="shared" si="35"/>
        <v>7.9880586543686474E-2</v>
      </c>
      <c r="G404" s="2">
        <f t="shared" si="33"/>
        <v>-3.3390012894796386E-2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4.0888999999999998</v>
      </c>
      <c r="C405" s="2">
        <f t="shared" si="36"/>
        <v>3.9652087894326247</v>
      </c>
      <c r="D405" s="2">
        <f t="shared" si="32"/>
        <v>3.944103531354068</v>
      </c>
      <c r="E405" s="2">
        <f t="shared" si="31"/>
        <v>2.1105258078556677E-2</v>
      </c>
      <c r="F405" s="2">
        <f t="shared" si="35"/>
        <v>6.8125520850660509E-2</v>
      </c>
      <c r="G405" s="2">
        <f t="shared" si="33"/>
        <v>-4.7020262772103832E-2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4.2706999999999997</v>
      </c>
      <c r="C406" s="2">
        <f t="shared" si="36"/>
        <v>3.9514843602891441</v>
      </c>
      <c r="D406" s="2">
        <f t="shared" si="32"/>
        <v>3.9682958623648776</v>
      </c>
      <c r="E406" s="2">
        <f t="shared" si="31"/>
        <v>-1.6811502075733564E-2</v>
      </c>
      <c r="F406" s="2">
        <f t="shared" si="35"/>
        <v>5.1138116265381693E-2</v>
      </c>
      <c r="G406" s="2">
        <f t="shared" si="33"/>
        <v>-6.7949618341115264E-2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4.1332000000000004</v>
      </c>
      <c r="C407" s="2">
        <f t="shared" si="36"/>
        <v>3.9337329202446605</v>
      </c>
      <c r="D407" s="2">
        <f t="shared" si="32"/>
        <v>3.9805109836711834</v>
      </c>
      <c r="E407" s="2">
        <f t="shared" si="31"/>
        <v>-4.6778063426522909E-2</v>
      </c>
      <c r="F407" s="2">
        <f t="shared" si="35"/>
        <v>3.1554880327000774E-2</v>
      </c>
      <c r="G407" s="2">
        <f t="shared" si="33"/>
        <v>-7.8332943753523676E-2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4.1243999999999996</v>
      </c>
      <c r="C408" s="2">
        <f t="shared" si="36"/>
        <v>3.8989278555916358</v>
      </c>
      <c r="D408" s="2">
        <f t="shared" si="32"/>
        <v>3.9911694293251698</v>
      </c>
      <c r="E408" s="2">
        <f t="shared" si="31"/>
        <v>-9.2241573733534032E-2</v>
      </c>
      <c r="F408" s="2">
        <f t="shared" si="35"/>
        <v>6.7955895148938128E-3</v>
      </c>
      <c r="G408" s="2">
        <f t="shared" si="33"/>
        <v>-9.9037163248427845E-2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4.2397</v>
      </c>
      <c r="C409" s="2">
        <f t="shared" si="36"/>
        <v>3.8701543393467688</v>
      </c>
      <c r="D409" s="2">
        <f t="shared" si="32"/>
        <v>4.0095791012270094</v>
      </c>
      <c r="E409" s="2">
        <f t="shared" si="31"/>
        <v>-0.13942476188024067</v>
      </c>
      <c r="F409" s="2">
        <f t="shared" si="35"/>
        <v>-2.2448480764133083E-2</v>
      </c>
      <c r="G409" s="2">
        <f t="shared" si="33"/>
        <v>-0.11697628111610758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4.1288</v>
      </c>
      <c r="C410" s="2">
        <f t="shared" si="36"/>
        <v>3.846499825601112</v>
      </c>
      <c r="D410" s="2">
        <f t="shared" si="32"/>
        <v>4.0184102789138976</v>
      </c>
      <c r="E410" s="2">
        <f t="shared" si="31"/>
        <v>-0.17191045331278554</v>
      </c>
      <c r="F410" s="2">
        <f t="shared" si="35"/>
        <v>-5.234087527386358E-2</v>
      </c>
      <c r="G410" s="2">
        <f t="shared" si="33"/>
        <v>-0.11956957803892196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4.0134999999999996</v>
      </c>
      <c r="C411" s="2">
        <f t="shared" si="36"/>
        <v>3.8442229293547872</v>
      </c>
      <c r="D411" s="2">
        <f t="shared" si="32"/>
        <v>4.0180465545499056</v>
      </c>
      <c r="E411" s="2">
        <f t="shared" si="31"/>
        <v>-0.1738236251951184</v>
      </c>
      <c r="F411" s="2">
        <f t="shared" si="35"/>
        <v>-7.6637425258114553E-2</v>
      </c>
      <c r="G411" s="2">
        <f t="shared" si="33"/>
        <v>-9.718619993700385E-2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3.8361000000000001</v>
      </c>
      <c r="C412" s="2">
        <f t="shared" si="36"/>
        <v>3.8409270940694356</v>
      </c>
      <c r="D412" s="2">
        <f t="shared" si="32"/>
        <v>4.0045690319906537</v>
      </c>
      <c r="E412" s="2">
        <f t="shared" ref="E412:E475" si="37">C412-D412</f>
        <v>-0.16364193792121817</v>
      </c>
      <c r="F412" s="2">
        <f t="shared" si="35"/>
        <v>-9.4038327790735288E-2</v>
      </c>
      <c r="G412" s="2">
        <f t="shared" si="33"/>
        <v>-6.9603610130482885E-2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3.8405</v>
      </c>
      <c r="C413" s="2">
        <f t="shared" si="36"/>
        <v>3.8360921565202917</v>
      </c>
      <c r="D413" s="2">
        <f t="shared" ref="D413:D476" si="38">$D$4*B413+(1-$D$4)*D412</f>
        <v>3.9924157703617165</v>
      </c>
      <c r="E413" s="2">
        <f t="shared" si="37"/>
        <v>-0.15632361384142479</v>
      </c>
      <c r="F413" s="2">
        <f t="shared" si="35"/>
        <v>-0.10649538500087319</v>
      </c>
      <c r="G413" s="2">
        <f t="shared" si="33"/>
        <v>-4.9828228840551603E-2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3.9470000000000001</v>
      </c>
      <c r="C414" s="2">
        <f t="shared" si="36"/>
        <v>3.8456472093633236</v>
      </c>
      <c r="D414" s="2">
        <f t="shared" si="38"/>
        <v>3.9890516392238116</v>
      </c>
      <c r="E414" s="2">
        <f t="shared" si="37"/>
        <v>-0.14340442986048796</v>
      </c>
      <c r="F414" s="2">
        <f t="shared" si="35"/>
        <v>-0.11387719397279614</v>
      </c>
      <c r="G414" s="2">
        <f t="shared" si="33"/>
        <v>-2.9527235887691822E-2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4.0622999999999996</v>
      </c>
      <c r="C415" s="2">
        <f t="shared" si="36"/>
        <v>3.8830707156151201</v>
      </c>
      <c r="D415" s="2">
        <f t="shared" si="38"/>
        <v>3.9944774437257515</v>
      </c>
      <c r="E415" s="2">
        <f t="shared" si="37"/>
        <v>-0.11140672811063146</v>
      </c>
      <c r="F415" s="2">
        <f t="shared" si="35"/>
        <v>-0.11338310080036321</v>
      </c>
      <c r="G415" s="2">
        <f t="shared" si="33"/>
        <v>1.976372689731748E-3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4.1243999999999996</v>
      </c>
      <c r="C416" s="2">
        <f t="shared" si="36"/>
        <v>3.9427059901358708</v>
      </c>
      <c r="D416" s="2">
        <f t="shared" si="38"/>
        <v>4.0041013367831031</v>
      </c>
      <c r="E416" s="2">
        <f t="shared" si="37"/>
        <v>-6.1395346647232341E-2</v>
      </c>
      <c r="F416" s="2">
        <f t="shared" si="35"/>
        <v>-0.10298554996973705</v>
      </c>
      <c r="G416" s="2">
        <f t="shared" si="33"/>
        <v>4.159020332250471E-2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3.9912999999999998</v>
      </c>
      <c r="C417" s="2">
        <f t="shared" si="36"/>
        <v>3.9720127608841986</v>
      </c>
      <c r="D417" s="2">
        <f t="shared" si="38"/>
        <v>4.003153089613984</v>
      </c>
      <c r="E417" s="2">
        <f t="shared" si="37"/>
        <v>-3.1140328729785338E-2</v>
      </c>
      <c r="F417" s="2">
        <f t="shared" si="35"/>
        <v>-8.8616505721746716E-2</v>
      </c>
      <c r="G417" s="2">
        <f t="shared" si="33"/>
        <v>5.7476176991961378E-2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3.9958</v>
      </c>
      <c r="C418" s="2">
        <f t="shared" si="36"/>
        <v>3.995456951517399</v>
      </c>
      <c r="D418" s="2">
        <f t="shared" si="38"/>
        <v>4.0026084163092444</v>
      </c>
      <c r="E418" s="2">
        <f t="shared" si="37"/>
        <v>-7.1514647918453633E-3</v>
      </c>
      <c r="F418" s="2">
        <f t="shared" si="35"/>
        <v>-7.2323497535766459E-2</v>
      </c>
      <c r="G418" s="2">
        <f t="shared" si="33"/>
        <v>6.5172032743921096E-2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3.9470000000000001</v>
      </c>
      <c r="C419" s="2">
        <f t="shared" si="36"/>
        <v>4.033032805130107</v>
      </c>
      <c r="D419" s="2">
        <f t="shared" si="38"/>
        <v>3.9984892743604115</v>
      </c>
      <c r="E419" s="2">
        <f t="shared" si="37"/>
        <v>3.4543530769695519E-2</v>
      </c>
      <c r="F419" s="2">
        <f t="shared" si="35"/>
        <v>-5.0950091874674065E-2</v>
      </c>
      <c r="G419" s="2">
        <f t="shared" si="33"/>
        <v>8.5493622644369577E-2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3.7696000000000001</v>
      </c>
      <c r="C420" s="2">
        <f t="shared" si="36"/>
        <v>4.0477662197254753</v>
      </c>
      <c r="D420" s="2">
        <f t="shared" si="38"/>
        <v>3.9815345132966775</v>
      </c>
      <c r="E420" s="2">
        <f t="shared" si="37"/>
        <v>6.6231706428797832E-2</v>
      </c>
      <c r="F420" s="2">
        <f t="shared" si="35"/>
        <v>-2.7513732213979691E-2</v>
      </c>
      <c r="G420" s="2">
        <f t="shared" ref="G420:G483" si="39">E420-F420</f>
        <v>9.3745438642777526E-2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3.9912999999999998</v>
      </c>
      <c r="C421" s="2">
        <f t="shared" si="36"/>
        <v>4.0424944936138631</v>
      </c>
      <c r="D421" s="2">
        <f t="shared" si="38"/>
        <v>3.9822578826821085</v>
      </c>
      <c r="E421" s="2">
        <f t="shared" si="37"/>
        <v>6.0236610931754697E-2</v>
      </c>
      <c r="F421" s="2">
        <f t="shared" ref="F421:F484" si="41">(E421*(2/(10)))+((1-(2/10))*F420)</f>
        <v>-9.9636635848328117E-3</v>
      </c>
      <c r="G421" s="2">
        <f t="shared" si="39"/>
        <v>7.0200274516587502E-2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3.9691000000000001</v>
      </c>
      <c r="C422" s="2">
        <f t="shared" si="36"/>
        <v>4.0107414945963455</v>
      </c>
      <c r="D422" s="2">
        <f t="shared" si="38"/>
        <v>3.9812832247056562</v>
      </c>
      <c r="E422" s="2">
        <f t="shared" si="37"/>
        <v>2.9458269890689337E-2</v>
      </c>
      <c r="F422" s="2">
        <f t="shared" si="41"/>
        <v>-2.0792768897283827E-3</v>
      </c>
      <c r="G422" s="2">
        <f t="shared" si="39"/>
        <v>3.1537546780417716E-2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3.9291999999999998</v>
      </c>
      <c r="C423" s="2">
        <f t="shared" si="36"/>
        <v>3.9845504954276771</v>
      </c>
      <c r="D423" s="2">
        <f t="shared" si="38"/>
        <v>3.9774252080607928</v>
      </c>
      <c r="E423" s="2">
        <f t="shared" si="37"/>
        <v>7.1252873668843364E-3</v>
      </c>
      <c r="F423" s="2">
        <f t="shared" si="41"/>
        <v>-2.3836403840583886E-4</v>
      </c>
      <c r="G423" s="2">
        <f t="shared" si="39"/>
        <v>7.3636514052901753E-3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3.8138999999999998</v>
      </c>
      <c r="C424" s="2">
        <f t="shared" si="36"/>
        <v>3.9787734961311112</v>
      </c>
      <c r="D424" s="2">
        <f t="shared" si="38"/>
        <v>3.9653122296859191</v>
      </c>
      <c r="E424" s="2">
        <f t="shared" si="37"/>
        <v>1.3461266445192077E-2</v>
      </c>
      <c r="F424" s="2">
        <f t="shared" si="41"/>
        <v>2.5015620583137446E-3</v>
      </c>
      <c r="G424" s="2">
        <f t="shared" si="39"/>
        <v>1.0959704386878332E-2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3.6808999999999998</v>
      </c>
      <c r="C425" s="2">
        <f t="shared" si="36"/>
        <v>3.9916237274955559</v>
      </c>
      <c r="D425" s="2">
        <f t="shared" si="38"/>
        <v>3.9442446571165921</v>
      </c>
      <c r="E425" s="2">
        <f t="shared" si="37"/>
        <v>4.7379070378963828E-2</v>
      </c>
      <c r="F425" s="2">
        <f t="shared" si="41"/>
        <v>1.1477063722443764E-2</v>
      </c>
      <c r="G425" s="2">
        <f t="shared" si="39"/>
        <v>3.5902006656520061E-2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3.7650999999999999</v>
      </c>
      <c r="C426" s="2">
        <f t="shared" si="36"/>
        <v>4.012050846342393</v>
      </c>
      <c r="D426" s="2">
        <f t="shared" si="38"/>
        <v>3.9309746825153633</v>
      </c>
      <c r="E426" s="2">
        <f t="shared" si="37"/>
        <v>8.1076163827029646E-2</v>
      </c>
      <c r="F426" s="2">
        <f t="shared" si="41"/>
        <v>2.5396883743360941E-2</v>
      </c>
      <c r="G426" s="2">
        <f t="shared" si="39"/>
        <v>5.5679280083668709E-2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5">
        <f>TITRES_STAT!D430</f>
        <v>3.7031000000000001</v>
      </c>
      <c r="C427" s="2">
        <f t="shared" si="36"/>
        <v>4.0088584084435634</v>
      </c>
      <c r="D427" s="2">
        <f t="shared" si="38"/>
        <v>3.9140950764031146</v>
      </c>
      <c r="E427" s="2">
        <f t="shared" si="37"/>
        <v>9.4763332040448844E-2</v>
      </c>
      <c r="F427" s="2">
        <f t="shared" si="41"/>
        <v>3.9270173402778524E-2</v>
      </c>
      <c r="G427" s="2">
        <f t="shared" si="39"/>
        <v>5.549315863767032E-2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5">
        <f>TITRES_STAT!D431</f>
        <v>3.6898</v>
      </c>
      <c r="C428" s="2">
        <f t="shared" si="36"/>
        <v>4.0068494225291689</v>
      </c>
      <c r="D428" s="2">
        <f t="shared" si="38"/>
        <v>3.8974806262991804</v>
      </c>
      <c r="E428" s="2">
        <f t="shared" si="37"/>
        <v>0.10936879622998852</v>
      </c>
      <c r="F428" s="2">
        <f t="shared" si="41"/>
        <v>5.328989796822052E-2</v>
      </c>
      <c r="G428" s="2">
        <f t="shared" si="39"/>
        <v>5.6078898261767998E-2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5">
        <f>TITRES_STAT!D432</f>
        <v>3.8538000000000001</v>
      </c>
      <c r="C429" s="2">
        <f t="shared" si="36"/>
        <v>3.9976418190631429</v>
      </c>
      <c r="D429" s="2">
        <f t="shared" si="38"/>
        <v>3.8942450243510929</v>
      </c>
      <c r="E429" s="2">
        <f t="shared" si="37"/>
        <v>0.10339679471204999</v>
      </c>
      <c r="F429" s="2">
        <f t="shared" si="41"/>
        <v>6.3311277316986408E-2</v>
      </c>
      <c r="G429" s="2">
        <f t="shared" si="39"/>
        <v>4.008551739506358E-2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5">
        <f>TITRES_STAT!D433</f>
        <v>3.9824999999999999</v>
      </c>
      <c r="C430" s="2">
        <f t="shared" si="36"/>
        <v>3.9625584622841976</v>
      </c>
      <c r="D430" s="2">
        <f t="shared" si="38"/>
        <v>3.9007824299547154</v>
      </c>
      <c r="E430" s="2">
        <f t="shared" si="37"/>
        <v>6.1776032329482256E-2</v>
      </c>
      <c r="F430" s="2">
        <f t="shared" si="41"/>
        <v>6.3004228319485586E-2</v>
      </c>
      <c r="G430" s="2">
        <f t="shared" si="39"/>
        <v>-1.2281959900033307E-3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3.9958</v>
      </c>
      <c r="C431" s="2">
        <f t="shared" si="36"/>
        <v>3.9669802373173981</v>
      </c>
      <c r="D431" s="2">
        <f t="shared" si="38"/>
        <v>3.9078207684765887</v>
      </c>
      <c r="E431" s="2">
        <f t="shared" si="37"/>
        <v>5.915946884080947E-2</v>
      </c>
      <c r="F431" s="2">
        <f t="shared" si="41"/>
        <v>6.223527642375036E-2</v>
      </c>
      <c r="G431" s="2">
        <f t="shared" si="39"/>
        <v>-3.0758075829408899E-3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3.9070999999999998</v>
      </c>
      <c r="C432" s="2">
        <f t="shared" si="36"/>
        <v>3.967306354653183</v>
      </c>
      <c r="D432" s="2">
        <f t="shared" si="38"/>
        <v>3.9077673782190638</v>
      </c>
      <c r="E432" s="2">
        <f t="shared" si="37"/>
        <v>5.9538976434119206E-2</v>
      </c>
      <c r="F432" s="2">
        <f t="shared" si="41"/>
        <v>6.1696016425824132E-2</v>
      </c>
      <c r="G432" s="2">
        <f t="shared" si="39"/>
        <v>-2.157039991704926E-3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3.8138999999999998</v>
      </c>
      <c r="C433" s="2">
        <f t="shared" si="36"/>
        <v>3.9614438385526931</v>
      </c>
      <c r="D433" s="2">
        <f t="shared" si="38"/>
        <v>3.9008142390917255</v>
      </c>
      <c r="E433" s="2">
        <f t="shared" si="37"/>
        <v>6.0629599460967576E-2</v>
      </c>
      <c r="F433" s="2">
        <f t="shared" si="41"/>
        <v>6.1482733032852829E-2</v>
      </c>
      <c r="G433" s="2">
        <f t="shared" si="39"/>
        <v>-8.5313357188525341E-4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3.8450000000000002</v>
      </c>
      <c r="C434" s="2">
        <f t="shared" si="36"/>
        <v>3.9387447864676632</v>
      </c>
      <c r="D434" s="2">
        <f t="shared" si="38"/>
        <v>3.8966798510108567</v>
      </c>
      <c r="E434" s="2">
        <f t="shared" si="37"/>
        <v>4.2064935456806563E-2</v>
      </c>
      <c r="F434" s="2">
        <f t="shared" si="41"/>
        <v>5.7599173517643577E-2</v>
      </c>
      <c r="G434" s="2">
        <f t="shared" si="39"/>
        <v>-1.5534238060837015E-2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3.8671000000000002</v>
      </c>
      <c r="C435" s="2">
        <f t="shared" si="36"/>
        <v>3.8990763577803307</v>
      </c>
      <c r="D435" s="2">
        <f t="shared" si="38"/>
        <v>3.8944887509359782</v>
      </c>
      <c r="E435" s="2">
        <f t="shared" si="37"/>
        <v>4.5876068443524431E-3</v>
      </c>
      <c r="F435" s="2">
        <f t="shared" si="41"/>
        <v>4.6996860182985351E-2</v>
      </c>
      <c r="G435" s="2">
        <f t="shared" si="39"/>
        <v>-4.2409253338632907E-2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3.9824999999999999</v>
      </c>
      <c r="C436" s="2">
        <f t="shared" si="36"/>
        <v>3.8784646104295106</v>
      </c>
      <c r="D436" s="2">
        <f t="shared" si="38"/>
        <v>3.9010081027184982</v>
      </c>
      <c r="E436" s="2">
        <f t="shared" si="37"/>
        <v>-2.2543492288987554E-2</v>
      </c>
      <c r="F436" s="2">
        <f t="shared" si="41"/>
        <v>3.3088789688590768E-2</v>
      </c>
      <c r="G436" s="2">
        <f t="shared" si="39"/>
        <v>-5.5632281977578323E-2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3.9026000000000001</v>
      </c>
      <c r="C437" s="2">
        <f t="shared" si="36"/>
        <v>3.8514854395942013</v>
      </c>
      <c r="D437" s="2">
        <f t="shared" si="38"/>
        <v>3.9011260210356467</v>
      </c>
      <c r="E437" s="2">
        <f t="shared" si="37"/>
        <v>-4.9640581441445342E-2</v>
      </c>
      <c r="F437" s="2">
        <f t="shared" si="41"/>
        <v>1.6542915462583546E-2</v>
      </c>
      <c r="G437" s="2">
        <f t="shared" si="39"/>
        <v>-6.6183496904028888E-2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3.9868999999999999</v>
      </c>
      <c r="C438" s="2">
        <f t="shared" si="36"/>
        <v>3.8266107565797087</v>
      </c>
      <c r="D438" s="2">
        <f t="shared" si="38"/>
        <v>3.90747964910708</v>
      </c>
      <c r="E438" s="2">
        <f t="shared" si="37"/>
        <v>-8.0868892527371283E-2</v>
      </c>
      <c r="F438" s="2">
        <f t="shared" si="41"/>
        <v>-2.939446135407418E-3</v>
      </c>
      <c r="G438" s="2">
        <f t="shared" si="39"/>
        <v>-7.7929446391963864E-2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3.9780000000000002</v>
      </c>
      <c r="C439" s="2">
        <f t="shared" si="36"/>
        <v>3.8307937171059074</v>
      </c>
      <c r="D439" s="2">
        <f t="shared" si="38"/>
        <v>3.9127033788028518</v>
      </c>
      <c r="E439" s="2">
        <f t="shared" si="37"/>
        <v>-8.1909661696944358E-2</v>
      </c>
      <c r="F439" s="2">
        <f t="shared" si="41"/>
        <v>-1.8733489247714806E-2</v>
      </c>
      <c r="G439" s="2">
        <f t="shared" si="39"/>
        <v>-6.3176172449229545E-2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3.8805000000000001</v>
      </c>
      <c r="C440" s="2">
        <f t="shared" si="36"/>
        <v>3.85413314524346</v>
      </c>
      <c r="D440" s="2">
        <f t="shared" si="38"/>
        <v>3.9103179433359743</v>
      </c>
      <c r="E440" s="2">
        <f t="shared" si="37"/>
        <v>-5.618479809251431E-2</v>
      </c>
      <c r="F440" s="2">
        <f t="shared" si="41"/>
        <v>-2.6223751016674707E-2</v>
      </c>
      <c r="G440" s="2">
        <f t="shared" si="39"/>
        <v>-2.9961047075839603E-2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3.8715999999999999</v>
      </c>
      <c r="C441" s="2">
        <f t="shared" si="36"/>
        <v>3.8759280459752357</v>
      </c>
      <c r="D441" s="2">
        <f t="shared" si="38"/>
        <v>3.9074499475333093</v>
      </c>
      <c r="E441" s="2">
        <f t="shared" si="37"/>
        <v>-3.1521901558073662E-2</v>
      </c>
      <c r="F441" s="2">
        <f t="shared" si="41"/>
        <v>-2.7283381124954501E-2</v>
      </c>
      <c r="G441" s="2">
        <f t="shared" si="39"/>
        <v>-4.2385204331191612E-3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3.8626999999999998</v>
      </c>
      <c r="C442" s="2">
        <f t="shared" si="36"/>
        <v>3.8807237312098146</v>
      </c>
      <c r="D442" s="2">
        <f t="shared" si="38"/>
        <v>3.904135136604916</v>
      </c>
      <c r="E442" s="2">
        <f t="shared" si="37"/>
        <v>-2.3411405395101337E-2</v>
      </c>
      <c r="F442" s="2">
        <f t="shared" si="41"/>
        <v>-2.6508985978983872E-2</v>
      </c>
      <c r="G442" s="2">
        <f t="shared" si="39"/>
        <v>3.0975805838825352E-3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3.8582999999999998</v>
      </c>
      <c r="C443" s="2">
        <f t="shared" si="36"/>
        <v>3.8704431571775357</v>
      </c>
      <c r="D443" s="2">
        <f t="shared" si="38"/>
        <v>3.9007399413008481</v>
      </c>
      <c r="E443" s="2">
        <f t="shared" si="37"/>
        <v>-3.0296784123312381E-2</v>
      </c>
      <c r="F443" s="2">
        <f t="shared" si="41"/>
        <v>-2.7266545607849576E-2</v>
      </c>
      <c r="G443" s="2">
        <f t="shared" si="39"/>
        <v>-3.0302385154628055E-3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3.8626999999999998</v>
      </c>
      <c r="C444" s="2">
        <f t="shared" si="36"/>
        <v>3.8665288253040688</v>
      </c>
      <c r="D444" s="2">
        <f t="shared" si="38"/>
        <v>3.8979221678711555</v>
      </c>
      <c r="E444" s="2">
        <f t="shared" si="37"/>
        <v>-3.1393342567086702E-2</v>
      </c>
      <c r="F444" s="2">
        <f t="shared" si="41"/>
        <v>-2.8091904999697003E-2</v>
      </c>
      <c r="G444" s="2">
        <f t="shared" si="39"/>
        <v>-3.3014375673896985E-3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3.8805000000000001</v>
      </c>
      <c r="C445" s="2">
        <f t="shared" si="36"/>
        <v>3.8666166983342123</v>
      </c>
      <c r="D445" s="2">
        <f t="shared" si="38"/>
        <v>3.896631636917737</v>
      </c>
      <c r="E445" s="2">
        <f t="shared" si="37"/>
        <v>-3.0014938583524664E-2</v>
      </c>
      <c r="F445" s="2">
        <f t="shared" si="41"/>
        <v>-2.8476511716462538E-2</v>
      </c>
      <c r="G445" s="2">
        <f t="shared" si="39"/>
        <v>-1.5384268670621259E-3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3.8893</v>
      </c>
      <c r="C446" s="2">
        <f t="shared" si="36"/>
        <v>3.8844448985904871</v>
      </c>
      <c r="D446" s="2">
        <f t="shared" si="38"/>
        <v>3.8960885527016083</v>
      </c>
      <c r="E446" s="2">
        <f t="shared" si="37"/>
        <v>-1.1643654111121116E-2</v>
      </c>
      <c r="F446" s="2">
        <f t="shared" si="41"/>
        <v>-2.5109940195394257E-2</v>
      </c>
      <c r="G446" s="2">
        <f t="shared" si="39"/>
        <v>1.3466286084273141E-2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3.9470000000000001</v>
      </c>
      <c r="C447" s="2">
        <f t="shared" si="36"/>
        <v>3.8872379911150277</v>
      </c>
      <c r="D447" s="2">
        <f t="shared" si="38"/>
        <v>3.8998597710200076</v>
      </c>
      <c r="E447" s="2">
        <f t="shared" si="37"/>
        <v>-1.2621779904979924E-2</v>
      </c>
      <c r="F447" s="2">
        <f t="shared" si="41"/>
        <v>-2.2612308137311393E-2</v>
      </c>
      <c r="G447" s="2">
        <f t="shared" si="39"/>
        <v>9.9905282323314686E-3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3.9735999999999998</v>
      </c>
      <c r="C448" s="2">
        <f t="shared" si="36"/>
        <v>3.9025706078665618</v>
      </c>
      <c r="D448" s="2">
        <f t="shared" si="38"/>
        <v>3.9053220102037107</v>
      </c>
      <c r="E448" s="2">
        <f t="shared" si="37"/>
        <v>-2.7514023371488783E-3</v>
      </c>
      <c r="F448" s="2">
        <f t="shared" si="41"/>
        <v>-1.864012697727889E-2</v>
      </c>
      <c r="G448" s="2">
        <f t="shared" si="39"/>
        <v>1.5888724640130011E-2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4.0933000000000002</v>
      </c>
      <c r="C449" s="2">
        <f t="shared" si="36"/>
        <v>3.9141751297332448</v>
      </c>
      <c r="D449" s="2">
        <f t="shared" si="38"/>
        <v>3.9192463057441764</v>
      </c>
      <c r="E449" s="2">
        <f t="shared" si="37"/>
        <v>-5.071176010931655E-3</v>
      </c>
      <c r="F449" s="2">
        <f t="shared" si="41"/>
        <v>-1.5926336784009443E-2</v>
      </c>
      <c r="G449" s="2">
        <f t="shared" si="39"/>
        <v>1.0855160773077788E-2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4.3090999999999999</v>
      </c>
      <c r="C450" s="2">
        <f t="shared" si="36"/>
        <v>3.9089943405435146</v>
      </c>
      <c r="D450" s="2">
        <f t="shared" si="38"/>
        <v>3.9481243571705336</v>
      </c>
      <c r="E450" s="2">
        <f t="shared" si="37"/>
        <v>-3.9130016627018982E-2</v>
      </c>
      <c r="F450" s="2">
        <f t="shared" si="41"/>
        <v>-2.0567072752611354E-2</v>
      </c>
      <c r="G450" s="2">
        <f t="shared" si="39"/>
        <v>-1.8562943874407628E-2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4.3090999999999999</v>
      </c>
      <c r="C451" s="2">
        <f t="shared" si="36"/>
        <v>3.9032413650752815</v>
      </c>
      <c r="D451" s="2">
        <f t="shared" si="38"/>
        <v>3.9748632936764197</v>
      </c>
      <c r="E451" s="2">
        <f t="shared" si="37"/>
        <v>-7.1621928601138141E-2</v>
      </c>
      <c r="F451" s="2">
        <f t="shared" si="41"/>
        <v>-3.0778043922316714E-2</v>
      </c>
      <c r="G451" s="2">
        <f t="shared" si="39"/>
        <v>-4.0843884678821427E-2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4.1805000000000003</v>
      </c>
      <c r="C452" s="2">
        <f t="shared" si="36"/>
        <v>3.8970042319867764</v>
      </c>
      <c r="D452" s="2">
        <f t="shared" si="38"/>
        <v>3.9900956422929812</v>
      </c>
      <c r="E452" s="2">
        <f t="shared" si="37"/>
        <v>-9.3091410306204825E-2</v>
      </c>
      <c r="F452" s="2">
        <f t="shared" si="41"/>
        <v>-4.3240717199094336E-2</v>
      </c>
      <c r="G452" s="2">
        <f t="shared" si="39"/>
        <v>-4.9850693107110489E-2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4.0799000000000003</v>
      </c>
      <c r="C453" s="2">
        <f t="shared" si="36"/>
        <v>3.8910497347580417</v>
      </c>
      <c r="D453" s="2">
        <f t="shared" si="38"/>
        <v>3.9967478169379458</v>
      </c>
      <c r="E453" s="2">
        <f t="shared" si="37"/>
        <v>-0.10569808217990406</v>
      </c>
      <c r="F453" s="2">
        <f t="shared" si="41"/>
        <v>-5.5732190195256284E-2</v>
      </c>
      <c r="G453" s="2">
        <f t="shared" si="39"/>
        <v>-4.9965891984647778E-2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4.1078999999999999</v>
      </c>
      <c r="C454" s="2">
        <f t="shared" si="36"/>
        <v>3.8866882371029581</v>
      </c>
      <c r="D454" s="2">
        <f t="shared" si="38"/>
        <v>4.0049813119795798</v>
      </c>
      <c r="E454" s="2">
        <f t="shared" si="37"/>
        <v>-0.11829307487662177</v>
      </c>
      <c r="F454" s="2">
        <f t="shared" si="41"/>
        <v>-6.8244367131529385E-2</v>
      </c>
      <c r="G454" s="2">
        <f t="shared" si="39"/>
        <v>-5.0048707745092388E-2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4.0016999999999996</v>
      </c>
      <c r="C455" s="2">
        <f t="shared" si="36"/>
        <v>3.8857362006255798</v>
      </c>
      <c r="D455" s="2">
        <f t="shared" si="38"/>
        <v>4.0047382518329444</v>
      </c>
      <c r="E455" s="2">
        <f t="shared" si="37"/>
        <v>-0.11900205120736462</v>
      </c>
      <c r="F455" s="2">
        <f t="shared" si="41"/>
        <v>-7.8395903946696432E-2</v>
      </c>
      <c r="G455" s="2">
        <f t="shared" si="39"/>
        <v>-4.0606147260668191E-2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4.0128000000000004</v>
      </c>
      <c r="C456" s="2">
        <f t="shared" si="36"/>
        <v>3.8862844774524135</v>
      </c>
      <c r="D456" s="2">
        <f t="shared" si="38"/>
        <v>4.0053354183638374</v>
      </c>
      <c r="E456" s="2">
        <f t="shared" si="37"/>
        <v>-0.11905094091142399</v>
      </c>
      <c r="F456" s="2">
        <f t="shared" si="41"/>
        <v>-8.6526911339641938E-2</v>
      </c>
      <c r="G456" s="2">
        <f t="shared" si="39"/>
        <v>-3.2524029571782048E-2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4.0128000000000004</v>
      </c>
      <c r="C457" s="2">
        <f t="shared" si="36"/>
        <v>3.8956253270751189</v>
      </c>
      <c r="D457" s="2">
        <f t="shared" si="38"/>
        <v>4.0058883503368872</v>
      </c>
      <c r="E457" s="2">
        <f t="shared" si="37"/>
        <v>-0.11026302326176829</v>
      </c>
      <c r="F457" s="2">
        <f t="shared" si="41"/>
        <v>-9.1274133724067216E-2</v>
      </c>
      <c r="G457" s="2">
        <f t="shared" si="39"/>
        <v>-1.8988889537701073E-2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4.1078999999999999</v>
      </c>
      <c r="C458" s="2">
        <f t="shared" si="36"/>
        <v>3.9076214306020236</v>
      </c>
      <c r="D458" s="2">
        <f t="shared" si="38"/>
        <v>4.0134447688304515</v>
      </c>
      <c r="E458" s="2">
        <f t="shared" si="37"/>
        <v>-0.10582333822842793</v>
      </c>
      <c r="F458" s="2">
        <f t="shared" si="41"/>
        <v>-9.4183974624939368E-2</v>
      </c>
      <c r="G458" s="2">
        <f t="shared" si="39"/>
        <v>-1.1639363603488564E-2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3.9849000000000001</v>
      </c>
      <c r="C459" s="2">
        <f t="shared" si="36"/>
        <v>3.9361873643555585</v>
      </c>
      <c r="D459" s="2">
        <f t="shared" si="38"/>
        <v>4.0113303415096775</v>
      </c>
      <c r="E459" s="2">
        <f t="shared" si="37"/>
        <v>-7.5142977154118995E-2</v>
      </c>
      <c r="F459" s="2">
        <f t="shared" si="41"/>
        <v>-9.0375775130775299E-2</v>
      </c>
      <c r="G459" s="2">
        <f t="shared" si="39"/>
        <v>1.5232797976656304E-2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3.9121999999999999</v>
      </c>
      <c r="C460" s="2">
        <f t="shared" si="36"/>
        <v>3.9935585390700883</v>
      </c>
      <c r="D460" s="2">
        <f t="shared" si="38"/>
        <v>4.003987353249701</v>
      </c>
      <c r="E460" s="2">
        <f t="shared" si="37"/>
        <v>-1.0428814179612722E-2</v>
      </c>
      <c r="F460" s="2">
        <f t="shared" si="41"/>
        <v>-7.4386382940542783E-2</v>
      </c>
      <c r="G460" s="2">
        <f t="shared" si="39"/>
        <v>6.3957568760930061E-2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4.0854999999999997</v>
      </c>
      <c r="C461" s="2">
        <f t="shared" si="36"/>
        <v>4.0421033792131515</v>
      </c>
      <c r="D461" s="2">
        <f t="shared" si="38"/>
        <v>4.0100253270830564</v>
      </c>
      <c r="E461" s="2">
        <f t="shared" si="37"/>
        <v>3.207805213009518E-2</v>
      </c>
      <c r="F461" s="2">
        <f t="shared" si="41"/>
        <v>-5.3093495926415192E-2</v>
      </c>
      <c r="G461" s="2">
        <f t="shared" si="39"/>
        <v>8.5171548056510366E-2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4.1917</v>
      </c>
      <c r="C462" s="2">
        <f t="shared" si="36"/>
        <v>4.0633951670265125</v>
      </c>
      <c r="D462" s="2">
        <f t="shared" si="38"/>
        <v>4.0234827102620896</v>
      </c>
      <c r="E462" s="2">
        <f t="shared" si="37"/>
        <v>3.9912456764422899E-2</v>
      </c>
      <c r="F462" s="2">
        <f t="shared" si="41"/>
        <v>-3.4492305388247574E-2</v>
      </c>
      <c r="G462" s="2">
        <f t="shared" si="39"/>
        <v>7.4404762152670473E-2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4.1917</v>
      </c>
      <c r="C463" s="2">
        <f t="shared" ref="C463:C526" si="42">$C$4*B453+C462*(1-$C$4)</f>
        <v>4.065934372099357</v>
      </c>
      <c r="D463" s="2">
        <f t="shared" si="38"/>
        <v>4.035943250242676</v>
      </c>
      <c r="E463" s="2">
        <f t="shared" si="37"/>
        <v>2.9991121856681069E-2</v>
      </c>
      <c r="F463" s="2">
        <f t="shared" si="41"/>
        <v>-2.1595619939261845E-2</v>
      </c>
      <c r="G463" s="2">
        <f t="shared" si="39"/>
        <v>5.1586741795942914E-2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4.1917</v>
      </c>
      <c r="C464" s="2">
        <f t="shared" si="42"/>
        <v>4.0723906225456101</v>
      </c>
      <c r="D464" s="2">
        <f t="shared" si="38"/>
        <v>4.0474807872617369</v>
      </c>
      <c r="E464" s="2">
        <f t="shared" si="37"/>
        <v>2.490983528387325E-2</v>
      </c>
      <c r="F464" s="2">
        <f t="shared" si="41"/>
        <v>-1.2294528894634827E-2</v>
      </c>
      <c r="G464" s="2">
        <f t="shared" si="39"/>
        <v>3.7204364178508073E-2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4.0799000000000003</v>
      </c>
      <c r="C465" s="2">
        <f t="shared" si="42"/>
        <v>4.0615151421539775</v>
      </c>
      <c r="D465" s="2">
        <f t="shared" si="38"/>
        <v>4.0498822104275343</v>
      </c>
      <c r="E465" s="2">
        <f t="shared" si="37"/>
        <v>1.1632931726443196E-2</v>
      </c>
      <c r="F465" s="2">
        <f t="shared" si="41"/>
        <v>-7.5090367704192217E-3</v>
      </c>
      <c r="G465" s="2">
        <f t="shared" si="39"/>
        <v>1.9141968496862418E-2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3.9737</v>
      </c>
      <c r="C466" s="2">
        <f t="shared" si="42"/>
        <v>4.0540205048995199</v>
      </c>
      <c r="D466" s="2">
        <f t="shared" si="38"/>
        <v>4.0442390837291979</v>
      </c>
      <c r="E466" s="2">
        <f t="shared" si="37"/>
        <v>9.7814211703219911E-3</v>
      </c>
      <c r="F466" s="2">
        <f t="shared" si="41"/>
        <v>-4.0509451822709798E-3</v>
      </c>
      <c r="G466" s="2">
        <f t="shared" si="39"/>
        <v>1.3832366352592971E-2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3.9121999999999999</v>
      </c>
      <c r="C467" s="2">
        <f t="shared" si="42"/>
        <v>4.0476788887611326</v>
      </c>
      <c r="D467" s="2">
        <f t="shared" si="38"/>
        <v>4.0344584108603678</v>
      </c>
      <c r="E467" s="2">
        <f t="shared" si="37"/>
        <v>1.3220477900764749E-2</v>
      </c>
      <c r="F467" s="2">
        <f t="shared" si="41"/>
        <v>-5.9666056566383407E-4</v>
      </c>
      <c r="G467" s="2">
        <f t="shared" si="39"/>
        <v>1.3817138466428583E-2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3.9121999999999999</v>
      </c>
      <c r="C468" s="2">
        <f t="shared" si="42"/>
        <v>4.0569436751055736</v>
      </c>
      <c r="D468" s="2">
        <f t="shared" si="38"/>
        <v>4.0254022322781182</v>
      </c>
      <c r="E468" s="2">
        <f t="shared" si="37"/>
        <v>3.1541442827455413E-2</v>
      </c>
      <c r="F468" s="2">
        <f t="shared" si="41"/>
        <v>5.830960112960016E-3</v>
      </c>
      <c r="G468" s="2">
        <f t="shared" si="39"/>
        <v>2.5710482714495397E-2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3.8618999999999999</v>
      </c>
      <c r="C469" s="2">
        <f t="shared" si="42"/>
        <v>4.0458600327816399</v>
      </c>
      <c r="D469" s="2">
        <f t="shared" si="38"/>
        <v>4.0132909558130718</v>
      </c>
      <c r="E469" s="2">
        <f t="shared" si="37"/>
        <v>3.2569076968568034E-2</v>
      </c>
      <c r="F469" s="2">
        <f t="shared" si="41"/>
        <v>1.1178583484081621E-2</v>
      </c>
      <c r="G469" s="2">
        <f t="shared" si="39"/>
        <v>2.1390493484486413E-2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3.7557999999999998</v>
      </c>
      <c r="C470" s="2">
        <f t="shared" si="42"/>
        <v>4.0252969508152336</v>
      </c>
      <c r="D470" s="2">
        <f t="shared" si="38"/>
        <v>3.9942175516787701</v>
      </c>
      <c r="E470" s="2">
        <f t="shared" si="37"/>
        <v>3.1079399136463515E-2</v>
      </c>
      <c r="F470" s="2">
        <f t="shared" si="41"/>
        <v>1.5158746614558001E-2</v>
      </c>
      <c r="G470" s="2">
        <f t="shared" si="39"/>
        <v>1.5920652521905512E-2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3.6383999999999999</v>
      </c>
      <c r="C471" s="2">
        <f t="shared" si="42"/>
        <v>4.0345589583821209</v>
      </c>
      <c r="D471" s="2">
        <f t="shared" si="38"/>
        <v>3.9678606959988612</v>
      </c>
      <c r="E471" s="2">
        <f t="shared" si="37"/>
        <v>6.669826238325971E-2</v>
      </c>
      <c r="F471" s="2">
        <f t="shared" si="41"/>
        <v>2.5466649768298343E-2</v>
      </c>
      <c r="G471" s="2">
        <f t="shared" si="39"/>
        <v>4.1231612614961367E-2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3.8005</v>
      </c>
      <c r="C472" s="2">
        <f t="shared" si="42"/>
        <v>4.0587345032464102</v>
      </c>
      <c r="D472" s="2">
        <f t="shared" si="38"/>
        <v>3.9554636074063527</v>
      </c>
      <c r="E472" s="2">
        <f t="shared" si="37"/>
        <v>0.10327089584005744</v>
      </c>
      <c r="F472" s="2">
        <f t="shared" si="41"/>
        <v>4.1027498982650165E-2</v>
      </c>
      <c r="G472" s="2">
        <f t="shared" si="39"/>
        <v>6.2243396857407277E-2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3.7222</v>
      </c>
      <c r="C473" s="2">
        <f t="shared" si="42"/>
        <v>4.0791907335161932</v>
      </c>
      <c r="D473" s="2">
        <f t="shared" si="38"/>
        <v>3.9381848216725484</v>
      </c>
      <c r="E473" s="2">
        <f t="shared" si="37"/>
        <v>0.14100591184364486</v>
      </c>
      <c r="F473" s="2">
        <f t="shared" si="41"/>
        <v>6.1023181554849107E-2</v>
      </c>
      <c r="G473" s="2">
        <f t="shared" si="39"/>
        <v>7.9982730288795753E-2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3.7222</v>
      </c>
      <c r="C474" s="2">
        <f t="shared" si="42"/>
        <v>4.0964998514367785</v>
      </c>
      <c r="D474" s="2">
        <f t="shared" si="38"/>
        <v>3.9221859459931006</v>
      </c>
      <c r="E474" s="2">
        <f t="shared" si="37"/>
        <v>0.17431390544367797</v>
      </c>
      <c r="F474" s="2">
        <f t="shared" si="41"/>
        <v>8.368132633261488E-2</v>
      </c>
      <c r="G474" s="2">
        <f t="shared" si="39"/>
        <v>9.0632579111063094E-2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3.8283999999999998</v>
      </c>
      <c r="C475" s="2">
        <f t="shared" si="42"/>
        <v>4.0939460281388129</v>
      </c>
      <c r="D475" s="2">
        <f t="shared" si="38"/>
        <v>3.9152388388825008</v>
      </c>
      <c r="E475" s="2">
        <f t="shared" si="37"/>
        <v>0.17870718925631213</v>
      </c>
      <c r="F475" s="2">
        <f t="shared" si="41"/>
        <v>0.10268649891735435</v>
      </c>
      <c r="G475" s="2">
        <f t="shared" si="39"/>
        <v>7.602069033895778E-2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3.8283999999999998</v>
      </c>
      <c r="C476" s="2">
        <f t="shared" si="42"/>
        <v>4.0754466391943804</v>
      </c>
      <c r="D476" s="2">
        <f t="shared" si="38"/>
        <v>3.908806332298612</v>
      </c>
      <c r="E476" s="2">
        <f t="shared" ref="E476:E539" si="43">C476-D476</f>
        <v>0.16664030689576848</v>
      </c>
      <c r="F476" s="2">
        <f t="shared" si="41"/>
        <v>0.11547726051303717</v>
      </c>
      <c r="G476" s="2">
        <f t="shared" si="39"/>
        <v>5.1163046382731309E-2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3.8563999999999998</v>
      </c>
      <c r="C477" s="2">
        <f t="shared" si="42"/>
        <v>4.0503317716260137</v>
      </c>
      <c r="D477" s="2">
        <f t="shared" ref="D477:D540" si="44">$D$4*B477+(1-$D$4)*D476</f>
        <v>3.904924381757974</v>
      </c>
      <c r="E477" s="2">
        <f t="shared" si="43"/>
        <v>0.14540738986803969</v>
      </c>
      <c r="F477" s="2">
        <f t="shared" si="41"/>
        <v>0.12146328638403768</v>
      </c>
      <c r="G477" s="2">
        <f t="shared" si="39"/>
        <v>2.3944103484002013E-2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3.7446000000000002</v>
      </c>
      <c r="C478" s="2">
        <f t="shared" si="42"/>
        <v>4.0290807298373963</v>
      </c>
      <c r="D478" s="2">
        <f t="shared" si="44"/>
        <v>3.8930485016277538</v>
      </c>
      <c r="E478" s="2">
        <f t="shared" si="43"/>
        <v>0.13603222820964245</v>
      </c>
      <c r="F478" s="2">
        <f t="shared" si="41"/>
        <v>0.12437707474915864</v>
      </c>
      <c r="G478" s="2">
        <f t="shared" si="39"/>
        <v>1.1655153460483805E-2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3.6383999999999999</v>
      </c>
      <c r="C479" s="2">
        <f t="shared" si="42"/>
        <v>4.0033606175547201</v>
      </c>
      <c r="D479" s="2">
        <f t="shared" si="44"/>
        <v>3.8741856496553275</v>
      </c>
      <c r="E479" s="2">
        <f t="shared" si="43"/>
        <v>0.12917496789939253</v>
      </c>
      <c r="F479" s="2">
        <f t="shared" si="41"/>
        <v>0.12533665337920541</v>
      </c>
      <c r="G479" s="2">
        <f t="shared" si="39"/>
        <v>3.8383145201871249E-3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3.6328</v>
      </c>
      <c r="C480" s="2">
        <f t="shared" si="42"/>
        <v>3.9652743687001477</v>
      </c>
      <c r="D480" s="2">
        <f t="shared" si="44"/>
        <v>3.8563052311623403</v>
      </c>
      <c r="E480" s="2">
        <f t="shared" si="43"/>
        <v>0.10896913753780746</v>
      </c>
      <c r="F480" s="2">
        <f t="shared" si="41"/>
        <v>0.12206315021092583</v>
      </c>
      <c r="G480" s="2">
        <f t="shared" si="39"/>
        <v>-1.3094012673118369E-2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3.6272000000000002</v>
      </c>
      <c r="C481" s="2">
        <f t="shared" si="42"/>
        <v>3.9149860042847404</v>
      </c>
      <c r="D481" s="2">
        <f t="shared" si="44"/>
        <v>3.8393344732984631</v>
      </c>
      <c r="E481" s="2">
        <f t="shared" si="43"/>
        <v>7.5651530986277304E-2</v>
      </c>
      <c r="F481" s="2">
        <f t="shared" si="41"/>
        <v>0.11278082636599612</v>
      </c>
      <c r="G481" s="2">
        <f t="shared" si="39"/>
        <v>-3.7129295379718819E-2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3.6383999999999999</v>
      </c>
      <c r="C482" s="2">
        <f t="shared" si="42"/>
        <v>3.8973727728563188</v>
      </c>
      <c r="D482" s="2">
        <f t="shared" si="44"/>
        <v>3.8244504382393179</v>
      </c>
      <c r="E482" s="2">
        <f t="shared" si="43"/>
        <v>7.2922334617000928E-2</v>
      </c>
      <c r="F482" s="2">
        <f t="shared" si="41"/>
        <v>0.1048091280161971</v>
      </c>
      <c r="G482" s="2">
        <f t="shared" si="39"/>
        <v>-3.1886793399196173E-2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3.7446000000000002</v>
      </c>
      <c r="C483" s="2">
        <f t="shared" si="42"/>
        <v>3.870423115493808</v>
      </c>
      <c r="D483" s="2">
        <f t="shared" si="44"/>
        <v>3.8185355909623313</v>
      </c>
      <c r="E483" s="2">
        <f t="shared" si="43"/>
        <v>5.1887524531476714E-2</v>
      </c>
      <c r="F483" s="2">
        <f t="shared" si="41"/>
        <v>9.4224807319253021E-2</v>
      </c>
      <c r="G483" s="2">
        <f t="shared" si="39"/>
        <v>-4.2337282787776306E-2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3.6606999999999998</v>
      </c>
      <c r="C484" s="2">
        <f t="shared" si="42"/>
        <v>3.8476195592639915</v>
      </c>
      <c r="D484" s="2">
        <f t="shared" si="44"/>
        <v>3.8068440657058624</v>
      </c>
      <c r="E484" s="2">
        <f t="shared" si="43"/>
        <v>4.0775493558129039E-2</v>
      </c>
      <c r="F484" s="2">
        <f t="shared" si="41"/>
        <v>8.353494456702823E-2</v>
      </c>
      <c r="G484" s="2">
        <f t="shared" ref="G484:G547" si="45">E484-F484</f>
        <v>-4.2759451008899191E-2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3.7446000000000002</v>
      </c>
      <c r="C485" s="2">
        <f t="shared" si="42"/>
        <v>3.8446627039926078</v>
      </c>
      <c r="D485" s="2">
        <f t="shared" si="44"/>
        <v>3.8022333941720947</v>
      </c>
      <c r="E485" s="2">
        <f t="shared" si="43"/>
        <v>4.2429309820513073E-2</v>
      </c>
      <c r="F485" s="2">
        <f t="shared" ref="F485:F548" si="47">(E485*(2/(10)))+((1-(2/10))*F484)</f>
        <v>7.5313817617725196E-2</v>
      </c>
      <c r="G485" s="2">
        <f t="shared" si="45"/>
        <v>-3.2884507797212123E-2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5">
        <f>TITRES_STAT!D489</f>
        <v>3.6606999999999998</v>
      </c>
      <c r="C486" s="2">
        <f t="shared" si="42"/>
        <v>3.8421607495322068</v>
      </c>
      <c r="D486" s="2">
        <f t="shared" si="44"/>
        <v>3.7917494390482358</v>
      </c>
      <c r="E486" s="2">
        <f t="shared" si="43"/>
        <v>5.0411310483970961E-2</v>
      </c>
      <c r="F486" s="2">
        <f t="shared" si="47"/>
        <v>7.0333316190974354E-2</v>
      </c>
      <c r="G486" s="2">
        <f t="shared" si="45"/>
        <v>-1.9922005707003393E-2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3.6049000000000002</v>
      </c>
      <c r="C487" s="2">
        <f t="shared" si="42"/>
        <v>3.8443514034503288</v>
      </c>
      <c r="D487" s="2">
        <f t="shared" si="44"/>
        <v>3.7779087398594777</v>
      </c>
      <c r="E487" s="2">
        <f t="shared" si="43"/>
        <v>6.6442663590851048E-2</v>
      </c>
      <c r="F487" s="2">
        <f t="shared" si="47"/>
        <v>6.9555185670949704E-2</v>
      </c>
      <c r="G487" s="2">
        <f t="shared" si="45"/>
        <v>-3.1125220800986564E-3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3.6272000000000002</v>
      </c>
      <c r="C488" s="2">
        <f t="shared" si="42"/>
        <v>3.8290050336887398</v>
      </c>
      <c r="D488" s="2">
        <f t="shared" si="44"/>
        <v>3.7667451294995162</v>
      </c>
      <c r="E488" s="2">
        <f t="shared" si="43"/>
        <v>6.2259904189223558E-2</v>
      </c>
      <c r="F488" s="2">
        <f t="shared" si="47"/>
        <v>6.8096129374604478E-2</v>
      </c>
      <c r="G488" s="2">
        <f t="shared" si="45"/>
        <v>-5.8362251853809194E-3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3.6886999999999999</v>
      </c>
      <c r="C489" s="2">
        <f t="shared" si="42"/>
        <v>3.7996811823520105</v>
      </c>
      <c r="D489" s="2">
        <f t="shared" si="44"/>
        <v>3.7609640087958485</v>
      </c>
      <c r="E489" s="2">
        <f t="shared" si="43"/>
        <v>3.8717173556161999E-2</v>
      </c>
      <c r="F489" s="2">
        <f t="shared" si="47"/>
        <v>6.2220338210915986E-2</v>
      </c>
      <c r="G489" s="2">
        <f t="shared" si="45"/>
        <v>-2.3503164654753987E-2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5">
        <f>TITRES_STAT!D493</f>
        <v>3.8563999999999998</v>
      </c>
      <c r="C490" s="2">
        <f t="shared" si="42"/>
        <v>3.774007154297855</v>
      </c>
      <c r="D490" s="2">
        <f t="shared" si="44"/>
        <v>3.7680333414776377</v>
      </c>
      <c r="E490" s="2">
        <f t="shared" si="43"/>
        <v>5.9738128202173613E-3</v>
      </c>
      <c r="F490" s="2">
        <f t="shared" si="47"/>
        <v>5.0971033132776268E-2</v>
      </c>
      <c r="G490" s="2">
        <f t="shared" si="45"/>
        <v>-4.4997220312558907E-2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5">
        <f>TITRES_STAT!D494</f>
        <v>3.9234</v>
      </c>
      <c r="C491" s="2">
        <f t="shared" si="42"/>
        <v>3.7514214382520312</v>
      </c>
      <c r="D491" s="2">
        <f t="shared" si="44"/>
        <v>3.7795419828496648</v>
      </c>
      <c r="E491" s="2">
        <f t="shared" si="43"/>
        <v>-2.8120544597633579E-2</v>
      </c>
      <c r="F491" s="2">
        <f t="shared" si="47"/>
        <v>3.5152717586694304E-2</v>
      </c>
      <c r="G491" s="2">
        <f t="shared" si="45"/>
        <v>-6.3273262184327883E-2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5">
        <f>TITRES_STAT!D495</f>
        <v>3.9904999999999999</v>
      </c>
      <c r="C492" s="2">
        <f t="shared" si="42"/>
        <v>3.7340335246747958</v>
      </c>
      <c r="D492" s="2">
        <f t="shared" si="44"/>
        <v>3.7951685026385782</v>
      </c>
      <c r="E492" s="2">
        <f t="shared" si="43"/>
        <v>-6.1134977963782422E-2</v>
      </c>
      <c r="F492" s="2">
        <f t="shared" si="47"/>
        <v>1.5895178476598958E-2</v>
      </c>
      <c r="G492" s="2">
        <f t="shared" si="45"/>
        <v>-7.7030156440381387E-2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5">
        <f>TITRES_STAT!D496</f>
        <v>4.1246</v>
      </c>
      <c r="C493" s="2">
        <f t="shared" si="42"/>
        <v>3.7356591362632887</v>
      </c>
      <c r="D493" s="2">
        <f t="shared" si="44"/>
        <v>3.8195708357764615</v>
      </c>
      <c r="E493" s="2">
        <f t="shared" si="43"/>
        <v>-8.3911699513172788E-2</v>
      </c>
      <c r="F493" s="2">
        <f t="shared" si="47"/>
        <v>-4.0661971213553916E-3</v>
      </c>
      <c r="G493" s="2">
        <f t="shared" si="45"/>
        <v>-7.9845502391817397E-2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5">
        <f>TITRES_STAT!D497</f>
        <v>4.2643000000000004</v>
      </c>
      <c r="C494" s="2">
        <f t="shared" si="42"/>
        <v>3.7241269614535519</v>
      </c>
      <c r="D494" s="2">
        <f t="shared" si="44"/>
        <v>3.852513736830057</v>
      </c>
      <c r="E494" s="2">
        <f t="shared" si="43"/>
        <v>-0.12838677537650511</v>
      </c>
      <c r="F494" s="2">
        <f t="shared" si="47"/>
        <v>-2.8930312772385339E-2</v>
      </c>
      <c r="G494" s="2">
        <f t="shared" si="45"/>
        <v>-9.9456462604119777E-2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4.2923</v>
      </c>
      <c r="C495" s="2">
        <f t="shared" si="42"/>
        <v>3.727276659691467</v>
      </c>
      <c r="D495" s="2">
        <f t="shared" si="44"/>
        <v>3.8850904970648679</v>
      </c>
      <c r="E495" s="2">
        <f t="shared" si="43"/>
        <v>-0.15781383737340082</v>
      </c>
      <c r="F495" s="2">
        <f t="shared" si="47"/>
        <v>-5.4707017692588442E-2</v>
      </c>
      <c r="G495" s="2">
        <f t="shared" si="45"/>
        <v>-0.10310681968081238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4.2531999999999996</v>
      </c>
      <c r="C496" s="2">
        <f t="shared" si="42"/>
        <v>3.7170340966620103</v>
      </c>
      <c r="D496" s="2">
        <f t="shared" si="44"/>
        <v>3.9123578676526551</v>
      </c>
      <c r="E496" s="2">
        <f t="shared" si="43"/>
        <v>-0.1953237709906448</v>
      </c>
      <c r="F496" s="2">
        <f t="shared" si="47"/>
        <v>-8.2830368352199729E-2</v>
      </c>
      <c r="G496" s="2">
        <f t="shared" si="45"/>
        <v>-0.11249340263844507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4.2643000000000004</v>
      </c>
      <c r="C497" s="2">
        <f t="shared" si="42"/>
        <v>3.6997826971755474</v>
      </c>
      <c r="D497" s="2">
        <f t="shared" si="44"/>
        <v>3.9384276552339399</v>
      </c>
      <c r="E497" s="2">
        <f t="shared" si="43"/>
        <v>-0.23864495805839248</v>
      </c>
      <c r="F497" s="2">
        <f t="shared" si="47"/>
        <v>-0.11399328629343829</v>
      </c>
      <c r="G497" s="2">
        <f t="shared" si="45"/>
        <v>-0.12465167176495419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4.0799000000000003</v>
      </c>
      <c r="C498" s="2">
        <f t="shared" si="42"/>
        <v>3.6886161283793095</v>
      </c>
      <c r="D498" s="2">
        <f t="shared" si="44"/>
        <v>3.948907088179574</v>
      </c>
      <c r="E498" s="2">
        <f t="shared" si="43"/>
        <v>-0.26029095980026451</v>
      </c>
      <c r="F498" s="2">
        <f t="shared" si="47"/>
        <v>-0.14325282099480352</v>
      </c>
      <c r="G498" s="2">
        <f t="shared" si="45"/>
        <v>-0.11703813880546099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4.0128000000000004</v>
      </c>
      <c r="C499" s="2">
        <f t="shared" si="42"/>
        <v>3.6886290317055694</v>
      </c>
      <c r="D499" s="2">
        <f t="shared" si="44"/>
        <v>3.9536398964625685</v>
      </c>
      <c r="E499" s="2">
        <f t="shared" si="43"/>
        <v>-0.26501086475699909</v>
      </c>
      <c r="F499" s="2">
        <f t="shared" si="47"/>
        <v>-0.16760442974724266</v>
      </c>
      <c r="G499" s="2">
        <f t="shared" si="45"/>
        <v>-9.7406435009756431E-2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3.7892999999999999</v>
      </c>
      <c r="C500" s="2">
        <f t="shared" si="42"/>
        <v>3.7144399499047123</v>
      </c>
      <c r="D500" s="2">
        <f t="shared" si="44"/>
        <v>3.9414665707986742</v>
      </c>
      <c r="E500" s="2">
        <f t="shared" si="43"/>
        <v>-0.22702662089396197</v>
      </c>
      <c r="F500" s="2">
        <f t="shared" si="47"/>
        <v>-0.17948886797658653</v>
      </c>
      <c r="G500" s="2">
        <f t="shared" si="45"/>
        <v>-4.7537752917375442E-2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3.7892999999999999</v>
      </c>
      <c r="C501" s="2">
        <f t="shared" si="42"/>
        <v>3.746587649919372</v>
      </c>
      <c r="D501" s="2">
        <f t="shared" si="44"/>
        <v>3.9301949729617354</v>
      </c>
      <c r="E501" s="2">
        <f t="shared" si="43"/>
        <v>-0.18360732304236338</v>
      </c>
      <c r="F501" s="2">
        <f t="shared" si="47"/>
        <v>-0.18031255898974191</v>
      </c>
      <c r="G501" s="2">
        <f t="shared" si="45"/>
        <v>-3.2947640526214683E-3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3.9624999999999999</v>
      </c>
      <c r="C502" s="2">
        <f t="shared" si="42"/>
        <v>3.7841126268548533</v>
      </c>
      <c r="D502" s="2">
        <f t="shared" si="44"/>
        <v>3.9325879379275328</v>
      </c>
      <c r="E502" s="2">
        <f t="shared" si="43"/>
        <v>-0.14847531107267953</v>
      </c>
      <c r="F502" s="2">
        <f t="shared" si="47"/>
        <v>-0.17394510940632946</v>
      </c>
      <c r="G502" s="2">
        <f t="shared" si="45"/>
        <v>2.5469798333649929E-2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3.8508</v>
      </c>
      <c r="C503" s="2">
        <f t="shared" si="42"/>
        <v>3.8364952996464146</v>
      </c>
      <c r="D503" s="2">
        <f t="shared" si="44"/>
        <v>3.9265295721551228</v>
      </c>
      <c r="E503" s="2">
        <f t="shared" si="43"/>
        <v>-9.0034272508708213E-2</v>
      </c>
      <c r="F503" s="2">
        <f t="shared" si="47"/>
        <v>-0.1571629420268052</v>
      </c>
      <c r="G503" s="2">
        <f t="shared" si="45"/>
        <v>6.7128669518096984E-2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3.6999</v>
      </c>
      <c r="C504" s="2">
        <f t="shared" si="42"/>
        <v>3.9023114073931202</v>
      </c>
      <c r="D504" s="2">
        <f t="shared" si="44"/>
        <v>3.9097421964399284</v>
      </c>
      <c r="E504" s="2">
        <f t="shared" si="43"/>
        <v>-7.4307890468081617E-3</v>
      </c>
      <c r="F504" s="2">
        <f t="shared" si="47"/>
        <v>-0.12721651143080578</v>
      </c>
      <c r="G504" s="2">
        <f t="shared" si="45"/>
        <v>0.11978572238399762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3.8786999999999998</v>
      </c>
      <c r="C505" s="2">
        <f t="shared" si="42"/>
        <v>3.9623096524095636</v>
      </c>
      <c r="D505" s="2">
        <f t="shared" si="44"/>
        <v>3.9074427744814155</v>
      </c>
      <c r="E505" s="2">
        <f t="shared" si="43"/>
        <v>5.4866877928148039E-2</v>
      </c>
      <c r="F505" s="2">
        <f t="shared" si="47"/>
        <v>-9.0799833559015025E-2</v>
      </c>
      <c r="G505" s="2">
        <f t="shared" si="45"/>
        <v>0.14566671148716306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5">
        <f>TITRES_STAT!D509</f>
        <v>3.8786999999999998</v>
      </c>
      <c r="C506" s="2">
        <f t="shared" si="42"/>
        <v>4.0070620135773227</v>
      </c>
      <c r="D506" s="2">
        <f t="shared" si="44"/>
        <v>3.9053136800753849</v>
      </c>
      <c r="E506" s="2">
        <f t="shared" si="43"/>
        <v>0.10174833350193779</v>
      </c>
      <c r="F506" s="2">
        <f t="shared" si="47"/>
        <v>-5.2290200146824464E-2</v>
      </c>
      <c r="G506" s="2">
        <f t="shared" si="45"/>
        <v>0.15403853364876224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5">
        <f>TITRES_STAT!D510</f>
        <v>3.7892999999999999</v>
      </c>
      <c r="C507" s="2">
        <f t="shared" si="42"/>
        <v>4.0466370884115808</v>
      </c>
      <c r="D507" s="2">
        <f t="shared" si="44"/>
        <v>3.8967200741438748</v>
      </c>
      <c r="E507" s="2">
        <f t="shared" si="43"/>
        <v>0.14991701426770598</v>
      </c>
      <c r="F507" s="2">
        <f t="shared" si="47"/>
        <v>-1.1848757263918378E-2</v>
      </c>
      <c r="G507" s="2">
        <f t="shared" si="45"/>
        <v>0.16176577153162436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5">
        <f>TITRES_STAT!D511</f>
        <v>3.7837000000000001</v>
      </c>
      <c r="C508" s="2">
        <f t="shared" si="42"/>
        <v>4.051754459425184</v>
      </c>
      <c r="D508" s="2">
        <f t="shared" si="44"/>
        <v>3.888348216799884</v>
      </c>
      <c r="E508" s="2">
        <f t="shared" si="43"/>
        <v>0.16340624262530001</v>
      </c>
      <c r="F508" s="2">
        <f t="shared" si="47"/>
        <v>2.3202242713925302E-2</v>
      </c>
      <c r="G508" s="2">
        <f t="shared" si="45"/>
        <v>0.14020399991137472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5">
        <f>TITRES_STAT!D512</f>
        <v>3.7837000000000001</v>
      </c>
      <c r="C509" s="2">
        <f t="shared" si="42"/>
        <v>4.0457614656674634</v>
      </c>
      <c r="D509" s="2">
        <f t="shared" si="44"/>
        <v>3.8805964970369295</v>
      </c>
      <c r="E509" s="2">
        <f t="shared" si="43"/>
        <v>0.16516496863053387</v>
      </c>
      <c r="F509" s="2">
        <f t="shared" si="47"/>
        <v>5.1594787897247016E-2</v>
      </c>
      <c r="G509" s="2">
        <f t="shared" si="45"/>
        <v>0.11357018073328685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5">
        <f>TITRES_STAT!D513</f>
        <v>3.7837000000000001</v>
      </c>
      <c r="C510" s="2">
        <f t="shared" si="42"/>
        <v>4.0063058555647766</v>
      </c>
      <c r="D510" s="2">
        <f t="shared" si="44"/>
        <v>3.8734189787378974</v>
      </c>
      <c r="E510" s="2">
        <f t="shared" si="43"/>
        <v>0.13288687682687916</v>
      </c>
      <c r="F510" s="2">
        <f t="shared" si="47"/>
        <v>6.7853205683173448E-2</v>
      </c>
      <c r="G510" s="2">
        <f t="shared" si="45"/>
        <v>6.5033671143705715E-2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5">
        <f>TITRES_STAT!D514</f>
        <v>3.7837000000000001</v>
      </c>
      <c r="C511" s="2">
        <f t="shared" si="42"/>
        <v>3.9729203393240415</v>
      </c>
      <c r="D511" s="2">
        <f t="shared" si="44"/>
        <v>3.8667731284610158</v>
      </c>
      <c r="E511" s="2">
        <f t="shared" si="43"/>
        <v>0.1061472108630257</v>
      </c>
      <c r="F511" s="2">
        <f t="shared" si="47"/>
        <v>7.5512006719143904E-2</v>
      </c>
      <c r="G511" s="2">
        <f t="shared" si="45"/>
        <v>3.0635204143881795E-2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5">
        <f>TITRES_STAT!D515</f>
        <v>3.7725</v>
      </c>
      <c r="C512" s="2">
        <f t="shared" si="42"/>
        <v>3.9713172101972658</v>
      </c>
      <c r="D512" s="2">
        <f t="shared" si="44"/>
        <v>3.8597899337602</v>
      </c>
      <c r="E512" s="2">
        <f t="shared" si="43"/>
        <v>0.11152727643706584</v>
      </c>
      <c r="F512" s="2">
        <f t="shared" si="47"/>
        <v>8.2715060662728296E-2</v>
      </c>
      <c r="G512" s="2">
        <f t="shared" si="45"/>
        <v>2.8812215774337541E-2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3.7222</v>
      </c>
      <c r="C513" s="2">
        <f t="shared" si="42"/>
        <v>3.9527761009361484</v>
      </c>
      <c r="D513" s="2">
        <f t="shared" si="44"/>
        <v>3.8495980868149999</v>
      </c>
      <c r="E513" s="2">
        <f t="shared" si="43"/>
        <v>0.10317801412114846</v>
      </c>
      <c r="F513" s="2">
        <f t="shared" si="47"/>
        <v>8.6807651354412346E-2</v>
      </c>
      <c r="G513" s="2">
        <f t="shared" si="45"/>
        <v>1.6370362766736118E-2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3.6551999999999998</v>
      </c>
      <c r="C514" s="2">
        <f t="shared" si="42"/>
        <v>3.9138720854075104</v>
      </c>
      <c r="D514" s="2">
        <f t="shared" si="44"/>
        <v>3.8351982285324073</v>
      </c>
      <c r="E514" s="2">
        <f t="shared" si="43"/>
        <v>7.8673856875103088E-2</v>
      </c>
      <c r="F514" s="2">
        <f t="shared" si="47"/>
        <v>8.5180892458550497E-2</v>
      </c>
      <c r="G514" s="2">
        <f t="shared" si="45"/>
        <v>-6.5070355834474097E-3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3.6606999999999998</v>
      </c>
      <c r="C515" s="2">
        <f t="shared" si="42"/>
        <v>3.9084609953448162</v>
      </c>
      <c r="D515" s="2">
        <f t="shared" si="44"/>
        <v>3.8222724338263032</v>
      </c>
      <c r="E515" s="2">
        <f t="shared" si="43"/>
        <v>8.6188561518512952E-2</v>
      </c>
      <c r="F515" s="2">
        <f t="shared" si="47"/>
        <v>8.5382426270542988E-2</v>
      </c>
      <c r="G515" s="2">
        <f t="shared" si="45"/>
        <v>8.061352479699635E-4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3.6775000000000002</v>
      </c>
      <c r="C516" s="2">
        <f t="shared" si="42"/>
        <v>3.9038823806763832</v>
      </c>
      <c r="D516" s="2">
        <f t="shared" si="44"/>
        <v>3.8115485498391699</v>
      </c>
      <c r="E516" s="2">
        <f t="shared" si="43"/>
        <v>9.2333830837213249E-2</v>
      </c>
      <c r="F516" s="2">
        <f t="shared" si="47"/>
        <v>8.6772707183877043E-2</v>
      </c>
      <c r="G516" s="2">
        <f t="shared" si="45"/>
        <v>5.5611236533362057E-3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3.6943000000000001</v>
      </c>
      <c r="C517" s="2">
        <f t="shared" si="42"/>
        <v>3.8862543221107857</v>
      </c>
      <c r="D517" s="2">
        <f t="shared" si="44"/>
        <v>3.8028634720733057</v>
      </c>
      <c r="E517" s="2">
        <f t="shared" si="43"/>
        <v>8.3390850037480035E-2</v>
      </c>
      <c r="F517" s="2">
        <f t="shared" si="47"/>
        <v>8.6096335754597644E-2</v>
      </c>
      <c r="G517" s="2">
        <f t="shared" si="45"/>
        <v>-2.7054857171176089E-3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3.8283999999999998</v>
      </c>
      <c r="C518" s="2">
        <f t="shared" si="42"/>
        <v>3.8704767340937418</v>
      </c>
      <c r="D518" s="2">
        <f t="shared" si="44"/>
        <v>3.8047550667345424</v>
      </c>
      <c r="E518" s="2">
        <f t="shared" si="43"/>
        <v>6.5721667359199376E-2</v>
      </c>
      <c r="F518" s="2">
        <f t="shared" si="47"/>
        <v>8.2021402075518002E-2</v>
      </c>
      <c r="G518" s="2">
        <f t="shared" si="45"/>
        <v>-1.6299734716318626E-2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3.8340000000000001</v>
      </c>
      <c r="C519" s="2">
        <f t="shared" si="42"/>
        <v>3.8571264673100889</v>
      </c>
      <c r="D519" s="2">
        <f t="shared" si="44"/>
        <v>3.8069213580875392</v>
      </c>
      <c r="E519" s="2">
        <f t="shared" si="43"/>
        <v>5.0205109222549726E-2</v>
      </c>
      <c r="F519" s="2">
        <f t="shared" si="47"/>
        <v>7.5658143504924349E-2</v>
      </c>
      <c r="G519" s="2">
        <f t="shared" si="45"/>
        <v>-2.5453034282374623E-2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3.8340000000000001</v>
      </c>
      <c r="C520" s="2">
        <f t="shared" si="42"/>
        <v>3.8458300877239213</v>
      </c>
      <c r="D520" s="2">
        <f t="shared" si="44"/>
        <v>3.8089271834143879</v>
      </c>
      <c r="E520" s="2">
        <f t="shared" si="43"/>
        <v>3.6902904309533469E-2</v>
      </c>
      <c r="F520" s="2">
        <f t="shared" si="47"/>
        <v>6.7907095665846171E-2</v>
      </c>
      <c r="G520" s="2">
        <f t="shared" si="45"/>
        <v>-3.1004191356312702E-2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3.8340000000000001</v>
      </c>
      <c r="C521" s="2">
        <f t="shared" si="42"/>
        <v>3.8362716126894716</v>
      </c>
      <c r="D521" s="2">
        <f t="shared" si="44"/>
        <v>3.8107844290873958</v>
      </c>
      <c r="E521" s="2">
        <f t="shared" si="43"/>
        <v>2.5487183602075802E-2</v>
      </c>
      <c r="F521" s="2">
        <f t="shared" si="47"/>
        <v>5.9423113253092102E-2</v>
      </c>
      <c r="G521" s="2">
        <f t="shared" si="45"/>
        <v>-3.39359296510163E-2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3.8395999999999999</v>
      </c>
      <c r="C522" s="2">
        <f t="shared" si="42"/>
        <v>3.8264605953526298</v>
      </c>
      <c r="D522" s="2">
        <f t="shared" si="44"/>
        <v>3.8129189158216628</v>
      </c>
      <c r="E522" s="2">
        <f t="shared" si="43"/>
        <v>1.3541679530967077E-2</v>
      </c>
      <c r="F522" s="2">
        <f t="shared" si="47"/>
        <v>5.0246826508667103E-2</v>
      </c>
      <c r="G522" s="2">
        <f t="shared" si="45"/>
        <v>-3.6705146977700026E-2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3.8395999999999999</v>
      </c>
      <c r="C523" s="2">
        <f t="shared" si="42"/>
        <v>3.8104205037599175</v>
      </c>
      <c r="D523" s="2">
        <f t="shared" si="44"/>
        <v>3.8148952924274653</v>
      </c>
      <c r="E523" s="2">
        <f t="shared" si="43"/>
        <v>-4.4747886675478021E-3</v>
      </c>
      <c r="F523" s="2">
        <f t="shared" si="47"/>
        <v>3.9302503473424122E-2</v>
      </c>
      <c r="G523" s="2">
        <f t="shared" si="45"/>
        <v>-4.3777292140971924E-2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3.8283999999999998</v>
      </c>
      <c r="C524" s="2">
        <f t="shared" si="42"/>
        <v>3.7865404262583917</v>
      </c>
      <c r="D524" s="2">
        <f t="shared" si="44"/>
        <v>3.8158956411365423</v>
      </c>
      <c r="E524" s="2">
        <f t="shared" si="43"/>
        <v>-2.9355214878150626E-2</v>
      </c>
      <c r="F524" s="2">
        <f t="shared" si="47"/>
        <v>2.5570959803109174E-2</v>
      </c>
      <c r="G524" s="2">
        <f t="shared" si="45"/>
        <v>-5.49261746812598E-2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3.8283999999999998</v>
      </c>
      <c r="C525" s="2">
        <f t="shared" si="42"/>
        <v>3.7671803606801775</v>
      </c>
      <c r="D525" s="2">
        <f t="shared" si="44"/>
        <v>3.8168218899412425</v>
      </c>
      <c r="E525" s="2">
        <f t="shared" si="43"/>
        <v>-4.9641529261065021E-2</v>
      </c>
      <c r="F525" s="2">
        <f t="shared" si="47"/>
        <v>1.0528461990274336E-2</v>
      </c>
      <c r="G525" s="2">
        <f t="shared" si="45"/>
        <v>-6.0169991251339358E-2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3.8340000000000001</v>
      </c>
      <c r="C526" s="2">
        <f t="shared" si="42"/>
        <v>3.7533833821139964</v>
      </c>
      <c r="D526" s="2">
        <f t="shared" si="44"/>
        <v>3.8180943425381875</v>
      </c>
      <c r="E526" s="2">
        <f t="shared" si="43"/>
        <v>-6.4710960424191111E-2</v>
      </c>
      <c r="F526" s="2">
        <f t="shared" si="47"/>
        <v>-4.5194224926187535E-3</v>
      </c>
      <c r="G526" s="2">
        <f t="shared" si="45"/>
        <v>-6.0191537931572357E-2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3.8060999999999998</v>
      </c>
      <c r="C527" s="2">
        <f t="shared" ref="C527:C590" si="48">$C$4*B517+C526*(1-$C$4)</f>
        <v>3.7442936310195356</v>
      </c>
      <c r="D527" s="2">
        <f t="shared" si="44"/>
        <v>3.8172058727205438</v>
      </c>
      <c r="E527" s="2">
        <f t="shared" si="43"/>
        <v>-7.2912241701008185E-2</v>
      </c>
      <c r="F527" s="2">
        <f t="shared" si="47"/>
        <v>-1.8197986334296638E-2</v>
      </c>
      <c r="G527" s="2">
        <f t="shared" si="45"/>
        <v>-5.4714255366711546E-2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3.8115999999999999</v>
      </c>
      <c r="C528" s="2">
        <f t="shared" si="48"/>
        <v>3.7572330724011458</v>
      </c>
      <c r="D528" s="2">
        <f t="shared" si="44"/>
        <v>3.8167906228893926</v>
      </c>
      <c r="E528" s="2">
        <f t="shared" si="43"/>
        <v>-5.9557550488246846E-2</v>
      </c>
      <c r="F528" s="2">
        <f t="shared" si="47"/>
        <v>-2.6469899165086679E-2</v>
      </c>
      <c r="G528" s="2">
        <f t="shared" si="45"/>
        <v>-3.3087651323160168E-2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3.8172000000000001</v>
      </c>
      <c r="C529" s="2">
        <f t="shared" si="48"/>
        <v>3.769043368954816</v>
      </c>
      <c r="D529" s="2">
        <f t="shared" si="44"/>
        <v>3.8168209471198082</v>
      </c>
      <c r="E529" s="2">
        <f t="shared" si="43"/>
        <v>-4.7777578164992285E-2</v>
      </c>
      <c r="F529" s="2">
        <f t="shared" si="47"/>
        <v>-3.0731434965067805E-2</v>
      </c>
      <c r="G529" s="2">
        <f t="shared" si="45"/>
        <v>-1.7046143199924479E-2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3.8228</v>
      </c>
      <c r="C530" s="2">
        <f t="shared" si="48"/>
        <v>3.7790366968079212</v>
      </c>
      <c r="D530" s="2">
        <f t="shared" si="44"/>
        <v>3.8172638399257486</v>
      </c>
      <c r="E530" s="2">
        <f t="shared" si="43"/>
        <v>-3.8227143117827378E-2</v>
      </c>
      <c r="F530" s="2">
        <f t="shared" si="47"/>
        <v>-3.2230576595619717E-2</v>
      </c>
      <c r="G530" s="2">
        <f t="shared" si="45"/>
        <v>-5.9965665222076608E-3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4.0519999999999996</v>
      </c>
      <c r="C531" s="2">
        <f t="shared" si="48"/>
        <v>3.7874925896067024</v>
      </c>
      <c r="D531" s="2">
        <f t="shared" si="44"/>
        <v>3.8346517036349521</v>
      </c>
      <c r="E531" s="2">
        <f t="shared" si="43"/>
        <v>-4.7159114028249682E-2</v>
      </c>
      <c r="F531" s="2">
        <f t="shared" si="47"/>
        <v>-3.5216284082145714E-2</v>
      </c>
      <c r="G531" s="2">
        <f t="shared" si="45"/>
        <v>-1.1942829946103968E-2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4.2755000000000001</v>
      </c>
      <c r="C532" s="2">
        <f t="shared" si="48"/>
        <v>3.7955091142825941</v>
      </c>
      <c r="D532" s="2">
        <f t="shared" si="44"/>
        <v>3.8673071329953261</v>
      </c>
      <c r="E532" s="2">
        <f t="shared" si="43"/>
        <v>-7.1798018712732059E-2</v>
      </c>
      <c r="F532" s="2">
        <f t="shared" si="47"/>
        <v>-4.2532631008262989E-2</v>
      </c>
      <c r="G532" s="2">
        <f t="shared" si="45"/>
        <v>-2.926538770446907E-2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4.0854999999999997</v>
      </c>
      <c r="C533" s="2">
        <f t="shared" si="48"/>
        <v>3.8022923274698872</v>
      </c>
      <c r="D533" s="2">
        <f t="shared" si="44"/>
        <v>3.8834695675882651</v>
      </c>
      <c r="E533" s="2">
        <f t="shared" si="43"/>
        <v>-8.1177240118377902E-2</v>
      </c>
      <c r="F533" s="2">
        <f t="shared" si="47"/>
        <v>-5.0261552830285973E-2</v>
      </c>
      <c r="G533" s="2">
        <f t="shared" si="45"/>
        <v>-3.091568728809193E-2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4.0911</v>
      </c>
      <c r="C534" s="2">
        <f t="shared" si="48"/>
        <v>3.8063088924745196</v>
      </c>
      <c r="D534" s="2">
        <f t="shared" si="44"/>
        <v>3.8988495996187638</v>
      </c>
      <c r="E534" s="2">
        <f t="shared" si="43"/>
        <v>-9.2540707144244116E-2</v>
      </c>
      <c r="F534" s="2">
        <f t="shared" si="47"/>
        <v>-5.8717383693077607E-2</v>
      </c>
      <c r="G534" s="2">
        <f t="shared" si="45"/>
        <v>-3.3823323451166509E-2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4.0799000000000003</v>
      </c>
      <c r="C535" s="2">
        <f t="shared" si="48"/>
        <v>3.8097075244015164</v>
      </c>
      <c r="D535" s="2">
        <f t="shared" si="44"/>
        <v>3.9122607403877443</v>
      </c>
      <c r="E535" s="2">
        <f t="shared" si="43"/>
        <v>-0.10255321598622791</v>
      </c>
      <c r="F535" s="2">
        <f t="shared" si="47"/>
        <v>-6.7484550151707678E-2</v>
      </c>
      <c r="G535" s="2">
        <f t="shared" si="45"/>
        <v>-3.506866583452023E-2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4.1357999999999997</v>
      </c>
      <c r="C536" s="2">
        <f t="shared" si="48"/>
        <v>3.8134448283397449</v>
      </c>
      <c r="D536" s="2">
        <f t="shared" si="44"/>
        <v>3.9288192040627266</v>
      </c>
      <c r="E536" s="2">
        <f t="shared" si="43"/>
        <v>-0.1153743757229817</v>
      </c>
      <c r="F536" s="2">
        <f t="shared" si="47"/>
        <v>-7.7062515265962486E-2</v>
      </c>
      <c r="G536" s="2">
        <f t="shared" si="45"/>
        <v>-3.8311860457019217E-2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4.1917</v>
      </c>
      <c r="C537" s="2">
        <f t="shared" si="48"/>
        <v>3.8123148547490149</v>
      </c>
      <c r="D537" s="2">
        <f t="shared" si="44"/>
        <v>3.9482918556136353</v>
      </c>
      <c r="E537" s="2">
        <f t="shared" si="43"/>
        <v>-0.13597700086462039</v>
      </c>
      <c r="F537" s="2">
        <f t="shared" si="47"/>
        <v>-8.8845412385694073E-2</v>
      </c>
      <c r="G537" s="2">
        <f t="shared" si="45"/>
        <v>-4.7131588478926317E-2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4.4264000000000001</v>
      </c>
      <c r="C538" s="2">
        <f t="shared" si="48"/>
        <v>3.8122048770953203</v>
      </c>
      <c r="D538" s="2">
        <f t="shared" si="44"/>
        <v>3.983707273716329</v>
      </c>
      <c r="E538" s="2">
        <f t="shared" si="43"/>
        <v>-0.17150239662100875</v>
      </c>
      <c r="F538" s="2">
        <f t="shared" si="47"/>
        <v>-0.10537680923275702</v>
      </c>
      <c r="G538" s="2">
        <f t="shared" si="45"/>
        <v>-6.6125587388251722E-2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4.6612</v>
      </c>
      <c r="C539" s="2">
        <f t="shared" si="48"/>
        <v>3.8129733575421945</v>
      </c>
      <c r="D539" s="2">
        <f t="shared" si="44"/>
        <v>4.0338919201077124</v>
      </c>
      <c r="E539" s="2">
        <f t="shared" si="43"/>
        <v>-0.2209185625655179</v>
      </c>
      <c r="F539" s="2">
        <f t="shared" si="47"/>
        <v>-0.1284851598993092</v>
      </c>
      <c r="G539" s="2">
        <f t="shared" si="45"/>
        <v>-9.2433402666208697E-2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4.9349999999999996</v>
      </c>
      <c r="C540" s="2">
        <f t="shared" si="48"/>
        <v>3.814485148689549</v>
      </c>
      <c r="D540" s="2">
        <f t="shared" si="44"/>
        <v>4.1006406667664006</v>
      </c>
      <c r="E540" s="2">
        <f t="shared" ref="E540:E603" si="49">C540-D540</f>
        <v>-0.28615551807685158</v>
      </c>
      <c r="F540" s="2">
        <f t="shared" si="47"/>
        <v>-0.16001923153481767</v>
      </c>
      <c r="G540" s="2">
        <f t="shared" si="45"/>
        <v>-0.1261362865420339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5.1361999999999997</v>
      </c>
      <c r="C541" s="2">
        <f t="shared" si="48"/>
        <v>3.8510258950450029</v>
      </c>
      <c r="D541" s="2">
        <f t="shared" ref="D541:D604" si="50">$D$4*B541+(1-$D$4)*D540</f>
        <v>4.177348765524445</v>
      </c>
      <c r="E541" s="2">
        <f t="shared" si="49"/>
        <v>-0.32632287047944208</v>
      </c>
      <c r="F541" s="2">
        <f t="shared" si="47"/>
        <v>-0.19327995932374253</v>
      </c>
      <c r="G541" s="2">
        <f t="shared" si="45"/>
        <v>-0.13304291115569955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5.03</v>
      </c>
      <c r="C542" s="2">
        <f t="shared" si="48"/>
        <v>3.916329603499618</v>
      </c>
      <c r="D542" s="2">
        <f t="shared" si="50"/>
        <v>4.2405081162263381</v>
      </c>
      <c r="E542" s="2">
        <f t="shared" si="49"/>
        <v>-0.32417851272672005</v>
      </c>
      <c r="F542" s="2">
        <f t="shared" si="47"/>
        <v>-0.21945967000433805</v>
      </c>
      <c r="G542" s="2">
        <f t="shared" si="45"/>
        <v>-0.10471884272238199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4.8734999999999999</v>
      </c>
      <c r="C543" s="2">
        <f t="shared" si="48"/>
        <v>3.9423558183458307</v>
      </c>
      <c r="D543" s="2">
        <f t="shared" si="50"/>
        <v>4.2873964039132764</v>
      </c>
      <c r="E543" s="2">
        <f t="shared" si="49"/>
        <v>-0.34504058556744566</v>
      </c>
      <c r="F543" s="2">
        <f t="shared" si="47"/>
        <v>-0.24457585311695956</v>
      </c>
      <c r="G543" s="2">
        <f t="shared" si="45"/>
        <v>-0.10046473245048609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4.8567999999999998</v>
      </c>
      <c r="C544" s="2">
        <f t="shared" si="48"/>
        <v>3.9652395386003181</v>
      </c>
      <c r="D544" s="2">
        <f t="shared" si="50"/>
        <v>4.3295744480678486</v>
      </c>
      <c r="E544" s="2">
        <f t="shared" si="49"/>
        <v>-0.36433490946753055</v>
      </c>
      <c r="F544" s="2">
        <f t="shared" si="47"/>
        <v>-0.26852766438707376</v>
      </c>
      <c r="G544" s="2">
        <f t="shared" si="45"/>
        <v>-9.5807245080456793E-2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4.8678999999999997</v>
      </c>
      <c r="C545" s="2">
        <f t="shared" si="48"/>
        <v>3.9828796095848844</v>
      </c>
      <c r="D545" s="2">
        <f t="shared" si="50"/>
        <v>4.3694504148776376</v>
      </c>
      <c r="E545" s="2">
        <f t="shared" si="49"/>
        <v>-0.38657080529275323</v>
      </c>
      <c r="F545" s="2">
        <f t="shared" si="47"/>
        <v>-0.29213629256820967</v>
      </c>
      <c r="G545" s="2">
        <f t="shared" si="45"/>
        <v>-9.4434512724543562E-2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4.8624000000000001</v>
      </c>
      <c r="C546" s="2">
        <f t="shared" si="48"/>
        <v>4.0064058234949025</v>
      </c>
      <c r="D546" s="2">
        <f t="shared" si="50"/>
        <v>4.4059651989607751</v>
      </c>
      <c r="E546" s="2">
        <f t="shared" si="49"/>
        <v>-0.39955937546587261</v>
      </c>
      <c r="F546" s="2">
        <f t="shared" si="47"/>
        <v>-0.31362090914774227</v>
      </c>
      <c r="G546" s="2">
        <f t="shared" si="45"/>
        <v>-8.5938466318130347E-2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4.8567999999999998</v>
      </c>
      <c r="C547" s="2">
        <f t="shared" si="48"/>
        <v>4.034912619880302</v>
      </c>
      <c r="D547" s="2">
        <f t="shared" si="50"/>
        <v>4.4393603694081252</v>
      </c>
      <c r="E547" s="2">
        <f t="shared" si="49"/>
        <v>-0.40444774952782314</v>
      </c>
      <c r="F547" s="2">
        <f t="shared" si="47"/>
        <v>-0.33178627722375847</v>
      </c>
      <c r="G547" s="2">
        <f t="shared" si="45"/>
        <v>-7.2661472304064667E-2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4.6109</v>
      </c>
      <c r="C548" s="2">
        <f t="shared" si="48"/>
        <v>4.0951414475910246</v>
      </c>
      <c r="D548" s="2">
        <f t="shared" si="50"/>
        <v>4.4520670087112268</v>
      </c>
      <c r="E548" s="2">
        <f t="shared" si="49"/>
        <v>-0.35692556112020224</v>
      </c>
      <c r="F548" s="2">
        <f t="shared" si="47"/>
        <v>-0.33681413400304727</v>
      </c>
      <c r="G548" s="2">
        <f t="shared" ref="G548:G611" si="51">E548-F548</f>
        <v>-2.0111427117154967E-2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4.4710999999999999</v>
      </c>
      <c r="C549" s="2">
        <f t="shared" si="48"/>
        <v>4.1822273787308673</v>
      </c>
      <c r="D549" s="2">
        <f t="shared" si="50"/>
        <v>4.453476859917803</v>
      </c>
      <c r="E549" s="2">
        <f t="shared" si="49"/>
        <v>-0.2712494811869357</v>
      </c>
      <c r="F549" s="2">
        <f t="shared" ref="F549:F612" si="53">(E549*(2/(10)))+((1-(2/10))*F548)</f>
        <v>-0.32370120343982495</v>
      </c>
      <c r="G549" s="2">
        <f t="shared" si="51"/>
        <v>5.2451722252889244E-2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4.2698999999999998</v>
      </c>
      <c r="C550" s="2">
        <f t="shared" si="48"/>
        <v>4.2980385512338106</v>
      </c>
      <c r="D550" s="2">
        <f t="shared" si="50"/>
        <v>4.4398785739979658</v>
      </c>
      <c r="E550" s="2">
        <f t="shared" si="49"/>
        <v>-0.14184002276415519</v>
      </c>
      <c r="F550" s="2">
        <f t="shared" si="53"/>
        <v>-0.28732896730469104</v>
      </c>
      <c r="G550" s="2">
        <f t="shared" si="51"/>
        <v>0.14548894454053585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4.1917</v>
      </c>
      <c r="C551" s="2">
        <f t="shared" si="48"/>
        <v>4.4269864664286089</v>
      </c>
      <c r="D551" s="2">
        <f t="shared" si="50"/>
        <v>4.4214949759240429</v>
      </c>
      <c r="E551" s="2">
        <f t="shared" si="49"/>
        <v>5.4914905045659879E-3</v>
      </c>
      <c r="F551" s="2">
        <f t="shared" si="53"/>
        <v>-0.22876487574283966</v>
      </c>
      <c r="G551" s="2">
        <f t="shared" si="51"/>
        <v>0.23425636624740565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4.4375999999999998</v>
      </c>
      <c r="C552" s="2">
        <f t="shared" si="48"/>
        <v>4.5197577792857464</v>
      </c>
      <c r="D552" s="2">
        <f t="shared" si="50"/>
        <v>4.4226879406704098</v>
      </c>
      <c r="E552" s="2">
        <f t="shared" si="49"/>
        <v>9.7069838615336579E-2</v>
      </c>
      <c r="F552" s="2">
        <f t="shared" si="53"/>
        <v>-0.16359793287120444</v>
      </c>
      <c r="G552" s="2">
        <f t="shared" si="51"/>
        <v>0.26066777148654102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4.3314000000000004</v>
      </c>
      <c r="C553" s="2">
        <f t="shared" si="48"/>
        <v>4.5741796593956314</v>
      </c>
      <c r="D553" s="2">
        <f t="shared" si="50"/>
        <v>4.4159258709911198</v>
      </c>
      <c r="E553" s="2">
        <f t="shared" si="49"/>
        <v>0.15825378840451165</v>
      </c>
      <c r="F553" s="2">
        <f t="shared" si="53"/>
        <v>-9.9227588616061235E-2</v>
      </c>
      <c r="G553" s="2">
        <f t="shared" si="51"/>
        <v>0.25748137702057289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4.3426</v>
      </c>
      <c r="C554" s="2">
        <f t="shared" si="48"/>
        <v>4.6176597117963034</v>
      </c>
      <c r="D554" s="2">
        <f t="shared" si="50"/>
        <v>4.4104943249917774</v>
      </c>
      <c r="E554" s="2">
        <f t="shared" si="49"/>
        <v>0.20716538680452601</v>
      </c>
      <c r="F554" s="2">
        <f t="shared" si="53"/>
        <v>-3.7948993531943781E-2</v>
      </c>
      <c r="G554" s="2">
        <f t="shared" si="51"/>
        <v>0.24511438033646979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4.3314000000000004</v>
      </c>
      <c r="C555" s="2">
        <f t="shared" si="48"/>
        <v>4.656158217673795</v>
      </c>
      <c r="D555" s="2">
        <f t="shared" si="50"/>
        <v>4.4046354861034969</v>
      </c>
      <c r="E555" s="2">
        <f t="shared" si="49"/>
        <v>0.25152273157029814</v>
      </c>
      <c r="F555" s="2">
        <f t="shared" si="53"/>
        <v>1.9945351488504605E-2</v>
      </c>
      <c r="G555" s="2">
        <f t="shared" si="51"/>
        <v>0.23157738008179354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4.2308000000000003</v>
      </c>
      <c r="C556" s="2">
        <f t="shared" si="48"/>
        <v>4.6878877226470577</v>
      </c>
      <c r="D556" s="2">
        <f t="shared" si="50"/>
        <v>4.3917587834291636</v>
      </c>
      <c r="E556" s="2">
        <f t="shared" si="49"/>
        <v>0.29612893921789407</v>
      </c>
      <c r="F556" s="2">
        <f t="shared" si="53"/>
        <v>7.5182069034382501E-2</v>
      </c>
      <c r="G556" s="2">
        <f t="shared" si="51"/>
        <v>0.22094687018351156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4.2923</v>
      </c>
      <c r="C557" s="2">
        <f t="shared" si="48"/>
        <v>4.7138742268552027</v>
      </c>
      <c r="D557" s="2">
        <f t="shared" si="50"/>
        <v>4.3843914661381147</v>
      </c>
      <c r="E557" s="2">
        <f t="shared" si="49"/>
        <v>0.32948276071708804</v>
      </c>
      <c r="F557" s="2">
        <f t="shared" si="53"/>
        <v>0.12604220737092361</v>
      </c>
      <c r="G557" s="2">
        <f t="shared" si="51"/>
        <v>0.20344055334616443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4.2923</v>
      </c>
      <c r="C558" s="2">
        <f t="shared" si="48"/>
        <v>4.6980320381082485</v>
      </c>
      <c r="D558" s="2">
        <f t="shared" si="50"/>
        <v>4.3775698760538102</v>
      </c>
      <c r="E558" s="2">
        <f t="shared" si="49"/>
        <v>0.32046216205443834</v>
      </c>
      <c r="F558" s="2">
        <f t="shared" si="53"/>
        <v>0.16492619830762656</v>
      </c>
      <c r="G558" s="2">
        <f t="shared" si="51"/>
        <v>0.15553596374681178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4.2643000000000004</v>
      </c>
      <c r="C559" s="2">
        <f t="shared" si="48"/>
        <v>4.6631194168608259</v>
      </c>
      <c r="D559" s="2">
        <f t="shared" si="50"/>
        <v>4.3691795148646388</v>
      </c>
      <c r="E559" s="2">
        <f t="shared" si="49"/>
        <v>0.29393990199618703</v>
      </c>
      <c r="F559" s="2">
        <f t="shared" si="53"/>
        <v>0.19072893904533866</v>
      </c>
      <c r="G559" s="2">
        <f t="shared" si="51"/>
        <v>0.10321096295084836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4.4151999999999996</v>
      </c>
      <c r="C560" s="2">
        <f t="shared" si="48"/>
        <v>4.6026241219591606</v>
      </c>
      <c r="D560" s="2">
        <f t="shared" si="50"/>
        <v>4.3725884396894807</v>
      </c>
      <c r="E560" s="2">
        <f t="shared" si="49"/>
        <v>0.23003568226967985</v>
      </c>
      <c r="F560" s="2">
        <f t="shared" si="53"/>
        <v>0.19859028769020692</v>
      </c>
      <c r="G560" s="2">
        <f t="shared" si="51"/>
        <v>3.1445394579472929E-2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4.4710999999999999</v>
      </c>
      <c r="C561" s="2">
        <f t="shared" si="48"/>
        <v>4.539405026273136</v>
      </c>
      <c r="D561" s="2">
        <f t="shared" si="50"/>
        <v>4.379885592305075</v>
      </c>
      <c r="E561" s="2">
        <f t="shared" si="49"/>
        <v>0.15951943396806101</v>
      </c>
      <c r="F561" s="2">
        <f t="shared" si="53"/>
        <v>0.19077611694577776</v>
      </c>
      <c r="G561" s="2">
        <f t="shared" si="51"/>
        <v>-3.1256682977716749E-2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4.3593999999999999</v>
      </c>
      <c r="C562" s="2">
        <f t="shared" si="48"/>
        <v>4.5237427145388072</v>
      </c>
      <c r="D562" s="2">
        <f t="shared" si="50"/>
        <v>4.3783681410232171</v>
      </c>
      <c r="E562" s="2">
        <f t="shared" si="49"/>
        <v>0.14537457351559002</v>
      </c>
      <c r="F562" s="2">
        <f t="shared" si="53"/>
        <v>0.18169580825974024</v>
      </c>
      <c r="G562" s="2">
        <f t="shared" si="51"/>
        <v>-3.6321234744150221E-2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4.4543999999999997</v>
      </c>
      <c r="C563" s="2">
        <f t="shared" si="48"/>
        <v>4.4941515276866824</v>
      </c>
      <c r="D563" s="2">
        <f t="shared" si="50"/>
        <v>4.3840001305770526</v>
      </c>
      <c r="E563" s="2">
        <f t="shared" si="49"/>
        <v>0.11015139710962973</v>
      </c>
      <c r="F563" s="2">
        <f t="shared" si="53"/>
        <v>0.16738692602971816</v>
      </c>
      <c r="G563" s="2">
        <f t="shared" si="51"/>
        <v>-5.723552892008843E-2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4.4767000000000001</v>
      </c>
      <c r="C564" s="2">
        <f t="shared" si="48"/>
        <v>4.4708359080425772</v>
      </c>
      <c r="D564" s="2">
        <f t="shared" si="50"/>
        <v>4.390866787571345</v>
      </c>
      <c r="E564" s="2">
        <f t="shared" si="49"/>
        <v>7.996912047123228E-2</v>
      </c>
      <c r="F564" s="2">
        <f t="shared" si="53"/>
        <v>0.149903364918021</v>
      </c>
      <c r="G564" s="2">
        <f t="shared" si="51"/>
        <v>-6.9934244446788724E-2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4.7450000000000001</v>
      </c>
      <c r="C565" s="2">
        <f t="shared" si="48"/>
        <v>4.4493842298821811</v>
      </c>
      <c r="D565" s="2">
        <f t="shared" si="50"/>
        <v>4.4170988773808748</v>
      </c>
      <c r="E565" s="2">
        <f t="shared" si="49"/>
        <v>3.2285352501306264E-2</v>
      </c>
      <c r="F565" s="2">
        <f t="shared" si="53"/>
        <v>0.12637976243467805</v>
      </c>
      <c r="G565" s="2">
        <f t="shared" si="51"/>
        <v>-9.4094409933371786E-2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4.7450000000000001</v>
      </c>
      <c r="C566" s="2">
        <f t="shared" si="48"/>
        <v>4.4157558868233835</v>
      </c>
      <c r="D566" s="2">
        <f t="shared" si="50"/>
        <v>4.4413878494267358</v>
      </c>
      <c r="E566" s="2">
        <f t="shared" si="49"/>
        <v>-2.5631962603352321E-2</v>
      </c>
      <c r="F566" s="2">
        <f t="shared" si="53"/>
        <v>9.5977417427071984E-2</v>
      </c>
      <c r="G566" s="2">
        <f t="shared" si="51"/>
        <v>-0.1216093800304243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4.7506000000000004</v>
      </c>
      <c r="C567" s="2">
        <f t="shared" si="48"/>
        <v>4.3967626734659397</v>
      </c>
      <c r="D567" s="2">
        <f t="shared" si="50"/>
        <v>4.4642924531729031</v>
      </c>
      <c r="E567" s="2">
        <f t="shared" si="49"/>
        <v>-6.7529779706963389E-2</v>
      </c>
      <c r="F567" s="2">
        <f t="shared" si="53"/>
        <v>6.327597800026491E-2</v>
      </c>
      <c r="G567" s="2">
        <f t="shared" si="51"/>
        <v>-0.1308057577072283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4.6947000000000001</v>
      </c>
      <c r="C568" s="2">
        <f t="shared" si="48"/>
        <v>4.3806914929327183</v>
      </c>
      <c r="D568" s="2">
        <f t="shared" si="50"/>
        <v>4.4813596788637993</v>
      </c>
      <c r="E568" s="2">
        <f t="shared" si="49"/>
        <v>-0.10066818593108096</v>
      </c>
      <c r="F568" s="2">
        <f t="shared" si="53"/>
        <v>3.0487145213995738E-2</v>
      </c>
      <c r="G568" s="2">
        <f t="shared" si="51"/>
        <v>-0.13115533114507669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4.6947000000000001</v>
      </c>
      <c r="C569" s="2">
        <f t="shared" si="48"/>
        <v>4.3627851094046077</v>
      </c>
      <c r="D569" s="2">
        <f t="shared" si="50"/>
        <v>4.4971626656146286</v>
      </c>
      <c r="E569" s="2">
        <f t="shared" si="49"/>
        <v>-0.1343775562100209</v>
      </c>
      <c r="F569" s="2">
        <f t="shared" si="53"/>
        <v>-2.4857950708075914E-3</v>
      </c>
      <c r="G569" s="2">
        <f t="shared" si="51"/>
        <v>-0.1318917611392133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4.5829000000000004</v>
      </c>
      <c r="C570" s="2">
        <f t="shared" si="48"/>
        <v>4.3708489387269758</v>
      </c>
      <c r="D570" s="2">
        <f t="shared" si="50"/>
        <v>4.5035135792728047</v>
      </c>
      <c r="E570" s="2">
        <f t="shared" si="49"/>
        <v>-0.13266464054582894</v>
      </c>
      <c r="F570" s="2">
        <f t="shared" si="53"/>
        <v>-2.852156416581186E-2</v>
      </c>
      <c r="G570" s="2">
        <f t="shared" si="51"/>
        <v>-0.10414307638001707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4.6890999999999998</v>
      </c>
      <c r="C571" s="2">
        <f t="shared" si="48"/>
        <v>4.3862721789228258</v>
      </c>
      <c r="D571" s="2">
        <f t="shared" si="50"/>
        <v>4.5172607215488929</v>
      </c>
      <c r="E571" s="2">
        <f t="shared" si="49"/>
        <v>-0.13098854262606707</v>
      </c>
      <c r="F571" s="2">
        <f t="shared" si="53"/>
        <v>-4.9014959857862903E-2</v>
      </c>
      <c r="G571" s="2">
        <f t="shared" si="51"/>
        <v>-8.197358276820417E-2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4.6387999999999998</v>
      </c>
      <c r="C572" s="2">
        <f t="shared" si="48"/>
        <v>4.3821379975500836</v>
      </c>
      <c r="D572" s="2">
        <f t="shared" si="50"/>
        <v>4.5262636310637889</v>
      </c>
      <c r="E572" s="2">
        <f t="shared" si="49"/>
        <v>-0.14412563351370533</v>
      </c>
      <c r="F572" s="2">
        <f t="shared" si="53"/>
        <v>-6.8037094589031399E-2</v>
      </c>
      <c r="G572" s="2">
        <f t="shared" si="51"/>
        <v>-7.6088538924673932E-2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4.4654999999999996</v>
      </c>
      <c r="C573" s="2">
        <f t="shared" si="48"/>
        <v>4.3932552286962245</v>
      </c>
      <c r="D573" s="2">
        <f t="shared" si="50"/>
        <v>4.5217626213553599</v>
      </c>
      <c r="E573" s="2">
        <f t="shared" si="49"/>
        <v>-0.12850739265913536</v>
      </c>
      <c r="F573" s="2">
        <f t="shared" si="53"/>
        <v>-8.0131154203052196E-2</v>
      </c>
      <c r="G573" s="2">
        <f t="shared" si="51"/>
        <v>-4.8376238456083159E-2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4.3593999999999999</v>
      </c>
      <c r="C574" s="2">
        <f t="shared" si="48"/>
        <v>4.4060928858198825</v>
      </c>
      <c r="D574" s="2">
        <f t="shared" si="50"/>
        <v>4.5097357605142223</v>
      </c>
      <c r="E574" s="2">
        <f t="shared" si="49"/>
        <v>-0.10364287469433986</v>
      </c>
      <c r="F574" s="2">
        <f t="shared" si="53"/>
        <v>-8.4833498301309734E-2</v>
      </c>
      <c r="G574" s="2">
        <f t="shared" si="51"/>
        <v>-1.8809376393030125E-2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4.4097</v>
      </c>
      <c r="C575" s="2">
        <f t="shared" si="48"/>
        <v>4.4582324418475929</v>
      </c>
      <c r="D575" s="2">
        <f t="shared" si="50"/>
        <v>4.5023257041798361</v>
      </c>
      <c r="E575" s="2">
        <f t="shared" si="49"/>
        <v>-4.4093262332243199E-2</v>
      </c>
      <c r="F575" s="2">
        <f t="shared" si="53"/>
        <v>-7.668545110749643E-2</v>
      </c>
      <c r="G575" s="2">
        <f t="shared" si="51"/>
        <v>3.2592188775253231E-2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4.3090999999999999</v>
      </c>
      <c r="C576" s="2">
        <f t="shared" si="48"/>
        <v>4.5023505277171942</v>
      </c>
      <c r="D576" s="2">
        <f t="shared" si="50"/>
        <v>4.4880126890554042</v>
      </c>
      <c r="E576" s="2">
        <f t="shared" si="49"/>
        <v>1.4337838661790059E-2</v>
      </c>
      <c r="F576" s="2">
        <f t="shared" si="53"/>
        <v>-5.8480793153639139E-2</v>
      </c>
      <c r="G576" s="2">
        <f t="shared" si="51"/>
        <v>7.2818631815429191E-2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4.3761000000000001</v>
      </c>
      <c r="C577" s="2">
        <f t="shared" si="48"/>
        <v>4.5405427542222414</v>
      </c>
      <c r="D577" s="2">
        <f t="shared" si="50"/>
        <v>4.4797228602364854</v>
      </c>
      <c r="E577" s="2">
        <f t="shared" si="49"/>
        <v>6.0819893985756046E-2</v>
      </c>
      <c r="F577" s="2">
        <f t="shared" si="53"/>
        <v>-3.4620655725760105E-2</v>
      </c>
      <c r="G577" s="2">
        <f t="shared" si="51"/>
        <v>9.5440549711516151E-2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4.3761000000000001</v>
      </c>
      <c r="C578" s="2">
        <f t="shared" si="48"/>
        <v>4.5642592535726658</v>
      </c>
      <c r="D578" s="2">
        <f t="shared" si="50"/>
        <v>4.4720470928115601</v>
      </c>
      <c r="E578" s="2">
        <f t="shared" si="49"/>
        <v>9.2212160761105721E-2</v>
      </c>
      <c r="F578" s="2">
        <f t="shared" si="53"/>
        <v>-9.2540924283869425E-3</v>
      </c>
      <c r="G578" s="2">
        <f t="shared" si="51"/>
        <v>0.10146625318949266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4.2587999999999999</v>
      </c>
      <c r="C579" s="2">
        <f t="shared" si="48"/>
        <v>4.5843270607153332</v>
      </c>
      <c r="D579" s="2">
        <f t="shared" si="50"/>
        <v>4.4562510118625553</v>
      </c>
      <c r="E579" s="2">
        <f t="shared" si="49"/>
        <v>0.1280760488527779</v>
      </c>
      <c r="F579" s="2">
        <f t="shared" si="53"/>
        <v>1.8211935827846026E-2</v>
      </c>
      <c r="G579" s="2">
        <f t="shared" si="51"/>
        <v>0.10986411302493188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4.1917</v>
      </c>
      <c r="C580" s="2">
        <f t="shared" si="48"/>
        <v>4.5841075129129738</v>
      </c>
      <c r="D580" s="2">
        <f t="shared" si="50"/>
        <v>4.4366546406134777</v>
      </c>
      <c r="E580" s="2">
        <f t="shared" si="49"/>
        <v>0.14745287229949611</v>
      </c>
      <c r="F580" s="2">
        <f t="shared" si="53"/>
        <v>4.406012312217604E-2</v>
      </c>
      <c r="G580" s="2">
        <f t="shared" si="51"/>
        <v>0.10339274917732007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4.1917</v>
      </c>
      <c r="C581" s="2">
        <f t="shared" si="48"/>
        <v>4.6002602032340549</v>
      </c>
      <c r="D581" s="2">
        <f t="shared" si="50"/>
        <v>4.4185098524198869</v>
      </c>
      <c r="E581" s="2">
        <f t="shared" si="49"/>
        <v>0.18175035081416802</v>
      </c>
      <c r="F581" s="2">
        <f t="shared" si="53"/>
        <v>7.1598168660574446E-2</v>
      </c>
      <c r="G581" s="2">
        <f t="shared" si="51"/>
        <v>0.11015218215359357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4.1078999999999999</v>
      </c>
      <c r="C582" s="2">
        <f t="shared" si="48"/>
        <v>4.6061894027365078</v>
      </c>
      <c r="D582" s="2">
        <f t="shared" si="50"/>
        <v>4.3955017152035998</v>
      </c>
      <c r="E582" s="2">
        <f t="shared" si="49"/>
        <v>0.21068768753290801</v>
      </c>
      <c r="F582" s="2">
        <f t="shared" si="53"/>
        <v>9.9416072435041164E-2</v>
      </c>
      <c r="G582" s="2">
        <f t="shared" si="51"/>
        <v>0.11127161509786684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4.0128000000000004</v>
      </c>
      <c r="C583" s="2">
        <f t="shared" si="48"/>
        <v>4.5845448792385834</v>
      </c>
      <c r="D583" s="2">
        <f t="shared" si="50"/>
        <v>4.3671534400033334</v>
      </c>
      <c r="E583" s="2">
        <f t="shared" si="49"/>
        <v>0.21739143923525006</v>
      </c>
      <c r="F583" s="2">
        <f t="shared" si="53"/>
        <v>0.12301114579508296</v>
      </c>
      <c r="G583" s="2">
        <f t="shared" si="51"/>
        <v>9.4380293440167101E-2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4.1246</v>
      </c>
      <c r="C584" s="2">
        <f t="shared" si="48"/>
        <v>4.5499072055095704</v>
      </c>
      <c r="D584" s="2">
        <f t="shared" si="50"/>
        <v>4.3491865185216048</v>
      </c>
      <c r="E584" s="2">
        <f t="shared" si="49"/>
        <v>0.20072068698796564</v>
      </c>
      <c r="F584" s="2">
        <f t="shared" si="53"/>
        <v>0.1385530540336595</v>
      </c>
      <c r="G584" s="2">
        <f t="shared" si="51"/>
        <v>6.2167632954306135E-2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4.1246</v>
      </c>
      <c r="C585" s="2">
        <f t="shared" si="48"/>
        <v>4.5283368662004051</v>
      </c>
      <c r="D585" s="2">
        <f t="shared" si="50"/>
        <v>4.3325504801125962</v>
      </c>
      <c r="E585" s="2">
        <f t="shared" si="49"/>
        <v>0.19578638608780885</v>
      </c>
      <c r="F585" s="2">
        <f t="shared" si="53"/>
        <v>0.14999972044448937</v>
      </c>
      <c r="G585" s="2">
        <f t="shared" si="51"/>
        <v>4.5786665643319485E-2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4.024</v>
      </c>
      <c r="C586" s="2">
        <f t="shared" si="48"/>
        <v>4.494608117554189</v>
      </c>
      <c r="D586" s="2">
        <f t="shared" si="50"/>
        <v>4.3096948889931443</v>
      </c>
      <c r="E586" s="2">
        <f t="shared" si="49"/>
        <v>0.18491322856104464</v>
      </c>
      <c r="F586" s="2">
        <f t="shared" si="53"/>
        <v>0.15698242206780044</v>
      </c>
      <c r="G586" s="2">
        <f t="shared" si="51"/>
        <v>2.7930806493244198E-2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3.9121999999999999</v>
      </c>
      <c r="C587" s="2">
        <f t="shared" si="48"/>
        <v>4.4763760994689292</v>
      </c>
      <c r="D587" s="2">
        <f t="shared" si="50"/>
        <v>4.2802508231417997</v>
      </c>
      <c r="E587" s="2">
        <f t="shared" si="49"/>
        <v>0.19612527632712951</v>
      </c>
      <c r="F587" s="2">
        <f t="shared" si="53"/>
        <v>0.16481099291966628</v>
      </c>
      <c r="G587" s="2">
        <f t="shared" si="51"/>
        <v>3.1314283407463228E-2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3.9121999999999999</v>
      </c>
      <c r="C588" s="2">
        <f t="shared" si="48"/>
        <v>4.4609490072429399</v>
      </c>
      <c r="D588" s="2">
        <f t="shared" si="50"/>
        <v>4.2529877992053695</v>
      </c>
      <c r="E588" s="2">
        <f t="shared" si="49"/>
        <v>0.20796120803757034</v>
      </c>
      <c r="F588" s="2">
        <f t="shared" si="53"/>
        <v>0.17344103594324708</v>
      </c>
      <c r="G588" s="2">
        <f t="shared" si="51"/>
        <v>3.4520172094323259E-2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3.8563999999999998</v>
      </c>
      <c r="C589" s="2">
        <f t="shared" si="48"/>
        <v>4.4298491599747951</v>
      </c>
      <c r="D589" s="2">
        <f t="shared" si="50"/>
        <v>4.2236109251901564</v>
      </c>
      <c r="E589" s="2">
        <f t="shared" si="49"/>
        <v>0.20623823478463876</v>
      </c>
      <c r="F589" s="2">
        <f t="shared" si="53"/>
        <v>0.18000047571152544</v>
      </c>
      <c r="G589" s="2">
        <f t="shared" si="51"/>
        <v>2.623775907311332E-2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3.9121999999999999</v>
      </c>
      <c r="C590" s="2">
        <f t="shared" si="48"/>
        <v>4.3932108276709805</v>
      </c>
      <c r="D590" s="2">
        <f t="shared" si="50"/>
        <v>4.2005434492501443</v>
      </c>
      <c r="E590" s="2">
        <f t="shared" si="49"/>
        <v>0.19266737842083614</v>
      </c>
      <c r="F590" s="2">
        <f t="shared" si="53"/>
        <v>0.18253385625338758</v>
      </c>
      <c r="G590" s="2">
        <f t="shared" si="51"/>
        <v>1.0133522167448561E-2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3.9121999999999999</v>
      </c>
      <c r="C591" s="2">
        <f t="shared" ref="C591:C654" si="54">$C$4*B581+C590*(1-$C$4)</f>
        <v>4.3622091618754446</v>
      </c>
      <c r="D591" s="2">
        <f t="shared" si="50"/>
        <v>4.1791846752316149</v>
      </c>
      <c r="E591" s="2">
        <f t="shared" si="49"/>
        <v>0.18302448664382975</v>
      </c>
      <c r="F591" s="2">
        <f t="shared" si="53"/>
        <v>0.18263198233147604</v>
      </c>
      <c r="G591" s="2">
        <f t="shared" si="51"/>
        <v>3.9250431235371419E-4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3.8563999999999998</v>
      </c>
      <c r="C592" s="2">
        <f t="shared" si="54"/>
        <v>4.3230846754330683</v>
      </c>
      <c r="D592" s="2">
        <f t="shared" si="50"/>
        <v>4.1552746992885323</v>
      </c>
      <c r="E592" s="2">
        <f t="shared" si="49"/>
        <v>0.16780997614453597</v>
      </c>
      <c r="F592" s="2">
        <f t="shared" si="53"/>
        <v>0.17966758109408804</v>
      </c>
      <c r="G592" s="2">
        <f t="shared" si="51"/>
        <v>-1.185760494955207E-2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4.0296000000000003</v>
      </c>
      <c r="C593" s="2">
        <f t="shared" si="54"/>
        <v>4.275348571520289</v>
      </c>
      <c r="D593" s="2">
        <f t="shared" si="50"/>
        <v>4.1459654623041962</v>
      </c>
      <c r="E593" s="2">
        <f t="shared" si="49"/>
        <v>0.12938310921609286</v>
      </c>
      <c r="F593" s="2">
        <f t="shared" si="53"/>
        <v>0.169610686718489</v>
      </c>
      <c r="G593" s="2">
        <f t="shared" si="51"/>
        <v>-4.0227577502396139E-2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4.2698999999999998</v>
      </c>
      <c r="C594" s="2">
        <f t="shared" si="54"/>
        <v>4.2521564835940904</v>
      </c>
      <c r="D594" s="2">
        <f t="shared" si="50"/>
        <v>4.1551457984298112</v>
      </c>
      <c r="E594" s="2">
        <f t="shared" si="49"/>
        <v>9.7010685164279131E-2</v>
      </c>
      <c r="F594" s="2">
        <f t="shared" si="53"/>
        <v>0.15509068640764706</v>
      </c>
      <c r="G594" s="2">
        <f t="shared" si="51"/>
        <v>-5.8080001243367929E-2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4.4488000000000003</v>
      </c>
      <c r="C595" s="2">
        <f t="shared" si="54"/>
        <v>4.2325324091949996</v>
      </c>
      <c r="D595" s="2">
        <f t="shared" si="50"/>
        <v>4.1768979615090842</v>
      </c>
      <c r="E595" s="2">
        <f t="shared" si="49"/>
        <v>5.5634447685915411E-2</v>
      </c>
      <c r="F595" s="2">
        <f t="shared" si="53"/>
        <v>0.13519943866330073</v>
      </c>
      <c r="G595" s="2">
        <f t="shared" si="51"/>
        <v>-7.9564990977385314E-2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4.2866999999999997</v>
      </c>
      <c r="C596" s="2">
        <f t="shared" si="54"/>
        <v>4.2004505000880767</v>
      </c>
      <c r="D596" s="2">
        <f t="shared" si="50"/>
        <v>4.1850314458417444</v>
      </c>
      <c r="E596" s="2">
        <f t="shared" si="49"/>
        <v>1.5419054246332387E-2</v>
      </c>
      <c r="F596" s="2">
        <f t="shared" si="53"/>
        <v>0.11124336177990707</v>
      </c>
      <c r="G596" s="2">
        <f t="shared" si="51"/>
        <v>-9.5824307533574682E-2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4.3146000000000004</v>
      </c>
      <c r="C597" s="2">
        <f t="shared" si="54"/>
        <v>4.1561042693052954</v>
      </c>
      <c r="D597" s="2">
        <f t="shared" si="50"/>
        <v>4.1946291165201339</v>
      </c>
      <c r="E597" s="2">
        <f t="shared" si="49"/>
        <v>-3.8524847214838509E-2</v>
      </c>
      <c r="F597" s="2">
        <f t="shared" si="53"/>
        <v>8.1289719980957964E-2</v>
      </c>
      <c r="G597" s="2">
        <f t="shared" si="51"/>
        <v>-0.11981456719579647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4.5046999999999997</v>
      </c>
      <c r="C598" s="2">
        <f t="shared" si="54"/>
        <v>4.1185805355660188</v>
      </c>
      <c r="D598" s="2">
        <f t="shared" si="50"/>
        <v>4.2175973301112348</v>
      </c>
      <c r="E598" s="2">
        <f t="shared" si="49"/>
        <v>-9.9016794545216058E-2</v>
      </c>
      <c r="F598" s="2">
        <f t="shared" si="53"/>
        <v>4.5228417075723171E-2</v>
      </c>
      <c r="G598" s="2">
        <f t="shared" si="51"/>
        <v>-0.14424521162093923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4.5157999999999996</v>
      </c>
      <c r="C599" s="2">
        <f t="shared" si="54"/>
        <v>4.0782450685558622</v>
      </c>
      <c r="D599" s="2">
        <f t="shared" si="50"/>
        <v>4.2396864167696622</v>
      </c>
      <c r="E599" s="2">
        <f t="shared" si="49"/>
        <v>-0.16144134821379996</v>
      </c>
      <c r="F599" s="2">
        <f t="shared" si="53"/>
        <v>3.8944640178185455E-3</v>
      </c>
      <c r="G599" s="2">
        <f t="shared" si="51"/>
        <v>-0.1653358122316185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4.4151999999999996</v>
      </c>
      <c r="C600" s="2">
        <f t="shared" si="54"/>
        <v>4.0526996733934215</v>
      </c>
      <c r="D600" s="2">
        <f t="shared" si="50"/>
        <v>4.2526874229348728</v>
      </c>
      <c r="E600" s="2">
        <f t="shared" si="49"/>
        <v>-0.19998774954145127</v>
      </c>
      <c r="F600" s="2">
        <f t="shared" si="53"/>
        <v>-3.6881978694035422E-2</v>
      </c>
      <c r="G600" s="2">
        <f t="shared" si="51"/>
        <v>-0.16310577084741584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4.3314000000000004</v>
      </c>
      <c r="C601" s="2">
        <f t="shared" si="54"/>
        <v>4.0310843390252025</v>
      </c>
      <c r="D601" s="2">
        <f t="shared" si="50"/>
        <v>4.2585179841989564</v>
      </c>
      <c r="E601" s="2">
        <f t="shared" si="49"/>
        <v>-0.22743364517375397</v>
      </c>
      <c r="F601" s="2">
        <f t="shared" si="53"/>
        <v>-7.4992311989979132E-2</v>
      </c>
      <c r="G601" s="2">
        <f t="shared" si="51"/>
        <v>-0.15244133318377484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4.3314000000000004</v>
      </c>
      <c r="C602" s="2">
        <f t="shared" si="54"/>
        <v>4.0042098253290179</v>
      </c>
      <c r="D602" s="2">
        <f t="shared" si="50"/>
        <v>4.2639166520360705</v>
      </c>
      <c r="E602" s="2">
        <f t="shared" si="49"/>
        <v>-0.25970682670705258</v>
      </c>
      <c r="F602" s="2">
        <f t="shared" si="53"/>
        <v>-0.11193521493339384</v>
      </c>
      <c r="G602" s="2">
        <f t="shared" si="51"/>
        <v>-0.14777161177365875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4.4432</v>
      </c>
      <c r="C603" s="2">
        <f t="shared" si="54"/>
        <v>4.0081160060476311</v>
      </c>
      <c r="D603" s="2">
        <f t="shared" si="50"/>
        <v>4.2771969000333989</v>
      </c>
      <c r="E603" s="2">
        <f t="shared" si="49"/>
        <v>-0.26908089398576784</v>
      </c>
      <c r="F603" s="2">
        <f t="shared" si="53"/>
        <v>-0.14336435074386866</v>
      </c>
      <c r="G603" s="2">
        <f t="shared" si="51"/>
        <v>-0.12571654324189918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4.5941000000000001</v>
      </c>
      <c r="C604" s="2">
        <f t="shared" si="54"/>
        <v>4.0483904666556878</v>
      </c>
      <c r="D604" s="2">
        <f t="shared" si="50"/>
        <v>4.3006712037346286</v>
      </c>
      <c r="E604" s="2">
        <f t="shared" ref="E604:E667" si="55">C604-D604</f>
        <v>-0.25228073707894083</v>
      </c>
      <c r="F604" s="2">
        <f t="shared" si="53"/>
        <v>-0.16514762801088309</v>
      </c>
      <c r="G604" s="2">
        <f t="shared" si="51"/>
        <v>-8.713310906805774E-2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4.7953000000000001</v>
      </c>
      <c r="C605" s="2">
        <f t="shared" si="54"/>
        <v>4.1099919333240438</v>
      </c>
      <c r="D605" s="2">
        <f t="shared" ref="D605:D668" si="56">$D$4*B605+(1-$D$4)*D604</f>
        <v>4.3373103738283598</v>
      </c>
      <c r="E605" s="2">
        <f t="shared" si="55"/>
        <v>-0.22731844050431604</v>
      </c>
      <c r="F605" s="2">
        <f t="shared" si="53"/>
        <v>-0.17758179050956968</v>
      </c>
      <c r="G605" s="2">
        <f t="shared" si="51"/>
        <v>-4.9736649994746363E-2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4.6387999999999998</v>
      </c>
      <c r="C606" s="2">
        <f t="shared" si="54"/>
        <v>4.1371777897357296</v>
      </c>
      <c r="D606" s="2">
        <f t="shared" si="56"/>
        <v>4.3596429387299622</v>
      </c>
      <c r="E606" s="2">
        <f t="shared" si="55"/>
        <v>-0.22246514899423264</v>
      </c>
      <c r="F606" s="2">
        <f t="shared" si="53"/>
        <v>-0.1865584622065023</v>
      </c>
      <c r="G606" s="2">
        <f t="shared" si="51"/>
        <v>-3.5906686787730346E-2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4.7506000000000004</v>
      </c>
      <c r="C607" s="2">
        <f t="shared" si="54"/>
        <v>4.164473514391771</v>
      </c>
      <c r="D607" s="2">
        <f t="shared" si="56"/>
        <v>4.3886027210462606</v>
      </c>
      <c r="E607" s="2">
        <f t="shared" si="55"/>
        <v>-0.22412920665448954</v>
      </c>
      <c r="F607" s="2">
        <f t="shared" si="53"/>
        <v>-0.19407261109609975</v>
      </c>
      <c r="G607" s="2">
        <f t="shared" si="51"/>
        <v>-3.0056595558389798E-2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4.7506000000000004</v>
      </c>
      <c r="C608" s="2">
        <f t="shared" si="54"/>
        <v>4.2168160506391912</v>
      </c>
      <c r="D608" s="2">
        <f t="shared" si="56"/>
        <v>4.4154173343020924</v>
      </c>
      <c r="E608" s="2">
        <f t="shared" si="55"/>
        <v>-0.1986012836629012</v>
      </c>
      <c r="F608" s="2">
        <f t="shared" si="53"/>
        <v>-0.19497834560946004</v>
      </c>
      <c r="G608" s="2">
        <f t="shared" si="51"/>
        <v>-3.6229380534411604E-3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4.6666999999999996</v>
      </c>
      <c r="C609" s="2">
        <f t="shared" si="54"/>
        <v>4.2628135813100849</v>
      </c>
      <c r="D609" s="2">
        <f t="shared" si="56"/>
        <v>4.4340308650945301</v>
      </c>
      <c r="E609" s="2">
        <f t="shared" si="55"/>
        <v>-0.17121728378444523</v>
      </c>
      <c r="F609" s="2">
        <f t="shared" si="53"/>
        <v>-0.19022613324445709</v>
      </c>
      <c r="G609" s="2">
        <f t="shared" si="51"/>
        <v>1.9008849460011856E-2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4.7450000000000001</v>
      </c>
      <c r="C610" s="2">
        <f t="shared" si="54"/>
        <v>4.2862576457239179</v>
      </c>
      <c r="D610" s="2">
        <f t="shared" si="56"/>
        <v>4.4570656158282684</v>
      </c>
      <c r="E610" s="2">
        <f t="shared" si="55"/>
        <v>-0.17080797010435056</v>
      </c>
      <c r="F610" s="2">
        <f t="shared" si="53"/>
        <v>-0.18634250061643581</v>
      </c>
      <c r="G610" s="2">
        <f t="shared" si="51"/>
        <v>1.5534530512085254E-2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4.6387999999999998</v>
      </c>
      <c r="C611" s="2">
        <f t="shared" si="54"/>
        <v>4.2932026233048539</v>
      </c>
      <c r="D611" s="2">
        <f t="shared" si="56"/>
        <v>4.4705274220632107</v>
      </c>
      <c r="E611" s="2">
        <f t="shared" si="55"/>
        <v>-0.17732479875835683</v>
      </c>
      <c r="F611" s="2">
        <f t="shared" si="53"/>
        <v>-0.18453896024482003</v>
      </c>
      <c r="G611" s="2">
        <f t="shared" si="51"/>
        <v>7.2141614864631998E-3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4.6387999999999998</v>
      </c>
      <c r="C612" s="2">
        <f t="shared" si="54"/>
        <v>4.2990791427964155</v>
      </c>
      <c r="D612" s="2">
        <f t="shared" si="56"/>
        <v>4.4829920574659354</v>
      </c>
      <c r="E612" s="2">
        <f t="shared" si="55"/>
        <v>-0.18391291466951998</v>
      </c>
      <c r="F612" s="2">
        <f t="shared" si="53"/>
        <v>-0.18441375112976002</v>
      </c>
      <c r="G612" s="2">
        <f t="shared" ref="G612:G675" si="57">E612-F612</f>
        <v>5.0083646024004502E-4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4.7115</v>
      </c>
      <c r="C613" s="2">
        <f t="shared" si="54"/>
        <v>4.3212515823661981</v>
      </c>
      <c r="D613" s="2">
        <f t="shared" si="56"/>
        <v>4.4999185717277186</v>
      </c>
      <c r="E613" s="2">
        <f t="shared" si="55"/>
        <v>-0.17866698936152048</v>
      </c>
      <c r="F613" s="2">
        <f t="shared" ref="F613:F676" si="59">(E613*(2/(10)))+((1-(2/10))*F612)</f>
        <v>-0.18326439877611211</v>
      </c>
      <c r="G613" s="2">
        <f t="shared" si="57"/>
        <v>4.5974094145916355E-3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4.6835000000000004</v>
      </c>
      <c r="C614" s="2">
        <f t="shared" si="54"/>
        <v>4.3632282620021678</v>
      </c>
      <c r="D614" s="2">
        <f t="shared" si="56"/>
        <v>4.5135171960441838</v>
      </c>
      <c r="E614" s="2">
        <f t="shared" si="55"/>
        <v>-0.15028893404201593</v>
      </c>
      <c r="F614" s="2">
        <f t="shared" si="59"/>
        <v>-0.17666930582929288</v>
      </c>
      <c r="G614" s="2">
        <f t="shared" si="57"/>
        <v>2.6380371787276952E-2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4.6947000000000001</v>
      </c>
      <c r="C615" s="2">
        <f t="shared" si="54"/>
        <v>4.4297008370787578</v>
      </c>
      <c r="D615" s="2">
        <f t="shared" si="56"/>
        <v>4.5269381444853556</v>
      </c>
      <c r="E615" s="2">
        <f t="shared" si="55"/>
        <v>-9.7237307406597751E-2</v>
      </c>
      <c r="F615" s="2">
        <f t="shared" si="59"/>
        <v>-0.16078290614475388</v>
      </c>
      <c r="G615" s="2">
        <f t="shared" si="57"/>
        <v>6.3545598738156128E-2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4.6835000000000004</v>
      </c>
      <c r="C616" s="2">
        <f t="shared" si="54"/>
        <v>4.4618699390666414</v>
      </c>
      <c r="D616" s="2">
        <f t="shared" si="56"/>
        <v>4.5385353189679218</v>
      </c>
      <c r="E616" s="2">
        <f t="shared" si="55"/>
        <v>-7.6665379901280417E-2</v>
      </c>
      <c r="F616" s="2">
        <f t="shared" si="59"/>
        <v>-0.14395940089605919</v>
      </c>
      <c r="G616" s="2">
        <f t="shared" si="57"/>
        <v>6.7294020994778769E-2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4.4767000000000001</v>
      </c>
      <c r="C617" s="2">
        <f t="shared" si="54"/>
        <v>4.5062899484410046</v>
      </c>
      <c r="D617" s="2">
        <f t="shared" si="56"/>
        <v>4.5339549249702982</v>
      </c>
      <c r="E617" s="2">
        <f t="shared" si="55"/>
        <v>-2.7664976529293561E-2</v>
      </c>
      <c r="F617" s="2">
        <f t="shared" si="59"/>
        <v>-0.12070051602270607</v>
      </c>
      <c r="G617" s="2">
        <f t="shared" si="57"/>
        <v>9.3035539493412506E-2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4.5270000000000001</v>
      </c>
      <c r="C618" s="2">
        <f t="shared" si="54"/>
        <v>4.5438761102193119</v>
      </c>
      <c r="D618" s="2">
        <f t="shared" si="56"/>
        <v>4.5334397453428688</v>
      </c>
      <c r="E618" s="2">
        <f t="shared" si="55"/>
        <v>1.0436364876443172E-2</v>
      </c>
      <c r="F618" s="2">
        <f t="shared" si="59"/>
        <v>-9.4473139842876225E-2</v>
      </c>
      <c r="G618" s="2">
        <f t="shared" si="57"/>
        <v>0.1049095047193194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4.5046999999999997</v>
      </c>
      <c r="C619" s="2">
        <f t="shared" si="54"/>
        <v>4.5627720932624953</v>
      </c>
      <c r="D619" s="2">
        <f t="shared" si="56"/>
        <v>4.5313108753174713</v>
      </c>
      <c r="E619" s="2">
        <f t="shared" si="55"/>
        <v>3.1461217945023989E-2</v>
      </c>
      <c r="F619" s="2">
        <f t="shared" si="59"/>
        <v>-6.9286268285296188E-2</v>
      </c>
      <c r="G619" s="2">
        <f t="shared" si="57"/>
        <v>0.10074748623032018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4.4151999999999996</v>
      </c>
      <c r="C620" s="2">
        <f t="shared" si="54"/>
        <v>4.5908071558374965</v>
      </c>
      <c r="D620" s="2">
        <f t="shared" si="56"/>
        <v>4.5227100697384</v>
      </c>
      <c r="E620" s="2">
        <f t="shared" si="55"/>
        <v>6.8097086099096593E-2</v>
      </c>
      <c r="F620" s="2">
        <f t="shared" si="59"/>
        <v>-4.1809597408417637E-2</v>
      </c>
      <c r="G620" s="2">
        <f t="shared" si="57"/>
        <v>0.10990668350751423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4.3593999999999999</v>
      </c>
      <c r="C621" s="2">
        <f t="shared" si="54"/>
        <v>4.5981906703240352</v>
      </c>
      <c r="D621" s="2">
        <f t="shared" si="56"/>
        <v>4.5106130275355554</v>
      </c>
      <c r="E621" s="2">
        <f t="shared" si="55"/>
        <v>8.7577642788479793E-2</v>
      </c>
      <c r="F621" s="2">
        <f t="shared" si="59"/>
        <v>-1.593214936903815E-2</v>
      </c>
      <c r="G621" s="2">
        <f t="shared" si="57"/>
        <v>0.10350979215751795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4.4710999999999999</v>
      </c>
      <c r="C622" s="2">
        <f t="shared" si="54"/>
        <v>4.6044382595049527</v>
      </c>
      <c r="D622" s="2">
        <f t="shared" si="56"/>
        <v>4.5076861366069956</v>
      </c>
      <c r="E622" s="2">
        <f t="shared" si="55"/>
        <v>9.6752122897957094E-2</v>
      </c>
      <c r="F622" s="2">
        <f t="shared" si="59"/>
        <v>6.6047050843609009E-3</v>
      </c>
      <c r="G622" s="2">
        <f t="shared" si="57"/>
        <v>9.0147417813596198E-2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4.3648999999999996</v>
      </c>
      <c r="C623" s="2">
        <f t="shared" si="54"/>
        <v>4.6209092965041911</v>
      </c>
      <c r="D623" s="2">
        <f t="shared" si="56"/>
        <v>4.4971093857472182</v>
      </c>
      <c r="E623" s="2">
        <f t="shared" si="55"/>
        <v>0.12379991075697294</v>
      </c>
      <c r="F623" s="2">
        <f t="shared" si="59"/>
        <v>3.004374621888331E-2</v>
      </c>
      <c r="G623" s="2">
        <f t="shared" si="57"/>
        <v>9.3756164538089631E-2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4.2755000000000001</v>
      </c>
      <c r="C624" s="2">
        <f t="shared" si="54"/>
        <v>4.6305386355035463</v>
      </c>
      <c r="D624" s="2">
        <f t="shared" si="56"/>
        <v>4.4806938756918688</v>
      </c>
      <c r="E624" s="2">
        <f t="shared" si="55"/>
        <v>0.14984475981167744</v>
      </c>
      <c r="F624" s="2">
        <f t="shared" si="59"/>
        <v>5.4003948937442141E-2</v>
      </c>
      <c r="G624" s="2">
        <f t="shared" si="57"/>
        <v>9.5840810874235294E-2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4.3704999999999998</v>
      </c>
      <c r="C625" s="2">
        <f t="shared" si="54"/>
        <v>4.6404096146568463</v>
      </c>
      <c r="D625" s="2">
        <f t="shared" si="56"/>
        <v>4.47253136638136</v>
      </c>
      <c r="E625" s="2">
        <f t="shared" si="55"/>
        <v>0.16787824827548636</v>
      </c>
      <c r="F625" s="2">
        <f t="shared" si="59"/>
        <v>7.6778808805050988E-2</v>
      </c>
      <c r="G625" s="2">
        <f t="shared" si="57"/>
        <v>9.1099439470435375E-2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4.6052999999999997</v>
      </c>
      <c r="C626" s="2">
        <f t="shared" si="54"/>
        <v>4.647038904709639</v>
      </c>
      <c r="D626" s="2">
        <f t="shared" si="56"/>
        <v>4.4823660799827412</v>
      </c>
      <c r="E626" s="2">
        <f t="shared" si="55"/>
        <v>0.16467282472689782</v>
      </c>
      <c r="F626" s="2">
        <f t="shared" si="59"/>
        <v>9.4357611989420359E-2</v>
      </c>
      <c r="G626" s="2">
        <f t="shared" si="57"/>
        <v>7.0315212737477456E-2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4.6052999999999997</v>
      </c>
      <c r="C627" s="2">
        <f t="shared" si="54"/>
        <v>4.6208329193696942</v>
      </c>
      <c r="D627" s="2">
        <f t="shared" si="56"/>
        <v>4.4914722962803157</v>
      </c>
      <c r="E627" s="2">
        <f t="shared" si="55"/>
        <v>0.12936062308937846</v>
      </c>
      <c r="F627" s="2">
        <f t="shared" si="59"/>
        <v>0.10135821420941199</v>
      </c>
      <c r="G627" s="2">
        <f t="shared" si="57"/>
        <v>2.8002408879966467E-2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4.5773000000000001</v>
      </c>
      <c r="C628" s="2">
        <f t="shared" si="54"/>
        <v>4.6063970856205101</v>
      </c>
      <c r="D628" s="2">
        <f t="shared" si="56"/>
        <v>4.4978299039632557</v>
      </c>
      <c r="E628" s="2">
        <f t="shared" si="55"/>
        <v>0.10856718165725443</v>
      </c>
      <c r="F628" s="2">
        <f t="shared" si="59"/>
        <v>0.10280000769898048</v>
      </c>
      <c r="G628" s="2">
        <f t="shared" si="57"/>
        <v>5.7671739582739467E-3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4.4151999999999996</v>
      </c>
      <c r="C629" s="2">
        <f t="shared" si="54"/>
        <v>4.590751380140432</v>
      </c>
      <c r="D629" s="2">
        <f t="shared" si="56"/>
        <v>4.4917091703363479</v>
      </c>
      <c r="E629" s="2">
        <f t="shared" si="55"/>
        <v>9.904220980408418E-2</v>
      </c>
      <c r="F629" s="2">
        <f t="shared" si="59"/>
        <v>0.10204844812000123</v>
      </c>
      <c r="G629" s="2">
        <f t="shared" si="57"/>
        <v>-3.0062383159170508E-3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4.3034999999999997</v>
      </c>
      <c r="C630" s="2">
        <f t="shared" si="54"/>
        <v>4.5637434755034425</v>
      </c>
      <c r="D630" s="2">
        <f t="shared" si="56"/>
        <v>4.4777677503114335</v>
      </c>
      <c r="E630" s="2">
        <f t="shared" si="55"/>
        <v>8.5975725192009023E-2</v>
      </c>
      <c r="F630" s="2">
        <f t="shared" si="59"/>
        <v>9.8833903534402801E-2</v>
      </c>
      <c r="G630" s="2">
        <f t="shared" si="57"/>
        <v>-1.2858178342393778E-2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4.3090999999999999</v>
      </c>
      <c r="C631" s="2">
        <f t="shared" si="54"/>
        <v>4.5323060177336822</v>
      </c>
      <c r="D631" s="2">
        <f t="shared" si="56"/>
        <v>4.4652738428809569</v>
      </c>
      <c r="E631" s="2">
        <f t="shared" si="55"/>
        <v>6.703217485272539E-2</v>
      </c>
      <c r="F631" s="2">
        <f t="shared" si="59"/>
        <v>9.2473557798067332E-2</v>
      </c>
      <c r="G631" s="2">
        <f t="shared" si="57"/>
        <v>-2.5441382945341942E-2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4.4151999999999996</v>
      </c>
      <c r="C632" s="2">
        <f t="shared" si="54"/>
        <v>4.5228897073131158</v>
      </c>
      <c r="D632" s="2">
        <f t="shared" si="56"/>
        <v>4.4615646693342192</v>
      </c>
      <c r="E632" s="2">
        <f t="shared" si="55"/>
        <v>6.1325037978896546E-2</v>
      </c>
      <c r="F632" s="2">
        <f t="shared" si="59"/>
        <v>8.6243853834233178E-2</v>
      </c>
      <c r="G632" s="2">
        <f t="shared" si="57"/>
        <v>-2.4918815855336632E-2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4.4151999999999996</v>
      </c>
      <c r="C633" s="2">
        <f t="shared" si="54"/>
        <v>4.4985835984957134</v>
      </c>
      <c r="D633" s="2">
        <f t="shared" si="56"/>
        <v>4.4581302493835366</v>
      </c>
      <c r="E633" s="2">
        <f t="shared" si="55"/>
        <v>4.0453349112176795E-2</v>
      </c>
      <c r="F633" s="2">
        <f t="shared" si="59"/>
        <v>7.7085752889821904E-2</v>
      </c>
      <c r="G633" s="2">
        <f t="shared" si="57"/>
        <v>-3.6632403777645109E-2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4.4151999999999996</v>
      </c>
      <c r="C634" s="2">
        <f t="shared" si="54"/>
        <v>4.4642630448809886</v>
      </c>
      <c r="D634" s="2">
        <f t="shared" si="56"/>
        <v>4.4549502309106828</v>
      </c>
      <c r="E634" s="2">
        <f t="shared" si="55"/>
        <v>9.312813970305811E-3</v>
      </c>
      <c r="F634" s="2">
        <f t="shared" si="59"/>
        <v>6.3531165105918691E-2</v>
      </c>
      <c r="G634" s="2">
        <f t="shared" si="57"/>
        <v>-5.421835113561288E-2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4.4097</v>
      </c>
      <c r="C635" s="2">
        <f t="shared" si="54"/>
        <v>4.4498379610531442</v>
      </c>
      <c r="D635" s="2">
        <f t="shared" si="56"/>
        <v>4.4515983619543364</v>
      </c>
      <c r="E635" s="2">
        <f t="shared" si="55"/>
        <v>-1.7604009011922273E-3</v>
      </c>
      <c r="F635" s="2">
        <f t="shared" si="59"/>
        <v>5.0472851904496512E-2</v>
      </c>
      <c r="G635" s="2">
        <f t="shared" si="57"/>
        <v>-5.2233252805688739E-2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4.4097</v>
      </c>
      <c r="C636" s="2">
        <f t="shared" si="54"/>
        <v>4.4737551978141985</v>
      </c>
      <c r="D636" s="2">
        <f t="shared" si="56"/>
        <v>4.4484947795873486</v>
      </c>
      <c r="E636" s="2">
        <f t="shared" si="55"/>
        <v>2.5260418226849879E-2</v>
      </c>
      <c r="F636" s="2">
        <f t="shared" si="59"/>
        <v>4.5430365168967188E-2</v>
      </c>
      <c r="G636" s="2">
        <f t="shared" si="57"/>
        <v>-2.0169946942117309E-2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4.3034999999999997</v>
      </c>
      <c r="C637" s="2">
        <f t="shared" si="54"/>
        <v>4.4939928596889374</v>
      </c>
      <c r="D637" s="2">
        <f t="shared" si="56"/>
        <v>4.4377544255438419</v>
      </c>
      <c r="E637" s="2">
        <f t="shared" si="55"/>
        <v>5.6238434145095439E-2</v>
      </c>
      <c r="F637" s="2">
        <f t="shared" si="59"/>
        <v>4.7591978964192844E-2</v>
      </c>
      <c r="G637" s="2">
        <f t="shared" si="57"/>
        <v>8.6464551809025958E-3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4.3593999999999999</v>
      </c>
      <c r="C638" s="2">
        <f t="shared" si="54"/>
        <v>4.5068093428137157</v>
      </c>
      <c r="D638" s="2">
        <f t="shared" si="56"/>
        <v>4.4319503940220759</v>
      </c>
      <c r="E638" s="2">
        <f t="shared" si="55"/>
        <v>7.485894879163979E-2</v>
      </c>
      <c r="F638" s="2">
        <f t="shared" si="59"/>
        <v>5.3045372929682241E-2</v>
      </c>
      <c r="G638" s="2">
        <f t="shared" si="57"/>
        <v>2.1813575861957549E-2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4.3704999999999998</v>
      </c>
      <c r="C639" s="2">
        <f t="shared" si="54"/>
        <v>4.4927155977654518</v>
      </c>
      <c r="D639" s="2">
        <f t="shared" si="56"/>
        <v>4.4273985129834035</v>
      </c>
      <c r="E639" s="2">
        <f t="shared" si="55"/>
        <v>6.531708478204834E-2</v>
      </c>
      <c r="F639" s="2">
        <f t="shared" si="59"/>
        <v>5.5499715300155461E-2</v>
      </c>
      <c r="G639" s="2">
        <f t="shared" si="57"/>
        <v>9.8173694818928792E-3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4.3537999999999997</v>
      </c>
      <c r="C640" s="2">
        <f t="shared" si="54"/>
        <v>4.463605505801536</v>
      </c>
      <c r="D640" s="2">
        <f t="shared" si="56"/>
        <v>4.4219467712809291</v>
      </c>
      <c r="E640" s="2">
        <f t="shared" si="55"/>
        <v>4.1658734520606977E-2</v>
      </c>
      <c r="F640" s="2">
        <f t="shared" si="59"/>
        <v>5.2731519144245766E-2</v>
      </c>
      <c r="G640" s="2">
        <f t="shared" si="57"/>
        <v>-1.1072784623638789E-2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4.2923</v>
      </c>
      <c r="C641" s="2">
        <f t="shared" si="54"/>
        <v>4.4398354279859147</v>
      </c>
      <c r="D641" s="2">
        <f t="shared" si="56"/>
        <v>4.4123433067416009</v>
      </c>
      <c r="E641" s="2">
        <f t="shared" si="55"/>
        <v>2.7492121244313772E-2</v>
      </c>
      <c r="F641" s="2">
        <f t="shared" si="59"/>
        <v>4.7683639564259375E-2</v>
      </c>
      <c r="G641" s="2">
        <f t="shared" si="57"/>
        <v>-2.0191518319945603E-2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4.3034999999999997</v>
      </c>
      <c r="C642" s="2">
        <f t="shared" si="54"/>
        <v>4.436045362141928</v>
      </c>
      <c r="D642" s="2">
        <f t="shared" si="56"/>
        <v>4.4042808395755566</v>
      </c>
      <c r="E642" s="2">
        <f t="shared" si="55"/>
        <v>3.1764522566371411E-2</v>
      </c>
      <c r="F642" s="2">
        <f t="shared" si="59"/>
        <v>4.4499816164681787E-2</v>
      </c>
      <c r="G642" s="2">
        <f t="shared" si="57"/>
        <v>-1.2735293598310375E-2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4.3593999999999999</v>
      </c>
      <c r="C643" s="2">
        <f t="shared" si="54"/>
        <v>4.4328383833508624</v>
      </c>
      <c r="D643" s="2">
        <f t="shared" si="56"/>
        <v>4.4009563329403303</v>
      </c>
      <c r="E643" s="2">
        <f t="shared" si="55"/>
        <v>3.1882050410532159E-2</v>
      </c>
      <c r="F643" s="2">
        <f t="shared" si="59"/>
        <v>4.1976263013851864E-2</v>
      </c>
      <c r="G643" s="2">
        <f t="shared" si="57"/>
        <v>-1.0094212603319705E-2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4.3369999999999997</v>
      </c>
      <c r="C644" s="2">
        <f t="shared" si="54"/>
        <v>4.4301247859122679</v>
      </c>
      <c r="D644" s="2">
        <f t="shared" si="56"/>
        <v>4.396218826796602</v>
      </c>
      <c r="E644" s="2">
        <f t="shared" si="55"/>
        <v>3.3905959115665851E-2</v>
      </c>
      <c r="F644" s="2">
        <f t="shared" si="59"/>
        <v>4.0362202234214661E-2</v>
      </c>
      <c r="G644" s="2">
        <f t="shared" si="57"/>
        <v>-6.4562431185488101E-3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4.3034999999999997</v>
      </c>
      <c r="C645" s="2">
        <f t="shared" si="54"/>
        <v>4.4269825111565346</v>
      </c>
      <c r="D645" s="2">
        <f t="shared" si="56"/>
        <v>4.3893507655524093</v>
      </c>
      <c r="E645" s="2">
        <f t="shared" si="55"/>
        <v>3.76317456041253E-2</v>
      </c>
      <c r="F645" s="2">
        <f t="shared" si="59"/>
        <v>3.981611090819679E-2</v>
      </c>
      <c r="G645" s="2">
        <f t="shared" si="57"/>
        <v>-2.1843653040714908E-3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4.2476000000000003</v>
      </c>
      <c r="C646" s="2">
        <f t="shared" si="54"/>
        <v>4.4243236632862981</v>
      </c>
      <c r="D646" s="2">
        <f t="shared" si="56"/>
        <v>4.3788507088448236</v>
      </c>
      <c r="E646" s="2">
        <f t="shared" si="55"/>
        <v>4.5472954441474478E-2</v>
      </c>
      <c r="F646" s="2">
        <f t="shared" si="59"/>
        <v>4.0947479614852331E-2</v>
      </c>
      <c r="G646" s="2">
        <f t="shared" si="57"/>
        <v>4.5254748266221473E-3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4.2195999999999998</v>
      </c>
      <c r="C647" s="2">
        <f t="shared" si="54"/>
        <v>4.4057354073960981</v>
      </c>
      <c r="D647" s="2">
        <f t="shared" si="56"/>
        <v>4.3670543600415037</v>
      </c>
      <c r="E647" s="2">
        <f t="shared" si="55"/>
        <v>3.8681047354594433E-2</v>
      </c>
      <c r="F647" s="2">
        <f t="shared" si="59"/>
        <v>4.0494193162800757E-2</v>
      </c>
      <c r="G647" s="2">
        <f t="shared" si="57"/>
        <v>-1.8131458082063234E-3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4.2308000000000003</v>
      </c>
      <c r="C648" s="2">
        <f t="shared" si="54"/>
        <v>4.3986068831813139</v>
      </c>
      <c r="D648" s="2">
        <f t="shared" si="56"/>
        <v>4.3569614444828737</v>
      </c>
      <c r="E648" s="2">
        <f t="shared" si="55"/>
        <v>4.1645438698440174E-2</v>
      </c>
      <c r="F648" s="2">
        <f t="shared" si="59"/>
        <v>4.0724442269928648E-2</v>
      </c>
      <c r="G648" s="2">
        <f t="shared" si="57"/>
        <v>9.2099642851152519E-4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4.1917</v>
      </c>
      <c r="C649" s="2">
        <f t="shared" si="54"/>
        <v>4.3942827473072654</v>
      </c>
      <c r="D649" s="2">
        <f t="shared" si="56"/>
        <v>4.3447198560026612</v>
      </c>
      <c r="E649" s="2">
        <f t="shared" si="55"/>
        <v>4.9562891304604229E-2</v>
      </c>
      <c r="F649" s="2">
        <f t="shared" si="59"/>
        <v>4.2492132076863767E-2</v>
      </c>
      <c r="G649" s="2">
        <f t="shared" si="57"/>
        <v>7.0707592277404613E-3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4.1134000000000004</v>
      </c>
      <c r="C650" s="2">
        <f t="shared" si="54"/>
        <v>4.3880546323369165</v>
      </c>
      <c r="D650" s="2">
        <f t="shared" si="56"/>
        <v>4.3275850518543164</v>
      </c>
      <c r="E650" s="2">
        <f t="shared" si="55"/>
        <v>6.0469580482600094E-2</v>
      </c>
      <c r="F650" s="2">
        <f t="shared" si="59"/>
        <v>4.6087621758011031E-2</v>
      </c>
      <c r="G650" s="2">
        <f t="shared" si="57"/>
        <v>1.4381958724589063E-2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4.0799000000000003</v>
      </c>
      <c r="C651" s="2">
        <f t="shared" si="54"/>
        <v>4.3733231504389289</v>
      </c>
      <c r="D651" s="2">
        <f t="shared" si="56"/>
        <v>4.3092380109762187</v>
      </c>
      <c r="E651" s="2">
        <f t="shared" si="55"/>
        <v>6.4085139462710217E-2</v>
      </c>
      <c r="F651" s="2">
        <f t="shared" si="59"/>
        <v>4.968712529895087E-2</v>
      </c>
      <c r="G651" s="2">
        <f t="shared" si="57"/>
        <v>1.4398014163759347E-2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4.0519999999999996</v>
      </c>
      <c r="C652" s="2">
        <f t="shared" si="54"/>
        <v>4.3625811272944786</v>
      </c>
      <c r="D652" s="2">
        <f t="shared" si="56"/>
        <v>4.2901833434964987</v>
      </c>
      <c r="E652" s="2">
        <f t="shared" si="55"/>
        <v>7.2397783797979898E-2</v>
      </c>
      <c r="F652" s="2">
        <f t="shared" si="59"/>
        <v>5.4229256998756678E-2</v>
      </c>
      <c r="G652" s="2">
        <f t="shared" si="57"/>
        <v>1.816852679922322E-2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4.1302000000000003</v>
      </c>
      <c r="C653" s="2">
        <f t="shared" si="54"/>
        <v>4.362091723095328</v>
      </c>
      <c r="D653" s="2">
        <f t="shared" si="56"/>
        <v>4.2783327254597205</v>
      </c>
      <c r="E653" s="2">
        <f t="shared" si="55"/>
        <v>8.3758997635607457E-2</v>
      </c>
      <c r="F653" s="2">
        <f t="shared" si="59"/>
        <v>6.0135205126126842E-2</v>
      </c>
      <c r="G653" s="2">
        <f t="shared" si="57"/>
        <v>2.3623792509480615E-2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4.0296000000000003</v>
      </c>
      <c r="C654" s="2">
        <f t="shared" si="54"/>
        <v>4.3582314580037389</v>
      </c>
      <c r="D654" s="2">
        <f t="shared" si="56"/>
        <v>4.2599080791293709</v>
      </c>
      <c r="E654" s="2">
        <f t="shared" si="55"/>
        <v>9.8323378874368039E-2</v>
      </c>
      <c r="F654" s="2">
        <f t="shared" si="59"/>
        <v>6.7772839875775093E-2</v>
      </c>
      <c r="G654" s="2">
        <f t="shared" si="57"/>
        <v>3.0550538998592947E-2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4.0351999999999997</v>
      </c>
      <c r="C655" s="2">
        <f t="shared" ref="C655:C718" si="60">$C$4*B645+C654*(1-$C$4)</f>
        <v>4.3498112336954708</v>
      </c>
      <c r="D655" s="2">
        <f t="shared" si="56"/>
        <v>4.243263036230899</v>
      </c>
      <c r="E655" s="2">
        <f t="shared" si="55"/>
        <v>0.10654819746457189</v>
      </c>
      <c r="F655" s="2">
        <f t="shared" si="59"/>
        <v>7.5527911393534458E-2</v>
      </c>
      <c r="G655" s="2">
        <f t="shared" si="57"/>
        <v>3.1020286071037434E-2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3.9289999999999998</v>
      </c>
      <c r="C656" s="2">
        <f t="shared" si="60"/>
        <v>4.3340864285115526</v>
      </c>
      <c r="D656" s="2">
        <f t="shared" si="56"/>
        <v>4.2199842928063882</v>
      </c>
      <c r="E656" s="2">
        <f t="shared" si="55"/>
        <v>0.11410213570516436</v>
      </c>
      <c r="F656" s="2">
        <f t="shared" si="59"/>
        <v>8.3242756255860445E-2</v>
      </c>
      <c r="G656" s="2">
        <f t="shared" si="57"/>
        <v>3.085937944930392E-2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3.8228</v>
      </c>
      <c r="C657" s="2">
        <f t="shared" si="60"/>
        <v>4.3164731318174674</v>
      </c>
      <c r="D657" s="2">
        <f t="shared" si="56"/>
        <v>4.1905632340799892</v>
      </c>
      <c r="E657" s="2">
        <f t="shared" si="55"/>
        <v>0.12590989773747818</v>
      </c>
      <c r="F657" s="2">
        <f t="shared" si="59"/>
        <v>9.1776184552184004E-2</v>
      </c>
      <c r="G657" s="2">
        <f t="shared" si="57"/>
        <v>3.4133713185294179E-2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3.8563999999999998</v>
      </c>
      <c r="C658" s="2">
        <f t="shared" si="60"/>
        <v>4.3032926499993955</v>
      </c>
      <c r="D658" s="2">
        <f t="shared" si="56"/>
        <v>4.1658104019259161</v>
      </c>
      <c r="E658" s="2">
        <f t="shared" si="55"/>
        <v>0.13748224807347942</v>
      </c>
      <c r="F658" s="2">
        <f t="shared" si="59"/>
        <v>0.10091739725644309</v>
      </c>
      <c r="G658" s="2">
        <f t="shared" si="57"/>
        <v>3.6564850817036323E-2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4.0743</v>
      </c>
      <c r="C659" s="2">
        <f t="shared" si="60"/>
        <v>4.2861245499994887</v>
      </c>
      <c r="D659" s="2">
        <f t="shared" si="56"/>
        <v>4.1590318536351072</v>
      </c>
      <c r="E659" s="2">
        <f t="shared" si="55"/>
        <v>0.12709269636438147</v>
      </c>
      <c r="F659" s="2">
        <f t="shared" si="59"/>
        <v>0.10615245707803078</v>
      </c>
      <c r="G659" s="2">
        <f t="shared" si="57"/>
        <v>2.0940239286350693E-2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4.1357999999999997</v>
      </c>
      <c r="C660" s="2">
        <f t="shared" si="60"/>
        <v>4.2595515423072596</v>
      </c>
      <c r="D660" s="2">
        <f t="shared" si="56"/>
        <v>4.1573109755880617</v>
      </c>
      <c r="E660" s="2">
        <f t="shared" si="55"/>
        <v>0.1022405667191979</v>
      </c>
      <c r="F660" s="2">
        <f t="shared" si="59"/>
        <v>0.10537007900626422</v>
      </c>
      <c r="G660" s="2">
        <f t="shared" si="57"/>
        <v>-3.1295122870663161E-3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4.1414</v>
      </c>
      <c r="C661" s="2">
        <f t="shared" si="60"/>
        <v>4.2319128434907585</v>
      </c>
      <c r="D661" s="2">
        <f t="shared" si="56"/>
        <v>4.1561323848037608</v>
      </c>
      <c r="E661" s="2">
        <f t="shared" si="55"/>
        <v>7.5780458686997676E-2</v>
      </c>
      <c r="F661" s="2">
        <f t="shared" si="59"/>
        <v>9.9452154942410914E-2</v>
      </c>
      <c r="G661" s="2">
        <f t="shared" si="57"/>
        <v>-2.3671696255413238E-2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4.1973000000000003</v>
      </c>
      <c r="C662" s="2">
        <f t="shared" si="60"/>
        <v>4.2042339444921799</v>
      </c>
      <c r="D662" s="2">
        <f t="shared" si="56"/>
        <v>4.1591818377812597</v>
      </c>
      <c r="E662" s="2">
        <f t="shared" si="55"/>
        <v>4.5052106710920192E-2</v>
      </c>
      <c r="F662" s="2">
        <f t="shared" si="59"/>
        <v>8.8572145296112778E-2</v>
      </c>
      <c r="G662" s="2">
        <f t="shared" si="57"/>
        <v>-4.3520038585192586E-2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4.1860999999999997</v>
      </c>
      <c r="C663" s="2">
        <f t="shared" si="60"/>
        <v>4.192844106877998</v>
      </c>
      <c r="D663" s="2">
        <f t="shared" si="56"/>
        <v>4.1611757757233887</v>
      </c>
      <c r="E663" s="2">
        <f t="shared" si="55"/>
        <v>3.1668331154609319E-2</v>
      </c>
      <c r="F663" s="2">
        <f t="shared" si="59"/>
        <v>7.7191382467812097E-2</v>
      </c>
      <c r="G663" s="2">
        <f t="shared" si="57"/>
        <v>-4.5523051313202778E-2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4.0799000000000003</v>
      </c>
      <c r="C664" s="2">
        <f t="shared" si="60"/>
        <v>4.167729628896768</v>
      </c>
      <c r="D664" s="2">
        <f t="shared" si="56"/>
        <v>4.1551553478920269</v>
      </c>
      <c r="E664" s="2">
        <f t="shared" si="55"/>
        <v>1.2574281004741117E-2</v>
      </c>
      <c r="F664" s="2">
        <f t="shared" si="59"/>
        <v>6.426796217519791E-2</v>
      </c>
      <c r="G664" s="2">
        <f t="shared" si="57"/>
        <v>-5.1693681170456793E-2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4.0799000000000003</v>
      </c>
      <c r="C665" s="2">
        <f t="shared" si="60"/>
        <v>4.1473404552203421</v>
      </c>
      <c r="D665" s="2">
        <f t="shared" si="56"/>
        <v>4.1495808776778027</v>
      </c>
      <c r="E665" s="2">
        <f t="shared" si="55"/>
        <v>-2.2404224574605891E-3</v>
      </c>
      <c r="F665" s="2">
        <f t="shared" si="59"/>
        <v>5.0966285248666213E-2</v>
      </c>
      <c r="G665" s="2">
        <f t="shared" si="57"/>
        <v>-5.3206707706126802E-2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4.0799000000000003</v>
      </c>
      <c r="C666" s="2">
        <f t="shared" si="60"/>
        <v>4.1137496159556743</v>
      </c>
      <c r="D666" s="2">
        <f t="shared" si="56"/>
        <v>4.1444193311831503</v>
      </c>
      <c r="E666" s="2">
        <f t="shared" si="55"/>
        <v>-3.0669715227475969E-2</v>
      </c>
      <c r="F666" s="2">
        <f t="shared" si="59"/>
        <v>3.4639085153437776E-2</v>
      </c>
      <c r="G666" s="2">
        <f t="shared" si="57"/>
        <v>-6.5308800380913745E-2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4.024</v>
      </c>
      <c r="C667" s="2">
        <f t="shared" si="60"/>
        <v>4.0689881365778779</v>
      </c>
      <c r="D667" s="2">
        <f t="shared" si="56"/>
        <v>4.1354993807251388</v>
      </c>
      <c r="E667" s="2">
        <f t="shared" si="55"/>
        <v>-6.651124414726084E-2</v>
      </c>
      <c r="F667" s="2">
        <f t="shared" si="59"/>
        <v>1.4409019293298055E-2</v>
      </c>
      <c r="G667" s="2">
        <f t="shared" si="57"/>
        <v>-8.0920263440558887E-2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4.024</v>
      </c>
      <c r="C668" s="2">
        <f t="shared" si="60"/>
        <v>4.0362822694120508</v>
      </c>
      <c r="D668" s="2">
        <f t="shared" si="56"/>
        <v>4.1272401673380914</v>
      </c>
      <c r="E668" s="2">
        <f t="shared" ref="E668:E731" si="61">C668-D668</f>
        <v>-9.0957897926040587E-2</v>
      </c>
      <c r="F668" s="2">
        <f t="shared" si="59"/>
        <v>-6.6643641505696738E-3</v>
      </c>
      <c r="G668" s="2">
        <f t="shared" si="57"/>
        <v>-8.4293533775470914E-2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4.0351999999999997</v>
      </c>
      <c r="C669" s="2">
        <f t="shared" si="60"/>
        <v>4.0421311510409659</v>
      </c>
      <c r="D669" s="2">
        <f t="shared" ref="D669:D732" si="62">$D$4*B669+(1-$D$4)*D668</f>
        <v>4.1204223771648998</v>
      </c>
      <c r="E669" s="2">
        <f t="shared" si="61"/>
        <v>-7.829122612393391E-2</v>
      </c>
      <c r="F669" s="2">
        <f t="shared" si="59"/>
        <v>-2.0989736545242523E-2</v>
      </c>
      <c r="G669" s="2">
        <f t="shared" si="57"/>
        <v>-5.7301489578691384E-2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4.024</v>
      </c>
      <c r="C670" s="2">
        <f t="shared" si="60"/>
        <v>4.05654174318851</v>
      </c>
      <c r="D670" s="2">
        <f t="shared" si="62"/>
        <v>4.1132799788563883</v>
      </c>
      <c r="E670" s="2">
        <f t="shared" si="61"/>
        <v>-5.6738235667878278E-2</v>
      </c>
      <c r="F670" s="2">
        <f t="shared" si="59"/>
        <v>-2.8139436369769677E-2</v>
      </c>
      <c r="G670" s="2">
        <f t="shared" si="57"/>
        <v>-2.8598799298108601E-2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4.024</v>
      </c>
      <c r="C671" s="2">
        <f t="shared" si="60"/>
        <v>4.069596859621047</v>
      </c>
      <c r="D671" s="2">
        <f t="shared" si="62"/>
        <v>4.1066666470892486</v>
      </c>
      <c r="E671" s="2">
        <f t="shared" si="61"/>
        <v>-3.7069787468201554E-2</v>
      </c>
      <c r="F671" s="2">
        <f t="shared" si="59"/>
        <v>-2.9925506589456054E-2</v>
      </c>
      <c r="G671" s="2">
        <f t="shared" si="57"/>
        <v>-7.1442808787454994E-3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3.9681000000000002</v>
      </c>
      <c r="C672" s="2">
        <f t="shared" si="60"/>
        <v>4.0892434966024247</v>
      </c>
      <c r="D672" s="2">
        <f t="shared" si="62"/>
        <v>4.0964024510085633</v>
      </c>
      <c r="E672" s="2">
        <f t="shared" si="61"/>
        <v>-7.1589544061385624E-3</v>
      </c>
      <c r="F672" s="2">
        <f t="shared" si="59"/>
        <v>-2.5372196152792556E-2</v>
      </c>
      <c r="G672" s="2">
        <f t="shared" si="57"/>
        <v>1.8213241746653994E-2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3.9961000000000002</v>
      </c>
      <c r="C673" s="2">
        <f t="shared" si="60"/>
        <v>4.1041444971251284</v>
      </c>
      <c r="D673" s="2">
        <f t="shared" si="62"/>
        <v>4.0889726398227442</v>
      </c>
      <c r="E673" s="2">
        <f t="shared" si="61"/>
        <v>1.517185730238424E-2</v>
      </c>
      <c r="F673" s="2">
        <f t="shared" si="59"/>
        <v>-1.7263385461757198E-2</v>
      </c>
      <c r="G673" s="2">
        <f t="shared" si="57"/>
        <v>3.2435242764141434E-2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4.0128000000000004</v>
      </c>
      <c r="C674" s="2">
        <f t="shared" si="60"/>
        <v>4.1004145744904932</v>
      </c>
      <c r="D674" s="2">
        <f t="shared" si="62"/>
        <v>4.0833302220580965</v>
      </c>
      <c r="E674" s="2">
        <f t="shared" si="61"/>
        <v>1.7084352432396699E-2</v>
      </c>
      <c r="F674" s="2">
        <f t="shared" si="59"/>
        <v>-1.0393837882926419E-2</v>
      </c>
      <c r="G674" s="2">
        <f t="shared" si="57"/>
        <v>2.7478190315323118E-2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3.9121999999999999</v>
      </c>
      <c r="C675" s="2">
        <f t="shared" si="60"/>
        <v>4.0972584861073402</v>
      </c>
      <c r="D675" s="2">
        <f t="shared" si="62"/>
        <v>4.0706539093130525</v>
      </c>
      <c r="E675" s="2">
        <f t="shared" si="61"/>
        <v>2.6604576794287738E-2</v>
      </c>
      <c r="F675" s="2">
        <f t="shared" si="59"/>
        <v>-2.9941549474835879E-3</v>
      </c>
      <c r="G675" s="2">
        <f t="shared" si="57"/>
        <v>2.9598731741771325E-2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3.8731</v>
      </c>
      <c r="C676" s="2">
        <f t="shared" si="60"/>
        <v>4.0945879497831346</v>
      </c>
      <c r="D676" s="2">
        <f t="shared" si="62"/>
        <v>4.0560202864009742</v>
      </c>
      <c r="E676" s="2">
        <f t="shared" si="61"/>
        <v>3.8567663382160333E-2</v>
      </c>
      <c r="F676" s="2">
        <f t="shared" si="59"/>
        <v>5.318208718445197E-3</v>
      </c>
      <c r="G676" s="2">
        <f t="shared" ref="G676:G739" si="63">E676-F676</f>
        <v>3.3249454663715136E-2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3.8898999999999999</v>
      </c>
      <c r="C677" s="2">
        <f t="shared" si="60"/>
        <v>4.0837282652011133</v>
      </c>
      <c r="D677" s="2">
        <f t="shared" si="62"/>
        <v>4.0437150800009025</v>
      </c>
      <c r="E677" s="2">
        <f t="shared" si="61"/>
        <v>4.0013185200210799E-2</v>
      </c>
      <c r="F677" s="2">
        <f t="shared" ref="F677:F740" si="65">(E677*(2/(10)))+((1-(2/10))*F676)</f>
        <v>1.225720401479832E-2</v>
      </c>
      <c r="G677" s="2">
        <f t="shared" si="63"/>
        <v>2.775598118541248E-2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3.9121999999999999</v>
      </c>
      <c r="C678" s="2">
        <f t="shared" si="60"/>
        <v>4.0745393013240188</v>
      </c>
      <c r="D678" s="2">
        <f t="shared" si="62"/>
        <v>4.0339732222230573</v>
      </c>
      <c r="E678" s="2">
        <f t="shared" si="61"/>
        <v>4.0566079100961439E-2</v>
      </c>
      <c r="F678" s="2">
        <f t="shared" si="65"/>
        <v>1.7918979032030942E-2</v>
      </c>
      <c r="G678" s="2">
        <f t="shared" si="63"/>
        <v>2.2647100068930497E-2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4.024</v>
      </c>
      <c r="C679" s="2">
        <f t="shared" si="60"/>
        <v>4.0684871011203239</v>
      </c>
      <c r="D679" s="2">
        <f t="shared" si="62"/>
        <v>4.0332344650213496</v>
      </c>
      <c r="E679" s="2">
        <f t="shared" si="61"/>
        <v>3.5252636098974222E-2</v>
      </c>
      <c r="F679" s="2">
        <f t="shared" si="65"/>
        <v>2.1385710445419599E-2</v>
      </c>
      <c r="G679" s="2">
        <f t="shared" si="63"/>
        <v>1.3866925653554622E-2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3.9121999999999999</v>
      </c>
      <c r="C680" s="2">
        <f t="shared" si="60"/>
        <v>4.0616429317171967</v>
      </c>
      <c r="D680" s="2">
        <f t="shared" si="62"/>
        <v>4.0242689490938419</v>
      </c>
      <c r="E680" s="2">
        <f t="shared" si="61"/>
        <v>3.7373982623354784E-2</v>
      </c>
      <c r="F680" s="2">
        <f t="shared" si="65"/>
        <v>2.4583364881006639E-2</v>
      </c>
      <c r="G680" s="2">
        <f t="shared" si="63"/>
        <v>1.2790617742348145E-2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3.9121999999999999</v>
      </c>
      <c r="C681" s="2">
        <f t="shared" si="60"/>
        <v>4.0558517114530126</v>
      </c>
      <c r="D681" s="2">
        <f t="shared" si="62"/>
        <v>4.0159675454572605</v>
      </c>
      <c r="E681" s="2">
        <f t="shared" si="61"/>
        <v>3.9884165995752063E-2</v>
      </c>
      <c r="F681" s="2">
        <f t="shared" si="65"/>
        <v>2.7643525103955728E-2</v>
      </c>
      <c r="G681" s="2">
        <f t="shared" si="63"/>
        <v>1.2240640891796335E-2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3.9121999999999999</v>
      </c>
      <c r="C682" s="2">
        <f t="shared" si="60"/>
        <v>4.0423514481525498</v>
      </c>
      <c r="D682" s="2">
        <f t="shared" si="62"/>
        <v>4.0082810606085744</v>
      </c>
      <c r="E682" s="2">
        <f t="shared" si="61"/>
        <v>3.40703875439754E-2</v>
      </c>
      <c r="F682" s="2">
        <f t="shared" si="65"/>
        <v>2.8928897591959664E-2</v>
      </c>
      <c r="G682" s="2">
        <f t="shared" si="63"/>
        <v>5.1414899520157362E-3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4.024</v>
      </c>
      <c r="C683" s="2">
        <f t="shared" si="60"/>
        <v>4.0352358407444653</v>
      </c>
      <c r="D683" s="2">
        <f t="shared" si="62"/>
        <v>4.0094454264894202</v>
      </c>
      <c r="E683" s="2">
        <f t="shared" si="61"/>
        <v>2.5790414255045135E-2</v>
      </c>
      <c r="F683" s="2">
        <f t="shared" si="65"/>
        <v>2.8301200924576761E-2</v>
      </c>
      <c r="G683" s="2">
        <f t="shared" si="63"/>
        <v>-2.5107866695316255E-3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3.9681000000000002</v>
      </c>
      <c r="C684" s="2">
        <f t="shared" si="60"/>
        <v>4.0317841729376243</v>
      </c>
      <c r="D684" s="2">
        <f t="shared" si="62"/>
        <v>4.0063828023050183</v>
      </c>
      <c r="E684" s="2">
        <f t="shared" si="61"/>
        <v>2.5401370632605946E-2</v>
      </c>
      <c r="F684" s="2">
        <f t="shared" si="65"/>
        <v>2.7721234866182599E-2</v>
      </c>
      <c r="G684" s="2">
        <f t="shared" si="63"/>
        <v>-2.3198642335766524E-3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3.8843000000000001</v>
      </c>
      <c r="C685" s="2">
        <f t="shared" si="60"/>
        <v>4.0133866078702969</v>
      </c>
      <c r="D685" s="2">
        <f t="shared" si="62"/>
        <v>3.9973396317639063</v>
      </c>
      <c r="E685" s="2">
        <f t="shared" si="61"/>
        <v>1.6046976106390609E-2</v>
      </c>
      <c r="F685" s="2">
        <f t="shared" si="65"/>
        <v>2.5386383114224201E-2</v>
      </c>
      <c r="G685" s="2">
        <f t="shared" si="63"/>
        <v>-9.3394070078335924E-3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3.8563999999999998</v>
      </c>
      <c r="C686" s="2">
        <f t="shared" si="60"/>
        <v>3.9918040528133281</v>
      </c>
      <c r="D686" s="2">
        <f t="shared" si="62"/>
        <v>3.9868996590406538</v>
      </c>
      <c r="E686" s="2">
        <f t="shared" si="61"/>
        <v>4.9043937726742648E-3</v>
      </c>
      <c r="F686" s="2">
        <f t="shared" si="65"/>
        <v>2.1289985245914213E-2</v>
      </c>
      <c r="G686" s="2">
        <f t="shared" si="63"/>
        <v>-1.6385591473239949E-2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3.8563999999999998</v>
      </c>
      <c r="C687" s="2">
        <f t="shared" si="60"/>
        <v>3.9761265062266622</v>
      </c>
      <c r="D687" s="2">
        <f t="shared" si="62"/>
        <v>3.9772330176302351</v>
      </c>
      <c r="E687" s="2">
        <f t="shared" si="61"/>
        <v>-1.106511403572874E-3</v>
      </c>
      <c r="F687" s="2">
        <f t="shared" si="65"/>
        <v>1.6810685916016796E-2</v>
      </c>
      <c r="G687" s="2">
        <f t="shared" si="63"/>
        <v>-1.791719731958967E-2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3.8563999999999998</v>
      </c>
      <c r="C688" s="2">
        <f t="shared" si="60"/>
        <v>3.966291659114868</v>
      </c>
      <c r="D688" s="2">
        <f t="shared" si="62"/>
        <v>3.9682824237316994</v>
      </c>
      <c r="E688" s="2">
        <f t="shared" si="61"/>
        <v>-1.990764616831342E-3</v>
      </c>
      <c r="F688" s="2">
        <f t="shared" si="65"/>
        <v>1.305039580944717E-2</v>
      </c>
      <c r="G688" s="2">
        <f t="shared" si="63"/>
        <v>-1.5041160426278512E-2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3.8955000000000002</v>
      </c>
      <c r="C689" s="2">
        <f t="shared" si="60"/>
        <v>3.9751698654048884</v>
      </c>
      <c r="D689" s="2">
        <f t="shared" si="62"/>
        <v>3.9628911330849066</v>
      </c>
      <c r="E689" s="2">
        <f t="shared" si="61"/>
        <v>1.2278732319981778E-2</v>
      </c>
      <c r="F689" s="2">
        <f t="shared" si="65"/>
        <v>1.2896063111554092E-2</v>
      </c>
      <c r="G689" s="2">
        <f t="shared" si="63"/>
        <v>-6.1733079157231391E-4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3.8115999999999999</v>
      </c>
      <c r="C690" s="2">
        <f t="shared" si="60"/>
        <v>3.9654821938041365</v>
      </c>
      <c r="D690" s="2">
        <f t="shared" si="62"/>
        <v>3.9516843824860248</v>
      </c>
      <c r="E690" s="2">
        <f t="shared" si="61"/>
        <v>1.3797811318111641E-2</v>
      </c>
      <c r="F690" s="2">
        <f t="shared" si="65"/>
        <v>1.3076412752865602E-2</v>
      </c>
      <c r="G690" s="2">
        <f t="shared" si="63"/>
        <v>7.2139856524603904E-4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3.8172000000000001</v>
      </c>
      <c r="C691" s="2">
        <f t="shared" si="60"/>
        <v>3.9572849332188849</v>
      </c>
      <c r="D691" s="2">
        <f t="shared" si="62"/>
        <v>3.9417225763759491</v>
      </c>
      <c r="E691" s="2">
        <f t="shared" si="61"/>
        <v>1.5562356842935721E-2</v>
      </c>
      <c r="F691" s="2">
        <f t="shared" si="65"/>
        <v>1.3573601570879626E-2</v>
      </c>
      <c r="G691" s="2">
        <f t="shared" si="63"/>
        <v>1.9887552720560947E-3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3.8060999999999998</v>
      </c>
      <c r="C692" s="2">
        <f t="shared" si="60"/>
        <v>3.9503487896467488</v>
      </c>
      <c r="D692" s="2">
        <f t="shared" si="62"/>
        <v>3.9316764596073606</v>
      </c>
      <c r="E692" s="2">
        <f t="shared" si="61"/>
        <v>1.8672330039388285E-2</v>
      </c>
      <c r="F692" s="2">
        <f t="shared" si="65"/>
        <v>1.4593347264581358E-2</v>
      </c>
      <c r="G692" s="2">
        <f t="shared" si="63"/>
        <v>4.078982774806927E-3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3.7109999999999999</v>
      </c>
      <c r="C693" s="2">
        <f t="shared" si="60"/>
        <v>3.9616797450857106</v>
      </c>
      <c r="D693" s="2">
        <f t="shared" si="62"/>
        <v>3.9153300551920007</v>
      </c>
      <c r="E693" s="2">
        <f t="shared" si="61"/>
        <v>4.6349689893709911E-2</v>
      </c>
      <c r="F693" s="2">
        <f t="shared" si="65"/>
        <v>2.0944615790407069E-2</v>
      </c>
      <c r="G693" s="2">
        <f t="shared" si="63"/>
        <v>2.5405074103302842E-2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3.8005</v>
      </c>
      <c r="C694" s="2">
        <f t="shared" si="60"/>
        <v>3.962667476610986</v>
      </c>
      <c r="D694" s="2">
        <f t="shared" si="62"/>
        <v>3.9068241251777787</v>
      </c>
      <c r="E694" s="2">
        <f t="shared" si="61"/>
        <v>5.5843351433207289E-2</v>
      </c>
      <c r="F694" s="2">
        <f t="shared" si="65"/>
        <v>2.7924362918967115E-2</v>
      </c>
      <c r="G694" s="2">
        <f t="shared" si="63"/>
        <v>2.7918988514240173E-2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3.8060999999999998</v>
      </c>
      <c r="C695" s="2">
        <f t="shared" si="60"/>
        <v>3.9506109417477573</v>
      </c>
      <c r="D695" s="2">
        <f t="shared" si="62"/>
        <v>3.8993630788683138</v>
      </c>
      <c r="E695" s="2">
        <f t="shared" si="61"/>
        <v>5.1247862879443495E-2</v>
      </c>
      <c r="F695" s="2">
        <f t="shared" si="65"/>
        <v>3.2589062911062394E-2</v>
      </c>
      <c r="G695" s="2">
        <f t="shared" si="63"/>
        <v>1.8658799968381101E-2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3.8005</v>
      </c>
      <c r="C696" s="2">
        <f t="shared" si="60"/>
        <v>3.9361169507096405</v>
      </c>
      <c r="D696" s="2">
        <f t="shared" si="62"/>
        <v>3.8920398878410314</v>
      </c>
      <c r="E696" s="2">
        <f t="shared" si="61"/>
        <v>4.4077062868609129E-2</v>
      </c>
      <c r="F696" s="2">
        <f t="shared" si="65"/>
        <v>3.4886662902571745E-2</v>
      </c>
      <c r="G696" s="2">
        <f t="shared" si="63"/>
        <v>9.1903999660373839E-3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3.7949000000000002</v>
      </c>
      <c r="C697" s="2">
        <f t="shared" si="60"/>
        <v>3.9238528044466188</v>
      </c>
      <c r="D697" s="2">
        <f t="shared" si="62"/>
        <v>3.8848443405935473</v>
      </c>
      <c r="E697" s="2">
        <f t="shared" si="61"/>
        <v>3.900846385307144E-2</v>
      </c>
      <c r="F697" s="2">
        <f t="shared" si="65"/>
        <v>3.5711023092671684E-2</v>
      </c>
      <c r="G697" s="2">
        <f t="shared" si="63"/>
        <v>3.2974407603997558E-3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3.6328</v>
      </c>
      <c r="C698" s="2">
        <f t="shared" si="60"/>
        <v>3.9134754499163695</v>
      </c>
      <c r="D698" s="2">
        <f t="shared" si="62"/>
        <v>3.8661743894384695</v>
      </c>
      <c r="E698" s="2">
        <f t="shared" si="61"/>
        <v>4.7301060477900059E-2</v>
      </c>
      <c r="F698" s="2">
        <f t="shared" si="65"/>
        <v>3.8029030569717362E-2</v>
      </c>
      <c r="G698" s="2">
        <f t="shared" si="63"/>
        <v>9.2720299081826968E-3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3.5434000000000001</v>
      </c>
      <c r="C699" s="2">
        <f t="shared" si="60"/>
        <v>3.9107099960830816</v>
      </c>
      <c r="D699" s="2">
        <f t="shared" si="62"/>
        <v>3.8422651754059904</v>
      </c>
      <c r="E699" s="2">
        <f t="shared" si="61"/>
        <v>6.8444820677091123E-2</v>
      </c>
      <c r="F699" s="2">
        <f t="shared" si="65"/>
        <v>4.4112188591192113E-2</v>
      </c>
      <c r="G699" s="2">
        <f t="shared" si="63"/>
        <v>2.433263208589901E-2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3.6606999999999998</v>
      </c>
      <c r="C700" s="2">
        <f t="shared" si="60"/>
        <v>3.8954623043779923</v>
      </c>
      <c r="D700" s="2">
        <f t="shared" si="62"/>
        <v>3.828815903153695</v>
      </c>
      <c r="E700" s="2">
        <f t="shared" si="61"/>
        <v>6.6646401224297325E-2</v>
      </c>
      <c r="F700" s="2">
        <f t="shared" si="65"/>
        <v>4.8619031117813155E-2</v>
      </c>
      <c r="G700" s="2">
        <f t="shared" si="63"/>
        <v>1.802737010648417E-2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3.8228</v>
      </c>
      <c r="C701" s="2">
        <f t="shared" si="60"/>
        <v>3.8834219498583016</v>
      </c>
      <c r="D701" s="2">
        <f t="shared" si="62"/>
        <v>3.8283702806978659</v>
      </c>
      <c r="E701" s="2">
        <f t="shared" si="61"/>
        <v>5.505166916043569E-2</v>
      </c>
      <c r="F701" s="2">
        <f t="shared" si="65"/>
        <v>4.9905558726337666E-2</v>
      </c>
      <c r="G701" s="2">
        <f t="shared" si="63"/>
        <v>5.1461104340980238E-3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3.8618999999999999</v>
      </c>
      <c r="C702" s="2">
        <f t="shared" si="60"/>
        <v>3.8715262652647167</v>
      </c>
      <c r="D702" s="2">
        <f t="shared" si="62"/>
        <v>3.830853963609135</v>
      </c>
      <c r="E702" s="2">
        <f t="shared" si="61"/>
        <v>4.0672301655581666E-2</v>
      </c>
      <c r="F702" s="2">
        <f t="shared" si="65"/>
        <v>4.8058907312186469E-2</v>
      </c>
      <c r="G702" s="2">
        <f t="shared" si="63"/>
        <v>-7.3866056566048027E-3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3.9121999999999999</v>
      </c>
      <c r="C703" s="2">
        <f t="shared" si="60"/>
        <v>3.8468299167624527</v>
      </c>
      <c r="D703" s="2">
        <f t="shared" si="62"/>
        <v>3.8368795959343842</v>
      </c>
      <c r="E703" s="2">
        <f t="shared" si="61"/>
        <v>9.9503208280684596E-3</v>
      </c>
      <c r="F703" s="2">
        <f t="shared" si="65"/>
        <v>4.0437190015362869E-2</v>
      </c>
      <c r="G703" s="2">
        <f t="shared" si="63"/>
        <v>-3.0486869187294409E-2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4.0296000000000003</v>
      </c>
      <c r="C704" s="2">
        <f t="shared" si="60"/>
        <v>3.8397022372605369</v>
      </c>
      <c r="D704" s="2">
        <f t="shared" si="62"/>
        <v>3.8511551814207263</v>
      </c>
      <c r="E704" s="2">
        <f t="shared" si="61"/>
        <v>-1.1452944160189382E-2</v>
      </c>
      <c r="F704" s="2">
        <f t="shared" si="65"/>
        <v>3.005916318025242E-2</v>
      </c>
      <c r="G704" s="2">
        <f t="shared" si="63"/>
        <v>-4.1512107340441806E-2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3.8172000000000001</v>
      </c>
      <c r="C705" s="2">
        <f t="shared" si="60"/>
        <v>3.8345326622973772</v>
      </c>
      <c r="D705" s="2">
        <f t="shared" si="62"/>
        <v>3.8486399827969691</v>
      </c>
      <c r="E705" s="2">
        <f t="shared" si="61"/>
        <v>-1.4107320499591847E-2</v>
      </c>
      <c r="F705" s="2">
        <f t="shared" si="65"/>
        <v>2.1225866444283571E-2</v>
      </c>
      <c r="G705" s="2">
        <f t="shared" si="63"/>
        <v>-3.5333186943875418E-2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3.8228</v>
      </c>
      <c r="C706" s="2">
        <f t="shared" si="60"/>
        <v>3.8292968680977806</v>
      </c>
      <c r="D706" s="2">
        <f t="shared" si="62"/>
        <v>3.8467259099971938</v>
      </c>
      <c r="E706" s="2">
        <f t="shared" si="61"/>
        <v>-1.7429041899413189E-2</v>
      </c>
      <c r="F706" s="2">
        <f t="shared" si="65"/>
        <v>1.349488477554422E-2</v>
      </c>
      <c r="G706" s="2">
        <f t="shared" si="63"/>
        <v>-3.0923926674957407E-2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3.7109999999999999</v>
      </c>
      <c r="C707" s="2">
        <f t="shared" si="60"/>
        <v>3.8240050422365837</v>
      </c>
      <c r="D707" s="2">
        <f t="shared" si="62"/>
        <v>3.8366721388862906</v>
      </c>
      <c r="E707" s="2">
        <f t="shared" si="61"/>
        <v>-1.2667096649706888E-2</v>
      </c>
      <c r="F707" s="2">
        <f t="shared" si="65"/>
        <v>8.262488490493998E-3</v>
      </c>
      <c r="G707" s="2">
        <f t="shared" si="63"/>
        <v>-2.0929585140200886E-2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3.7222</v>
      </c>
      <c r="C708" s="2">
        <f t="shared" si="60"/>
        <v>3.7945888818924938</v>
      </c>
      <c r="D708" s="2">
        <f t="shared" si="62"/>
        <v>3.8281927211910096</v>
      </c>
      <c r="E708" s="2">
        <f t="shared" si="61"/>
        <v>-3.3603839298515847E-2</v>
      </c>
      <c r="F708" s="2">
        <f t="shared" si="65"/>
        <v>-1.107770673079711E-4</v>
      </c>
      <c r="G708" s="2">
        <f t="shared" si="63"/>
        <v>-3.3493062231207876E-2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3.8563999999999998</v>
      </c>
      <c r="C709" s="2">
        <f t="shared" si="60"/>
        <v>3.7559444385244181</v>
      </c>
      <c r="D709" s="2">
        <f t="shared" si="62"/>
        <v>3.8302821492509347</v>
      </c>
      <c r="E709" s="2">
        <f t="shared" si="61"/>
        <v>-7.4337710726516626E-2</v>
      </c>
      <c r="F709" s="2">
        <f t="shared" si="65"/>
        <v>-1.4956163799149703E-2</v>
      </c>
      <c r="G709" s="2">
        <f t="shared" si="63"/>
        <v>-5.9381546927366927E-2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3.7389999999999999</v>
      </c>
      <c r="C710" s="2">
        <f t="shared" si="60"/>
        <v>3.7412914479821997</v>
      </c>
      <c r="D710" s="2">
        <f t="shared" si="62"/>
        <v>3.82352050856568</v>
      </c>
      <c r="E710" s="2">
        <f t="shared" si="61"/>
        <v>-8.222906058348034E-2</v>
      </c>
      <c r="F710" s="2">
        <f t="shared" si="65"/>
        <v>-2.8410743156015834E-2</v>
      </c>
      <c r="G710" s="2">
        <f t="shared" si="63"/>
        <v>-5.3818317427464506E-2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3.6328</v>
      </c>
      <c r="C711" s="2">
        <f t="shared" si="60"/>
        <v>3.7538312252157073</v>
      </c>
      <c r="D711" s="2">
        <f t="shared" si="62"/>
        <v>3.8093930634867408</v>
      </c>
      <c r="E711" s="2">
        <f t="shared" si="61"/>
        <v>-5.5561838271033448E-2</v>
      </c>
      <c r="F711" s="2">
        <f t="shared" si="65"/>
        <v>-3.3840962179019357E-2</v>
      </c>
      <c r="G711" s="2">
        <f t="shared" si="63"/>
        <v>-2.1720876092014091E-2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3.6440000000000001</v>
      </c>
      <c r="C712" s="2">
        <f t="shared" si="60"/>
        <v>3.7704571905671367</v>
      </c>
      <c r="D712" s="2">
        <f t="shared" si="62"/>
        <v>3.7971417254506861</v>
      </c>
      <c r="E712" s="2">
        <f t="shared" si="61"/>
        <v>-2.6684534883549382E-2</v>
      </c>
      <c r="F712" s="2">
        <f t="shared" si="65"/>
        <v>-3.2409676719925361E-2</v>
      </c>
      <c r="G712" s="2">
        <f t="shared" si="63"/>
        <v>5.7251418363759785E-3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3.8395999999999999</v>
      </c>
      <c r="C713" s="2">
        <f t="shared" si="60"/>
        <v>3.7922637766337313</v>
      </c>
      <c r="D713" s="2">
        <f t="shared" si="62"/>
        <v>3.8002867828247093</v>
      </c>
      <c r="E713" s="2">
        <f t="shared" si="61"/>
        <v>-8.0230061909780659E-3</v>
      </c>
      <c r="F713" s="2">
        <f t="shared" si="65"/>
        <v>-2.7532342614135903E-2</v>
      </c>
      <c r="G713" s="2">
        <f t="shared" si="63"/>
        <v>1.9509336423157837E-2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3.6718999999999999</v>
      </c>
      <c r="C714" s="2">
        <f t="shared" si="60"/>
        <v>3.8287770417670033</v>
      </c>
      <c r="D714" s="2">
        <f t="shared" si="62"/>
        <v>3.79077665076362</v>
      </c>
      <c r="E714" s="2">
        <f t="shared" si="61"/>
        <v>3.800039100338326E-2</v>
      </c>
      <c r="F714" s="2">
        <f t="shared" si="65"/>
        <v>-1.4425795890632073E-2</v>
      </c>
      <c r="G714" s="2">
        <f t="shared" si="63"/>
        <v>5.2426186894015334E-2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3.5266000000000002</v>
      </c>
      <c r="C715" s="2">
        <f t="shared" si="60"/>
        <v>3.8269959584182338</v>
      </c>
      <c r="D715" s="2">
        <f t="shared" si="62"/>
        <v>3.7712080099663146</v>
      </c>
      <c r="E715" s="2">
        <f t="shared" si="61"/>
        <v>5.5787948451919256E-2</v>
      </c>
      <c r="F715" s="2">
        <f t="shared" si="65"/>
        <v>-3.8304702212180707E-4</v>
      </c>
      <c r="G715" s="2">
        <f t="shared" si="63"/>
        <v>5.6170995474041065E-2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3.3925000000000001</v>
      </c>
      <c r="C716" s="2">
        <f t="shared" si="60"/>
        <v>3.8263504263538906</v>
      </c>
      <c r="D716" s="2">
        <f t="shared" si="62"/>
        <v>3.7431555647836245</v>
      </c>
      <c r="E716" s="2">
        <f t="shared" si="61"/>
        <v>8.319486157026601E-2</v>
      </c>
      <c r="F716" s="2">
        <f t="shared" si="65"/>
        <v>1.6332534696355757E-2</v>
      </c>
      <c r="G716" s="2">
        <f t="shared" si="63"/>
        <v>6.6862326873910249E-2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3.3925000000000001</v>
      </c>
      <c r="C717" s="2">
        <f t="shared" si="60"/>
        <v>3.8086042069148305</v>
      </c>
      <c r="D717" s="2">
        <f t="shared" si="62"/>
        <v>3.7171810785033563</v>
      </c>
      <c r="E717" s="2">
        <f t="shared" si="61"/>
        <v>9.1423128411474153E-2</v>
      </c>
      <c r="F717" s="2">
        <f t="shared" si="65"/>
        <v>3.1350653439379435E-2</v>
      </c>
      <c r="G717" s="2">
        <f t="shared" si="63"/>
        <v>6.0072474972094718E-2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3.3029999999999999</v>
      </c>
      <c r="C718" s="2">
        <f t="shared" si="60"/>
        <v>3.7953112520048564</v>
      </c>
      <c r="D718" s="2">
        <f t="shared" si="62"/>
        <v>3.686500998614219</v>
      </c>
      <c r="E718" s="2">
        <f t="shared" si="61"/>
        <v>0.10881025339063743</v>
      </c>
      <c r="F718" s="2">
        <f t="shared" si="65"/>
        <v>4.6842573429631038E-2</v>
      </c>
      <c r="G718" s="2">
        <f t="shared" si="63"/>
        <v>6.1967679961006397E-2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3.3029999999999999</v>
      </c>
      <c r="C719" s="2">
        <f t="shared" ref="C719:C782" si="66">$C$4*B709+C718*(1-$C$4)</f>
        <v>3.8047095209271862</v>
      </c>
      <c r="D719" s="2">
        <f t="shared" si="62"/>
        <v>3.6580935172353879</v>
      </c>
      <c r="E719" s="2">
        <f t="shared" si="61"/>
        <v>0.14661600369179828</v>
      </c>
      <c r="F719" s="2">
        <f t="shared" si="65"/>
        <v>6.6797259482064497E-2</v>
      </c>
      <c r="G719" s="2">
        <f t="shared" si="63"/>
        <v>7.9818744209733783E-2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3.3477999999999999</v>
      </c>
      <c r="C720" s="2">
        <f t="shared" si="66"/>
        <v>3.7946003638614654</v>
      </c>
      <c r="D720" s="2">
        <f t="shared" si="62"/>
        <v>3.6351088122549888</v>
      </c>
      <c r="E720" s="2">
        <f t="shared" si="61"/>
        <v>0.15949155160647654</v>
      </c>
      <c r="F720" s="2">
        <f t="shared" si="65"/>
        <v>8.5336117906946909E-2</v>
      </c>
      <c r="G720" s="2">
        <f t="shared" si="63"/>
        <v>7.4155433699529635E-2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3.4651000000000001</v>
      </c>
      <c r="C721" s="2">
        <f t="shared" si="66"/>
        <v>3.7697080001904708</v>
      </c>
      <c r="D721" s="2">
        <f t="shared" si="62"/>
        <v>3.6225155669027673</v>
      </c>
      <c r="E721" s="2">
        <f t="shared" si="61"/>
        <v>0.14719243328770348</v>
      </c>
      <c r="F721" s="2">
        <f t="shared" si="65"/>
        <v>9.7707380983098238E-2</v>
      </c>
      <c r="G721" s="2">
        <f t="shared" si="63"/>
        <v>4.9485052304605245E-2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3.4091999999999998</v>
      </c>
      <c r="C722" s="2">
        <f t="shared" si="66"/>
        <v>3.7503683078534755</v>
      </c>
      <c r="D722" s="2">
        <f t="shared" si="62"/>
        <v>3.6067144137988585</v>
      </c>
      <c r="E722" s="2">
        <f t="shared" si="61"/>
        <v>0.14365389405461704</v>
      </c>
      <c r="F722" s="2">
        <f t="shared" si="65"/>
        <v>0.10689668359740201</v>
      </c>
      <c r="G722" s="2">
        <f t="shared" si="63"/>
        <v>3.6757210457215028E-2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3.4036</v>
      </c>
      <c r="C723" s="2">
        <f t="shared" si="66"/>
        <v>3.7640962604914021</v>
      </c>
      <c r="D723" s="2">
        <f t="shared" si="62"/>
        <v>3.59166890166561</v>
      </c>
      <c r="E723" s="2">
        <f t="shared" si="61"/>
        <v>0.17242735882579208</v>
      </c>
      <c r="F723" s="2">
        <f t="shared" si="65"/>
        <v>0.12000281864308004</v>
      </c>
      <c r="G723" s="2">
        <f t="shared" si="63"/>
        <v>5.2424540182712032E-2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3.3532999999999999</v>
      </c>
      <c r="C724" s="2">
        <f t="shared" si="66"/>
        <v>3.7499122204158017</v>
      </c>
      <c r="D724" s="2">
        <f t="shared" si="62"/>
        <v>3.5740119459866762</v>
      </c>
      <c r="E724" s="2">
        <f t="shared" si="61"/>
        <v>0.17590027442912559</v>
      </c>
      <c r="F724" s="2">
        <f t="shared" si="65"/>
        <v>0.13118230980028917</v>
      </c>
      <c r="G724" s="2">
        <f t="shared" si="63"/>
        <v>4.4717964628836426E-2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3.4148000000000001</v>
      </c>
      <c r="C725" s="2">
        <f t="shared" si="66"/>
        <v>3.7155564941979859</v>
      </c>
      <c r="D725" s="2">
        <f t="shared" si="62"/>
        <v>3.562218468506182</v>
      </c>
      <c r="E725" s="2">
        <f t="shared" si="61"/>
        <v>0.15333802569180399</v>
      </c>
      <c r="F725" s="2">
        <f t="shared" si="65"/>
        <v>0.13561345297859215</v>
      </c>
      <c r="G725" s="2">
        <f t="shared" si="63"/>
        <v>1.7724572713211845E-2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3.2526999999999999</v>
      </c>
      <c r="C726" s="2">
        <f t="shared" si="66"/>
        <v>3.6658554950906033</v>
      </c>
      <c r="D726" s="2">
        <f t="shared" si="62"/>
        <v>3.5392911745427611</v>
      </c>
      <c r="E726" s="2">
        <f t="shared" si="61"/>
        <v>0.12656432054784217</v>
      </c>
      <c r="F726" s="2">
        <f t="shared" si="65"/>
        <v>0.13380362649244215</v>
      </c>
      <c r="G726" s="2">
        <f t="shared" si="63"/>
        <v>-7.239305944599983E-3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3.3477999999999999</v>
      </c>
      <c r="C727" s="2">
        <f t="shared" si="66"/>
        <v>3.6238008035382028</v>
      </c>
      <c r="D727" s="2">
        <f t="shared" si="62"/>
        <v>3.5251066430951492</v>
      </c>
      <c r="E727" s="2">
        <f t="shared" si="61"/>
        <v>9.8694160443053569E-2</v>
      </c>
      <c r="F727" s="2">
        <f t="shared" si="65"/>
        <v>0.12678173328256442</v>
      </c>
      <c r="G727" s="2">
        <f t="shared" si="63"/>
        <v>-2.8087572839510855E-2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3.3532999999999999</v>
      </c>
      <c r="C728" s="2">
        <f t="shared" si="66"/>
        <v>3.5744468337630946</v>
      </c>
      <c r="D728" s="2">
        <f t="shared" si="62"/>
        <v>3.5123802250881013</v>
      </c>
      <c r="E728" s="2">
        <f t="shared" si="61"/>
        <v>6.2066608674993251E-2</v>
      </c>
      <c r="F728" s="2">
        <f t="shared" si="65"/>
        <v>0.1138387083610502</v>
      </c>
      <c r="G728" s="2">
        <f t="shared" si="63"/>
        <v>-5.1772099686056949E-2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3.3422000000000001</v>
      </c>
      <c r="C729" s="2">
        <f t="shared" si="66"/>
        <v>3.532685782414926</v>
      </c>
      <c r="D729" s="2">
        <f t="shared" si="62"/>
        <v>3.4997742824889828</v>
      </c>
      <c r="E729" s="2">
        <f t="shared" si="61"/>
        <v>3.2911499925943222E-2</v>
      </c>
      <c r="F729" s="2">
        <f t="shared" si="65"/>
        <v>9.7653266674028807E-2</v>
      </c>
      <c r="G729" s="2">
        <f t="shared" si="63"/>
        <v>-6.4741766748085586E-2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3.2974999999999999</v>
      </c>
      <c r="C730" s="2">
        <f t="shared" si="66"/>
        <v>3.5042418158895527</v>
      </c>
      <c r="D730" s="2">
        <f t="shared" si="62"/>
        <v>3.4847910023046138</v>
      </c>
      <c r="E730" s="2">
        <f t="shared" si="61"/>
        <v>1.9450813584938942E-2</v>
      </c>
      <c r="F730" s="2">
        <f t="shared" si="65"/>
        <v>8.2012776056210837E-2</v>
      </c>
      <c r="G730" s="2">
        <f t="shared" si="63"/>
        <v>-6.2561962471271895E-2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3.2974999999999999</v>
      </c>
      <c r="C731" s="2">
        <f t="shared" si="66"/>
        <v>3.4982199980603905</v>
      </c>
      <c r="D731" s="2">
        <f t="shared" si="62"/>
        <v>3.4709175947264943</v>
      </c>
      <c r="E731" s="2">
        <f t="shared" si="61"/>
        <v>2.7302403333896219E-2</v>
      </c>
      <c r="F731" s="2">
        <f t="shared" si="65"/>
        <v>7.1070701511747922E-2</v>
      </c>
      <c r="G731" s="2">
        <f t="shared" si="63"/>
        <v>-4.3768298177851703E-2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3.3422000000000001</v>
      </c>
      <c r="C732" s="2">
        <f t="shared" si="66"/>
        <v>3.4845246137434072</v>
      </c>
      <c r="D732" s="2">
        <f t="shared" si="62"/>
        <v>3.4613829580800872</v>
      </c>
      <c r="E732" s="2">
        <f t="shared" ref="E732:E795" si="67">C732-D732</f>
        <v>2.3141655663319938E-2</v>
      </c>
      <c r="F732" s="2">
        <f t="shared" si="65"/>
        <v>6.1484892342062329E-2</v>
      </c>
      <c r="G732" s="2">
        <f t="shared" si="63"/>
        <v>-3.8343236678742391E-2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3.2694999999999999</v>
      </c>
      <c r="C733" s="2">
        <f t="shared" si="66"/>
        <v>3.4720746731674983</v>
      </c>
      <c r="D733" s="2">
        <f t="shared" ref="D733:D796" si="68">$D$4*B733+(1-$D$4)*D732</f>
        <v>3.4471694056297104</v>
      </c>
      <c r="E733" s="2">
        <f t="shared" si="67"/>
        <v>2.4905267537787878E-2</v>
      </c>
      <c r="F733" s="2">
        <f t="shared" si="65"/>
        <v>5.4168967381207446E-2</v>
      </c>
      <c r="G733" s="2">
        <f t="shared" si="63"/>
        <v>-2.9263699843419567E-2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3.1857000000000002</v>
      </c>
      <c r="C734" s="2">
        <f t="shared" si="66"/>
        <v>3.4538016465263448</v>
      </c>
      <c r="D734" s="2">
        <f t="shared" si="68"/>
        <v>3.4278013015089912</v>
      </c>
      <c r="E734" s="2">
        <f t="shared" si="67"/>
        <v>2.6000345017353599E-2</v>
      </c>
      <c r="F734" s="2">
        <f t="shared" si="65"/>
        <v>4.8535242908436679E-2</v>
      </c>
      <c r="G734" s="2">
        <f t="shared" si="63"/>
        <v>-2.2534897891083081E-2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3.1857000000000002</v>
      </c>
      <c r="C735" s="2">
        <f t="shared" si="66"/>
        <v>3.4478013932145992</v>
      </c>
      <c r="D735" s="2">
        <f t="shared" si="68"/>
        <v>3.4098678717675845</v>
      </c>
      <c r="E735" s="2">
        <f t="shared" si="67"/>
        <v>3.7933521447014673E-2</v>
      </c>
      <c r="F735" s="2">
        <f t="shared" si="65"/>
        <v>4.6414898616152278E-2</v>
      </c>
      <c r="G735" s="2">
        <f t="shared" si="63"/>
        <v>-8.481377169137605E-3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3.0682999999999998</v>
      </c>
      <c r="C736" s="2">
        <f t="shared" si="66"/>
        <v>3.4177857942585073</v>
      </c>
      <c r="D736" s="2">
        <f t="shared" si="68"/>
        <v>3.3845665479329488</v>
      </c>
      <c r="E736" s="2">
        <f t="shared" si="67"/>
        <v>3.3219246325558505E-2</v>
      </c>
      <c r="F736" s="2">
        <f t="shared" si="65"/>
        <v>4.377576815803353E-2</v>
      </c>
      <c r="G736" s="2">
        <f t="shared" si="63"/>
        <v>-1.0556521832475026E-2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3.1074000000000002</v>
      </c>
      <c r="C737" s="2">
        <f t="shared" si="66"/>
        <v>3.4070187489879675</v>
      </c>
      <c r="D737" s="2">
        <f t="shared" si="68"/>
        <v>3.3640356925305079</v>
      </c>
      <c r="E737" s="2">
        <f t="shared" si="67"/>
        <v>4.298305645745959E-2</v>
      </c>
      <c r="F737" s="2">
        <f t="shared" si="65"/>
        <v>4.3617225817918742E-2</v>
      </c>
      <c r="G737" s="2">
        <f t="shared" si="63"/>
        <v>-6.3416936045915251E-4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3.1074000000000002</v>
      </c>
      <c r="C738" s="2">
        <f t="shared" si="66"/>
        <v>3.3987543260667419</v>
      </c>
      <c r="D738" s="2">
        <f t="shared" si="68"/>
        <v>3.3450256412319517</v>
      </c>
      <c r="E738" s="2">
        <f t="shared" si="67"/>
        <v>5.3728684834790208E-2</v>
      </c>
      <c r="F738" s="2">
        <f t="shared" si="65"/>
        <v>4.5639517621293035E-2</v>
      </c>
      <c r="G738" s="2">
        <f t="shared" si="63"/>
        <v>8.0891672134971726E-3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3.0627</v>
      </c>
      <c r="C739" s="2">
        <f t="shared" si="66"/>
        <v>3.3900536605180123</v>
      </c>
      <c r="D739" s="2">
        <f t="shared" si="68"/>
        <v>3.3241126307703257</v>
      </c>
      <c r="E739" s="2">
        <f t="shared" si="67"/>
        <v>6.5941029747686564E-2</v>
      </c>
      <c r="F739" s="2">
        <f t="shared" si="65"/>
        <v>4.9699820046571738E-2</v>
      </c>
      <c r="G739" s="2">
        <f t="shared" si="63"/>
        <v>1.6241209701114825E-2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3.0627</v>
      </c>
      <c r="C740" s="2">
        <f t="shared" si="66"/>
        <v>3.3758146358229335</v>
      </c>
      <c r="D740" s="2">
        <f t="shared" si="68"/>
        <v>3.3047487321947457</v>
      </c>
      <c r="E740" s="2">
        <f t="shared" si="67"/>
        <v>7.1065903628187765E-2</v>
      </c>
      <c r="F740" s="2">
        <f t="shared" si="65"/>
        <v>5.3973036762894951E-2</v>
      </c>
      <c r="G740" s="2">
        <f t="shared" ref="G740:G803" si="69">E740-F740</f>
        <v>1.7092866865292815E-2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3.0124</v>
      </c>
      <c r="C741" s="2">
        <f t="shared" si="66"/>
        <v>3.3637662303117133</v>
      </c>
      <c r="D741" s="2">
        <f t="shared" si="68"/>
        <v>3.2830932705506903</v>
      </c>
      <c r="E741" s="2">
        <f t="shared" si="67"/>
        <v>8.0672959761022955E-2</v>
      </c>
      <c r="F741" s="2">
        <f t="shared" ref="F741:F804" si="71">(E741*(2/(10)))+((1-(2/10))*F740)</f>
        <v>5.9313021362520563E-2</v>
      </c>
      <c r="G741" s="2">
        <f t="shared" si="69"/>
        <v>2.1359938398502393E-2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3.1017999999999999</v>
      </c>
      <c r="C742" s="2">
        <f t="shared" si="66"/>
        <v>3.3604483487252961</v>
      </c>
      <c r="D742" s="2">
        <f t="shared" si="68"/>
        <v>3.2696641393987873</v>
      </c>
      <c r="E742" s="2">
        <f t="shared" si="67"/>
        <v>9.0784209326508769E-2</v>
      </c>
      <c r="F742" s="2">
        <f t="shared" si="71"/>
        <v>6.5607258955318215E-2</v>
      </c>
      <c r="G742" s="2">
        <f t="shared" si="69"/>
        <v>2.5176950371190554E-2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3.1074000000000002</v>
      </c>
      <c r="C743" s="2">
        <f t="shared" si="66"/>
        <v>3.3464562950752508</v>
      </c>
      <c r="D743" s="2">
        <f t="shared" si="68"/>
        <v>3.2576445735173953</v>
      </c>
      <c r="E743" s="2">
        <f t="shared" si="67"/>
        <v>8.8811721557855439E-2</v>
      </c>
      <c r="F743" s="2">
        <f t="shared" si="71"/>
        <v>7.0248151475825665E-2</v>
      </c>
      <c r="G743" s="2">
        <f t="shared" si="69"/>
        <v>1.8563570082029773E-2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3.0851000000000002</v>
      </c>
      <c r="C744" s="2">
        <f t="shared" si="66"/>
        <v>3.3217245573713656</v>
      </c>
      <c r="D744" s="2">
        <f t="shared" si="68"/>
        <v>3.2448634939975882</v>
      </c>
      <c r="E744" s="2">
        <f t="shared" si="67"/>
        <v>7.6861063373777405E-2</v>
      </c>
      <c r="F744" s="2">
        <f t="shared" si="71"/>
        <v>7.1570733855416013E-2</v>
      </c>
      <c r="G744" s="2">
        <f t="shared" si="69"/>
        <v>5.2903295183613919E-3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3.0404</v>
      </c>
      <c r="C745" s="2">
        <f t="shared" si="66"/>
        <v>3.3007977023911552</v>
      </c>
      <c r="D745" s="2">
        <f t="shared" si="68"/>
        <v>3.2297180499977669</v>
      </c>
      <c r="E745" s="2">
        <f t="shared" si="67"/>
        <v>7.1079652393388315E-2</v>
      </c>
      <c r="F745" s="2">
        <f t="shared" si="71"/>
        <v>7.1472517563010485E-2</v>
      </c>
      <c r="G745" s="2">
        <f t="shared" si="69"/>
        <v>-3.9286516962216966E-4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3.0459999999999998</v>
      </c>
      <c r="C746" s="2">
        <f t="shared" si="66"/>
        <v>3.2650288251002082</v>
      </c>
      <c r="D746" s="2">
        <f t="shared" si="68"/>
        <v>3.2161093055534877</v>
      </c>
      <c r="E746" s="2">
        <f t="shared" si="67"/>
        <v>4.8919519546720469E-2</v>
      </c>
      <c r="F746" s="2">
        <f t="shared" si="71"/>
        <v>6.6961917959752482E-2</v>
      </c>
      <c r="G746" s="2">
        <f t="shared" si="69"/>
        <v>-1.8042398413032013E-2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2.9676999999999998</v>
      </c>
      <c r="C747" s="2">
        <f t="shared" si="66"/>
        <v>3.2407782366232532</v>
      </c>
      <c r="D747" s="2">
        <f t="shared" si="68"/>
        <v>3.1977086162532293</v>
      </c>
      <c r="E747" s="2">
        <f t="shared" si="67"/>
        <v>4.306962037002382E-2</v>
      </c>
      <c r="F747" s="2">
        <f t="shared" si="71"/>
        <v>6.2183458441806748E-2</v>
      </c>
      <c r="G747" s="2">
        <f t="shared" si="69"/>
        <v>-1.9113838071782928E-2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2.9676999999999998</v>
      </c>
      <c r="C748" s="2">
        <f t="shared" si="66"/>
        <v>3.2202585079119839</v>
      </c>
      <c r="D748" s="2">
        <f t="shared" si="68"/>
        <v>3.1806709409752125</v>
      </c>
      <c r="E748" s="2">
        <f t="shared" si="67"/>
        <v>3.9587566936771346E-2</v>
      </c>
      <c r="F748" s="2">
        <f t="shared" si="71"/>
        <v>5.7664280140799669E-2</v>
      </c>
      <c r="G748" s="2">
        <f t="shared" si="69"/>
        <v>-1.8076713204028323E-2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2.8</v>
      </c>
      <c r="C749" s="2">
        <f t="shared" si="66"/>
        <v>3.1960187374639863</v>
      </c>
      <c r="D749" s="2">
        <f t="shared" si="68"/>
        <v>3.1524730934955669</v>
      </c>
      <c r="E749" s="2">
        <f t="shared" si="67"/>
        <v>4.3545643968419423E-2</v>
      </c>
      <c r="F749" s="2">
        <f t="shared" si="71"/>
        <v>5.4840552906323621E-2</v>
      </c>
      <c r="G749" s="2">
        <f t="shared" si="69"/>
        <v>-1.1294908937904198E-2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2.9062000000000001</v>
      </c>
      <c r="C750" s="2">
        <f t="shared" si="66"/>
        <v>3.1755081624695269</v>
      </c>
      <c r="D750" s="2">
        <f t="shared" si="68"/>
        <v>3.1342306421255248</v>
      </c>
      <c r="E750" s="2">
        <f t="shared" si="67"/>
        <v>4.1277520344002117E-2</v>
      </c>
      <c r="F750" s="2">
        <f t="shared" si="71"/>
        <v>5.2127946393859328E-2</v>
      </c>
      <c r="G750" s="2">
        <f t="shared" si="69"/>
        <v>-1.0850426049857212E-2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2.9901</v>
      </c>
      <c r="C751" s="2">
        <f t="shared" si="66"/>
        <v>3.1504145990126764</v>
      </c>
      <c r="D751" s="2">
        <f t="shared" si="68"/>
        <v>3.1235542982643749</v>
      </c>
      <c r="E751" s="2">
        <f t="shared" si="67"/>
        <v>2.686030074830148E-2</v>
      </c>
      <c r="F751" s="2">
        <f t="shared" si="71"/>
        <v>4.7074417264747759E-2</v>
      </c>
      <c r="G751" s="2">
        <f t="shared" si="69"/>
        <v>-2.0214116516446279E-2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3.1688999999999998</v>
      </c>
      <c r="C752" s="2">
        <f t="shared" si="66"/>
        <v>3.1429354299338028</v>
      </c>
      <c r="D752" s="2">
        <f t="shared" si="68"/>
        <v>3.1269132391336805</v>
      </c>
      <c r="E752" s="2">
        <f t="shared" si="67"/>
        <v>1.6022190800122349E-2</v>
      </c>
      <c r="F752" s="2">
        <f t="shared" si="71"/>
        <v>4.0863971971822677E-2</v>
      </c>
      <c r="G752" s="2">
        <f t="shared" si="69"/>
        <v>-2.4841781171700328E-2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3.2303999999999999</v>
      </c>
      <c r="C753" s="2">
        <f t="shared" si="66"/>
        <v>3.1374684407132181</v>
      </c>
      <c r="D753" s="2">
        <f t="shared" si="68"/>
        <v>3.1345789251237783</v>
      </c>
      <c r="E753" s="2">
        <f t="shared" si="67"/>
        <v>2.8895155894397284E-3</v>
      </c>
      <c r="F753" s="2">
        <f t="shared" si="71"/>
        <v>3.3269080695346093E-2</v>
      </c>
      <c r="G753" s="2">
        <f t="shared" si="69"/>
        <v>-3.0379565105906364E-2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3.2974999999999999</v>
      </c>
      <c r="C754" s="2">
        <f t="shared" si="66"/>
        <v>3.1294117575265692</v>
      </c>
      <c r="D754" s="2">
        <f t="shared" si="68"/>
        <v>3.1466471528923874</v>
      </c>
      <c r="E754" s="2">
        <f t="shared" si="67"/>
        <v>-1.7235395365818196E-2</v>
      </c>
      <c r="F754" s="2">
        <f t="shared" si="71"/>
        <v>2.3168185483113234E-2</v>
      </c>
      <c r="G754" s="2">
        <f t="shared" si="69"/>
        <v>-4.0403580848931434E-2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3.4539</v>
      </c>
      <c r="C755" s="2">
        <f t="shared" si="66"/>
        <v>3.1157176409840202</v>
      </c>
      <c r="D755" s="2">
        <f t="shared" si="68"/>
        <v>3.169406623048507</v>
      </c>
      <c r="E755" s="2">
        <f t="shared" si="67"/>
        <v>-5.3688982064486801E-2</v>
      </c>
      <c r="F755" s="2">
        <f t="shared" si="71"/>
        <v>7.7967519735932262E-3</v>
      </c>
      <c r="G755" s="2">
        <f t="shared" si="69"/>
        <v>-6.1485734038080025E-2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3.6606999999999998</v>
      </c>
      <c r="C756" s="2">
        <f t="shared" si="66"/>
        <v>3.1049918500634015</v>
      </c>
      <c r="D756" s="2">
        <f t="shared" si="68"/>
        <v>3.205798725044914</v>
      </c>
      <c r="E756" s="2">
        <f t="shared" si="67"/>
        <v>-0.10080687498151253</v>
      </c>
      <c r="F756" s="2">
        <f t="shared" si="71"/>
        <v>-1.3923973417427928E-2</v>
      </c>
      <c r="G756" s="2">
        <f t="shared" si="69"/>
        <v>-8.6882901564084597E-2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3.8115999999999999</v>
      </c>
      <c r="C757" s="2">
        <f t="shared" si="66"/>
        <v>3.0838700269767245</v>
      </c>
      <c r="D757" s="2">
        <f t="shared" si="68"/>
        <v>3.2506728935601057</v>
      </c>
      <c r="E757" s="2">
        <f t="shared" si="67"/>
        <v>-0.16680286658338117</v>
      </c>
      <c r="F757" s="2">
        <f t="shared" si="71"/>
        <v>-4.4499752050618582E-2</v>
      </c>
      <c r="G757" s="2">
        <f t="shared" si="69"/>
        <v>-0.12230311453276259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3.6999</v>
      </c>
      <c r="C758" s="2">
        <f t="shared" si="66"/>
        <v>3.0659977151341518</v>
      </c>
      <c r="D758" s="2">
        <f t="shared" si="68"/>
        <v>3.2839489755186162</v>
      </c>
      <c r="E758" s="2">
        <f t="shared" si="67"/>
        <v>-0.21795126038446444</v>
      </c>
      <c r="F758" s="2">
        <f t="shared" si="71"/>
        <v>-7.9190053717387757E-2</v>
      </c>
      <c r="G758" s="2">
        <f t="shared" si="69"/>
        <v>-0.1387612066670767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3.5377999999999998</v>
      </c>
      <c r="C759" s="2">
        <f t="shared" si="66"/>
        <v>3.025074989728898</v>
      </c>
      <c r="D759" s="2">
        <f t="shared" si="68"/>
        <v>3.3027527551098297</v>
      </c>
      <c r="E759" s="2">
        <f t="shared" si="67"/>
        <v>-0.2776777653809317</v>
      </c>
      <c r="F759" s="2">
        <f t="shared" si="71"/>
        <v>-0.11888759605009655</v>
      </c>
      <c r="G759" s="2">
        <f t="shared" si="69"/>
        <v>-0.15879016933083515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3.5209999999999999</v>
      </c>
      <c r="C760" s="2">
        <f t="shared" si="66"/>
        <v>3.006786529770606</v>
      </c>
      <c r="D760" s="2">
        <f t="shared" si="68"/>
        <v>3.3189192176942868</v>
      </c>
      <c r="E760" s="2">
        <f t="shared" si="67"/>
        <v>-0.31213268792368076</v>
      </c>
      <c r="F760" s="2">
        <f t="shared" si="71"/>
        <v>-0.1575366144248134</v>
      </c>
      <c r="G760" s="2">
        <f t="shared" si="69"/>
        <v>-0.15459607349886736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3.4148000000000001</v>
      </c>
      <c r="C761" s="2">
        <f t="shared" si="66"/>
        <v>3.0042193713443588</v>
      </c>
      <c r="D761" s="2">
        <f t="shared" si="68"/>
        <v>3.3260214978650806</v>
      </c>
      <c r="E761" s="2">
        <f t="shared" si="67"/>
        <v>-0.32180212652072182</v>
      </c>
      <c r="F761" s="2">
        <f t="shared" si="71"/>
        <v>-0.19038971684399508</v>
      </c>
      <c r="G761" s="2">
        <f t="shared" si="69"/>
        <v>-0.13141240967672674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3.3477999999999999</v>
      </c>
      <c r="C762" s="2">
        <f t="shared" si="66"/>
        <v>3.0295548526759957</v>
      </c>
      <c r="D762" s="2">
        <f t="shared" si="68"/>
        <v>3.3276347202454453</v>
      </c>
      <c r="E762" s="2">
        <f t="shared" si="67"/>
        <v>-0.2980798675694496</v>
      </c>
      <c r="F762" s="2">
        <f t="shared" si="71"/>
        <v>-0.21192774698908601</v>
      </c>
      <c r="G762" s="2">
        <f t="shared" si="69"/>
        <v>-8.6152120580363589E-2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3.3029999999999999</v>
      </c>
      <c r="C763" s="2">
        <f t="shared" si="66"/>
        <v>3.0604541061104582</v>
      </c>
      <c r="D763" s="2">
        <f t="shared" si="68"/>
        <v>3.3258099261531902</v>
      </c>
      <c r="E763" s="2">
        <f t="shared" si="67"/>
        <v>-0.26535582004273195</v>
      </c>
      <c r="F763" s="2">
        <f t="shared" si="71"/>
        <v>-0.22261336159981521</v>
      </c>
      <c r="G763" s="2">
        <f t="shared" si="69"/>
        <v>-4.2742458442916742E-2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3.3813</v>
      </c>
      <c r="C764" s="2">
        <f t="shared" si="66"/>
        <v>3.096922705170388</v>
      </c>
      <c r="D764" s="2">
        <f t="shared" si="68"/>
        <v>3.3299203019936945</v>
      </c>
      <c r="E764" s="2">
        <f t="shared" si="67"/>
        <v>-0.23299759682330645</v>
      </c>
      <c r="F764" s="2">
        <f t="shared" si="71"/>
        <v>-0.22469020864451344</v>
      </c>
      <c r="G764" s="2">
        <f t="shared" si="69"/>
        <v>-8.3073881787930071E-3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3.3757000000000001</v>
      </c>
      <c r="C765" s="2">
        <f t="shared" si="66"/>
        <v>3.1518422889903279</v>
      </c>
      <c r="D765" s="2">
        <f t="shared" si="68"/>
        <v>3.3333113907349023</v>
      </c>
      <c r="E765" s="2">
        <f t="shared" si="67"/>
        <v>-0.18146910174457442</v>
      </c>
      <c r="F765" s="2">
        <f t="shared" si="71"/>
        <v>-0.21604598726452567</v>
      </c>
      <c r="G765" s="2">
        <f t="shared" si="69"/>
        <v>3.457688551995125E-2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3.3477999999999999</v>
      </c>
      <c r="C766" s="2">
        <f t="shared" si="66"/>
        <v>3.2301280906841234</v>
      </c>
      <c r="D766" s="2">
        <f t="shared" si="68"/>
        <v>3.3343846210508357</v>
      </c>
      <c r="E766" s="2">
        <f t="shared" si="67"/>
        <v>-0.10425653036671223</v>
      </c>
      <c r="F766" s="2">
        <f t="shared" si="71"/>
        <v>-0.193688095884963</v>
      </c>
      <c r="G766" s="2">
        <f t="shared" si="69"/>
        <v>8.9431565518250766E-2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3.2694999999999999</v>
      </c>
      <c r="C767" s="2">
        <f t="shared" si="66"/>
        <v>3.319585307501951</v>
      </c>
      <c r="D767" s="2">
        <f t="shared" si="68"/>
        <v>3.3295783528248477</v>
      </c>
      <c r="E767" s="2">
        <f t="shared" si="67"/>
        <v>-9.9930453228966876E-3</v>
      </c>
      <c r="F767" s="2">
        <f t="shared" si="71"/>
        <v>-0.15694908577254973</v>
      </c>
      <c r="G767" s="2">
        <f t="shared" si="69"/>
        <v>0.14695604044965305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3.3086000000000002</v>
      </c>
      <c r="C768" s="2">
        <f t="shared" si="66"/>
        <v>3.3780952601939584</v>
      </c>
      <c r="D768" s="2">
        <f t="shared" si="68"/>
        <v>3.3280244007637481</v>
      </c>
      <c r="E768" s="2">
        <f t="shared" si="67"/>
        <v>5.007085943021039E-2</v>
      </c>
      <c r="F768" s="2">
        <f t="shared" si="71"/>
        <v>-0.11554509673199771</v>
      </c>
      <c r="G768" s="2">
        <f t="shared" si="69"/>
        <v>0.16561595616220809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3.4148000000000001</v>
      </c>
      <c r="C769" s="2">
        <f t="shared" si="66"/>
        <v>3.4026652201641188</v>
      </c>
      <c r="D769" s="2">
        <f t="shared" si="68"/>
        <v>3.3344522229293965</v>
      </c>
      <c r="E769" s="2">
        <f t="shared" si="67"/>
        <v>6.8212997234722295E-2</v>
      </c>
      <c r="F769" s="2">
        <f t="shared" si="71"/>
        <v>-7.8793477938653711E-2</v>
      </c>
      <c r="G769" s="2">
        <f t="shared" si="69"/>
        <v>0.14700647517337601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3.2974999999999999</v>
      </c>
      <c r="C770" s="2">
        <f t="shared" si="66"/>
        <v>3.4208705709081002</v>
      </c>
      <c r="D770" s="2">
        <f t="shared" si="68"/>
        <v>3.3317150212309228</v>
      </c>
      <c r="E770" s="2">
        <f t="shared" si="67"/>
        <v>8.9155549677177426E-2</v>
      </c>
      <c r="F770" s="2">
        <f t="shared" si="71"/>
        <v>-4.5203672415487478E-2</v>
      </c>
      <c r="G770" s="2">
        <f t="shared" si="69"/>
        <v>0.1343592220926649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3.3422000000000001</v>
      </c>
      <c r="C771" s="2">
        <f t="shared" si="66"/>
        <v>3.4199366369222384</v>
      </c>
      <c r="D771" s="2">
        <f t="shared" si="68"/>
        <v>3.3324916863249285</v>
      </c>
      <c r="E771" s="2">
        <f t="shared" si="67"/>
        <v>8.7444950597309834E-2</v>
      </c>
      <c r="F771" s="2">
        <f t="shared" si="71"/>
        <v>-1.8673947812928016E-2</v>
      </c>
      <c r="G771" s="2">
        <f t="shared" si="69"/>
        <v>0.10611889841023785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3.3477999999999999</v>
      </c>
      <c r="C772" s="2">
        <f t="shared" si="66"/>
        <v>3.4088386927803556</v>
      </c>
      <c r="D772" s="2">
        <f t="shared" si="68"/>
        <v>3.3336256354860452</v>
      </c>
      <c r="E772" s="2">
        <f t="shared" si="67"/>
        <v>7.5213057294310381E-2</v>
      </c>
      <c r="F772" s="2">
        <f t="shared" si="71"/>
        <v>1.0345320851966322E-4</v>
      </c>
      <c r="G772" s="2">
        <f t="shared" si="69"/>
        <v>7.5109604085790718E-2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3.3029999999999999</v>
      </c>
      <c r="C773" s="2">
        <f t="shared" si="66"/>
        <v>3.392555816967993</v>
      </c>
      <c r="D773" s="2">
        <f t="shared" si="68"/>
        <v>3.3313570698944863</v>
      </c>
      <c r="E773" s="2">
        <f t="shared" si="67"/>
        <v>6.1198747073506699E-2</v>
      </c>
      <c r="F773" s="2">
        <f t="shared" si="71"/>
        <v>1.232251198151707E-2</v>
      </c>
      <c r="G773" s="2">
        <f t="shared" si="69"/>
        <v>4.8876235091989628E-2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3.3086000000000002</v>
      </c>
      <c r="C774" s="2">
        <f t="shared" si="66"/>
        <v>3.390824152819071</v>
      </c>
      <c r="D774" s="2">
        <f t="shared" si="68"/>
        <v>3.3296713610134137</v>
      </c>
      <c r="E774" s="2">
        <f t="shared" si="67"/>
        <v>6.1152791805657358E-2</v>
      </c>
      <c r="F774" s="2">
        <f t="shared" si="71"/>
        <v>2.2088567946345131E-2</v>
      </c>
      <c r="G774" s="2">
        <f t="shared" si="69"/>
        <v>3.9064223859312228E-2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5">
        <f>TITRES_STAT!D778</f>
        <v>3.2136</v>
      </c>
      <c r="C775" s="2">
        <f t="shared" si="66"/>
        <v>3.3884973600776753</v>
      </c>
      <c r="D775" s="2">
        <f t="shared" si="68"/>
        <v>3.3210734824198274</v>
      </c>
      <c r="E775" s="2">
        <f t="shared" si="67"/>
        <v>6.7423877657847964E-2</v>
      </c>
      <c r="F775" s="2">
        <f t="shared" si="71"/>
        <v>3.1155629888645696E-2</v>
      </c>
      <c r="G775" s="2">
        <f t="shared" si="69"/>
        <v>3.6268247769202268E-2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3.0739000000000001</v>
      </c>
      <c r="C776" s="2">
        <f t="shared" si="66"/>
        <v>3.3822362277580331</v>
      </c>
      <c r="D776" s="2">
        <f t="shared" si="68"/>
        <v>3.3027643355739142</v>
      </c>
      <c r="E776" s="2">
        <f t="shared" si="67"/>
        <v>7.9471892184118875E-2</v>
      </c>
      <c r="F776" s="2">
        <f t="shared" si="71"/>
        <v>4.0818882347740337E-2</v>
      </c>
      <c r="G776" s="2">
        <f t="shared" si="69"/>
        <v>3.8653009836378538E-2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2.9398</v>
      </c>
      <c r="C777" s="2">
        <f t="shared" si="66"/>
        <v>3.3648921927183357</v>
      </c>
      <c r="D777" s="2">
        <f t="shared" si="68"/>
        <v>3.2758780884943652</v>
      </c>
      <c r="E777" s="2">
        <f t="shared" si="67"/>
        <v>8.9014104223970492E-2</v>
      </c>
      <c r="F777" s="2">
        <f t="shared" si="71"/>
        <v>5.0457926722986372E-2</v>
      </c>
      <c r="G777" s="2">
        <f t="shared" si="69"/>
        <v>3.8556177500984119E-2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2.7721</v>
      </c>
      <c r="C778" s="2">
        <f t="shared" si="66"/>
        <v>3.3562318553770534</v>
      </c>
      <c r="D778" s="2">
        <f t="shared" si="68"/>
        <v>3.2385611930503382</v>
      </c>
      <c r="E778" s="2">
        <f t="shared" si="67"/>
        <v>0.11767066232671519</v>
      </c>
      <c r="F778" s="2">
        <f t="shared" si="71"/>
        <v>6.3900473843732139E-2</v>
      </c>
      <c r="G778" s="2">
        <f t="shared" si="69"/>
        <v>5.3770188482983053E-2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2.7888999999999999</v>
      </c>
      <c r="C779" s="2">
        <f t="shared" si="66"/>
        <v>3.3652423391651989</v>
      </c>
      <c r="D779" s="2">
        <f t="shared" si="68"/>
        <v>3.2052529565280907</v>
      </c>
      <c r="E779" s="2">
        <f t="shared" si="67"/>
        <v>0.15998938263710816</v>
      </c>
      <c r="F779" s="2">
        <f t="shared" si="71"/>
        <v>8.3118255602407348E-2</v>
      </c>
      <c r="G779" s="2">
        <f t="shared" si="69"/>
        <v>7.6871127034700809E-2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2.9565000000000001</v>
      </c>
      <c r="C780" s="2">
        <f t="shared" si="66"/>
        <v>3.3548204408320914</v>
      </c>
      <c r="D780" s="2">
        <f t="shared" si="68"/>
        <v>3.186826811600084</v>
      </c>
      <c r="E780" s="2">
        <f t="shared" si="67"/>
        <v>0.16799362923200745</v>
      </c>
      <c r="F780" s="2">
        <f t="shared" si="71"/>
        <v>0.10009333032832737</v>
      </c>
      <c r="G780" s="2">
        <f t="shared" si="69"/>
        <v>6.7900298903680073E-2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3.0739000000000001</v>
      </c>
      <c r="C781" s="2">
        <f t="shared" si="66"/>
        <v>3.3528788345502312</v>
      </c>
      <c r="D781" s="2">
        <f t="shared" si="68"/>
        <v>3.1784618625926702</v>
      </c>
      <c r="E781" s="2">
        <f t="shared" si="67"/>
        <v>0.17441697195756101</v>
      </c>
      <c r="F781" s="2">
        <f t="shared" si="71"/>
        <v>0.11495805865417411</v>
      </c>
      <c r="G781" s="2">
        <f t="shared" si="69"/>
        <v>5.9458913303386901E-2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2.9676999999999998</v>
      </c>
      <c r="C782" s="2">
        <f t="shared" si="66"/>
        <v>3.352097475388657</v>
      </c>
      <c r="D782" s="2">
        <f t="shared" si="68"/>
        <v>3.1628498727709911</v>
      </c>
      <c r="E782" s="2">
        <f t="shared" si="67"/>
        <v>0.18924760261766593</v>
      </c>
      <c r="F782" s="2">
        <f t="shared" si="71"/>
        <v>0.12981596744687246</v>
      </c>
      <c r="G782" s="2">
        <f t="shared" si="69"/>
        <v>5.9431635170793473E-2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2.9565000000000001</v>
      </c>
      <c r="C783" s="2">
        <f t="shared" ref="C783:C846" si="72">$C$4*B773+C782*(1-$C$4)</f>
        <v>3.3445440176365557</v>
      </c>
      <c r="D783" s="2">
        <f t="shared" si="68"/>
        <v>3.1475646970101767</v>
      </c>
      <c r="E783" s="2">
        <f t="shared" si="67"/>
        <v>0.19697932062637902</v>
      </c>
      <c r="F783" s="2">
        <f t="shared" si="71"/>
        <v>0.14324863808277377</v>
      </c>
      <c r="G783" s="2">
        <f t="shared" si="69"/>
        <v>5.3730682543605246E-2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2.9508999999999999</v>
      </c>
      <c r="C784" s="2">
        <f t="shared" si="72"/>
        <v>3.3390141687693933</v>
      </c>
      <c r="D784" s="2">
        <f t="shared" si="68"/>
        <v>3.1329969416760894</v>
      </c>
      <c r="E784" s="2">
        <f t="shared" si="67"/>
        <v>0.20601722709330383</v>
      </c>
      <c r="F784" s="2">
        <f t="shared" si="71"/>
        <v>0.15580235588487978</v>
      </c>
      <c r="G784" s="2">
        <f t="shared" si="69"/>
        <v>5.021487120842405E-2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2.9565000000000001</v>
      </c>
      <c r="C785" s="2">
        <f t="shared" si="72"/>
        <v>3.31971968126641</v>
      </c>
      <c r="D785" s="2">
        <f t="shared" si="68"/>
        <v>3.1199230941445273</v>
      </c>
      <c r="E785" s="2">
        <f t="shared" si="67"/>
        <v>0.19979658712188275</v>
      </c>
      <c r="F785" s="2">
        <f t="shared" si="71"/>
        <v>0.16460120213228038</v>
      </c>
      <c r="G785" s="2">
        <f t="shared" si="69"/>
        <v>3.5195384989602368E-2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2.9062000000000001</v>
      </c>
      <c r="C786" s="2">
        <f t="shared" si="72"/>
        <v>3.2819012687638853</v>
      </c>
      <c r="D786" s="2">
        <f t="shared" si="68"/>
        <v>3.1040917538375252</v>
      </c>
      <c r="E786" s="2">
        <f t="shared" si="67"/>
        <v>0.1778095149263601</v>
      </c>
      <c r="F786" s="2">
        <f t="shared" si="71"/>
        <v>0.16724286469109634</v>
      </c>
      <c r="G786" s="2">
        <f t="shared" si="69"/>
        <v>1.0566650235263764E-2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2.7776999999999998</v>
      </c>
      <c r="C787" s="2">
        <f t="shared" si="72"/>
        <v>3.2292703043386721</v>
      </c>
      <c r="D787" s="2">
        <f t="shared" si="68"/>
        <v>3.0799145868865976</v>
      </c>
      <c r="E787" s="2">
        <f t="shared" si="67"/>
        <v>0.14935571745207454</v>
      </c>
      <c r="F787" s="2">
        <f t="shared" si="71"/>
        <v>0.163665435243292</v>
      </c>
      <c r="G787" s="2">
        <f t="shared" si="69"/>
        <v>-1.4309717791217452E-2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2.6993999999999998</v>
      </c>
      <c r="C788" s="2">
        <f t="shared" si="72"/>
        <v>3.1589364113634915</v>
      </c>
      <c r="D788" s="2">
        <f t="shared" si="68"/>
        <v>3.0517283211912938</v>
      </c>
      <c r="E788" s="2">
        <f t="shared" si="67"/>
        <v>0.10720809017219768</v>
      </c>
      <c r="F788" s="2">
        <f t="shared" si="71"/>
        <v>0.15237396622907312</v>
      </c>
      <c r="G788" s="2">
        <f t="shared" si="69"/>
        <v>-4.5165876056875442E-2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2.6267999999999998</v>
      </c>
      <c r="C789" s="2">
        <f t="shared" si="72"/>
        <v>3.1020077326921851</v>
      </c>
      <c r="D789" s="2">
        <f t="shared" si="68"/>
        <v>3.0202521492511982</v>
      </c>
      <c r="E789" s="2">
        <f t="shared" si="67"/>
        <v>8.1755583440986879E-2</v>
      </c>
      <c r="F789" s="2">
        <f t="shared" si="71"/>
        <v>0.13825028967145589</v>
      </c>
      <c r="G789" s="2">
        <f t="shared" si="69"/>
        <v>-5.6494706230469011E-2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2.5206</v>
      </c>
      <c r="C790" s="2">
        <f t="shared" si="72"/>
        <v>3.0796219276626182</v>
      </c>
      <c r="D790" s="2">
        <f t="shared" si="68"/>
        <v>2.9832408789362947</v>
      </c>
      <c r="E790" s="2">
        <f t="shared" si="67"/>
        <v>9.6381048726323471E-2</v>
      </c>
      <c r="F790" s="2">
        <f t="shared" si="71"/>
        <v>0.12987644148242941</v>
      </c>
      <c r="G790" s="2">
        <f t="shared" si="69"/>
        <v>-3.3495392756105941E-2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2.5038</v>
      </c>
      <c r="C791" s="2">
        <f t="shared" si="72"/>
        <v>3.0787416310991382</v>
      </c>
      <c r="D791" s="2">
        <f t="shared" si="68"/>
        <v>2.9477267397558284</v>
      </c>
      <c r="E791" s="2">
        <f t="shared" si="67"/>
        <v>0.13101489134330979</v>
      </c>
      <c r="F791" s="2">
        <f t="shared" si="71"/>
        <v>0.1301041314546055</v>
      </c>
      <c r="G791" s="2">
        <f t="shared" si="69"/>
        <v>9.1075988870428781E-4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2.3753000000000002</v>
      </c>
      <c r="C792" s="2">
        <f t="shared" si="72"/>
        <v>3.0616583032377322</v>
      </c>
      <c r="D792" s="2">
        <f t="shared" si="68"/>
        <v>2.9053247590331743</v>
      </c>
      <c r="E792" s="2">
        <f t="shared" si="67"/>
        <v>0.15633354420455792</v>
      </c>
      <c r="F792" s="2">
        <f t="shared" si="71"/>
        <v>0.13535001400459601</v>
      </c>
      <c r="G792" s="2">
        <f t="shared" si="69"/>
        <v>2.0983530199961908E-2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2.4815</v>
      </c>
      <c r="C793" s="2">
        <f t="shared" si="72"/>
        <v>3.0454801027396194</v>
      </c>
      <c r="D793" s="2">
        <f t="shared" si="68"/>
        <v>2.8739303324381242</v>
      </c>
      <c r="E793" s="2">
        <f t="shared" si="67"/>
        <v>0.17154977030149521</v>
      </c>
      <c r="F793" s="2">
        <f t="shared" si="71"/>
        <v>0.14258996526397585</v>
      </c>
      <c r="G793" s="2">
        <f t="shared" si="69"/>
        <v>2.8959805037519354E-2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2.6324000000000001</v>
      </c>
      <c r="C794" s="2">
        <f t="shared" si="72"/>
        <v>3.0309293177027548</v>
      </c>
      <c r="D794" s="2">
        <f t="shared" si="68"/>
        <v>2.8560391967019667</v>
      </c>
      <c r="E794" s="2">
        <f t="shared" si="67"/>
        <v>0.17489012100078805</v>
      </c>
      <c r="F794" s="2">
        <f t="shared" si="71"/>
        <v>0.14904999641133831</v>
      </c>
      <c r="G794" s="2">
        <f t="shared" si="69"/>
        <v>2.5840124589449731E-2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2.7721</v>
      </c>
      <c r="C795" s="2">
        <f t="shared" si="72"/>
        <v>3.0194786534407925</v>
      </c>
      <c r="D795" s="2">
        <f t="shared" si="68"/>
        <v>2.8498214784277471</v>
      </c>
      <c r="E795" s="2">
        <f t="shared" si="67"/>
        <v>0.16965717501304534</v>
      </c>
      <c r="F795" s="2">
        <f t="shared" si="71"/>
        <v>0.15317143213167972</v>
      </c>
      <c r="G795" s="2">
        <f t="shared" si="69"/>
        <v>1.6485742881365617E-2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2.9285999999999999</v>
      </c>
      <c r="C796" s="2">
        <f t="shared" si="72"/>
        <v>3.0020511682960551</v>
      </c>
      <c r="D796" s="2">
        <f t="shared" si="68"/>
        <v>2.8556569244701362</v>
      </c>
      <c r="E796" s="2">
        <f t="shared" ref="E796:E859" si="73">C796-D796</f>
        <v>0.14639424382591892</v>
      </c>
      <c r="F796" s="2">
        <f t="shared" si="71"/>
        <v>0.15181599447052757</v>
      </c>
      <c r="G796" s="2">
        <f t="shared" si="69"/>
        <v>-5.4217506446086472E-3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2.9901</v>
      </c>
      <c r="C797" s="2">
        <f t="shared" si="72"/>
        <v>2.9675356039428156</v>
      </c>
      <c r="D797" s="2">
        <f t="shared" ref="D797:D860" si="74">$D$4*B797+(1-$D$4)*D796</f>
        <v>2.8656156708056817</v>
      </c>
      <c r="E797" s="2">
        <f t="shared" si="73"/>
        <v>0.10191993313713388</v>
      </c>
      <c r="F797" s="2">
        <f t="shared" si="71"/>
        <v>0.14183678220384885</v>
      </c>
      <c r="G797" s="2">
        <f t="shared" si="69"/>
        <v>-3.9916849066714971E-2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2.8279999999999998</v>
      </c>
      <c r="C798" s="2">
        <f t="shared" si="72"/>
        <v>2.9262839725669978</v>
      </c>
      <c r="D798" s="2">
        <f t="shared" si="74"/>
        <v>2.8628293248200758</v>
      </c>
      <c r="E798" s="2">
        <f t="shared" si="73"/>
        <v>6.3454647746921999E-2</v>
      </c>
      <c r="F798" s="2">
        <f t="shared" si="71"/>
        <v>0.12616035531246347</v>
      </c>
      <c r="G798" s="2">
        <f t="shared" si="69"/>
        <v>-6.2705707565541474E-2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2.7050000000000001</v>
      </c>
      <c r="C799" s="2">
        <f t="shared" si="72"/>
        <v>2.8802095152489984</v>
      </c>
      <c r="D799" s="2">
        <f t="shared" si="74"/>
        <v>2.8511382637222922</v>
      </c>
      <c r="E799" s="2">
        <f t="shared" si="73"/>
        <v>2.9071251526706199E-2</v>
      </c>
      <c r="F799" s="2">
        <f t="shared" si="71"/>
        <v>0.10674253455531203</v>
      </c>
      <c r="G799" s="2">
        <f t="shared" si="69"/>
        <v>-7.7671283028605834E-2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2.5876999999999999</v>
      </c>
      <c r="C800" s="2">
        <f t="shared" si="72"/>
        <v>2.8248849744414599</v>
      </c>
      <c r="D800" s="2">
        <f t="shared" si="74"/>
        <v>2.8316243182613814</v>
      </c>
      <c r="E800" s="2">
        <f t="shared" si="73"/>
        <v>-6.7393438199214728E-3</v>
      </c>
      <c r="F800" s="2">
        <f t="shared" si="71"/>
        <v>8.4046158880265343E-2</v>
      </c>
      <c r="G800" s="2">
        <f t="shared" si="69"/>
        <v>-9.0785502700186815E-2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2.4759000000000002</v>
      </c>
      <c r="C801" s="2">
        <f t="shared" si="72"/>
        <v>2.775487286065851</v>
      </c>
      <c r="D801" s="2">
        <f t="shared" si="74"/>
        <v>2.8052743687605384</v>
      </c>
      <c r="E801" s="2">
        <f t="shared" si="73"/>
        <v>-2.9787082694687328E-2</v>
      </c>
      <c r="F801" s="2">
        <f t="shared" si="71"/>
        <v>6.1279510565274815E-2</v>
      </c>
      <c r="G801" s="2">
        <f t="shared" si="69"/>
        <v>-9.1066593259962136E-2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2.4087999999999998</v>
      </c>
      <c r="C802" s="2">
        <f t="shared" si="72"/>
        <v>2.7139200112864894</v>
      </c>
      <c r="D802" s="2">
        <f t="shared" si="74"/>
        <v>2.7759058970004986</v>
      </c>
      <c r="E802" s="2">
        <f t="shared" si="73"/>
        <v>-6.1985885714009203E-2</v>
      </c>
      <c r="F802" s="2">
        <f t="shared" si="71"/>
        <v>3.6626431309418013E-2</v>
      </c>
      <c r="G802" s="2">
        <f t="shared" si="69"/>
        <v>-9.861231702342721E-2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2.4647000000000001</v>
      </c>
      <c r="C803" s="2">
        <f t="shared" si="72"/>
        <v>2.6781630864731834</v>
      </c>
      <c r="D803" s="2">
        <f t="shared" si="74"/>
        <v>2.7528536083337953</v>
      </c>
      <c r="E803" s="2">
        <f t="shared" si="73"/>
        <v>-7.469052186061198E-2</v>
      </c>
      <c r="F803" s="2">
        <f t="shared" si="71"/>
        <v>1.4363040675412015E-2</v>
      </c>
      <c r="G803" s="2">
        <f t="shared" si="69"/>
        <v>-8.9053562536023992E-2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2.4144000000000001</v>
      </c>
      <c r="C804" s="2">
        <f t="shared" si="72"/>
        <v>2.6711226116311551</v>
      </c>
      <c r="D804" s="2">
        <f t="shared" si="74"/>
        <v>2.7277829706794403</v>
      </c>
      <c r="E804" s="2">
        <f t="shared" si="73"/>
        <v>-5.6660359048285258E-2</v>
      </c>
      <c r="F804" s="2">
        <f t="shared" si="71"/>
        <v>1.583607306725604E-4</v>
      </c>
      <c r="G804" s="2">
        <f t="shared" ref="G804:G867" si="75">E804-F804</f>
        <v>-5.6818719778957819E-2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2.3473000000000002</v>
      </c>
      <c r="C805" s="2">
        <f t="shared" si="72"/>
        <v>2.6866575944571309</v>
      </c>
      <c r="D805" s="2">
        <f t="shared" si="74"/>
        <v>2.6995990469254076</v>
      </c>
      <c r="E805" s="2">
        <f t="shared" si="73"/>
        <v>-1.2941452468276715E-2</v>
      </c>
      <c r="F805" s="2">
        <f t="shared" ref="F805:F868" si="77">(E805*(2/(10)))+((1-(2/10))*F804)</f>
        <v>-2.4616019091172948E-3</v>
      </c>
      <c r="G805" s="2">
        <f t="shared" si="75"/>
        <v>-1.0479850559159421E-2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2.4815</v>
      </c>
      <c r="C806" s="2">
        <f t="shared" si="72"/>
        <v>2.7238795030021876</v>
      </c>
      <c r="D806" s="2">
        <f t="shared" si="74"/>
        <v>2.68344356196797</v>
      </c>
      <c r="E806" s="2">
        <f t="shared" si="73"/>
        <v>4.043594103421766E-2</v>
      </c>
      <c r="F806" s="2">
        <f t="shared" si="77"/>
        <v>6.1179066795496962E-3</v>
      </c>
      <c r="G806" s="2">
        <f t="shared" si="75"/>
        <v>3.4318034354667966E-2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2.3473000000000002</v>
      </c>
      <c r="C807" s="2">
        <f t="shared" si="72"/>
        <v>2.7648365025403128</v>
      </c>
      <c r="D807" s="2">
        <f t="shared" si="74"/>
        <v>2.6585440388592314</v>
      </c>
      <c r="E807" s="2">
        <f t="shared" si="73"/>
        <v>0.10629246368108136</v>
      </c>
      <c r="F807" s="2">
        <f t="shared" si="77"/>
        <v>2.6152818079856029E-2</v>
      </c>
      <c r="G807" s="2">
        <f t="shared" si="75"/>
        <v>8.0139645601225329E-2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2.4032</v>
      </c>
      <c r="C808" s="2">
        <f t="shared" si="72"/>
        <v>2.7745539636879566</v>
      </c>
      <c r="D808" s="2">
        <f t="shared" si="74"/>
        <v>2.6396296656103995</v>
      </c>
      <c r="E808" s="2">
        <f t="shared" si="73"/>
        <v>0.13492429807755713</v>
      </c>
      <c r="F808" s="2">
        <f t="shared" si="77"/>
        <v>4.7907114079396254E-2</v>
      </c>
      <c r="G808" s="2">
        <f t="shared" si="75"/>
        <v>8.7017183998160871E-2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2.3976000000000002</v>
      </c>
      <c r="C809" s="2">
        <f t="shared" si="72"/>
        <v>2.7638533538898091</v>
      </c>
      <c r="D809" s="2">
        <f t="shared" si="74"/>
        <v>2.6217015422318513</v>
      </c>
      <c r="E809" s="2">
        <f t="shared" si="73"/>
        <v>0.14215181165795787</v>
      </c>
      <c r="F809" s="2">
        <f t="shared" si="77"/>
        <v>6.6756053595108583E-2</v>
      </c>
      <c r="G809" s="2">
        <f t="shared" si="75"/>
        <v>7.5395758062849288E-2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2.3976000000000002</v>
      </c>
      <c r="C810" s="2">
        <f t="shared" si="72"/>
        <v>2.7367528379067618</v>
      </c>
      <c r="D810" s="2">
        <f t="shared" si="74"/>
        <v>2.6051014279924547</v>
      </c>
      <c r="E810" s="2">
        <f t="shared" si="73"/>
        <v>0.13165140991430713</v>
      </c>
      <c r="F810" s="2">
        <f t="shared" si="77"/>
        <v>7.9735124858948292E-2</v>
      </c>
      <c r="G810" s="2">
        <f t="shared" si="75"/>
        <v>5.1916285055358835E-2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2.3081999999999998</v>
      </c>
      <c r="C811" s="2">
        <f t="shared" si="72"/>
        <v>2.6966216320749523</v>
      </c>
      <c r="D811" s="2">
        <f t="shared" si="74"/>
        <v>2.5831087296226434</v>
      </c>
      <c r="E811" s="2">
        <f t="shared" si="73"/>
        <v>0.11351290245230894</v>
      </c>
      <c r="F811" s="2">
        <f t="shared" si="77"/>
        <v>8.6490680377620421E-2</v>
      </c>
      <c r="G811" s="2">
        <f t="shared" si="75"/>
        <v>2.7022222074688518E-2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2.2412000000000001</v>
      </c>
      <c r="C812" s="2">
        <f t="shared" si="72"/>
        <v>2.6523413809864982</v>
      </c>
      <c r="D812" s="2">
        <f t="shared" si="74"/>
        <v>2.557782157058003</v>
      </c>
      <c r="E812" s="2">
        <f t="shared" si="73"/>
        <v>9.455922392849514E-2</v>
      </c>
      <c r="F812" s="2">
        <f t="shared" si="77"/>
        <v>8.8104389087795373E-2</v>
      </c>
      <c r="G812" s="2">
        <f t="shared" si="75"/>
        <v>6.4548348406997663E-3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2.2635000000000001</v>
      </c>
      <c r="C813" s="2">
        <f t="shared" si="72"/>
        <v>2.6234734762193446</v>
      </c>
      <c r="D813" s="2">
        <f t="shared" si="74"/>
        <v>2.5359834787574105</v>
      </c>
      <c r="E813" s="2">
        <f t="shared" si="73"/>
        <v>8.7489997461934088E-2</v>
      </c>
      <c r="F813" s="2">
        <f t="shared" si="77"/>
        <v>8.7981510762623116E-2</v>
      </c>
      <c r="G813" s="2">
        <f t="shared" si="75"/>
        <v>-4.9151330068902821E-4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2.2635000000000001</v>
      </c>
      <c r="C814" s="2">
        <f t="shared" si="72"/>
        <v>2.5913083260317529</v>
      </c>
      <c r="D814" s="2">
        <f t="shared" si="74"/>
        <v>2.5157995173679728</v>
      </c>
      <c r="E814" s="2">
        <f t="shared" si="73"/>
        <v>7.5508808663780069E-2</v>
      </c>
      <c r="F814" s="2">
        <f t="shared" si="77"/>
        <v>8.5486970342854504E-2</v>
      </c>
      <c r="G814" s="2">
        <f t="shared" si="75"/>
        <v>-9.9781616790744349E-3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5">
        <f>TITRES_STAT!D818</f>
        <v>2.3306</v>
      </c>
      <c r="C815" s="2">
        <f t="shared" si="72"/>
        <v>2.5537685835653292</v>
      </c>
      <c r="D815" s="2">
        <f t="shared" si="74"/>
        <v>2.5020810345999749</v>
      </c>
      <c r="E815" s="2">
        <f t="shared" si="73"/>
        <v>5.1687548965354324E-2</v>
      </c>
      <c r="F815" s="2">
        <f t="shared" si="77"/>
        <v>7.8727086067354471E-2</v>
      </c>
      <c r="G815" s="2">
        <f t="shared" si="75"/>
        <v>-2.7039537102000147E-2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5">
        <f>TITRES_STAT!D819</f>
        <v>2.1964000000000001</v>
      </c>
      <c r="C816" s="2">
        <f t="shared" si="72"/>
        <v>2.5426503399398936</v>
      </c>
      <c r="D816" s="2">
        <f t="shared" si="74"/>
        <v>2.479437994999977</v>
      </c>
      <c r="E816" s="2">
        <f t="shared" si="73"/>
        <v>6.3212344939916676E-2</v>
      </c>
      <c r="F816" s="2">
        <f t="shared" si="77"/>
        <v>7.5624137841866917E-2</v>
      </c>
      <c r="G816" s="2">
        <f t="shared" si="75"/>
        <v>-1.2411792901950242E-2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5">
        <f>TITRES_STAT!D820</f>
        <v>2.2915000000000001</v>
      </c>
      <c r="C817" s="2">
        <f t="shared" si="72"/>
        <v>2.5125964414876023</v>
      </c>
      <c r="D817" s="2">
        <f t="shared" si="74"/>
        <v>2.4655166620370159</v>
      </c>
      <c r="E817" s="2">
        <f t="shared" si="73"/>
        <v>4.707977945058639E-2</v>
      </c>
      <c r="F817" s="2">
        <f t="shared" si="77"/>
        <v>6.9915266163610809E-2</v>
      </c>
      <c r="G817" s="2">
        <f t="shared" si="75"/>
        <v>-2.2835486713024419E-2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2.4256000000000002</v>
      </c>
      <c r="C818" s="2">
        <f t="shared" si="72"/>
        <v>2.4957662197202786</v>
      </c>
      <c r="D818" s="2">
        <f t="shared" si="74"/>
        <v>2.4625598722564961</v>
      </c>
      <c r="E818" s="2">
        <f t="shared" si="73"/>
        <v>3.3206347463782482E-2</v>
      </c>
      <c r="F818" s="2">
        <f t="shared" si="77"/>
        <v>6.2573482423645146E-2</v>
      </c>
      <c r="G818" s="2">
        <f t="shared" si="75"/>
        <v>-2.9367134959862665E-2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2.5318000000000001</v>
      </c>
      <c r="C819" s="2">
        <f t="shared" si="72"/>
        <v>2.4806637243786973</v>
      </c>
      <c r="D819" s="2">
        <f t="shared" si="74"/>
        <v>2.4676887706078667</v>
      </c>
      <c r="E819" s="2">
        <f t="shared" si="73"/>
        <v>1.2974953770830577E-2</v>
      </c>
      <c r="F819" s="2">
        <f t="shared" si="77"/>
        <v>5.2653776693082237E-2</v>
      </c>
      <c r="G819" s="2">
        <f t="shared" si="75"/>
        <v>-3.9678822922251659E-2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2.42</v>
      </c>
      <c r="C820" s="2">
        <f t="shared" si="72"/>
        <v>2.4678846898588978</v>
      </c>
      <c r="D820" s="2">
        <f t="shared" si="74"/>
        <v>2.4641562690813581</v>
      </c>
      <c r="E820" s="2">
        <f t="shared" si="73"/>
        <v>3.7284207775396538E-3</v>
      </c>
      <c r="F820" s="2">
        <f t="shared" si="77"/>
        <v>4.2868705509973723E-2</v>
      </c>
      <c r="G820" s="2">
        <f t="shared" si="75"/>
        <v>-3.9140284732434069E-2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2.4256000000000002</v>
      </c>
      <c r="C821" s="2">
        <f t="shared" si="72"/>
        <v>2.4433178144959906</v>
      </c>
      <c r="D821" s="2">
        <f t="shared" si="74"/>
        <v>2.4613002491494056</v>
      </c>
      <c r="E821" s="2">
        <f t="shared" si="73"/>
        <v>-1.798243465341498E-2</v>
      </c>
      <c r="F821" s="2">
        <f t="shared" si="77"/>
        <v>3.0698477477295986E-2</v>
      </c>
      <c r="G821" s="2">
        <f t="shared" si="75"/>
        <v>-4.8680912130710963E-2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2.4927000000000001</v>
      </c>
      <c r="C822" s="2">
        <f t="shared" si="72"/>
        <v>2.4122227661119924</v>
      </c>
      <c r="D822" s="2">
        <f t="shared" si="74"/>
        <v>2.4636261566198199</v>
      </c>
      <c r="E822" s="2">
        <f t="shared" si="73"/>
        <v>-5.1403390507827496E-2</v>
      </c>
      <c r="F822" s="2">
        <f t="shared" si="77"/>
        <v>1.427810388027129E-2</v>
      </c>
      <c r="G822" s="2">
        <f t="shared" si="75"/>
        <v>-6.5681494388098782E-2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2.3584999999999998</v>
      </c>
      <c r="C823" s="2">
        <f t="shared" si="72"/>
        <v>2.3893423405563015</v>
      </c>
      <c r="D823" s="2">
        <f t="shared" si="74"/>
        <v>2.4558390339072407</v>
      </c>
      <c r="E823" s="2">
        <f t="shared" si="73"/>
        <v>-6.6496693350939218E-2</v>
      </c>
      <c r="F823" s="2">
        <f t="shared" si="77"/>
        <v>-1.8768555659708103E-3</v>
      </c>
      <c r="G823" s="2">
        <f t="shared" si="75"/>
        <v>-6.4619837784968409E-2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2.3193999999999999</v>
      </c>
      <c r="C824" s="2">
        <f t="shared" si="72"/>
        <v>2.3699819804707167</v>
      </c>
      <c r="D824" s="2">
        <f t="shared" si="74"/>
        <v>2.4457324388030006</v>
      </c>
      <c r="E824" s="2">
        <f t="shared" si="73"/>
        <v>-7.5750458332283888E-2</v>
      </c>
      <c r="F824" s="2">
        <f t="shared" si="77"/>
        <v>-1.6651576119233426E-2</v>
      </c>
      <c r="G824" s="2">
        <f t="shared" si="75"/>
        <v>-5.9098882213050458E-2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2.2523</v>
      </c>
      <c r="C825" s="2">
        <f t="shared" si="72"/>
        <v>2.3639232142444526</v>
      </c>
      <c r="D825" s="2">
        <f t="shared" si="74"/>
        <v>2.4314041100027786</v>
      </c>
      <c r="E825" s="2">
        <f t="shared" si="73"/>
        <v>-6.7480895758325943E-2</v>
      </c>
      <c r="F825" s="2">
        <f t="shared" si="77"/>
        <v>-2.681744004705193E-2</v>
      </c>
      <c r="G825" s="2">
        <f t="shared" si="75"/>
        <v>-4.0663455711274013E-2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2.2970000000000002</v>
      </c>
      <c r="C826" s="2">
        <f t="shared" si="72"/>
        <v>2.3381504120529986</v>
      </c>
      <c r="D826" s="2">
        <f t="shared" si="74"/>
        <v>2.4214482500025727</v>
      </c>
      <c r="E826" s="2">
        <f t="shared" si="73"/>
        <v>-8.3297837949574127E-2</v>
      </c>
      <c r="F826" s="2">
        <f t="shared" si="77"/>
        <v>-3.8113519627556366E-2</v>
      </c>
      <c r="G826" s="2">
        <f t="shared" si="75"/>
        <v>-4.5184318322017761E-2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2.3193999999999999</v>
      </c>
      <c r="C827" s="2">
        <f t="shared" si="72"/>
        <v>2.3309734255833066</v>
      </c>
      <c r="D827" s="2">
        <f t="shared" si="74"/>
        <v>2.4138891203727524</v>
      </c>
      <c r="E827" s="2">
        <f t="shared" si="73"/>
        <v>-8.2915694789445826E-2</v>
      </c>
      <c r="F827" s="2">
        <f t="shared" si="77"/>
        <v>-4.7073954659934261E-2</v>
      </c>
      <c r="G827" s="2">
        <f t="shared" si="75"/>
        <v>-3.5841740129511565E-2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2.3418000000000001</v>
      </c>
      <c r="C828" s="2">
        <f t="shared" si="72"/>
        <v>2.3455313601089518</v>
      </c>
      <c r="D828" s="2">
        <f t="shared" si="74"/>
        <v>2.4085491855303265</v>
      </c>
      <c r="E828" s="2">
        <f t="shared" si="73"/>
        <v>-6.3017825421374685E-2</v>
      </c>
      <c r="F828" s="2">
        <f t="shared" si="77"/>
        <v>-5.0262728812222351E-2</v>
      </c>
      <c r="G828" s="2">
        <f t="shared" si="75"/>
        <v>-1.2755096609152333E-2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2.2970000000000002</v>
      </c>
      <c r="C829" s="2">
        <f t="shared" si="72"/>
        <v>2.3741880739383436</v>
      </c>
      <c r="D829" s="2">
        <f t="shared" si="74"/>
        <v>2.4002862828984504</v>
      </c>
      <c r="E829" s="2">
        <f t="shared" si="73"/>
        <v>-2.6098208960106728E-2</v>
      </c>
      <c r="F829" s="2">
        <f t="shared" si="77"/>
        <v>-4.5429824841799235E-2</v>
      </c>
      <c r="G829" s="2">
        <f t="shared" si="75"/>
        <v>1.9331615881692507E-2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2.2970000000000002</v>
      </c>
      <c r="C830" s="2">
        <f t="shared" si="72"/>
        <v>2.3812360625632136</v>
      </c>
      <c r="D830" s="2">
        <f t="shared" si="74"/>
        <v>2.3926354471281948</v>
      </c>
      <c r="E830" s="2">
        <f t="shared" si="73"/>
        <v>-1.139938456498113E-2</v>
      </c>
      <c r="F830" s="2">
        <f t="shared" si="77"/>
        <v>-3.8623736786435617E-2</v>
      </c>
      <c r="G830" s="2">
        <f t="shared" si="75"/>
        <v>2.7224352221454487E-2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2.2747000000000002</v>
      </c>
      <c r="C831" s="2">
        <f t="shared" si="72"/>
        <v>2.3880612837073345</v>
      </c>
      <c r="D831" s="2">
        <f t="shared" si="74"/>
        <v>2.3838994880816617</v>
      </c>
      <c r="E831" s="2">
        <f t="shared" si="73"/>
        <v>4.1617956256727595E-3</v>
      </c>
      <c r="F831" s="2">
        <f t="shared" si="77"/>
        <v>-3.0066630304013943E-2</v>
      </c>
      <c r="G831" s="2">
        <f t="shared" si="75"/>
        <v>3.4228425929686702E-2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2.2690999999999999</v>
      </c>
      <c r="C832" s="2">
        <f t="shared" si="72"/>
        <v>2.4041595477523598</v>
      </c>
      <c r="D832" s="2">
        <f t="shared" si="74"/>
        <v>2.3753958222978349</v>
      </c>
      <c r="E832" s="2">
        <f t="shared" si="73"/>
        <v>2.8763725454524991E-2</v>
      </c>
      <c r="F832" s="2">
        <f t="shared" si="77"/>
        <v>-1.8300559152306158E-2</v>
      </c>
      <c r="G832" s="2">
        <f t="shared" si="75"/>
        <v>4.7064284606831153E-2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2.1797</v>
      </c>
      <c r="C833" s="2">
        <f t="shared" si="72"/>
        <v>2.3971350019443043</v>
      </c>
      <c r="D833" s="2">
        <f t="shared" si="74"/>
        <v>2.3608998354609581</v>
      </c>
      <c r="E833" s="2">
        <f t="shared" si="73"/>
        <v>3.6235166483346237E-2</v>
      </c>
      <c r="F833" s="2">
        <f t="shared" si="77"/>
        <v>-7.3934140251756784E-3</v>
      </c>
      <c r="G833" s="2">
        <f t="shared" si="75"/>
        <v>4.3628580508521919E-2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2.1797</v>
      </c>
      <c r="C834" s="2">
        <f t="shared" si="72"/>
        <v>2.38517577087595</v>
      </c>
      <c r="D834" s="2">
        <f t="shared" si="74"/>
        <v>2.347477625426813</v>
      </c>
      <c r="E834" s="2">
        <f t="shared" si="73"/>
        <v>3.7698145449136966E-2</v>
      </c>
      <c r="F834" s="2">
        <f t="shared" si="77"/>
        <v>1.6248978696868505E-3</v>
      </c>
      <c r="G834" s="2">
        <f t="shared" si="75"/>
        <v>3.6073247579450116E-2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2.1238000000000001</v>
      </c>
      <c r="C835" s="2">
        <f t="shared" si="72"/>
        <v>2.3647333445873424</v>
      </c>
      <c r="D835" s="2">
        <f t="shared" si="74"/>
        <v>2.3309089124322342</v>
      </c>
      <c r="E835" s="2">
        <f t="shared" si="73"/>
        <v>3.3824432155108219E-2</v>
      </c>
      <c r="F835" s="2">
        <f t="shared" si="77"/>
        <v>8.0648047267711243E-3</v>
      </c>
      <c r="G835" s="2">
        <f t="shared" si="75"/>
        <v>2.5759627428337095E-2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2.1238000000000001</v>
      </c>
      <c r="C836" s="2">
        <f t="shared" si="72"/>
        <v>2.3543128300354437</v>
      </c>
      <c r="D836" s="2">
        <f t="shared" si="74"/>
        <v>2.3155675115113277</v>
      </c>
      <c r="E836" s="2">
        <f t="shared" si="73"/>
        <v>3.8745318524116001E-2</v>
      </c>
      <c r="F836" s="2">
        <f t="shared" si="77"/>
        <v>1.4200907486240099E-2</v>
      </c>
      <c r="G836" s="2">
        <f t="shared" si="75"/>
        <v>2.4544411037875902E-2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2.1852999999999998</v>
      </c>
      <c r="C837" s="2">
        <f t="shared" si="72"/>
        <v>2.3489416254146063</v>
      </c>
      <c r="D837" s="2">
        <f t="shared" si="74"/>
        <v>2.3059180662141925</v>
      </c>
      <c r="E837" s="2">
        <f t="shared" si="73"/>
        <v>4.3023559200413786E-2</v>
      </c>
      <c r="F837" s="2">
        <f t="shared" si="77"/>
        <v>1.9965437829074839E-2</v>
      </c>
      <c r="G837" s="2">
        <f t="shared" si="75"/>
        <v>2.3058121371338947E-2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2.1797</v>
      </c>
      <c r="C838" s="2">
        <f t="shared" si="72"/>
        <v>2.3478429138123591</v>
      </c>
      <c r="D838" s="2">
        <f t="shared" si="74"/>
        <v>2.296568579827956</v>
      </c>
      <c r="E838" s="2">
        <f t="shared" si="73"/>
        <v>5.1274333984403064E-2</v>
      </c>
      <c r="F838" s="2">
        <f t="shared" si="77"/>
        <v>2.6227217060140487E-2</v>
      </c>
      <c r="G838" s="2">
        <f t="shared" si="75"/>
        <v>2.5047116924262577E-2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2.1070000000000002</v>
      </c>
      <c r="C839" s="2">
        <f t="shared" si="72"/>
        <v>2.340020927071996</v>
      </c>
      <c r="D839" s="2">
        <f t="shared" si="74"/>
        <v>2.2825264628036632</v>
      </c>
      <c r="E839" s="2">
        <f t="shared" si="73"/>
        <v>5.7494464268332823E-2</v>
      </c>
      <c r="F839" s="2">
        <f t="shared" si="77"/>
        <v>3.2480666501778957E-2</v>
      </c>
      <c r="G839" s="2">
        <f t="shared" si="75"/>
        <v>2.5013797766553866E-2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5">
        <f>TITRES_STAT!D843</f>
        <v>2.0958000000000001</v>
      </c>
      <c r="C840" s="2">
        <f t="shared" si="72"/>
        <v>2.3334023229070735</v>
      </c>
      <c r="D840" s="2">
        <f t="shared" si="74"/>
        <v>2.2686948729663547</v>
      </c>
      <c r="E840" s="2">
        <f t="shared" si="73"/>
        <v>6.4707449940718753E-2</v>
      </c>
      <c r="F840" s="2">
        <f t="shared" si="77"/>
        <v>3.8926023189566922E-2</v>
      </c>
      <c r="G840" s="2">
        <f t="shared" si="75"/>
        <v>2.5781426751151831E-2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5">
        <f>TITRES_STAT!D844</f>
        <v>2.0232000000000001</v>
      </c>
      <c r="C841" s="2">
        <f t="shared" si="72"/>
        <v>2.3243711963059854</v>
      </c>
      <c r="D841" s="2">
        <f t="shared" si="74"/>
        <v>2.2505100675614393</v>
      </c>
      <c r="E841" s="2">
        <f t="shared" si="73"/>
        <v>7.386112874454609E-2</v>
      </c>
      <c r="F841" s="2">
        <f t="shared" si="77"/>
        <v>4.5913044300562755E-2</v>
      </c>
      <c r="G841" s="2">
        <f t="shared" si="75"/>
        <v>2.7948084443983334E-2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5">
        <f>TITRES_STAT!D845</f>
        <v>2.0790999999999999</v>
      </c>
      <c r="C842" s="2">
        <f t="shared" si="72"/>
        <v>2.315867935335834</v>
      </c>
      <c r="D842" s="2">
        <f t="shared" si="74"/>
        <v>2.2378130255198512</v>
      </c>
      <c r="E842" s="2">
        <f t="shared" si="73"/>
        <v>7.8054909815982843E-2</v>
      </c>
      <c r="F842" s="2">
        <f t="shared" si="77"/>
        <v>5.234141740364677E-2</v>
      </c>
      <c r="G842" s="2">
        <f t="shared" si="75"/>
        <v>2.5713492412336073E-2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5">
        <f>TITRES_STAT!D846</f>
        <v>2.202</v>
      </c>
      <c r="C843" s="2">
        <f t="shared" si="72"/>
        <v>2.2949190222072442</v>
      </c>
      <c r="D843" s="2">
        <f t="shared" si="74"/>
        <v>2.2351602088146771</v>
      </c>
      <c r="E843" s="2">
        <f t="shared" si="73"/>
        <v>5.9758813392567056E-2</v>
      </c>
      <c r="F843" s="2">
        <f t="shared" si="77"/>
        <v>5.3824896601430826E-2</v>
      </c>
      <c r="G843" s="2">
        <f t="shared" si="75"/>
        <v>5.9339167911362303E-3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2.1797</v>
      </c>
      <c r="C844" s="2">
        <f t="shared" si="72"/>
        <v>2.277193018790745</v>
      </c>
      <c r="D844" s="2">
        <f t="shared" si="74"/>
        <v>2.231052045198775</v>
      </c>
      <c r="E844" s="2">
        <f t="shared" si="73"/>
        <v>4.6140973591970003E-2</v>
      </c>
      <c r="F844" s="2">
        <f t="shared" si="77"/>
        <v>5.2288111999538665E-2</v>
      </c>
      <c r="G844" s="2">
        <f t="shared" si="75"/>
        <v>-6.1471384075686628E-3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2.1684999999999999</v>
      </c>
      <c r="C845" s="2">
        <f t="shared" si="72"/>
        <v>2.2535940928229379</v>
      </c>
      <c r="D845" s="2">
        <f t="shared" si="74"/>
        <v>2.2264185603692361</v>
      </c>
      <c r="E845" s="2">
        <f t="shared" si="73"/>
        <v>2.7175532453701745E-2</v>
      </c>
      <c r="F845" s="2">
        <f t="shared" si="77"/>
        <v>4.7265596090371287E-2</v>
      </c>
      <c r="G845" s="2">
        <f t="shared" si="75"/>
        <v>-2.0090063636669542E-2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2.2132000000000001</v>
      </c>
      <c r="C846" s="2">
        <f t="shared" si="72"/>
        <v>2.2336257708501783</v>
      </c>
      <c r="D846" s="2">
        <f t="shared" si="74"/>
        <v>2.2254394077492927</v>
      </c>
      <c r="E846" s="2">
        <f t="shared" si="73"/>
        <v>8.1863631008856075E-3</v>
      </c>
      <c r="F846" s="2">
        <f t="shared" si="77"/>
        <v>3.9449749492474151E-2</v>
      </c>
      <c r="G846" s="2">
        <f t="shared" si="75"/>
        <v>-3.1263386391588543E-2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2.2244000000000002</v>
      </c>
      <c r="C847" s="2">
        <f t="shared" ref="C847:C910" si="78">$C$4*B837+C846*(1-$C$4)</f>
        <v>2.2261910368732276</v>
      </c>
      <c r="D847" s="2">
        <f t="shared" si="74"/>
        <v>2.2253624145826785</v>
      </c>
      <c r="E847" s="2">
        <f t="shared" si="73"/>
        <v>8.2862229054914138E-4</v>
      </c>
      <c r="F847" s="2">
        <f t="shared" si="77"/>
        <v>3.172552405208915E-2</v>
      </c>
      <c r="G847" s="2">
        <f t="shared" si="75"/>
        <v>-3.0896901761540009E-2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2.2132000000000001</v>
      </c>
      <c r="C848" s="2">
        <f t="shared" si="78"/>
        <v>2.2190385696619619</v>
      </c>
      <c r="D848" s="2">
        <f t="shared" si="74"/>
        <v>2.2244614949839616</v>
      </c>
      <c r="E848" s="2">
        <f t="shared" si="73"/>
        <v>-5.4229253219997275E-3</v>
      </c>
      <c r="F848" s="2">
        <f t="shared" si="77"/>
        <v>2.4295834177271377E-2</v>
      </c>
      <c r="G848" s="2">
        <f t="shared" si="75"/>
        <v>-2.9718759499271104E-2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2.2075999999999998</v>
      </c>
      <c r="C849" s="2">
        <f t="shared" si="78"/>
        <v>2.2018018666370445</v>
      </c>
      <c r="D849" s="2">
        <f t="shared" si="74"/>
        <v>2.2232124953555203</v>
      </c>
      <c r="E849" s="2">
        <f t="shared" si="73"/>
        <v>-2.1410628718475877E-2</v>
      </c>
      <c r="F849" s="2">
        <f t="shared" si="77"/>
        <v>1.5154541598121928E-2</v>
      </c>
      <c r="G849" s="2">
        <f t="shared" si="75"/>
        <v>-3.6565170316597805E-2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2.1516999999999999</v>
      </c>
      <c r="C850" s="2">
        <f t="shared" si="78"/>
        <v>2.1854938871544221</v>
      </c>
      <c r="D850" s="2">
        <f t="shared" si="74"/>
        <v>2.2179152734773337</v>
      </c>
      <c r="E850" s="2">
        <f t="shared" si="73"/>
        <v>-3.2421386322911694E-2</v>
      </c>
      <c r="F850" s="2">
        <f t="shared" si="77"/>
        <v>5.6393560139152039E-3</v>
      </c>
      <c r="G850" s="2">
        <f t="shared" si="75"/>
        <v>-3.8060742336826894E-2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2.1516999999999999</v>
      </c>
      <c r="C851" s="2">
        <f t="shared" si="78"/>
        <v>2.1605255968229722</v>
      </c>
      <c r="D851" s="2">
        <f t="shared" si="74"/>
        <v>2.2130104384049387</v>
      </c>
      <c r="E851" s="2">
        <f t="shared" si="73"/>
        <v>-5.2484841581966535E-2</v>
      </c>
      <c r="F851" s="2">
        <f t="shared" si="77"/>
        <v>-5.9854835052611443E-3</v>
      </c>
      <c r="G851" s="2">
        <f t="shared" si="75"/>
        <v>-4.649935807670539E-2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2.1461000000000001</v>
      </c>
      <c r="C852" s="2">
        <f t="shared" si="78"/>
        <v>2.1479985819271303</v>
      </c>
      <c r="D852" s="2">
        <f t="shared" si="74"/>
        <v>2.2080541096342028</v>
      </c>
      <c r="E852" s="2">
        <f t="shared" si="73"/>
        <v>-6.0055527707072454E-2</v>
      </c>
      <c r="F852" s="2">
        <f t="shared" si="77"/>
        <v>-1.6799492345623408E-2</v>
      </c>
      <c r="G852" s="2">
        <f t="shared" si="75"/>
        <v>-4.3256035361449049E-2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2.1573000000000002</v>
      </c>
      <c r="C853" s="2">
        <f t="shared" si="78"/>
        <v>2.1563064923998794</v>
      </c>
      <c r="D853" s="2">
        <f t="shared" si="74"/>
        <v>2.2042945459575956</v>
      </c>
      <c r="E853" s="2">
        <f t="shared" si="73"/>
        <v>-4.7988053557716182E-2</v>
      </c>
      <c r="F853" s="2">
        <f t="shared" si="77"/>
        <v>-2.3037204588041964E-2</v>
      </c>
      <c r="G853" s="2">
        <f t="shared" si="75"/>
        <v>-2.4950848969674217E-2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2.1349999999999998</v>
      </c>
      <c r="C854" s="2">
        <f t="shared" si="78"/>
        <v>2.1599054935691284</v>
      </c>
      <c r="D854" s="2">
        <f t="shared" si="74"/>
        <v>2.1991616166274035</v>
      </c>
      <c r="E854" s="2">
        <f t="shared" si="73"/>
        <v>-3.9256123058275083E-2</v>
      </c>
      <c r="F854" s="2">
        <f t="shared" si="77"/>
        <v>-2.6280988282088587E-2</v>
      </c>
      <c r="G854" s="2">
        <f t="shared" si="75"/>
        <v>-1.2975134776186496E-2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2.0958000000000001</v>
      </c>
      <c r="C855" s="2">
        <f t="shared" si="78"/>
        <v>2.1612277253277239</v>
      </c>
      <c r="D855" s="2">
        <f t="shared" si="74"/>
        <v>2.1915052005809295</v>
      </c>
      <c r="E855" s="2">
        <f t="shared" si="73"/>
        <v>-3.0277475253205566E-2</v>
      </c>
      <c r="F855" s="2">
        <f t="shared" si="77"/>
        <v>-2.7080285676311985E-2</v>
      </c>
      <c r="G855" s="2">
        <f t="shared" si="75"/>
        <v>-3.1971895768935811E-3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2.0623</v>
      </c>
      <c r="C856" s="2">
        <f t="shared" si="78"/>
        <v>2.1692234598926894</v>
      </c>
      <c r="D856" s="2">
        <f t="shared" si="74"/>
        <v>2.1819344449823421</v>
      </c>
      <c r="E856" s="2">
        <f t="shared" si="73"/>
        <v>-1.2710985089652738E-2</v>
      </c>
      <c r="F856" s="2">
        <f t="shared" si="77"/>
        <v>-2.4206425558980137E-2</v>
      </c>
      <c r="G856" s="2">
        <f t="shared" si="75"/>
        <v>1.1495440469327399E-2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2.0678999999999998</v>
      </c>
      <c r="C857" s="2">
        <f t="shared" si="78"/>
        <v>2.1777121583707371</v>
      </c>
      <c r="D857" s="2">
        <f t="shared" si="74"/>
        <v>2.1734874490577241</v>
      </c>
      <c r="E857" s="2">
        <f t="shared" si="73"/>
        <v>4.2247093130129976E-3</v>
      </c>
      <c r="F857" s="2">
        <f t="shared" si="77"/>
        <v>-1.8520198584581513E-2</v>
      </c>
      <c r="G857" s="2">
        <f t="shared" si="75"/>
        <v>2.2744907897594511E-2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2.1573000000000002</v>
      </c>
      <c r="C858" s="2">
        <f t="shared" si="78"/>
        <v>2.1831718263137008</v>
      </c>
      <c r="D858" s="2">
        <f t="shared" si="74"/>
        <v>2.1722883787571523</v>
      </c>
      <c r="E858" s="2">
        <f t="shared" si="73"/>
        <v>1.0883447556548465E-2</v>
      </c>
      <c r="F858" s="2">
        <f t="shared" si="77"/>
        <v>-1.2639469356355518E-2</v>
      </c>
      <c r="G858" s="2">
        <f t="shared" si="75"/>
        <v>2.3522916912903983E-2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2.2523</v>
      </c>
      <c r="C859" s="2">
        <f t="shared" si="78"/>
        <v>2.1869300068808237</v>
      </c>
      <c r="D859" s="2">
        <f t="shared" si="74"/>
        <v>2.1782151655158817</v>
      </c>
      <c r="E859" s="2">
        <f t="shared" si="73"/>
        <v>8.7148413649420498E-3</v>
      </c>
      <c r="F859" s="2">
        <f t="shared" si="77"/>
        <v>-8.3686072120960041E-3</v>
      </c>
      <c r="G859" s="2">
        <f t="shared" si="75"/>
        <v>1.7083448577038054E-2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2.3529</v>
      </c>
      <c r="C860" s="2">
        <f t="shared" si="78"/>
        <v>2.1815100058222354</v>
      </c>
      <c r="D860" s="2">
        <f t="shared" si="74"/>
        <v>2.1911547828850755</v>
      </c>
      <c r="E860" s="2">
        <f t="shared" ref="E860:E923" si="79">C860-D860</f>
        <v>-9.6447770628400598E-3</v>
      </c>
      <c r="F860" s="2">
        <f t="shared" si="77"/>
        <v>-8.6238411822448149E-3</v>
      </c>
      <c r="G860" s="2">
        <f t="shared" si="75"/>
        <v>-1.0209358805952449E-3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2.4479000000000002</v>
      </c>
      <c r="C861" s="2">
        <f t="shared" si="78"/>
        <v>2.1769238510803532</v>
      </c>
      <c r="D861" s="2">
        <f t="shared" ref="D861:D924" si="80">$D$4*B861+(1-$D$4)*D860</f>
        <v>2.2101729471158107</v>
      </c>
      <c r="E861" s="2">
        <f t="shared" si="79"/>
        <v>-3.3249096035457448E-2</v>
      </c>
      <c r="F861" s="2">
        <f t="shared" si="77"/>
        <v>-1.3548892152887342E-2</v>
      </c>
      <c r="G861" s="2">
        <f t="shared" si="75"/>
        <v>-1.9700203882570107E-2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2.3529</v>
      </c>
      <c r="C862" s="2">
        <f t="shared" si="78"/>
        <v>2.1721817201449145</v>
      </c>
      <c r="D862" s="2">
        <f t="shared" si="80"/>
        <v>2.2207453214035286</v>
      </c>
      <c r="E862" s="2">
        <f t="shared" si="79"/>
        <v>-4.8563601258614142E-2</v>
      </c>
      <c r="F862" s="2">
        <f t="shared" si="77"/>
        <v>-2.0551833974032704E-2</v>
      </c>
      <c r="G862" s="2">
        <f t="shared" si="75"/>
        <v>-2.8011767284581438E-2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2.4702999999999999</v>
      </c>
      <c r="C863" s="2">
        <f t="shared" si="78"/>
        <v>2.1698922247380046</v>
      </c>
      <c r="D863" s="2">
        <f t="shared" si="80"/>
        <v>2.2392308531514158</v>
      </c>
      <c r="E863" s="2">
        <f t="shared" si="79"/>
        <v>-6.9338628413411207E-2</v>
      </c>
      <c r="F863" s="2">
        <f t="shared" si="77"/>
        <v>-3.0309192861908404E-2</v>
      </c>
      <c r="G863" s="2">
        <f t="shared" si="75"/>
        <v>-3.9029435551502803E-2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2.5596999999999999</v>
      </c>
      <c r="C864" s="2">
        <f t="shared" si="78"/>
        <v>2.1645241901629269</v>
      </c>
      <c r="D864" s="2">
        <f t="shared" si="80"/>
        <v>2.2629693084735334</v>
      </c>
      <c r="E864" s="2">
        <f t="shared" si="79"/>
        <v>-9.8445118310606539E-2</v>
      </c>
      <c r="F864" s="2">
        <f t="shared" si="77"/>
        <v>-4.3936377951648037E-2</v>
      </c>
      <c r="G864" s="2">
        <f t="shared" si="75"/>
        <v>-5.4508740358958502E-2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2.6827000000000001</v>
      </c>
      <c r="C865" s="2">
        <f t="shared" si="78"/>
        <v>2.1539512378301686</v>
      </c>
      <c r="D865" s="2">
        <f t="shared" si="80"/>
        <v>2.2940604708088275</v>
      </c>
      <c r="E865" s="2">
        <f t="shared" si="79"/>
        <v>-0.14010923297865885</v>
      </c>
      <c r="F865" s="2">
        <f t="shared" si="77"/>
        <v>-6.3170948957050194E-2</v>
      </c>
      <c r="G865" s="2">
        <f t="shared" si="75"/>
        <v>-7.6938284021608655E-2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2.8168000000000002</v>
      </c>
      <c r="C866" s="2">
        <f t="shared" si="78"/>
        <v>2.1398510473947581</v>
      </c>
      <c r="D866" s="2">
        <f t="shared" si="80"/>
        <v>2.3327819174155811</v>
      </c>
      <c r="E866" s="2">
        <f t="shared" si="79"/>
        <v>-0.19293087002082299</v>
      </c>
      <c r="F866" s="2">
        <f t="shared" si="77"/>
        <v>-8.9122933169804755E-2</v>
      </c>
      <c r="G866" s="2">
        <f t="shared" si="75"/>
        <v>-0.10380793685101823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2.8391999999999999</v>
      </c>
      <c r="C867" s="2">
        <f t="shared" si="78"/>
        <v>2.1287816554878725</v>
      </c>
      <c r="D867" s="2">
        <f t="shared" si="80"/>
        <v>2.3702943679773898</v>
      </c>
      <c r="E867" s="2">
        <f t="shared" si="79"/>
        <v>-0.24151271248951733</v>
      </c>
      <c r="F867" s="2">
        <f t="shared" si="77"/>
        <v>-0.11960088903374728</v>
      </c>
      <c r="G867" s="2">
        <f t="shared" si="75"/>
        <v>-0.12191182345577005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2.7553000000000001</v>
      </c>
      <c r="C868" s="2">
        <f t="shared" si="78"/>
        <v>2.1331690931051228</v>
      </c>
      <c r="D868" s="2">
        <f t="shared" si="80"/>
        <v>2.3988133036827683</v>
      </c>
      <c r="E868" s="2">
        <f t="shared" si="79"/>
        <v>-0.26564421057764553</v>
      </c>
      <c r="F868" s="2">
        <f t="shared" si="77"/>
        <v>-0.14880955334252693</v>
      </c>
      <c r="G868" s="2">
        <f t="shared" ref="G868:G931" si="81">E868-F868</f>
        <v>-0.1168346572351186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2.7833000000000001</v>
      </c>
      <c r="C869" s="2">
        <f t="shared" si="78"/>
        <v>2.1514969249351039</v>
      </c>
      <c r="D869" s="2">
        <f t="shared" si="80"/>
        <v>2.4272937997062671</v>
      </c>
      <c r="E869" s="2">
        <f t="shared" si="79"/>
        <v>-0.27579687477116321</v>
      </c>
      <c r="F869" s="2">
        <f t="shared" ref="F869:F932" si="83">(E869*(2/(10)))+((1-(2/10))*F868)</f>
        <v>-0.17420701762825419</v>
      </c>
      <c r="G869" s="2">
        <f t="shared" si="81"/>
        <v>-0.10158985714290902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2.6715</v>
      </c>
      <c r="C870" s="2">
        <f t="shared" si="78"/>
        <v>2.1824820134066263</v>
      </c>
      <c r="D870" s="2">
        <f t="shared" si="80"/>
        <v>2.4453831478761736</v>
      </c>
      <c r="E870" s="2">
        <f t="shared" si="79"/>
        <v>-0.26290113446954733</v>
      </c>
      <c r="F870" s="2">
        <f t="shared" si="83"/>
        <v>-0.19194584099651285</v>
      </c>
      <c r="G870" s="2">
        <f t="shared" si="81"/>
        <v>-7.0955293473034475E-2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2.6602999999999999</v>
      </c>
      <c r="C871" s="2">
        <f t="shared" si="78"/>
        <v>2.2233155498056068</v>
      </c>
      <c r="D871" s="2">
        <f t="shared" si="80"/>
        <v>2.4613029147001608</v>
      </c>
      <c r="E871" s="2">
        <f t="shared" si="79"/>
        <v>-0.23798736489455408</v>
      </c>
      <c r="F871" s="2">
        <f t="shared" si="83"/>
        <v>-0.20115414577612112</v>
      </c>
      <c r="G871" s="2">
        <f t="shared" si="81"/>
        <v>-3.6833219118432958E-2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2.5430000000000001</v>
      </c>
      <c r="C872" s="2">
        <f t="shared" si="78"/>
        <v>2.2432516190662826</v>
      </c>
      <c r="D872" s="2">
        <f t="shared" si="80"/>
        <v>2.467354550648297</v>
      </c>
      <c r="E872" s="2">
        <f t="shared" si="79"/>
        <v>-0.22410293158201444</v>
      </c>
      <c r="F872" s="2">
        <f t="shared" si="83"/>
        <v>-0.2057439029372998</v>
      </c>
      <c r="G872" s="2">
        <f t="shared" si="81"/>
        <v>-1.8359028644714642E-2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2.5430000000000001</v>
      </c>
      <c r="C873" s="2">
        <f t="shared" si="78"/>
        <v>2.2781821392099313</v>
      </c>
      <c r="D873" s="2">
        <f t="shared" si="80"/>
        <v>2.4729579172669416</v>
      </c>
      <c r="E873" s="2">
        <f t="shared" si="79"/>
        <v>-0.1947757780570103</v>
      </c>
      <c r="F873" s="2">
        <f t="shared" si="83"/>
        <v>-0.20355027796124192</v>
      </c>
      <c r="G873" s="2">
        <f t="shared" si="81"/>
        <v>8.7744999042316252E-3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2.4702999999999999</v>
      </c>
      <c r="C874" s="2">
        <f t="shared" si="78"/>
        <v>2.3214925793314802</v>
      </c>
      <c r="D874" s="2">
        <f t="shared" si="80"/>
        <v>2.4727610345064277</v>
      </c>
      <c r="E874" s="2">
        <f t="shared" si="79"/>
        <v>-0.15126845517494747</v>
      </c>
      <c r="F874" s="2">
        <f t="shared" si="83"/>
        <v>-0.19309391340398302</v>
      </c>
      <c r="G874" s="2">
        <f t="shared" si="81"/>
        <v>4.182545822903555E-2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2.4702999999999999</v>
      </c>
      <c r="C875" s="2">
        <f t="shared" si="78"/>
        <v>2.3770629517420216</v>
      </c>
      <c r="D875" s="2">
        <f t="shared" si="80"/>
        <v>2.4725787356540998</v>
      </c>
      <c r="E875" s="2">
        <f t="shared" si="79"/>
        <v>-9.5515783912078156E-2</v>
      </c>
      <c r="F875" s="2">
        <f t="shared" si="83"/>
        <v>-0.17357828750560206</v>
      </c>
      <c r="G875" s="2">
        <f t="shared" si="81"/>
        <v>7.8062503593523902E-2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2.42</v>
      </c>
      <c r="C876" s="2">
        <f t="shared" si="78"/>
        <v>2.4447148053201726</v>
      </c>
      <c r="D876" s="2">
        <f t="shared" si="80"/>
        <v>2.4686840144945372</v>
      </c>
      <c r="E876" s="2">
        <f t="shared" si="79"/>
        <v>-2.3969209174364625E-2</v>
      </c>
      <c r="F876" s="2">
        <f t="shared" si="83"/>
        <v>-0.14365647183935457</v>
      </c>
      <c r="G876" s="2">
        <f t="shared" si="81"/>
        <v>0.11968726266498994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2.42</v>
      </c>
      <c r="C877" s="2">
        <f t="shared" si="78"/>
        <v>2.5054048352709151</v>
      </c>
      <c r="D877" s="2">
        <f t="shared" si="80"/>
        <v>2.4650777911986457</v>
      </c>
      <c r="E877" s="2">
        <f t="shared" si="79"/>
        <v>4.0327044072269391E-2</v>
      </c>
      <c r="F877" s="2">
        <f t="shared" si="83"/>
        <v>-0.10685976865702979</v>
      </c>
      <c r="G877" s="2">
        <f t="shared" si="81"/>
        <v>0.14718681272929918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2.3193999999999999</v>
      </c>
      <c r="C878" s="2">
        <f t="shared" si="78"/>
        <v>2.5438502452292355</v>
      </c>
      <c r="D878" s="2">
        <f t="shared" si="80"/>
        <v>2.4542868437024494</v>
      </c>
      <c r="E878" s="2">
        <f t="shared" si="79"/>
        <v>8.9563401526786102E-2</v>
      </c>
      <c r="F878" s="2">
        <f t="shared" si="83"/>
        <v>-6.7575134620266611E-2</v>
      </c>
      <c r="G878" s="2">
        <f t="shared" si="81"/>
        <v>0.1571385361470527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2.2523</v>
      </c>
      <c r="C879" s="2">
        <f t="shared" si="78"/>
        <v>2.5806886690401223</v>
      </c>
      <c r="D879" s="2">
        <f t="shared" si="80"/>
        <v>2.4393248552800459</v>
      </c>
      <c r="E879" s="2">
        <f t="shared" si="79"/>
        <v>0.14136381376007634</v>
      </c>
      <c r="F879" s="2">
        <f t="shared" si="83"/>
        <v>-2.5787344944198022E-2</v>
      </c>
      <c r="G879" s="2">
        <f t="shared" si="81"/>
        <v>0.16715115870427436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2.23</v>
      </c>
      <c r="C880" s="2">
        <f t="shared" si="78"/>
        <v>2.5946596430339497</v>
      </c>
      <c r="D880" s="2">
        <f t="shared" si="80"/>
        <v>2.423819310444487</v>
      </c>
      <c r="E880" s="2">
        <f t="shared" si="79"/>
        <v>0.17084033258946274</v>
      </c>
      <c r="F880" s="2">
        <f t="shared" si="83"/>
        <v>1.3538190562534132E-2</v>
      </c>
      <c r="G880" s="2">
        <f t="shared" si="81"/>
        <v>0.1573021420269286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2.2412000000000001</v>
      </c>
      <c r="C881" s="2">
        <f t="shared" si="78"/>
        <v>2.6047581594902649</v>
      </c>
      <c r="D881" s="2">
        <f t="shared" si="80"/>
        <v>2.4102919541152659</v>
      </c>
      <c r="E881" s="2">
        <f t="shared" si="79"/>
        <v>0.19446620537499903</v>
      </c>
      <c r="F881" s="2">
        <f t="shared" si="83"/>
        <v>4.9723793525027114E-2</v>
      </c>
      <c r="G881" s="2">
        <f t="shared" si="81"/>
        <v>0.14474241184997191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2.1181999999999999</v>
      </c>
      <c r="C882" s="2">
        <f t="shared" si="78"/>
        <v>2.5952569041840707</v>
      </c>
      <c r="D882" s="2">
        <f t="shared" si="80"/>
        <v>2.3886555130696903</v>
      </c>
      <c r="E882" s="2">
        <f t="shared" si="79"/>
        <v>0.20660139111438047</v>
      </c>
      <c r="F882" s="2">
        <f t="shared" si="83"/>
        <v>8.1099313042897789E-2</v>
      </c>
      <c r="G882" s="2">
        <f t="shared" si="81"/>
        <v>0.12550207807148267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2.0567000000000002</v>
      </c>
      <c r="C883" s="2">
        <f t="shared" si="78"/>
        <v>2.5872173804634446</v>
      </c>
      <c r="D883" s="2">
        <f t="shared" si="80"/>
        <v>2.364066215805269</v>
      </c>
      <c r="E883" s="2">
        <f t="shared" si="79"/>
        <v>0.22315116465817564</v>
      </c>
      <c r="F883" s="2">
        <f t="shared" si="83"/>
        <v>0.10950968336595338</v>
      </c>
      <c r="G883" s="2">
        <f t="shared" si="81"/>
        <v>0.11364148129222226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2.1181999999999999</v>
      </c>
      <c r="C884" s="2">
        <f t="shared" si="78"/>
        <v>2.5692300911613759</v>
      </c>
      <c r="D884" s="2">
        <f t="shared" si="80"/>
        <v>2.345853903523397</v>
      </c>
      <c r="E884" s="2">
        <f t="shared" si="79"/>
        <v>0.22337618763797895</v>
      </c>
      <c r="F884" s="2">
        <f t="shared" si="83"/>
        <v>0.1322829842203585</v>
      </c>
      <c r="G884" s="2">
        <f t="shared" si="81"/>
        <v>9.109320341762045E-2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2.1181999999999999</v>
      </c>
      <c r="C885" s="2">
        <f t="shared" si="78"/>
        <v>2.5540100771365486</v>
      </c>
      <c r="D885" s="2">
        <f t="shared" si="80"/>
        <v>2.3289906514105527</v>
      </c>
      <c r="E885" s="2">
        <f t="shared" si="79"/>
        <v>0.22501942572599587</v>
      </c>
      <c r="F885" s="2">
        <f t="shared" si="83"/>
        <v>0.15083027252148598</v>
      </c>
      <c r="G885" s="2">
        <f t="shared" si="81"/>
        <v>7.4189153204509889E-2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2.0567000000000002</v>
      </c>
      <c r="C886" s="2">
        <f t="shared" si="78"/>
        <v>2.5333931421924643</v>
      </c>
      <c r="D886" s="2">
        <f t="shared" si="80"/>
        <v>2.3088209735282899</v>
      </c>
      <c r="E886" s="2">
        <f t="shared" si="79"/>
        <v>0.2245721686641744</v>
      </c>
      <c r="F886" s="2">
        <f t="shared" si="83"/>
        <v>0.16557865175002368</v>
      </c>
      <c r="G886" s="2">
        <f t="shared" si="81"/>
        <v>5.8993516914150723E-2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2.0623</v>
      </c>
      <c r="C887" s="2">
        <f t="shared" si="78"/>
        <v>2.5159480433936237</v>
      </c>
      <c r="D887" s="2">
        <f t="shared" si="80"/>
        <v>2.2905601606743424</v>
      </c>
      <c r="E887" s="2">
        <f t="shared" si="79"/>
        <v>0.22538788271928123</v>
      </c>
      <c r="F887" s="2">
        <f t="shared" si="83"/>
        <v>0.17754049794387519</v>
      </c>
      <c r="G887" s="2">
        <f t="shared" si="81"/>
        <v>4.7847384775406038E-2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2.1741000000000001</v>
      </c>
      <c r="C888" s="2">
        <f t="shared" si="78"/>
        <v>2.4857098828715278</v>
      </c>
      <c r="D888" s="2">
        <f t="shared" si="80"/>
        <v>2.2819334821058725</v>
      </c>
      <c r="E888" s="2">
        <f t="shared" si="79"/>
        <v>0.20377640076565529</v>
      </c>
      <c r="F888" s="2">
        <f t="shared" si="83"/>
        <v>0.18278767850823122</v>
      </c>
      <c r="G888" s="2">
        <f t="shared" si="81"/>
        <v>2.0988722257424069E-2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2.1797</v>
      </c>
      <c r="C889" s="2">
        <f t="shared" si="78"/>
        <v>2.449800670122062</v>
      </c>
      <c r="D889" s="2">
        <f t="shared" si="80"/>
        <v>2.2743606315795115</v>
      </c>
      <c r="E889" s="2">
        <f t="shared" si="79"/>
        <v>0.17544003854255052</v>
      </c>
      <c r="F889" s="2">
        <f t="shared" si="83"/>
        <v>0.18131815051509509</v>
      </c>
      <c r="G889" s="2">
        <f t="shared" si="81"/>
        <v>-5.8781119725445641E-3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5">
        <f>TITRES_STAT!D893</f>
        <v>2.1181999999999999</v>
      </c>
      <c r="C890" s="2">
        <f t="shared" si="78"/>
        <v>2.4159851824109757</v>
      </c>
      <c r="D890" s="2">
        <f t="shared" si="80"/>
        <v>2.2627931773884367</v>
      </c>
      <c r="E890" s="2">
        <f t="shared" si="79"/>
        <v>0.15319200502253905</v>
      </c>
      <c r="F890" s="2">
        <f t="shared" si="83"/>
        <v>0.17569292141658391</v>
      </c>
      <c r="G890" s="2">
        <f t="shared" si="81"/>
        <v>-2.2500916394044862E-2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2.0064000000000002</v>
      </c>
      <c r="C891" s="2">
        <f t="shared" si="78"/>
        <v>2.389095154347749</v>
      </c>
      <c r="D891" s="2">
        <f t="shared" si="80"/>
        <v>2.2438010901744785</v>
      </c>
      <c r="E891" s="2">
        <f t="shared" si="79"/>
        <v>0.14529406417327051</v>
      </c>
      <c r="F891" s="2">
        <f t="shared" si="83"/>
        <v>0.16961314996792123</v>
      </c>
      <c r="G891" s="2">
        <f t="shared" si="81"/>
        <v>-2.4319085794650724E-2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2.1181999999999999</v>
      </c>
      <c r="C892" s="2">
        <f t="shared" si="78"/>
        <v>2.3474189767557876</v>
      </c>
      <c r="D892" s="2">
        <f t="shared" si="80"/>
        <v>2.2344973057171096</v>
      </c>
      <c r="E892" s="2">
        <f t="shared" si="79"/>
        <v>0.11292167103867801</v>
      </c>
      <c r="F892" s="2">
        <f t="shared" si="83"/>
        <v>0.1582748541820726</v>
      </c>
      <c r="G892" s="2">
        <f t="shared" si="81"/>
        <v>-4.5353183143394593E-2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2.1181999999999999</v>
      </c>
      <c r="C893" s="2">
        <f t="shared" si="78"/>
        <v>2.3026929803318201</v>
      </c>
      <c r="D893" s="2">
        <f t="shared" si="80"/>
        <v>2.2258826904788052</v>
      </c>
      <c r="E893" s="2">
        <f t="shared" si="79"/>
        <v>7.6810289853014968E-2</v>
      </c>
      <c r="F893" s="2">
        <f t="shared" si="83"/>
        <v>0.14198194131626107</v>
      </c>
      <c r="G893" s="2">
        <f t="shared" si="81"/>
        <v>-6.5171651463246105E-2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2.0232000000000001</v>
      </c>
      <c r="C894" s="2">
        <f t="shared" si="78"/>
        <v>2.2743094448961556</v>
      </c>
      <c r="D894" s="2">
        <f t="shared" si="80"/>
        <v>2.2108691578507456</v>
      </c>
      <c r="E894" s="2">
        <f t="shared" si="79"/>
        <v>6.3440287045410049E-2</v>
      </c>
      <c r="F894" s="2">
        <f t="shared" si="83"/>
        <v>0.12627361046209087</v>
      </c>
      <c r="G894" s="2">
        <f t="shared" si="81"/>
        <v>-6.2833323416680825E-2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2.0344000000000002</v>
      </c>
      <c r="C895" s="2">
        <f t="shared" si="78"/>
        <v>2.2502926072198242</v>
      </c>
      <c r="D895" s="2">
        <f t="shared" si="80"/>
        <v>2.19779736838032</v>
      </c>
      <c r="E895" s="2">
        <f t="shared" si="79"/>
        <v>5.2495238839504132E-2</v>
      </c>
      <c r="F895" s="2">
        <f t="shared" si="83"/>
        <v>0.11151793613757353</v>
      </c>
      <c r="G895" s="2">
        <f t="shared" si="81"/>
        <v>-5.9022697298069401E-2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2.0903</v>
      </c>
      <c r="C896" s="2">
        <f t="shared" si="78"/>
        <v>2.2205091291860053</v>
      </c>
      <c r="D896" s="2">
        <f t="shared" si="80"/>
        <v>2.1898346003521483</v>
      </c>
      <c r="E896" s="2">
        <f t="shared" si="79"/>
        <v>3.0674528833857018E-2</v>
      </c>
      <c r="F896" s="2">
        <f t="shared" si="83"/>
        <v>9.5349254676830239E-2</v>
      </c>
      <c r="G896" s="2">
        <f t="shared" si="81"/>
        <v>-6.4674725842973221E-2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2.0007999999999999</v>
      </c>
      <c r="C897" s="2">
        <f t="shared" si="78"/>
        <v>2.196169263157389</v>
      </c>
      <c r="D897" s="2">
        <f t="shared" si="80"/>
        <v>2.1758320373631004</v>
      </c>
      <c r="E897" s="2">
        <f t="shared" si="79"/>
        <v>2.0337225794288649E-2</v>
      </c>
      <c r="F897" s="2">
        <f t="shared" si="83"/>
        <v>8.0346848900321927E-2</v>
      </c>
      <c r="G897" s="2">
        <f t="shared" si="81"/>
        <v>-6.0009623106033277E-2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2.012</v>
      </c>
      <c r="C898" s="2">
        <f t="shared" si="78"/>
        <v>2.1927739919024063</v>
      </c>
      <c r="D898" s="2">
        <f t="shared" si="80"/>
        <v>2.1636963308917596</v>
      </c>
      <c r="E898" s="2">
        <f t="shared" si="79"/>
        <v>2.9077661010646683E-2</v>
      </c>
      <c r="F898" s="2">
        <f t="shared" si="83"/>
        <v>7.0093011322386878E-2</v>
      </c>
      <c r="G898" s="2">
        <f t="shared" si="81"/>
        <v>-4.1015350311740195E-2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2.0678999999999998</v>
      </c>
      <c r="C899" s="2">
        <f t="shared" si="78"/>
        <v>2.1907626085328054</v>
      </c>
      <c r="D899" s="2">
        <f t="shared" si="80"/>
        <v>2.1566003063812587</v>
      </c>
      <c r="E899" s="2">
        <f t="shared" si="79"/>
        <v>3.4162302151546697E-2</v>
      </c>
      <c r="F899" s="2">
        <f t="shared" si="83"/>
        <v>6.2906869488218844E-2</v>
      </c>
      <c r="G899" s="2">
        <f t="shared" si="81"/>
        <v>-2.8744567336672147E-2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1.9560999999999999</v>
      </c>
      <c r="C900" s="2">
        <f t="shared" si="78"/>
        <v>2.1795991302969893</v>
      </c>
      <c r="D900" s="2">
        <f t="shared" si="80"/>
        <v>2.1417484318344986</v>
      </c>
      <c r="E900" s="2">
        <f t="shared" si="79"/>
        <v>3.7850698462490673E-2</v>
      </c>
      <c r="F900" s="2">
        <f t="shared" si="83"/>
        <v>5.7895635283073218E-2</v>
      </c>
      <c r="G900" s="2">
        <f t="shared" si="81"/>
        <v>-2.0044936820582546E-2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1.9560999999999999</v>
      </c>
      <c r="C901" s="2">
        <f t="shared" si="78"/>
        <v>2.1529531102512989</v>
      </c>
      <c r="D901" s="2">
        <f t="shared" si="80"/>
        <v>2.1279966961430543</v>
      </c>
      <c r="E901" s="2">
        <f t="shared" si="79"/>
        <v>2.4956414108244562E-2</v>
      </c>
      <c r="F901" s="2">
        <f t="shared" si="83"/>
        <v>5.1307791048107496E-2</v>
      </c>
      <c r="G901" s="2">
        <f t="shared" si="81"/>
        <v>-2.6351376939862933E-2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2.0455000000000001</v>
      </c>
      <c r="C902" s="2">
        <f t="shared" si="78"/>
        <v>2.1476064779049451</v>
      </c>
      <c r="D902" s="2">
        <f t="shared" si="80"/>
        <v>2.1218858297620873</v>
      </c>
      <c r="E902" s="2">
        <f t="shared" si="79"/>
        <v>2.5720648142857794E-2</v>
      </c>
      <c r="F902" s="2">
        <f t="shared" si="83"/>
        <v>4.6190362467057558E-2</v>
      </c>
      <c r="G902" s="2">
        <f t="shared" si="81"/>
        <v>-2.0469714324199764E-2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1.9729000000000001</v>
      </c>
      <c r="C903" s="2">
        <f t="shared" si="78"/>
        <v>2.1430824043811074</v>
      </c>
      <c r="D903" s="2">
        <f t="shared" si="80"/>
        <v>2.110849842372303</v>
      </c>
      <c r="E903" s="2">
        <f t="shared" si="79"/>
        <v>3.2232562008804422E-2</v>
      </c>
      <c r="F903" s="2">
        <f t="shared" si="83"/>
        <v>4.3398802375406928E-2</v>
      </c>
      <c r="G903" s="2">
        <f t="shared" si="81"/>
        <v>-1.1166240366602506E-2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1.9057999999999999</v>
      </c>
      <c r="C904" s="2">
        <f t="shared" si="78"/>
        <v>2.1246389575532447</v>
      </c>
      <c r="D904" s="2">
        <f t="shared" si="80"/>
        <v>2.0956609651595399</v>
      </c>
      <c r="E904" s="2">
        <f t="shared" si="79"/>
        <v>2.8977992393704799E-2</v>
      </c>
      <c r="F904" s="2">
        <f t="shared" si="83"/>
        <v>4.0514640379066505E-2</v>
      </c>
      <c r="G904" s="2">
        <f t="shared" si="81"/>
        <v>-1.1536647985361706E-2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1.9001999999999999</v>
      </c>
      <c r="C905" s="2">
        <f t="shared" si="78"/>
        <v>2.1107560410065918</v>
      </c>
      <c r="D905" s="2">
        <f t="shared" si="80"/>
        <v>2.0811823751477223</v>
      </c>
      <c r="E905" s="2">
        <f t="shared" si="79"/>
        <v>2.9573665858869447E-2</v>
      </c>
      <c r="F905" s="2">
        <f t="shared" si="83"/>
        <v>3.8326445475027095E-2</v>
      </c>
      <c r="G905" s="2">
        <f t="shared" si="81"/>
        <v>-8.7527796161576479E-3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1.9001999999999999</v>
      </c>
      <c r="C906" s="2">
        <f t="shared" si="78"/>
        <v>2.1076089577748083</v>
      </c>
      <c r="D906" s="2">
        <f t="shared" si="80"/>
        <v>2.0677762732849283</v>
      </c>
      <c r="E906" s="2">
        <f t="shared" si="79"/>
        <v>3.9832684489879977E-2</v>
      </c>
      <c r="F906" s="2">
        <f t="shared" si="83"/>
        <v>3.8627693277997671E-2</v>
      </c>
      <c r="G906" s="2">
        <f t="shared" si="81"/>
        <v>1.2049912118823058E-3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1.8946000000000001</v>
      </c>
      <c r="C907" s="2">
        <f t="shared" si="78"/>
        <v>2.0911768104248378</v>
      </c>
      <c r="D907" s="2">
        <f t="shared" si="80"/>
        <v>2.0549484011897485</v>
      </c>
      <c r="E907" s="2">
        <f t="shared" si="79"/>
        <v>3.6228409235089298E-2</v>
      </c>
      <c r="F907" s="2">
        <f t="shared" si="83"/>
        <v>3.8147836469415997E-2</v>
      </c>
      <c r="G907" s="2">
        <f t="shared" si="81"/>
        <v>-1.9194272343266983E-3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5">
        <f>TITRES_STAT!D911</f>
        <v>1.8723000000000001</v>
      </c>
      <c r="C908" s="2">
        <f t="shared" si="78"/>
        <v>2.0789957626671702</v>
      </c>
      <c r="D908" s="2">
        <f t="shared" si="80"/>
        <v>2.0414188899905081</v>
      </c>
      <c r="E908" s="2">
        <f t="shared" si="79"/>
        <v>3.7576872676662099E-2</v>
      </c>
      <c r="F908" s="2">
        <f t="shared" si="83"/>
        <v>3.803364371086522E-2</v>
      </c>
      <c r="G908" s="2">
        <f t="shared" si="81"/>
        <v>-4.5677103420312115E-4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5">
        <f>TITRES_STAT!D912</f>
        <v>1.8891</v>
      </c>
      <c r="C909" s="2">
        <f t="shared" si="78"/>
        <v>2.0772887222568364</v>
      </c>
      <c r="D909" s="2">
        <f t="shared" si="80"/>
        <v>2.0301360092504703</v>
      </c>
      <c r="E909" s="2">
        <f t="shared" si="79"/>
        <v>4.7152713006366032E-2</v>
      </c>
      <c r="F909" s="2">
        <f t="shared" si="83"/>
        <v>3.9857457569965386E-2</v>
      </c>
      <c r="G909" s="2">
        <f t="shared" si="81"/>
        <v>7.2952554364006453E-3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1.8946000000000001</v>
      </c>
      <c r="C910" s="2">
        <f t="shared" si="78"/>
        <v>2.0586443034480921</v>
      </c>
      <c r="D910" s="2">
        <f t="shared" si="80"/>
        <v>2.0200963048615468</v>
      </c>
      <c r="E910" s="2">
        <f t="shared" si="79"/>
        <v>3.854799858654534E-2</v>
      </c>
      <c r="F910" s="2">
        <f t="shared" si="83"/>
        <v>3.9595565773281383E-2</v>
      </c>
      <c r="G910" s="2">
        <f t="shared" si="81"/>
        <v>-1.0475671867360425E-3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5">
        <f>TITRES_STAT!D914</f>
        <v>1.9001999999999999</v>
      </c>
      <c r="C911" s="2">
        <f t="shared" ref="C911:C974" si="84">$C$4*B901+C910*(1-$C$4)</f>
        <v>2.0428682567637702</v>
      </c>
      <c r="D911" s="2">
        <f t="shared" si="80"/>
        <v>2.0112150970940248</v>
      </c>
      <c r="E911" s="2">
        <f t="shared" si="79"/>
        <v>3.1653159669745357E-2</v>
      </c>
      <c r="F911" s="2">
        <f t="shared" si="83"/>
        <v>3.8007084552574184E-2</v>
      </c>
      <c r="G911" s="2">
        <f t="shared" si="81"/>
        <v>-6.3539248828288278E-3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5">
        <f>TITRES_STAT!D915</f>
        <v>1.8891</v>
      </c>
      <c r="C912" s="2">
        <f t="shared" si="84"/>
        <v>2.0432731403385747</v>
      </c>
      <c r="D912" s="2">
        <f t="shared" si="80"/>
        <v>2.0021695343463195</v>
      </c>
      <c r="E912" s="2">
        <f t="shared" si="79"/>
        <v>4.1103605992255154E-2</v>
      </c>
      <c r="F912" s="2">
        <f t="shared" si="83"/>
        <v>3.8626388840510381E-2</v>
      </c>
      <c r="G912" s="2">
        <f t="shared" si="81"/>
        <v>2.4772171517447733E-3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1.7828999999999999</v>
      </c>
      <c r="C913" s="2">
        <f t="shared" si="84"/>
        <v>2.0324465033634094</v>
      </c>
      <c r="D913" s="2">
        <f t="shared" si="80"/>
        <v>1.9859273466169625</v>
      </c>
      <c r="E913" s="2">
        <f t="shared" si="79"/>
        <v>4.651915674644691E-2</v>
      </c>
      <c r="F913" s="2">
        <f t="shared" si="83"/>
        <v>4.0204942421697691E-2</v>
      </c>
      <c r="G913" s="2">
        <f t="shared" si="81"/>
        <v>6.3142143247492191E-3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1.8331999999999999</v>
      </c>
      <c r="C914" s="2">
        <f t="shared" si="84"/>
        <v>2.0129624259228849</v>
      </c>
      <c r="D914" s="2">
        <f t="shared" si="80"/>
        <v>1.9746142098305208</v>
      </c>
      <c r="E914" s="2">
        <f t="shared" si="79"/>
        <v>3.8348216092364051E-2</v>
      </c>
      <c r="F914" s="2">
        <f t="shared" si="83"/>
        <v>3.9833597155830965E-2</v>
      </c>
      <c r="G914" s="2">
        <f t="shared" si="81"/>
        <v>-1.4853810634669132E-3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5">
        <f>TITRES_STAT!D918</f>
        <v>1.9001999999999999</v>
      </c>
      <c r="C915" s="2">
        <f t="shared" si="84"/>
        <v>1.9956143603962873</v>
      </c>
      <c r="D915" s="2">
        <f t="shared" si="80"/>
        <v>1.9691020461393711</v>
      </c>
      <c r="E915" s="2">
        <f t="shared" si="79"/>
        <v>2.6512314256916136E-2</v>
      </c>
      <c r="F915" s="2">
        <f t="shared" si="83"/>
        <v>3.7169340576048003E-2</v>
      </c>
      <c r="G915" s="2">
        <f t="shared" si="81"/>
        <v>-1.0657026319131867E-2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1.8443000000000001</v>
      </c>
      <c r="C916" s="2">
        <f t="shared" si="84"/>
        <v>1.9809352280276276</v>
      </c>
      <c r="D916" s="2">
        <f t="shared" si="80"/>
        <v>1.9598574501290473</v>
      </c>
      <c r="E916" s="2">
        <f t="shared" si="79"/>
        <v>2.107777789858023E-2</v>
      </c>
      <c r="F916" s="2">
        <f t="shared" si="83"/>
        <v>3.395102804055445E-2</v>
      </c>
      <c r="G916" s="2">
        <f t="shared" si="81"/>
        <v>-1.287325014197422E-2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1.8108</v>
      </c>
      <c r="C917" s="2">
        <f t="shared" si="84"/>
        <v>1.9676528852541462</v>
      </c>
      <c r="D917" s="2">
        <f t="shared" si="80"/>
        <v>1.9488161575268959</v>
      </c>
      <c r="E917" s="2">
        <f t="shared" si="79"/>
        <v>1.8836727727250313E-2</v>
      </c>
      <c r="F917" s="2">
        <f t="shared" si="83"/>
        <v>3.0928167977893623E-2</v>
      </c>
      <c r="G917" s="2">
        <f t="shared" si="81"/>
        <v>-1.209144025064331E-2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1.8220000000000001</v>
      </c>
      <c r="C918" s="2">
        <f t="shared" si="84"/>
        <v>1.9529832105996621</v>
      </c>
      <c r="D918" s="2">
        <f t="shared" si="80"/>
        <v>1.9394223680804592</v>
      </c>
      <c r="E918" s="2">
        <f t="shared" si="79"/>
        <v>1.3560842519202865E-2</v>
      </c>
      <c r="F918" s="2">
        <f t="shared" si="83"/>
        <v>2.7454702886155473E-2</v>
      </c>
      <c r="G918" s="2">
        <f t="shared" si="81"/>
        <v>-1.3893860366952608E-2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1.8331999999999999</v>
      </c>
      <c r="C919" s="2">
        <f t="shared" si="84"/>
        <v>1.9431550243535602</v>
      </c>
      <c r="D919" s="2">
        <f t="shared" si="80"/>
        <v>1.9315540445189439</v>
      </c>
      <c r="E919" s="2">
        <f t="shared" si="79"/>
        <v>1.1600979834616387E-2</v>
      </c>
      <c r="F919" s="2">
        <f t="shared" si="83"/>
        <v>2.4283958275847659E-2</v>
      </c>
      <c r="G919" s="2">
        <f t="shared" si="81"/>
        <v>-1.2682978441231271E-2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1.8443000000000001</v>
      </c>
      <c r="C920" s="2">
        <f t="shared" si="84"/>
        <v>1.9356850206068588</v>
      </c>
      <c r="D920" s="2">
        <f t="shared" si="80"/>
        <v>1.9250907819619849</v>
      </c>
      <c r="E920" s="2">
        <f t="shared" si="79"/>
        <v>1.0594238644873855E-2</v>
      </c>
      <c r="F920" s="2">
        <f t="shared" si="83"/>
        <v>2.1546014349652899E-2</v>
      </c>
      <c r="G920" s="2">
        <f t="shared" si="81"/>
        <v>-1.0951775704779045E-2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1.794</v>
      </c>
      <c r="C921" s="2">
        <f t="shared" si="84"/>
        <v>1.930225786667342</v>
      </c>
      <c r="D921" s="2">
        <f t="shared" si="80"/>
        <v>1.9153803536685046</v>
      </c>
      <c r="E921" s="2">
        <f t="shared" si="79"/>
        <v>1.4845432998837449E-2</v>
      </c>
      <c r="F921" s="2">
        <f t="shared" si="83"/>
        <v>2.020589807948981E-2</v>
      </c>
      <c r="G921" s="2">
        <f t="shared" si="81"/>
        <v>-5.3604650806523615E-3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1.7828999999999999</v>
      </c>
      <c r="C922" s="2">
        <f t="shared" si="84"/>
        <v>1.9238987425646741</v>
      </c>
      <c r="D922" s="2">
        <f t="shared" si="80"/>
        <v>1.9055669941375042</v>
      </c>
      <c r="E922" s="2">
        <f t="shared" si="79"/>
        <v>1.8331748427169892E-2</v>
      </c>
      <c r="F922" s="2">
        <f t="shared" si="83"/>
        <v>1.983106814902583E-2</v>
      </c>
      <c r="G922" s="2">
        <f t="shared" si="81"/>
        <v>-1.4993197218559386E-3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1.6822999999999999</v>
      </c>
      <c r="C923" s="2">
        <f t="shared" si="84"/>
        <v>1.9022066283239552</v>
      </c>
      <c r="D923" s="2">
        <f t="shared" si="80"/>
        <v>1.8890286982754667</v>
      </c>
      <c r="E923" s="2">
        <f t="shared" si="79"/>
        <v>1.317793004848844E-2</v>
      </c>
      <c r="F923" s="2">
        <f t="shared" si="83"/>
        <v>1.8500440528918353E-2</v>
      </c>
      <c r="G923" s="2">
        <f t="shared" si="81"/>
        <v>-5.3225104804299136E-3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1.6822999999999999</v>
      </c>
      <c r="C924" s="2">
        <f t="shared" si="84"/>
        <v>1.8915902239664237</v>
      </c>
      <c r="D924" s="2">
        <f t="shared" si="80"/>
        <v>1.8737154613661728</v>
      </c>
      <c r="E924" s="2">
        <f t="shared" ref="E924:E987" si="85">C924-D924</f>
        <v>1.7874762600250893E-2</v>
      </c>
      <c r="F924" s="2">
        <f t="shared" si="83"/>
        <v>1.8375304943184862E-2</v>
      </c>
      <c r="G924" s="2">
        <f t="shared" si="81"/>
        <v>-5.0054234293396907E-4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1.6095999999999999</v>
      </c>
      <c r="C925" s="2">
        <f t="shared" si="84"/>
        <v>1.8929148048946662</v>
      </c>
      <c r="D925" s="2">
        <f t="shared" ref="D925:D988" si="86">$D$4*B925+(1-$D$4)*D924</f>
        <v>1.8541513531168266</v>
      </c>
      <c r="E925" s="2">
        <f t="shared" si="85"/>
        <v>3.8763451777839686E-2</v>
      </c>
      <c r="F925" s="2">
        <f t="shared" si="83"/>
        <v>2.245293431011583E-2</v>
      </c>
      <c r="G925" s="2">
        <f t="shared" si="81"/>
        <v>1.6310517467723856E-2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1.5425</v>
      </c>
      <c r="C926" s="2">
        <f t="shared" si="84"/>
        <v>1.8854356041416407</v>
      </c>
      <c r="D926" s="2">
        <f t="shared" si="86"/>
        <v>1.8310660677007653</v>
      </c>
      <c r="E926" s="2">
        <f t="shared" si="85"/>
        <v>5.4369536440875388E-2</v>
      </c>
      <c r="F926" s="2">
        <f t="shared" si="83"/>
        <v>2.883625473626774E-2</v>
      </c>
      <c r="G926" s="2">
        <f t="shared" si="81"/>
        <v>2.5533281704607648E-2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1.5425</v>
      </c>
      <c r="C927" s="2">
        <f t="shared" si="84"/>
        <v>1.8739532035044653</v>
      </c>
      <c r="D927" s="2">
        <f t="shared" si="86"/>
        <v>1.8096908034266346</v>
      </c>
      <c r="E927" s="2">
        <f t="shared" si="85"/>
        <v>6.4262400077830684E-2</v>
      </c>
      <c r="F927" s="2">
        <f t="shared" si="83"/>
        <v>3.592148380458033E-2</v>
      </c>
      <c r="G927" s="2">
        <f t="shared" si="81"/>
        <v>2.8340916273250354E-2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1.4978</v>
      </c>
      <c r="C928" s="2">
        <f t="shared" si="84"/>
        <v>1.8659604029653167</v>
      </c>
      <c r="D928" s="2">
        <f t="shared" si="86"/>
        <v>1.7865877809505877</v>
      </c>
      <c r="E928" s="2">
        <f t="shared" si="85"/>
        <v>7.9372622014729055E-2</v>
      </c>
      <c r="F928" s="2">
        <f t="shared" si="83"/>
        <v>4.4611711446610081E-2</v>
      </c>
      <c r="G928" s="2">
        <f t="shared" si="81"/>
        <v>3.4760910568118975E-2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1.5537000000000001</v>
      </c>
      <c r="C929" s="2">
        <f t="shared" si="84"/>
        <v>1.8609203409706527</v>
      </c>
      <c r="D929" s="2">
        <f t="shared" si="86"/>
        <v>1.769336834213507</v>
      </c>
      <c r="E929" s="2">
        <f t="shared" si="85"/>
        <v>9.1583506757145772E-2</v>
      </c>
      <c r="F929" s="2">
        <f t="shared" si="83"/>
        <v>5.4006070508717217E-2</v>
      </c>
      <c r="G929" s="2">
        <f t="shared" si="81"/>
        <v>3.7577436248428554E-2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1.5537000000000001</v>
      </c>
      <c r="C930" s="2">
        <f t="shared" si="84"/>
        <v>1.858363365436706</v>
      </c>
      <c r="D930" s="2">
        <f t="shared" si="86"/>
        <v>1.7533637353828768</v>
      </c>
      <c r="E930" s="2">
        <f t="shared" si="85"/>
        <v>0.10499963005382917</v>
      </c>
      <c r="F930" s="2">
        <f t="shared" si="83"/>
        <v>6.4204782417739609E-2</v>
      </c>
      <c r="G930" s="2">
        <f t="shared" si="81"/>
        <v>4.0794847636089565E-2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1.4866999999999999</v>
      </c>
      <c r="C931" s="2">
        <f t="shared" si="84"/>
        <v>1.8484613092156743</v>
      </c>
      <c r="D931" s="2">
        <f t="shared" si="86"/>
        <v>1.7336108660952563</v>
      </c>
      <c r="E931" s="2">
        <f t="shared" si="85"/>
        <v>0.11485044312041803</v>
      </c>
      <c r="F931" s="2">
        <f t="shared" si="83"/>
        <v>7.4333914558275302E-2</v>
      </c>
      <c r="G931" s="2">
        <f t="shared" si="81"/>
        <v>4.0516528562142731E-2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1.4475</v>
      </c>
      <c r="C932" s="2">
        <f t="shared" si="84"/>
        <v>1.8383749539517242</v>
      </c>
      <c r="D932" s="2">
        <f t="shared" si="86"/>
        <v>1.7124174686067186</v>
      </c>
      <c r="E932" s="2">
        <f t="shared" si="85"/>
        <v>0.12595748534500562</v>
      </c>
      <c r="F932" s="2">
        <f t="shared" si="83"/>
        <v>8.4658628715621367E-2</v>
      </c>
      <c r="G932" s="2">
        <f t="shared" ref="G932:G995" si="87">E932-F932</f>
        <v>4.1298856629384248E-2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1.5258</v>
      </c>
      <c r="C933" s="2">
        <f t="shared" si="84"/>
        <v>1.814363422574536</v>
      </c>
      <c r="D933" s="2">
        <f t="shared" si="86"/>
        <v>1.6985939524136282</v>
      </c>
      <c r="E933" s="2">
        <f t="shared" si="85"/>
        <v>0.11576947016090777</v>
      </c>
      <c r="F933" s="2">
        <f t="shared" ref="F933:F996" si="89">(E933*(2/(10)))+((1-(2/10))*F932)</f>
        <v>9.088079700467866E-2</v>
      </c>
      <c r="G933" s="2">
        <f t="shared" si="87"/>
        <v>2.4888673156229113E-2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1.5425</v>
      </c>
      <c r="C934" s="2">
        <f t="shared" si="84"/>
        <v>1.7940459729476843</v>
      </c>
      <c r="D934" s="2">
        <f t="shared" si="86"/>
        <v>1.6870314374200261</v>
      </c>
      <c r="E934" s="2">
        <f t="shared" si="85"/>
        <v>0.10701453552765816</v>
      </c>
      <c r="F934" s="2">
        <f t="shared" si="89"/>
        <v>9.4107544709274571E-2</v>
      </c>
      <c r="G934" s="2">
        <f t="shared" si="87"/>
        <v>1.290699081838359E-2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1.5258</v>
      </c>
      <c r="C935" s="2">
        <f t="shared" si="84"/>
        <v>1.7656696694172713</v>
      </c>
      <c r="D935" s="2">
        <f t="shared" si="86"/>
        <v>1.6750883679815056</v>
      </c>
      <c r="E935" s="2">
        <f t="shared" si="85"/>
        <v>9.0581301435765704E-2</v>
      </c>
      <c r="F935" s="2">
        <f t="shared" si="89"/>
        <v>9.34022960545728E-2</v>
      </c>
      <c r="G935" s="2">
        <f t="shared" si="87"/>
        <v>-2.8209946188070961E-3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1.4922</v>
      </c>
      <c r="C936" s="2">
        <f t="shared" si="84"/>
        <v>1.7313358741223066</v>
      </c>
      <c r="D936" s="2">
        <f t="shared" si="86"/>
        <v>1.6615410814643572</v>
      </c>
      <c r="E936" s="2">
        <f t="shared" si="85"/>
        <v>6.9794792657949412E-2</v>
      </c>
      <c r="F936" s="2">
        <f t="shared" si="89"/>
        <v>8.8680795375248117E-2</v>
      </c>
      <c r="G936" s="2">
        <f t="shared" si="87"/>
        <v>-1.8886002717298705E-2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1.5258</v>
      </c>
      <c r="C937" s="2">
        <f t="shared" si="84"/>
        <v>1.7022842011804133</v>
      </c>
      <c r="D937" s="2">
        <f t="shared" si="86"/>
        <v>1.6514861865410715</v>
      </c>
      <c r="E937" s="2">
        <f t="shared" si="85"/>
        <v>5.079801463934186E-2</v>
      </c>
      <c r="F937" s="2">
        <f t="shared" si="89"/>
        <v>8.1104239228066866E-2</v>
      </c>
      <c r="G937" s="2">
        <f t="shared" si="87"/>
        <v>-3.0306224588725006E-2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1.5592999999999999</v>
      </c>
      <c r="C938" s="2">
        <f t="shared" si="84"/>
        <v>1.6708250933065036</v>
      </c>
      <c r="D938" s="2">
        <f t="shared" si="86"/>
        <v>1.6446575801306218</v>
      </c>
      <c r="E938" s="2">
        <f t="shared" si="85"/>
        <v>2.616751317588184E-2</v>
      </c>
      <c r="F938" s="2">
        <f t="shared" si="89"/>
        <v>7.0116894017629869E-2</v>
      </c>
      <c r="G938" s="2">
        <f t="shared" si="87"/>
        <v>-4.3949380841748029E-2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1.6431</v>
      </c>
      <c r="C939" s="2">
        <f t="shared" si="84"/>
        <v>1.6528058481824264</v>
      </c>
      <c r="D939" s="2">
        <f t="shared" si="86"/>
        <v>1.6445422038246498</v>
      </c>
      <c r="E939" s="2">
        <f t="shared" si="85"/>
        <v>8.2636443577766006E-3</v>
      </c>
      <c r="F939" s="2">
        <f t="shared" si="89"/>
        <v>5.7746244085659218E-2</v>
      </c>
      <c r="G939" s="2">
        <f t="shared" si="87"/>
        <v>-4.9482599727882617E-2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1.7382</v>
      </c>
      <c r="C940" s="2">
        <f t="shared" si="84"/>
        <v>1.6375587946158991</v>
      </c>
      <c r="D940" s="2">
        <f t="shared" si="86"/>
        <v>1.6514798183561572</v>
      </c>
      <c r="E940" s="2">
        <f t="shared" si="85"/>
        <v>-1.3921023740258054E-2</v>
      </c>
      <c r="F940" s="2">
        <f t="shared" si="89"/>
        <v>4.3412790520475766E-2</v>
      </c>
      <c r="G940" s="2">
        <f t="shared" si="87"/>
        <v>-5.733381426073382E-2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1.7437</v>
      </c>
      <c r="C941" s="2">
        <f t="shared" si="84"/>
        <v>1.6143497492903762</v>
      </c>
      <c r="D941" s="2">
        <f t="shared" si="86"/>
        <v>1.6583109429223677</v>
      </c>
      <c r="E941" s="2">
        <f t="shared" si="85"/>
        <v>-4.3961193631991469E-2</v>
      </c>
      <c r="F941" s="2">
        <f t="shared" si="89"/>
        <v>2.5937993689982321E-2</v>
      </c>
      <c r="G941" s="2">
        <f t="shared" si="87"/>
        <v>-6.9899187321973782E-2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1.7773000000000001</v>
      </c>
      <c r="C942" s="2">
        <f t="shared" si="84"/>
        <v>1.5886805570918567</v>
      </c>
      <c r="D942" s="2">
        <f t="shared" si="86"/>
        <v>1.6671249471503404</v>
      </c>
      <c r="E942" s="2">
        <f t="shared" si="85"/>
        <v>-7.8444390058483693E-2</v>
      </c>
      <c r="F942" s="2">
        <f t="shared" si="89"/>
        <v>5.0615169402891159E-3</v>
      </c>
      <c r="G942" s="2">
        <f t="shared" si="87"/>
        <v>-8.3505906998772805E-2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1.7548999999999999</v>
      </c>
      <c r="C943" s="2">
        <f t="shared" si="84"/>
        <v>1.5790066252315711</v>
      </c>
      <c r="D943" s="2">
        <f t="shared" si="86"/>
        <v>1.6736268029169818</v>
      </c>
      <c r="E943" s="2">
        <f t="shared" si="85"/>
        <v>-9.4620177685410756E-2</v>
      </c>
      <c r="F943" s="2">
        <f t="shared" si="89"/>
        <v>-1.4874821984850859E-2</v>
      </c>
      <c r="G943" s="2">
        <f t="shared" si="87"/>
        <v>-7.9745355700559892E-2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1.6934</v>
      </c>
      <c r="C944" s="2">
        <f t="shared" si="84"/>
        <v>1.5733902213497908</v>
      </c>
      <c r="D944" s="2">
        <f t="shared" si="86"/>
        <v>1.6750914841823905</v>
      </c>
      <c r="E944" s="2">
        <f t="shared" si="85"/>
        <v>-0.10170126283259973</v>
      </c>
      <c r="F944" s="2">
        <f t="shared" si="89"/>
        <v>-3.2240110154400634E-2</v>
      </c>
      <c r="G944" s="2">
        <f t="shared" si="87"/>
        <v>-6.9461152678199092E-2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1.6879</v>
      </c>
      <c r="C945" s="2">
        <f t="shared" si="84"/>
        <v>1.5660686488344384</v>
      </c>
      <c r="D945" s="2">
        <f t="shared" si="86"/>
        <v>1.676040263131843</v>
      </c>
      <c r="E945" s="2">
        <f t="shared" si="85"/>
        <v>-0.10997161429740454</v>
      </c>
      <c r="F945" s="2">
        <f t="shared" si="89"/>
        <v>-4.7786410983001418E-2</v>
      </c>
      <c r="G945" s="2">
        <f t="shared" si="87"/>
        <v>-6.2185203314403123E-2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1.6152</v>
      </c>
      <c r="C946" s="2">
        <f t="shared" si="84"/>
        <v>1.5547042413214478</v>
      </c>
      <c r="D946" s="2">
        <f t="shared" si="86"/>
        <v>1.6715335769739286</v>
      </c>
      <c r="E946" s="2">
        <f t="shared" si="85"/>
        <v>-0.11682933565248077</v>
      </c>
      <c r="F946" s="2">
        <f t="shared" si="89"/>
        <v>-6.1594995916897294E-2</v>
      </c>
      <c r="G946" s="2">
        <f t="shared" si="87"/>
        <v>-5.5234339735583476E-2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1.6431</v>
      </c>
      <c r="C947" s="2">
        <f t="shared" si="84"/>
        <v>1.5502574349643019</v>
      </c>
      <c r="D947" s="2">
        <f t="shared" si="86"/>
        <v>1.6694273860869708</v>
      </c>
      <c r="E947" s="2">
        <f t="shared" si="85"/>
        <v>-0.11916995112266893</v>
      </c>
      <c r="F947" s="2">
        <f t="shared" si="89"/>
        <v>-7.3109986958051626E-2</v>
      </c>
      <c r="G947" s="2">
        <f t="shared" si="87"/>
        <v>-4.6059964164617301E-2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1.6264000000000001</v>
      </c>
      <c r="C948" s="2">
        <f t="shared" si="84"/>
        <v>1.5516485988159476</v>
      </c>
      <c r="D948" s="2">
        <f t="shared" si="86"/>
        <v>1.6662401723027509</v>
      </c>
      <c r="E948" s="2">
        <f t="shared" si="85"/>
        <v>-0.11459157348680327</v>
      </c>
      <c r="F948" s="2">
        <f t="shared" si="89"/>
        <v>-8.1406304263801951E-2</v>
      </c>
      <c r="G948" s="2">
        <f t="shared" si="87"/>
        <v>-3.3185269223001315E-2</v>
      </c>
      <c r="H948" s="2" t="str">
        <f t="shared" si="88"/>
        <v>Hold</v>
      </c>
    </row>
    <row r="949" spans="1:8" ht="13.5" x14ac:dyDescent="0.25">
      <c r="A949" s="3">
        <f>TITRES_STAT!B952</f>
        <v>43693</v>
      </c>
      <c r="B949" s="5">
        <f>TITRES_STAT!D952</f>
        <v>1.6208</v>
      </c>
      <c r="C949" s="2">
        <f t="shared" si="84"/>
        <v>1.5657180451519557</v>
      </c>
      <c r="D949" s="2">
        <f t="shared" si="86"/>
        <v>1.6628742336136584</v>
      </c>
      <c r="E949" s="2">
        <f t="shared" si="85"/>
        <v>-9.7156188461702708E-2</v>
      </c>
      <c r="F949" s="2">
        <f t="shared" si="89"/>
        <v>-8.4556281103382119E-2</v>
      </c>
      <c r="G949" s="2">
        <f t="shared" si="87"/>
        <v>-1.2599907358320589E-2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1.5369999999999999</v>
      </c>
      <c r="C950" s="2">
        <f t="shared" si="84"/>
        <v>1.5922537305131932</v>
      </c>
      <c r="D950" s="2">
        <f t="shared" si="86"/>
        <v>1.6535502163089431</v>
      </c>
      <c r="E950" s="2">
        <f t="shared" si="85"/>
        <v>-6.1296485795749867E-2</v>
      </c>
      <c r="F950" s="2">
        <f t="shared" si="89"/>
        <v>-7.9904322041855672E-2</v>
      </c>
      <c r="G950" s="2">
        <f t="shared" si="87"/>
        <v>1.8607836246105805E-2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1.4922</v>
      </c>
      <c r="C951" s="2">
        <f t="shared" si="84"/>
        <v>1.6155531565880865</v>
      </c>
      <c r="D951" s="2">
        <f t="shared" si="86"/>
        <v>1.6415983484342065</v>
      </c>
      <c r="E951" s="2">
        <f t="shared" si="85"/>
        <v>-2.6045191846119975E-2</v>
      </c>
      <c r="F951" s="2">
        <f t="shared" si="89"/>
        <v>-6.9132496002708543E-2</v>
      </c>
      <c r="G951" s="2">
        <f t="shared" si="87"/>
        <v>4.3087304156588568E-2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1.4922</v>
      </c>
      <c r="C952" s="2">
        <f t="shared" si="84"/>
        <v>1.6404372863437655</v>
      </c>
      <c r="D952" s="2">
        <f t="shared" si="86"/>
        <v>1.6305318041057468</v>
      </c>
      <c r="E952" s="2">
        <f t="shared" si="85"/>
        <v>9.9054822380186813E-3</v>
      </c>
      <c r="F952" s="2">
        <f t="shared" si="89"/>
        <v>-5.3324900354563103E-2</v>
      </c>
      <c r="G952" s="2">
        <f t="shared" si="87"/>
        <v>6.3230382592581791E-2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1.5369999999999999</v>
      </c>
      <c r="C953" s="2">
        <f t="shared" si="84"/>
        <v>1.6580469345985707</v>
      </c>
      <c r="D953" s="2">
        <f t="shared" si="86"/>
        <v>1.6236035223201359</v>
      </c>
      <c r="E953" s="2">
        <f t="shared" si="85"/>
        <v>3.4443412278434726E-2</v>
      </c>
      <c r="F953" s="2">
        <f t="shared" si="89"/>
        <v>-3.5771237827963535E-2</v>
      </c>
      <c r="G953" s="2">
        <f t="shared" si="87"/>
        <v>7.0214650106398269E-2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1.6095999999999999</v>
      </c>
      <c r="C954" s="2">
        <f t="shared" si="84"/>
        <v>1.6634858677372519</v>
      </c>
      <c r="D954" s="2">
        <f t="shared" si="86"/>
        <v>1.6225662243704961</v>
      </c>
      <c r="E954" s="2">
        <f t="shared" si="85"/>
        <v>4.0919643366755798E-2</v>
      </c>
      <c r="F954" s="2">
        <f t="shared" si="89"/>
        <v>-2.0433061589019669E-2</v>
      </c>
      <c r="G954" s="2">
        <f t="shared" si="87"/>
        <v>6.1352704955775467E-2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1.5705</v>
      </c>
      <c r="C955" s="2">
        <f t="shared" si="84"/>
        <v>1.667241888085367</v>
      </c>
      <c r="D955" s="2">
        <f t="shared" si="86"/>
        <v>1.6187094670097186</v>
      </c>
      <c r="E955" s="2">
        <f t="shared" si="85"/>
        <v>4.8532421075648369E-2</v>
      </c>
      <c r="F955" s="2">
        <f t="shared" si="89"/>
        <v>-6.6399650560860623E-3</v>
      </c>
      <c r="G955" s="2">
        <f t="shared" si="87"/>
        <v>5.5172386131734433E-2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1.5649</v>
      </c>
      <c r="C956" s="2">
        <f t="shared" si="84"/>
        <v>1.6592354437645414</v>
      </c>
      <c r="D956" s="2">
        <f t="shared" si="86"/>
        <v>1.6147235805645543</v>
      </c>
      <c r="E956" s="2">
        <f t="shared" si="85"/>
        <v>4.4511863199987012E-2</v>
      </c>
      <c r="F956" s="2">
        <f t="shared" si="89"/>
        <v>3.5904005951285529E-3</v>
      </c>
      <c r="G956" s="2">
        <f t="shared" si="87"/>
        <v>4.0921462604858461E-2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1.5649</v>
      </c>
      <c r="C957" s="2">
        <f t="shared" si="84"/>
        <v>1.6567530678007658</v>
      </c>
      <c r="D957" s="2">
        <f t="shared" si="86"/>
        <v>1.6110329449671799</v>
      </c>
      <c r="E957" s="2">
        <f t="shared" si="85"/>
        <v>4.5720122833585952E-2</v>
      </c>
      <c r="F957" s="2">
        <f t="shared" si="89"/>
        <v>1.2016345042820033E-2</v>
      </c>
      <c r="G957" s="2">
        <f t="shared" si="87"/>
        <v>3.3703777790765915E-2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1.6095999999999999</v>
      </c>
      <c r="C958" s="2">
        <f t="shared" si="84"/>
        <v>1.6520833650621864</v>
      </c>
      <c r="D958" s="2">
        <f t="shared" si="86"/>
        <v>1.6109268008955369</v>
      </c>
      <c r="E958" s="2">
        <f t="shared" si="85"/>
        <v>4.115656416664959E-2</v>
      </c>
      <c r="F958" s="2">
        <f t="shared" si="89"/>
        <v>1.7844388867585943E-2</v>
      </c>
      <c r="G958" s="2">
        <f t="shared" si="87"/>
        <v>2.3312175299063646E-2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1.6095999999999999</v>
      </c>
      <c r="C959" s="2">
        <f t="shared" si="84"/>
        <v>1.6472705396680041</v>
      </c>
      <c r="D959" s="2">
        <f t="shared" si="86"/>
        <v>1.6108285193477192</v>
      </c>
      <c r="E959" s="2">
        <f t="shared" si="85"/>
        <v>3.6442020320284874E-2</v>
      </c>
      <c r="F959" s="2">
        <f t="shared" si="89"/>
        <v>2.1563915158125731E-2</v>
      </c>
      <c r="G959" s="2">
        <f t="shared" si="87"/>
        <v>1.4878105162159143E-2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1.5649</v>
      </c>
      <c r="C960" s="2">
        <f t="shared" si="84"/>
        <v>1.630305841257542</v>
      </c>
      <c r="D960" s="2">
        <f t="shared" si="86"/>
        <v>1.6074264068034436</v>
      </c>
      <c r="E960" s="2">
        <f t="shared" si="85"/>
        <v>2.2879434454098346E-2</v>
      </c>
      <c r="F960" s="2">
        <f t="shared" si="89"/>
        <v>2.1827019017320256E-2</v>
      </c>
      <c r="G960" s="2">
        <f t="shared" si="87"/>
        <v>1.0524154367780904E-3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5">
        <f>TITRES_STAT!D964</f>
        <v>1.5649</v>
      </c>
      <c r="C961" s="2">
        <f t="shared" si="84"/>
        <v>1.6090587887563816</v>
      </c>
      <c r="D961" s="2">
        <f t="shared" si="86"/>
        <v>1.6042763025957811</v>
      </c>
      <c r="E961" s="2">
        <f t="shared" si="85"/>
        <v>4.7824861606005076E-3</v>
      </c>
      <c r="F961" s="2">
        <f t="shared" si="89"/>
        <v>1.8418112445976308E-2</v>
      </c>
      <c r="G961" s="2">
        <f t="shared" si="87"/>
        <v>-1.3635626285375801E-2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1.4978</v>
      </c>
      <c r="C962" s="2">
        <f t="shared" si="84"/>
        <v>1.5910805135630921</v>
      </c>
      <c r="D962" s="2">
        <f t="shared" si="86"/>
        <v>1.5963891690701679</v>
      </c>
      <c r="E962" s="2">
        <f t="shared" si="85"/>
        <v>-5.3086555070758212E-3</v>
      </c>
      <c r="F962" s="2">
        <f t="shared" si="89"/>
        <v>1.3672758855365882E-2</v>
      </c>
      <c r="G962" s="2">
        <f t="shared" si="87"/>
        <v>-1.8981414362441704E-2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1.5145999999999999</v>
      </c>
      <c r="C963" s="2">
        <f t="shared" si="84"/>
        <v>1.5827604345533857</v>
      </c>
      <c r="D963" s="2">
        <f t="shared" si="86"/>
        <v>1.5903307121020074</v>
      </c>
      <c r="E963" s="2">
        <f t="shared" si="85"/>
        <v>-7.5702775486217178E-3</v>
      </c>
      <c r="F963" s="2">
        <f t="shared" si="89"/>
        <v>9.4241515745683638E-3</v>
      </c>
      <c r="G963" s="2">
        <f t="shared" si="87"/>
        <v>-1.6994429123190082E-2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1.5145999999999999</v>
      </c>
      <c r="C964" s="2">
        <f t="shared" si="84"/>
        <v>1.5868895984682494</v>
      </c>
      <c r="D964" s="2">
        <f t="shared" si="86"/>
        <v>1.584721029724081</v>
      </c>
      <c r="E964" s="2">
        <f t="shared" si="85"/>
        <v>2.1685687441683754E-3</v>
      </c>
      <c r="F964" s="2">
        <f t="shared" si="89"/>
        <v>7.9730350084883661E-3</v>
      </c>
      <c r="G964" s="2">
        <f t="shared" si="87"/>
        <v>-5.8044662643199907E-3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1.5649</v>
      </c>
      <c r="C965" s="2">
        <f t="shared" si="84"/>
        <v>1.5843681217808263</v>
      </c>
      <c r="D965" s="2">
        <f t="shared" si="86"/>
        <v>1.583252805300075</v>
      </c>
      <c r="E965" s="2">
        <f t="shared" si="85"/>
        <v>1.1153164807513605E-3</v>
      </c>
      <c r="F965" s="2">
        <f t="shared" si="89"/>
        <v>6.601491302940965E-3</v>
      </c>
      <c r="G965" s="2">
        <f t="shared" si="87"/>
        <v>-5.4861748221896045E-3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1.6095999999999999</v>
      </c>
      <c r="C966" s="2">
        <f t="shared" si="84"/>
        <v>1.5813730261222376</v>
      </c>
      <c r="D966" s="2">
        <f t="shared" si="86"/>
        <v>1.5852044493519213</v>
      </c>
      <c r="E966" s="2">
        <f t="shared" si="85"/>
        <v>-3.8314232296836614E-3</v>
      </c>
      <c r="F966" s="2">
        <f t="shared" si="89"/>
        <v>4.5149083964160404E-3</v>
      </c>
      <c r="G966" s="2">
        <f t="shared" si="87"/>
        <v>-8.3463316260997018E-3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1.6095999999999999</v>
      </c>
      <c r="C967" s="2">
        <f t="shared" si="84"/>
        <v>1.578838714411124</v>
      </c>
      <c r="D967" s="2">
        <f t="shared" si="86"/>
        <v>1.5870115271777048</v>
      </c>
      <c r="E967" s="2">
        <f t="shared" si="85"/>
        <v>-8.1728127665807726E-3</v>
      </c>
      <c r="F967" s="2">
        <f t="shared" si="89"/>
        <v>1.9773641638166778E-3</v>
      </c>
      <c r="G967" s="2">
        <f t="shared" si="87"/>
        <v>-1.015017693039745E-2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1.5649</v>
      </c>
      <c r="C968" s="2">
        <f t="shared" si="84"/>
        <v>1.5835712198863359</v>
      </c>
      <c r="D968" s="2">
        <f t="shared" si="86"/>
        <v>1.5853736362756525</v>
      </c>
      <c r="E968" s="2">
        <f t="shared" si="85"/>
        <v>-1.8024163893166634E-3</v>
      </c>
      <c r="F968" s="2">
        <f t="shared" si="89"/>
        <v>1.2214080531900095E-3</v>
      </c>
      <c r="G968" s="2">
        <f t="shared" si="87"/>
        <v>-3.0238244425066728E-3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1.5649</v>
      </c>
      <c r="C969" s="2">
        <f t="shared" si="84"/>
        <v>1.5875756475961305</v>
      </c>
      <c r="D969" s="2">
        <f t="shared" si="86"/>
        <v>1.5838570706256043</v>
      </c>
      <c r="E969" s="2">
        <f t="shared" si="85"/>
        <v>3.7185769705261329E-3</v>
      </c>
      <c r="F969" s="2">
        <f t="shared" si="89"/>
        <v>1.7208418366572342E-3</v>
      </c>
      <c r="G969" s="2">
        <f t="shared" si="87"/>
        <v>1.9977351338688987E-3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1.5649</v>
      </c>
      <c r="C970" s="2">
        <f t="shared" si="84"/>
        <v>1.584087086427495</v>
      </c>
      <c r="D970" s="2">
        <f t="shared" si="86"/>
        <v>1.5824528431718559</v>
      </c>
      <c r="E970" s="2">
        <f t="shared" si="85"/>
        <v>1.6342432556391007E-3</v>
      </c>
      <c r="F970" s="2">
        <f t="shared" si="89"/>
        <v>1.7035221204536077E-3</v>
      </c>
      <c r="G970" s="2">
        <f t="shared" si="87"/>
        <v>-6.927886481450699E-5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1.5649</v>
      </c>
      <c r="C971" s="2">
        <f t="shared" si="84"/>
        <v>1.5811352269771111</v>
      </c>
      <c r="D971" s="2">
        <f t="shared" si="86"/>
        <v>1.5811526325665333</v>
      </c>
      <c r="E971" s="2">
        <f t="shared" si="85"/>
        <v>-1.7405589422203604E-5</v>
      </c>
      <c r="F971" s="2">
        <f t="shared" si="89"/>
        <v>1.3593365784784455E-3</v>
      </c>
      <c r="G971" s="2">
        <f t="shared" si="87"/>
        <v>-1.3767421679006491E-3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1.5649</v>
      </c>
      <c r="C972" s="2">
        <f t="shared" si="84"/>
        <v>1.5683144228267862</v>
      </c>
      <c r="D972" s="2">
        <f t="shared" si="86"/>
        <v>1.5799487338579012</v>
      </c>
      <c r="E972" s="2">
        <f t="shared" si="85"/>
        <v>-1.1634311031115008E-2</v>
      </c>
      <c r="F972" s="2">
        <f t="shared" si="89"/>
        <v>-1.2393929434402452E-3</v>
      </c>
      <c r="G972" s="2">
        <f t="shared" si="87"/>
        <v>-1.0394918087674763E-2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1.5649</v>
      </c>
      <c r="C973" s="2">
        <f t="shared" si="84"/>
        <v>1.5600506654688191</v>
      </c>
      <c r="D973" s="2">
        <f t="shared" si="86"/>
        <v>1.57883401283139</v>
      </c>
      <c r="E973" s="2">
        <f t="shared" si="85"/>
        <v>-1.8783347362570924E-2</v>
      </c>
      <c r="F973" s="2">
        <f t="shared" si="89"/>
        <v>-4.7481838272663808E-3</v>
      </c>
      <c r="G973" s="2">
        <f t="shared" si="87"/>
        <v>-1.4035163535304544E-2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1.5649</v>
      </c>
      <c r="C974" s="2">
        <f t="shared" si="84"/>
        <v>1.5530582553966932</v>
      </c>
      <c r="D974" s="2">
        <f t="shared" si="86"/>
        <v>1.5778018637327687</v>
      </c>
      <c r="E974" s="2">
        <f t="shared" si="85"/>
        <v>-2.4743608336075473E-2</v>
      </c>
      <c r="F974" s="2">
        <f t="shared" si="89"/>
        <v>-8.7472687290281997E-3</v>
      </c>
      <c r="G974" s="2">
        <f t="shared" si="87"/>
        <v>-1.5996339607047272E-2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1.5649</v>
      </c>
      <c r="C975" s="2">
        <f t="shared" ref="C975:C1038" si="90">$C$4*B965+C974*(1-$C$4)</f>
        <v>1.5548800622587402</v>
      </c>
      <c r="D975" s="2">
        <f t="shared" si="86"/>
        <v>1.5768461701229339</v>
      </c>
      <c r="E975" s="2">
        <f t="shared" si="85"/>
        <v>-2.1966107864193729E-2</v>
      </c>
      <c r="F975" s="2">
        <f t="shared" si="89"/>
        <v>-1.1391036556061307E-2</v>
      </c>
      <c r="G975" s="2">
        <f t="shared" si="87"/>
        <v>-1.0575071308132422E-2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1.5202</v>
      </c>
      <c r="C976" s="2">
        <f t="shared" si="90"/>
        <v>1.5632985142189342</v>
      </c>
      <c r="D976" s="2">
        <f t="shared" si="86"/>
        <v>1.5726501575212353</v>
      </c>
      <c r="E976" s="2">
        <f t="shared" si="85"/>
        <v>-9.3516433023010936E-3</v>
      </c>
      <c r="F976" s="2">
        <f t="shared" si="89"/>
        <v>-1.0983157905309264E-2</v>
      </c>
      <c r="G976" s="2">
        <f t="shared" si="87"/>
        <v>1.63151460300817E-3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1.5145999999999999</v>
      </c>
      <c r="C977" s="2">
        <f t="shared" si="90"/>
        <v>1.5704218197237136</v>
      </c>
      <c r="D977" s="2">
        <f t="shared" si="86"/>
        <v>1.5683501458529956</v>
      </c>
      <c r="E977" s="2">
        <f t="shared" si="85"/>
        <v>2.0716738707180493E-3</v>
      </c>
      <c r="F977" s="2">
        <f t="shared" si="89"/>
        <v>-8.3721915501038021E-3</v>
      </c>
      <c r="G977" s="2">
        <f t="shared" si="87"/>
        <v>1.0443865420821851E-2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1.5592999999999999</v>
      </c>
      <c r="C978" s="2">
        <f t="shared" si="90"/>
        <v>1.5695723089969884</v>
      </c>
      <c r="D978" s="2">
        <f t="shared" si="86"/>
        <v>1.5676797646786995</v>
      </c>
      <c r="E978" s="2">
        <f t="shared" si="85"/>
        <v>1.8925443182888912E-3</v>
      </c>
      <c r="F978" s="2">
        <f t="shared" si="89"/>
        <v>-6.3192443764252633E-3</v>
      </c>
      <c r="G978" s="2">
        <f t="shared" si="87"/>
        <v>8.2117886947141554E-3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1.5369999999999999</v>
      </c>
      <c r="C979" s="2">
        <f t="shared" si="90"/>
        <v>1.5688534922282209</v>
      </c>
      <c r="D979" s="2">
        <f t="shared" si="86"/>
        <v>1.5654071895173145</v>
      </c>
      <c r="E979" s="2">
        <f t="shared" si="85"/>
        <v>3.4463027109064015E-3</v>
      </c>
      <c r="F979" s="2">
        <f t="shared" si="89"/>
        <v>-4.3661349589589303E-3</v>
      </c>
      <c r="G979" s="2">
        <f t="shared" si="87"/>
        <v>7.8124376698653318E-3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1.5369999999999999</v>
      </c>
      <c r="C980" s="2">
        <f t="shared" si="90"/>
        <v>1.5682452626546484</v>
      </c>
      <c r="D980" s="2">
        <f t="shared" si="86"/>
        <v>1.5633029532567728</v>
      </c>
      <c r="E980" s="2">
        <f t="shared" si="85"/>
        <v>4.9423093978755439E-3</v>
      </c>
      <c r="F980" s="2">
        <f t="shared" si="89"/>
        <v>-2.5044460875920356E-3</v>
      </c>
      <c r="G980" s="2">
        <f t="shared" si="87"/>
        <v>7.4467554854675795E-3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1.5089999999999999</v>
      </c>
      <c r="C981" s="2">
        <f t="shared" si="90"/>
        <v>1.5677306068616255</v>
      </c>
      <c r="D981" s="2">
        <f t="shared" si="86"/>
        <v>1.5592805122747897</v>
      </c>
      <c r="E981" s="2">
        <f t="shared" si="85"/>
        <v>8.4500945868357658E-3</v>
      </c>
      <c r="F981" s="2">
        <f t="shared" si="89"/>
        <v>-3.1353795270647536E-4</v>
      </c>
      <c r="G981" s="2">
        <f t="shared" si="87"/>
        <v>8.7636325395422411E-3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1.5089999999999999</v>
      </c>
      <c r="C982" s="2">
        <f t="shared" si="90"/>
        <v>1.5672951288829138</v>
      </c>
      <c r="D982" s="2">
        <f t="shared" si="86"/>
        <v>1.5555560298840645</v>
      </c>
      <c r="E982" s="2">
        <f t="shared" si="85"/>
        <v>1.1739098998849284E-2</v>
      </c>
      <c r="F982" s="2">
        <f t="shared" si="89"/>
        <v>2.0969894376046769E-3</v>
      </c>
      <c r="G982" s="2">
        <f t="shared" si="87"/>
        <v>9.6421095612446075E-3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1.4811000000000001</v>
      </c>
      <c r="C983" s="2">
        <f t="shared" si="90"/>
        <v>1.5669266475163115</v>
      </c>
      <c r="D983" s="2">
        <f t="shared" si="86"/>
        <v>1.5500407684111708</v>
      </c>
      <c r="E983" s="2">
        <f t="shared" si="85"/>
        <v>1.6885879105140722E-2</v>
      </c>
      <c r="F983" s="2">
        <f t="shared" si="89"/>
        <v>5.054767371111886E-3</v>
      </c>
      <c r="G983" s="2">
        <f t="shared" si="87"/>
        <v>1.1831111734028836E-2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1.5592999999999999</v>
      </c>
      <c r="C984" s="2">
        <f t="shared" si="90"/>
        <v>1.5666148555907251</v>
      </c>
      <c r="D984" s="2">
        <f t="shared" si="86"/>
        <v>1.5507266374177506</v>
      </c>
      <c r="E984" s="2">
        <f t="shared" si="85"/>
        <v>1.5888218172974478E-2</v>
      </c>
      <c r="F984" s="2">
        <f t="shared" si="89"/>
        <v>7.2214575314844048E-3</v>
      </c>
      <c r="G984" s="2">
        <f t="shared" si="87"/>
        <v>8.6667606414900719E-3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1.5649</v>
      </c>
      <c r="C985" s="2">
        <f t="shared" si="90"/>
        <v>1.5663510316536904</v>
      </c>
      <c r="D985" s="2">
        <f t="shared" si="86"/>
        <v>1.551776516127547</v>
      </c>
      <c r="E985" s="2">
        <f t="shared" si="85"/>
        <v>1.4574515526143417E-2</v>
      </c>
      <c r="F985" s="2">
        <f t="shared" si="89"/>
        <v>8.6920691304162075E-3</v>
      </c>
      <c r="G985" s="2">
        <f t="shared" si="87"/>
        <v>5.8824463957272092E-3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1.5649</v>
      </c>
      <c r="C986" s="2">
        <f t="shared" si="90"/>
        <v>1.5592508729377381</v>
      </c>
      <c r="D986" s="2">
        <f t="shared" si="86"/>
        <v>1.5527486260440251</v>
      </c>
      <c r="E986" s="2">
        <f t="shared" si="85"/>
        <v>6.5022468937130373E-3</v>
      </c>
      <c r="F986" s="2">
        <f t="shared" si="89"/>
        <v>8.2541046830755735E-3</v>
      </c>
      <c r="G986" s="2">
        <f t="shared" si="87"/>
        <v>-1.7518577893625362E-3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1.5649</v>
      </c>
      <c r="C987" s="2">
        <f t="shared" si="90"/>
        <v>1.5523815078703938</v>
      </c>
      <c r="D987" s="2">
        <f t="shared" si="86"/>
        <v>1.5536487278185418</v>
      </c>
      <c r="E987" s="2">
        <f t="shared" si="85"/>
        <v>-1.2672199481480462E-3</v>
      </c>
      <c r="F987" s="2">
        <f t="shared" si="89"/>
        <v>6.3498397568308501E-3</v>
      </c>
      <c r="G987" s="2">
        <f t="shared" si="87"/>
        <v>-7.6170597049788962E-3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1.5649</v>
      </c>
      <c r="C988" s="2">
        <f t="shared" si="90"/>
        <v>1.5534458912749485</v>
      </c>
      <c r="D988" s="2">
        <f t="shared" si="86"/>
        <v>1.5544821553875388</v>
      </c>
      <c r="E988" s="2">
        <f t="shared" ref="E988:E1051" si="91">C988-D988</f>
        <v>-1.0362641125902794E-3</v>
      </c>
      <c r="F988" s="2">
        <f t="shared" si="89"/>
        <v>4.8726189829466247E-3</v>
      </c>
      <c r="G988" s="2">
        <f t="shared" si="87"/>
        <v>-5.9088830955369041E-3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1.5649</v>
      </c>
      <c r="C989" s="2">
        <f t="shared" si="90"/>
        <v>1.5509157541557257</v>
      </c>
      <c r="D989" s="2">
        <f t="shared" ref="D989:D1052" si="92">$D$4*B989+(1-$D$4)*D988</f>
        <v>1.5552538475810544</v>
      </c>
      <c r="E989" s="2">
        <f t="shared" si="91"/>
        <v>-4.3380934253287595E-3</v>
      </c>
      <c r="F989" s="2">
        <f t="shared" si="89"/>
        <v>3.030476501291548E-3</v>
      </c>
      <c r="G989" s="2">
        <f t="shared" si="87"/>
        <v>-7.3685699266203076E-3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1.5649</v>
      </c>
      <c r="C990" s="2">
        <f t="shared" si="90"/>
        <v>1.5487748689009986</v>
      </c>
      <c r="D990" s="2">
        <f t="shared" si="92"/>
        <v>1.5559683773898652</v>
      </c>
      <c r="E990" s="2">
        <f t="shared" si="91"/>
        <v>-7.1935084888665735E-3</v>
      </c>
      <c r="F990" s="2">
        <f t="shared" si="89"/>
        <v>9.8567950325992369E-4</v>
      </c>
      <c r="G990" s="2">
        <f t="shared" si="87"/>
        <v>-8.1791879921264965E-3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1.5089999999999999</v>
      </c>
      <c r="C991" s="2">
        <f t="shared" si="90"/>
        <v>1.5426556583008448</v>
      </c>
      <c r="D991" s="2">
        <f t="shared" si="92"/>
        <v>1.5524892383239492</v>
      </c>
      <c r="E991" s="2">
        <f t="shared" si="91"/>
        <v>-9.8335800231044157E-3</v>
      </c>
      <c r="F991" s="2">
        <f t="shared" si="89"/>
        <v>-1.1781724020129445E-3</v>
      </c>
      <c r="G991" s="2">
        <f t="shared" si="87"/>
        <v>-8.6554076210914703E-3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1.5089999999999999</v>
      </c>
      <c r="C992" s="2">
        <f t="shared" si="90"/>
        <v>1.5374778647160994</v>
      </c>
      <c r="D992" s="2">
        <f t="shared" si="92"/>
        <v>1.5492678132629158</v>
      </c>
      <c r="E992" s="2">
        <f t="shared" si="91"/>
        <v>-1.1789948546816476E-2</v>
      </c>
      <c r="F992" s="2">
        <f t="shared" si="89"/>
        <v>-3.3005276309736506E-3</v>
      </c>
      <c r="G992" s="2">
        <f t="shared" si="87"/>
        <v>-8.4894209158428244E-3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1.4642999999999999</v>
      </c>
      <c r="C993" s="2">
        <f t="shared" si="90"/>
        <v>1.5288043470674688</v>
      </c>
      <c r="D993" s="2">
        <f t="shared" si="92"/>
        <v>1.5429739011693666</v>
      </c>
      <c r="E993" s="2">
        <f t="shared" si="91"/>
        <v>-1.4169554101897797E-2</v>
      </c>
      <c r="F993" s="2">
        <f t="shared" si="89"/>
        <v>-5.4743329251584804E-3</v>
      </c>
      <c r="G993" s="2">
        <f t="shared" si="87"/>
        <v>-8.6952211767393171E-3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1.5034000000000001</v>
      </c>
      <c r="C994" s="2">
        <f t="shared" si="90"/>
        <v>1.5334959859801658</v>
      </c>
      <c r="D994" s="2">
        <f t="shared" si="92"/>
        <v>1.5400425010827468</v>
      </c>
      <c r="E994" s="2">
        <f t="shared" si="91"/>
        <v>-6.5465151025809742E-3</v>
      </c>
      <c r="F994" s="2">
        <f t="shared" si="89"/>
        <v>-5.6887693606429797E-3</v>
      </c>
      <c r="G994" s="2">
        <f t="shared" si="87"/>
        <v>-8.5774574193799458E-4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1.4811000000000001</v>
      </c>
      <c r="C995" s="2">
        <f t="shared" si="90"/>
        <v>1.5383273727524478</v>
      </c>
      <c r="D995" s="2">
        <f t="shared" si="92"/>
        <v>1.5356763898914321</v>
      </c>
      <c r="E995" s="2">
        <f t="shared" si="91"/>
        <v>2.6509828610157271E-3</v>
      </c>
      <c r="F995" s="2">
        <f t="shared" si="89"/>
        <v>-4.0208189163112385E-3</v>
      </c>
      <c r="G995" s="2">
        <f t="shared" si="87"/>
        <v>6.6718017773269656E-3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1.4642999999999999</v>
      </c>
      <c r="C996" s="2">
        <f t="shared" si="90"/>
        <v>1.5424154692520711</v>
      </c>
      <c r="D996" s="2">
        <f t="shared" si="92"/>
        <v>1.5303892498994742</v>
      </c>
      <c r="E996" s="2">
        <f t="shared" si="91"/>
        <v>1.2026219352596845E-2</v>
      </c>
      <c r="F996" s="2">
        <f t="shared" si="89"/>
        <v>-8.1141126252962147E-4</v>
      </c>
      <c r="G996" s="2">
        <f t="shared" ref="G996:G1059" si="93">E996-F996</f>
        <v>1.2837630615126466E-2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1.4531000000000001</v>
      </c>
      <c r="C997" s="2">
        <f t="shared" si="90"/>
        <v>1.5458746278286755</v>
      </c>
      <c r="D997" s="2">
        <f t="shared" si="92"/>
        <v>1.5246641202772908</v>
      </c>
      <c r="E997" s="2">
        <f t="shared" si="91"/>
        <v>2.121050755138465E-2</v>
      </c>
      <c r="F997" s="2">
        <f t="shared" ref="F997:F1060" si="95">(E997*(2/(10)))+((1-(2/10))*F996)</f>
        <v>3.5929725002532328E-3</v>
      </c>
      <c r="G997" s="2">
        <f t="shared" si="93"/>
        <v>1.7617535051131415E-2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1.4531000000000001</v>
      </c>
      <c r="C998" s="2">
        <f t="shared" si="90"/>
        <v>1.5488016081627254</v>
      </c>
      <c r="D998" s="2">
        <f t="shared" si="92"/>
        <v>1.5193630743308248</v>
      </c>
      <c r="E998" s="2">
        <f t="shared" si="91"/>
        <v>2.9438533831900537E-2</v>
      </c>
      <c r="F998" s="2">
        <f t="shared" si="95"/>
        <v>8.7620847665826947E-3</v>
      </c>
      <c r="G998" s="2">
        <f t="shared" si="93"/>
        <v>2.0676449065317841E-2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1.4811000000000001</v>
      </c>
      <c r="C999" s="2">
        <f t="shared" si="90"/>
        <v>1.5512782838299983</v>
      </c>
      <c r="D999" s="2">
        <f t="shared" si="92"/>
        <v>1.5165287725285415</v>
      </c>
      <c r="E999" s="2">
        <f t="shared" si="91"/>
        <v>3.474951130145687E-2</v>
      </c>
      <c r="F999" s="2">
        <f t="shared" si="95"/>
        <v>1.3959570073557531E-2</v>
      </c>
      <c r="G999" s="2">
        <f t="shared" si="93"/>
        <v>2.0789941227899338E-2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1.4811000000000001</v>
      </c>
      <c r="C1000" s="2">
        <f t="shared" si="90"/>
        <v>1.553373932471537</v>
      </c>
      <c r="D1000" s="2">
        <f t="shared" si="92"/>
        <v>1.5139044190079087</v>
      </c>
      <c r="E1000" s="2">
        <f t="shared" si="91"/>
        <v>3.9469513463628259E-2</v>
      </c>
      <c r="F1000" s="2">
        <f t="shared" si="95"/>
        <v>1.9061558751571679E-2</v>
      </c>
      <c r="G1000" s="2">
        <f t="shared" si="93"/>
        <v>2.0407954712056579E-2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1.5034000000000001</v>
      </c>
      <c r="C1001" s="2">
        <f t="shared" si="90"/>
        <v>1.546547173629762</v>
      </c>
      <c r="D1001" s="2">
        <f t="shared" si="92"/>
        <v>1.5131263138962117</v>
      </c>
      <c r="E1001" s="2">
        <f t="shared" si="91"/>
        <v>3.3420859733550357E-2</v>
      </c>
      <c r="F1001" s="2">
        <f t="shared" si="95"/>
        <v>2.1933418947967416E-2</v>
      </c>
      <c r="G1001" s="2">
        <f t="shared" si="93"/>
        <v>1.1487440785582941E-2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1.4978</v>
      </c>
      <c r="C1002" s="2">
        <f t="shared" si="90"/>
        <v>1.5407706853790293</v>
      </c>
      <c r="D1002" s="2">
        <f t="shared" si="92"/>
        <v>1.5119910313853813</v>
      </c>
      <c r="E1002" s="2">
        <f t="shared" si="91"/>
        <v>2.8779653993648013E-2</v>
      </c>
      <c r="F1002" s="2">
        <f t="shared" si="95"/>
        <v>2.3302665957103535E-2</v>
      </c>
      <c r="G1002" s="2">
        <f t="shared" si="93"/>
        <v>5.4769880365444779E-3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1.4978</v>
      </c>
      <c r="C1003" s="2">
        <f t="shared" si="90"/>
        <v>1.5290059645514864</v>
      </c>
      <c r="D1003" s="2">
        <f t="shared" si="92"/>
        <v>1.5109398438753532</v>
      </c>
      <c r="E1003" s="2">
        <f t="shared" si="91"/>
        <v>1.8066120676133224E-2</v>
      </c>
      <c r="F1003" s="2">
        <f t="shared" si="95"/>
        <v>2.2255356900909472E-2</v>
      </c>
      <c r="G1003" s="2">
        <f t="shared" si="93"/>
        <v>-4.1892362247762487E-3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1.4978</v>
      </c>
      <c r="C1004" s="2">
        <f t="shared" si="90"/>
        <v>1.5250665853897192</v>
      </c>
      <c r="D1004" s="2">
        <f t="shared" si="92"/>
        <v>1.5099665221068086</v>
      </c>
      <c r="E1004" s="2">
        <f t="shared" si="91"/>
        <v>1.5100063282910581E-2</v>
      </c>
      <c r="F1004" s="2">
        <f t="shared" si="95"/>
        <v>2.0824298177309696E-2</v>
      </c>
      <c r="G1004" s="2">
        <f t="shared" si="93"/>
        <v>-5.7242348943991155E-3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1.4308000000000001</v>
      </c>
      <c r="C1005" s="2">
        <f t="shared" si="90"/>
        <v>1.5183024953297624</v>
      </c>
      <c r="D1005" s="2">
        <f t="shared" si="92"/>
        <v>1.5041023352840821</v>
      </c>
      <c r="E1005" s="2">
        <f t="shared" si="91"/>
        <v>1.4200160045680255E-2</v>
      </c>
      <c r="F1005" s="2">
        <f t="shared" si="95"/>
        <v>1.9499470550983809E-2</v>
      </c>
      <c r="G1005" s="2">
        <f t="shared" si="93"/>
        <v>-5.299310505303554E-3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1.3636999999999999</v>
      </c>
      <c r="C1006" s="2">
        <f t="shared" si="90"/>
        <v>1.5099944191251835</v>
      </c>
      <c r="D1006" s="2">
        <f t="shared" si="92"/>
        <v>1.4937021623000761</v>
      </c>
      <c r="E1006" s="2">
        <f t="shared" si="91"/>
        <v>1.6292256825107376E-2</v>
      </c>
      <c r="F1006" s="2">
        <f t="shared" si="95"/>
        <v>1.8858027805808524E-2</v>
      </c>
      <c r="G1006" s="2">
        <f t="shared" si="93"/>
        <v>-2.5657709807011472E-3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1.3636999999999999</v>
      </c>
      <c r="C1007" s="2">
        <f t="shared" si="90"/>
        <v>1.5012414315674629</v>
      </c>
      <c r="D1007" s="2">
        <f t="shared" si="92"/>
        <v>1.4840723725000706</v>
      </c>
      <c r="E1007" s="2">
        <f t="shared" si="91"/>
        <v>1.71690590673923E-2</v>
      </c>
      <c r="F1007" s="2">
        <f t="shared" si="95"/>
        <v>1.8520234058125279E-2</v>
      </c>
      <c r="G1007" s="2">
        <f t="shared" si="93"/>
        <v>-1.3511749907329784E-3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5">
        <f>TITRES_STAT!D1011</f>
        <v>1.3972</v>
      </c>
      <c r="C1008" s="2">
        <f t="shared" si="90"/>
        <v>1.4938350574801609</v>
      </c>
      <c r="D1008" s="2">
        <f t="shared" si="92"/>
        <v>1.4776373819445097</v>
      </c>
      <c r="E1008" s="2">
        <f t="shared" si="91"/>
        <v>1.6197675535651213E-2</v>
      </c>
      <c r="F1008" s="2">
        <f t="shared" si="95"/>
        <v>1.8055722353630468E-2</v>
      </c>
      <c r="G1008" s="2">
        <f t="shared" si="93"/>
        <v>-1.8580468179792559E-3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1.3972</v>
      </c>
      <c r="C1009" s="2">
        <f t="shared" si="90"/>
        <v>1.4918758178678284</v>
      </c>
      <c r="D1009" s="2">
        <f t="shared" si="92"/>
        <v>1.4716790573560274</v>
      </c>
      <c r="E1009" s="2">
        <f t="shared" si="91"/>
        <v>2.0196760511800971E-2</v>
      </c>
      <c r="F1009" s="2">
        <f t="shared" si="95"/>
        <v>1.8483929985264567E-2</v>
      </c>
      <c r="G1009" s="2">
        <f t="shared" si="93"/>
        <v>1.7128305265364033E-3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1.3972</v>
      </c>
      <c r="C1010" s="2">
        <f t="shared" si="90"/>
        <v>1.4902179997343163</v>
      </c>
      <c r="D1010" s="2">
        <f t="shared" si="92"/>
        <v>1.4661620901444699</v>
      </c>
      <c r="E1010" s="2">
        <f t="shared" si="91"/>
        <v>2.4055909589846491E-2</v>
      </c>
      <c r="F1010" s="2">
        <f t="shared" si="95"/>
        <v>1.9598325906180953E-2</v>
      </c>
      <c r="G1010" s="2">
        <f t="shared" si="93"/>
        <v>4.4575836836655384E-3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1.4084000000000001</v>
      </c>
      <c r="C1011" s="2">
        <f t="shared" si="90"/>
        <v>1.4922459997751907</v>
      </c>
      <c r="D1011" s="2">
        <f t="shared" si="92"/>
        <v>1.4618834168004351</v>
      </c>
      <c r="E1011" s="2">
        <f t="shared" si="91"/>
        <v>3.0362582974755581E-2</v>
      </c>
      <c r="F1011" s="2">
        <f t="shared" si="95"/>
        <v>2.1751177319895881E-2</v>
      </c>
      <c r="G1011" s="2">
        <f t="shared" si="93"/>
        <v>8.6114056548597002E-3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1.4363999999999999</v>
      </c>
      <c r="C1012" s="2">
        <f t="shared" si="90"/>
        <v>1.4931004613482382</v>
      </c>
      <c r="D1012" s="2">
        <f t="shared" si="92"/>
        <v>1.4599957562966992</v>
      </c>
      <c r="E1012" s="2">
        <f t="shared" si="91"/>
        <v>3.3104705051538952E-2</v>
      </c>
      <c r="F1012" s="2">
        <f t="shared" si="95"/>
        <v>2.4021882866224496E-2</v>
      </c>
      <c r="G1012" s="2">
        <f t="shared" si="93"/>
        <v>9.0828221853144556E-3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1.4363999999999999</v>
      </c>
      <c r="C1013" s="2">
        <f t="shared" si="90"/>
        <v>1.4938234672946631</v>
      </c>
      <c r="D1013" s="2">
        <f t="shared" si="92"/>
        <v>1.4582479224969438</v>
      </c>
      <c r="E1013" s="2">
        <f t="shared" si="91"/>
        <v>3.5575544797719294E-2</v>
      </c>
      <c r="F1013" s="2">
        <f t="shared" si="95"/>
        <v>2.6332615252523457E-2</v>
      </c>
      <c r="G1013" s="2">
        <f t="shared" si="93"/>
        <v>9.2429295451958368E-3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1.4363999999999999</v>
      </c>
      <c r="C1014" s="2">
        <f t="shared" si="90"/>
        <v>1.4944352415570226</v>
      </c>
      <c r="D1014" s="2">
        <f t="shared" si="92"/>
        <v>1.4566295578675406</v>
      </c>
      <c r="E1014" s="2">
        <f t="shared" si="91"/>
        <v>3.7805683689482006E-2</v>
      </c>
      <c r="F1014" s="2">
        <f t="shared" si="95"/>
        <v>2.8627228939915171E-2</v>
      </c>
      <c r="G1014" s="2">
        <f t="shared" si="93"/>
        <v>9.1784547495668348E-3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1.3972</v>
      </c>
      <c r="C1015" s="2">
        <f t="shared" si="90"/>
        <v>1.4846452043944036</v>
      </c>
      <c r="D1015" s="2">
        <f t="shared" si="92"/>
        <v>1.4522273683958709</v>
      </c>
      <c r="E1015" s="2">
        <f t="shared" si="91"/>
        <v>3.2417835998532762E-2</v>
      </c>
      <c r="F1015" s="2">
        <f t="shared" si="95"/>
        <v>2.9385350351638691E-2</v>
      </c>
      <c r="G1015" s="2">
        <f t="shared" si="93"/>
        <v>3.032485646894071E-3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5">
        <f>TITRES_STAT!D1019</f>
        <v>1.3915999999999999</v>
      </c>
      <c r="C1016" s="2">
        <f t="shared" si="90"/>
        <v>1.4660382498721876</v>
      </c>
      <c r="D1016" s="2">
        <f t="shared" si="92"/>
        <v>1.4477364522183991</v>
      </c>
      <c r="E1016" s="2">
        <f t="shared" si="91"/>
        <v>1.8301797653788476E-2</v>
      </c>
      <c r="F1016" s="2">
        <f t="shared" si="95"/>
        <v>2.716863981206865E-2</v>
      </c>
      <c r="G1016" s="2">
        <f t="shared" si="93"/>
        <v>-8.8668421582801735E-3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1.3581000000000001</v>
      </c>
      <c r="C1017" s="2">
        <f t="shared" si="90"/>
        <v>1.4502939037380049</v>
      </c>
      <c r="D1017" s="2">
        <f t="shared" si="92"/>
        <v>1.4410967150170362</v>
      </c>
      <c r="E1017" s="2">
        <f t="shared" si="91"/>
        <v>9.197188720968752E-3</v>
      </c>
      <c r="F1017" s="2">
        <f t="shared" si="95"/>
        <v>2.3574349593848673E-2</v>
      </c>
      <c r="G1017" s="2">
        <f t="shared" si="93"/>
        <v>-1.4377160872879921E-2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1.2909999999999999</v>
      </c>
      <c r="C1018" s="2">
        <f t="shared" si="90"/>
        <v>1.4421256108552347</v>
      </c>
      <c r="D1018" s="2">
        <f t="shared" si="92"/>
        <v>1.429978439830589</v>
      </c>
      <c r="E1018" s="2">
        <f t="shared" si="91"/>
        <v>1.2147171024645687E-2</v>
      </c>
      <c r="F1018" s="2">
        <f t="shared" si="95"/>
        <v>2.1288913880008076E-2</v>
      </c>
      <c r="G1018" s="2">
        <f t="shared" si="93"/>
        <v>-9.1417428553623899E-3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1.224</v>
      </c>
      <c r="C1019" s="2">
        <f t="shared" si="90"/>
        <v>1.4352139784159679</v>
      </c>
      <c r="D1019" s="2">
        <f t="shared" si="92"/>
        <v>1.4147207776209159</v>
      </c>
      <c r="E1019" s="2">
        <f t="shared" si="91"/>
        <v>2.0493200795052013E-2</v>
      </c>
      <c r="F1019" s="2">
        <f t="shared" si="95"/>
        <v>2.1129771263016864E-2</v>
      </c>
      <c r="G1019" s="2">
        <f t="shared" si="93"/>
        <v>-6.3657046796485039E-4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1.2855000000000001</v>
      </c>
      <c r="C1020" s="2">
        <f t="shared" si="90"/>
        <v>1.4293656740442806</v>
      </c>
      <c r="D1020" s="2">
        <f t="shared" si="92"/>
        <v>1.4051488681675148</v>
      </c>
      <c r="E1020" s="2">
        <f t="shared" si="91"/>
        <v>2.4216805876765779E-2</v>
      </c>
      <c r="F1020" s="2">
        <f t="shared" si="95"/>
        <v>2.1747178185766648E-2</v>
      </c>
      <c r="G1020" s="2">
        <f t="shared" si="93"/>
        <v>2.4696276909991315E-3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5">
        <f>TITRES_STAT!D1024</f>
        <v>1.3133999999999999</v>
      </c>
      <c r="C1021" s="2">
        <f t="shared" si="90"/>
        <v>1.4261401857297757</v>
      </c>
      <c r="D1021" s="2">
        <f t="shared" si="92"/>
        <v>1.3983526557106618</v>
      </c>
      <c r="E1021" s="2">
        <f t="shared" si="91"/>
        <v>2.7787530019113937E-2</v>
      </c>
      <c r="F1021" s="2">
        <f t="shared" si="95"/>
        <v>2.2955248552436108E-2</v>
      </c>
      <c r="G1021" s="2">
        <f t="shared" si="93"/>
        <v>4.8322814666778291E-3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5">
        <f>TITRES_STAT!D1025</f>
        <v>1.3133999999999999</v>
      </c>
      <c r="C1022" s="2">
        <f t="shared" si="90"/>
        <v>1.4277186186944255</v>
      </c>
      <c r="D1022" s="2">
        <f t="shared" si="92"/>
        <v>1.3920598663987609</v>
      </c>
      <c r="E1022" s="2">
        <f t="shared" si="91"/>
        <v>3.565875229566462E-2</v>
      </c>
      <c r="F1022" s="2">
        <f t="shared" si="95"/>
        <v>2.5495949301081813E-2</v>
      </c>
      <c r="G1022" s="2">
        <f t="shared" si="93"/>
        <v>1.0162802994582807E-2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5">
        <f>TITRES_STAT!D1026</f>
        <v>1.2575000000000001</v>
      </c>
      <c r="C1023" s="2">
        <f t="shared" si="90"/>
        <v>1.4290542158183599</v>
      </c>
      <c r="D1023" s="2">
        <f t="shared" si="92"/>
        <v>1.3820924688877416</v>
      </c>
      <c r="E1023" s="2">
        <f t="shared" si="91"/>
        <v>4.6961746930618276E-2</v>
      </c>
      <c r="F1023" s="2">
        <f t="shared" si="95"/>
        <v>2.9789108826989107E-2</v>
      </c>
      <c r="G1023" s="2">
        <f t="shared" si="93"/>
        <v>1.7172638103629168E-2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5">
        <f>TITRES_STAT!D1027</f>
        <v>1.3078000000000001</v>
      </c>
      <c r="C1024" s="2">
        <f t="shared" si="90"/>
        <v>1.4301843364616891</v>
      </c>
      <c r="D1024" s="2">
        <f t="shared" si="92"/>
        <v>1.3765893230442052</v>
      </c>
      <c r="E1024" s="2">
        <f t="shared" si="91"/>
        <v>5.359501341748385E-2</v>
      </c>
      <c r="F1024" s="2">
        <f t="shared" si="95"/>
        <v>3.4550289745088059E-2</v>
      </c>
      <c r="G1024" s="2">
        <f t="shared" si="93"/>
        <v>1.9044723672395791E-2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5">
        <f>TITRES_STAT!D1028</f>
        <v>1.2909999999999999</v>
      </c>
      <c r="C1025" s="2">
        <f t="shared" si="90"/>
        <v>1.4251098231598909</v>
      </c>
      <c r="D1025" s="2">
        <f t="shared" si="92"/>
        <v>1.370249373189079</v>
      </c>
      <c r="E1025" s="2">
        <f t="shared" si="91"/>
        <v>5.4860449970811853E-2</v>
      </c>
      <c r="F1025" s="2">
        <f t="shared" si="95"/>
        <v>3.8612321790232815E-2</v>
      </c>
      <c r="G1025" s="2">
        <f t="shared" si="93"/>
        <v>1.6248128180579038E-2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1.2966</v>
      </c>
      <c r="C1026" s="2">
        <f t="shared" si="90"/>
        <v>1.4199544657506769</v>
      </c>
      <c r="D1026" s="2">
        <f t="shared" si="92"/>
        <v>1.3647938640639621</v>
      </c>
      <c r="E1026" s="2">
        <f t="shared" si="91"/>
        <v>5.5160601686714772E-2</v>
      </c>
      <c r="F1026" s="2">
        <f t="shared" si="95"/>
        <v>4.1921977769529203E-2</v>
      </c>
      <c r="G1026" s="2">
        <f t="shared" si="93"/>
        <v>1.3238623917185569E-2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1.2743</v>
      </c>
      <c r="C1027" s="2">
        <f t="shared" si="90"/>
        <v>1.4104383940967264</v>
      </c>
      <c r="D1027" s="2">
        <f t="shared" si="92"/>
        <v>1.358090614874039</v>
      </c>
      <c r="E1027" s="2">
        <f t="shared" si="91"/>
        <v>5.2347779222687407E-2</v>
      </c>
      <c r="F1027" s="2">
        <f t="shared" si="95"/>
        <v>4.4007138060160843E-2</v>
      </c>
      <c r="G1027" s="2">
        <f t="shared" si="93"/>
        <v>8.3406411625265645E-3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1.3022</v>
      </c>
      <c r="C1028" s="2">
        <f t="shared" si="90"/>
        <v>1.3920632565433839</v>
      </c>
      <c r="D1028" s="2">
        <f t="shared" si="92"/>
        <v>1.353950569327814</v>
      </c>
      <c r="E1028" s="2">
        <f t="shared" si="91"/>
        <v>3.8112687215569929E-2</v>
      </c>
      <c r="F1028" s="2">
        <f t="shared" si="95"/>
        <v>4.2828247891242663E-2</v>
      </c>
      <c r="G1028" s="2">
        <f t="shared" si="93"/>
        <v>-4.7155606756727336E-3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1.3022</v>
      </c>
      <c r="C1029" s="2">
        <f t="shared" si="90"/>
        <v>1.3662073709213247</v>
      </c>
      <c r="D1029" s="2">
        <f t="shared" si="92"/>
        <v>1.35011719382205</v>
      </c>
      <c r="E1029" s="2">
        <f t="shared" si="91"/>
        <v>1.6090177099274738E-2</v>
      </c>
      <c r="F1029" s="2">
        <f t="shared" si="95"/>
        <v>3.7480633732849079E-2</v>
      </c>
      <c r="G1029" s="2">
        <f t="shared" si="93"/>
        <v>-2.1390456633574341E-2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1.2966</v>
      </c>
      <c r="C1030" s="2">
        <f t="shared" si="90"/>
        <v>1.353790852318044</v>
      </c>
      <c r="D1030" s="2">
        <f t="shared" si="92"/>
        <v>1.3461529572426387</v>
      </c>
      <c r="E1030" s="2">
        <f t="shared" si="91"/>
        <v>7.6378950754052433E-3</v>
      </c>
      <c r="F1030" s="2">
        <f t="shared" si="95"/>
        <v>3.1512086001360309E-2</v>
      </c>
      <c r="G1030" s="2">
        <f t="shared" si="93"/>
        <v>-2.3874190925955066E-2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1.2966</v>
      </c>
      <c r="C1031" s="2">
        <f t="shared" si="90"/>
        <v>1.347576875038345</v>
      </c>
      <c r="D1031" s="2">
        <f t="shared" si="92"/>
        <v>1.3424823678172579</v>
      </c>
      <c r="E1031" s="2">
        <f t="shared" si="91"/>
        <v>5.0945072210870634E-3</v>
      </c>
      <c r="F1031" s="2">
        <f t="shared" si="95"/>
        <v>2.6228570245305661E-2</v>
      </c>
      <c r="G1031" s="2">
        <f t="shared" si="93"/>
        <v>-2.1134063024218597E-2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1.2966</v>
      </c>
      <c r="C1032" s="2">
        <f t="shared" si="90"/>
        <v>1.3423188942632149</v>
      </c>
      <c r="D1032" s="2">
        <f t="shared" si="92"/>
        <v>1.3390836739048684</v>
      </c>
      <c r="E1032" s="2">
        <f t="shared" si="91"/>
        <v>3.2352203583465577E-3</v>
      </c>
      <c r="F1032" s="2">
        <f t="shared" si="95"/>
        <v>2.1629900267913841E-2</v>
      </c>
      <c r="G1032" s="2">
        <f t="shared" si="93"/>
        <v>-1.8394679909567283E-2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1.2630999999999999</v>
      </c>
      <c r="C1033" s="2">
        <f t="shared" si="90"/>
        <v>1.3292698336073359</v>
      </c>
      <c r="D1033" s="2">
        <f t="shared" si="92"/>
        <v>1.3334552536156188</v>
      </c>
      <c r="E1033" s="2">
        <f t="shared" si="91"/>
        <v>-4.1854200082829252E-3</v>
      </c>
      <c r="F1033" s="2">
        <f t="shared" si="95"/>
        <v>1.6466836212674488E-2</v>
      </c>
      <c r="G1033" s="2">
        <f t="shared" si="93"/>
        <v>-2.0652256220957413E-2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1.2855000000000001</v>
      </c>
      <c r="C1034" s="2">
        <f t="shared" si="90"/>
        <v>1.3259667822831305</v>
      </c>
      <c r="D1034" s="2">
        <f t="shared" si="92"/>
        <v>1.3299030126070546</v>
      </c>
      <c r="E1034" s="2">
        <f t="shared" si="91"/>
        <v>-3.9362303239240948E-3</v>
      </c>
      <c r="F1034" s="2">
        <f t="shared" si="95"/>
        <v>1.2386222905354773E-2</v>
      </c>
      <c r="G1034" s="2">
        <f t="shared" si="93"/>
        <v>-1.6322453229278867E-2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1.2855000000000001</v>
      </c>
      <c r="C1035" s="2">
        <f t="shared" si="90"/>
        <v>1.3205872773164951</v>
      </c>
      <c r="D1035" s="2">
        <f t="shared" si="92"/>
        <v>1.3266139005620876</v>
      </c>
      <c r="E1035" s="2">
        <f t="shared" si="91"/>
        <v>-6.026623245592555E-3</v>
      </c>
      <c r="F1035" s="2">
        <f t="shared" si="95"/>
        <v>8.7036536751653078E-3</v>
      </c>
      <c r="G1035" s="2">
        <f t="shared" si="93"/>
        <v>-1.4730276920757863E-2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1.2855000000000001</v>
      </c>
      <c r="C1036" s="2">
        <f t="shared" si="90"/>
        <v>1.3168969269601112</v>
      </c>
      <c r="D1036" s="2">
        <f t="shared" si="92"/>
        <v>1.3235684264463776</v>
      </c>
      <c r="E1036" s="2">
        <f t="shared" si="91"/>
        <v>-6.6714994862664412E-3</v>
      </c>
      <c r="F1036" s="2">
        <f t="shared" si="95"/>
        <v>5.6286230428789583E-3</v>
      </c>
      <c r="G1036" s="2">
        <f t="shared" si="93"/>
        <v>-1.23001225291454E-2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1.3525</v>
      </c>
      <c r="C1037" s="2">
        <f t="shared" si="90"/>
        <v>1.3103435535816323</v>
      </c>
      <c r="D1037" s="2">
        <f t="shared" si="92"/>
        <v>1.3257115059688682</v>
      </c>
      <c r="E1037" s="2">
        <f t="shared" si="91"/>
        <v>-1.5367952387235873E-2</v>
      </c>
      <c r="F1037" s="2">
        <f t="shared" si="95"/>
        <v>1.4293079568559923E-3</v>
      </c>
      <c r="G1037" s="2">
        <f t="shared" si="93"/>
        <v>-1.6797260344091864E-2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1.4308000000000001</v>
      </c>
      <c r="C1038" s="2">
        <f t="shared" si="90"/>
        <v>1.3090906991844582</v>
      </c>
      <c r="D1038" s="2">
        <f t="shared" si="92"/>
        <v>1.3334958388600631</v>
      </c>
      <c r="E1038" s="2">
        <f t="shared" si="91"/>
        <v>-2.440513967560487E-2</v>
      </c>
      <c r="F1038" s="2">
        <f t="shared" si="95"/>
        <v>-3.7375815696361805E-3</v>
      </c>
      <c r="G1038" s="2">
        <f t="shared" si="93"/>
        <v>-2.0667558105968688E-2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1.5089999999999999</v>
      </c>
      <c r="C1039" s="2">
        <f t="shared" ref="C1039:C1102" si="96">$C$4*B1029+C1038*(1-$C$4)</f>
        <v>1.3080305916176185</v>
      </c>
      <c r="D1039" s="2">
        <f t="shared" si="92"/>
        <v>1.3464961470926509</v>
      </c>
      <c r="E1039" s="2">
        <f t="shared" si="91"/>
        <v>-3.8465555475032387E-2</v>
      </c>
      <c r="F1039" s="2">
        <f t="shared" si="95"/>
        <v>-1.0683176350715421E-2</v>
      </c>
      <c r="G1039" s="2">
        <f t="shared" si="93"/>
        <v>-2.7782379124316966E-2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1.5089999999999999</v>
      </c>
      <c r="C1040" s="2">
        <f t="shared" si="96"/>
        <v>1.3062720390610618</v>
      </c>
      <c r="D1040" s="2">
        <f t="shared" si="92"/>
        <v>1.3585334695302322</v>
      </c>
      <c r="E1040" s="2">
        <f t="shared" si="91"/>
        <v>-5.2261430469170422E-2</v>
      </c>
      <c r="F1040" s="2">
        <f t="shared" si="95"/>
        <v>-1.8998827174406423E-2</v>
      </c>
      <c r="G1040" s="2">
        <f t="shared" si="93"/>
        <v>-3.3262603294764E-2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1.5984</v>
      </c>
      <c r="C1041" s="2">
        <f t="shared" si="96"/>
        <v>1.3047840330516678</v>
      </c>
      <c r="D1041" s="2">
        <f t="shared" si="92"/>
        <v>1.376301360676141</v>
      </c>
      <c r="E1041" s="2">
        <f t="shared" si="91"/>
        <v>-7.1517327624473159E-2</v>
      </c>
      <c r="F1041" s="2">
        <f t="shared" si="95"/>
        <v>-2.9502527264419771E-2</v>
      </c>
      <c r="G1041" s="2">
        <f t="shared" si="93"/>
        <v>-4.2014800360053388E-2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1.5928</v>
      </c>
      <c r="C1042" s="2">
        <f t="shared" si="96"/>
        <v>1.303524951043719</v>
      </c>
      <c r="D1042" s="2">
        <f t="shared" si="92"/>
        <v>1.3923382969223528</v>
      </c>
      <c r="E1042" s="2">
        <f t="shared" si="91"/>
        <v>-8.8813345878633765E-2</v>
      </c>
      <c r="F1042" s="2">
        <f t="shared" si="95"/>
        <v>-4.1364690987262573E-2</v>
      </c>
      <c r="G1042" s="2">
        <f t="shared" si="93"/>
        <v>-4.7448654891371192E-2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1.6208</v>
      </c>
      <c r="C1043" s="2">
        <f t="shared" si="96"/>
        <v>1.2973057278062237</v>
      </c>
      <c r="D1043" s="2">
        <f t="shared" si="92"/>
        <v>1.4092613860392156</v>
      </c>
      <c r="E1043" s="2">
        <f t="shared" si="91"/>
        <v>-0.11195565823299192</v>
      </c>
      <c r="F1043" s="2">
        <f t="shared" si="95"/>
        <v>-5.5482884436408447E-2</v>
      </c>
      <c r="G1043" s="2">
        <f t="shared" si="93"/>
        <v>-5.647277379658347E-2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1.5928</v>
      </c>
      <c r="C1044" s="2">
        <f t="shared" si="96"/>
        <v>1.2954894619898816</v>
      </c>
      <c r="D1044" s="2">
        <f t="shared" si="92"/>
        <v>1.4228568389251997</v>
      </c>
      <c r="E1044" s="2">
        <f t="shared" si="91"/>
        <v>-0.12736737693531808</v>
      </c>
      <c r="F1044" s="2">
        <f t="shared" si="95"/>
        <v>-6.985978293619037E-2</v>
      </c>
      <c r="G1044" s="2">
        <f t="shared" si="93"/>
        <v>-5.7507593999127707E-2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1.5425</v>
      </c>
      <c r="C1045" s="2">
        <f t="shared" si="96"/>
        <v>1.2939526216837458</v>
      </c>
      <c r="D1045" s="2">
        <f t="shared" si="92"/>
        <v>1.4317192953011109</v>
      </c>
      <c r="E1045" s="2">
        <f t="shared" si="91"/>
        <v>-0.13776667361736505</v>
      </c>
      <c r="F1045" s="2">
        <f t="shared" si="95"/>
        <v>-8.3441161072425316E-2</v>
      </c>
      <c r="G1045" s="2">
        <f t="shared" si="93"/>
        <v>-5.4325512544939739E-2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1.4978</v>
      </c>
      <c r="C1046" s="2">
        <f t="shared" si="96"/>
        <v>1.2926522183477849</v>
      </c>
      <c r="D1046" s="2">
        <f t="shared" si="92"/>
        <v>1.4366141623158435</v>
      </c>
      <c r="E1046" s="2">
        <f t="shared" si="91"/>
        <v>-0.14396194396805861</v>
      </c>
      <c r="F1046" s="2">
        <f t="shared" si="95"/>
        <v>-9.554531765155197E-2</v>
      </c>
      <c r="G1046" s="2">
        <f t="shared" si="93"/>
        <v>-4.8416626316506645E-2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1.4308000000000001</v>
      </c>
      <c r="C1047" s="2">
        <f t="shared" si="96"/>
        <v>1.3018595693712025</v>
      </c>
      <c r="D1047" s="2">
        <f t="shared" si="92"/>
        <v>1.436183483625781</v>
      </c>
      <c r="E1047" s="2">
        <f t="shared" si="91"/>
        <v>-0.13432391425457846</v>
      </c>
      <c r="F1047" s="2">
        <f t="shared" si="95"/>
        <v>-0.10330103697215727</v>
      </c>
      <c r="G1047" s="2">
        <f t="shared" si="93"/>
        <v>-3.1022877282421188E-2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1.3693</v>
      </c>
      <c r="C1048" s="2">
        <f t="shared" si="96"/>
        <v>1.3216965586987097</v>
      </c>
      <c r="D1048" s="2">
        <f t="shared" si="92"/>
        <v>1.4312291515053526</v>
      </c>
      <c r="E1048" s="2">
        <f t="shared" si="91"/>
        <v>-0.10953259280664285</v>
      </c>
      <c r="F1048" s="2">
        <f t="shared" si="95"/>
        <v>-0.10454734813905439</v>
      </c>
      <c r="G1048" s="2">
        <f t="shared" si="93"/>
        <v>-4.9852446675884565E-3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1.4308000000000001</v>
      </c>
      <c r="C1049" s="2">
        <f t="shared" si="96"/>
        <v>1.3505124727450621</v>
      </c>
      <c r="D1049" s="2">
        <f t="shared" si="92"/>
        <v>1.4311973625049561</v>
      </c>
      <c r="E1049" s="2">
        <f t="shared" si="91"/>
        <v>-8.0684889759893963E-2</v>
      </c>
      <c r="F1049" s="2">
        <f t="shared" si="95"/>
        <v>-9.9774856463222317E-2</v>
      </c>
      <c r="G1049" s="2">
        <f t="shared" si="93"/>
        <v>1.9089966703328354E-2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1.5089999999999999</v>
      </c>
      <c r="C1050" s="2">
        <f t="shared" si="96"/>
        <v>1.3748951692458218</v>
      </c>
      <c r="D1050" s="2">
        <f t="shared" si="92"/>
        <v>1.4369605208379224</v>
      </c>
      <c r="E1050" s="2">
        <f t="shared" si="91"/>
        <v>-6.2065351592100582E-2</v>
      </c>
      <c r="F1050" s="2">
        <f t="shared" si="95"/>
        <v>-9.2232955488997986E-2</v>
      </c>
      <c r="G1050" s="2">
        <f t="shared" si="93"/>
        <v>3.0167603896897405E-2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1.5928</v>
      </c>
      <c r="C1051" s="2">
        <f t="shared" si="96"/>
        <v>1.4092805278233878</v>
      </c>
      <c r="D1051" s="2">
        <f t="shared" si="92"/>
        <v>1.4485041859610392</v>
      </c>
      <c r="E1051" s="2">
        <f t="shared" si="91"/>
        <v>-3.9223658137651496E-2</v>
      </c>
      <c r="F1051" s="2">
        <f t="shared" si="95"/>
        <v>-8.1631096018728685E-2</v>
      </c>
      <c r="G1051" s="2">
        <f t="shared" si="93"/>
        <v>4.240743788107719E-2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1.6767000000000001</v>
      </c>
      <c r="C1052" s="2">
        <f t="shared" si="96"/>
        <v>1.4375142927736357</v>
      </c>
      <c r="D1052" s="2">
        <f t="shared" si="92"/>
        <v>1.4654075795935551</v>
      </c>
      <c r="E1052" s="2">
        <f t="shared" ref="E1052:E1115" si="97">C1052-D1052</f>
        <v>-2.7893286819919316E-2</v>
      </c>
      <c r="F1052" s="2">
        <f t="shared" si="95"/>
        <v>-7.0883534178966812E-2</v>
      </c>
      <c r="G1052" s="2">
        <f t="shared" si="93"/>
        <v>4.2990247359047495E-2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1.7270000000000001</v>
      </c>
      <c r="C1053" s="2">
        <f t="shared" si="96"/>
        <v>1.4657120938853843</v>
      </c>
      <c r="D1053" s="2">
        <f t="shared" ref="D1053:D1116" si="98">$D$4*B1053+(1-$D$4)*D1052</f>
        <v>1.4847847959199585</v>
      </c>
      <c r="E1053" s="2">
        <f t="shared" si="97"/>
        <v>-1.9072702034574229E-2</v>
      </c>
      <c r="F1053" s="2">
        <f t="shared" si="95"/>
        <v>-6.0521367750088297E-2</v>
      </c>
      <c r="G1053" s="2">
        <f t="shared" si="93"/>
        <v>4.1448665715514067E-2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1.6543000000000001</v>
      </c>
      <c r="C1054" s="2">
        <f t="shared" si="96"/>
        <v>1.4852640794414791</v>
      </c>
      <c r="D1054" s="2">
        <f t="shared" si="98"/>
        <v>1.4973414777036653</v>
      </c>
      <c r="E1054" s="2">
        <f t="shared" si="97"/>
        <v>-1.2077398262186234E-2</v>
      </c>
      <c r="F1054" s="2">
        <f t="shared" si="95"/>
        <v>-5.083257385250789E-2</v>
      </c>
      <c r="G1054" s="2">
        <f t="shared" si="93"/>
        <v>3.8755175590321655E-2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1.6487000000000001</v>
      </c>
      <c r="C1055" s="2">
        <f t="shared" si="96"/>
        <v>1.4940696056812515</v>
      </c>
      <c r="D1055" s="2">
        <f t="shared" si="98"/>
        <v>1.5085532200959864</v>
      </c>
      <c r="E1055" s="2">
        <f t="shared" si="97"/>
        <v>-1.4483614414734891E-2</v>
      </c>
      <c r="F1055" s="2">
        <f t="shared" si="95"/>
        <v>-4.3562781964953293E-2</v>
      </c>
      <c r="G1055" s="2">
        <f t="shared" si="93"/>
        <v>2.9079167550218402E-2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1.6208</v>
      </c>
      <c r="C1056" s="2">
        <f t="shared" si="96"/>
        <v>1.4946435124995205</v>
      </c>
      <c r="D1056" s="2">
        <f t="shared" si="98"/>
        <v>1.5168677963851727</v>
      </c>
      <c r="E1056" s="2">
        <f t="shared" si="97"/>
        <v>-2.2224283885652119E-2</v>
      </c>
      <c r="F1056" s="2">
        <f t="shared" si="95"/>
        <v>-3.9295082349093062E-2</v>
      </c>
      <c r="G1056" s="2">
        <f t="shared" si="93"/>
        <v>1.7070798463440943E-2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1.6152</v>
      </c>
      <c r="C1057" s="2">
        <f t="shared" si="96"/>
        <v>1.4848214336534404</v>
      </c>
      <c r="D1057" s="2">
        <f t="shared" si="98"/>
        <v>1.5241516633196044</v>
      </c>
      <c r="E1057" s="2">
        <f t="shared" si="97"/>
        <v>-3.9330229666163952E-2</v>
      </c>
      <c r="F1057" s="2">
        <f t="shared" si="95"/>
        <v>-3.9302111812507243E-2</v>
      </c>
      <c r="G1057" s="2">
        <f t="shared" si="93"/>
        <v>-2.8117853656708935E-5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1.6152</v>
      </c>
      <c r="C1058" s="2">
        <f t="shared" si="96"/>
        <v>1.467048905399065</v>
      </c>
      <c r="D1058" s="2">
        <f t="shared" si="98"/>
        <v>1.5308959845551893</v>
      </c>
      <c r="E1058" s="2">
        <f t="shared" si="97"/>
        <v>-6.3847079156124309E-2</v>
      </c>
      <c r="F1058" s="2">
        <f t="shared" si="95"/>
        <v>-4.4211105281230664E-2</v>
      </c>
      <c r="G1058" s="2">
        <f t="shared" si="93"/>
        <v>-1.9635973874893645E-2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1.5761000000000001</v>
      </c>
      <c r="C1059" s="2">
        <f t="shared" si="96"/>
        <v>1.4614721507222856</v>
      </c>
      <c r="D1059" s="2">
        <f t="shared" si="98"/>
        <v>1.5342444301436937</v>
      </c>
      <c r="E1059" s="2">
        <f t="shared" si="97"/>
        <v>-7.277227942140807E-2</v>
      </c>
      <c r="F1059" s="2">
        <f t="shared" si="95"/>
        <v>-4.9923340109266148E-2</v>
      </c>
      <c r="G1059" s="2">
        <f t="shared" si="93"/>
        <v>-2.2848939312141922E-2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1.6208</v>
      </c>
      <c r="C1060" s="2">
        <f t="shared" si="96"/>
        <v>1.4687841275342417</v>
      </c>
      <c r="D1060" s="2">
        <f t="shared" si="98"/>
        <v>1.5406559538367535</v>
      </c>
      <c r="E1060" s="2">
        <f t="shared" si="97"/>
        <v>-7.1871826302511765E-2</v>
      </c>
      <c r="F1060" s="2">
        <f t="shared" si="95"/>
        <v>-5.4313037347915274E-2</v>
      </c>
      <c r="G1060" s="2">
        <f t="shared" ref="G1060:G1123" si="99">E1060-F1060</f>
        <v>-1.7558788954596491E-2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1.6767000000000001</v>
      </c>
      <c r="C1061" s="2">
        <f t="shared" si="96"/>
        <v>1.4878634925289738</v>
      </c>
      <c r="D1061" s="2">
        <f t="shared" si="98"/>
        <v>1.5507332905895865</v>
      </c>
      <c r="E1061" s="2">
        <f t="shared" si="97"/>
        <v>-6.2869798060612769E-2</v>
      </c>
      <c r="F1061" s="2">
        <f t="shared" ref="F1061:F1124" si="101">(E1061*(2/(10)))+((1-(2/10))*F1060)</f>
        <v>-5.6024389490454782E-2</v>
      </c>
      <c r="G1061" s="2">
        <f t="shared" si="99"/>
        <v>-6.8454085701579875E-3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1.6264000000000001</v>
      </c>
      <c r="C1062" s="2">
        <f t="shared" si="96"/>
        <v>1.5169152629091316</v>
      </c>
      <c r="D1062" s="2">
        <f t="shared" si="98"/>
        <v>1.5563382320273949</v>
      </c>
      <c r="E1062" s="2">
        <f t="shared" si="97"/>
        <v>-3.9422969118263262E-2</v>
      </c>
      <c r="F1062" s="2">
        <f t="shared" si="101"/>
        <v>-5.2704105416016486E-2</v>
      </c>
      <c r="G1062" s="2">
        <f t="shared" si="99"/>
        <v>1.3281136297753224E-2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1.5369999999999999</v>
      </c>
      <c r="C1063" s="2">
        <f t="shared" si="96"/>
        <v>1.5492359916923422</v>
      </c>
      <c r="D1063" s="2">
        <f t="shared" si="98"/>
        <v>1.5549057703957361</v>
      </c>
      <c r="E1063" s="2">
        <f t="shared" si="97"/>
        <v>-5.6697787033939129E-3</v>
      </c>
      <c r="F1063" s="2">
        <f t="shared" si="101"/>
        <v>-4.329724007349197E-2</v>
      </c>
      <c r="G1063" s="2">
        <f t="shared" si="99"/>
        <v>3.7627461370098057E-2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1.5369999999999999</v>
      </c>
      <c r="C1064" s="2">
        <f t="shared" si="96"/>
        <v>1.5653996852781358</v>
      </c>
      <c r="D1064" s="2">
        <f t="shared" si="98"/>
        <v>1.553579417033089</v>
      </c>
      <c r="E1064" s="2">
        <f t="shared" si="97"/>
        <v>1.1820268245046783E-2</v>
      </c>
      <c r="F1064" s="2">
        <f t="shared" si="101"/>
        <v>-3.2273738409784217E-2</v>
      </c>
      <c r="G1064" s="2">
        <f t="shared" si="99"/>
        <v>4.4094006654831E-2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1.5369999999999999</v>
      </c>
      <c r="C1065" s="2">
        <f t="shared" si="96"/>
        <v>1.5782151183122688</v>
      </c>
      <c r="D1065" s="2">
        <f t="shared" si="98"/>
        <v>1.5523513120676751</v>
      </c>
      <c r="E1065" s="2">
        <f t="shared" si="97"/>
        <v>2.5863806244593723E-2</v>
      </c>
      <c r="F1065" s="2">
        <f t="shared" si="101"/>
        <v>-2.064622947890863E-2</v>
      </c>
      <c r="G1065" s="2">
        <f t="shared" si="99"/>
        <v>4.6510035723502353E-2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5">
        <f>TITRES_STAT!D1069</f>
        <v>1.5649</v>
      </c>
      <c r="C1066" s="2">
        <f t="shared" si="96"/>
        <v>1.5847666385719199</v>
      </c>
      <c r="D1066" s="2">
        <f t="shared" si="98"/>
        <v>1.5532808445071065</v>
      </c>
      <c r="E1066" s="2">
        <f t="shared" si="97"/>
        <v>3.1485794064813444E-2</v>
      </c>
      <c r="F1066" s="2">
        <f t="shared" si="101"/>
        <v>-1.0219824770164214E-2</v>
      </c>
      <c r="G1066" s="2">
        <f t="shared" si="99"/>
        <v>4.1705618834977656E-2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5">
        <f>TITRES_STAT!D1070</f>
        <v>1.4978</v>
      </c>
      <c r="C1067" s="2">
        <f t="shared" si="96"/>
        <v>1.58944869417624</v>
      </c>
      <c r="D1067" s="2">
        <f t="shared" si="98"/>
        <v>1.5491711523213949</v>
      </c>
      <c r="E1067" s="2">
        <f t="shared" si="97"/>
        <v>4.0277541854845111E-2</v>
      </c>
      <c r="F1067" s="2">
        <f t="shared" si="101"/>
        <v>-1.2035144516234914E-4</v>
      </c>
      <c r="G1067" s="2">
        <f t="shared" si="99"/>
        <v>4.0397893300007461E-2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1.4642999999999999</v>
      </c>
      <c r="C1068" s="2">
        <f t="shared" si="96"/>
        <v>1.5934104335337416</v>
      </c>
      <c r="D1068" s="2">
        <f t="shared" si="98"/>
        <v>1.5428844002975879</v>
      </c>
      <c r="E1068" s="2">
        <f t="shared" si="97"/>
        <v>5.0526033236153678E-2</v>
      </c>
      <c r="F1068" s="2">
        <f t="shared" si="101"/>
        <v>1.0008925491100856E-2</v>
      </c>
      <c r="G1068" s="2">
        <f t="shared" si="99"/>
        <v>4.0517107745052822E-2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1.4252</v>
      </c>
      <c r="C1069" s="2">
        <f t="shared" si="96"/>
        <v>1.5907472899131658</v>
      </c>
      <c r="D1069" s="2">
        <f t="shared" si="98"/>
        <v>1.5341670373125813</v>
      </c>
      <c r="E1069" s="2">
        <f t="shared" si="97"/>
        <v>5.6580252600584524E-2</v>
      </c>
      <c r="F1069" s="2">
        <f t="shared" si="101"/>
        <v>1.9323190912997591E-2</v>
      </c>
      <c r="G1069" s="2">
        <f t="shared" si="99"/>
        <v>3.7257061687586933E-2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1.4642999999999999</v>
      </c>
      <c r="C1070" s="2">
        <f t="shared" si="96"/>
        <v>1.5953707837726789</v>
      </c>
      <c r="D1070" s="2">
        <f t="shared" si="98"/>
        <v>1.5289917012153531</v>
      </c>
      <c r="E1070" s="2">
        <f t="shared" si="97"/>
        <v>6.637908255732583E-2</v>
      </c>
      <c r="F1070" s="2">
        <f t="shared" si="101"/>
        <v>2.873436924186324E-2</v>
      </c>
      <c r="G1070" s="2">
        <f t="shared" si="99"/>
        <v>3.764471331546259E-2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1.4642999999999999</v>
      </c>
      <c r="C1071" s="2">
        <f t="shared" si="96"/>
        <v>1.6078829708845745</v>
      </c>
      <c r="D1071" s="2">
        <f t="shared" si="98"/>
        <v>1.5241997233475493</v>
      </c>
      <c r="E1071" s="2">
        <f t="shared" si="97"/>
        <v>8.3683247537025274E-2</v>
      </c>
      <c r="F1071" s="2">
        <f t="shared" si="101"/>
        <v>3.9724144900895653E-2</v>
      </c>
      <c r="G1071" s="2">
        <f t="shared" si="99"/>
        <v>4.3959102636129621E-2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1.4642999999999999</v>
      </c>
      <c r="C1072" s="2">
        <f t="shared" si="96"/>
        <v>1.6107317445946401</v>
      </c>
      <c r="D1072" s="2">
        <f t="shared" si="98"/>
        <v>1.5197627068032864</v>
      </c>
      <c r="E1072" s="2">
        <f t="shared" si="97"/>
        <v>9.096903779135368E-2</v>
      </c>
      <c r="F1072" s="2">
        <f t="shared" si="101"/>
        <v>4.9973123478987261E-2</v>
      </c>
      <c r="G1072" s="2">
        <f t="shared" si="99"/>
        <v>4.0995914312366419E-2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1.5034000000000001</v>
      </c>
      <c r="C1073" s="2">
        <f t="shared" si="96"/>
        <v>1.5993883992723879</v>
      </c>
      <c r="D1073" s="2">
        <f t="shared" si="98"/>
        <v>1.5185506544474874</v>
      </c>
      <c r="E1073" s="2">
        <f t="shared" si="97"/>
        <v>8.083774482490047E-2</v>
      </c>
      <c r="F1073" s="2">
        <f t="shared" si="101"/>
        <v>5.6146047748169906E-2</v>
      </c>
      <c r="G1073" s="2">
        <f t="shared" si="99"/>
        <v>2.4691697076730565E-2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1.5649</v>
      </c>
      <c r="C1074" s="2">
        <f t="shared" si="96"/>
        <v>1.5897901839997128</v>
      </c>
      <c r="D1074" s="2">
        <f t="shared" si="98"/>
        <v>1.5219839393032291</v>
      </c>
      <c r="E1074" s="2">
        <f t="shared" si="97"/>
        <v>6.7806244696483775E-2</v>
      </c>
      <c r="F1074" s="2">
        <f t="shared" si="101"/>
        <v>5.8478087137832681E-2</v>
      </c>
      <c r="G1074" s="2">
        <f t="shared" si="99"/>
        <v>9.3281575586510942E-3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1.5872999999999999</v>
      </c>
      <c r="C1075" s="2">
        <f t="shared" si="96"/>
        <v>1.5816686172305263</v>
      </c>
      <c r="D1075" s="2">
        <f t="shared" si="98"/>
        <v>1.5268221660215084</v>
      </c>
      <c r="E1075" s="2">
        <f t="shared" si="97"/>
        <v>5.4846451209017877E-2</v>
      </c>
      <c r="F1075" s="2">
        <f t="shared" si="101"/>
        <v>5.7751759952069721E-2</v>
      </c>
      <c r="G1075" s="2">
        <f t="shared" si="99"/>
        <v>-2.9053087430518446E-3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1.5872999999999999</v>
      </c>
      <c r="C1076" s="2">
        <f t="shared" si="96"/>
        <v>1.5790888299642913</v>
      </c>
      <c r="D1076" s="2">
        <f t="shared" si="98"/>
        <v>1.5313020055754707</v>
      </c>
      <c r="E1076" s="2">
        <f t="shared" si="97"/>
        <v>4.7786824388820648E-2</v>
      </c>
      <c r="F1076" s="2">
        <f t="shared" si="101"/>
        <v>5.5758772839419914E-2</v>
      </c>
      <c r="G1076" s="2">
        <f t="shared" si="99"/>
        <v>-7.9719484505992658E-3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1.5872999999999999</v>
      </c>
      <c r="C1077" s="2">
        <f t="shared" si="96"/>
        <v>1.566582856123631</v>
      </c>
      <c r="D1077" s="2">
        <f t="shared" si="98"/>
        <v>1.5354500051624729</v>
      </c>
      <c r="E1077" s="2">
        <f t="shared" si="97"/>
        <v>3.1132850961158143E-2</v>
      </c>
      <c r="F1077" s="2">
        <f t="shared" si="101"/>
        <v>5.0833588463767558E-2</v>
      </c>
      <c r="G1077" s="2">
        <f t="shared" si="99"/>
        <v>-1.9700737502609415E-2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1.5202</v>
      </c>
      <c r="C1078" s="2">
        <f t="shared" si="96"/>
        <v>1.5508470321046108</v>
      </c>
      <c r="D1078" s="2">
        <f t="shared" si="98"/>
        <v>1.534320375150438</v>
      </c>
      <c r="E1078" s="2">
        <f t="shared" si="97"/>
        <v>1.652665695417288E-2</v>
      </c>
      <c r="F1078" s="2">
        <f t="shared" si="101"/>
        <v>4.3972202161848627E-2</v>
      </c>
      <c r="G1078" s="2">
        <f t="shared" si="99"/>
        <v>-2.7445545207675746E-2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1.4978</v>
      </c>
      <c r="C1079" s="2">
        <f t="shared" si="96"/>
        <v>1.5315167194731321</v>
      </c>
      <c r="D1079" s="2">
        <f t="shared" si="98"/>
        <v>1.5316151621763316</v>
      </c>
      <c r="E1079" s="2">
        <f t="shared" si="97"/>
        <v>-9.8442703199586035E-5</v>
      </c>
      <c r="F1079" s="2">
        <f t="shared" si="101"/>
        <v>3.5158073188838984E-2</v>
      </c>
      <c r="G1079" s="2">
        <f t="shared" si="99"/>
        <v>-3.525651589203857E-2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1.4531000000000001</v>
      </c>
      <c r="C1080" s="2">
        <f t="shared" si="96"/>
        <v>1.521175685708035</v>
      </c>
      <c r="D1080" s="2">
        <f t="shared" si="98"/>
        <v>1.5257992242373442</v>
      </c>
      <c r="E1080" s="2">
        <f t="shared" si="97"/>
        <v>-4.6235385293091902E-3</v>
      </c>
      <c r="F1080" s="2">
        <f t="shared" si="101"/>
        <v>2.7201750845209351E-2</v>
      </c>
      <c r="G1080" s="2">
        <f t="shared" si="99"/>
        <v>-3.1825289374518541E-2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1.4922</v>
      </c>
      <c r="C1081" s="2">
        <f t="shared" si="96"/>
        <v>1.5124255802144912</v>
      </c>
      <c r="D1081" s="2">
        <f t="shared" si="98"/>
        <v>1.5233103928123557</v>
      </c>
      <c r="E1081" s="2">
        <f t="shared" si="97"/>
        <v>-1.0884812597864446E-2</v>
      </c>
      <c r="F1081" s="2">
        <f t="shared" si="101"/>
        <v>1.9584438156594594E-2</v>
      </c>
      <c r="G1081" s="2">
        <f t="shared" si="99"/>
        <v>-3.046925075445904E-2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1.4922</v>
      </c>
      <c r="C1082" s="2">
        <f t="shared" si="96"/>
        <v>1.5050216447968772</v>
      </c>
      <c r="D1082" s="2">
        <f t="shared" si="98"/>
        <v>1.5210059192706997</v>
      </c>
      <c r="E1082" s="2">
        <f t="shared" si="97"/>
        <v>-1.5984274473822557E-2</v>
      </c>
      <c r="F1082" s="2">
        <f t="shared" si="101"/>
        <v>1.2470695630511165E-2</v>
      </c>
      <c r="G1082" s="2">
        <f t="shared" si="99"/>
        <v>-2.8454970104333722E-2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1.4922</v>
      </c>
      <c r="C1083" s="2">
        <f t="shared" si="96"/>
        <v>1.5047721609819729</v>
      </c>
      <c r="D1083" s="2">
        <f t="shared" si="98"/>
        <v>1.5188721474728701</v>
      </c>
      <c r="E1083" s="2">
        <f t="shared" si="97"/>
        <v>-1.4099986490897276E-2</v>
      </c>
      <c r="F1083" s="2">
        <f t="shared" si="101"/>
        <v>7.1565592062294769E-3</v>
      </c>
      <c r="G1083" s="2">
        <f t="shared" si="99"/>
        <v>-2.1256545697126754E-2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1.4922</v>
      </c>
      <c r="C1084" s="2">
        <f t="shared" si="96"/>
        <v>1.514022597753977</v>
      </c>
      <c r="D1084" s="2">
        <f t="shared" si="98"/>
        <v>1.5168964328452501</v>
      </c>
      <c r="E1084" s="2">
        <f t="shared" si="97"/>
        <v>-2.873835091273147E-3</v>
      </c>
      <c r="F1084" s="2">
        <f t="shared" si="101"/>
        <v>5.1504803467289527E-3</v>
      </c>
      <c r="G1084" s="2">
        <f t="shared" si="99"/>
        <v>-8.0243154380021005E-3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1.4475</v>
      </c>
      <c r="C1085" s="2">
        <f t="shared" si="96"/>
        <v>1.5252960442533652</v>
      </c>
      <c r="D1085" s="2">
        <f t="shared" si="98"/>
        <v>1.5117559563381944</v>
      </c>
      <c r="E1085" s="2">
        <f t="shared" si="97"/>
        <v>1.3540087915170806E-2</v>
      </c>
      <c r="F1085" s="2">
        <f t="shared" si="101"/>
        <v>6.8284018604173238E-3</v>
      </c>
      <c r="G1085" s="2">
        <f t="shared" si="99"/>
        <v>6.7116860547534827E-3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1.4028</v>
      </c>
      <c r="C1086" s="2">
        <f t="shared" si="96"/>
        <v>1.5348351143682319</v>
      </c>
      <c r="D1086" s="2">
        <f t="shared" si="98"/>
        <v>1.5036851447575874</v>
      </c>
      <c r="E1086" s="2">
        <f t="shared" si="97"/>
        <v>3.1149969610644535E-2</v>
      </c>
      <c r="F1086" s="2">
        <f t="shared" si="101"/>
        <v>1.1692715410462767E-2</v>
      </c>
      <c r="G1086" s="2">
        <f t="shared" si="99"/>
        <v>1.9457254200181767E-2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1.4419</v>
      </c>
      <c r="C1087" s="2">
        <f t="shared" si="96"/>
        <v>1.5429066352346577</v>
      </c>
      <c r="D1087" s="2">
        <f t="shared" si="98"/>
        <v>1.4991084673681365</v>
      </c>
      <c r="E1087" s="2">
        <f t="shared" si="97"/>
        <v>4.3798167866521132E-2</v>
      </c>
      <c r="F1087" s="2">
        <f t="shared" si="101"/>
        <v>1.811380590167444E-2</v>
      </c>
      <c r="G1087" s="2">
        <f t="shared" si="99"/>
        <v>2.5684361964846691E-2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1.4755</v>
      </c>
      <c r="C1088" s="2">
        <f t="shared" si="96"/>
        <v>1.5394133067370179</v>
      </c>
      <c r="D1088" s="2">
        <f t="shared" si="98"/>
        <v>1.4973596920075338</v>
      </c>
      <c r="E1088" s="2">
        <f t="shared" si="97"/>
        <v>4.2053614729484101E-2</v>
      </c>
      <c r="F1088" s="2">
        <f t="shared" si="101"/>
        <v>2.2901767667236374E-2</v>
      </c>
      <c r="G1088" s="2">
        <f t="shared" si="99"/>
        <v>1.9151847062247727E-2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1.4755</v>
      </c>
      <c r="C1089" s="2">
        <f t="shared" si="96"/>
        <v>1.5330112595467074</v>
      </c>
      <c r="D1089" s="2">
        <f t="shared" si="98"/>
        <v>1.4957404555625313</v>
      </c>
      <c r="E1089" s="2">
        <f t="shared" si="97"/>
        <v>3.7270803984176037E-2</v>
      </c>
      <c r="F1089" s="2">
        <f t="shared" si="101"/>
        <v>2.5775574930624306E-2</v>
      </c>
      <c r="G1089" s="2">
        <f t="shared" si="99"/>
        <v>1.1495229053551732E-2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1.4363999999999999</v>
      </c>
      <c r="C1090" s="2">
        <f t="shared" si="96"/>
        <v>1.5207172196164447</v>
      </c>
      <c r="D1090" s="2">
        <f t="shared" si="98"/>
        <v>1.4913448662616031</v>
      </c>
      <c r="E1090" s="2">
        <f t="shared" si="97"/>
        <v>2.9372353354841563E-2</v>
      </c>
      <c r="F1090" s="2">
        <f t="shared" si="101"/>
        <v>2.6494930615467756E-2</v>
      </c>
      <c r="G1090" s="2">
        <f t="shared" si="99"/>
        <v>2.8774227393738062E-3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1.3972</v>
      </c>
      <c r="C1091" s="2">
        <f t="shared" si="96"/>
        <v>1.5163299550600686</v>
      </c>
      <c r="D1091" s="2">
        <f t="shared" si="98"/>
        <v>1.4843711724644473</v>
      </c>
      <c r="E1091" s="2">
        <f t="shared" si="97"/>
        <v>3.1958782595621349E-2</v>
      </c>
      <c r="F1091" s="2">
        <f t="shared" si="101"/>
        <v>2.7587701011498475E-2</v>
      </c>
      <c r="G1091" s="2">
        <f t="shared" si="99"/>
        <v>4.371081584122874E-3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1.3581000000000001</v>
      </c>
      <c r="C1092" s="2">
        <f t="shared" si="96"/>
        <v>1.5126176542815966</v>
      </c>
      <c r="D1092" s="2">
        <f t="shared" si="98"/>
        <v>1.4750177522818957</v>
      </c>
      <c r="E1092" s="2">
        <f t="shared" si="97"/>
        <v>3.7599901999700869E-2</v>
      </c>
      <c r="F1092" s="2">
        <f t="shared" si="101"/>
        <v>2.9590141209138957E-2</v>
      </c>
      <c r="G1092" s="2">
        <f t="shared" si="99"/>
        <v>8.0097607905619123E-3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1.3581000000000001</v>
      </c>
      <c r="C1093" s="2">
        <f t="shared" si="96"/>
        <v>1.5094764766998123</v>
      </c>
      <c r="D1093" s="2">
        <f t="shared" si="98"/>
        <v>1.4663571780387923</v>
      </c>
      <c r="E1093" s="2">
        <f t="shared" si="97"/>
        <v>4.3119298661020045E-2</v>
      </c>
      <c r="F1093" s="2">
        <f t="shared" si="101"/>
        <v>3.2295972699515174E-2</v>
      </c>
      <c r="G1093" s="2">
        <f t="shared" si="99"/>
        <v>1.082332596150487E-2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1.3581000000000001</v>
      </c>
      <c r="C1094" s="2">
        <f t="shared" si="96"/>
        <v>1.5068185572075334</v>
      </c>
      <c r="D1094" s="2">
        <f t="shared" si="98"/>
        <v>1.4583381278136966</v>
      </c>
      <c r="E1094" s="2">
        <f t="shared" si="97"/>
        <v>4.8480429393836788E-2</v>
      </c>
      <c r="F1094" s="2">
        <f t="shared" si="101"/>
        <v>3.5532864038379498E-2</v>
      </c>
      <c r="G1094" s="2">
        <f t="shared" si="99"/>
        <v>1.294756535545729E-2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1.319</v>
      </c>
      <c r="C1095" s="2">
        <f t="shared" si="96"/>
        <v>1.4976926253294514</v>
      </c>
      <c r="D1095" s="2">
        <f t="shared" si="98"/>
        <v>1.4480167850126819</v>
      </c>
      <c r="E1095" s="2">
        <f t="shared" si="97"/>
        <v>4.9675840316769415E-2</v>
      </c>
      <c r="F1095" s="2">
        <f t="shared" si="101"/>
        <v>3.8361459294057487E-2</v>
      </c>
      <c r="G1095" s="2">
        <f t="shared" si="99"/>
        <v>1.1314381022711928E-2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1.2630999999999999</v>
      </c>
      <c r="C1096" s="2">
        <f t="shared" si="96"/>
        <v>1.4830937598941509</v>
      </c>
      <c r="D1096" s="2">
        <f t="shared" si="98"/>
        <v>1.4343192453821128</v>
      </c>
      <c r="E1096" s="2">
        <f t="shared" si="97"/>
        <v>4.8774514512038181E-2</v>
      </c>
      <c r="F1096" s="2">
        <f t="shared" si="101"/>
        <v>4.0444070337653626E-2</v>
      </c>
      <c r="G1096" s="2">
        <f t="shared" si="99"/>
        <v>8.3304441743845548E-3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1.1903999999999999</v>
      </c>
      <c r="C1097" s="2">
        <f t="shared" si="96"/>
        <v>1.476756258371974</v>
      </c>
      <c r="D1097" s="2">
        <f t="shared" si="98"/>
        <v>1.4162511531315858</v>
      </c>
      <c r="E1097" s="2">
        <f t="shared" si="97"/>
        <v>6.0505105240388213E-2</v>
      </c>
      <c r="F1097" s="2">
        <f t="shared" si="101"/>
        <v>4.4456277318200545E-2</v>
      </c>
      <c r="G1097" s="2">
        <f t="shared" si="99"/>
        <v>1.6048827922187668E-2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1.1400999999999999</v>
      </c>
      <c r="C1098" s="2">
        <f t="shared" si="96"/>
        <v>1.4765629878532089</v>
      </c>
      <c r="D1098" s="2">
        <f t="shared" si="98"/>
        <v>1.3957955121588757</v>
      </c>
      <c r="E1098" s="2">
        <f t="shared" si="97"/>
        <v>8.0767475694333291E-2</v>
      </c>
      <c r="F1098" s="2">
        <f t="shared" si="101"/>
        <v>5.1718516993427097E-2</v>
      </c>
      <c r="G1098" s="2">
        <f t="shared" si="99"/>
        <v>2.9048958700906194E-2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1.1177999999999999</v>
      </c>
      <c r="C1099" s="2">
        <f t="shared" si="96"/>
        <v>1.4763994512604077</v>
      </c>
      <c r="D1099" s="2">
        <f t="shared" si="98"/>
        <v>1.375203251998959</v>
      </c>
      <c r="E1099" s="2">
        <f t="shared" si="97"/>
        <v>0.10119619926144874</v>
      </c>
      <c r="F1099" s="2">
        <f t="shared" si="101"/>
        <v>6.1614053447031428E-2</v>
      </c>
      <c r="G1099" s="2">
        <f t="shared" si="99"/>
        <v>3.9582145814417311E-2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1.0842000000000001</v>
      </c>
      <c r="C1100" s="2">
        <f t="shared" si="96"/>
        <v>1.4702456895280371</v>
      </c>
      <c r="D1100" s="2">
        <f t="shared" si="98"/>
        <v>1.3536474555545919</v>
      </c>
      <c r="E1100" s="2">
        <f t="shared" si="97"/>
        <v>0.11659823397344526</v>
      </c>
      <c r="F1100" s="2">
        <f t="shared" si="101"/>
        <v>7.2610889552314192E-2</v>
      </c>
      <c r="G1100" s="2">
        <f t="shared" si="99"/>
        <v>4.3987344421131072E-2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1.0563</v>
      </c>
      <c r="C1101" s="2">
        <f t="shared" si="96"/>
        <v>1.4590078911391084</v>
      </c>
      <c r="D1101" s="2">
        <f t="shared" si="98"/>
        <v>1.3316217181061034</v>
      </c>
      <c r="E1101" s="2">
        <f t="shared" si="97"/>
        <v>0.12738617303300503</v>
      </c>
      <c r="F1101" s="2">
        <f t="shared" si="101"/>
        <v>8.3565946248452372E-2</v>
      </c>
      <c r="G1101" s="2">
        <f t="shared" si="99"/>
        <v>4.3820226784552663E-2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1.0842000000000001</v>
      </c>
      <c r="C1102" s="2">
        <f t="shared" si="96"/>
        <v>1.4434836001946303</v>
      </c>
      <c r="D1102" s="2">
        <f t="shared" si="98"/>
        <v>1.3132941834315774</v>
      </c>
      <c r="E1102" s="2">
        <f t="shared" si="97"/>
        <v>0.13018941676305285</v>
      </c>
      <c r="F1102" s="2">
        <f t="shared" si="101"/>
        <v>9.2890640351372483E-2</v>
      </c>
      <c r="G1102" s="2">
        <f t="shared" si="99"/>
        <v>3.7298776411680362E-2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1.0563</v>
      </c>
      <c r="C1103" s="2">
        <f t="shared" ref="C1103:C1166" si="102">$C$4*B1093+C1102*(1-$C$4)</f>
        <v>1.4303476617031488</v>
      </c>
      <c r="D1103" s="2">
        <f t="shared" si="98"/>
        <v>1.2942575772514604</v>
      </c>
      <c r="E1103" s="2">
        <f t="shared" si="97"/>
        <v>0.13609008445168835</v>
      </c>
      <c r="F1103" s="2">
        <f t="shared" si="101"/>
        <v>0.10153052917143567</v>
      </c>
      <c r="G1103" s="2">
        <f t="shared" si="99"/>
        <v>3.4559555280252688E-2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1.0842000000000001</v>
      </c>
      <c r="C1104" s="2">
        <f t="shared" si="102"/>
        <v>1.4192326368257413</v>
      </c>
      <c r="D1104" s="2">
        <f t="shared" si="98"/>
        <v>1.2786977567143154</v>
      </c>
      <c r="E1104" s="2">
        <f t="shared" si="97"/>
        <v>0.1405348801114259</v>
      </c>
      <c r="F1104" s="2">
        <f t="shared" si="101"/>
        <v>0.10933139935943371</v>
      </c>
      <c r="G1104" s="2">
        <f t="shared" si="99"/>
        <v>3.1203480751992183E-2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1.1122000000000001</v>
      </c>
      <c r="C1105" s="2">
        <f t="shared" si="102"/>
        <v>1.4038122311602428</v>
      </c>
      <c r="D1105" s="2">
        <f t="shared" si="98"/>
        <v>1.266364589550292</v>
      </c>
      <c r="E1105" s="2">
        <f t="shared" si="97"/>
        <v>0.13744764160995082</v>
      </c>
      <c r="F1105" s="2">
        <f t="shared" si="101"/>
        <v>0.11495464780953715</v>
      </c>
      <c r="G1105" s="2">
        <f t="shared" si="99"/>
        <v>2.2492993800413669E-2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1.1234</v>
      </c>
      <c r="C1106" s="2">
        <f t="shared" si="102"/>
        <v>1.3821641955971284</v>
      </c>
      <c r="D1106" s="2">
        <f t="shared" si="98"/>
        <v>1.2557746199539741</v>
      </c>
      <c r="E1106" s="2">
        <f t="shared" si="97"/>
        <v>0.12638957564315434</v>
      </c>
      <c r="F1106" s="2">
        <f t="shared" si="101"/>
        <v>0.11724163337626059</v>
      </c>
      <c r="G1106" s="2">
        <f t="shared" si="99"/>
        <v>9.1479422668937493E-3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1.1569</v>
      </c>
      <c r="C1107" s="2">
        <f t="shared" si="102"/>
        <v>1.3526620116591086</v>
      </c>
      <c r="D1107" s="2">
        <f t="shared" si="98"/>
        <v>1.2484505740314575</v>
      </c>
      <c r="E1107" s="2">
        <f t="shared" si="97"/>
        <v>0.10421143762765106</v>
      </c>
      <c r="F1107" s="2">
        <f t="shared" si="101"/>
        <v>0.1146355942265387</v>
      </c>
      <c r="G1107" s="2">
        <f t="shared" si="99"/>
        <v>-1.0424156598887638E-2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1.1903999999999999</v>
      </c>
      <c r="C1108" s="2">
        <f t="shared" si="102"/>
        <v>1.3199601637115534</v>
      </c>
      <c r="D1108" s="2">
        <f t="shared" si="98"/>
        <v>1.2441505315106087</v>
      </c>
      <c r="E1108" s="2">
        <f t="shared" si="97"/>
        <v>7.5809632200944721E-2</v>
      </c>
      <c r="F1108" s="2">
        <f t="shared" si="101"/>
        <v>0.10687040182141991</v>
      </c>
      <c r="G1108" s="2">
        <f t="shared" si="99"/>
        <v>-3.1060769620475187E-2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1.2072000000000001</v>
      </c>
      <c r="C1109" s="2">
        <f t="shared" si="102"/>
        <v>1.2888586000636222</v>
      </c>
      <c r="D1109" s="2">
        <f t="shared" si="98"/>
        <v>1.2414134551024156</v>
      </c>
      <c r="E1109" s="2">
        <f t="shared" si="97"/>
        <v>4.7445144961206553E-2</v>
      </c>
      <c r="F1109" s="2">
        <f t="shared" si="101"/>
        <v>9.498535044937724E-2</v>
      </c>
      <c r="G1109" s="2">
        <f t="shared" si="99"/>
        <v>-4.7540205488170686E-2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1.1737</v>
      </c>
      <c r="C1110" s="2">
        <f t="shared" si="102"/>
        <v>1.2573726615922958</v>
      </c>
      <c r="D1110" s="2">
        <f t="shared" si="98"/>
        <v>1.2363976436133479</v>
      </c>
      <c r="E1110" s="2">
        <f t="shared" si="97"/>
        <v>2.0975017978947852E-2</v>
      </c>
      <c r="F1110" s="2">
        <f t="shared" si="101"/>
        <v>8.0183283955291368E-2</v>
      </c>
      <c r="G1110" s="2">
        <f t="shared" si="99"/>
        <v>-5.9208265976343516E-2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1.196</v>
      </c>
      <c r="C1111" s="2">
        <f t="shared" si="102"/>
        <v>1.2264384059627118</v>
      </c>
      <c r="D1111" s="2">
        <f t="shared" si="98"/>
        <v>1.2334052255679147</v>
      </c>
      <c r="E1111" s="2">
        <f t="shared" si="97"/>
        <v>-6.9668196052028453E-3</v>
      </c>
      <c r="F1111" s="2">
        <f t="shared" si="101"/>
        <v>6.2753263243192525E-2</v>
      </c>
      <c r="G1111" s="2">
        <f t="shared" si="99"/>
        <v>-6.9720082848395371E-2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1.2183999999999999</v>
      </c>
      <c r="C1112" s="2">
        <f t="shared" si="102"/>
        <v>1.2045555742761409</v>
      </c>
      <c r="D1112" s="2">
        <f t="shared" si="98"/>
        <v>1.2322937273776988</v>
      </c>
      <c r="E1112" s="2">
        <f t="shared" si="97"/>
        <v>-2.7738153101557916E-2</v>
      </c>
      <c r="F1112" s="2">
        <f t="shared" si="101"/>
        <v>4.4654979974242441E-2</v>
      </c>
      <c r="G1112" s="2">
        <f t="shared" si="99"/>
        <v>-7.2393133075800364E-2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1.2406999999999999</v>
      </c>
      <c r="C1113" s="2">
        <f t="shared" si="102"/>
        <v>1.1817470243875037</v>
      </c>
      <c r="D1113" s="2">
        <f t="shared" si="98"/>
        <v>1.23291641423861</v>
      </c>
      <c r="E1113" s="2">
        <f t="shared" si="97"/>
        <v>-5.1169389851106306E-2</v>
      </c>
      <c r="F1113" s="2">
        <f t="shared" si="101"/>
        <v>2.5490106009172696E-2</v>
      </c>
      <c r="G1113" s="2">
        <f t="shared" si="99"/>
        <v>-7.6659495860279009E-2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1.2686999999999999</v>
      </c>
      <c r="C1114" s="2">
        <f t="shared" si="102"/>
        <v>1.1667397898663492</v>
      </c>
      <c r="D1114" s="2">
        <f t="shared" si="98"/>
        <v>1.235567050220935</v>
      </c>
      <c r="E1114" s="2">
        <f t="shared" si="97"/>
        <v>-6.8827260354585862E-2</v>
      </c>
      <c r="F1114" s="2">
        <f t="shared" si="101"/>
        <v>6.626632736420987E-3</v>
      </c>
      <c r="G1114" s="2">
        <f t="shared" si="99"/>
        <v>-7.5453893091006849E-2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1.3022</v>
      </c>
      <c r="C1115" s="2">
        <f t="shared" si="102"/>
        <v>1.1583490529638341</v>
      </c>
      <c r="D1115" s="2">
        <f t="shared" si="98"/>
        <v>1.2405028242786436</v>
      </c>
      <c r="E1115" s="2">
        <f t="shared" si="97"/>
        <v>-8.2153771314809498E-2</v>
      </c>
      <c r="F1115" s="2">
        <f t="shared" si="101"/>
        <v>-1.1129448073825111E-2</v>
      </c>
      <c r="G1115" s="2">
        <f t="shared" si="99"/>
        <v>-7.1024323240984386E-2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1.2855000000000001</v>
      </c>
      <c r="C1116" s="2">
        <f t="shared" si="102"/>
        <v>1.1529722755847827</v>
      </c>
      <c r="D1116" s="2">
        <f t="shared" si="98"/>
        <v>1.2438359484061516</v>
      </c>
      <c r="E1116" s="2">
        <f t="shared" ref="E1116:E1179" si="103">C1116-D1116</f>
        <v>-9.0863672821368979E-2</v>
      </c>
      <c r="F1116" s="2">
        <f t="shared" si="101"/>
        <v>-2.7076293023333885E-2</v>
      </c>
      <c r="G1116" s="2">
        <f t="shared" si="99"/>
        <v>-6.3787379798035088E-2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1.2855000000000001</v>
      </c>
      <c r="C1117" s="2">
        <f t="shared" si="102"/>
        <v>1.1535765408794316</v>
      </c>
      <c r="D1117" s="2">
        <f t="shared" ref="D1117:D1180" si="104">$D$4*B1117+(1-$D$4)*D1116</f>
        <v>1.2469221744501404</v>
      </c>
      <c r="E1117" s="2">
        <f t="shared" si="103"/>
        <v>-9.3345633570708797E-2</v>
      </c>
      <c r="F1117" s="2">
        <f t="shared" si="101"/>
        <v>-4.0330161132808871E-2</v>
      </c>
      <c r="G1117" s="2">
        <f t="shared" si="99"/>
        <v>-5.3015472437899926E-2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1.3078000000000001</v>
      </c>
      <c r="C1118" s="2">
        <f t="shared" si="102"/>
        <v>1.159241688436442</v>
      </c>
      <c r="D1118" s="2">
        <f t="shared" si="104"/>
        <v>1.2514316430093892</v>
      </c>
      <c r="E1118" s="2">
        <f t="shared" si="103"/>
        <v>-9.2189954572947208E-2</v>
      </c>
      <c r="F1118" s="2">
        <f t="shared" si="101"/>
        <v>-5.0702119820836541E-2</v>
      </c>
      <c r="G1118" s="2">
        <f t="shared" si="99"/>
        <v>-4.1487834752110667E-2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1.3302</v>
      </c>
      <c r="C1119" s="2">
        <f t="shared" si="102"/>
        <v>1.166619890215451</v>
      </c>
      <c r="D1119" s="2">
        <f t="shared" si="104"/>
        <v>1.2572663361198049</v>
      </c>
      <c r="E1119" s="2">
        <f t="shared" si="103"/>
        <v>-9.0646445904353889E-2</v>
      </c>
      <c r="F1119" s="2">
        <f t="shared" si="101"/>
        <v>-5.8690985037540014E-2</v>
      </c>
      <c r="G1119" s="2">
        <f t="shared" si="99"/>
        <v>-3.1955460866813876E-2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1.3693</v>
      </c>
      <c r="C1120" s="2">
        <f t="shared" si="102"/>
        <v>1.1677091378746123</v>
      </c>
      <c r="D1120" s="2">
        <f t="shared" si="104"/>
        <v>1.2655651260368563</v>
      </c>
      <c r="E1120" s="2">
        <f t="shared" si="103"/>
        <v>-9.7855988162244056E-2</v>
      </c>
      <c r="F1120" s="2">
        <f t="shared" si="101"/>
        <v>-6.6523985662480828E-2</v>
      </c>
      <c r="G1120" s="2">
        <f t="shared" si="99"/>
        <v>-3.1332002499763228E-2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1.4084000000000001</v>
      </c>
      <c r="C1121" s="2">
        <f t="shared" si="102"/>
        <v>1.1720615782015951</v>
      </c>
      <c r="D1121" s="2">
        <f t="shared" si="104"/>
        <v>1.2761454870711633</v>
      </c>
      <c r="E1121" s="2">
        <f t="shared" si="103"/>
        <v>-0.1040839088695682</v>
      </c>
      <c r="F1121" s="2">
        <f t="shared" si="101"/>
        <v>-7.4035970303898302E-2</v>
      </c>
      <c r="G1121" s="2">
        <f t="shared" si="99"/>
        <v>-3.0047938565669896E-2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1.4475</v>
      </c>
      <c r="C1122" s="2">
        <f t="shared" si="102"/>
        <v>1.1791905661705804</v>
      </c>
      <c r="D1122" s="2">
        <f t="shared" si="104"/>
        <v>1.2888384139547808</v>
      </c>
      <c r="E1122" s="2">
        <f t="shared" si="103"/>
        <v>-0.10964784778420045</v>
      </c>
      <c r="F1122" s="2">
        <f t="shared" si="101"/>
        <v>-8.1158345799958731E-2</v>
      </c>
      <c r="G1122" s="2">
        <f t="shared" si="99"/>
        <v>-2.8489501984241716E-2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1.4811000000000001</v>
      </c>
      <c r="C1123" s="2">
        <f t="shared" si="102"/>
        <v>1.1886535559904912</v>
      </c>
      <c r="D1123" s="2">
        <f t="shared" si="104"/>
        <v>1.3030800129210933</v>
      </c>
      <c r="E1123" s="2">
        <f t="shared" si="103"/>
        <v>-0.11442645693060216</v>
      </c>
      <c r="F1123" s="2">
        <f t="shared" si="101"/>
        <v>-8.7811968026087414E-2</v>
      </c>
      <c r="G1123" s="2">
        <f t="shared" si="99"/>
        <v>-2.6614488904514746E-2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1.4419</v>
      </c>
      <c r="C1124" s="2">
        <f t="shared" si="102"/>
        <v>1.2009683935304154</v>
      </c>
      <c r="D1124" s="2">
        <f t="shared" si="104"/>
        <v>1.3133629749269384</v>
      </c>
      <c r="E1124" s="2">
        <f t="shared" si="103"/>
        <v>-0.11239458139652303</v>
      </c>
      <c r="F1124" s="2">
        <f t="shared" si="101"/>
        <v>-9.272849070017454E-2</v>
      </c>
      <c r="G1124" s="2">
        <f t="shared" ref="G1124:G1187" si="105">E1124-F1124</f>
        <v>-1.966609069634849E-2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1.4755</v>
      </c>
      <c r="C1125" s="2">
        <f t="shared" si="102"/>
        <v>1.2165424868334285</v>
      </c>
      <c r="D1125" s="2">
        <f t="shared" si="104"/>
        <v>1.3253731249323504</v>
      </c>
      <c r="E1125" s="2">
        <f t="shared" si="103"/>
        <v>-0.10883063809892191</v>
      </c>
      <c r="F1125" s="2">
        <f t="shared" ref="F1125:F1188" si="107">(E1125*(2/(10)))+((1-(2/10))*F1124)</f>
        <v>-9.5948920179924027E-2</v>
      </c>
      <c r="G1125" s="2">
        <f t="shared" si="105"/>
        <v>-1.2881717918997879E-2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1.4978</v>
      </c>
      <c r="C1126" s="2">
        <f t="shared" si="102"/>
        <v>1.2271513350129009</v>
      </c>
      <c r="D1126" s="2">
        <f t="shared" si="104"/>
        <v>1.3381454860484727</v>
      </c>
      <c r="E1126" s="2">
        <f t="shared" si="103"/>
        <v>-0.11099415103557186</v>
      </c>
      <c r="F1126" s="2">
        <f t="shared" si="107"/>
        <v>-9.8957966351053597E-2</v>
      </c>
      <c r="G1126" s="2">
        <f t="shared" si="105"/>
        <v>-1.2036184684518267E-2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1.5425</v>
      </c>
      <c r="C1127" s="2">
        <f t="shared" si="102"/>
        <v>1.2361280527032237</v>
      </c>
      <c r="D1127" s="2">
        <f t="shared" si="104"/>
        <v>1.3532828574522895</v>
      </c>
      <c r="E1127" s="2">
        <f t="shared" si="103"/>
        <v>-0.11715480474906581</v>
      </c>
      <c r="F1127" s="2">
        <f t="shared" si="107"/>
        <v>-0.10259733403065605</v>
      </c>
      <c r="G1127" s="2">
        <f t="shared" si="105"/>
        <v>-1.4557470718409765E-2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1.5872999999999999</v>
      </c>
      <c r="C1128" s="2">
        <f t="shared" si="102"/>
        <v>1.247154506133497</v>
      </c>
      <c r="D1128" s="2">
        <f t="shared" si="104"/>
        <v>1.3706174606039718</v>
      </c>
      <c r="E1128" s="2">
        <f t="shared" si="103"/>
        <v>-0.12346295447047484</v>
      </c>
      <c r="F1128" s="2">
        <f t="shared" si="107"/>
        <v>-0.10677045811861981</v>
      </c>
      <c r="G1128" s="2">
        <f t="shared" si="105"/>
        <v>-1.6692496351855032E-2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1.6208</v>
      </c>
      <c r="C1129" s="2">
        <f t="shared" si="102"/>
        <v>1.259930735959113</v>
      </c>
      <c r="D1129" s="2">
        <f t="shared" si="104"/>
        <v>1.3891495005592331</v>
      </c>
      <c r="E1129" s="2">
        <f t="shared" si="103"/>
        <v>-0.12921876460012016</v>
      </c>
      <c r="F1129" s="2">
        <f t="shared" si="107"/>
        <v>-0.11126011941491989</v>
      </c>
      <c r="G1129" s="2">
        <f t="shared" si="105"/>
        <v>-1.7958645185200267E-2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1.5761000000000001</v>
      </c>
      <c r="C1130" s="2">
        <f t="shared" si="102"/>
        <v>1.2767567765807879</v>
      </c>
      <c r="D1130" s="2">
        <f t="shared" si="104"/>
        <v>1.4029976857029935</v>
      </c>
      <c r="E1130" s="2">
        <f t="shared" si="103"/>
        <v>-0.12624090912220565</v>
      </c>
      <c r="F1130" s="2">
        <f t="shared" si="107"/>
        <v>-0.11425627735637706</v>
      </c>
      <c r="G1130" s="2">
        <f t="shared" si="105"/>
        <v>-1.1984631765828591E-2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1.5761000000000001</v>
      </c>
      <c r="C1131" s="2">
        <f t="shared" si="102"/>
        <v>1.2970095801837438</v>
      </c>
      <c r="D1131" s="2">
        <f t="shared" si="104"/>
        <v>1.4158200793546236</v>
      </c>
      <c r="E1131" s="2">
        <f t="shared" si="103"/>
        <v>-0.11881049917087982</v>
      </c>
      <c r="F1131" s="2">
        <f t="shared" si="107"/>
        <v>-0.11516712171927762</v>
      </c>
      <c r="G1131" s="2">
        <f t="shared" si="105"/>
        <v>-3.6433774516022033E-3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1.5761000000000001</v>
      </c>
      <c r="C1132" s="2">
        <f t="shared" si="102"/>
        <v>1.3201619524631678</v>
      </c>
      <c r="D1132" s="2">
        <f t="shared" si="104"/>
        <v>1.4276926660690958</v>
      </c>
      <c r="E1132" s="2">
        <f t="shared" si="103"/>
        <v>-0.10753071360592803</v>
      </c>
      <c r="F1132" s="2">
        <f t="shared" si="107"/>
        <v>-0.1136398400966077</v>
      </c>
      <c r="G1132" s="2">
        <f t="shared" si="105"/>
        <v>6.10912649067967E-3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1.5761000000000001</v>
      </c>
      <c r="C1133" s="2">
        <f t="shared" si="102"/>
        <v>1.3449216520842191</v>
      </c>
      <c r="D1133" s="2">
        <f t="shared" si="104"/>
        <v>1.4386858019158293</v>
      </c>
      <c r="E1133" s="2">
        <f t="shared" si="103"/>
        <v>-9.3764149831610188E-2</v>
      </c>
      <c r="F1133" s="2">
        <f t="shared" si="107"/>
        <v>-0.1096647020436082</v>
      </c>
      <c r="G1133" s="2">
        <f t="shared" si="105"/>
        <v>1.5900552211998015E-2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1.5314000000000001</v>
      </c>
      <c r="C1134" s="2">
        <f t="shared" si="102"/>
        <v>1.3598413979174162</v>
      </c>
      <c r="D1134" s="2">
        <f t="shared" si="104"/>
        <v>1.4455535202924346</v>
      </c>
      <c r="E1134" s="2">
        <f t="shared" si="103"/>
        <v>-8.5712122375018351E-2</v>
      </c>
      <c r="F1134" s="2">
        <f t="shared" si="107"/>
        <v>-0.10487418610989024</v>
      </c>
      <c r="G1134" s="2">
        <f t="shared" si="105"/>
        <v>1.9162063734871893E-2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1.4866999999999999</v>
      </c>
      <c r="C1135" s="2">
        <f t="shared" si="102"/>
        <v>1.3776350290070445</v>
      </c>
      <c r="D1135" s="2">
        <f t="shared" si="104"/>
        <v>1.4486014076781801</v>
      </c>
      <c r="E1135" s="2">
        <f t="shared" si="103"/>
        <v>-7.0966378671135644E-2</v>
      </c>
      <c r="F1135" s="2">
        <f t="shared" si="107"/>
        <v>-9.8092624622139329E-2</v>
      </c>
      <c r="G1135" s="2">
        <f t="shared" si="105"/>
        <v>2.7126245951003686E-2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1.4475</v>
      </c>
      <c r="C1136" s="2">
        <f t="shared" si="102"/>
        <v>1.3961219476213453</v>
      </c>
      <c r="D1136" s="2">
        <f t="shared" si="104"/>
        <v>1.4485198219242408</v>
      </c>
      <c r="E1136" s="2">
        <f t="shared" si="103"/>
        <v>-5.2397874302895442E-2</v>
      </c>
      <c r="F1136" s="2">
        <f t="shared" si="107"/>
        <v>-8.8953674558290549E-2</v>
      </c>
      <c r="G1136" s="2">
        <f t="shared" si="105"/>
        <v>3.6555800255395107E-2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1.4084000000000001</v>
      </c>
      <c r="C1137" s="2">
        <f t="shared" si="102"/>
        <v>1.4186416479872923</v>
      </c>
      <c r="D1137" s="2">
        <f t="shared" si="104"/>
        <v>1.4455479832631859</v>
      </c>
      <c r="E1137" s="2">
        <f t="shared" si="103"/>
        <v>-2.6906335275893589E-2</v>
      </c>
      <c r="F1137" s="2">
        <f t="shared" si="107"/>
        <v>-7.6544206701811154E-2</v>
      </c>
      <c r="G1137" s="2">
        <f t="shared" si="105"/>
        <v>4.9637871425917565E-2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1.3972</v>
      </c>
      <c r="C1138" s="2">
        <f t="shared" si="102"/>
        <v>1.4445890867584781</v>
      </c>
      <c r="D1138" s="2">
        <f t="shared" si="104"/>
        <v>1.4419666511696165</v>
      </c>
      <c r="E1138" s="2">
        <f t="shared" si="103"/>
        <v>2.6224355888615491E-3</v>
      </c>
      <c r="F1138" s="2">
        <f t="shared" si="107"/>
        <v>-6.0710878243676616E-2</v>
      </c>
      <c r="G1138" s="2">
        <f t="shared" si="105"/>
        <v>6.3333313832538166E-2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1.3972</v>
      </c>
      <c r="C1139" s="2">
        <f t="shared" si="102"/>
        <v>1.4716984580264045</v>
      </c>
      <c r="D1139" s="2">
        <f t="shared" si="104"/>
        <v>1.43865060293483</v>
      </c>
      <c r="E1139" s="2">
        <f t="shared" si="103"/>
        <v>3.3047855091574485E-2</v>
      </c>
      <c r="F1139" s="2">
        <f t="shared" si="107"/>
        <v>-4.1959131576626396E-2</v>
      </c>
      <c r="G1139" s="2">
        <f t="shared" si="105"/>
        <v>7.5006986668200881E-2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1.4363999999999999</v>
      </c>
      <c r="C1140" s="2">
        <f t="shared" si="102"/>
        <v>1.4877602337146498</v>
      </c>
      <c r="D1140" s="2">
        <f t="shared" si="104"/>
        <v>1.4384838916063243</v>
      </c>
      <c r="E1140" s="2">
        <f t="shared" si="103"/>
        <v>4.9276342108325544E-2</v>
      </c>
      <c r="F1140" s="2">
        <f t="shared" si="107"/>
        <v>-2.3712036839636009E-2</v>
      </c>
      <c r="G1140" s="2">
        <f t="shared" si="105"/>
        <v>7.2988378947961549E-2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1.4755</v>
      </c>
      <c r="C1141" s="2">
        <f t="shared" si="102"/>
        <v>1.501350966989319</v>
      </c>
      <c r="D1141" s="2">
        <f t="shared" si="104"/>
        <v>1.4412258255614112</v>
      </c>
      <c r="E1141" s="2">
        <f t="shared" si="103"/>
        <v>6.0125141427907813E-2</v>
      </c>
      <c r="F1141" s="2">
        <f t="shared" si="107"/>
        <v>-6.9446011861272455E-3</v>
      </c>
      <c r="G1141" s="2">
        <f t="shared" si="105"/>
        <v>6.7069742614035061E-2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1.4363999999999999</v>
      </c>
      <c r="C1142" s="2">
        <f t="shared" si="102"/>
        <v>1.5128508182217315</v>
      </c>
      <c r="D1142" s="2">
        <f t="shared" si="104"/>
        <v>1.4408683570013068</v>
      </c>
      <c r="E1142" s="2">
        <f t="shared" si="103"/>
        <v>7.1982461220424732E-2</v>
      </c>
      <c r="F1142" s="2">
        <f t="shared" si="107"/>
        <v>8.8408112951831493E-3</v>
      </c>
      <c r="G1142" s="2">
        <f t="shared" si="105"/>
        <v>6.3141649925241586E-2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1.4699</v>
      </c>
      <c r="C1143" s="2">
        <f t="shared" si="102"/>
        <v>1.5225814615722344</v>
      </c>
      <c r="D1143" s="2">
        <f t="shared" si="104"/>
        <v>1.4430188490752842</v>
      </c>
      <c r="E1143" s="2">
        <f t="shared" si="103"/>
        <v>7.956261249695018E-2</v>
      </c>
      <c r="F1143" s="2">
        <f t="shared" si="107"/>
        <v>2.2985171535536558E-2</v>
      </c>
      <c r="G1143" s="2">
        <f t="shared" si="105"/>
        <v>5.6577440961413622E-2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1.4308000000000001</v>
      </c>
      <c r="C1144" s="2">
        <f t="shared" si="102"/>
        <v>1.5239381597918906</v>
      </c>
      <c r="D1144" s="2">
        <f t="shared" si="104"/>
        <v>1.4421137491437817</v>
      </c>
      <c r="E1144" s="2">
        <f t="shared" si="103"/>
        <v>8.1824410648108969E-2</v>
      </c>
      <c r="F1144" s="2">
        <f t="shared" si="107"/>
        <v>3.4753019358051043E-2</v>
      </c>
      <c r="G1144" s="2">
        <f t="shared" si="105"/>
        <v>4.7071391290057926E-2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1.3972</v>
      </c>
      <c r="C1145" s="2">
        <f t="shared" si="102"/>
        <v>1.5182092121315995</v>
      </c>
      <c r="D1145" s="2">
        <f t="shared" si="104"/>
        <v>1.4387868047627608</v>
      </c>
      <c r="E1145" s="2">
        <f t="shared" si="103"/>
        <v>7.9422407368838766E-2</v>
      </c>
      <c r="F1145" s="2">
        <f t="shared" si="107"/>
        <v>4.3686896960208589E-2</v>
      </c>
      <c r="G1145" s="2">
        <f t="shared" si="105"/>
        <v>3.5735510408630176E-2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1.3581000000000001</v>
      </c>
      <c r="C1146" s="2">
        <f t="shared" si="102"/>
        <v>1.5073308718036611</v>
      </c>
      <c r="D1146" s="2">
        <f t="shared" si="104"/>
        <v>1.4328100044099636</v>
      </c>
      <c r="E1146" s="2">
        <f t="shared" si="103"/>
        <v>7.4520867393697454E-2</v>
      </c>
      <c r="F1146" s="2">
        <f t="shared" si="107"/>
        <v>4.9853691046906366E-2</v>
      </c>
      <c r="G1146" s="2">
        <f t="shared" si="105"/>
        <v>2.4667176346791088E-2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1.3525</v>
      </c>
      <c r="C1147" s="2">
        <f t="shared" si="102"/>
        <v>1.4921107376800209</v>
      </c>
      <c r="D1147" s="2">
        <f t="shared" si="104"/>
        <v>1.4268611151944108</v>
      </c>
      <c r="E1147" s="2">
        <f t="shared" si="103"/>
        <v>6.5249622485610059E-2</v>
      </c>
      <c r="F1147" s="2">
        <f t="shared" si="107"/>
        <v>5.2932877334647112E-2</v>
      </c>
      <c r="G1147" s="2">
        <f t="shared" si="105"/>
        <v>1.2316745150962947E-2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1.3581000000000001</v>
      </c>
      <c r="C1148" s="2">
        <f t="shared" si="102"/>
        <v>1.4775090857292486</v>
      </c>
      <c r="D1148" s="2">
        <f t="shared" si="104"/>
        <v>1.4217676992540842</v>
      </c>
      <c r="E1148" s="2">
        <f t="shared" si="103"/>
        <v>5.5741386475164356E-2</v>
      </c>
      <c r="F1148" s="2">
        <f t="shared" si="107"/>
        <v>5.3494579162750563E-2</v>
      </c>
      <c r="G1148" s="2">
        <f t="shared" si="105"/>
        <v>2.2468073124137927E-3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1.3972</v>
      </c>
      <c r="C1149" s="2">
        <f t="shared" si="102"/>
        <v>1.4651538417709027</v>
      </c>
      <c r="D1149" s="2">
        <f t="shared" si="104"/>
        <v>1.4199478696797074</v>
      </c>
      <c r="E1149" s="2">
        <f t="shared" si="103"/>
        <v>4.5205972091195257E-2</v>
      </c>
      <c r="F1149" s="2">
        <f t="shared" si="107"/>
        <v>5.1836857748439505E-2</v>
      </c>
      <c r="G1149" s="2">
        <f t="shared" si="105"/>
        <v>-6.6308856572442482E-3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1.4363999999999999</v>
      </c>
      <c r="C1150" s="2">
        <f t="shared" si="102"/>
        <v>1.4607301738061484</v>
      </c>
      <c r="D1150" s="2">
        <f t="shared" si="104"/>
        <v>1.4211665459997291</v>
      </c>
      <c r="E1150" s="2">
        <f t="shared" si="103"/>
        <v>3.956362780641931E-2</v>
      </c>
      <c r="F1150" s="2">
        <f t="shared" si="107"/>
        <v>4.9382211760035467E-2</v>
      </c>
      <c r="G1150" s="2">
        <f t="shared" si="105"/>
        <v>-9.818583953616157E-3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1.4755</v>
      </c>
      <c r="C1151" s="2">
        <f t="shared" si="102"/>
        <v>1.4630024547590488</v>
      </c>
      <c r="D1151" s="2">
        <f t="shared" si="104"/>
        <v>1.4251912462960454</v>
      </c>
      <c r="E1151" s="2">
        <f t="shared" si="103"/>
        <v>3.7811208463003343E-2</v>
      </c>
      <c r="F1151" s="2">
        <f t="shared" si="107"/>
        <v>4.7068011100629047E-2</v>
      </c>
      <c r="G1151" s="2">
        <f t="shared" si="105"/>
        <v>-9.2568026376257037E-3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1.5369999999999999</v>
      </c>
      <c r="C1152" s="2">
        <f t="shared" si="102"/>
        <v>1.4589097694115027</v>
      </c>
      <c r="D1152" s="2">
        <f t="shared" si="104"/>
        <v>1.433473376200042</v>
      </c>
      <c r="E1152" s="2">
        <f t="shared" si="103"/>
        <v>2.5436393211460739E-2</v>
      </c>
      <c r="F1152" s="2">
        <f t="shared" si="107"/>
        <v>4.2741687522795391E-2</v>
      </c>
      <c r="G1152" s="2">
        <f t="shared" si="105"/>
        <v>-1.7305294311334651E-2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1.6040000000000001</v>
      </c>
      <c r="C1153" s="2">
        <f t="shared" si="102"/>
        <v>1.4606005741174255</v>
      </c>
      <c r="D1153" s="2">
        <f t="shared" si="104"/>
        <v>1.4461049779630017</v>
      </c>
      <c r="E1153" s="2">
        <f t="shared" si="103"/>
        <v>1.4495596154423751E-2</v>
      </c>
      <c r="F1153" s="2">
        <f t="shared" si="107"/>
        <v>3.709246924912106E-2</v>
      </c>
      <c r="G1153" s="2">
        <f t="shared" si="105"/>
        <v>-2.2596873094697309E-2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1.6711</v>
      </c>
      <c r="C1154" s="2">
        <f t="shared" si="102"/>
        <v>1.4560158704070523</v>
      </c>
      <c r="D1154" s="2">
        <f t="shared" si="104"/>
        <v>1.4627712758916682</v>
      </c>
      <c r="E1154" s="2">
        <f t="shared" si="103"/>
        <v>-6.7554054846159506E-3</v>
      </c>
      <c r="F1154" s="2">
        <f t="shared" si="107"/>
        <v>2.8322894302373662E-2</v>
      </c>
      <c r="G1154" s="2">
        <f t="shared" si="105"/>
        <v>-3.5078299786989613E-2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1.7437</v>
      </c>
      <c r="C1155" s="2">
        <f t="shared" si="102"/>
        <v>1.4469672749598135</v>
      </c>
      <c r="D1155" s="2">
        <f t="shared" si="104"/>
        <v>1.483580811010804</v>
      </c>
      <c r="E1155" s="2">
        <f t="shared" si="103"/>
        <v>-3.6613536050990492E-2</v>
      </c>
      <c r="F1155" s="2">
        <f t="shared" si="107"/>
        <v>1.5335608231700833E-2</v>
      </c>
      <c r="G1155" s="2">
        <f t="shared" si="105"/>
        <v>-5.1949144282691324E-2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1.8220000000000001</v>
      </c>
      <c r="C1156" s="2">
        <f t="shared" si="102"/>
        <v>1.4332953865044575</v>
      </c>
      <c r="D1156" s="2">
        <f t="shared" si="104"/>
        <v>1.5086488990840778</v>
      </c>
      <c r="E1156" s="2">
        <f t="shared" si="103"/>
        <v>-7.5353512579620308E-2</v>
      </c>
      <c r="F1156" s="2">
        <f t="shared" si="107"/>
        <v>-2.8022159305633957E-3</v>
      </c>
      <c r="G1156" s="2">
        <f t="shared" si="105"/>
        <v>-7.2551296649056907E-2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1.8946000000000001</v>
      </c>
      <c r="C1157" s="2">
        <f t="shared" si="102"/>
        <v>1.4208653270422333</v>
      </c>
      <c r="D1157" s="2">
        <f t="shared" si="104"/>
        <v>1.5372378695222941</v>
      </c>
      <c r="E1157" s="2">
        <f t="shared" si="103"/>
        <v>-0.11637254248006079</v>
      </c>
      <c r="F1157" s="2">
        <f t="shared" si="107"/>
        <v>-2.5516281240462877E-2</v>
      </c>
      <c r="G1157" s="2">
        <f t="shared" si="105"/>
        <v>-9.0856261239597919E-2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1.9841</v>
      </c>
      <c r="C1158" s="2">
        <f t="shared" si="102"/>
        <v>1.4112091228818897</v>
      </c>
      <c r="D1158" s="2">
        <f t="shared" si="104"/>
        <v>1.5703387680761984</v>
      </c>
      <c r="E1158" s="2">
        <f t="shared" si="103"/>
        <v>-0.15912964519430872</v>
      </c>
      <c r="F1158" s="2">
        <f t="shared" si="107"/>
        <v>-5.2238954031232049E-2</v>
      </c>
      <c r="G1158" s="2">
        <f t="shared" si="105"/>
        <v>-0.10689069116307667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2.1013999999999999</v>
      </c>
      <c r="C1159" s="2">
        <f t="shared" si="102"/>
        <v>1.4090538732077529</v>
      </c>
      <c r="D1159" s="2">
        <f t="shared" si="104"/>
        <v>1.609676637107591</v>
      </c>
      <c r="E1159" s="2">
        <f t="shared" si="103"/>
        <v>-0.20062276389983813</v>
      </c>
      <c r="F1159" s="2">
        <f t="shared" si="107"/>
        <v>-8.191571600495326E-2</v>
      </c>
      <c r="G1159" s="2">
        <f t="shared" si="105"/>
        <v>-0.11870704789488487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2.0735000000000001</v>
      </c>
      <c r="C1160" s="2">
        <f t="shared" si="102"/>
        <v>1.4132609696373293</v>
      </c>
      <c r="D1160" s="2">
        <f t="shared" si="104"/>
        <v>1.6440339232477694</v>
      </c>
      <c r="E1160" s="2">
        <f t="shared" si="103"/>
        <v>-0.23077295361044015</v>
      </c>
      <c r="F1160" s="2">
        <f t="shared" si="107"/>
        <v>-0.11168716352605065</v>
      </c>
      <c r="G1160" s="2">
        <f t="shared" si="105"/>
        <v>-0.11908579008438949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1.9841</v>
      </c>
      <c r="C1161" s="2">
        <f t="shared" si="102"/>
        <v>1.4228362050777403</v>
      </c>
      <c r="D1161" s="2">
        <f t="shared" si="104"/>
        <v>1.6692240030071939</v>
      </c>
      <c r="E1161" s="2">
        <f t="shared" si="103"/>
        <v>-0.24638779792945353</v>
      </c>
      <c r="F1161" s="2">
        <f t="shared" si="107"/>
        <v>-0.13862729040673122</v>
      </c>
      <c r="G1161" s="2">
        <f t="shared" si="105"/>
        <v>-0.10776050752272232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1.8667</v>
      </c>
      <c r="C1162" s="2">
        <f t="shared" si="102"/>
        <v>1.440399865835011</v>
      </c>
      <c r="D1162" s="2">
        <f t="shared" si="104"/>
        <v>1.6838518546362906</v>
      </c>
      <c r="E1162" s="2">
        <f t="shared" si="103"/>
        <v>-0.24345198880127961</v>
      </c>
      <c r="F1162" s="2">
        <f t="shared" si="107"/>
        <v>-0.15959223008564088</v>
      </c>
      <c r="G1162" s="2">
        <f t="shared" si="105"/>
        <v>-8.3859758715638721E-2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1.9001999999999999</v>
      </c>
      <c r="C1163" s="2">
        <f t="shared" si="102"/>
        <v>1.4655691172450094</v>
      </c>
      <c r="D1163" s="2">
        <f t="shared" si="104"/>
        <v>1.6998776431817506</v>
      </c>
      <c r="E1163" s="2">
        <f t="shared" si="103"/>
        <v>-0.23430852593674123</v>
      </c>
      <c r="F1163" s="2">
        <f t="shared" si="107"/>
        <v>-0.17453548925586096</v>
      </c>
      <c r="G1163" s="2">
        <f t="shared" si="105"/>
        <v>-5.977303668088027E-2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1.9504999999999999</v>
      </c>
      <c r="C1164" s="2">
        <f t="shared" si="102"/>
        <v>1.4971892530534694</v>
      </c>
      <c r="D1164" s="2">
        <f t="shared" si="104"/>
        <v>1.7184422622053246</v>
      </c>
      <c r="E1164" s="2">
        <f t="shared" si="103"/>
        <v>-0.2212530091518552</v>
      </c>
      <c r="F1164" s="2">
        <f t="shared" si="107"/>
        <v>-0.18387899323505982</v>
      </c>
      <c r="G1164" s="2">
        <f t="shared" si="105"/>
        <v>-3.7374015916795372E-2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1.9449000000000001</v>
      </c>
      <c r="C1165" s="2">
        <f t="shared" si="102"/>
        <v>1.5351139833529357</v>
      </c>
      <c r="D1165" s="2">
        <f t="shared" si="104"/>
        <v>1.7352169094493748</v>
      </c>
      <c r="E1165" s="2">
        <f t="shared" si="103"/>
        <v>-0.20010292609643909</v>
      </c>
      <c r="F1165" s="2">
        <f t="shared" si="107"/>
        <v>-0.18712377980733569</v>
      </c>
      <c r="G1165" s="2">
        <f t="shared" si="105"/>
        <v>-1.2979146289103405E-2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1.8891</v>
      </c>
      <c r="C1166" s="2">
        <f t="shared" si="102"/>
        <v>1.5792502936063302</v>
      </c>
      <c r="D1166" s="2">
        <f t="shared" si="104"/>
        <v>1.7466156568975693</v>
      </c>
      <c r="E1166" s="2">
        <f t="shared" si="103"/>
        <v>-0.16736536329123908</v>
      </c>
      <c r="F1166" s="2">
        <f t="shared" si="107"/>
        <v>-0.18317209650411637</v>
      </c>
      <c r="G1166" s="2">
        <f t="shared" si="105"/>
        <v>1.5806733212877289E-2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1.9952000000000001</v>
      </c>
      <c r="C1167" s="2">
        <f t="shared" ref="C1167:C1230" si="108">$C$4*B1157+C1166*(1-$C$4)</f>
        <v>1.62776563305151</v>
      </c>
      <c r="D1167" s="2">
        <f t="shared" si="104"/>
        <v>1.7650293119421936</v>
      </c>
      <c r="E1167" s="2">
        <f t="shared" si="103"/>
        <v>-0.13726367889068358</v>
      </c>
      <c r="F1167" s="2">
        <f t="shared" si="107"/>
        <v>-0.17399041298142984</v>
      </c>
      <c r="G1167" s="2">
        <f t="shared" si="105"/>
        <v>3.6726734090746255E-2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2.0510999999999999</v>
      </c>
      <c r="C1168" s="2">
        <f t="shared" si="108"/>
        <v>1.6825863048897394</v>
      </c>
      <c r="D1168" s="2">
        <f t="shared" si="104"/>
        <v>1.7862197332798089</v>
      </c>
      <c r="E1168" s="2">
        <f t="shared" si="103"/>
        <v>-0.1036334283900695</v>
      </c>
      <c r="F1168" s="2">
        <f t="shared" si="107"/>
        <v>-0.15991901606315778</v>
      </c>
      <c r="G1168" s="2">
        <f t="shared" si="105"/>
        <v>5.6285587673088278E-2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2.1070000000000002</v>
      </c>
      <c r="C1169" s="2">
        <f t="shared" si="108"/>
        <v>1.7470191810605487</v>
      </c>
      <c r="D1169" s="2">
        <f t="shared" si="104"/>
        <v>1.8099812345183415</v>
      </c>
      <c r="E1169" s="2">
        <f t="shared" si="103"/>
        <v>-6.2962053457792821E-2</v>
      </c>
      <c r="F1169" s="2">
        <f t="shared" si="107"/>
        <v>-0.14052762354208478</v>
      </c>
      <c r="G1169" s="2">
        <f t="shared" si="105"/>
        <v>7.7565570084291963E-2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2.1238000000000001</v>
      </c>
      <c r="C1170" s="2">
        <f t="shared" si="108"/>
        <v>1.7972469993589257</v>
      </c>
      <c r="D1170" s="2">
        <f t="shared" si="104"/>
        <v>1.8332270689984642</v>
      </c>
      <c r="E1170" s="2">
        <f t="shared" si="103"/>
        <v>-3.5980069639538481E-2</v>
      </c>
      <c r="F1170" s="2">
        <f t="shared" si="107"/>
        <v>-0.11961811276157552</v>
      </c>
      <c r="G1170" s="2">
        <f t="shared" si="105"/>
        <v>8.3638043122037042E-2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2.1181999999999999</v>
      </c>
      <c r="C1171" s="2">
        <f t="shared" si="108"/>
        <v>1.8259936148421678</v>
      </c>
      <c r="D1171" s="2">
        <f t="shared" si="104"/>
        <v>1.8543361749985781</v>
      </c>
      <c r="E1171" s="2">
        <f t="shared" si="103"/>
        <v>-2.8342560156410235E-2</v>
      </c>
      <c r="F1171" s="2">
        <f t="shared" si="107"/>
        <v>-0.10136300224054247</v>
      </c>
      <c r="G1171" s="2">
        <f t="shared" si="105"/>
        <v>7.3020442084132234E-2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2.1181999999999999</v>
      </c>
      <c r="C1172" s="2">
        <f t="shared" si="108"/>
        <v>1.8322561356356803</v>
      </c>
      <c r="D1172" s="2">
        <f t="shared" si="104"/>
        <v>1.8738816435172019</v>
      </c>
      <c r="E1172" s="2">
        <f t="shared" si="103"/>
        <v>-4.1625507881521528E-2</v>
      </c>
      <c r="F1172" s="2">
        <f t="shared" si="107"/>
        <v>-8.9415503368738297E-2</v>
      </c>
      <c r="G1172" s="2">
        <f t="shared" si="105"/>
        <v>4.7789995487216769E-2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5">
        <f>TITRES_STAT!D1176</f>
        <v>2.0678999999999998</v>
      </c>
      <c r="C1173" s="2">
        <f t="shared" si="108"/>
        <v>1.8427090378455757</v>
      </c>
      <c r="D1173" s="2">
        <f t="shared" si="104"/>
        <v>1.8882533736270388</v>
      </c>
      <c r="E1173" s="2">
        <f t="shared" si="103"/>
        <v>-4.5544335781463108E-2</v>
      </c>
      <c r="F1173" s="2">
        <f t="shared" si="107"/>
        <v>-8.0641269851283268E-2</v>
      </c>
      <c r="G1173" s="2">
        <f t="shared" si="105"/>
        <v>3.509693406982016E-2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2.012</v>
      </c>
      <c r="C1174" s="2">
        <f t="shared" si="108"/>
        <v>1.8592922627924102</v>
      </c>
      <c r="D1174" s="2">
        <f t="shared" si="104"/>
        <v>1.8974197903954064</v>
      </c>
      <c r="E1174" s="2">
        <f t="shared" si="103"/>
        <v>-3.8127527602996203E-2</v>
      </c>
      <c r="F1174" s="2">
        <f t="shared" si="107"/>
        <v>-7.2138521401625855E-2</v>
      </c>
      <c r="G1174" s="2">
        <f t="shared" si="105"/>
        <v>3.4010993798629652E-2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2.0678999999999998</v>
      </c>
      <c r="C1175" s="2">
        <f t="shared" si="108"/>
        <v>1.8724626839012701</v>
      </c>
      <c r="D1175" s="2">
        <f t="shared" si="104"/>
        <v>1.9100479540698205</v>
      </c>
      <c r="E1175" s="2">
        <f t="shared" si="103"/>
        <v>-3.75852701685504E-2</v>
      </c>
      <c r="F1175" s="2">
        <f t="shared" si="107"/>
        <v>-6.5227871155010775E-2</v>
      </c>
      <c r="G1175" s="2">
        <f t="shared" si="105"/>
        <v>2.7642600986460375E-2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2.0678999999999998</v>
      </c>
      <c r="C1176" s="2">
        <f t="shared" si="108"/>
        <v>1.8750222709933824</v>
      </c>
      <c r="D1176" s="2">
        <f t="shared" si="104"/>
        <v>1.9217406982127967</v>
      </c>
      <c r="E1176" s="2">
        <f t="shared" si="103"/>
        <v>-4.6718427219414327E-2</v>
      </c>
      <c r="F1176" s="2">
        <f t="shared" si="107"/>
        <v>-6.1525982367891488E-2</v>
      </c>
      <c r="G1176" s="2">
        <f t="shared" si="105"/>
        <v>1.4807555148477161E-2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2.0567000000000002</v>
      </c>
      <c r="C1177" s="2">
        <f t="shared" si="108"/>
        <v>1.8935111523790158</v>
      </c>
      <c r="D1177" s="2">
        <f t="shared" si="104"/>
        <v>1.9317376835303672</v>
      </c>
      <c r="E1177" s="2">
        <f t="shared" si="103"/>
        <v>-3.8226531151351439E-2</v>
      </c>
      <c r="F1177" s="2">
        <f t="shared" si="107"/>
        <v>-5.6866092124583482E-2</v>
      </c>
      <c r="G1177" s="2">
        <f t="shared" si="105"/>
        <v>1.8639560973232043E-2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2.1070000000000002</v>
      </c>
      <c r="C1178" s="2">
        <f t="shared" si="108"/>
        <v>1.917755590474552</v>
      </c>
      <c r="D1178" s="2">
        <f t="shared" si="104"/>
        <v>1.9447200773429325</v>
      </c>
      <c r="E1178" s="2">
        <f t="shared" si="103"/>
        <v>-2.6964486868380488E-2</v>
      </c>
      <c r="F1178" s="2">
        <f t="shared" si="107"/>
        <v>-5.0885771073342884E-2</v>
      </c>
      <c r="G1178" s="2">
        <f t="shared" si="105"/>
        <v>2.3921284204962395E-2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2.0678999999999998</v>
      </c>
      <c r="C1179" s="2">
        <f t="shared" si="108"/>
        <v>1.9468701150169287</v>
      </c>
      <c r="D1179" s="2">
        <f t="shared" si="104"/>
        <v>1.9538445160582709</v>
      </c>
      <c r="E1179" s="2">
        <f t="shared" si="103"/>
        <v>-6.9744010413421709E-3</v>
      </c>
      <c r="F1179" s="2">
        <f t="shared" si="107"/>
        <v>-4.210349706694274E-2</v>
      </c>
      <c r="G1179" s="2">
        <f t="shared" si="105"/>
        <v>3.5129096025600569E-2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2.012</v>
      </c>
      <c r="C1180" s="2">
        <f t="shared" si="108"/>
        <v>1.9740900973220168</v>
      </c>
      <c r="D1180" s="2">
        <f t="shared" si="104"/>
        <v>1.9581523296835843</v>
      </c>
      <c r="E1180" s="2">
        <f t="shared" ref="E1180:E1243" si="109">C1180-D1180</f>
        <v>1.5937767638432465E-2</v>
      </c>
      <c r="F1180" s="2">
        <f t="shared" si="107"/>
        <v>-3.0495244125867696E-2</v>
      </c>
      <c r="G1180" s="2">
        <f t="shared" si="105"/>
        <v>4.6433011764300161E-2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1.9560999999999999</v>
      </c>
      <c r="C1181" s="2">
        <f t="shared" si="108"/>
        <v>1.9962608515801681</v>
      </c>
      <c r="D1181" s="2">
        <f t="shared" ref="D1181:D1244" si="110">$D$4*B1181+(1-$D$4)*D1180</f>
        <v>1.9580003052625781</v>
      </c>
      <c r="E1181" s="2">
        <f t="shared" si="109"/>
        <v>3.8260546317590016E-2</v>
      </c>
      <c r="F1181" s="2">
        <f t="shared" si="107"/>
        <v>-1.6744086037176156E-2</v>
      </c>
      <c r="G1181" s="2">
        <f t="shared" si="105"/>
        <v>5.5004632354766173E-2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1.9001999999999999</v>
      </c>
      <c r="C1182" s="2">
        <f t="shared" si="108"/>
        <v>2.0150207205678345</v>
      </c>
      <c r="D1182" s="2">
        <f t="shared" si="110"/>
        <v>1.9537188011690538</v>
      </c>
      <c r="E1182" s="2">
        <f t="shared" si="109"/>
        <v>6.1301919398780713E-2</v>
      </c>
      <c r="F1182" s="2">
        <f t="shared" si="107"/>
        <v>-1.1348849499847827E-3</v>
      </c>
      <c r="G1182" s="2">
        <f t="shared" si="105"/>
        <v>6.2436804348765494E-2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1.8443000000000001</v>
      </c>
      <c r="C1183" s="2">
        <f t="shared" si="108"/>
        <v>2.0231559943266291</v>
      </c>
      <c r="D1183" s="2">
        <f t="shared" si="110"/>
        <v>1.9456137047861608</v>
      </c>
      <c r="E1183" s="2">
        <f t="shared" si="109"/>
        <v>7.7542289540468268E-2</v>
      </c>
      <c r="F1183" s="2">
        <f t="shared" si="107"/>
        <v>1.4600549948105827E-2</v>
      </c>
      <c r="G1183" s="2">
        <f t="shared" si="105"/>
        <v>6.2941739592362433E-2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1.8667</v>
      </c>
      <c r="C1184" s="2">
        <f t="shared" si="108"/>
        <v>2.0214396875071476</v>
      </c>
      <c r="D1184" s="2">
        <f t="shared" si="110"/>
        <v>1.939768245172371</v>
      </c>
      <c r="E1184" s="2">
        <f t="shared" si="109"/>
        <v>8.1671442334776634E-2</v>
      </c>
      <c r="F1184" s="2">
        <f t="shared" si="107"/>
        <v>2.8014728425439991E-2</v>
      </c>
      <c r="G1184" s="2">
        <f t="shared" si="105"/>
        <v>5.3656713909336642E-2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1.9226000000000001</v>
      </c>
      <c r="C1185" s="2">
        <f t="shared" si="108"/>
        <v>2.0285874278906633</v>
      </c>
      <c r="D1185" s="2">
        <f t="shared" si="110"/>
        <v>1.9384965233077509</v>
      </c>
      <c r="E1185" s="2">
        <f t="shared" si="109"/>
        <v>9.0090904582912357E-2</v>
      </c>
      <c r="F1185" s="2">
        <f t="shared" si="107"/>
        <v>4.0429963656934464E-2</v>
      </c>
      <c r="G1185" s="2">
        <f t="shared" si="105"/>
        <v>4.9660940925977892E-2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2.012</v>
      </c>
      <c r="C1186" s="2">
        <f t="shared" si="108"/>
        <v>2.0346355159074845</v>
      </c>
      <c r="D1186" s="2">
        <f t="shared" si="110"/>
        <v>1.9439412252849546</v>
      </c>
      <c r="E1186" s="2">
        <f t="shared" si="109"/>
        <v>9.0694290622529872E-2</v>
      </c>
      <c r="F1186" s="2">
        <f t="shared" si="107"/>
        <v>5.0482829050053551E-2</v>
      </c>
      <c r="G1186" s="2">
        <f t="shared" si="105"/>
        <v>4.021146157247632E-2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2.012</v>
      </c>
      <c r="C1187" s="2">
        <f t="shared" si="108"/>
        <v>2.0380300519217176</v>
      </c>
      <c r="D1187" s="2">
        <f t="shared" si="110"/>
        <v>1.9489826160045876</v>
      </c>
      <c r="E1187" s="2">
        <f t="shared" si="109"/>
        <v>8.9047435917130047E-2</v>
      </c>
      <c r="F1187" s="2">
        <f t="shared" si="107"/>
        <v>5.8195750423468855E-2</v>
      </c>
      <c r="G1187" s="2">
        <f t="shared" si="105"/>
        <v>3.0851685493661192E-2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2.0678999999999998</v>
      </c>
      <c r="C1188" s="2">
        <f t="shared" si="108"/>
        <v>2.0486408131645302</v>
      </c>
      <c r="D1188" s="2">
        <f t="shared" si="110"/>
        <v>1.9577913111153586</v>
      </c>
      <c r="E1188" s="2">
        <f t="shared" si="109"/>
        <v>9.0849502049171527E-2</v>
      </c>
      <c r="F1188" s="2">
        <f t="shared" si="107"/>
        <v>6.4726500748609389E-2</v>
      </c>
      <c r="G1188" s="2">
        <f t="shared" ref="G1188:G1251" si="111">E1188-F1188</f>
        <v>2.6123001300562138E-2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2.0678999999999998</v>
      </c>
      <c r="C1189" s="2">
        <f t="shared" si="108"/>
        <v>2.0516037649853716</v>
      </c>
      <c r="D1189" s="2">
        <f t="shared" si="110"/>
        <v>1.9659475102919988</v>
      </c>
      <c r="E1189" s="2">
        <f t="shared" si="109"/>
        <v>8.5656254693372791E-2</v>
      </c>
      <c r="F1189" s="2">
        <f t="shared" ref="F1189:F1252" si="113">(E1189*(2/(10)))+((1-(2/10))*F1188)</f>
        <v>6.8912451537562078E-2</v>
      </c>
      <c r="G1189" s="2">
        <f t="shared" si="111"/>
        <v>1.6743803155810713E-2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2.0678999999999998</v>
      </c>
      <c r="C1190" s="2">
        <f t="shared" si="108"/>
        <v>2.0455108780645452</v>
      </c>
      <c r="D1190" s="2">
        <f t="shared" si="110"/>
        <v>1.9734995465666656</v>
      </c>
      <c r="E1190" s="2">
        <f t="shared" si="109"/>
        <v>7.2011331497879638E-2</v>
      </c>
      <c r="F1190" s="2">
        <f t="shared" si="113"/>
        <v>6.9532227529625595E-2</v>
      </c>
      <c r="G1190" s="2">
        <f t="shared" si="111"/>
        <v>2.4791039682540428E-3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2.0623</v>
      </c>
      <c r="C1191" s="2">
        <f t="shared" si="108"/>
        <v>2.0317553583623074</v>
      </c>
      <c r="D1191" s="2">
        <f t="shared" si="110"/>
        <v>1.9800773579320978</v>
      </c>
      <c r="E1191" s="2">
        <f t="shared" si="109"/>
        <v>5.1678000430209536E-2</v>
      </c>
      <c r="F1191" s="2">
        <f t="shared" si="113"/>
        <v>6.5961382109742381E-2</v>
      </c>
      <c r="G1191" s="2">
        <f t="shared" si="111"/>
        <v>-1.4283381679532844E-2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5">
        <f>TITRES_STAT!D1195</f>
        <v>2.0007999999999999</v>
      </c>
      <c r="C1192" s="2">
        <f t="shared" si="108"/>
        <v>2.011516072460414</v>
      </c>
      <c r="D1192" s="2">
        <f t="shared" si="110"/>
        <v>1.9816123684556461</v>
      </c>
      <c r="E1192" s="2">
        <f t="shared" si="109"/>
        <v>2.9903704004767828E-2</v>
      </c>
      <c r="F1192" s="2">
        <f t="shared" si="113"/>
        <v>5.8749846488747474E-2</v>
      </c>
      <c r="G1192" s="2">
        <f t="shared" si="111"/>
        <v>-2.8846142483979646E-2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5">
        <f>TITRES_STAT!D1196</f>
        <v>2.0007999999999999</v>
      </c>
      <c r="C1193" s="2">
        <f t="shared" si="108"/>
        <v>1.9857905228511195</v>
      </c>
      <c r="D1193" s="2">
        <f t="shared" si="110"/>
        <v>1.9830336744959687</v>
      </c>
      <c r="E1193" s="2">
        <f t="shared" si="109"/>
        <v>2.7568483551507761E-3</v>
      </c>
      <c r="F1193" s="2">
        <f t="shared" si="113"/>
        <v>4.7551246862028142E-2</v>
      </c>
      <c r="G1193" s="2">
        <f t="shared" si="111"/>
        <v>-4.4794398506877366E-2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5">
        <f>TITRES_STAT!D1197</f>
        <v>1.9449000000000001</v>
      </c>
      <c r="C1194" s="2">
        <f t="shared" si="108"/>
        <v>1.9674689039509472</v>
      </c>
      <c r="D1194" s="2">
        <f t="shared" si="110"/>
        <v>1.9802089578666378</v>
      </c>
      <c r="E1194" s="2">
        <f t="shared" si="109"/>
        <v>-1.2740053915690552E-2</v>
      </c>
      <c r="F1194" s="2">
        <f t="shared" si="113"/>
        <v>3.5492986706484403E-2</v>
      </c>
      <c r="G1194" s="2">
        <f t="shared" si="111"/>
        <v>-4.8233040622174955E-2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5">
        <f>TITRES_STAT!D1198</f>
        <v>1.9729000000000001</v>
      </c>
      <c r="C1195" s="2">
        <f t="shared" si="108"/>
        <v>1.9605659956508017</v>
      </c>
      <c r="D1195" s="2">
        <f t="shared" si="110"/>
        <v>1.9796675535802202</v>
      </c>
      <c r="E1195" s="2">
        <f t="shared" si="109"/>
        <v>-1.9101557929418478E-2</v>
      </c>
      <c r="F1195" s="2">
        <f t="shared" si="113"/>
        <v>2.457407777930383E-2</v>
      </c>
      <c r="G1195" s="2">
        <f t="shared" si="111"/>
        <v>-4.3675635708722307E-2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5">
        <f>TITRES_STAT!D1199</f>
        <v>1.9841</v>
      </c>
      <c r="C1196" s="2">
        <f t="shared" si="108"/>
        <v>1.9684789193968322</v>
      </c>
      <c r="D1196" s="2">
        <f t="shared" si="110"/>
        <v>1.9799958829446485</v>
      </c>
      <c r="E1196" s="2">
        <f t="shared" si="109"/>
        <v>-1.1516963547816284E-2</v>
      </c>
      <c r="F1196" s="2">
        <f t="shared" si="113"/>
        <v>1.735586951387981E-2</v>
      </c>
      <c r="G1196" s="2">
        <f t="shared" si="111"/>
        <v>-2.8872833061696093E-2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5">
        <f>TITRES_STAT!D1200</f>
        <v>2.0007999999999999</v>
      </c>
      <c r="C1197" s="2">
        <f t="shared" si="108"/>
        <v>1.9751744702588581</v>
      </c>
      <c r="D1197" s="2">
        <f t="shared" si="110"/>
        <v>1.9815369286524522</v>
      </c>
      <c r="E1197" s="2">
        <f t="shared" si="109"/>
        <v>-6.3624583935941725E-3</v>
      </c>
      <c r="F1197" s="2">
        <f t="shared" si="113"/>
        <v>1.2612203932385014E-2</v>
      </c>
      <c r="G1197" s="2">
        <f t="shared" si="111"/>
        <v>-1.8974662325979184E-2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2.0007999999999999</v>
      </c>
      <c r="C1198" s="2">
        <f t="shared" si="108"/>
        <v>1.9894399363728799</v>
      </c>
      <c r="D1198" s="2">
        <f t="shared" si="110"/>
        <v>1.9829638228263446</v>
      </c>
      <c r="E1198" s="2">
        <f t="shared" si="109"/>
        <v>6.4761135465352115E-3</v>
      </c>
      <c r="F1198" s="2">
        <f t="shared" si="113"/>
        <v>1.1384985855215054E-2</v>
      </c>
      <c r="G1198" s="2">
        <f t="shared" si="111"/>
        <v>-4.908872308679842E-3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1.9449000000000001</v>
      </c>
      <c r="C1199" s="2">
        <f t="shared" si="108"/>
        <v>2.001510715392437</v>
      </c>
      <c r="D1199" s="2">
        <f t="shared" si="110"/>
        <v>1.9801442803947635</v>
      </c>
      <c r="E1199" s="2">
        <f t="shared" si="109"/>
        <v>2.1366434997673434E-2</v>
      </c>
      <c r="F1199" s="2">
        <f t="shared" si="113"/>
        <v>1.338127568370673E-2</v>
      </c>
      <c r="G1199" s="2">
        <f t="shared" si="111"/>
        <v>7.9851593139667037E-3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2.0007999999999999</v>
      </c>
      <c r="C1200" s="2">
        <f t="shared" si="108"/>
        <v>2.0117244514859083</v>
      </c>
      <c r="D1200" s="2">
        <f t="shared" si="110"/>
        <v>1.9816743336988552</v>
      </c>
      <c r="E1200" s="2">
        <f t="shared" si="109"/>
        <v>3.0050117787053132E-2</v>
      </c>
      <c r="F1200" s="2">
        <f t="shared" si="113"/>
        <v>1.6715044104376013E-2</v>
      </c>
      <c r="G1200" s="2">
        <f t="shared" si="111"/>
        <v>1.3335073682677119E-2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2.0007999999999999</v>
      </c>
      <c r="C1201" s="2">
        <f t="shared" si="108"/>
        <v>2.0195053051034608</v>
      </c>
      <c r="D1201" s="2">
        <f t="shared" si="110"/>
        <v>1.983091049721162</v>
      </c>
      <c r="E1201" s="2">
        <f t="shared" si="109"/>
        <v>3.641425538229881E-2</v>
      </c>
      <c r="F1201" s="2">
        <f t="shared" si="113"/>
        <v>2.0654886359960573E-2</v>
      </c>
      <c r="G1201" s="2">
        <f t="shared" si="111"/>
        <v>1.5759369022338238E-2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1.9729000000000001</v>
      </c>
      <c r="C1202" s="2">
        <f t="shared" si="108"/>
        <v>2.0166275658567745</v>
      </c>
      <c r="D1202" s="2">
        <f t="shared" si="110"/>
        <v>1.982336157149224</v>
      </c>
      <c r="E1202" s="2">
        <f t="shared" si="109"/>
        <v>3.4291408707550541E-2</v>
      </c>
      <c r="F1202" s="2">
        <f t="shared" si="113"/>
        <v>2.3382190829478566E-2</v>
      </c>
      <c r="G1202" s="2">
        <f t="shared" si="111"/>
        <v>1.0909217878071975E-2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1.8667</v>
      </c>
      <c r="C1203" s="2">
        <f t="shared" si="108"/>
        <v>2.0141925557249629</v>
      </c>
      <c r="D1203" s="2">
        <f t="shared" si="110"/>
        <v>1.9737705158789109</v>
      </c>
      <c r="E1203" s="2">
        <f t="shared" si="109"/>
        <v>4.0422039846051971E-2</v>
      </c>
      <c r="F1203" s="2">
        <f t="shared" si="113"/>
        <v>2.6790160632793249E-2</v>
      </c>
      <c r="G1203" s="2">
        <f t="shared" si="111"/>
        <v>1.3631879213258723E-2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1.9001999999999999</v>
      </c>
      <c r="C1204" s="2">
        <f t="shared" si="108"/>
        <v>2.0035321625365068</v>
      </c>
      <c r="D1204" s="2">
        <f t="shared" si="110"/>
        <v>1.9683208480360286</v>
      </c>
      <c r="E1204" s="2">
        <f t="shared" si="109"/>
        <v>3.5211314500478208E-2</v>
      </c>
      <c r="F1204" s="2">
        <f t="shared" si="113"/>
        <v>2.8474391406330242E-2</v>
      </c>
      <c r="G1204" s="2">
        <f t="shared" si="111"/>
        <v>6.736923094147966E-3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1.9001999999999999</v>
      </c>
      <c r="C1205" s="2">
        <f t="shared" si="108"/>
        <v>1.998819522146275</v>
      </c>
      <c r="D1205" s="2">
        <f t="shared" si="110"/>
        <v>1.963274859292619</v>
      </c>
      <c r="E1205" s="2">
        <f t="shared" si="109"/>
        <v>3.5544662853655984E-2</v>
      </c>
      <c r="F1205" s="2">
        <f t="shared" si="113"/>
        <v>2.9888445695795393E-2</v>
      </c>
      <c r="G1205" s="2">
        <f t="shared" si="111"/>
        <v>5.6562171578605908E-3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1.9560999999999999</v>
      </c>
      <c r="C1206" s="2">
        <f t="shared" si="108"/>
        <v>1.9965549802776175</v>
      </c>
      <c r="D1206" s="2">
        <f t="shared" si="110"/>
        <v>1.9627433882339065</v>
      </c>
      <c r="E1206" s="2">
        <f t="shared" si="109"/>
        <v>3.3811592043710981E-2</v>
      </c>
      <c r="F1206" s="2">
        <f t="shared" si="113"/>
        <v>3.0673074965378511E-2</v>
      </c>
      <c r="G1206" s="2">
        <f t="shared" si="111"/>
        <v>3.1385170783324694E-3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2.0007999999999999</v>
      </c>
      <c r="C1207" s="2">
        <f t="shared" si="108"/>
        <v>1.9972080602349072</v>
      </c>
      <c r="D1207" s="2">
        <f t="shared" si="110"/>
        <v>1.9655623965128763</v>
      </c>
      <c r="E1207" s="2">
        <f t="shared" si="109"/>
        <v>3.1645663722030815E-2</v>
      </c>
      <c r="F1207" s="2">
        <f t="shared" si="113"/>
        <v>3.0867592716708973E-2</v>
      </c>
      <c r="G1207" s="2">
        <f t="shared" si="111"/>
        <v>7.780710053218419E-4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2.0007999999999999</v>
      </c>
      <c r="C1208" s="2">
        <f t="shared" si="108"/>
        <v>1.9977606663526137</v>
      </c>
      <c r="D1208" s="2">
        <f t="shared" si="110"/>
        <v>1.9681725893637743</v>
      </c>
      <c r="E1208" s="2">
        <f t="shared" si="109"/>
        <v>2.9588076988839473E-2</v>
      </c>
      <c r="F1208" s="2">
        <f t="shared" si="113"/>
        <v>3.0611689571135074E-2</v>
      </c>
      <c r="G1208" s="2">
        <f t="shared" si="111"/>
        <v>-1.0236125822956008E-3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1.9952000000000001</v>
      </c>
      <c r="C1209" s="2">
        <f t="shared" si="108"/>
        <v>1.9896282561445193</v>
      </c>
      <c r="D1209" s="2">
        <f t="shared" si="110"/>
        <v>1.9701746197812726</v>
      </c>
      <c r="E1209" s="2">
        <f t="shared" si="109"/>
        <v>1.9453636363246707E-2</v>
      </c>
      <c r="F1209" s="2">
        <f t="shared" si="113"/>
        <v>2.8380078929557403E-2</v>
      </c>
      <c r="G1209" s="2">
        <f t="shared" si="111"/>
        <v>-8.926442566310696E-3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5">
        <f>TITRES_STAT!D1213</f>
        <v>1.9952000000000001</v>
      </c>
      <c r="C1210" s="2">
        <f t="shared" si="108"/>
        <v>1.9913469859684394</v>
      </c>
      <c r="D1210" s="2">
        <f t="shared" si="110"/>
        <v>1.9720283516493264</v>
      </c>
      <c r="E1210" s="2">
        <f t="shared" si="109"/>
        <v>1.9318634319112959E-2</v>
      </c>
      <c r="F1210" s="2">
        <f t="shared" si="113"/>
        <v>2.6567790007468516E-2</v>
      </c>
      <c r="G1210" s="2">
        <f t="shared" si="111"/>
        <v>-7.2491556883555568E-3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1.9952000000000001</v>
      </c>
      <c r="C1211" s="2">
        <f t="shared" si="108"/>
        <v>1.9928012958194488</v>
      </c>
      <c r="D1211" s="2">
        <f t="shared" si="110"/>
        <v>1.9737447700456725</v>
      </c>
      <c r="E1211" s="2">
        <f t="shared" si="109"/>
        <v>1.9056525773776256E-2</v>
      </c>
      <c r="F1211" s="2">
        <f t="shared" si="113"/>
        <v>2.5065537160730067E-2</v>
      </c>
      <c r="G1211" s="2">
        <f t="shared" si="111"/>
        <v>-6.0090113869538109E-3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1.9952000000000001</v>
      </c>
      <c r="C1212" s="2">
        <f t="shared" si="108"/>
        <v>1.9897395580010722</v>
      </c>
      <c r="D1212" s="2">
        <f t="shared" si="110"/>
        <v>1.9753340463385856</v>
      </c>
      <c r="E1212" s="2">
        <f t="shared" si="109"/>
        <v>1.4405511662486603E-2</v>
      </c>
      <c r="F1212" s="2">
        <f t="shared" si="113"/>
        <v>2.2933532061081376E-2</v>
      </c>
      <c r="G1212" s="2">
        <f t="shared" si="111"/>
        <v>-8.5280203985947725E-3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1.9394</v>
      </c>
      <c r="C1213" s="2">
        <f t="shared" si="108"/>
        <v>1.9708103952316764</v>
      </c>
      <c r="D1213" s="2">
        <f t="shared" si="110"/>
        <v>1.9726722651283199</v>
      </c>
      <c r="E1213" s="2">
        <f t="shared" si="109"/>
        <v>-1.8618698966434977E-3</v>
      </c>
      <c r="F1213" s="2">
        <f t="shared" si="113"/>
        <v>1.7974451669536401E-2</v>
      </c>
      <c r="G1213" s="2">
        <f t="shared" si="111"/>
        <v>-1.9836321566179899E-2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1.9281999999999999</v>
      </c>
      <c r="C1214" s="2">
        <f t="shared" si="108"/>
        <v>1.959947257503726</v>
      </c>
      <c r="D1214" s="2">
        <f t="shared" si="110"/>
        <v>1.9693780232669629</v>
      </c>
      <c r="E1214" s="2">
        <f t="shared" si="109"/>
        <v>-9.4307657632368702E-3</v>
      </c>
      <c r="F1214" s="2">
        <f t="shared" si="113"/>
        <v>1.2493408182981747E-2</v>
      </c>
      <c r="G1214" s="2">
        <f t="shared" si="111"/>
        <v>-2.1924173946218616E-2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1.9114</v>
      </c>
      <c r="C1215" s="2">
        <f t="shared" si="108"/>
        <v>1.9507553717339219</v>
      </c>
      <c r="D1215" s="2">
        <f t="shared" si="110"/>
        <v>1.9650833548768176</v>
      </c>
      <c r="E1215" s="2">
        <f t="shared" si="109"/>
        <v>-1.4327983142895739E-2</v>
      </c>
      <c r="F1215" s="2">
        <f t="shared" si="113"/>
        <v>7.1291299178062491E-3</v>
      </c>
      <c r="G1215" s="2">
        <f t="shared" si="111"/>
        <v>-2.1457113060701988E-2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1.9226000000000001</v>
      </c>
      <c r="C1216" s="2">
        <f t="shared" si="108"/>
        <v>1.9515776222363954</v>
      </c>
      <c r="D1216" s="2">
        <f t="shared" si="110"/>
        <v>1.961936439700757</v>
      </c>
      <c r="E1216" s="2">
        <f t="shared" si="109"/>
        <v>-1.0358817464361625E-2</v>
      </c>
      <c r="F1216" s="2">
        <f t="shared" si="113"/>
        <v>3.6315404413726749E-3</v>
      </c>
      <c r="G1216" s="2">
        <f t="shared" si="111"/>
        <v>-1.39903579057343E-2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1.8108</v>
      </c>
      <c r="C1217" s="2">
        <f t="shared" si="108"/>
        <v>1.9591502957384883</v>
      </c>
      <c r="D1217" s="2">
        <f t="shared" si="110"/>
        <v>1.9507411478710712</v>
      </c>
      <c r="E1217" s="2">
        <f t="shared" si="109"/>
        <v>8.4091478674170883E-3</v>
      </c>
      <c r="F1217" s="2">
        <f t="shared" si="113"/>
        <v>4.5870619265815579E-3</v>
      </c>
      <c r="G1217" s="2">
        <f t="shared" si="111"/>
        <v>3.8220859408355304E-3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1.7661</v>
      </c>
      <c r="C1218" s="2">
        <f t="shared" si="108"/>
        <v>1.9655579425479517</v>
      </c>
      <c r="D1218" s="2">
        <f t="shared" si="110"/>
        <v>1.9370640258065475</v>
      </c>
      <c r="E1218" s="2">
        <f t="shared" si="109"/>
        <v>2.8493916741404224E-2</v>
      </c>
      <c r="F1218" s="2">
        <f t="shared" si="113"/>
        <v>9.3684328895460925E-3</v>
      </c>
      <c r="G1218" s="2">
        <f t="shared" si="111"/>
        <v>1.9125483851858131E-2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1.7382</v>
      </c>
      <c r="C1219" s="2">
        <f t="shared" si="108"/>
        <v>1.970118259079036</v>
      </c>
      <c r="D1219" s="2">
        <f t="shared" si="110"/>
        <v>1.9223333572282846</v>
      </c>
      <c r="E1219" s="2">
        <f t="shared" si="109"/>
        <v>4.778490185075146E-2</v>
      </c>
      <c r="F1219" s="2">
        <f t="shared" si="113"/>
        <v>1.7051726681787165E-2</v>
      </c>
      <c r="G1219" s="2">
        <f t="shared" si="111"/>
        <v>3.0733175168964295E-2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1.6822999999999999</v>
      </c>
      <c r="C1220" s="2">
        <f t="shared" si="108"/>
        <v>1.9739769884514919</v>
      </c>
      <c r="D1220" s="2">
        <f t="shared" si="110"/>
        <v>1.9045531085447078</v>
      </c>
      <c r="E1220" s="2">
        <f t="shared" si="109"/>
        <v>6.9423879906784114E-2</v>
      </c>
      <c r="F1220" s="2">
        <f t="shared" si="113"/>
        <v>2.7526157326786559E-2</v>
      </c>
      <c r="G1220" s="2">
        <f t="shared" si="111"/>
        <v>4.1897722579997555E-2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1.6711</v>
      </c>
      <c r="C1221" s="2">
        <f t="shared" si="108"/>
        <v>1.9772420671512623</v>
      </c>
      <c r="D1221" s="2">
        <f t="shared" si="110"/>
        <v>1.8872602856895444</v>
      </c>
      <c r="E1221" s="2">
        <f t="shared" si="109"/>
        <v>8.9981781461717869E-2</v>
      </c>
      <c r="F1221" s="2">
        <f t="shared" si="113"/>
        <v>4.0017282153772822E-2</v>
      </c>
      <c r="G1221" s="2">
        <f t="shared" si="111"/>
        <v>4.9964499307945047E-2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1.6208</v>
      </c>
      <c r="C1222" s="2">
        <f t="shared" si="108"/>
        <v>1.9800048260510681</v>
      </c>
      <c r="D1222" s="2">
        <f t="shared" si="110"/>
        <v>1.8675224867495781</v>
      </c>
      <c r="E1222" s="2">
        <f t="shared" si="109"/>
        <v>0.11248233930148999</v>
      </c>
      <c r="F1222" s="2">
        <f t="shared" si="113"/>
        <v>5.4510293583316258E-2</v>
      </c>
      <c r="G1222" s="2">
        <f t="shared" si="111"/>
        <v>5.7972045718173729E-2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1.6264000000000001</v>
      </c>
      <c r="C1223" s="2">
        <f t="shared" si="108"/>
        <v>1.973757929735519</v>
      </c>
      <c r="D1223" s="2">
        <f t="shared" si="110"/>
        <v>1.8496615618051648</v>
      </c>
      <c r="E1223" s="2">
        <f t="shared" si="109"/>
        <v>0.12409636793035417</v>
      </c>
      <c r="F1223" s="2">
        <f t="shared" si="113"/>
        <v>6.8427508452723843E-2</v>
      </c>
      <c r="G1223" s="2">
        <f t="shared" si="111"/>
        <v>5.5668859477630325E-2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5">
        <f>TITRES_STAT!D1227</f>
        <v>1.5984</v>
      </c>
      <c r="C1224" s="2">
        <f t="shared" si="108"/>
        <v>1.966749017468516</v>
      </c>
      <c r="D1224" s="2">
        <f t="shared" si="110"/>
        <v>1.8310495942640417</v>
      </c>
      <c r="E1224" s="2">
        <f t="shared" si="109"/>
        <v>0.13569942320447437</v>
      </c>
      <c r="F1224" s="2">
        <f t="shared" si="113"/>
        <v>8.1881891403073948E-2</v>
      </c>
      <c r="G1224" s="2">
        <f t="shared" si="111"/>
        <v>5.381753180140042E-2</v>
      </c>
      <c r="H1224" s="2" t="str">
        <f t="shared" si="112"/>
        <v>Sell</v>
      </c>
    </row>
    <row r="1225" spans="1:8" ht="13.5" x14ac:dyDescent="0.25">
      <c r="A1225" s="3">
        <f>TITRES_STAT!B1228</f>
        <v>44096</v>
      </c>
      <c r="B1225" s="5">
        <f>TITRES_STAT!D1228</f>
        <v>1.5984</v>
      </c>
      <c r="C1225" s="2">
        <f t="shared" si="108"/>
        <v>1.9582337840118211</v>
      </c>
      <c r="D1225" s="2">
        <f t="shared" si="110"/>
        <v>1.8138162909852238</v>
      </c>
      <c r="E1225" s="2">
        <f t="shared" si="109"/>
        <v>0.14441749302659734</v>
      </c>
      <c r="F1225" s="2">
        <f t="shared" si="113"/>
        <v>9.4389011727778624E-2</v>
      </c>
      <c r="G1225" s="2">
        <f t="shared" si="111"/>
        <v>5.0028481298818719E-2</v>
      </c>
      <c r="H1225" s="2" t="str">
        <f t="shared" si="112"/>
        <v>Sell</v>
      </c>
    </row>
    <row r="1226" spans="1:8" ht="13.5" x14ac:dyDescent="0.25">
      <c r="A1226" s="3">
        <f>TITRES_STAT!B1229</f>
        <v>44097</v>
      </c>
      <c r="B1226" s="5">
        <f>TITRES_STAT!D1229</f>
        <v>1.6208</v>
      </c>
      <c r="C1226" s="2">
        <f t="shared" si="108"/>
        <v>1.952751663394618</v>
      </c>
      <c r="D1226" s="2">
        <f t="shared" si="110"/>
        <v>1.7995187879492813</v>
      </c>
      <c r="E1226" s="2">
        <f t="shared" si="109"/>
        <v>0.1532328754453367</v>
      </c>
      <c r="F1226" s="2">
        <f t="shared" si="113"/>
        <v>0.10615778447129025</v>
      </c>
      <c r="G1226" s="2">
        <f t="shared" si="111"/>
        <v>4.7075090974046455E-2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5">
        <f>TITRES_STAT!D1230</f>
        <v>1.5984</v>
      </c>
      <c r="C1227" s="2">
        <f t="shared" si="108"/>
        <v>1.9309129459492922</v>
      </c>
      <c r="D1227" s="2">
        <f t="shared" si="110"/>
        <v>1.7846210999530383</v>
      </c>
      <c r="E1227" s="2">
        <f t="shared" si="109"/>
        <v>0.14629184599625389</v>
      </c>
      <c r="F1227" s="2">
        <f t="shared" si="113"/>
        <v>0.11418459677628298</v>
      </c>
      <c r="G1227" s="2">
        <f t="shared" si="111"/>
        <v>3.2107249219970907E-2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5">
        <f>TITRES_STAT!D1231</f>
        <v>1.5761000000000001</v>
      </c>
      <c r="C1228" s="2">
        <f t="shared" si="108"/>
        <v>1.9055571081109397</v>
      </c>
      <c r="D1228" s="2">
        <f t="shared" si="110"/>
        <v>1.7691750925491094</v>
      </c>
      <c r="E1228" s="2">
        <f t="shared" si="109"/>
        <v>0.13638201556183027</v>
      </c>
      <c r="F1228" s="2">
        <f t="shared" si="113"/>
        <v>0.11862408053339245</v>
      </c>
      <c r="G1228" s="2">
        <f t="shared" si="111"/>
        <v>1.7757935028437824E-2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5">
        <f>TITRES_STAT!D1232</f>
        <v>1.5481</v>
      </c>
      <c r="C1229" s="2">
        <f t="shared" si="108"/>
        <v>1.8798098607092566</v>
      </c>
      <c r="D1229" s="2">
        <f t="shared" si="110"/>
        <v>1.752799159767694</v>
      </c>
      <c r="E1229" s="2">
        <f t="shared" si="109"/>
        <v>0.12701070094156264</v>
      </c>
      <c r="F1229" s="2">
        <f t="shared" si="113"/>
        <v>0.1203014046150265</v>
      </c>
      <c r="G1229" s="2">
        <f t="shared" si="111"/>
        <v>6.7092963265361349E-3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5">
        <f>TITRES_STAT!D1233</f>
        <v>1.4811000000000001</v>
      </c>
      <c r="C1230" s="2">
        <f t="shared" si="108"/>
        <v>1.8494237282924479</v>
      </c>
      <c r="D1230" s="2">
        <f t="shared" si="110"/>
        <v>1.7326732960811981</v>
      </c>
      <c r="E1230" s="2">
        <f t="shared" si="109"/>
        <v>0.11675043221124981</v>
      </c>
      <c r="F1230" s="2">
        <f t="shared" si="113"/>
        <v>0.11959121013427117</v>
      </c>
      <c r="G1230" s="2">
        <f t="shared" si="111"/>
        <v>-2.8407779230213565E-3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1.4866999999999999</v>
      </c>
      <c r="C1231" s="2">
        <f t="shared" ref="C1231:C1294" si="114">$C$4*B1221+C1230*(1-$C$4)</f>
        <v>1.8219893085551482</v>
      </c>
      <c r="D1231" s="2">
        <f t="shared" si="110"/>
        <v>1.7144530519270353</v>
      </c>
      <c r="E1231" s="2">
        <f t="shared" si="109"/>
        <v>0.10753625662811284</v>
      </c>
      <c r="F1231" s="2">
        <f t="shared" si="113"/>
        <v>0.1171802194330395</v>
      </c>
      <c r="G1231" s="2">
        <f t="shared" si="111"/>
        <v>-9.643962804926659E-3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1.5089999999999999</v>
      </c>
      <c r="C1232" s="2">
        <f t="shared" si="114"/>
        <v>1.7910371072389717</v>
      </c>
      <c r="D1232" s="2">
        <f t="shared" si="110"/>
        <v>1.6992343073398475</v>
      </c>
      <c r="E1232" s="2">
        <f t="shared" si="109"/>
        <v>9.180279989912421E-2</v>
      </c>
      <c r="F1232" s="2">
        <f t="shared" si="113"/>
        <v>0.11210473552625645</v>
      </c>
      <c r="G1232" s="2">
        <f t="shared" si="111"/>
        <v>-2.0301935627132242E-2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1.5089999999999999</v>
      </c>
      <c r="C1233" s="2">
        <f t="shared" si="114"/>
        <v>1.7657083215098992</v>
      </c>
      <c r="D1233" s="2">
        <f t="shared" si="110"/>
        <v>1.6851428771665253</v>
      </c>
      <c r="E1233" s="2">
        <f t="shared" si="109"/>
        <v>8.0565444343373871E-2</v>
      </c>
      <c r="F1233" s="2">
        <f t="shared" si="113"/>
        <v>0.10579687728967993</v>
      </c>
      <c r="G1233" s="2">
        <f t="shared" si="111"/>
        <v>-2.5231432946306059E-2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1.5928</v>
      </c>
      <c r="C1234" s="2">
        <f t="shared" si="114"/>
        <v>1.7399685797391455</v>
      </c>
      <c r="D1234" s="2">
        <f t="shared" si="110"/>
        <v>1.6783026640430789</v>
      </c>
      <c r="E1234" s="2">
        <f t="shared" si="109"/>
        <v>6.1665915696066609E-2</v>
      </c>
      <c r="F1234" s="2">
        <f t="shared" si="113"/>
        <v>9.6970684970957274E-2</v>
      </c>
      <c r="G1234" s="2">
        <f t="shared" si="111"/>
        <v>-3.5304769274890666E-2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1.6655</v>
      </c>
      <c r="C1235" s="2">
        <f t="shared" si="114"/>
        <v>1.7181887982408155</v>
      </c>
      <c r="D1235" s="2">
        <f t="shared" si="110"/>
        <v>1.6773543185584063</v>
      </c>
      <c r="E1235" s="2">
        <f t="shared" si="109"/>
        <v>4.0834479682409164E-2</v>
      </c>
      <c r="F1235" s="2">
        <f t="shared" si="113"/>
        <v>8.5743443913247661E-2</v>
      </c>
      <c r="G1235" s="2">
        <f t="shared" si="111"/>
        <v>-4.4908964230838497E-2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1.5928</v>
      </c>
      <c r="C1236" s="2">
        <f t="shared" si="114"/>
        <v>1.703205906203767</v>
      </c>
      <c r="D1236" s="2">
        <f t="shared" si="110"/>
        <v>1.6710910357022282</v>
      </c>
      <c r="E1236" s="2">
        <f t="shared" si="109"/>
        <v>3.2114870501538828E-2</v>
      </c>
      <c r="F1236" s="2">
        <f t="shared" si="113"/>
        <v>7.5017729230905897E-2</v>
      </c>
      <c r="G1236" s="2">
        <f t="shared" si="111"/>
        <v>-4.2902858729367069E-2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1.5817000000000001</v>
      </c>
      <c r="C1237" s="2">
        <f t="shared" si="114"/>
        <v>1.6870819206339567</v>
      </c>
      <c r="D1237" s="2">
        <f t="shared" si="110"/>
        <v>1.664469477502063</v>
      </c>
      <c r="E1237" s="2">
        <f t="shared" si="109"/>
        <v>2.26124431318937E-2</v>
      </c>
      <c r="F1237" s="2">
        <f t="shared" si="113"/>
        <v>6.4536672011103469E-2</v>
      </c>
      <c r="G1237" s="2">
        <f t="shared" si="111"/>
        <v>-4.1924228879209768E-2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1.5314000000000001</v>
      </c>
      <c r="C1238" s="2">
        <f t="shared" si="114"/>
        <v>1.6700077789979633</v>
      </c>
      <c r="D1238" s="2">
        <f t="shared" si="110"/>
        <v>1.6546124791685768</v>
      </c>
      <c r="E1238" s="2">
        <f t="shared" si="109"/>
        <v>1.5395299829386477E-2</v>
      </c>
      <c r="F1238" s="2">
        <f t="shared" si="113"/>
        <v>5.4708397574760072E-2</v>
      </c>
      <c r="G1238" s="2">
        <f t="shared" si="111"/>
        <v>-3.9313097745373594E-2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1.5872999999999999</v>
      </c>
      <c r="C1239" s="2">
        <f t="shared" si="114"/>
        <v>1.6512527360751998</v>
      </c>
      <c r="D1239" s="2">
        <f t="shared" si="110"/>
        <v>1.649626369600534</v>
      </c>
      <c r="E1239" s="2">
        <f t="shared" si="109"/>
        <v>1.6263664746658524E-3</v>
      </c>
      <c r="F1239" s="2">
        <f t="shared" si="113"/>
        <v>4.4091991354741226E-2</v>
      </c>
      <c r="G1239" s="2">
        <f t="shared" si="111"/>
        <v>-4.2465624880075374E-2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1.5928</v>
      </c>
      <c r="C1240" s="2">
        <f t="shared" si="114"/>
        <v>1.6250753920636307</v>
      </c>
      <c r="D1240" s="2">
        <f t="shared" si="110"/>
        <v>1.6454170088893834</v>
      </c>
      <c r="E1240" s="2">
        <f t="shared" si="109"/>
        <v>-2.034161682575264E-2</v>
      </c>
      <c r="F1240" s="2">
        <f t="shared" si="113"/>
        <v>3.1205269718642459E-2</v>
      </c>
      <c r="G1240" s="2">
        <f t="shared" si="111"/>
        <v>-5.1546886544395099E-2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1.5258</v>
      </c>
      <c r="C1241" s="2">
        <f t="shared" si="114"/>
        <v>1.6037868702076876</v>
      </c>
      <c r="D1241" s="2">
        <f t="shared" si="110"/>
        <v>1.6365564897123919</v>
      </c>
      <c r="E1241" s="2">
        <f t="shared" si="109"/>
        <v>-3.276961950470425E-2</v>
      </c>
      <c r="F1241" s="2">
        <f t="shared" si="113"/>
        <v>1.8410291873973118E-2</v>
      </c>
      <c r="G1241" s="2">
        <f t="shared" si="111"/>
        <v>-5.1179911378677369E-2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1.5705</v>
      </c>
      <c r="C1242" s="2">
        <f t="shared" si="114"/>
        <v>1.5892042747911204</v>
      </c>
      <c r="D1242" s="2">
        <f t="shared" si="110"/>
        <v>1.6316634164003629</v>
      </c>
      <c r="E1242" s="2">
        <f t="shared" si="109"/>
        <v>-4.2459141609242579E-2</v>
      </c>
      <c r="F1242" s="2">
        <f t="shared" si="113"/>
        <v>6.2364051773299792E-3</v>
      </c>
      <c r="G1242" s="2">
        <f t="shared" si="111"/>
        <v>-4.8695546786572556E-2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1.5928</v>
      </c>
      <c r="C1243" s="2">
        <f t="shared" si="114"/>
        <v>1.5768651555924864</v>
      </c>
      <c r="D1243" s="2">
        <f t="shared" si="110"/>
        <v>1.6287846448151508</v>
      </c>
      <c r="E1243" s="2">
        <f t="shared" si="109"/>
        <v>-5.1919489222664428E-2</v>
      </c>
      <c r="F1243" s="2">
        <f t="shared" si="113"/>
        <v>-5.3947737026689025E-3</v>
      </c>
      <c r="G1243" s="2">
        <f t="shared" si="111"/>
        <v>-4.6524715519995527E-2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1.5872999999999999</v>
      </c>
      <c r="C1244" s="2">
        <f t="shared" si="114"/>
        <v>1.5793166701167194</v>
      </c>
      <c r="D1244" s="2">
        <f t="shared" si="110"/>
        <v>1.6257117081621768</v>
      </c>
      <c r="E1244" s="2">
        <f t="shared" ref="E1244:E1307" si="115">C1244-D1244</f>
        <v>-4.6395038045457415E-2</v>
      </c>
      <c r="F1244" s="2">
        <f t="shared" si="113"/>
        <v>-1.3594826571226605E-2</v>
      </c>
      <c r="G1244" s="2">
        <f t="shared" si="111"/>
        <v>-3.280021147423081E-2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1.5817000000000001</v>
      </c>
      <c r="C1245" s="2">
        <f t="shared" si="114"/>
        <v>1.5925756439449164</v>
      </c>
      <c r="D1245" s="2">
        <f t="shared" ref="D1245:D1308" si="116">$D$4*B1245+(1-$D$4)*D1244</f>
        <v>1.6224515816316452</v>
      </c>
      <c r="E1245" s="2">
        <f t="shared" si="115"/>
        <v>-2.9875937686728804E-2</v>
      </c>
      <c r="F1245" s="2">
        <f t="shared" si="113"/>
        <v>-1.6851048794327046E-2</v>
      </c>
      <c r="G1245" s="2">
        <f t="shared" si="111"/>
        <v>-1.3024888892401758E-2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1.5145999999999999</v>
      </c>
      <c r="C1246" s="2">
        <f t="shared" si="114"/>
        <v>1.5926101602610832</v>
      </c>
      <c r="D1246" s="2">
        <f t="shared" si="116"/>
        <v>1.6144625755848567</v>
      </c>
      <c r="E1246" s="2">
        <f t="shared" si="115"/>
        <v>-2.1852415323773577E-2</v>
      </c>
      <c r="F1246" s="2">
        <f t="shared" si="113"/>
        <v>-1.7851322100216352E-2</v>
      </c>
      <c r="G1246" s="2">
        <f t="shared" si="111"/>
        <v>-4.0010932235572255E-3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1.5145999999999999</v>
      </c>
      <c r="C1247" s="2">
        <f t="shared" si="114"/>
        <v>1.5909316740670703</v>
      </c>
      <c r="D1247" s="2">
        <f t="shared" si="116"/>
        <v>1.6070653477637562</v>
      </c>
      <c r="E1247" s="2">
        <f t="shared" si="115"/>
        <v>-1.6133673696685946E-2</v>
      </c>
      <c r="F1247" s="2">
        <f t="shared" si="113"/>
        <v>-1.7507792419510271E-2</v>
      </c>
      <c r="G1247" s="2">
        <f t="shared" si="111"/>
        <v>1.3741187228243253E-3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1.5817000000000001</v>
      </c>
      <c r="C1248" s="2">
        <f t="shared" si="114"/>
        <v>1.5817729549798287</v>
      </c>
      <c r="D1248" s="2">
        <f t="shared" si="116"/>
        <v>1.6051864331145891</v>
      </c>
      <c r="E1248" s="2">
        <f t="shared" si="115"/>
        <v>-2.3413478134760357E-2</v>
      </c>
      <c r="F1248" s="2">
        <f t="shared" si="113"/>
        <v>-1.868892956256029E-2</v>
      </c>
      <c r="G1248" s="2">
        <f t="shared" si="111"/>
        <v>-4.7245485722000671E-3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1.5145999999999999</v>
      </c>
      <c r="C1249" s="2">
        <f t="shared" si="114"/>
        <v>1.5826232695983167</v>
      </c>
      <c r="D1249" s="2">
        <f t="shared" si="116"/>
        <v>1.5984763269579529</v>
      </c>
      <c r="E1249" s="2">
        <f t="shared" si="115"/>
        <v>-1.5853057359636269E-2</v>
      </c>
      <c r="F1249" s="2">
        <f t="shared" si="113"/>
        <v>-1.8121755121975485E-2</v>
      </c>
      <c r="G1249" s="2">
        <f t="shared" si="111"/>
        <v>2.2686977623392161E-3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1.5145999999999999</v>
      </c>
      <c r="C1250" s="2">
        <f t="shared" si="114"/>
        <v>1.5841889204293449</v>
      </c>
      <c r="D1250" s="2">
        <f t="shared" si="116"/>
        <v>1.5922632657018083</v>
      </c>
      <c r="E1250" s="2">
        <f t="shared" si="115"/>
        <v>-8.0743452724634235E-3</v>
      </c>
      <c r="F1250" s="2">
        <f t="shared" si="113"/>
        <v>-1.6112273152073073E-2</v>
      </c>
      <c r="G1250" s="2">
        <f t="shared" si="111"/>
        <v>8.0379278796096493E-3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1.5034000000000001</v>
      </c>
      <c r="C1251" s="2">
        <f t="shared" si="114"/>
        <v>1.575206009594061</v>
      </c>
      <c r="D1251" s="2">
        <f t="shared" si="116"/>
        <v>1.5856808015757484</v>
      </c>
      <c r="E1251" s="2">
        <f t="shared" si="115"/>
        <v>-1.0474791981687437E-2</v>
      </c>
      <c r="F1251" s="2">
        <f t="shared" si="113"/>
        <v>-1.4984776917995947E-2</v>
      </c>
      <c r="G1251" s="2">
        <f t="shared" si="111"/>
        <v>4.5099849363085098E-3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1.4642999999999999</v>
      </c>
      <c r="C1252" s="2">
        <f t="shared" si="114"/>
        <v>1.5744820081180515</v>
      </c>
      <c r="D1252" s="2">
        <f t="shared" si="116"/>
        <v>1.576689631088656</v>
      </c>
      <c r="E1252" s="2">
        <f t="shared" si="115"/>
        <v>-2.2076229706045059E-3</v>
      </c>
      <c r="F1252" s="2">
        <f t="shared" si="113"/>
        <v>-1.2429346128517659E-2</v>
      </c>
      <c r="G1252" s="2">
        <f t="shared" ref="G1252:G1315" si="117">E1252-F1252</f>
        <v>1.0221723157913153E-2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1.5481</v>
      </c>
      <c r="C1253" s="2">
        <f t="shared" si="114"/>
        <v>1.5773001607152743</v>
      </c>
      <c r="D1253" s="2">
        <f t="shared" si="116"/>
        <v>1.5745718806376445</v>
      </c>
      <c r="E1253" s="2">
        <f t="shared" si="115"/>
        <v>2.7282800776298188E-3</v>
      </c>
      <c r="F1253" s="2">
        <f t="shared" ref="F1253:F1316" si="119">(E1253*(2/(10)))+((1-(2/10))*F1252)</f>
        <v>-9.3978208872881643E-3</v>
      </c>
      <c r="G1253" s="2">
        <f t="shared" si="117"/>
        <v>1.2126100964917983E-2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1.6208</v>
      </c>
      <c r="C1254" s="2">
        <f t="shared" si="114"/>
        <v>1.578838597528309</v>
      </c>
      <c r="D1254" s="2">
        <f t="shared" si="116"/>
        <v>1.5779961857755969</v>
      </c>
      <c r="E1254" s="2">
        <f t="shared" si="115"/>
        <v>8.4241175271215774E-4</v>
      </c>
      <c r="F1254" s="2">
        <f t="shared" si="119"/>
        <v>-7.3497743592881009E-3</v>
      </c>
      <c r="G1254" s="2">
        <f t="shared" si="117"/>
        <v>8.1921861120002586E-3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1.6208</v>
      </c>
      <c r="C1255" s="2">
        <f t="shared" si="114"/>
        <v>1.5792788132931845</v>
      </c>
      <c r="D1255" s="2">
        <f t="shared" si="116"/>
        <v>1.5811668386811082</v>
      </c>
      <c r="E1255" s="2">
        <f t="shared" si="115"/>
        <v>-1.888025387923653E-3</v>
      </c>
      <c r="F1255" s="2">
        <f t="shared" si="119"/>
        <v>-6.2574245650152118E-3</v>
      </c>
      <c r="G1255" s="2">
        <f t="shared" si="117"/>
        <v>4.3693991770915588E-3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1.6822999999999999</v>
      </c>
      <c r="C1256" s="2">
        <f t="shared" si="114"/>
        <v>1.5693282266326947</v>
      </c>
      <c r="D1256" s="2">
        <f t="shared" si="116"/>
        <v>1.5886581839639891</v>
      </c>
      <c r="E1256" s="2">
        <f t="shared" si="115"/>
        <v>-1.932995733129439E-2</v>
      </c>
      <c r="F1256" s="2">
        <f t="shared" si="119"/>
        <v>-8.8719311182710488E-3</v>
      </c>
      <c r="G1256" s="2">
        <f t="shared" si="117"/>
        <v>-1.0458026213023341E-2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1.7325999999999999</v>
      </c>
      <c r="C1257" s="2">
        <f t="shared" si="114"/>
        <v>1.5609084994584339</v>
      </c>
      <c r="D1257" s="2">
        <f t="shared" si="116"/>
        <v>1.5993205407073972</v>
      </c>
      <c r="E1257" s="2">
        <f t="shared" si="115"/>
        <v>-3.8412041248963247E-2</v>
      </c>
      <c r="F1257" s="2">
        <f t="shared" si="119"/>
        <v>-1.477995314440949E-2</v>
      </c>
      <c r="G1257" s="2">
        <f t="shared" si="117"/>
        <v>-2.3632088104553757E-2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1.7325999999999999</v>
      </c>
      <c r="C1258" s="2">
        <f t="shared" si="114"/>
        <v>1.564107191849444</v>
      </c>
      <c r="D1258" s="2">
        <f t="shared" si="116"/>
        <v>1.60919309324759</v>
      </c>
      <c r="E1258" s="2">
        <f t="shared" si="115"/>
        <v>-4.5085901398145944E-2</v>
      </c>
      <c r="F1258" s="2">
        <f t="shared" si="119"/>
        <v>-2.0841142795156781E-2</v>
      </c>
      <c r="G1258" s="2">
        <f t="shared" si="117"/>
        <v>-2.4244758602989164E-2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1.6822999999999999</v>
      </c>
      <c r="C1259" s="2">
        <f t="shared" si="114"/>
        <v>1.5564907007956834</v>
      </c>
      <c r="D1259" s="2">
        <f t="shared" si="116"/>
        <v>1.6146084196736943</v>
      </c>
      <c r="E1259" s="2">
        <f t="shared" si="115"/>
        <v>-5.8117718878010871E-2</v>
      </c>
      <c r="F1259" s="2">
        <f t="shared" si="119"/>
        <v>-2.8296458011727602E-2</v>
      </c>
      <c r="G1259" s="2">
        <f t="shared" si="117"/>
        <v>-2.982126086628327E-2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1.7325999999999999</v>
      </c>
      <c r="C1260" s="2">
        <f t="shared" si="114"/>
        <v>1.5500459775963475</v>
      </c>
      <c r="D1260" s="2">
        <f t="shared" si="116"/>
        <v>1.6233485367349021</v>
      </c>
      <c r="E1260" s="2">
        <f t="shared" si="115"/>
        <v>-7.3302559138554546E-2</v>
      </c>
      <c r="F1260" s="2">
        <f t="shared" si="119"/>
        <v>-3.7297678237092992E-2</v>
      </c>
      <c r="G1260" s="2">
        <f t="shared" si="117"/>
        <v>-3.6004880901461554E-2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1.7325999999999999</v>
      </c>
      <c r="C1261" s="2">
        <f t="shared" si="114"/>
        <v>1.5428696733507556</v>
      </c>
      <c r="D1261" s="2">
        <f t="shared" si="116"/>
        <v>1.6314412377175018</v>
      </c>
      <c r="E1261" s="2">
        <f t="shared" si="115"/>
        <v>-8.857156436674618E-2</v>
      </c>
      <c r="F1261" s="2">
        <f t="shared" si="119"/>
        <v>-4.7552455463023627E-2</v>
      </c>
      <c r="G1261" s="2">
        <f t="shared" si="117"/>
        <v>-4.1019108903722554E-2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1.8220000000000001</v>
      </c>
      <c r="C1262" s="2">
        <f t="shared" si="114"/>
        <v>1.5307820312967932</v>
      </c>
      <c r="D1262" s="2">
        <f t="shared" si="116"/>
        <v>1.6455567015902794</v>
      </c>
      <c r="E1262" s="2">
        <f t="shared" si="115"/>
        <v>-0.1147746702934862</v>
      </c>
      <c r="F1262" s="2">
        <f t="shared" si="119"/>
        <v>-6.0996898429116139E-2</v>
      </c>
      <c r="G1262" s="2">
        <f t="shared" si="117"/>
        <v>-5.3777771864370064E-2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1.8443000000000001</v>
      </c>
      <c r="C1263" s="2">
        <f t="shared" si="114"/>
        <v>1.5334463341742097</v>
      </c>
      <c r="D1263" s="2">
        <f t="shared" si="116"/>
        <v>1.6602784273984068</v>
      </c>
      <c r="E1263" s="2">
        <f t="shared" si="115"/>
        <v>-0.12683209322419708</v>
      </c>
      <c r="F1263" s="2">
        <f t="shared" si="119"/>
        <v>-7.4163937388132331E-2</v>
      </c>
      <c r="G1263" s="2">
        <f t="shared" si="117"/>
        <v>-5.2668155836064753E-2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1.7885</v>
      </c>
      <c r="C1264" s="2">
        <f t="shared" si="114"/>
        <v>1.5468853596858698</v>
      </c>
      <c r="D1264" s="2">
        <f t="shared" si="116"/>
        <v>1.6697763216651915</v>
      </c>
      <c r="E1264" s="2">
        <f t="shared" si="115"/>
        <v>-0.1228909619793217</v>
      </c>
      <c r="F1264" s="2">
        <f t="shared" si="119"/>
        <v>-8.3909342306370205E-2</v>
      </c>
      <c r="G1264" s="2">
        <f t="shared" si="117"/>
        <v>-3.8981619672951495E-2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1.7382</v>
      </c>
      <c r="C1265" s="2">
        <f t="shared" si="114"/>
        <v>1.5582568428111208</v>
      </c>
      <c r="D1265" s="2">
        <f t="shared" si="116"/>
        <v>1.6748447422825847</v>
      </c>
      <c r="E1265" s="2">
        <f t="shared" si="115"/>
        <v>-0.11658789947146397</v>
      </c>
      <c r="F1265" s="2">
        <f t="shared" si="119"/>
        <v>-9.0445053739388964E-2</v>
      </c>
      <c r="G1265" s="2">
        <f t="shared" si="117"/>
        <v>-2.614284573207501E-2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1.8164</v>
      </c>
      <c r="C1266" s="2">
        <f t="shared" si="114"/>
        <v>1.5773404054555638</v>
      </c>
      <c r="D1266" s="2">
        <f t="shared" si="116"/>
        <v>1.6853303169283191</v>
      </c>
      <c r="E1266" s="2">
        <f t="shared" si="115"/>
        <v>-0.10798991147275538</v>
      </c>
      <c r="F1266" s="2">
        <f t="shared" si="119"/>
        <v>-9.3954025286062254E-2</v>
      </c>
      <c r="G1266" s="2">
        <f t="shared" si="117"/>
        <v>-1.4035886186693131E-2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1.8108</v>
      </c>
      <c r="C1267" s="2">
        <f t="shared" si="114"/>
        <v>1.6012264969239385</v>
      </c>
      <c r="D1267" s="2">
        <f t="shared" si="116"/>
        <v>1.6946243675262216</v>
      </c>
      <c r="E1267" s="2">
        <f t="shared" si="115"/>
        <v>-9.3397870602283106E-2</v>
      </c>
      <c r="F1267" s="2">
        <f t="shared" si="119"/>
        <v>-9.3842794349306424E-2</v>
      </c>
      <c r="G1267" s="2">
        <f t="shared" si="117"/>
        <v>4.4492374702331805E-4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1.0619000000000001</v>
      </c>
      <c r="C1268" s="2">
        <f t="shared" si="114"/>
        <v>1.6214378050894864</v>
      </c>
      <c r="D1268" s="2">
        <f t="shared" si="116"/>
        <v>1.6477558958576126</v>
      </c>
      <c r="E1268" s="2">
        <f t="shared" si="115"/>
        <v>-2.631809076812619E-2</v>
      </c>
      <c r="F1268" s="2">
        <f t="shared" si="119"/>
        <v>-8.0337853633070375E-2</v>
      </c>
      <c r="G1268" s="2">
        <f t="shared" si="117"/>
        <v>5.4019762864944185E-2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1.8806</v>
      </c>
      <c r="C1269" s="2">
        <f t="shared" si="114"/>
        <v>1.6308012196911039</v>
      </c>
      <c r="D1269" s="2">
        <f t="shared" si="116"/>
        <v>1.6650036072755672</v>
      </c>
      <c r="E1269" s="2">
        <f t="shared" si="115"/>
        <v>-3.4202387584463256E-2</v>
      </c>
      <c r="F1269" s="2">
        <f t="shared" si="119"/>
        <v>-7.1110760423348948E-2</v>
      </c>
      <c r="G1269" s="2">
        <f t="shared" si="117"/>
        <v>3.6908372838885692E-2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1.8806</v>
      </c>
      <c r="C1270" s="2">
        <f t="shared" si="114"/>
        <v>1.646462570507857</v>
      </c>
      <c r="D1270" s="2">
        <f t="shared" si="116"/>
        <v>1.6809737104403399</v>
      </c>
      <c r="E1270" s="2">
        <f t="shared" si="115"/>
        <v>-3.4511139932482893E-2</v>
      </c>
      <c r="F1270" s="2">
        <f t="shared" si="119"/>
        <v>-6.3790836325175737E-2</v>
      </c>
      <c r="G1270" s="2">
        <f t="shared" si="117"/>
        <v>2.9279696392692844E-2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1.8408</v>
      </c>
      <c r="C1271" s="2">
        <f t="shared" si="114"/>
        <v>1.6597144827374175</v>
      </c>
      <c r="D1271" s="2">
        <f t="shared" si="116"/>
        <v>1.6928126948521667</v>
      </c>
      <c r="E1271" s="2">
        <f t="shared" si="115"/>
        <v>-3.309821211474917E-2</v>
      </c>
      <c r="F1271" s="2">
        <f t="shared" si="119"/>
        <v>-5.7652311483090427E-2</v>
      </c>
      <c r="G1271" s="2">
        <f t="shared" si="117"/>
        <v>2.4554099368341256E-2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1.8905000000000001</v>
      </c>
      <c r="C1272" s="2">
        <f t="shared" si="114"/>
        <v>1.6846814853931995</v>
      </c>
      <c r="D1272" s="2">
        <f t="shared" si="116"/>
        <v>1.7074561989371912</v>
      </c>
      <c r="E1272" s="2">
        <f t="shared" si="115"/>
        <v>-2.2774713543991743E-2</v>
      </c>
      <c r="F1272" s="2">
        <f t="shared" si="119"/>
        <v>-5.067679189527069E-2</v>
      </c>
      <c r="G1272" s="2">
        <f t="shared" si="117"/>
        <v>2.7902078351278947E-2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1.9701</v>
      </c>
      <c r="C1273" s="2">
        <f t="shared" si="114"/>
        <v>1.7092381799480918</v>
      </c>
      <c r="D1273" s="2">
        <f t="shared" si="116"/>
        <v>1.7269112953122141</v>
      </c>
      <c r="E1273" s="2">
        <f t="shared" si="115"/>
        <v>-1.7673115364122305E-2</v>
      </c>
      <c r="F1273" s="2">
        <f t="shared" si="119"/>
        <v>-4.407605658904102E-2</v>
      </c>
      <c r="G1273" s="2">
        <f t="shared" si="117"/>
        <v>2.6402941224918715E-2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2.0198999999999998</v>
      </c>
      <c r="C1274" s="2">
        <f t="shared" si="114"/>
        <v>1.7214323061099237</v>
      </c>
      <c r="D1274" s="2">
        <f t="shared" si="116"/>
        <v>1.748614162326124</v>
      </c>
      <c r="E1274" s="2">
        <f t="shared" si="115"/>
        <v>-2.7181856216200284E-2</v>
      </c>
      <c r="F1274" s="2">
        <f t="shared" si="119"/>
        <v>-4.0697216514472875E-2</v>
      </c>
      <c r="G1274" s="2">
        <f t="shared" si="117"/>
        <v>1.3515360298272591E-2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2.1393</v>
      </c>
      <c r="C1275" s="2">
        <f t="shared" si="114"/>
        <v>1.7240119513237815</v>
      </c>
      <c r="D1275" s="2">
        <f t="shared" si="116"/>
        <v>1.7775538540056703</v>
      </c>
      <c r="E1275" s="2">
        <f t="shared" si="115"/>
        <v>-5.3541902681888853E-2</v>
      </c>
      <c r="F1275" s="2">
        <f t="shared" si="119"/>
        <v>-4.3266153747956074E-2</v>
      </c>
      <c r="G1275" s="2">
        <f t="shared" si="117"/>
        <v>-1.027574893393278E-2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2.2587000000000002</v>
      </c>
      <c r="C1276" s="2">
        <f t="shared" si="114"/>
        <v>1.738225497273969</v>
      </c>
      <c r="D1276" s="2">
        <f t="shared" si="116"/>
        <v>1.8131943092645098</v>
      </c>
      <c r="E1276" s="2">
        <f t="shared" si="115"/>
        <v>-7.4968811990540729E-2</v>
      </c>
      <c r="F1276" s="2">
        <f t="shared" si="119"/>
        <v>-4.9606685396473005E-2</v>
      </c>
      <c r="G1276" s="2">
        <f t="shared" si="117"/>
        <v>-2.5362126594067724E-2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2.1989999999999998</v>
      </c>
      <c r="C1277" s="2">
        <f t="shared" si="114"/>
        <v>1.7493908053856662</v>
      </c>
      <c r="D1277" s="2">
        <f t="shared" si="116"/>
        <v>1.8417725085782497</v>
      </c>
      <c r="E1277" s="2">
        <f t="shared" si="115"/>
        <v>-9.2381703192583542E-2</v>
      </c>
      <c r="F1277" s="2">
        <f t="shared" si="119"/>
        <v>-5.8161688955695109E-2</v>
      </c>
      <c r="G1277" s="2">
        <f t="shared" si="117"/>
        <v>-3.4220014236888432E-2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2.0695999999999999</v>
      </c>
      <c r="C1278" s="2">
        <f t="shared" si="114"/>
        <v>1.6436229891724867</v>
      </c>
      <c r="D1278" s="2">
        <f t="shared" si="116"/>
        <v>1.8586486190539349</v>
      </c>
      <c r="E1278" s="2">
        <f t="shared" si="115"/>
        <v>-0.21502562988144813</v>
      </c>
      <c r="F1278" s="2">
        <f t="shared" si="119"/>
        <v>-8.9534477140845725E-2</v>
      </c>
      <c r="G1278" s="2">
        <f t="shared" si="117"/>
        <v>-0.12549115274060241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1.9501999999999999</v>
      </c>
      <c r="C1279" s="2">
        <f t="shared" si="114"/>
        <v>1.6800809908382581</v>
      </c>
      <c r="D1279" s="2">
        <f t="shared" si="116"/>
        <v>1.8654302028277174</v>
      </c>
      <c r="E1279" s="2">
        <f t="shared" si="115"/>
        <v>-0.18534921198945931</v>
      </c>
      <c r="F1279" s="2">
        <f t="shared" si="119"/>
        <v>-0.10869742411056844</v>
      </c>
      <c r="G1279" s="2">
        <f t="shared" si="117"/>
        <v>-7.6651787878890862E-2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2.0596999999999999</v>
      </c>
      <c r="C1280" s="2">
        <f t="shared" si="114"/>
        <v>1.7109300691708338</v>
      </c>
      <c r="D1280" s="2">
        <f t="shared" si="116"/>
        <v>1.8798205581738126</v>
      </c>
      <c r="E1280" s="2">
        <f t="shared" si="115"/>
        <v>-0.16889048900297876</v>
      </c>
      <c r="F1280" s="2">
        <f t="shared" si="119"/>
        <v>-0.12073603708905051</v>
      </c>
      <c r="G1280" s="2">
        <f t="shared" si="117"/>
        <v>-4.8154451913928253E-2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1.99</v>
      </c>
      <c r="C1281" s="2">
        <f t="shared" si="114"/>
        <v>1.730910058529167</v>
      </c>
      <c r="D1281" s="2">
        <f t="shared" si="116"/>
        <v>1.8879819983090858</v>
      </c>
      <c r="E1281" s="2">
        <f t="shared" si="115"/>
        <v>-0.15707193977991873</v>
      </c>
      <c r="F1281" s="2">
        <f t="shared" si="119"/>
        <v>-0.12800321762722416</v>
      </c>
      <c r="G1281" s="2">
        <f t="shared" si="117"/>
        <v>-2.906872215269457E-2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1.99</v>
      </c>
      <c r="C1282" s="2">
        <f t="shared" si="114"/>
        <v>1.7554623572169876</v>
      </c>
      <c r="D1282" s="2">
        <f t="shared" si="116"/>
        <v>1.8955388873232275</v>
      </c>
      <c r="E1282" s="2">
        <f t="shared" si="115"/>
        <v>-0.14007653010623988</v>
      </c>
      <c r="F1282" s="2">
        <f t="shared" si="119"/>
        <v>-0.1304178801230273</v>
      </c>
      <c r="G1282" s="2">
        <f t="shared" si="117"/>
        <v>-9.6586499832125861E-3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1.9302999999999999</v>
      </c>
      <c r="C1283" s="2">
        <f t="shared" si="114"/>
        <v>1.7884835330297588</v>
      </c>
      <c r="D1283" s="2">
        <f t="shared" si="116"/>
        <v>1.8981137845585438</v>
      </c>
      <c r="E1283" s="2">
        <f t="shared" si="115"/>
        <v>-0.10963025152878503</v>
      </c>
      <c r="F1283" s="2">
        <f t="shared" si="119"/>
        <v>-0.12626035440417885</v>
      </c>
      <c r="G1283" s="2">
        <f t="shared" si="117"/>
        <v>1.6630102875393821E-2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1.9104000000000001</v>
      </c>
      <c r="C1284" s="2">
        <f t="shared" si="114"/>
        <v>1.824086066409796</v>
      </c>
      <c r="D1284" s="2">
        <f t="shared" si="116"/>
        <v>1.8990238745912444</v>
      </c>
      <c r="E1284" s="2">
        <f t="shared" si="115"/>
        <v>-7.4937808181448462E-2</v>
      </c>
      <c r="F1284" s="2">
        <f t="shared" si="119"/>
        <v>-0.11599584515963278</v>
      </c>
      <c r="G1284" s="2">
        <f t="shared" si="117"/>
        <v>4.1058036978184317E-2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2.0099</v>
      </c>
      <c r="C1285" s="2">
        <f t="shared" si="114"/>
        <v>1.8725805177313659</v>
      </c>
      <c r="D1285" s="2">
        <f t="shared" si="116"/>
        <v>1.9072369209178188</v>
      </c>
      <c r="E1285" s="2">
        <f t="shared" si="115"/>
        <v>-3.4656403186452911E-2</v>
      </c>
      <c r="F1285" s="2">
        <f t="shared" si="119"/>
        <v>-9.9727956764996809E-2</v>
      </c>
      <c r="G1285" s="2">
        <f t="shared" si="117"/>
        <v>6.5071553578543898E-2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1.9005000000000001</v>
      </c>
      <c r="C1286" s="2">
        <f t="shared" si="114"/>
        <v>1.9319835150034634</v>
      </c>
      <c r="D1286" s="2">
        <f t="shared" si="116"/>
        <v>1.906737889738721</v>
      </c>
      <c r="E1286" s="2">
        <f t="shared" si="115"/>
        <v>2.5245625264742388E-2</v>
      </c>
      <c r="F1286" s="2">
        <f t="shared" si="119"/>
        <v>-7.4733240359048977E-2</v>
      </c>
      <c r="G1286" s="2">
        <f t="shared" si="117"/>
        <v>9.9978865623791366E-2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1.8607</v>
      </c>
      <c r="C1287" s="2">
        <f t="shared" si="114"/>
        <v>1.9730629742337</v>
      </c>
      <c r="D1287" s="2">
        <f t="shared" si="116"/>
        <v>1.9033276756840012</v>
      </c>
      <c r="E1287" s="2">
        <f t="shared" si="115"/>
        <v>6.9735298549698843E-2</v>
      </c>
      <c r="F1287" s="2">
        <f t="shared" si="119"/>
        <v>-4.5839532577299412E-2</v>
      </c>
      <c r="G1287" s="2">
        <f t="shared" si="117"/>
        <v>0.11557483112699826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1.8905000000000001</v>
      </c>
      <c r="C1288" s="2">
        <f t="shared" si="114"/>
        <v>1.9879148243515923</v>
      </c>
      <c r="D1288" s="2">
        <f t="shared" si="116"/>
        <v>1.9023774774851863</v>
      </c>
      <c r="E1288" s="2">
        <f t="shared" si="115"/>
        <v>8.5537346866406017E-2</v>
      </c>
      <c r="F1288" s="2">
        <f t="shared" si="119"/>
        <v>-1.9564156688558328E-2</v>
      </c>
      <c r="G1288" s="2">
        <f t="shared" si="117"/>
        <v>0.10510150355496434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1.8905000000000001</v>
      </c>
      <c r="C1289" s="2">
        <f t="shared" si="114"/>
        <v>1.9821125436821165</v>
      </c>
      <c r="D1289" s="2">
        <f t="shared" si="116"/>
        <v>1.9014976643381354</v>
      </c>
      <c r="E1289" s="2">
        <f t="shared" si="115"/>
        <v>8.061487934398115E-2</v>
      </c>
      <c r="F1289" s="2">
        <f t="shared" si="119"/>
        <v>4.7165051794956919E-4</v>
      </c>
      <c r="G1289" s="2">
        <f t="shared" si="117"/>
        <v>8.0143228826031587E-2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1.9701</v>
      </c>
      <c r="C1290" s="2">
        <f t="shared" si="114"/>
        <v>1.9940490754233293</v>
      </c>
      <c r="D1290" s="2">
        <f t="shared" si="116"/>
        <v>1.9065793188316067</v>
      </c>
      <c r="E1290" s="2">
        <f t="shared" si="115"/>
        <v>8.7469756591722625E-2</v>
      </c>
      <c r="F1290" s="2">
        <f t="shared" si="119"/>
        <v>1.787127173270418E-2</v>
      </c>
      <c r="G1290" s="2">
        <f t="shared" si="117"/>
        <v>6.9598484859018442E-2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1.9204000000000001</v>
      </c>
      <c r="C1291" s="2">
        <f t="shared" si="114"/>
        <v>1.9934261407428171</v>
      </c>
      <c r="D1291" s="2">
        <f t="shared" si="116"/>
        <v>1.9076030729922284</v>
      </c>
      <c r="E1291" s="2">
        <f t="shared" si="115"/>
        <v>8.5823067750588677E-2</v>
      </c>
      <c r="F1291" s="2">
        <f t="shared" si="119"/>
        <v>3.1461630936281078E-2</v>
      </c>
      <c r="G1291" s="2">
        <f t="shared" si="117"/>
        <v>5.43614368143076E-2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1.8507</v>
      </c>
      <c r="C1292" s="2">
        <f t="shared" si="114"/>
        <v>1.9928990421669992</v>
      </c>
      <c r="D1292" s="2">
        <f t="shared" si="116"/>
        <v>1.9033880305483595</v>
      </c>
      <c r="E1292" s="2">
        <f t="shared" si="115"/>
        <v>8.9511011618639724E-2</v>
      </c>
      <c r="F1292" s="2">
        <f t="shared" si="119"/>
        <v>4.3071507072752813E-2</v>
      </c>
      <c r="G1292" s="2">
        <f t="shared" si="117"/>
        <v>4.6439504545886912E-2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1.9501999999999999</v>
      </c>
      <c r="C1293" s="2">
        <f t="shared" si="114"/>
        <v>1.9832684202951532</v>
      </c>
      <c r="D1293" s="2">
        <f t="shared" si="116"/>
        <v>1.9068555838410737</v>
      </c>
      <c r="E1293" s="2">
        <f t="shared" si="115"/>
        <v>7.641283645407948E-2</v>
      </c>
      <c r="F1293" s="2">
        <f t="shared" si="119"/>
        <v>4.973977294901815E-2</v>
      </c>
      <c r="G1293" s="2">
        <f t="shared" si="117"/>
        <v>2.667306350506133E-2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1.9204000000000001</v>
      </c>
      <c r="C1294" s="2">
        <f t="shared" si="114"/>
        <v>1.9720578940958986</v>
      </c>
      <c r="D1294" s="2">
        <f t="shared" si="116"/>
        <v>1.90785887392692</v>
      </c>
      <c r="E1294" s="2">
        <f t="shared" si="115"/>
        <v>6.4199020168978604E-2</v>
      </c>
      <c r="F1294" s="2">
        <f t="shared" si="119"/>
        <v>5.2631622393010245E-2</v>
      </c>
      <c r="G1294" s="2">
        <f t="shared" si="117"/>
        <v>1.1567397775968359E-2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1.99</v>
      </c>
      <c r="C1295" s="2">
        <f t="shared" ref="C1295:C1358" si="120">$C$4*B1285+C1294*(1-$C$4)</f>
        <v>1.9778797565426836</v>
      </c>
      <c r="D1295" s="2">
        <f t="shared" si="116"/>
        <v>1.9139434017841852</v>
      </c>
      <c r="E1295" s="2">
        <f t="shared" si="115"/>
        <v>6.3936354758498348E-2</v>
      </c>
      <c r="F1295" s="2">
        <f t="shared" si="119"/>
        <v>5.4892568866107869E-2</v>
      </c>
      <c r="G1295" s="2">
        <f t="shared" si="117"/>
        <v>9.0437858923904796E-3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1.9801</v>
      </c>
      <c r="C1296" s="2">
        <f t="shared" si="120"/>
        <v>1.9659751786130399</v>
      </c>
      <c r="D1296" s="2">
        <f t="shared" si="116"/>
        <v>1.9188438905409124</v>
      </c>
      <c r="E1296" s="2">
        <f t="shared" si="115"/>
        <v>4.713128807212752E-2</v>
      </c>
      <c r="F1296" s="2">
        <f t="shared" si="119"/>
        <v>5.33403127073118E-2</v>
      </c>
      <c r="G1296" s="2">
        <f t="shared" si="117"/>
        <v>-6.2090246351842807E-3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1.9302999999999999</v>
      </c>
      <c r="C1297" s="2">
        <f t="shared" si="120"/>
        <v>1.9497789972879569</v>
      </c>
      <c r="D1297" s="2">
        <f t="shared" si="116"/>
        <v>1.9196924912415856</v>
      </c>
      <c r="E1297" s="2">
        <f t="shared" si="115"/>
        <v>3.0086506046371309E-2</v>
      </c>
      <c r="F1297" s="2">
        <f t="shared" si="119"/>
        <v>4.8689551375123701E-2</v>
      </c>
      <c r="G1297" s="2">
        <f t="shared" si="117"/>
        <v>-1.8603045328752392E-2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1.8507</v>
      </c>
      <c r="C1298" s="2">
        <f t="shared" si="120"/>
        <v>1.940659151551348</v>
      </c>
      <c r="D1298" s="2">
        <f t="shared" si="116"/>
        <v>1.9145819363348013</v>
      </c>
      <c r="E1298" s="2">
        <f t="shared" si="115"/>
        <v>2.6077215216546712E-2</v>
      </c>
      <c r="F1298" s="2">
        <f t="shared" si="119"/>
        <v>4.4167084143408308E-2</v>
      </c>
      <c r="G1298" s="2">
        <f t="shared" si="117"/>
        <v>-1.8089868926861596E-2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1.8209</v>
      </c>
      <c r="C1299" s="2">
        <f t="shared" si="120"/>
        <v>1.9329423590049868</v>
      </c>
      <c r="D1299" s="2">
        <f t="shared" si="116"/>
        <v>1.9076425336433345</v>
      </c>
      <c r="E1299" s="2">
        <f t="shared" si="115"/>
        <v>2.5299825361652317E-2</v>
      </c>
      <c r="F1299" s="2">
        <f t="shared" si="119"/>
        <v>4.0393632387057107E-2</v>
      </c>
      <c r="G1299" s="2">
        <f t="shared" si="117"/>
        <v>-1.509380702540479E-2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1.8408</v>
      </c>
      <c r="C1300" s="2">
        <f t="shared" si="120"/>
        <v>1.9386589191580659</v>
      </c>
      <c r="D1300" s="2">
        <f t="shared" si="116"/>
        <v>1.9026912348549394</v>
      </c>
      <c r="E1300" s="2">
        <f t="shared" si="115"/>
        <v>3.5967684303126468E-2</v>
      </c>
      <c r="F1300" s="2">
        <f t="shared" si="119"/>
        <v>3.9508442770270984E-2</v>
      </c>
      <c r="G1300" s="2">
        <f t="shared" si="117"/>
        <v>-3.5407584671445155E-3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1.8806</v>
      </c>
      <c r="C1301" s="2">
        <f t="shared" si="120"/>
        <v>1.9358498546722096</v>
      </c>
      <c r="D1301" s="2">
        <f t="shared" si="116"/>
        <v>1.901054847087907</v>
      </c>
      <c r="E1301" s="2">
        <f t="shared" si="115"/>
        <v>3.4795007584302651E-2</v>
      </c>
      <c r="F1301" s="2">
        <f t="shared" si="119"/>
        <v>3.8565755733077321E-2</v>
      </c>
      <c r="G1301" s="2">
        <f t="shared" si="117"/>
        <v>-3.7707481487746705E-3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1.8408</v>
      </c>
      <c r="C1302" s="2">
        <f t="shared" si="120"/>
        <v>1.9227498770303311</v>
      </c>
      <c r="D1302" s="2">
        <f t="shared" si="116"/>
        <v>1.8965915250813954</v>
      </c>
      <c r="E1302" s="2">
        <f t="shared" si="115"/>
        <v>2.6158351948935676E-2</v>
      </c>
      <c r="F1302" s="2">
        <f t="shared" si="119"/>
        <v>3.6084274976248991E-2</v>
      </c>
      <c r="G1302" s="2">
        <f t="shared" si="117"/>
        <v>-9.9259230273133145E-3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1.8408</v>
      </c>
      <c r="C1303" s="2">
        <f t="shared" si="120"/>
        <v>1.9269729728718183</v>
      </c>
      <c r="D1303" s="2">
        <f t="shared" si="116"/>
        <v>1.8924588195198107</v>
      </c>
      <c r="E1303" s="2">
        <f t="shared" si="115"/>
        <v>3.4514153352007693E-2</v>
      </c>
      <c r="F1303" s="2">
        <f t="shared" si="119"/>
        <v>3.5770250651400728E-2</v>
      </c>
      <c r="G1303" s="2">
        <f t="shared" si="117"/>
        <v>-1.2560972993930358E-3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1.7909999999999999</v>
      </c>
      <c r="C1304" s="2">
        <f t="shared" si="120"/>
        <v>1.925961746276154</v>
      </c>
      <c r="D1304" s="2">
        <f t="shared" si="116"/>
        <v>1.8849433514072322</v>
      </c>
      <c r="E1304" s="2">
        <f t="shared" si="115"/>
        <v>4.1018394868921781E-2</v>
      </c>
      <c r="F1304" s="2">
        <f t="shared" si="119"/>
        <v>3.6819879494904943E-2</v>
      </c>
      <c r="G1304" s="2">
        <f t="shared" si="117"/>
        <v>4.1985153740168382E-3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1.7313000000000001</v>
      </c>
      <c r="C1305" s="2">
        <f t="shared" si="120"/>
        <v>1.9358137853105919</v>
      </c>
      <c r="D1305" s="2">
        <f t="shared" si="116"/>
        <v>1.8735623624141038</v>
      </c>
      <c r="E1305" s="2">
        <f t="shared" si="115"/>
        <v>6.2251422896488107E-2</v>
      </c>
      <c r="F1305" s="2">
        <f t="shared" si="119"/>
        <v>4.1906188175221577E-2</v>
      </c>
      <c r="G1305" s="2">
        <f t="shared" si="117"/>
        <v>2.0345234721266529E-2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1.7810999999999999</v>
      </c>
      <c r="C1306" s="2">
        <f t="shared" si="120"/>
        <v>1.9426270491089623</v>
      </c>
      <c r="D1306" s="2">
        <f t="shared" si="116"/>
        <v>1.8667132985315775</v>
      </c>
      <c r="E1306" s="2">
        <f t="shared" si="115"/>
        <v>7.5913750577384809E-2</v>
      </c>
      <c r="F1306" s="2">
        <f t="shared" si="119"/>
        <v>4.8707700655654225E-2</v>
      </c>
      <c r="G1306" s="2">
        <f t="shared" si="117"/>
        <v>2.7206049921730584E-2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1.7810999999999999</v>
      </c>
      <c r="C1307" s="2">
        <f t="shared" si="120"/>
        <v>1.9407305800152757</v>
      </c>
      <c r="D1307" s="2">
        <f t="shared" si="116"/>
        <v>1.8603715727144234</v>
      </c>
      <c r="E1307" s="2">
        <f t="shared" si="115"/>
        <v>8.0359007300852214E-2</v>
      </c>
      <c r="F1307" s="2">
        <f t="shared" si="119"/>
        <v>5.5037961984693823E-2</v>
      </c>
      <c r="G1307" s="2">
        <f t="shared" si="117"/>
        <v>2.5321045316158391E-2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1.7612000000000001</v>
      </c>
      <c r="C1308" s="2">
        <f t="shared" si="120"/>
        <v>1.9268797215513871</v>
      </c>
      <c r="D1308" s="2">
        <f t="shared" si="116"/>
        <v>1.8530255302911329</v>
      </c>
      <c r="E1308" s="2">
        <f t="shared" ref="E1308:E1371" si="121">C1308-D1308</f>
        <v>7.3854191260254165E-2</v>
      </c>
      <c r="F1308" s="2">
        <f t="shared" si="119"/>
        <v>5.8801207839805893E-2</v>
      </c>
      <c r="G1308" s="2">
        <f t="shared" si="117"/>
        <v>1.5052983420448272E-2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1.7512000000000001</v>
      </c>
      <c r="C1309" s="2">
        <f t="shared" si="120"/>
        <v>1.91057514900502</v>
      </c>
      <c r="D1309" s="2">
        <f t="shared" ref="D1309:D1372" si="122">$D$4*B1309+(1-$D$4)*D1308</f>
        <v>1.8454828984177156</v>
      </c>
      <c r="E1309" s="2">
        <f t="shared" si="121"/>
        <v>6.509225058730439E-2</v>
      </c>
      <c r="F1309" s="2">
        <f t="shared" si="119"/>
        <v>6.0059416389305592E-2</v>
      </c>
      <c r="G1309" s="2">
        <f t="shared" si="117"/>
        <v>5.0328341979987978E-3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1.7512000000000001</v>
      </c>
      <c r="C1310" s="2">
        <f t="shared" si="120"/>
        <v>1.8998405106965555</v>
      </c>
      <c r="D1310" s="2">
        <f t="shared" si="122"/>
        <v>1.8384989800164033</v>
      </c>
      <c r="E1310" s="2">
        <f t="shared" si="121"/>
        <v>6.1341530680152134E-2</v>
      </c>
      <c r="F1310" s="2">
        <f t="shared" si="119"/>
        <v>6.0315839247474905E-2</v>
      </c>
      <c r="G1310" s="2">
        <f t="shared" si="117"/>
        <v>1.0256914326772296E-3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1.7710999999999999</v>
      </c>
      <c r="C1311" s="2">
        <f t="shared" si="120"/>
        <v>1.8968804321278547</v>
      </c>
      <c r="D1311" s="2">
        <f t="shared" si="122"/>
        <v>1.8335064629781512</v>
      </c>
      <c r="E1311" s="2">
        <f t="shared" si="121"/>
        <v>6.3373969149703502E-2</v>
      </c>
      <c r="F1311" s="2">
        <f t="shared" si="119"/>
        <v>6.0927465227920627E-2</v>
      </c>
      <c r="G1311" s="2">
        <f t="shared" si="117"/>
        <v>2.4465039217828749E-3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1.7710999999999999</v>
      </c>
      <c r="C1312" s="2">
        <f t="shared" si="120"/>
        <v>1.888252673338954</v>
      </c>
      <c r="D1312" s="2">
        <f t="shared" si="122"/>
        <v>1.8288837620168066</v>
      </c>
      <c r="E1312" s="2">
        <f t="shared" si="121"/>
        <v>5.9368911322147389E-2</v>
      </c>
      <c r="F1312" s="2">
        <f t="shared" si="119"/>
        <v>6.0615754446765979E-2</v>
      </c>
      <c r="G1312" s="2">
        <f t="shared" si="117"/>
        <v>-1.2468431246185907E-3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1.7710999999999999</v>
      </c>
      <c r="C1313" s="2">
        <f t="shared" si="120"/>
        <v>1.8809522620560379</v>
      </c>
      <c r="D1313" s="2">
        <f t="shared" si="122"/>
        <v>1.8246034833488949</v>
      </c>
      <c r="E1313" s="2">
        <f t="shared" si="121"/>
        <v>5.6348778707143055E-2</v>
      </c>
      <c r="F1313" s="2">
        <f t="shared" si="119"/>
        <v>5.9762359298841397E-2</v>
      </c>
      <c r="G1313" s="2">
        <f t="shared" si="117"/>
        <v>-3.4135805916983425E-3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1.7710999999999999</v>
      </c>
      <c r="C1314" s="2">
        <f t="shared" si="120"/>
        <v>1.8671134525089552</v>
      </c>
      <c r="D1314" s="2">
        <f t="shared" si="122"/>
        <v>1.8206402623600877</v>
      </c>
      <c r="E1314" s="2">
        <f t="shared" si="121"/>
        <v>4.6473190148867527E-2</v>
      </c>
      <c r="F1314" s="2">
        <f t="shared" si="119"/>
        <v>5.7104525468846624E-2</v>
      </c>
      <c r="G1314" s="2">
        <f t="shared" si="117"/>
        <v>-1.0631335319979097E-2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1.8109</v>
      </c>
      <c r="C1315" s="2">
        <f t="shared" si="120"/>
        <v>1.8462190751998853</v>
      </c>
      <c r="D1315" s="2">
        <f t="shared" si="122"/>
        <v>1.8199187614445256</v>
      </c>
      <c r="E1315" s="2">
        <f t="shared" si="121"/>
        <v>2.6300313755359683E-2</v>
      </c>
      <c r="F1315" s="2">
        <f t="shared" si="119"/>
        <v>5.094368312614924E-2</v>
      </c>
      <c r="G1315" s="2">
        <f t="shared" si="117"/>
        <v>-2.4643369370789557E-2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1.8209</v>
      </c>
      <c r="C1316" s="2">
        <f t="shared" si="120"/>
        <v>1.8362007559383644</v>
      </c>
      <c r="D1316" s="2">
        <f t="shared" si="122"/>
        <v>1.8199914457819681</v>
      </c>
      <c r="E1316" s="2">
        <f t="shared" si="121"/>
        <v>1.6209310156396262E-2</v>
      </c>
      <c r="F1316" s="2">
        <f t="shared" si="119"/>
        <v>4.3996808532198652E-2</v>
      </c>
      <c r="G1316" s="2">
        <f t="shared" ref="G1316:G1379" si="123">E1316-F1316</f>
        <v>-2.778749837580239E-2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1.7710999999999999</v>
      </c>
      <c r="C1317" s="2">
        <f t="shared" si="120"/>
        <v>1.8277237165632314</v>
      </c>
      <c r="D1317" s="2">
        <f t="shared" si="122"/>
        <v>1.816369857205526</v>
      </c>
      <c r="E1317" s="2">
        <f t="shared" si="121"/>
        <v>1.1353859357705387E-2</v>
      </c>
      <c r="F1317" s="2">
        <f t="shared" ref="F1317:F1380" si="125">(E1317*(2/(10)))+((1-(2/10))*F1316)</f>
        <v>3.74682186973E-2</v>
      </c>
      <c r="G1317" s="2">
        <f t="shared" si="123"/>
        <v>-2.6114359339594613E-2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1.7710999999999999</v>
      </c>
      <c r="C1318" s="2">
        <f t="shared" si="120"/>
        <v>1.8174892986304267</v>
      </c>
      <c r="D1318" s="2">
        <f t="shared" si="122"/>
        <v>1.813016534449561</v>
      </c>
      <c r="E1318" s="2">
        <f t="shared" si="121"/>
        <v>4.4727641808657292E-3</v>
      </c>
      <c r="F1318" s="2">
        <f t="shared" si="125"/>
        <v>3.0869127794013147E-2</v>
      </c>
      <c r="G1318" s="2">
        <f t="shared" si="123"/>
        <v>-2.6396363613147417E-2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1.6915</v>
      </c>
      <c r="C1319" s="2">
        <f t="shared" si="120"/>
        <v>1.8072909449949766</v>
      </c>
      <c r="D1319" s="2">
        <f t="shared" si="122"/>
        <v>1.8040153096755194</v>
      </c>
      <c r="E1319" s="2">
        <f t="shared" si="121"/>
        <v>3.2756353194571819E-3</v>
      </c>
      <c r="F1319" s="2">
        <f t="shared" si="125"/>
        <v>2.5350429299101956E-2</v>
      </c>
      <c r="G1319" s="2">
        <f t="shared" si="123"/>
        <v>-2.2074793979644774E-2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1.7612000000000001</v>
      </c>
      <c r="C1320" s="2">
        <f t="shared" si="120"/>
        <v>1.7986615688419032</v>
      </c>
      <c r="D1320" s="2">
        <f t="shared" si="122"/>
        <v>1.8008438052551106</v>
      </c>
      <c r="E1320" s="2">
        <f t="shared" si="121"/>
        <v>-2.1822364132073613E-3</v>
      </c>
      <c r="F1320" s="2">
        <f t="shared" si="125"/>
        <v>1.9843896156640093E-2</v>
      </c>
      <c r="G1320" s="2">
        <f t="shared" si="123"/>
        <v>-2.2026132569847454E-2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1.7214</v>
      </c>
      <c r="C1321" s="2">
        <f t="shared" si="120"/>
        <v>1.7944213274816103</v>
      </c>
      <c r="D1321" s="2">
        <f t="shared" si="122"/>
        <v>1.7949590789399172</v>
      </c>
      <c r="E1321" s="2">
        <f t="shared" si="121"/>
        <v>-5.3775145830692317E-4</v>
      </c>
      <c r="F1321" s="2">
        <f t="shared" si="125"/>
        <v>1.5767566633650691E-2</v>
      </c>
      <c r="G1321" s="2">
        <f t="shared" si="123"/>
        <v>-1.6305318091957614E-2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1.8209</v>
      </c>
      <c r="C1322" s="2">
        <f t="shared" si="120"/>
        <v>1.7908334309459779</v>
      </c>
      <c r="D1322" s="2">
        <f t="shared" si="122"/>
        <v>1.7968806286480714</v>
      </c>
      <c r="E1322" s="2">
        <f t="shared" si="121"/>
        <v>-6.0471977020934986E-3</v>
      </c>
      <c r="F1322" s="2">
        <f t="shared" si="125"/>
        <v>1.1404613766501853E-2</v>
      </c>
      <c r="G1322" s="2">
        <f t="shared" si="123"/>
        <v>-1.7451811468595351E-2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1.7909999999999999</v>
      </c>
      <c r="C1323" s="2">
        <f t="shared" si="120"/>
        <v>1.7877975184927506</v>
      </c>
      <c r="D1323" s="2">
        <f t="shared" si="122"/>
        <v>1.7964450265259921</v>
      </c>
      <c r="E1323" s="2">
        <f t="shared" si="121"/>
        <v>-8.6475080332415466E-3</v>
      </c>
      <c r="F1323" s="2">
        <f t="shared" si="125"/>
        <v>7.3941894065531737E-3</v>
      </c>
      <c r="G1323" s="2">
        <f t="shared" si="123"/>
        <v>-1.6041697439794722E-2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1.7909999999999999</v>
      </c>
      <c r="C1324" s="2">
        <f t="shared" si="120"/>
        <v>1.7852286694938659</v>
      </c>
      <c r="D1324" s="2">
        <f t="shared" si="122"/>
        <v>1.7960416912277706</v>
      </c>
      <c r="E1324" s="2">
        <f t="shared" si="121"/>
        <v>-1.0813021733904638E-2</v>
      </c>
      <c r="F1324" s="2">
        <f t="shared" si="125"/>
        <v>3.7527471784616121E-3</v>
      </c>
      <c r="G1324" s="2">
        <f t="shared" si="123"/>
        <v>-1.456576891236625E-2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1.7909999999999999</v>
      </c>
      <c r="C1325" s="2">
        <f t="shared" si="120"/>
        <v>1.789178104956348</v>
      </c>
      <c r="D1325" s="2">
        <f t="shared" si="122"/>
        <v>1.7956682326183062</v>
      </c>
      <c r="E1325" s="2">
        <f t="shared" si="121"/>
        <v>-6.4901276619582227E-3</v>
      </c>
      <c r="F1325" s="2">
        <f t="shared" si="125"/>
        <v>1.7041722103776453E-3</v>
      </c>
      <c r="G1325" s="2">
        <f t="shared" si="123"/>
        <v>-8.1942998723358688E-3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1.7710999999999999</v>
      </c>
      <c r="C1326" s="2">
        <f t="shared" si="120"/>
        <v>1.7940583965015251</v>
      </c>
      <c r="D1326" s="2">
        <f t="shared" si="122"/>
        <v>1.7938483635354687</v>
      </c>
      <c r="E1326" s="2">
        <f t="shared" si="121"/>
        <v>2.1003296605637267E-4</v>
      </c>
      <c r="F1326" s="2">
        <f t="shared" si="125"/>
        <v>1.405344361513391E-3</v>
      </c>
      <c r="G1326" s="2">
        <f t="shared" si="123"/>
        <v>-1.1953113954570184E-3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1.7512000000000001</v>
      </c>
      <c r="C1327" s="2">
        <f t="shared" si="120"/>
        <v>1.7905263355012904</v>
      </c>
      <c r="D1327" s="2">
        <f t="shared" si="122"/>
        <v>1.7906892254958044</v>
      </c>
      <c r="E1327" s="2">
        <f t="shared" si="121"/>
        <v>-1.6288999451408159E-4</v>
      </c>
      <c r="F1327" s="2">
        <f t="shared" si="125"/>
        <v>1.0916974903078965E-3</v>
      </c>
      <c r="G1327" s="2">
        <f t="shared" si="123"/>
        <v>-1.2545874848219781E-3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1.7313000000000001</v>
      </c>
      <c r="C1328" s="2">
        <f t="shared" si="120"/>
        <v>1.7875376685010917</v>
      </c>
      <c r="D1328" s="2">
        <f t="shared" si="122"/>
        <v>1.7862900236072263</v>
      </c>
      <c r="E1328" s="2">
        <f t="shared" si="121"/>
        <v>1.2476448938654183E-3</v>
      </c>
      <c r="F1328" s="2">
        <f t="shared" si="125"/>
        <v>1.1228869710194008E-3</v>
      </c>
      <c r="G1328" s="2">
        <f t="shared" si="123"/>
        <v>1.2475792284601757E-4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1.7710999999999999</v>
      </c>
      <c r="C1329" s="2">
        <f t="shared" si="120"/>
        <v>1.7727626425778469</v>
      </c>
      <c r="D1329" s="2">
        <f t="shared" si="122"/>
        <v>1.7851648366733577</v>
      </c>
      <c r="E1329" s="2">
        <f t="shared" si="121"/>
        <v>-1.2402194095510799E-2</v>
      </c>
      <c r="F1329" s="2">
        <f t="shared" si="125"/>
        <v>-1.5821292422866394E-3</v>
      </c>
      <c r="G1329" s="2">
        <f t="shared" si="123"/>
        <v>-1.0820064853224159E-2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1.7710999999999999</v>
      </c>
      <c r="C1330" s="2">
        <f t="shared" si="120"/>
        <v>1.7709837744889474</v>
      </c>
      <c r="D1330" s="2">
        <f t="shared" si="122"/>
        <v>1.7841229969197756</v>
      </c>
      <c r="E1330" s="2">
        <f t="shared" si="121"/>
        <v>-1.3139222430828212E-2</v>
      </c>
      <c r="F1330" s="2">
        <f t="shared" si="125"/>
        <v>-3.8935478799949543E-3</v>
      </c>
      <c r="G1330" s="2">
        <f t="shared" si="123"/>
        <v>-9.2456745508332581E-3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1.7710999999999999</v>
      </c>
      <c r="C1331" s="2">
        <f t="shared" si="120"/>
        <v>1.7633555014906477</v>
      </c>
      <c r="D1331" s="2">
        <f t="shared" si="122"/>
        <v>1.7831583304812737</v>
      </c>
      <c r="E1331" s="2">
        <f t="shared" si="121"/>
        <v>-1.980282899062602E-2</v>
      </c>
      <c r="F1331" s="2">
        <f t="shared" si="125"/>
        <v>-7.0754041021211678E-3</v>
      </c>
      <c r="G1331" s="2">
        <f t="shared" si="123"/>
        <v>-1.2727424888504852E-2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1.7710999999999999</v>
      </c>
      <c r="C1332" s="2">
        <f t="shared" si="120"/>
        <v>1.7722085012613173</v>
      </c>
      <c r="D1332" s="2">
        <f t="shared" si="122"/>
        <v>1.7822651208159941</v>
      </c>
      <c r="E1332" s="2">
        <f t="shared" si="121"/>
        <v>-1.0056619554676738E-2</v>
      </c>
      <c r="F1332" s="2">
        <f t="shared" si="125"/>
        <v>-7.6716471926322827E-3</v>
      </c>
      <c r="G1332" s="2">
        <f t="shared" si="123"/>
        <v>-2.3849723620444551E-3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1.7710999999999999</v>
      </c>
      <c r="C1333" s="2">
        <f t="shared" si="120"/>
        <v>1.7750995010672685</v>
      </c>
      <c r="D1333" s="2">
        <f t="shared" si="122"/>
        <v>1.7814380748296241</v>
      </c>
      <c r="E1333" s="2">
        <f t="shared" si="121"/>
        <v>-6.3385737623555816E-3</v>
      </c>
      <c r="F1333" s="2">
        <f t="shared" si="125"/>
        <v>-7.4050325065769425E-3</v>
      </c>
      <c r="G1333" s="2">
        <f t="shared" si="123"/>
        <v>1.0664587442213609E-3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1.7710999999999999</v>
      </c>
      <c r="C1334" s="2">
        <f t="shared" si="120"/>
        <v>1.777545731672304</v>
      </c>
      <c r="D1334" s="2">
        <f t="shared" si="122"/>
        <v>1.7806722915089113</v>
      </c>
      <c r="E1334" s="2">
        <f t="shared" si="121"/>
        <v>-3.1265598366072567E-3</v>
      </c>
      <c r="F1334" s="2">
        <f t="shared" si="125"/>
        <v>-6.5493379725830051E-3</v>
      </c>
      <c r="G1334" s="2">
        <f t="shared" si="123"/>
        <v>3.4227781359757485E-3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1.7710999999999999</v>
      </c>
      <c r="C1335" s="2">
        <f t="shared" si="120"/>
        <v>1.779615619107334</v>
      </c>
      <c r="D1335" s="2">
        <f t="shared" si="122"/>
        <v>1.7799632328786215</v>
      </c>
      <c r="E1335" s="2">
        <f t="shared" si="121"/>
        <v>-3.4761377128744719E-4</v>
      </c>
      <c r="F1335" s="2">
        <f t="shared" si="125"/>
        <v>-5.3089931323238937E-3</v>
      </c>
      <c r="G1335" s="2">
        <f t="shared" si="123"/>
        <v>4.9613793610364465E-3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1.7710999999999999</v>
      </c>
      <c r="C1336" s="2">
        <f t="shared" si="120"/>
        <v>1.7783055238600518</v>
      </c>
      <c r="D1336" s="2">
        <f t="shared" si="122"/>
        <v>1.7793066971098346</v>
      </c>
      <c r="E1336" s="2">
        <f t="shared" si="121"/>
        <v>-1.0011732497827719E-3</v>
      </c>
      <c r="F1336" s="2">
        <f t="shared" si="125"/>
        <v>-4.4474291558156695E-3</v>
      </c>
      <c r="G1336" s="2">
        <f t="shared" si="123"/>
        <v>3.4462559060328976E-3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1.7612000000000001</v>
      </c>
      <c r="C1337" s="2">
        <f t="shared" si="120"/>
        <v>1.7741354432661978</v>
      </c>
      <c r="D1337" s="2">
        <f t="shared" si="122"/>
        <v>1.777965460286884</v>
      </c>
      <c r="E1337" s="2">
        <f t="shared" si="121"/>
        <v>-3.8300170206861939E-3</v>
      </c>
      <c r="F1337" s="2">
        <f t="shared" si="125"/>
        <v>-4.3239467287897746E-3</v>
      </c>
      <c r="G1337" s="2">
        <f t="shared" si="123"/>
        <v>4.939297081035807E-4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1.7710999999999999</v>
      </c>
      <c r="C1338" s="2">
        <f t="shared" si="120"/>
        <v>1.7675453750713981</v>
      </c>
      <c r="D1338" s="2">
        <f t="shared" si="122"/>
        <v>1.7774569076730407</v>
      </c>
      <c r="E1338" s="2">
        <f t="shared" si="121"/>
        <v>-9.9115326016425698E-3</v>
      </c>
      <c r="F1338" s="2">
        <f t="shared" si="125"/>
        <v>-5.4414639033603333E-3</v>
      </c>
      <c r="G1338" s="2">
        <f t="shared" si="123"/>
        <v>-4.4700686982822365E-3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1.7214</v>
      </c>
      <c r="C1339" s="2">
        <f t="shared" si="120"/>
        <v>1.7680922404450292</v>
      </c>
      <c r="D1339" s="2">
        <f t="shared" si="122"/>
        <v>1.7733045441417044</v>
      </c>
      <c r="E1339" s="2">
        <f t="shared" si="121"/>
        <v>-5.2123036966751357E-3</v>
      </c>
      <c r="F1339" s="2">
        <f t="shared" si="125"/>
        <v>-5.3956318620232945E-3</v>
      </c>
      <c r="G1339" s="2">
        <f t="shared" si="123"/>
        <v>1.8332816534815874E-4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1.7214</v>
      </c>
      <c r="C1340" s="2">
        <f t="shared" si="120"/>
        <v>1.7685549726842555</v>
      </c>
      <c r="D1340" s="2">
        <f t="shared" si="122"/>
        <v>1.7694597630941706</v>
      </c>
      <c r="E1340" s="2">
        <f t="shared" si="121"/>
        <v>-9.0479040991509052E-4</v>
      </c>
      <c r="F1340" s="2">
        <f t="shared" si="125"/>
        <v>-4.4974635716016533E-3</v>
      </c>
      <c r="G1340" s="2">
        <f t="shared" si="123"/>
        <v>3.5926731616865628E-3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1.8209</v>
      </c>
      <c r="C1341" s="2">
        <f t="shared" si="120"/>
        <v>1.7689465153482162</v>
      </c>
      <c r="D1341" s="2">
        <f t="shared" si="122"/>
        <v>1.7732701510131208</v>
      </c>
      <c r="E1341" s="2">
        <f t="shared" si="121"/>
        <v>-4.3236356649045682E-3</v>
      </c>
      <c r="F1341" s="2">
        <f t="shared" si="125"/>
        <v>-4.4626979902622366E-3</v>
      </c>
      <c r="G1341" s="2">
        <f t="shared" si="123"/>
        <v>1.3906232535766845E-4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1.8607</v>
      </c>
      <c r="C1342" s="2">
        <f t="shared" si="120"/>
        <v>1.7692778206792599</v>
      </c>
      <c r="D1342" s="2">
        <f t="shared" si="122"/>
        <v>1.77974643612326</v>
      </c>
      <c r="E1342" s="2">
        <f t="shared" si="121"/>
        <v>-1.0468615444000129E-2</v>
      </c>
      <c r="F1342" s="2">
        <f t="shared" si="125"/>
        <v>-5.6638814810098153E-3</v>
      </c>
      <c r="G1342" s="2">
        <f t="shared" si="123"/>
        <v>-4.8047339629903136E-3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1.7909999999999999</v>
      </c>
      <c r="C1343" s="2">
        <f t="shared" si="120"/>
        <v>1.7695581559593736</v>
      </c>
      <c r="D1343" s="2">
        <f t="shared" si="122"/>
        <v>1.7805800334474631</v>
      </c>
      <c r="E1343" s="2">
        <f t="shared" si="121"/>
        <v>-1.1021877488089471E-2</v>
      </c>
      <c r="F1343" s="2">
        <f t="shared" si="125"/>
        <v>-6.7354806824257464E-3</v>
      </c>
      <c r="G1343" s="2">
        <f t="shared" si="123"/>
        <v>-4.2863968056637246E-3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1.7909999999999999</v>
      </c>
      <c r="C1344" s="2">
        <f t="shared" si="120"/>
        <v>1.7697953627348546</v>
      </c>
      <c r="D1344" s="2">
        <f t="shared" si="122"/>
        <v>1.7813518828217252</v>
      </c>
      <c r="E1344" s="2">
        <f t="shared" si="121"/>
        <v>-1.1556520086870581E-2</v>
      </c>
      <c r="F1344" s="2">
        <f t="shared" si="125"/>
        <v>-7.699688563314714E-3</v>
      </c>
      <c r="G1344" s="2">
        <f t="shared" si="123"/>
        <v>-3.8568315235558669E-3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1.7612000000000001</v>
      </c>
      <c r="C1345" s="2">
        <f t="shared" si="120"/>
        <v>1.7699960761602616</v>
      </c>
      <c r="D1345" s="2">
        <f t="shared" si="122"/>
        <v>1.7798591507608568</v>
      </c>
      <c r="E1345" s="2">
        <f t="shared" si="121"/>
        <v>-9.8630746005952119E-3</v>
      </c>
      <c r="F1345" s="2">
        <f t="shared" si="125"/>
        <v>-8.1323657707708143E-3</v>
      </c>
      <c r="G1345" s="2">
        <f t="shared" si="123"/>
        <v>-1.7307088298243976E-3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1.7413000000000001</v>
      </c>
      <c r="C1346" s="2">
        <f t="shared" si="120"/>
        <v>1.7701659105971443</v>
      </c>
      <c r="D1346" s="2">
        <f t="shared" si="122"/>
        <v>1.7770029173711637</v>
      </c>
      <c r="E1346" s="2">
        <f t="shared" si="121"/>
        <v>-6.8370067740193274E-3</v>
      </c>
      <c r="F1346" s="2">
        <f t="shared" si="125"/>
        <v>-7.8732939714205169E-3</v>
      </c>
      <c r="G1346" s="2">
        <f t="shared" si="123"/>
        <v>1.0362871974011895E-3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5">
        <f>TITRES_STAT!D1350</f>
        <v>1.6716</v>
      </c>
      <c r="C1347" s="2">
        <f t="shared" si="120"/>
        <v>1.7687865397360452</v>
      </c>
      <c r="D1347" s="2">
        <f t="shared" si="122"/>
        <v>1.7691952938621887</v>
      </c>
      <c r="E1347" s="2">
        <f t="shared" si="121"/>
        <v>-4.0875412614349571E-4</v>
      </c>
      <c r="F1347" s="2">
        <f t="shared" si="125"/>
        <v>-6.3803860023651125E-3</v>
      </c>
      <c r="G1347" s="2">
        <f t="shared" si="123"/>
        <v>5.9716318762216168E-3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1.7413000000000001</v>
      </c>
      <c r="C1348" s="2">
        <f t="shared" si="120"/>
        <v>1.7691424566997305</v>
      </c>
      <c r="D1348" s="2">
        <f t="shared" si="122"/>
        <v>1.7671289757983228</v>
      </c>
      <c r="E1348" s="2">
        <f t="shared" si="121"/>
        <v>2.0134809014076271E-3</v>
      </c>
      <c r="F1348" s="2">
        <f t="shared" si="125"/>
        <v>-4.7016126216105651E-3</v>
      </c>
      <c r="G1348" s="2">
        <f t="shared" si="123"/>
        <v>6.7150935230181922E-3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1.7214</v>
      </c>
      <c r="C1349" s="2">
        <f t="shared" si="120"/>
        <v>1.7617974633613103</v>
      </c>
      <c r="D1349" s="2">
        <f t="shared" si="122"/>
        <v>1.7637416442577063</v>
      </c>
      <c r="E1349" s="2">
        <f t="shared" si="121"/>
        <v>-1.9441808963960305E-3</v>
      </c>
      <c r="F1349" s="2">
        <f t="shared" si="125"/>
        <v>-4.1501262765676582E-3</v>
      </c>
      <c r="G1349" s="2">
        <f t="shared" si="123"/>
        <v>2.2059453801716276E-3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1.7710999999999999</v>
      </c>
      <c r="C1350" s="2">
        <f t="shared" si="120"/>
        <v>1.7555824689980317</v>
      </c>
      <c r="D1350" s="2">
        <f t="shared" si="122"/>
        <v>1.7642867076460242</v>
      </c>
      <c r="E1350" s="2">
        <f t="shared" si="121"/>
        <v>-8.7042386479925238E-3</v>
      </c>
      <c r="F1350" s="2">
        <f t="shared" si="125"/>
        <v>-5.0609487508526318E-3</v>
      </c>
      <c r="G1350" s="2">
        <f t="shared" si="123"/>
        <v>-3.643289897139892E-3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1.6816</v>
      </c>
      <c r="C1351" s="2">
        <f t="shared" si="120"/>
        <v>1.7656313199214115</v>
      </c>
      <c r="D1351" s="2">
        <f t="shared" si="122"/>
        <v>1.7581617663389113</v>
      </c>
      <c r="E1351" s="2">
        <f t="shared" si="121"/>
        <v>7.4695535825002324E-3</v>
      </c>
      <c r="F1351" s="2">
        <f t="shared" si="125"/>
        <v>-2.5548482841820587E-3</v>
      </c>
      <c r="G1351" s="2">
        <f t="shared" si="123"/>
        <v>1.0024401866682291E-2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1.7214</v>
      </c>
      <c r="C1352" s="2">
        <f t="shared" si="120"/>
        <v>1.7802572707027329</v>
      </c>
      <c r="D1352" s="2">
        <f t="shared" si="122"/>
        <v>1.7554386725360289</v>
      </c>
      <c r="E1352" s="2">
        <f t="shared" si="121"/>
        <v>2.4818598166703953E-2</v>
      </c>
      <c r="F1352" s="2">
        <f t="shared" si="125"/>
        <v>2.9198410059951443E-3</v>
      </c>
      <c r="G1352" s="2">
        <f t="shared" si="123"/>
        <v>2.1898757160708809E-2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1.6516999999999999</v>
      </c>
      <c r="C1353" s="2">
        <f t="shared" si="120"/>
        <v>1.7819099982869278</v>
      </c>
      <c r="D1353" s="2">
        <f t="shared" si="122"/>
        <v>1.747754326422249</v>
      </c>
      <c r="E1353" s="2">
        <f t="shared" si="121"/>
        <v>3.4155671864678716E-2</v>
      </c>
      <c r="F1353" s="2">
        <f t="shared" si="125"/>
        <v>9.1670071777318601E-3</v>
      </c>
      <c r="G1353" s="2">
        <f t="shared" si="123"/>
        <v>2.4988664686946854E-2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1.6317999999999999</v>
      </c>
      <c r="C1354" s="2">
        <f t="shared" si="120"/>
        <v>1.7833084600889388</v>
      </c>
      <c r="D1354" s="2">
        <f t="shared" si="122"/>
        <v>1.7391651170576381</v>
      </c>
      <c r="E1354" s="2">
        <f t="shared" si="121"/>
        <v>4.4143343031300741E-2</v>
      </c>
      <c r="F1354" s="2">
        <f t="shared" si="125"/>
        <v>1.6162274348445638E-2</v>
      </c>
      <c r="G1354" s="2">
        <f t="shared" si="123"/>
        <v>2.7981068682855104E-2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1.6915</v>
      </c>
      <c r="C1355" s="2">
        <f t="shared" si="120"/>
        <v>1.7799071585367945</v>
      </c>
      <c r="D1355" s="2">
        <f t="shared" si="122"/>
        <v>1.7356343676459611</v>
      </c>
      <c r="E1355" s="2">
        <f t="shared" si="121"/>
        <v>4.4272790890833358E-2</v>
      </c>
      <c r="F1355" s="2">
        <f t="shared" si="125"/>
        <v>2.1784377656923183E-2</v>
      </c>
      <c r="G1355" s="2">
        <f t="shared" si="123"/>
        <v>2.2488413233910175E-2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1.6915</v>
      </c>
      <c r="C1356" s="2">
        <f t="shared" si="120"/>
        <v>1.7739675956849799</v>
      </c>
      <c r="D1356" s="2">
        <f t="shared" si="122"/>
        <v>1.7323651552277417</v>
      </c>
      <c r="E1356" s="2">
        <f t="shared" si="121"/>
        <v>4.1602440457238155E-2</v>
      </c>
      <c r="F1356" s="2">
        <f t="shared" si="125"/>
        <v>2.5747990216986177E-2</v>
      </c>
      <c r="G1356" s="2">
        <f t="shared" si="123"/>
        <v>1.5854450240251977E-2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1.6915</v>
      </c>
      <c r="C1357" s="2">
        <f t="shared" si="120"/>
        <v>1.7582187348103675</v>
      </c>
      <c r="D1357" s="2">
        <f t="shared" si="122"/>
        <v>1.7293381066923534</v>
      </c>
      <c r="E1357" s="2">
        <f t="shared" si="121"/>
        <v>2.8880628118014062E-2</v>
      </c>
      <c r="F1357" s="2">
        <f t="shared" si="125"/>
        <v>2.6374517797191754E-2</v>
      </c>
      <c r="G1357" s="2">
        <f t="shared" si="123"/>
        <v>2.5061103208223086E-3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1.6516999999999999</v>
      </c>
      <c r="C1358" s="2">
        <f t="shared" si="120"/>
        <v>1.7556158525318493</v>
      </c>
      <c r="D1358" s="2">
        <f t="shared" si="122"/>
        <v>1.7235871358262531</v>
      </c>
      <c r="E1358" s="2">
        <f t="shared" si="121"/>
        <v>3.202871670559615E-2</v>
      </c>
      <c r="F1358" s="2">
        <f t="shared" si="125"/>
        <v>2.7505357578872631E-2</v>
      </c>
      <c r="G1358" s="2">
        <f t="shared" si="123"/>
        <v>4.5233591267235182E-3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1.6417999999999999</v>
      </c>
      <c r="C1359" s="2">
        <f t="shared" ref="C1359:C1422" si="126">$C$4*B1349+C1358*(1-$C$4)</f>
        <v>1.7503518752192571</v>
      </c>
      <c r="D1359" s="2">
        <f t="shared" si="122"/>
        <v>1.717528829468753</v>
      </c>
      <c r="E1359" s="2">
        <f t="shared" si="121"/>
        <v>3.2823045750504098E-2</v>
      </c>
      <c r="F1359" s="2">
        <f t="shared" si="125"/>
        <v>2.8568895213198928E-2</v>
      </c>
      <c r="G1359" s="2">
        <f t="shared" si="123"/>
        <v>4.2541505373051708E-3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1.6317999999999999</v>
      </c>
      <c r="C1360" s="2">
        <f t="shared" si="126"/>
        <v>1.7535438944162944</v>
      </c>
      <c r="D1360" s="2">
        <f t="shared" si="122"/>
        <v>1.7111785458044009</v>
      </c>
      <c r="E1360" s="2">
        <f t="shared" si="121"/>
        <v>4.2365348611893561E-2</v>
      </c>
      <c r="F1360" s="2">
        <f t="shared" si="125"/>
        <v>3.1328185892937857E-2</v>
      </c>
      <c r="G1360" s="2">
        <f t="shared" si="123"/>
        <v>1.1037162718955704E-2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1.5920000000000001</v>
      </c>
      <c r="C1361" s="2">
        <f t="shared" si="126"/>
        <v>1.7424756029676338</v>
      </c>
      <c r="D1361" s="2">
        <f t="shared" si="122"/>
        <v>1.7023505053744454</v>
      </c>
      <c r="E1361" s="2">
        <f t="shared" si="121"/>
        <v>4.0125097593188386E-2</v>
      </c>
      <c r="F1361" s="2">
        <f t="shared" si="125"/>
        <v>3.3087568232987967E-2</v>
      </c>
      <c r="G1361" s="2">
        <f t="shared" si="123"/>
        <v>7.0375293602004188E-3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1.5821000000000001</v>
      </c>
      <c r="C1362" s="2">
        <f t="shared" si="126"/>
        <v>1.7392332025110748</v>
      </c>
      <c r="D1362" s="2">
        <f t="shared" si="122"/>
        <v>1.6934430605318938</v>
      </c>
      <c r="E1362" s="2">
        <f t="shared" si="121"/>
        <v>4.5790141979181076E-2</v>
      </c>
      <c r="F1362" s="2">
        <f t="shared" si="125"/>
        <v>3.562808298222659E-2</v>
      </c>
      <c r="G1362" s="2">
        <f t="shared" si="123"/>
        <v>1.0162058996954486E-2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1.5821000000000001</v>
      </c>
      <c r="C1363" s="2">
        <f t="shared" si="126"/>
        <v>1.7257665559709094</v>
      </c>
      <c r="D1363" s="2">
        <f t="shared" si="122"/>
        <v>1.6851954264184201</v>
      </c>
      <c r="E1363" s="2">
        <f t="shared" si="121"/>
        <v>4.0571129552489316E-2</v>
      </c>
      <c r="F1363" s="2">
        <f t="shared" si="125"/>
        <v>3.6616692296279132E-2</v>
      </c>
      <c r="G1363" s="2">
        <f t="shared" si="123"/>
        <v>3.9544372562101832E-3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1.5821000000000001</v>
      </c>
      <c r="C1364" s="2">
        <f t="shared" si="126"/>
        <v>1.7113101627446157</v>
      </c>
      <c r="D1364" s="2">
        <f t="shared" si="122"/>
        <v>1.6775587281652038</v>
      </c>
      <c r="E1364" s="2">
        <f t="shared" si="121"/>
        <v>3.3751434579411876E-2</v>
      </c>
      <c r="F1364" s="2">
        <f t="shared" si="125"/>
        <v>3.6043640752905684E-2</v>
      </c>
      <c r="G1364" s="2">
        <f t="shared" si="123"/>
        <v>-2.2922061734938076E-3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1.5522</v>
      </c>
      <c r="C1365" s="2">
        <f t="shared" si="126"/>
        <v>1.7082624453992903</v>
      </c>
      <c r="D1365" s="2">
        <f t="shared" si="122"/>
        <v>1.6682728964492628</v>
      </c>
      <c r="E1365" s="2">
        <f t="shared" si="121"/>
        <v>3.9989548950027487E-2</v>
      </c>
      <c r="F1365" s="2">
        <f t="shared" si="125"/>
        <v>3.6832822392330045E-2</v>
      </c>
      <c r="G1365" s="2">
        <f t="shared" si="123"/>
        <v>3.1567265576974424E-3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1.5920000000000001</v>
      </c>
      <c r="C1366" s="2">
        <f t="shared" si="126"/>
        <v>1.7056836076455533</v>
      </c>
      <c r="D1366" s="2">
        <f t="shared" si="122"/>
        <v>1.662623052267836</v>
      </c>
      <c r="E1366" s="2">
        <f t="shared" si="121"/>
        <v>4.3060555377717247E-2</v>
      </c>
      <c r="F1366" s="2">
        <f t="shared" si="125"/>
        <v>3.8078368989407488E-2</v>
      </c>
      <c r="G1366" s="2">
        <f t="shared" si="123"/>
        <v>4.9821863883097589E-3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1.6516999999999999</v>
      </c>
      <c r="C1367" s="2">
        <f t="shared" si="126"/>
        <v>1.7035015141616221</v>
      </c>
      <c r="D1367" s="2">
        <f t="shared" si="122"/>
        <v>1.6618139372850333</v>
      </c>
      <c r="E1367" s="2">
        <f t="shared" si="121"/>
        <v>4.168757687658875E-2</v>
      </c>
      <c r="F1367" s="2">
        <f t="shared" si="125"/>
        <v>3.880021056684374E-2</v>
      </c>
      <c r="G1367" s="2">
        <f t="shared" si="123"/>
        <v>2.8873663097450097E-3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1.7214</v>
      </c>
      <c r="C1368" s="2">
        <f t="shared" si="126"/>
        <v>1.6955320504444495</v>
      </c>
      <c r="D1368" s="2">
        <f t="shared" si="122"/>
        <v>1.6662277197083641</v>
      </c>
      <c r="E1368" s="2">
        <f t="shared" si="121"/>
        <v>2.9304330736085404E-2</v>
      </c>
      <c r="F1368" s="2">
        <f t="shared" si="125"/>
        <v>3.6901034600692079E-2</v>
      </c>
      <c r="G1368" s="2">
        <f t="shared" si="123"/>
        <v>-7.5967038646066742E-3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1.7612000000000001</v>
      </c>
      <c r="C1369" s="2">
        <f t="shared" si="126"/>
        <v>1.6872655811453035</v>
      </c>
      <c r="D1369" s="2">
        <f t="shared" si="122"/>
        <v>1.6732627034336705</v>
      </c>
      <c r="E1369" s="2">
        <f t="shared" si="121"/>
        <v>1.4002877711632999E-2</v>
      </c>
      <c r="F1369" s="2">
        <f t="shared" si="125"/>
        <v>3.2321403222880268E-2</v>
      </c>
      <c r="G1369" s="2">
        <f t="shared" si="123"/>
        <v>-1.8318525511247269E-2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1.7512000000000001</v>
      </c>
      <c r="C1370" s="2">
        <f t="shared" si="126"/>
        <v>1.6787324148152569</v>
      </c>
      <c r="D1370" s="2">
        <f t="shared" si="122"/>
        <v>1.6790358365126579</v>
      </c>
      <c r="E1370" s="2">
        <f t="shared" si="121"/>
        <v>-3.0342169740094072E-4</v>
      </c>
      <c r="F1370" s="2">
        <f t="shared" si="125"/>
        <v>2.5796438238824028E-2</v>
      </c>
      <c r="G1370" s="2">
        <f t="shared" si="123"/>
        <v>-2.6099859936224969E-2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1.7413000000000001</v>
      </c>
      <c r="C1371" s="2">
        <f t="shared" si="126"/>
        <v>1.6653889663821406</v>
      </c>
      <c r="D1371" s="2">
        <f t="shared" si="122"/>
        <v>1.6836479967709794</v>
      </c>
      <c r="E1371" s="2">
        <f t="shared" si="121"/>
        <v>-1.8259030388838804E-2</v>
      </c>
      <c r="F1371" s="2">
        <f t="shared" si="125"/>
        <v>1.6985344513291461E-2</v>
      </c>
      <c r="G1371" s="2">
        <f t="shared" si="123"/>
        <v>-3.5244374902130268E-2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1.7413000000000001</v>
      </c>
      <c r="C1372" s="2">
        <f t="shared" si="126"/>
        <v>1.6525752792464268</v>
      </c>
      <c r="D1372" s="2">
        <f t="shared" si="122"/>
        <v>1.6879185155286847</v>
      </c>
      <c r="E1372" s="2">
        <f t="shared" ref="E1372:E1435" si="127">C1372-D1372</f>
        <v>-3.5343236282257884E-2</v>
      </c>
      <c r="F1372" s="2">
        <f t="shared" si="125"/>
        <v>6.5196283541815924E-3</v>
      </c>
      <c r="G1372" s="2">
        <f t="shared" si="123"/>
        <v>-4.1862864636439477E-2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1.7313000000000001</v>
      </c>
      <c r="C1373" s="2">
        <f t="shared" si="126"/>
        <v>1.6417329285931304</v>
      </c>
      <c r="D1373" s="2">
        <f t="shared" ref="D1373:D1436" si="128">$D$4*B1373+(1-$D$4)*D1372</f>
        <v>1.6911319588228562</v>
      </c>
      <c r="E1373" s="2">
        <f t="shared" si="127"/>
        <v>-4.9399030229725804E-2</v>
      </c>
      <c r="F1373" s="2">
        <f t="shared" si="125"/>
        <v>-4.6641033625998878E-3</v>
      </c>
      <c r="G1373" s="2">
        <f t="shared" si="123"/>
        <v>-4.4734926867125914E-2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1.7214</v>
      </c>
      <c r="C1374" s="2">
        <f t="shared" si="126"/>
        <v>1.6325586318864949</v>
      </c>
      <c r="D1374" s="2">
        <f t="shared" si="128"/>
        <v>1.693374035947089</v>
      </c>
      <c r="E1374" s="2">
        <f t="shared" si="127"/>
        <v>-6.0815404060594158E-2</v>
      </c>
      <c r="F1374" s="2">
        <f t="shared" si="125"/>
        <v>-1.5894363502198743E-2</v>
      </c>
      <c r="G1374" s="2">
        <f t="shared" si="123"/>
        <v>-4.4921040558395416E-2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1.7015</v>
      </c>
      <c r="C1375" s="2">
        <f t="shared" si="126"/>
        <v>1.6201957654424186</v>
      </c>
      <c r="D1375" s="2">
        <f t="shared" si="128"/>
        <v>1.6939759592102674</v>
      </c>
      <c r="E1375" s="2">
        <f t="shared" si="127"/>
        <v>-7.3780193767848834E-2</v>
      </c>
      <c r="F1375" s="2">
        <f t="shared" si="125"/>
        <v>-2.7471529555328764E-2</v>
      </c>
      <c r="G1375" s="2">
        <f t="shared" si="123"/>
        <v>-4.630866421252007E-2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1.6915</v>
      </c>
      <c r="C1376" s="2">
        <f t="shared" si="126"/>
        <v>1.6158579553743544</v>
      </c>
      <c r="D1376" s="2">
        <f t="shared" si="128"/>
        <v>1.6937925548243216</v>
      </c>
      <c r="E1376" s="2">
        <f t="shared" si="127"/>
        <v>-7.7934599449967168E-2</v>
      </c>
      <c r="F1376" s="2">
        <f t="shared" si="125"/>
        <v>-3.7564143534256446E-2</v>
      </c>
      <c r="G1376" s="2">
        <f t="shared" si="123"/>
        <v>-4.0370455915710722E-2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1.6915</v>
      </c>
      <c r="C1377" s="2">
        <f t="shared" si="126"/>
        <v>1.6213721160859922</v>
      </c>
      <c r="D1377" s="2">
        <f t="shared" si="128"/>
        <v>1.6936227359484459</v>
      </c>
      <c r="E1377" s="2">
        <f t="shared" si="127"/>
        <v>-7.2250619862453735E-2</v>
      </c>
      <c r="F1377" s="2">
        <f t="shared" si="125"/>
        <v>-4.4501438799895904E-2</v>
      </c>
      <c r="G1377" s="2">
        <f t="shared" si="123"/>
        <v>-2.7749181062557832E-2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1.7114</v>
      </c>
      <c r="C1378" s="2">
        <f t="shared" si="126"/>
        <v>1.6367610213035317</v>
      </c>
      <c r="D1378" s="2">
        <f t="shared" si="128"/>
        <v>1.6949395703226351</v>
      </c>
      <c r="E1378" s="2">
        <f t="shared" si="127"/>
        <v>-5.8178549019103354E-2</v>
      </c>
      <c r="F1378" s="2">
        <f t="shared" si="125"/>
        <v>-4.7236860843737398E-2</v>
      </c>
      <c r="G1378" s="2">
        <f t="shared" si="123"/>
        <v>-1.0941688175365956E-2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1.8109</v>
      </c>
      <c r="C1379" s="2">
        <f t="shared" si="126"/>
        <v>1.6559054795645269</v>
      </c>
      <c r="D1379" s="2">
        <f t="shared" si="128"/>
        <v>1.7035292317802175</v>
      </c>
      <c r="E1379" s="2">
        <f t="shared" si="127"/>
        <v>-4.7623752215690596E-2</v>
      </c>
      <c r="F1379" s="2">
        <f t="shared" si="125"/>
        <v>-4.7314239118128043E-2</v>
      </c>
      <c r="G1379" s="2">
        <f t="shared" si="123"/>
        <v>-3.0951309756255263E-4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1.8507</v>
      </c>
      <c r="C1380" s="2">
        <f t="shared" si="126"/>
        <v>1.6705661750161382</v>
      </c>
      <c r="D1380" s="2">
        <f t="shared" si="128"/>
        <v>1.714430770166868</v>
      </c>
      <c r="E1380" s="2">
        <f t="shared" si="127"/>
        <v>-4.3864595150729713E-2</v>
      </c>
      <c r="F1380" s="2">
        <f t="shared" si="125"/>
        <v>-4.662431032464838E-2</v>
      </c>
      <c r="G1380" s="2">
        <f t="shared" ref="G1380:G1443" si="129">E1380-F1380</f>
        <v>2.7597151739186671E-3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1.8009999999999999</v>
      </c>
      <c r="C1381" s="2">
        <f t="shared" si="126"/>
        <v>1.6814483019367323</v>
      </c>
      <c r="D1381" s="2">
        <f t="shared" si="128"/>
        <v>1.7208433057100629</v>
      </c>
      <c r="E1381" s="2">
        <f t="shared" si="127"/>
        <v>-3.9395003773330606E-2</v>
      </c>
      <c r="F1381" s="2">
        <f t="shared" ref="F1381:F1444" si="131">(E1381*(2/(10)))+((1-(2/10))*F1380)</f>
        <v>-4.5178449014384822E-2</v>
      </c>
      <c r="G1381" s="2">
        <f t="shared" si="129"/>
        <v>5.7834452410542164E-3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1.8209</v>
      </c>
      <c r="C1382" s="2">
        <f t="shared" si="126"/>
        <v>1.6906562554849274</v>
      </c>
      <c r="D1382" s="2">
        <f t="shared" si="128"/>
        <v>1.7282549126945026</v>
      </c>
      <c r="E1382" s="2">
        <f t="shared" si="127"/>
        <v>-3.7598657209575226E-2</v>
      </c>
      <c r="F1382" s="2">
        <f t="shared" si="131"/>
        <v>-4.3662490653422904E-2</v>
      </c>
      <c r="G1382" s="2">
        <f t="shared" si="129"/>
        <v>6.0638334438476785E-3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1.9204000000000001</v>
      </c>
      <c r="C1383" s="2">
        <f t="shared" si="126"/>
        <v>1.696909139256477</v>
      </c>
      <c r="D1383" s="2">
        <f t="shared" si="128"/>
        <v>1.7424878821245395</v>
      </c>
      <c r="E1383" s="2">
        <f t="shared" si="127"/>
        <v>-4.5578742868062516E-2</v>
      </c>
      <c r="F1383" s="2">
        <f t="shared" si="131"/>
        <v>-4.4045741096350829E-2</v>
      </c>
      <c r="G1383" s="2">
        <f t="shared" si="129"/>
        <v>-1.5330017717116867E-3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1.9999</v>
      </c>
      <c r="C1384" s="2">
        <f t="shared" si="126"/>
        <v>1.7006769639862498</v>
      </c>
      <c r="D1384" s="2">
        <f t="shared" si="128"/>
        <v>1.7615554464116105</v>
      </c>
      <c r="E1384" s="2">
        <f t="shared" si="127"/>
        <v>-6.0878482425360758E-2</v>
      </c>
      <c r="F1384" s="2">
        <f t="shared" si="131"/>
        <v>-4.7412289362152818E-2</v>
      </c>
      <c r="G1384" s="2">
        <f t="shared" si="129"/>
        <v>-1.346619306320794E-2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2.0596999999999999</v>
      </c>
      <c r="C1385" s="2">
        <f t="shared" si="126"/>
        <v>1.700803584911442</v>
      </c>
      <c r="D1385" s="2">
        <f t="shared" si="128"/>
        <v>1.7836402281588986</v>
      </c>
      <c r="E1385" s="2">
        <f t="shared" si="127"/>
        <v>-8.2836643247456543E-2</v>
      </c>
      <c r="F1385" s="2">
        <f t="shared" si="131"/>
        <v>-5.4497160139213574E-2</v>
      </c>
      <c r="G1385" s="2">
        <f t="shared" si="129"/>
        <v>-2.8339483108242969E-2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2.0297999999999998</v>
      </c>
      <c r="C1386" s="2">
        <f t="shared" si="126"/>
        <v>1.6993722641558355</v>
      </c>
      <c r="D1386" s="2">
        <f t="shared" si="128"/>
        <v>1.8018742853323135</v>
      </c>
      <c r="E1386" s="2">
        <f t="shared" si="127"/>
        <v>-0.102502021176478</v>
      </c>
      <c r="F1386" s="2">
        <f t="shared" si="131"/>
        <v>-6.4098132346666462E-2</v>
      </c>
      <c r="G1386" s="2">
        <f t="shared" si="129"/>
        <v>-3.8403888829811536E-2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1.99</v>
      </c>
      <c r="C1387" s="2">
        <f t="shared" si="126"/>
        <v>1.6981611465933992</v>
      </c>
      <c r="D1387" s="2">
        <f t="shared" si="128"/>
        <v>1.8158095234558458</v>
      </c>
      <c r="E1387" s="2">
        <f t="shared" si="127"/>
        <v>-0.11764837686244656</v>
      </c>
      <c r="F1387" s="2">
        <f t="shared" si="131"/>
        <v>-7.4808181249822484E-2</v>
      </c>
      <c r="G1387" s="2">
        <f t="shared" si="129"/>
        <v>-4.2840195612624074E-2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2.0497000000000001</v>
      </c>
      <c r="C1388" s="2">
        <f t="shared" si="126"/>
        <v>1.7001978932713377</v>
      </c>
      <c r="D1388" s="2">
        <f t="shared" si="128"/>
        <v>1.8331347439405978</v>
      </c>
      <c r="E1388" s="2">
        <f t="shared" si="127"/>
        <v>-0.13293685066926009</v>
      </c>
      <c r="F1388" s="2">
        <f t="shared" si="131"/>
        <v>-8.6433915133710015E-2</v>
      </c>
      <c r="G1388" s="2">
        <f t="shared" si="129"/>
        <v>-4.6502935535550072E-2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2.1591999999999998</v>
      </c>
      <c r="C1389" s="2">
        <f t="shared" si="126"/>
        <v>1.7172289866142088</v>
      </c>
      <c r="D1389" s="2">
        <f t="shared" si="128"/>
        <v>1.8572877258709239</v>
      </c>
      <c r="E1389" s="2">
        <f t="shared" si="127"/>
        <v>-0.14005873925671519</v>
      </c>
      <c r="F1389" s="2">
        <f t="shared" si="131"/>
        <v>-9.7158879958311059E-2</v>
      </c>
      <c r="G1389" s="2">
        <f t="shared" si="129"/>
        <v>-4.2899859298404133E-2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2.1293000000000002</v>
      </c>
      <c r="C1390" s="2">
        <f t="shared" si="126"/>
        <v>1.7377629886735613</v>
      </c>
      <c r="D1390" s="2">
        <f t="shared" si="128"/>
        <v>1.8774367832138186</v>
      </c>
      <c r="E1390" s="2">
        <f t="shared" si="127"/>
        <v>-0.1396737945402573</v>
      </c>
      <c r="F1390" s="2">
        <f t="shared" si="131"/>
        <v>-0.10566186287470031</v>
      </c>
      <c r="G1390" s="2">
        <f t="shared" si="129"/>
        <v>-3.4011931665556994E-2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2.0695999999999999</v>
      </c>
      <c r="C1391" s="2">
        <f t="shared" si="126"/>
        <v>1.7474917596468598</v>
      </c>
      <c r="D1391" s="2">
        <f t="shared" si="128"/>
        <v>1.8916710955683504</v>
      </c>
      <c r="E1391" s="2">
        <f t="shared" si="127"/>
        <v>-0.14417933592149068</v>
      </c>
      <c r="F1391" s="2">
        <f t="shared" si="131"/>
        <v>-0.11336535748405839</v>
      </c>
      <c r="G1391" s="2">
        <f t="shared" si="129"/>
        <v>-3.0813978437432291E-2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2.0297999999999998</v>
      </c>
      <c r="C1392" s="2">
        <f t="shared" si="126"/>
        <v>1.7587853350858045</v>
      </c>
      <c r="D1392" s="2">
        <f t="shared" si="128"/>
        <v>1.9019028662669912</v>
      </c>
      <c r="E1392" s="2">
        <f t="shared" si="127"/>
        <v>-0.14311753118118675</v>
      </c>
      <c r="F1392" s="2">
        <f t="shared" si="131"/>
        <v>-0.11931579222348407</v>
      </c>
      <c r="G1392" s="2">
        <f t="shared" si="129"/>
        <v>-2.3801738957702684E-2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2.0099</v>
      </c>
      <c r="C1393" s="2">
        <f t="shared" si="126"/>
        <v>1.7836491296879884</v>
      </c>
      <c r="D1393" s="2">
        <f t="shared" si="128"/>
        <v>1.9099026539509176</v>
      </c>
      <c r="E1393" s="2">
        <f t="shared" si="127"/>
        <v>-0.12625352426292924</v>
      </c>
      <c r="F1393" s="2">
        <f t="shared" si="131"/>
        <v>-0.12070333863137311</v>
      </c>
      <c r="G1393" s="2">
        <f t="shared" si="129"/>
        <v>-5.550185631556126E-3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1.99</v>
      </c>
      <c r="C1394" s="2">
        <f t="shared" si="126"/>
        <v>1.8169184943513748</v>
      </c>
      <c r="D1394" s="2">
        <f t="shared" si="128"/>
        <v>1.9158357906952941</v>
      </c>
      <c r="E1394" s="2">
        <f t="shared" si="127"/>
        <v>-9.8917296343919325E-2</v>
      </c>
      <c r="F1394" s="2">
        <f t="shared" si="131"/>
        <v>-0.11634613017388237</v>
      </c>
      <c r="G1394" s="2">
        <f t="shared" si="129"/>
        <v>1.7428833829963047E-2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1.9999</v>
      </c>
      <c r="C1395" s="2">
        <f t="shared" si="126"/>
        <v>1.854269495220394</v>
      </c>
      <c r="D1395" s="2">
        <f t="shared" si="128"/>
        <v>1.9220627691623093</v>
      </c>
      <c r="E1395" s="2">
        <f t="shared" si="127"/>
        <v>-6.7793273941915366E-2</v>
      </c>
      <c r="F1395" s="2">
        <f t="shared" si="131"/>
        <v>-0.10663555892748898</v>
      </c>
      <c r="G1395" s="2">
        <f t="shared" si="129"/>
        <v>3.8842284985573614E-2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1.99</v>
      </c>
      <c r="C1396" s="2">
        <f t="shared" si="126"/>
        <v>1.8812741882634103</v>
      </c>
      <c r="D1396" s="2">
        <f t="shared" si="128"/>
        <v>1.927095156631768</v>
      </c>
      <c r="E1396" s="2">
        <f t="shared" si="127"/>
        <v>-4.5820968368357695E-2</v>
      </c>
      <c r="F1396" s="2">
        <f t="shared" si="131"/>
        <v>-9.4472640815662728E-2</v>
      </c>
      <c r="G1396" s="2">
        <f t="shared" si="129"/>
        <v>4.8651672447305033E-2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1.99</v>
      </c>
      <c r="C1397" s="2">
        <f t="shared" si="126"/>
        <v>1.8980012362228857</v>
      </c>
      <c r="D1397" s="2">
        <f t="shared" si="128"/>
        <v>1.9317547746590444</v>
      </c>
      <c r="E1397" s="2">
        <f t="shared" si="127"/>
        <v>-3.3753538436158692E-2</v>
      </c>
      <c r="F1397" s="2">
        <f t="shared" si="131"/>
        <v>-8.2328820339761924E-2</v>
      </c>
      <c r="G1397" s="2">
        <f t="shared" si="129"/>
        <v>4.8575281903603232E-2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1.99</v>
      </c>
      <c r="C1398" s="2">
        <f t="shared" si="126"/>
        <v>1.9213395075732109</v>
      </c>
      <c r="D1398" s="2">
        <f t="shared" si="128"/>
        <v>1.9360692357954115</v>
      </c>
      <c r="E1398" s="2">
        <f t="shared" si="127"/>
        <v>-1.4729728222200533E-2</v>
      </c>
      <c r="F1398" s="2">
        <f t="shared" si="131"/>
        <v>-6.880900191624964E-2</v>
      </c>
      <c r="G1398" s="2">
        <f t="shared" si="129"/>
        <v>5.4079273694049107E-2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1.99</v>
      </c>
      <c r="C1399" s="2">
        <f t="shared" si="126"/>
        <v>1.9579334294850246</v>
      </c>
      <c r="D1399" s="2">
        <f t="shared" si="128"/>
        <v>1.9400641072179736</v>
      </c>
      <c r="E1399" s="2">
        <f t="shared" si="127"/>
        <v>1.7869322267050958E-2</v>
      </c>
      <c r="F1399" s="2">
        <f t="shared" si="131"/>
        <v>-5.1473337079589523E-2</v>
      </c>
      <c r="G1399" s="2">
        <f t="shared" si="129"/>
        <v>6.9342659346640481E-2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1.99</v>
      </c>
      <c r="C1400" s="2">
        <f t="shared" si="126"/>
        <v>1.9842975172565591</v>
      </c>
      <c r="D1400" s="2">
        <f t="shared" si="128"/>
        <v>1.9437630622388644</v>
      </c>
      <c r="E1400" s="2">
        <f t="shared" si="127"/>
        <v>4.0534455017694704E-2</v>
      </c>
      <c r="F1400" s="2">
        <f t="shared" si="131"/>
        <v>-3.3071778660132681E-2</v>
      </c>
      <c r="G1400" s="2">
        <f t="shared" si="129"/>
        <v>7.3606233677827385E-2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1.99</v>
      </c>
      <c r="C1401" s="2">
        <f t="shared" si="126"/>
        <v>1.9974209761401653</v>
      </c>
      <c r="D1401" s="2">
        <f t="shared" si="128"/>
        <v>1.9471880205915411</v>
      </c>
      <c r="E1401" s="2">
        <f t="shared" si="127"/>
        <v>5.0232955548624281E-2</v>
      </c>
      <c r="F1401" s="2">
        <f t="shared" si="131"/>
        <v>-1.6410831818381287E-2</v>
      </c>
      <c r="G1401" s="2">
        <f t="shared" si="129"/>
        <v>6.6643787367005575E-2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1.99</v>
      </c>
      <c r="C1402" s="2">
        <f t="shared" si="126"/>
        <v>2.0024023644262936</v>
      </c>
      <c r="D1402" s="2">
        <f t="shared" si="128"/>
        <v>1.950359278325501</v>
      </c>
      <c r="E1402" s="2">
        <f t="shared" si="127"/>
        <v>5.2043086100792557E-2</v>
      </c>
      <c r="F1402" s="2">
        <f t="shared" si="131"/>
        <v>-2.7200482345465186E-3</v>
      </c>
      <c r="G1402" s="2">
        <f t="shared" si="129"/>
        <v>5.4763134335339074E-2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1.99</v>
      </c>
      <c r="C1403" s="2">
        <f t="shared" si="126"/>
        <v>2.0035558468222483</v>
      </c>
      <c r="D1403" s="2">
        <f t="shared" si="128"/>
        <v>1.9532956280791676</v>
      </c>
      <c r="E1403" s="2">
        <f t="shared" si="127"/>
        <v>5.0260218743080731E-2</v>
      </c>
      <c r="F1403" s="2">
        <f t="shared" si="131"/>
        <v>7.8760051609789317E-3</v>
      </c>
      <c r="G1403" s="2">
        <f t="shared" si="129"/>
        <v>4.2384213582101801E-2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1.99</v>
      </c>
      <c r="C1404" s="2">
        <f t="shared" si="126"/>
        <v>2.0014703319265177</v>
      </c>
      <c r="D1404" s="2">
        <f t="shared" si="128"/>
        <v>1.9560144704436737</v>
      </c>
      <c r="E1404" s="2">
        <f t="shared" si="127"/>
        <v>4.5455861482843973E-2</v>
      </c>
      <c r="F1404" s="2">
        <f t="shared" si="131"/>
        <v>1.5391976425351941E-2</v>
      </c>
      <c r="G1404" s="2">
        <f t="shared" si="129"/>
        <v>3.006388505749203E-2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1.9999</v>
      </c>
      <c r="C1405" s="2">
        <f t="shared" si="126"/>
        <v>2.0012287423993609</v>
      </c>
      <c r="D1405" s="2">
        <f t="shared" si="128"/>
        <v>1.959265250410809</v>
      </c>
      <c r="E1405" s="2">
        <f t="shared" si="127"/>
        <v>4.1963491988551871E-2</v>
      </c>
      <c r="F1405" s="2">
        <f t="shared" si="131"/>
        <v>2.070627953799193E-2</v>
      </c>
      <c r="G1405" s="2">
        <f t="shared" si="129"/>
        <v>2.1257212450559941E-2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2.0396999999999998</v>
      </c>
      <c r="C1406" s="2">
        <f t="shared" si="126"/>
        <v>1.9995012435686901</v>
      </c>
      <c r="D1406" s="2">
        <f t="shared" si="128"/>
        <v>1.9652233800100083</v>
      </c>
      <c r="E1406" s="2">
        <f t="shared" si="127"/>
        <v>3.4277863558681787E-2</v>
      </c>
      <c r="F1406" s="2">
        <f t="shared" si="131"/>
        <v>2.3420596342129903E-2</v>
      </c>
      <c r="G1406" s="2">
        <f t="shared" si="129"/>
        <v>1.0857267216551884E-2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2.0695999999999999</v>
      </c>
      <c r="C1407" s="2">
        <f t="shared" si="126"/>
        <v>1.9980395137888916</v>
      </c>
      <c r="D1407" s="2">
        <f t="shared" si="128"/>
        <v>1.9729549814907485</v>
      </c>
      <c r="E1407" s="2">
        <f t="shared" si="127"/>
        <v>2.5084532298143003E-2</v>
      </c>
      <c r="F1407" s="2">
        <f t="shared" si="131"/>
        <v>2.3753383533332523E-2</v>
      </c>
      <c r="G1407" s="2">
        <f t="shared" si="129"/>
        <v>1.3311487648104796E-3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2.1393</v>
      </c>
      <c r="C1408" s="2">
        <f t="shared" si="126"/>
        <v>1.9968026655136775</v>
      </c>
      <c r="D1408" s="2">
        <f t="shared" si="128"/>
        <v>1.9852768347136562</v>
      </c>
      <c r="E1408" s="2">
        <f t="shared" si="127"/>
        <v>1.1525830800021231E-2</v>
      </c>
      <c r="F1408" s="2">
        <f t="shared" si="131"/>
        <v>2.1307872986670268E-2</v>
      </c>
      <c r="G1408" s="2">
        <f t="shared" si="129"/>
        <v>-9.7820421866490377E-3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2.1791</v>
      </c>
      <c r="C1409" s="2">
        <f t="shared" si="126"/>
        <v>1.9957561015884964</v>
      </c>
      <c r="D1409" s="2">
        <f t="shared" si="128"/>
        <v>1.9996341062163485</v>
      </c>
      <c r="E1409" s="2">
        <f t="shared" si="127"/>
        <v>-3.8780046278521496E-3</v>
      </c>
      <c r="F1409" s="2">
        <f t="shared" si="131"/>
        <v>1.6270697463765783E-2</v>
      </c>
      <c r="G1409" s="2">
        <f t="shared" si="129"/>
        <v>-2.0148702091617933E-2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2.1393</v>
      </c>
      <c r="C1410" s="2">
        <f t="shared" si="126"/>
        <v>1.9948705474979584</v>
      </c>
      <c r="D1410" s="2">
        <f t="shared" si="128"/>
        <v>2.0099797279781004</v>
      </c>
      <c r="E1410" s="2">
        <f t="shared" si="127"/>
        <v>-1.5109180480141982E-2</v>
      </c>
      <c r="F1410" s="2">
        <f t="shared" si="131"/>
        <v>9.9947218749842307E-3</v>
      </c>
      <c r="G1410" s="2">
        <f t="shared" si="129"/>
        <v>-2.5103902355126211E-2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2.1093999999999999</v>
      </c>
      <c r="C1411" s="2">
        <f t="shared" si="126"/>
        <v>1.9941212324982727</v>
      </c>
      <c r="D1411" s="2">
        <f t="shared" si="128"/>
        <v>2.017344192572315</v>
      </c>
      <c r="E1411" s="2">
        <f t="shared" si="127"/>
        <v>-2.3222960074042343E-2</v>
      </c>
      <c r="F1411" s="2">
        <f t="shared" si="131"/>
        <v>3.3511854851789166E-3</v>
      </c>
      <c r="G1411" s="2">
        <f t="shared" si="129"/>
        <v>-2.657414555922126E-2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2.1492</v>
      </c>
      <c r="C1412" s="2">
        <f t="shared" si="126"/>
        <v>1.9934871967293077</v>
      </c>
      <c r="D1412" s="2">
        <f t="shared" si="128"/>
        <v>2.0271112894188099</v>
      </c>
      <c r="E1412" s="2">
        <f t="shared" si="127"/>
        <v>-3.3624092689502172E-2</v>
      </c>
      <c r="F1412" s="2">
        <f t="shared" si="131"/>
        <v>-4.0438701497573018E-3</v>
      </c>
      <c r="G1412" s="2">
        <f t="shared" si="129"/>
        <v>-2.958022253974487E-2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2.1791</v>
      </c>
      <c r="C1413" s="2">
        <f t="shared" si="126"/>
        <v>1.992950704924799</v>
      </c>
      <c r="D1413" s="2">
        <f t="shared" si="128"/>
        <v>2.0383697124248239</v>
      </c>
      <c r="E1413" s="2">
        <f t="shared" si="127"/>
        <v>-4.5419007500024922E-2</v>
      </c>
      <c r="F1413" s="2">
        <f t="shared" si="131"/>
        <v>-1.2318897619810826E-2</v>
      </c>
      <c r="G1413" s="2">
        <f t="shared" si="129"/>
        <v>-3.3100109880214099E-2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2.1591999999999998</v>
      </c>
      <c r="C1414" s="2">
        <f t="shared" si="126"/>
        <v>1.9924967503209838</v>
      </c>
      <c r="D1414" s="2">
        <f t="shared" si="128"/>
        <v>2.047320104097059</v>
      </c>
      <c r="E1414" s="2">
        <f t="shared" si="127"/>
        <v>-5.4823353776075168E-2</v>
      </c>
      <c r="F1414" s="2">
        <f t="shared" si="131"/>
        <v>-2.0819788851063697E-2</v>
      </c>
      <c r="G1414" s="2">
        <f t="shared" si="129"/>
        <v>-3.400356492501147E-2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2.0994999999999999</v>
      </c>
      <c r="C1415" s="2">
        <f t="shared" si="126"/>
        <v>1.9936357118100632</v>
      </c>
      <c r="D1415" s="2">
        <f t="shared" si="128"/>
        <v>2.0511852815713509</v>
      </c>
      <c r="E1415" s="2">
        <f t="shared" si="127"/>
        <v>-5.7549569761287778E-2</v>
      </c>
      <c r="F1415" s="2">
        <f t="shared" si="131"/>
        <v>-2.8165745033108515E-2</v>
      </c>
      <c r="G1415" s="2">
        <f t="shared" si="129"/>
        <v>-2.9383824728179263E-2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2.0994999999999999</v>
      </c>
      <c r="C1416" s="2">
        <f t="shared" si="126"/>
        <v>2.0007225253777459</v>
      </c>
      <c r="D1416" s="2">
        <f t="shared" si="128"/>
        <v>2.0547641496031028</v>
      </c>
      <c r="E1416" s="2">
        <f t="shared" si="127"/>
        <v>-5.4041624225356966E-2</v>
      </c>
      <c r="F1416" s="2">
        <f t="shared" si="131"/>
        <v>-3.3340920871558211E-2</v>
      </c>
      <c r="G1416" s="2">
        <f t="shared" si="129"/>
        <v>-2.0700703353798755E-2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2.0895000000000001</v>
      </c>
      <c r="C1417" s="2">
        <f t="shared" si="126"/>
        <v>2.0113190599350155</v>
      </c>
      <c r="D1417" s="2">
        <f t="shared" si="128"/>
        <v>2.0573371755584287</v>
      </c>
      <c r="E1417" s="2">
        <f t="shared" si="127"/>
        <v>-4.6018115623413181E-2</v>
      </c>
      <c r="F1417" s="2">
        <f t="shared" si="131"/>
        <v>-3.5876359821929202E-2</v>
      </c>
      <c r="G1417" s="2">
        <f t="shared" si="129"/>
        <v>-1.0141755801483979E-2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2.1093999999999999</v>
      </c>
      <c r="C1418" s="2">
        <f t="shared" si="126"/>
        <v>2.0310084353296287</v>
      </c>
      <c r="D1418" s="2">
        <f t="shared" si="128"/>
        <v>2.061193681072619</v>
      </c>
      <c r="E1418" s="2">
        <f t="shared" si="127"/>
        <v>-3.0185245742990308E-2</v>
      </c>
      <c r="F1418" s="2">
        <f t="shared" si="131"/>
        <v>-3.4738137006141423E-2</v>
      </c>
      <c r="G1418" s="2">
        <f t="shared" si="129"/>
        <v>4.5528912631511154E-3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2.1591999999999998</v>
      </c>
      <c r="C1419" s="2">
        <f t="shared" si="126"/>
        <v>2.0537917529712244</v>
      </c>
      <c r="D1419" s="2">
        <f t="shared" si="128"/>
        <v>2.0684534084005732</v>
      </c>
      <c r="E1419" s="2">
        <f t="shared" si="127"/>
        <v>-1.466165542934883E-2</v>
      </c>
      <c r="F1419" s="2">
        <f t="shared" si="131"/>
        <v>-3.0722840690782904E-2</v>
      </c>
      <c r="G1419" s="2">
        <f t="shared" si="129"/>
        <v>1.6061185261434074E-2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2.0994999999999999</v>
      </c>
      <c r="C1420" s="2">
        <f t="shared" si="126"/>
        <v>2.0669468678987282</v>
      </c>
      <c r="D1420" s="2">
        <f t="shared" si="128"/>
        <v>2.0707531559264565</v>
      </c>
      <c r="E1420" s="2">
        <f t="shared" si="127"/>
        <v>-3.8062880277283107E-3</v>
      </c>
      <c r="F1420" s="2">
        <f t="shared" si="131"/>
        <v>-2.5339530158171988E-2</v>
      </c>
      <c r="G1420" s="2">
        <f t="shared" si="129"/>
        <v>2.1533242130443678E-2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2.1194000000000002</v>
      </c>
      <c r="C1421" s="2">
        <f t="shared" si="126"/>
        <v>2.0734781189912317</v>
      </c>
      <c r="D1421" s="2">
        <f t="shared" si="128"/>
        <v>2.0743566258578303</v>
      </c>
      <c r="E1421" s="2">
        <f t="shared" si="127"/>
        <v>-8.7850686659862731E-4</v>
      </c>
      <c r="F1421" s="2">
        <f t="shared" si="131"/>
        <v>-2.0447325499857318E-2</v>
      </c>
      <c r="G1421" s="2">
        <f t="shared" si="129"/>
        <v>1.956881863325869E-2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2.0895000000000001</v>
      </c>
      <c r="C1422" s="2">
        <f t="shared" si="126"/>
        <v>2.0851276391464268</v>
      </c>
      <c r="D1422" s="2">
        <f t="shared" si="128"/>
        <v>2.0754783572757689</v>
      </c>
      <c r="E1422" s="2">
        <f t="shared" si="127"/>
        <v>9.6492818706579442E-3</v>
      </c>
      <c r="F1422" s="2">
        <f t="shared" si="131"/>
        <v>-1.4428004025754266E-2</v>
      </c>
      <c r="G1422" s="2">
        <f t="shared" si="129"/>
        <v>2.4077285896412212E-2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2.0895000000000001</v>
      </c>
      <c r="C1423" s="2">
        <f t="shared" ref="C1423:C1486" si="132">$C$4*B1413+C1422*(1-$C$4)</f>
        <v>2.0995849254315919</v>
      </c>
      <c r="D1423" s="2">
        <f t="shared" si="128"/>
        <v>2.0765169974775639</v>
      </c>
      <c r="E1423" s="2">
        <f t="shared" si="127"/>
        <v>2.3067927954028011E-2</v>
      </c>
      <c r="F1423" s="2">
        <f t="shared" si="131"/>
        <v>-6.9288176297978114E-3</v>
      </c>
      <c r="G1423" s="2">
        <f t="shared" si="129"/>
        <v>2.9996745583825823E-2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2.0895000000000001</v>
      </c>
      <c r="C1424" s="2">
        <f t="shared" si="132"/>
        <v>2.1087564753651931</v>
      </c>
      <c r="D1424" s="2">
        <f t="shared" si="128"/>
        <v>2.0774787013681149</v>
      </c>
      <c r="E1424" s="2">
        <f t="shared" si="127"/>
        <v>3.1277773997078206E-2</v>
      </c>
      <c r="F1424" s="2">
        <f t="shared" si="131"/>
        <v>7.1250069557739215E-4</v>
      </c>
      <c r="G1424" s="2">
        <f t="shared" si="129"/>
        <v>3.0565273301500814E-2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5">
        <f>TITRES_STAT!D1428</f>
        <v>2.0895000000000001</v>
      </c>
      <c r="C1425" s="2">
        <f t="shared" si="132"/>
        <v>2.1073324022320863</v>
      </c>
      <c r="D1425" s="2">
        <f t="shared" si="128"/>
        <v>2.0783691679334395</v>
      </c>
      <c r="E1425" s="2">
        <f t="shared" si="127"/>
        <v>2.8963234298646778E-2</v>
      </c>
      <c r="F1425" s="2">
        <f t="shared" si="131"/>
        <v>6.3626474161912697E-3</v>
      </c>
      <c r="G1425" s="2">
        <f t="shared" si="129"/>
        <v>2.260058688245551E-2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5">
        <f>TITRES_STAT!D1429</f>
        <v>2.0895000000000001</v>
      </c>
      <c r="C1426" s="2">
        <f t="shared" si="132"/>
        <v>2.1061274172733038</v>
      </c>
      <c r="D1426" s="2">
        <f t="shared" si="128"/>
        <v>2.0791936740124441</v>
      </c>
      <c r="E1426" s="2">
        <f t="shared" si="127"/>
        <v>2.6933743260859622E-2</v>
      </c>
      <c r="F1426" s="2">
        <f t="shared" si="131"/>
        <v>1.0476866585124939E-2</v>
      </c>
      <c r="G1426" s="2">
        <f t="shared" si="129"/>
        <v>1.6456876675734682E-2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2.1194000000000002</v>
      </c>
      <c r="C1427" s="2">
        <f t="shared" si="132"/>
        <v>2.1035693530774111</v>
      </c>
      <c r="D1427" s="2">
        <f t="shared" si="128"/>
        <v>2.0821719203818927</v>
      </c>
      <c r="E1427" s="2">
        <f t="shared" si="127"/>
        <v>2.1397432695518415E-2</v>
      </c>
      <c r="F1427" s="2">
        <f t="shared" si="131"/>
        <v>1.2660979807203637E-2</v>
      </c>
      <c r="G1427" s="2">
        <f t="shared" si="129"/>
        <v>8.7364528883147781E-3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2.1293000000000002</v>
      </c>
      <c r="C1428" s="2">
        <f t="shared" si="132"/>
        <v>2.1044663756808863</v>
      </c>
      <c r="D1428" s="2">
        <f t="shared" si="128"/>
        <v>2.0856628892424931</v>
      </c>
      <c r="E1428" s="2">
        <f t="shared" si="127"/>
        <v>1.8803486438393247E-2</v>
      </c>
      <c r="F1428" s="2">
        <f t="shared" si="131"/>
        <v>1.3889481133441559E-2</v>
      </c>
      <c r="G1428" s="2">
        <f t="shared" si="129"/>
        <v>4.914005304951688E-3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2.1194000000000002</v>
      </c>
      <c r="C1429" s="2">
        <f t="shared" si="132"/>
        <v>2.1128869332684421</v>
      </c>
      <c r="D1429" s="2">
        <f t="shared" si="128"/>
        <v>2.0881619344837898</v>
      </c>
      <c r="E1429" s="2">
        <f t="shared" si="127"/>
        <v>2.4724998784652286E-2</v>
      </c>
      <c r="F1429" s="2">
        <f t="shared" si="131"/>
        <v>1.6056584663683704E-2</v>
      </c>
      <c r="G1429" s="2">
        <f t="shared" si="129"/>
        <v>8.6684141209685817E-3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2.0895000000000001</v>
      </c>
      <c r="C1430" s="2">
        <f t="shared" si="132"/>
        <v>2.1108274050732971</v>
      </c>
      <c r="D1430" s="2">
        <f t="shared" si="128"/>
        <v>2.0882610504479535</v>
      </c>
      <c r="E1430" s="2">
        <f t="shared" si="127"/>
        <v>2.2566354625343621E-2</v>
      </c>
      <c r="F1430" s="2">
        <f t="shared" si="131"/>
        <v>1.7358538656015686E-2</v>
      </c>
      <c r="G1430" s="2">
        <f t="shared" si="129"/>
        <v>5.2078159693279349E-3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2.0895000000000001</v>
      </c>
      <c r="C1431" s="2">
        <f t="shared" si="132"/>
        <v>2.1121462658312513</v>
      </c>
      <c r="D1431" s="2">
        <f t="shared" si="128"/>
        <v>2.0883528244888461</v>
      </c>
      <c r="E1431" s="2">
        <f t="shared" si="127"/>
        <v>2.3793441342405242E-2</v>
      </c>
      <c r="F1431" s="2">
        <f t="shared" si="131"/>
        <v>1.8645519193293596E-2</v>
      </c>
      <c r="G1431" s="2">
        <f t="shared" si="129"/>
        <v>5.1479221491116459E-3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2.0895000000000001</v>
      </c>
      <c r="C1432" s="2">
        <f t="shared" si="132"/>
        <v>2.108662224934136</v>
      </c>
      <c r="D1432" s="2">
        <f t="shared" si="128"/>
        <v>2.0884378004526352</v>
      </c>
      <c r="E1432" s="2">
        <f t="shared" si="127"/>
        <v>2.0224424481500858E-2</v>
      </c>
      <c r="F1432" s="2">
        <f t="shared" si="131"/>
        <v>1.8961300250935051E-2</v>
      </c>
      <c r="G1432" s="2">
        <f t="shared" si="129"/>
        <v>1.2631242305658069E-3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5">
        <f>TITRES_STAT!D1436</f>
        <v>2.0895000000000001</v>
      </c>
      <c r="C1433" s="2">
        <f t="shared" si="132"/>
        <v>2.1057141903288845</v>
      </c>
      <c r="D1433" s="2">
        <f t="shared" si="128"/>
        <v>2.0885164819005881</v>
      </c>
      <c r="E1433" s="2">
        <f t="shared" si="127"/>
        <v>1.7197708428296377E-2</v>
      </c>
      <c r="F1433" s="2">
        <f t="shared" si="131"/>
        <v>1.8608581886407318E-2</v>
      </c>
      <c r="G1433" s="2">
        <f t="shared" si="129"/>
        <v>-1.4108734581109415E-3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1.9999</v>
      </c>
      <c r="C1434" s="2">
        <f t="shared" si="132"/>
        <v>2.1032196995090562</v>
      </c>
      <c r="D1434" s="2">
        <f t="shared" si="128"/>
        <v>2.0819522980561</v>
      </c>
      <c r="E1434" s="2">
        <f t="shared" si="127"/>
        <v>2.1267401452956136E-2</v>
      </c>
      <c r="F1434" s="2">
        <f t="shared" si="131"/>
        <v>1.9140345799717084E-2</v>
      </c>
      <c r="G1434" s="2">
        <f t="shared" si="129"/>
        <v>2.1270556532390524E-3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5">
        <f>TITRES_STAT!D1438</f>
        <v>1.9999</v>
      </c>
      <c r="C1435" s="2">
        <f t="shared" si="132"/>
        <v>2.1011089765076632</v>
      </c>
      <c r="D1435" s="2">
        <f t="shared" si="128"/>
        <v>2.0758743500519445</v>
      </c>
      <c r="E1435" s="2">
        <f t="shared" si="127"/>
        <v>2.5234626455718612E-2</v>
      </c>
      <c r="F1435" s="2">
        <f t="shared" si="131"/>
        <v>2.0359201930917392E-2</v>
      </c>
      <c r="G1435" s="2">
        <f t="shared" si="129"/>
        <v>4.8754245248012196E-3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5">
        <f>TITRES_STAT!D1439</f>
        <v>1.9999</v>
      </c>
      <c r="C1436" s="2">
        <f t="shared" si="132"/>
        <v>2.0993229801218689</v>
      </c>
      <c r="D1436" s="2">
        <f t="shared" si="128"/>
        <v>2.0702466204184673</v>
      </c>
      <c r="E1436" s="2">
        <f t="shared" ref="E1436:E1499" si="133">C1436-D1436</f>
        <v>2.9076359703401611E-2</v>
      </c>
      <c r="F1436" s="2">
        <f t="shared" si="131"/>
        <v>2.2102633485414237E-2</v>
      </c>
      <c r="G1436" s="2">
        <f t="shared" si="129"/>
        <v>6.9737262179873742E-3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5">
        <f>TITRES_STAT!D1440</f>
        <v>2.0596999999999999</v>
      </c>
      <c r="C1437" s="2">
        <f t="shared" si="132"/>
        <v>2.1024117524108124</v>
      </c>
      <c r="D1437" s="2">
        <f t="shared" ref="D1437:D1500" si="134">$D$4*B1437+(1-$D$4)*D1436</f>
        <v>2.0694653892763588</v>
      </c>
      <c r="E1437" s="2">
        <f t="shared" si="133"/>
        <v>3.2946363134453538E-2</v>
      </c>
      <c r="F1437" s="2">
        <f t="shared" si="131"/>
        <v>2.4271379415222095E-2</v>
      </c>
      <c r="G1437" s="2">
        <f t="shared" si="129"/>
        <v>8.6749837192314425E-3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5">
        <f>TITRES_STAT!D1441</f>
        <v>2.0895000000000001</v>
      </c>
      <c r="C1438" s="2">
        <f t="shared" si="132"/>
        <v>2.106548405886072</v>
      </c>
      <c r="D1438" s="2">
        <f t="shared" si="134"/>
        <v>2.0709494345151471</v>
      </c>
      <c r="E1438" s="2">
        <f t="shared" si="133"/>
        <v>3.5598971370924826E-2</v>
      </c>
      <c r="F1438" s="2">
        <f t="shared" si="131"/>
        <v>2.6536897806362644E-2</v>
      </c>
      <c r="G1438" s="2">
        <f t="shared" si="129"/>
        <v>9.0620735645621821E-3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5">
        <f>TITRES_STAT!D1442</f>
        <v>2.0895000000000001</v>
      </c>
      <c r="C1439" s="2">
        <f t="shared" si="132"/>
        <v>2.1085255742112916</v>
      </c>
      <c r="D1439" s="2">
        <f t="shared" si="134"/>
        <v>2.0723235504769879</v>
      </c>
      <c r="E1439" s="2">
        <f t="shared" si="133"/>
        <v>3.6202023734303701E-2</v>
      </c>
      <c r="F1439" s="2">
        <f t="shared" si="131"/>
        <v>2.8469922991950856E-2</v>
      </c>
      <c r="G1439" s="2">
        <f t="shared" si="129"/>
        <v>7.7321007423528446E-3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5">
        <f>TITRES_STAT!D1443</f>
        <v>2.0895000000000001</v>
      </c>
      <c r="C1440" s="2">
        <f t="shared" si="132"/>
        <v>2.10559856279417</v>
      </c>
      <c r="D1440" s="2">
        <f t="shared" si="134"/>
        <v>2.0735958800712853</v>
      </c>
      <c r="E1440" s="2">
        <f t="shared" si="133"/>
        <v>3.2002682722884757E-2</v>
      </c>
      <c r="F1440" s="2">
        <f t="shared" si="131"/>
        <v>2.9176474938137638E-2</v>
      </c>
      <c r="G1440" s="2">
        <f t="shared" si="129"/>
        <v>2.8262077847471187E-3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2.0297999999999998</v>
      </c>
      <c r="C1441" s="2">
        <f t="shared" si="132"/>
        <v>2.1031218608258362</v>
      </c>
      <c r="D1441" s="2">
        <f t="shared" si="134"/>
        <v>2.0703517408067453</v>
      </c>
      <c r="E1441" s="2">
        <f t="shared" si="133"/>
        <v>3.2770120019090854E-2</v>
      </c>
      <c r="F1441" s="2">
        <f t="shared" si="131"/>
        <v>2.9895203954328282E-2</v>
      </c>
      <c r="G1441" s="2">
        <f t="shared" si="129"/>
        <v>2.874916064762572E-3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1.99</v>
      </c>
      <c r="C1442" s="2">
        <f t="shared" si="132"/>
        <v>2.1010261899295539</v>
      </c>
      <c r="D1442" s="2">
        <f t="shared" si="134"/>
        <v>2.0643997600062458</v>
      </c>
      <c r="E1442" s="2">
        <f t="shared" si="133"/>
        <v>3.6626429923308113E-2</v>
      </c>
      <c r="F1442" s="2">
        <f t="shared" si="131"/>
        <v>3.124144914812425E-2</v>
      </c>
      <c r="G1442" s="2">
        <f t="shared" si="129"/>
        <v>5.3849807751838626E-3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2.0794999999999999</v>
      </c>
      <c r="C1443" s="2">
        <f t="shared" si="132"/>
        <v>2.0992529299403917</v>
      </c>
      <c r="D1443" s="2">
        <f t="shared" si="134"/>
        <v>2.0655182963020797</v>
      </c>
      <c r="E1443" s="2">
        <f t="shared" si="133"/>
        <v>3.3734633638311973E-2</v>
      </c>
      <c r="F1443" s="2">
        <f t="shared" si="131"/>
        <v>3.1740086046161797E-2</v>
      </c>
      <c r="G1443" s="2">
        <f t="shared" si="129"/>
        <v>1.9945475921501754E-3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2.0794999999999999</v>
      </c>
      <c r="C1444" s="2">
        <f t="shared" si="132"/>
        <v>2.0839678637957162</v>
      </c>
      <c r="D1444" s="2">
        <f t="shared" si="134"/>
        <v>2.0665539780574811</v>
      </c>
      <c r="E1444" s="2">
        <f t="shared" si="133"/>
        <v>1.7413885738235102E-2</v>
      </c>
      <c r="F1444" s="2">
        <f t="shared" si="131"/>
        <v>2.8874845984576458E-2</v>
      </c>
      <c r="G1444" s="2">
        <f t="shared" ref="G1444:G1507" si="135">E1444-F1444</f>
        <v>-1.1460960246341356E-2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2.0794999999999999</v>
      </c>
      <c r="C1445" s="2">
        <f t="shared" si="132"/>
        <v>2.0710343462886831</v>
      </c>
      <c r="D1445" s="2">
        <f t="shared" si="134"/>
        <v>2.0675129426458159</v>
      </c>
      <c r="E1445" s="2">
        <f t="shared" si="133"/>
        <v>3.5214036428672379E-3</v>
      </c>
      <c r="F1445" s="2">
        <f t="shared" ref="F1445:F1508" si="137">(E1445*(2/(10)))+((1-(2/10))*F1444)</f>
        <v>2.3804157516234613E-2</v>
      </c>
      <c r="G1445" s="2">
        <f t="shared" si="135"/>
        <v>-2.0282753873367376E-2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2.0794999999999999</v>
      </c>
      <c r="C1446" s="2">
        <f t="shared" si="132"/>
        <v>2.0600906007058088</v>
      </c>
      <c r="D1446" s="2">
        <f t="shared" si="134"/>
        <v>2.0684008728202001</v>
      </c>
      <c r="E1446" s="2">
        <f t="shared" si="133"/>
        <v>-8.3102721143912817E-3</v>
      </c>
      <c r="F1446" s="2">
        <f t="shared" si="137"/>
        <v>1.7381271590109437E-2</v>
      </c>
      <c r="G1446" s="2">
        <f t="shared" si="135"/>
        <v>-2.5691543704500719E-2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2.0895000000000001</v>
      </c>
      <c r="C1447" s="2">
        <f t="shared" si="132"/>
        <v>2.0600305082895307</v>
      </c>
      <c r="D1447" s="2">
        <f t="shared" si="134"/>
        <v>2.0699637711298151</v>
      </c>
      <c r="E1447" s="2">
        <f t="shared" si="133"/>
        <v>-9.9332628402843959E-3</v>
      </c>
      <c r="F1447" s="2">
        <f t="shared" si="137"/>
        <v>1.1918364704030671E-2</v>
      </c>
      <c r="G1447" s="2">
        <f t="shared" si="135"/>
        <v>-2.1851627544315067E-2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2.0695999999999999</v>
      </c>
      <c r="C1448" s="2">
        <f t="shared" si="132"/>
        <v>2.0645642762449876</v>
      </c>
      <c r="D1448" s="2">
        <f t="shared" si="134"/>
        <v>2.0699368251201991</v>
      </c>
      <c r="E1448" s="2">
        <f t="shared" si="133"/>
        <v>-5.3725488752114359E-3</v>
      </c>
      <c r="F1448" s="2">
        <f t="shared" si="137"/>
        <v>8.4601819881822502E-3</v>
      </c>
      <c r="G1448" s="2">
        <f t="shared" si="135"/>
        <v>-1.3832730863393686E-2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2.0794999999999999</v>
      </c>
      <c r="C1449" s="2">
        <f t="shared" si="132"/>
        <v>2.0684005414380664</v>
      </c>
      <c r="D1449" s="2">
        <f t="shared" si="134"/>
        <v>2.070645208444629</v>
      </c>
      <c r="E1449" s="2">
        <f t="shared" si="133"/>
        <v>-2.2446670065625618E-3</v>
      </c>
      <c r="F1449" s="2">
        <f t="shared" si="137"/>
        <v>6.3192121892332882E-3</v>
      </c>
      <c r="G1449" s="2">
        <f t="shared" si="135"/>
        <v>-8.56387919579585E-3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2.0794999999999999</v>
      </c>
      <c r="C1450" s="2">
        <f t="shared" si="132"/>
        <v>2.0716466119860564</v>
      </c>
      <c r="D1450" s="2">
        <f t="shared" si="134"/>
        <v>2.071301118930212</v>
      </c>
      <c r="E1450" s="2">
        <f t="shared" si="133"/>
        <v>3.454930558444147E-4</v>
      </c>
      <c r="F1450" s="2">
        <f t="shared" si="137"/>
        <v>5.1244683625555135E-3</v>
      </c>
      <c r="G1450" s="2">
        <f t="shared" si="135"/>
        <v>-4.7789753067110988E-3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2.0794999999999999</v>
      </c>
      <c r="C1451" s="2">
        <f t="shared" si="132"/>
        <v>2.0652086716805091</v>
      </c>
      <c r="D1451" s="2">
        <f t="shared" si="134"/>
        <v>2.0719084434538999</v>
      </c>
      <c r="E1451" s="2">
        <f t="shared" si="133"/>
        <v>-6.6997717733907614E-3</v>
      </c>
      <c r="F1451" s="2">
        <f t="shared" si="137"/>
        <v>2.759620335366259E-3</v>
      </c>
      <c r="G1451" s="2">
        <f t="shared" si="135"/>
        <v>-9.4593921087570212E-3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2.0895000000000001</v>
      </c>
      <c r="C1452" s="2">
        <f t="shared" si="132"/>
        <v>2.0536381068065848</v>
      </c>
      <c r="D1452" s="2">
        <f t="shared" si="134"/>
        <v>2.0732115217165741</v>
      </c>
      <c r="E1452" s="2">
        <f t="shared" si="133"/>
        <v>-1.9573414909989317E-2</v>
      </c>
      <c r="F1452" s="2">
        <f t="shared" si="137"/>
        <v>-1.7069867137048558E-3</v>
      </c>
      <c r="G1452" s="2">
        <f t="shared" si="135"/>
        <v>-1.7866428196284461E-2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2.0794999999999999</v>
      </c>
      <c r="C1453" s="2">
        <f t="shared" si="132"/>
        <v>2.0576168596055715</v>
      </c>
      <c r="D1453" s="2">
        <f t="shared" si="134"/>
        <v>2.073677334922754</v>
      </c>
      <c r="E1453" s="2">
        <f t="shared" si="133"/>
        <v>-1.6060475317182465E-2</v>
      </c>
      <c r="F1453" s="2">
        <f t="shared" si="137"/>
        <v>-4.5776844344003779E-3</v>
      </c>
      <c r="G1453" s="2">
        <f t="shared" si="135"/>
        <v>-1.1482790882782087E-2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2.0895000000000001</v>
      </c>
      <c r="C1454" s="2">
        <f t="shared" si="132"/>
        <v>2.0609834965893294</v>
      </c>
      <c r="D1454" s="2">
        <f t="shared" si="134"/>
        <v>2.0748493841877353</v>
      </c>
      <c r="E1454" s="2">
        <f t="shared" si="133"/>
        <v>-1.3865887598405902E-2</v>
      </c>
      <c r="F1454" s="2">
        <f t="shared" si="137"/>
        <v>-6.4353250672014826E-3</v>
      </c>
      <c r="G1454" s="2">
        <f t="shared" si="135"/>
        <v>-7.4305625312044189E-3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2.0794999999999999</v>
      </c>
      <c r="C1455" s="2">
        <f t="shared" si="132"/>
        <v>2.0638321894217402</v>
      </c>
      <c r="D1455" s="2">
        <f t="shared" si="134"/>
        <v>2.075193874247903</v>
      </c>
      <c r="E1455" s="2">
        <f t="shared" si="133"/>
        <v>-1.1361684826162843E-2</v>
      </c>
      <c r="F1455" s="2">
        <f t="shared" si="137"/>
        <v>-7.4205970189937555E-3</v>
      </c>
      <c r="G1455" s="2">
        <f t="shared" si="135"/>
        <v>-3.9410878071690879E-3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2.0794999999999999</v>
      </c>
      <c r="C1456" s="2">
        <f t="shared" si="132"/>
        <v>2.0662426218183954</v>
      </c>
      <c r="D1456" s="2">
        <f t="shared" si="134"/>
        <v>2.0755128465258363</v>
      </c>
      <c r="E1456" s="2">
        <f t="shared" si="133"/>
        <v>-9.2702247074409883E-3</v>
      </c>
      <c r="F1456" s="2">
        <f t="shared" si="137"/>
        <v>-7.7905225566832024E-3</v>
      </c>
      <c r="G1456" s="2">
        <f t="shared" si="135"/>
        <v>-1.4797021507577859E-3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2.0794999999999999</v>
      </c>
      <c r="C1457" s="2">
        <f t="shared" si="132"/>
        <v>2.0698206800001806</v>
      </c>
      <c r="D1457" s="2">
        <f t="shared" si="134"/>
        <v>2.0758081912276265</v>
      </c>
      <c r="E1457" s="2">
        <f t="shared" si="133"/>
        <v>-5.9875112274458964E-3</v>
      </c>
      <c r="F1457" s="2">
        <f t="shared" si="137"/>
        <v>-7.4299202908357422E-3</v>
      </c>
      <c r="G1457" s="2">
        <f t="shared" si="135"/>
        <v>1.4424090633898459E-3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2.0794999999999999</v>
      </c>
      <c r="C1458" s="2">
        <f t="shared" si="132"/>
        <v>2.069786729230922</v>
      </c>
      <c r="D1458" s="2">
        <f t="shared" si="134"/>
        <v>2.0760816585440987</v>
      </c>
      <c r="E1458" s="2">
        <f t="shared" si="133"/>
        <v>-6.2949293131766559E-3</v>
      </c>
      <c r="F1458" s="2">
        <f t="shared" si="137"/>
        <v>-7.202922095303925E-3</v>
      </c>
      <c r="G1458" s="2">
        <f t="shared" si="135"/>
        <v>9.0799278212726903E-4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2.0695999999999999</v>
      </c>
      <c r="C1459" s="2">
        <f t="shared" si="132"/>
        <v>2.0712810785800109</v>
      </c>
      <c r="D1459" s="2">
        <f t="shared" si="134"/>
        <v>2.0756015356889801</v>
      </c>
      <c r="E1459" s="2">
        <f t="shared" si="133"/>
        <v>-4.3204571089692223E-3</v>
      </c>
      <c r="F1459" s="2">
        <f t="shared" si="137"/>
        <v>-6.6264290980369853E-3</v>
      </c>
      <c r="G1459" s="2">
        <f t="shared" si="135"/>
        <v>2.305971989067763E-3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2.0695999999999999</v>
      </c>
      <c r="C1460" s="2">
        <f t="shared" si="132"/>
        <v>2.0725455280292397</v>
      </c>
      <c r="D1460" s="2">
        <f t="shared" si="134"/>
        <v>2.0751569774897964</v>
      </c>
      <c r="E1460" s="2">
        <f t="shared" si="133"/>
        <v>-2.6114494605566918E-3</v>
      </c>
      <c r="F1460" s="2">
        <f t="shared" si="137"/>
        <v>-5.8234331705409271E-3</v>
      </c>
      <c r="G1460" s="2">
        <f t="shared" si="135"/>
        <v>3.2119837099842353E-3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2.0695999999999999</v>
      </c>
      <c r="C1461" s="2">
        <f t="shared" si="132"/>
        <v>2.0736154467939718</v>
      </c>
      <c r="D1461" s="2">
        <f t="shared" si="134"/>
        <v>2.0747453495275892</v>
      </c>
      <c r="E1461" s="2">
        <f t="shared" si="133"/>
        <v>-1.1299027336173495E-3</v>
      </c>
      <c r="F1461" s="2">
        <f t="shared" si="137"/>
        <v>-4.8847270831562121E-3</v>
      </c>
      <c r="G1461" s="2">
        <f t="shared" si="135"/>
        <v>3.7548243495388626E-3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2.0695999999999999</v>
      </c>
      <c r="C1462" s="2">
        <f t="shared" si="132"/>
        <v>2.076059224210284</v>
      </c>
      <c r="D1462" s="2">
        <f t="shared" si="134"/>
        <v>2.0743642125255453</v>
      </c>
      <c r="E1462" s="2">
        <f t="shared" si="133"/>
        <v>1.6950116847387342E-3</v>
      </c>
      <c r="F1462" s="2">
        <f t="shared" si="137"/>
        <v>-3.5687793295772229E-3</v>
      </c>
      <c r="G1462" s="2">
        <f t="shared" si="135"/>
        <v>5.2637910143159567E-3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2.0099</v>
      </c>
      <c r="C1463" s="2">
        <f t="shared" si="132"/>
        <v>2.0765885743317787</v>
      </c>
      <c r="D1463" s="2">
        <f t="shared" si="134"/>
        <v>2.0695890856718013</v>
      </c>
      <c r="E1463" s="2">
        <f t="shared" si="133"/>
        <v>6.9994886599773487E-3</v>
      </c>
      <c r="F1463" s="2">
        <f t="shared" si="137"/>
        <v>-1.4551257316663087E-3</v>
      </c>
      <c r="G1463" s="2">
        <f t="shared" si="135"/>
        <v>8.4546143916436577E-3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2.0497000000000001</v>
      </c>
      <c r="C1464" s="2">
        <f t="shared" si="132"/>
        <v>2.078574947511505</v>
      </c>
      <c r="D1464" s="2">
        <f t="shared" si="134"/>
        <v>2.0681158200664829</v>
      </c>
      <c r="E1464" s="2">
        <f t="shared" si="133"/>
        <v>1.0459127445022087E-2</v>
      </c>
      <c r="F1464" s="2">
        <f t="shared" si="137"/>
        <v>9.2772490367137059E-4</v>
      </c>
      <c r="G1464" s="2">
        <f t="shared" si="135"/>
        <v>9.5314025413507173E-3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2.0497000000000001</v>
      </c>
      <c r="C1465" s="2">
        <f t="shared" si="132"/>
        <v>2.0787172632789654</v>
      </c>
      <c r="D1465" s="2">
        <f t="shared" si="134"/>
        <v>2.0667516852467434</v>
      </c>
      <c r="E1465" s="2">
        <f t="shared" si="133"/>
        <v>1.1965578032222091E-2</v>
      </c>
      <c r="F1465" s="2">
        <f t="shared" si="137"/>
        <v>3.1352955293815149E-3</v>
      </c>
      <c r="G1465" s="2">
        <f t="shared" si="135"/>
        <v>8.8302825028405765E-3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1.99</v>
      </c>
      <c r="C1466" s="2">
        <f t="shared" si="132"/>
        <v>2.0788376843129708</v>
      </c>
      <c r="D1466" s="2">
        <f t="shared" si="134"/>
        <v>2.0610663752284659</v>
      </c>
      <c r="E1466" s="2">
        <f t="shared" si="133"/>
        <v>1.777130908450486E-2</v>
      </c>
      <c r="F1466" s="2">
        <f t="shared" si="137"/>
        <v>6.062498240406184E-3</v>
      </c>
      <c r="G1466" s="2">
        <f t="shared" si="135"/>
        <v>1.1708810844098676E-2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1.99</v>
      </c>
      <c r="C1467" s="2">
        <f t="shared" si="132"/>
        <v>2.0789395790340519</v>
      </c>
      <c r="D1467" s="2">
        <f t="shared" si="134"/>
        <v>2.0558021992856164</v>
      </c>
      <c r="E1467" s="2">
        <f t="shared" si="133"/>
        <v>2.3137379748435549E-2</v>
      </c>
      <c r="F1467" s="2">
        <f t="shared" si="137"/>
        <v>9.4774745420120564E-3</v>
      </c>
      <c r="G1467" s="2">
        <f t="shared" si="135"/>
        <v>1.3659905206423493E-2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1.99</v>
      </c>
      <c r="C1468" s="2">
        <f t="shared" si="132"/>
        <v>2.0790257976441975</v>
      </c>
      <c r="D1468" s="2">
        <f t="shared" si="134"/>
        <v>2.0509279623014964</v>
      </c>
      <c r="E1468" s="2">
        <f t="shared" si="133"/>
        <v>2.809783534270105E-2</v>
      </c>
      <c r="F1468" s="2">
        <f t="shared" si="137"/>
        <v>1.3201546702149857E-2</v>
      </c>
      <c r="G1468" s="2">
        <f t="shared" si="135"/>
        <v>1.4896288640551193E-2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1.99</v>
      </c>
      <c r="C1469" s="2">
        <f t="shared" si="132"/>
        <v>2.0775756749297054</v>
      </c>
      <c r="D1469" s="2">
        <f t="shared" si="134"/>
        <v>2.0464147799087931</v>
      </c>
      <c r="E1469" s="2">
        <f t="shared" si="133"/>
        <v>3.1160895020912349E-2</v>
      </c>
      <c r="F1469" s="2">
        <f t="shared" si="137"/>
        <v>1.6793416365902356E-2</v>
      </c>
      <c r="G1469" s="2">
        <f t="shared" si="135"/>
        <v>1.4367478655009994E-2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1.99</v>
      </c>
      <c r="C1470" s="2">
        <f t="shared" si="132"/>
        <v>2.0763486480174431</v>
      </c>
      <c r="D1470" s="2">
        <f t="shared" si="134"/>
        <v>2.0422359073229566</v>
      </c>
      <c r="E1470" s="2">
        <f t="shared" si="133"/>
        <v>3.4112740694486554E-2</v>
      </c>
      <c r="F1470" s="2">
        <f t="shared" si="137"/>
        <v>2.0257281231619198E-2</v>
      </c>
      <c r="G1470" s="2">
        <f t="shared" si="135"/>
        <v>1.3855459462867356E-2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1.99</v>
      </c>
      <c r="C1471" s="2">
        <f t="shared" si="132"/>
        <v>2.0753103944762978</v>
      </c>
      <c r="D1471" s="2">
        <f t="shared" si="134"/>
        <v>2.0383665808545892</v>
      </c>
      <c r="E1471" s="2">
        <f t="shared" si="133"/>
        <v>3.6943813621708621E-2</v>
      </c>
      <c r="F1471" s="2">
        <f t="shared" si="137"/>
        <v>2.3594587709637085E-2</v>
      </c>
      <c r="G1471" s="2">
        <f t="shared" si="135"/>
        <v>1.3349225912071536E-2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1.99</v>
      </c>
      <c r="C1472" s="2">
        <f t="shared" si="132"/>
        <v>2.0744318722491748</v>
      </c>
      <c r="D1472" s="2">
        <f t="shared" si="134"/>
        <v>2.0347838711616566</v>
      </c>
      <c r="E1472" s="2">
        <f t="shared" si="133"/>
        <v>3.9648001087518203E-2</v>
      </c>
      <c r="F1472" s="2">
        <f t="shared" si="137"/>
        <v>2.6805270385213312E-2</v>
      </c>
      <c r="G1472" s="2">
        <f t="shared" si="135"/>
        <v>1.2842730702304891E-2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1.99</v>
      </c>
      <c r="C1473" s="2">
        <f t="shared" si="132"/>
        <v>2.064503891903148</v>
      </c>
      <c r="D1473" s="2">
        <f t="shared" si="134"/>
        <v>2.0314665473719042</v>
      </c>
      <c r="E1473" s="2">
        <f t="shared" si="133"/>
        <v>3.303734453124374E-2</v>
      </c>
      <c r="F1473" s="2">
        <f t="shared" si="137"/>
        <v>2.8051685214419399E-2</v>
      </c>
      <c r="G1473" s="2">
        <f t="shared" si="135"/>
        <v>4.985659316824341E-3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2</v>
      </c>
      <c r="C1474" s="2">
        <f t="shared" si="132"/>
        <v>2.0622263700718944</v>
      </c>
      <c r="D1474" s="2">
        <f t="shared" si="134"/>
        <v>2.0291356920110224</v>
      </c>
      <c r="E1474" s="2">
        <f t="shared" si="133"/>
        <v>3.3090678060871959E-2</v>
      </c>
      <c r="F1474" s="2">
        <f t="shared" si="137"/>
        <v>2.9059483783709913E-2</v>
      </c>
      <c r="G1474" s="2">
        <f t="shared" si="135"/>
        <v>4.0311942771620451E-3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2</v>
      </c>
      <c r="C1475" s="2">
        <f t="shared" si="132"/>
        <v>2.0602992362146799</v>
      </c>
      <c r="D1475" s="2">
        <f t="shared" si="134"/>
        <v>2.0269774926027986</v>
      </c>
      <c r="E1475" s="2">
        <f t="shared" si="133"/>
        <v>3.3321743611881338E-2</v>
      </c>
      <c r="F1475" s="2">
        <f t="shared" si="137"/>
        <v>2.9911935749344198E-2</v>
      </c>
      <c r="G1475" s="2">
        <f t="shared" si="135"/>
        <v>3.4098078625371397E-3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2</v>
      </c>
      <c r="C1476" s="2">
        <f t="shared" si="132"/>
        <v>2.0494839691047293</v>
      </c>
      <c r="D1476" s="2">
        <f t="shared" si="134"/>
        <v>2.0249791598174061</v>
      </c>
      <c r="E1476" s="2">
        <f t="shared" si="133"/>
        <v>2.4504809287323237E-2</v>
      </c>
      <c r="F1476" s="2">
        <f t="shared" si="137"/>
        <v>2.8830510456940007E-2</v>
      </c>
      <c r="G1476" s="2">
        <f t="shared" si="135"/>
        <v>-4.3257011696167698E-3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2</v>
      </c>
      <c r="C1477" s="2">
        <f t="shared" si="132"/>
        <v>2.0403325892424631</v>
      </c>
      <c r="D1477" s="2">
        <f t="shared" si="134"/>
        <v>2.0231288516827837</v>
      </c>
      <c r="E1477" s="2">
        <f t="shared" si="133"/>
        <v>1.7203737559679411E-2</v>
      </c>
      <c r="F1477" s="2">
        <f t="shared" si="137"/>
        <v>2.650515587748789E-2</v>
      </c>
      <c r="G1477" s="2">
        <f t="shared" si="135"/>
        <v>-9.3014183178084797E-3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1.99</v>
      </c>
      <c r="C1478" s="2">
        <f t="shared" si="132"/>
        <v>2.0325891139743919</v>
      </c>
      <c r="D1478" s="2">
        <f t="shared" si="134"/>
        <v>2.0206748626692441</v>
      </c>
      <c r="E1478" s="2">
        <f t="shared" si="133"/>
        <v>1.1914251305147783E-2</v>
      </c>
      <c r="F1478" s="2">
        <f t="shared" si="137"/>
        <v>2.3586974963019872E-2</v>
      </c>
      <c r="G1478" s="2">
        <f t="shared" si="135"/>
        <v>-1.167272365787209E-2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2</v>
      </c>
      <c r="C1479" s="2">
        <f t="shared" si="132"/>
        <v>2.0260369425937164</v>
      </c>
      <c r="D1479" s="2">
        <f t="shared" si="134"/>
        <v>2.0191433913604113</v>
      </c>
      <c r="E1479" s="2">
        <f t="shared" si="133"/>
        <v>6.8935512333050397E-3</v>
      </c>
      <c r="F1479" s="2">
        <f t="shared" si="137"/>
        <v>2.0248290217076907E-2</v>
      </c>
      <c r="G1479" s="2">
        <f t="shared" si="135"/>
        <v>-1.3354738983771867E-2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5">
        <f>TITRES_STAT!D1483</f>
        <v>2.06</v>
      </c>
      <c r="C1480" s="2">
        <f t="shared" si="132"/>
        <v>2.0204927975792986</v>
      </c>
      <c r="D1480" s="2">
        <f t="shared" si="134"/>
        <v>2.0221698068151954</v>
      </c>
      <c r="E1480" s="2">
        <f t="shared" si="133"/>
        <v>-1.6770092358968647E-3</v>
      </c>
      <c r="F1480" s="2">
        <f t="shared" si="137"/>
        <v>1.5863230326482153E-2</v>
      </c>
      <c r="G1480" s="2">
        <f t="shared" si="135"/>
        <v>-1.7540239562379017E-2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5">
        <f>TITRES_STAT!D1484</f>
        <v>2.12</v>
      </c>
      <c r="C1481" s="2">
        <f t="shared" si="132"/>
        <v>2.0158015979517141</v>
      </c>
      <c r="D1481" s="2">
        <f t="shared" si="134"/>
        <v>2.0294164877918477</v>
      </c>
      <c r="E1481" s="2">
        <f t="shared" si="133"/>
        <v>-1.3614889840133593E-2</v>
      </c>
      <c r="F1481" s="2">
        <f t="shared" si="137"/>
        <v>9.9676062931590044E-3</v>
      </c>
      <c r="G1481" s="2">
        <f t="shared" si="135"/>
        <v>-2.3582496133292597E-2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5">
        <f>TITRES_STAT!D1485</f>
        <v>2.06</v>
      </c>
      <c r="C1482" s="2">
        <f t="shared" si="132"/>
        <v>2.0118321213437582</v>
      </c>
      <c r="D1482" s="2">
        <f t="shared" si="134"/>
        <v>2.0316819331405997</v>
      </c>
      <c r="E1482" s="2">
        <f t="shared" si="133"/>
        <v>-1.9849811796841532E-2</v>
      </c>
      <c r="F1482" s="2">
        <f t="shared" si="137"/>
        <v>4.0041226751588981E-3</v>
      </c>
      <c r="G1482" s="2">
        <f t="shared" si="135"/>
        <v>-2.3853934472000432E-2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2.1</v>
      </c>
      <c r="C1483" s="2">
        <f t="shared" si="132"/>
        <v>2.0084733334447185</v>
      </c>
      <c r="D1483" s="2">
        <f t="shared" si="134"/>
        <v>2.0367425306857405</v>
      </c>
      <c r="E1483" s="2">
        <f t="shared" si="133"/>
        <v>-2.8269197241022059E-2</v>
      </c>
      <c r="F1483" s="2">
        <f t="shared" si="137"/>
        <v>-2.4505413080772934E-3</v>
      </c>
      <c r="G1483" s="2">
        <f t="shared" si="135"/>
        <v>-2.5818655932944766E-2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2.04</v>
      </c>
      <c r="C1484" s="2">
        <f t="shared" si="132"/>
        <v>2.0071697436839928</v>
      </c>
      <c r="D1484" s="2">
        <f t="shared" si="134"/>
        <v>2.0369838247090191</v>
      </c>
      <c r="E1484" s="2">
        <f t="shared" si="133"/>
        <v>-2.9814081025026251E-2</v>
      </c>
      <c r="F1484" s="2">
        <f t="shared" si="137"/>
        <v>-7.9232492514670853E-3</v>
      </c>
      <c r="G1484" s="2">
        <f t="shared" si="135"/>
        <v>-2.1890831773559168E-2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2.06</v>
      </c>
      <c r="C1485" s="2">
        <f t="shared" si="132"/>
        <v>2.0060667061941477</v>
      </c>
      <c r="D1485" s="2">
        <f t="shared" si="134"/>
        <v>2.0386887265824249</v>
      </c>
      <c r="E1485" s="2">
        <f t="shared" si="133"/>
        <v>-3.2622020388277218E-2</v>
      </c>
      <c r="F1485" s="2">
        <f t="shared" si="137"/>
        <v>-1.2863003478829113E-2</v>
      </c>
      <c r="G1485" s="2">
        <f t="shared" si="135"/>
        <v>-1.9759016909448104E-2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2.04</v>
      </c>
      <c r="C1486" s="2">
        <f t="shared" si="132"/>
        <v>2.0051333667796634</v>
      </c>
      <c r="D1486" s="2">
        <f t="shared" si="134"/>
        <v>2.0387858579466895</v>
      </c>
      <c r="E1486" s="2">
        <f t="shared" si="133"/>
        <v>-3.3652491167026177E-2</v>
      </c>
      <c r="F1486" s="2">
        <f t="shared" si="137"/>
        <v>-1.7020901016468526E-2</v>
      </c>
      <c r="G1486" s="2">
        <f t="shared" si="135"/>
        <v>-1.6631590150557651E-2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2.08</v>
      </c>
      <c r="C1487" s="2">
        <f t="shared" ref="C1487:C1550" si="138">$C$4*B1477+C1486*(1-$C$4)</f>
        <v>2.0043436180443308</v>
      </c>
      <c r="D1487" s="2">
        <f t="shared" si="134"/>
        <v>2.0418387573580459</v>
      </c>
      <c r="E1487" s="2">
        <f t="shared" si="133"/>
        <v>-3.7495139313715065E-2</v>
      </c>
      <c r="F1487" s="2">
        <f t="shared" si="137"/>
        <v>-2.1115748675917836E-2</v>
      </c>
      <c r="G1487" s="2">
        <f t="shared" si="135"/>
        <v>-1.6379390637797229E-2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2.09</v>
      </c>
      <c r="C1488" s="2">
        <f t="shared" si="138"/>
        <v>2.0021369075759723</v>
      </c>
      <c r="D1488" s="2">
        <f t="shared" si="134"/>
        <v>2.0454062568130054</v>
      </c>
      <c r="E1488" s="2">
        <f t="shared" si="133"/>
        <v>-4.3269349237033072E-2</v>
      </c>
      <c r="F1488" s="2">
        <f t="shared" si="137"/>
        <v>-2.5546468788140885E-2</v>
      </c>
      <c r="G1488" s="2">
        <f t="shared" si="135"/>
        <v>-1.7722880448892187E-2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2.04</v>
      </c>
      <c r="C1489" s="2">
        <f t="shared" si="138"/>
        <v>2.0018081525642843</v>
      </c>
      <c r="D1489" s="2">
        <f t="shared" si="134"/>
        <v>2.0450057933453754</v>
      </c>
      <c r="E1489" s="2">
        <f t="shared" si="133"/>
        <v>-4.3197640781091007E-2</v>
      </c>
      <c r="F1489" s="2">
        <f t="shared" si="137"/>
        <v>-2.9076703186730911E-2</v>
      </c>
      <c r="G1489" s="2">
        <f t="shared" si="135"/>
        <v>-1.4120937594360096E-2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2.04</v>
      </c>
      <c r="C1490" s="2">
        <f t="shared" si="138"/>
        <v>2.0107607444774716</v>
      </c>
      <c r="D1490" s="2">
        <f t="shared" si="134"/>
        <v>2.0446349938383106</v>
      </c>
      <c r="E1490" s="2">
        <f t="shared" si="133"/>
        <v>-3.3874249360839048E-2</v>
      </c>
      <c r="F1490" s="2">
        <f t="shared" si="137"/>
        <v>-3.0036212421552539E-2</v>
      </c>
      <c r="G1490" s="2">
        <f t="shared" si="135"/>
        <v>-3.8380369392865092E-3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2.04</v>
      </c>
      <c r="C1491" s="2">
        <f t="shared" si="138"/>
        <v>2.0275667837886298</v>
      </c>
      <c r="D1491" s="2">
        <f t="shared" si="134"/>
        <v>2.0442916609613988</v>
      </c>
      <c r="E1491" s="2">
        <f t="shared" si="133"/>
        <v>-1.6724877172769048E-2</v>
      </c>
      <c r="F1491" s="2">
        <f t="shared" si="137"/>
        <v>-2.7373945371795841E-2</v>
      </c>
      <c r="G1491" s="2">
        <f t="shared" si="135"/>
        <v>1.0649068199026793E-2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5">
        <f>TITRES_STAT!D1495</f>
        <v>2.04</v>
      </c>
      <c r="C1492" s="2">
        <f t="shared" si="138"/>
        <v>2.0325565093596096</v>
      </c>
      <c r="D1492" s="2">
        <f t="shared" si="134"/>
        <v>2.0439737601494432</v>
      </c>
      <c r="E1492" s="2">
        <f t="shared" si="133"/>
        <v>-1.1417250789833577E-2</v>
      </c>
      <c r="F1492" s="2">
        <f t="shared" si="137"/>
        <v>-2.4182606455403391E-2</v>
      </c>
      <c r="G1492" s="2">
        <f t="shared" si="135"/>
        <v>1.2765355665569814E-2</v>
      </c>
      <c r="H1492" s="2" t="str">
        <f t="shared" si="136"/>
        <v>Sell</v>
      </c>
    </row>
    <row r="1493" spans="1:8" ht="13.5" x14ac:dyDescent="0.25">
      <c r="A1493" s="3">
        <f>TITRES_STAT!B1496</f>
        <v>44490</v>
      </c>
      <c r="B1493" s="5">
        <f>TITRES_STAT!D1496</f>
        <v>2.04</v>
      </c>
      <c r="C1493" s="2">
        <f t="shared" si="138"/>
        <v>2.0429324309965926</v>
      </c>
      <c r="D1493" s="2">
        <f t="shared" si="134"/>
        <v>2.0436794075457807</v>
      </c>
      <c r="E1493" s="2">
        <f t="shared" si="133"/>
        <v>-7.469765491880942E-4</v>
      </c>
      <c r="F1493" s="2">
        <f t="shared" si="137"/>
        <v>-1.9495480474160332E-2</v>
      </c>
      <c r="G1493" s="2">
        <f t="shared" si="135"/>
        <v>1.8748503924972237E-2</v>
      </c>
      <c r="H1493" s="2" t="str">
        <f t="shared" si="136"/>
        <v>Sell</v>
      </c>
    </row>
    <row r="1494" spans="1:8" ht="13.5" x14ac:dyDescent="0.25">
      <c r="A1494" s="3">
        <f>TITRES_STAT!B1497</f>
        <v>44491</v>
      </c>
      <c r="B1494" s="5">
        <f>TITRES_STAT!D1497</f>
        <v>2.0699999999999998</v>
      </c>
      <c r="C1494" s="2">
        <f t="shared" si="138"/>
        <v>2.0424812877663476</v>
      </c>
      <c r="D1494" s="2">
        <f t="shared" si="134"/>
        <v>2.0456290810609081</v>
      </c>
      <c r="E1494" s="2">
        <f t="shared" si="133"/>
        <v>-3.1477932945604969E-3</v>
      </c>
      <c r="F1494" s="2">
        <f t="shared" si="137"/>
        <v>-1.6225943038240365E-2</v>
      </c>
      <c r="G1494" s="2">
        <f t="shared" si="135"/>
        <v>1.3078149743679868E-2</v>
      </c>
      <c r="H1494" s="2" t="str">
        <f t="shared" si="136"/>
        <v>Sell</v>
      </c>
    </row>
    <row r="1495" spans="1:8" ht="13.5" x14ac:dyDescent="0.25">
      <c r="A1495" s="3">
        <f>TITRES_STAT!B1498</f>
        <v>44494</v>
      </c>
      <c r="B1495" s="5">
        <f>TITRES_STAT!D1498</f>
        <v>2.13</v>
      </c>
      <c r="C1495" s="2">
        <f t="shared" si="138"/>
        <v>2.0451764742638328</v>
      </c>
      <c r="D1495" s="2">
        <f t="shared" si="134"/>
        <v>2.0518787787600998</v>
      </c>
      <c r="E1495" s="2">
        <f t="shared" si="133"/>
        <v>-6.7023044962670753E-3</v>
      </c>
      <c r="F1495" s="2">
        <f t="shared" si="137"/>
        <v>-1.4321215329845708E-2</v>
      </c>
      <c r="G1495" s="2">
        <f t="shared" si="135"/>
        <v>7.6189108335786328E-3</v>
      </c>
      <c r="H1495" s="2" t="str">
        <f t="shared" si="136"/>
        <v>Sell</v>
      </c>
    </row>
    <row r="1496" spans="1:8" ht="13.5" x14ac:dyDescent="0.25">
      <c r="A1496" s="3">
        <f>TITRES_STAT!B1499</f>
        <v>44495</v>
      </c>
      <c r="B1496" s="5">
        <f>TITRES_STAT!D1499</f>
        <v>2.14</v>
      </c>
      <c r="C1496" s="2">
        <f t="shared" si="138"/>
        <v>2.0443800936078587</v>
      </c>
      <c r="D1496" s="2">
        <f t="shared" si="134"/>
        <v>2.058406276629722</v>
      </c>
      <c r="E1496" s="2">
        <f t="shared" si="133"/>
        <v>-1.4026183021863314E-2</v>
      </c>
      <c r="F1496" s="2">
        <f t="shared" si="137"/>
        <v>-1.4262208868249231E-2</v>
      </c>
      <c r="G1496" s="2">
        <f t="shared" si="135"/>
        <v>2.3602584638591703E-4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5">
        <f>TITRES_STAT!D1500</f>
        <v>2.1800000000000002</v>
      </c>
      <c r="C1497" s="2">
        <f t="shared" si="138"/>
        <v>2.0498600792066495</v>
      </c>
      <c r="D1497" s="2">
        <f t="shared" si="134"/>
        <v>2.0674132191015944</v>
      </c>
      <c r="E1497" s="2">
        <f t="shared" si="133"/>
        <v>-1.7553139894944891E-2</v>
      </c>
      <c r="F1497" s="2">
        <f t="shared" si="137"/>
        <v>-1.4920395073588364E-2</v>
      </c>
      <c r="G1497" s="2">
        <f t="shared" si="135"/>
        <v>-2.6327448213565273E-3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2.17</v>
      </c>
      <c r="C1498" s="2">
        <f t="shared" si="138"/>
        <v>2.0560354516363955</v>
      </c>
      <c r="D1498" s="2">
        <f t="shared" si="134"/>
        <v>2.0750122399088835</v>
      </c>
      <c r="E1498" s="2">
        <f t="shared" si="133"/>
        <v>-1.8976788272488054E-2</v>
      </c>
      <c r="F1498" s="2">
        <f t="shared" si="137"/>
        <v>-1.5731673713368304E-2</v>
      </c>
      <c r="G1498" s="2">
        <f t="shared" si="135"/>
        <v>-3.2451145591197508E-3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2.16</v>
      </c>
      <c r="C1499" s="2">
        <f t="shared" si="138"/>
        <v>2.0535684590769501</v>
      </c>
      <c r="D1499" s="2">
        <f t="shared" si="134"/>
        <v>2.0813076295452624</v>
      </c>
      <c r="E1499" s="2">
        <f t="shared" si="133"/>
        <v>-2.7739170468312313E-2</v>
      </c>
      <c r="F1499" s="2">
        <f t="shared" si="137"/>
        <v>-1.8133173064357105E-2</v>
      </c>
      <c r="G1499" s="2">
        <f t="shared" si="135"/>
        <v>-9.6059974039552076E-3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2.1</v>
      </c>
      <c r="C1500" s="2">
        <f t="shared" si="138"/>
        <v>2.0514810038343425</v>
      </c>
      <c r="D1500" s="2">
        <f t="shared" si="134"/>
        <v>2.0826922495789466</v>
      </c>
      <c r="E1500" s="2">
        <f t="shared" ref="E1500:E1563" si="139">C1500-D1500</f>
        <v>-3.1211245744604099E-2</v>
      </c>
      <c r="F1500" s="2">
        <f t="shared" si="137"/>
        <v>-2.0748787600406507E-2</v>
      </c>
      <c r="G1500" s="2">
        <f t="shared" si="135"/>
        <v>-1.0462458144197592E-2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2.16</v>
      </c>
      <c r="C1501" s="2">
        <f t="shared" si="138"/>
        <v>2.0497146955521357</v>
      </c>
      <c r="D1501" s="2">
        <f t="shared" ref="D1501:D1564" si="140">$D$4*B1501+(1-$D$4)*D1500</f>
        <v>2.0884187496101356</v>
      </c>
      <c r="E1501" s="2">
        <f t="shared" si="139"/>
        <v>-3.8704054057999926E-2</v>
      </c>
      <c r="F1501" s="2">
        <f t="shared" si="137"/>
        <v>-2.4339840891925191E-2</v>
      </c>
      <c r="G1501" s="2">
        <f t="shared" si="135"/>
        <v>-1.4364213166074735E-2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2.16</v>
      </c>
      <c r="C1502" s="2">
        <f t="shared" si="138"/>
        <v>2.0482201270056533</v>
      </c>
      <c r="D1502" s="2">
        <f t="shared" si="140"/>
        <v>2.0937210644538293</v>
      </c>
      <c r="E1502" s="2">
        <f t="shared" si="139"/>
        <v>-4.5500937448176071E-2</v>
      </c>
      <c r="F1502" s="2">
        <f t="shared" si="137"/>
        <v>-2.8572060203175369E-2</v>
      </c>
      <c r="G1502" s="2">
        <f t="shared" si="135"/>
        <v>-1.6928877245000702E-2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2.13</v>
      </c>
      <c r="C1503" s="2">
        <f t="shared" si="138"/>
        <v>2.0469554920817066</v>
      </c>
      <c r="D1503" s="2">
        <f t="shared" si="140"/>
        <v>2.0964083930128048</v>
      </c>
      <c r="E1503" s="2">
        <f t="shared" si="139"/>
        <v>-4.945290093109822E-2</v>
      </c>
      <c r="F1503" s="2">
        <f t="shared" si="137"/>
        <v>-3.2748228348759942E-2</v>
      </c>
      <c r="G1503" s="2">
        <f t="shared" si="135"/>
        <v>-1.6704672582338279E-2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5">
        <f>TITRES_STAT!D1507</f>
        <v>2.13</v>
      </c>
      <c r="C1504" s="2">
        <f t="shared" si="138"/>
        <v>2.0505008009922134</v>
      </c>
      <c r="D1504" s="2">
        <f t="shared" si="140"/>
        <v>2.0988966601970414</v>
      </c>
      <c r="E1504" s="2">
        <f t="shared" si="139"/>
        <v>-4.8395859204827918E-2</v>
      </c>
      <c r="F1504" s="2">
        <f t="shared" si="137"/>
        <v>-3.5877754519973541E-2</v>
      </c>
      <c r="G1504" s="2">
        <f t="shared" si="135"/>
        <v>-1.2518104684854377E-2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2.15</v>
      </c>
      <c r="C1505" s="2">
        <f t="shared" si="138"/>
        <v>2.0627314469934115</v>
      </c>
      <c r="D1505" s="2">
        <f t="shared" si="140"/>
        <v>2.1026820927750385</v>
      </c>
      <c r="E1505" s="2">
        <f t="shared" si="139"/>
        <v>-3.9950645781626992E-2</v>
      </c>
      <c r="F1505" s="2">
        <f t="shared" si="137"/>
        <v>-3.6692332772304229E-2</v>
      </c>
      <c r="G1505" s="2">
        <f t="shared" si="135"/>
        <v>-3.2583130093227636E-3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2.15</v>
      </c>
      <c r="C1506" s="2">
        <f t="shared" si="138"/>
        <v>2.0746189166867328</v>
      </c>
      <c r="D1506" s="2">
        <f t="shared" si="140"/>
        <v>2.1061871229398506</v>
      </c>
      <c r="E1506" s="2">
        <f t="shared" si="139"/>
        <v>-3.1568206253117737E-2</v>
      </c>
      <c r="F1506" s="2">
        <f t="shared" si="137"/>
        <v>-3.5667507468466933E-2</v>
      </c>
      <c r="G1506" s="2">
        <f t="shared" si="135"/>
        <v>4.0993012153491964E-3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2.14</v>
      </c>
      <c r="C1507" s="2">
        <f t="shared" si="138"/>
        <v>2.0908313910426202</v>
      </c>
      <c r="D1507" s="2">
        <f t="shared" si="140"/>
        <v>2.1086917804998619</v>
      </c>
      <c r="E1507" s="2">
        <f t="shared" si="139"/>
        <v>-1.7860389457241777E-2</v>
      </c>
      <c r="F1507" s="2">
        <f t="shared" si="137"/>
        <v>-3.21060838662219E-2</v>
      </c>
      <c r="G1507" s="2">
        <f t="shared" si="135"/>
        <v>1.4245694408980124E-2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2.13</v>
      </c>
      <c r="C1508" s="2">
        <f t="shared" si="138"/>
        <v>2.1030111770360631</v>
      </c>
      <c r="D1508" s="2">
        <f t="shared" si="140"/>
        <v>2.1102701671295017</v>
      </c>
      <c r="E1508" s="2">
        <f t="shared" si="139"/>
        <v>-7.2589900934385554E-3</v>
      </c>
      <c r="F1508" s="2">
        <f t="shared" si="137"/>
        <v>-2.7136665111665233E-2</v>
      </c>
      <c r="G1508" s="2">
        <f t="shared" ref="G1508:G1571" si="141">E1508-F1508</f>
        <v>1.9877675018226678E-2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2.0699999999999998</v>
      </c>
      <c r="C1509" s="2">
        <f t="shared" si="138"/>
        <v>2.1117786882612841</v>
      </c>
      <c r="D1509" s="2">
        <f t="shared" si="140"/>
        <v>2.1072871917865754</v>
      </c>
      <c r="E1509" s="2">
        <f t="shared" si="139"/>
        <v>4.4914964747087005E-3</v>
      </c>
      <c r="F1509" s="2">
        <f t="shared" ref="F1509:F1572" si="143">(E1509*(2/(10)))+((1-(2/10))*F1508)</f>
        <v>-2.0811032794390449E-2</v>
      </c>
      <c r="G1509" s="2">
        <f t="shared" si="141"/>
        <v>2.530252926909915E-2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2.13</v>
      </c>
      <c r="C1510" s="2">
        <f t="shared" si="138"/>
        <v>2.1099665823749327</v>
      </c>
      <c r="D1510" s="2">
        <f t="shared" si="140"/>
        <v>2.1089696220246066</v>
      </c>
      <c r="E1510" s="2">
        <f t="shared" si="139"/>
        <v>9.9696035032614816E-4</v>
      </c>
      <c r="F1510" s="2">
        <f t="shared" si="143"/>
        <v>-1.6449434165447131E-2</v>
      </c>
      <c r="G1510" s="2">
        <f t="shared" si="141"/>
        <v>1.7446394515773279E-2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2.0699999999999998</v>
      </c>
      <c r="C1511" s="2">
        <f t="shared" si="138"/>
        <v>2.1176640312403276</v>
      </c>
      <c r="D1511" s="2">
        <f t="shared" si="140"/>
        <v>2.1060829833561172</v>
      </c>
      <c r="E1511" s="2">
        <f t="shared" si="139"/>
        <v>1.1581047884210438E-2</v>
      </c>
      <c r="F1511" s="2">
        <f t="shared" si="143"/>
        <v>-1.0843337755515617E-2</v>
      </c>
      <c r="G1511" s="2">
        <f t="shared" si="141"/>
        <v>2.2424385639726055E-2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2.0299999999999998</v>
      </c>
      <c r="C1512" s="2">
        <f t="shared" si="138"/>
        <v>2.1241772572033542</v>
      </c>
      <c r="D1512" s="2">
        <f t="shared" si="140"/>
        <v>2.1004472068112197</v>
      </c>
      <c r="E1512" s="2">
        <f t="shared" si="139"/>
        <v>2.3730050392134494E-2</v>
      </c>
      <c r="F1512" s="2">
        <f t="shared" si="143"/>
        <v>-3.9286601259855957E-3</v>
      </c>
      <c r="G1512" s="2">
        <f t="shared" si="141"/>
        <v>2.7658710518120092E-2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2.0299999999999998</v>
      </c>
      <c r="C1513" s="2">
        <f t="shared" si="138"/>
        <v>2.1250730637874535</v>
      </c>
      <c r="D1513" s="2">
        <f t="shared" si="140"/>
        <v>2.0952288951955738</v>
      </c>
      <c r="E1513" s="2">
        <f t="shared" si="139"/>
        <v>2.9844168591879772E-2</v>
      </c>
      <c r="F1513" s="2">
        <f t="shared" si="143"/>
        <v>2.8259056175874782E-3</v>
      </c>
      <c r="G1513" s="2">
        <f t="shared" si="141"/>
        <v>2.7018262974292294E-2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2.0299999999999998</v>
      </c>
      <c r="C1514" s="2">
        <f t="shared" si="138"/>
        <v>2.1258310539739989</v>
      </c>
      <c r="D1514" s="2">
        <f t="shared" si="140"/>
        <v>2.0903971251810867</v>
      </c>
      <c r="E1514" s="2">
        <f t="shared" si="139"/>
        <v>3.5433928792912184E-2</v>
      </c>
      <c r="F1514" s="2">
        <f t="shared" si="143"/>
        <v>9.3475102526524197E-3</v>
      </c>
      <c r="G1514" s="2">
        <f t="shared" si="141"/>
        <v>2.6086418540259764E-2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2.0299999999999998</v>
      </c>
      <c r="C1515" s="2">
        <f t="shared" si="138"/>
        <v>2.1295493533626146</v>
      </c>
      <c r="D1515" s="2">
        <f t="shared" si="140"/>
        <v>2.0859232640565617</v>
      </c>
      <c r="E1515" s="2">
        <f t="shared" si="139"/>
        <v>4.362608930605294E-2</v>
      </c>
      <c r="F1515" s="2">
        <f t="shared" si="143"/>
        <v>1.6203226063332524E-2</v>
      </c>
      <c r="G1515" s="2">
        <f t="shared" si="141"/>
        <v>2.7422863242720415E-2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2.0299999999999998</v>
      </c>
      <c r="C1516" s="2">
        <f t="shared" si="138"/>
        <v>2.1326956066914433</v>
      </c>
      <c r="D1516" s="2">
        <f t="shared" si="140"/>
        <v>2.0817808000523721</v>
      </c>
      <c r="E1516" s="2">
        <f t="shared" si="139"/>
        <v>5.091480663907122E-2</v>
      </c>
      <c r="F1516" s="2">
        <f t="shared" si="143"/>
        <v>2.3145542178480263E-2</v>
      </c>
      <c r="G1516" s="2">
        <f t="shared" si="141"/>
        <v>2.7769264460590956E-2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2.0699999999999998</v>
      </c>
      <c r="C1517" s="2">
        <f t="shared" si="138"/>
        <v>2.1338193595081445</v>
      </c>
      <c r="D1517" s="2">
        <f t="shared" si="140"/>
        <v>2.0809081481966407</v>
      </c>
      <c r="E1517" s="2">
        <f t="shared" si="139"/>
        <v>5.2911211311503781E-2</v>
      </c>
      <c r="F1517" s="2">
        <f t="shared" si="143"/>
        <v>2.9098676005084968E-2</v>
      </c>
      <c r="G1517" s="2">
        <f t="shared" si="141"/>
        <v>2.3812535306418813E-2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2.0699999999999998</v>
      </c>
      <c r="C1518" s="2">
        <f t="shared" si="138"/>
        <v>2.1332317657376607</v>
      </c>
      <c r="D1518" s="2">
        <f t="shared" si="140"/>
        <v>2.0801001372191115</v>
      </c>
      <c r="E1518" s="2">
        <f t="shared" si="139"/>
        <v>5.3131628518549245E-2</v>
      </c>
      <c r="F1518" s="2">
        <f t="shared" si="143"/>
        <v>3.3905266507777823E-2</v>
      </c>
      <c r="G1518" s="2">
        <f t="shared" si="141"/>
        <v>1.9226362010771422E-2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2.06</v>
      </c>
      <c r="C1519" s="2">
        <f t="shared" si="138"/>
        <v>2.1235038017780208</v>
      </c>
      <c r="D1519" s="2">
        <f t="shared" si="140"/>
        <v>2.0786112381658439</v>
      </c>
      <c r="E1519" s="2">
        <f t="shared" si="139"/>
        <v>4.4892563612176861E-2</v>
      </c>
      <c r="F1519" s="2">
        <f t="shared" si="143"/>
        <v>3.6102725928657632E-2</v>
      </c>
      <c r="G1519" s="2">
        <f t="shared" si="141"/>
        <v>8.7898376835192291E-3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2.04</v>
      </c>
      <c r="C1520" s="2">
        <f t="shared" si="138"/>
        <v>2.1245032168890945</v>
      </c>
      <c r="D1520" s="2">
        <f t="shared" si="140"/>
        <v>2.0757511464498553</v>
      </c>
      <c r="E1520" s="2">
        <f t="shared" si="139"/>
        <v>4.8752070439239237E-2</v>
      </c>
      <c r="F1520" s="2">
        <f t="shared" si="143"/>
        <v>3.8632594830773956E-2</v>
      </c>
      <c r="G1520" s="2">
        <f t="shared" si="141"/>
        <v>1.0119475608465281E-2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2.04</v>
      </c>
      <c r="C1521" s="2">
        <f t="shared" si="138"/>
        <v>2.1161181065984644</v>
      </c>
      <c r="D1521" s="2">
        <f t="shared" si="140"/>
        <v>2.0731029133794956</v>
      </c>
      <c r="E1521" s="2">
        <f t="shared" si="139"/>
        <v>4.301519321896885E-2</v>
      </c>
      <c r="F1521" s="2">
        <f t="shared" si="143"/>
        <v>3.9509114508412935E-2</v>
      </c>
      <c r="G1521" s="2">
        <f t="shared" si="141"/>
        <v>3.5060787105559155E-3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2.0299999999999998</v>
      </c>
      <c r="C1522" s="2">
        <f t="shared" si="138"/>
        <v>2.1028691671217774</v>
      </c>
      <c r="D1522" s="2">
        <f t="shared" si="140"/>
        <v>2.0699101049810142</v>
      </c>
      <c r="E1522" s="2">
        <f t="shared" si="139"/>
        <v>3.2959062140763162E-2</v>
      </c>
      <c r="F1522" s="2">
        <f t="shared" si="143"/>
        <v>3.8199104034882983E-2</v>
      </c>
      <c r="G1522" s="2">
        <f t="shared" si="141"/>
        <v>-5.2400418941198207E-3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2.0099999999999998</v>
      </c>
      <c r="C1523" s="2">
        <f t="shared" si="138"/>
        <v>2.0916585260261193</v>
      </c>
      <c r="D1523" s="2">
        <f t="shared" si="140"/>
        <v>2.0654723194268652</v>
      </c>
      <c r="E1523" s="2">
        <f t="shared" si="139"/>
        <v>2.6186206599254191E-2</v>
      </c>
      <c r="F1523" s="2">
        <f t="shared" si="143"/>
        <v>3.5796524547757225E-2</v>
      </c>
      <c r="G1523" s="2">
        <f t="shared" si="141"/>
        <v>-9.6103179485030332E-3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2.0099999999999998</v>
      </c>
      <c r="C1524" s="2">
        <f t="shared" si="138"/>
        <v>2.0821725989451778</v>
      </c>
      <c r="D1524" s="2">
        <f t="shared" si="140"/>
        <v>2.0613632587285791</v>
      </c>
      <c r="E1524" s="2">
        <f t="shared" si="139"/>
        <v>2.0809340216598748E-2</v>
      </c>
      <c r="F1524" s="2">
        <f t="shared" si="143"/>
        <v>3.2799087681525535E-2</v>
      </c>
      <c r="G1524" s="2">
        <f t="shared" si="141"/>
        <v>-1.1989747464926787E-2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1.99</v>
      </c>
      <c r="C1525" s="2">
        <f t="shared" si="138"/>
        <v>2.0741460452613043</v>
      </c>
      <c r="D1525" s="2">
        <f t="shared" si="140"/>
        <v>2.056077091415351</v>
      </c>
      <c r="E1525" s="2">
        <f t="shared" si="139"/>
        <v>1.8068953845953306E-2</v>
      </c>
      <c r="F1525" s="2">
        <f t="shared" si="143"/>
        <v>2.9853060914411089E-2</v>
      </c>
      <c r="G1525" s="2">
        <f t="shared" si="141"/>
        <v>-1.1784107068457783E-2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1.96</v>
      </c>
      <c r="C1526" s="2">
        <f t="shared" si="138"/>
        <v>2.0673543459903345</v>
      </c>
      <c r="D1526" s="2">
        <f t="shared" si="140"/>
        <v>2.0489602698290286</v>
      </c>
      <c r="E1526" s="2">
        <f t="shared" si="139"/>
        <v>1.839407616130595E-2</v>
      </c>
      <c r="F1526" s="2">
        <f t="shared" si="143"/>
        <v>2.7561263963790064E-2</v>
      </c>
      <c r="G1526" s="2">
        <f t="shared" si="141"/>
        <v>-9.1671878024841141E-3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2</v>
      </c>
      <c r="C1527" s="2">
        <f t="shared" si="138"/>
        <v>2.067761369684129</v>
      </c>
      <c r="D1527" s="2">
        <f t="shared" si="140"/>
        <v>2.0453335831750268</v>
      </c>
      <c r="E1527" s="2">
        <f t="shared" si="139"/>
        <v>2.2427786509102265E-2</v>
      </c>
      <c r="F1527" s="2">
        <f t="shared" si="143"/>
        <v>2.6534568472852509E-2</v>
      </c>
      <c r="G1527" s="2">
        <f t="shared" si="141"/>
        <v>-4.1067819637502431E-3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2</v>
      </c>
      <c r="C1528" s="2">
        <f t="shared" si="138"/>
        <v>2.0681057743481093</v>
      </c>
      <c r="D1528" s="2">
        <f t="shared" si="140"/>
        <v>2.0419755399768764</v>
      </c>
      <c r="E1528" s="2">
        <f t="shared" si="139"/>
        <v>2.6130234371232852E-2</v>
      </c>
      <c r="F1528" s="2">
        <f t="shared" si="143"/>
        <v>2.6453701652528576E-2</v>
      </c>
      <c r="G1528" s="2">
        <f t="shared" si="141"/>
        <v>-3.2346728129572372E-4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2</v>
      </c>
      <c r="C1529" s="2">
        <f t="shared" si="138"/>
        <v>2.0668587321407079</v>
      </c>
      <c r="D1529" s="2">
        <f t="shared" si="140"/>
        <v>2.0388662407193303</v>
      </c>
      <c r="E1529" s="2">
        <f t="shared" si="139"/>
        <v>2.7992491421377608E-2</v>
      </c>
      <c r="F1529" s="2">
        <f t="shared" si="143"/>
        <v>2.6761459606298381E-2</v>
      </c>
      <c r="G1529" s="2">
        <f t="shared" si="141"/>
        <v>1.2310318150792268E-3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2</v>
      </c>
      <c r="C1530" s="2">
        <f t="shared" si="138"/>
        <v>2.062726619503676</v>
      </c>
      <c r="D1530" s="2">
        <f t="shared" si="140"/>
        <v>2.0359872599253057</v>
      </c>
      <c r="E1530" s="2">
        <f t="shared" si="139"/>
        <v>2.6739359578370259E-2</v>
      </c>
      <c r="F1530" s="2">
        <f t="shared" si="143"/>
        <v>2.6757039600712757E-2</v>
      </c>
      <c r="G1530" s="2">
        <f t="shared" si="141"/>
        <v>-1.7680022342498464E-5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1.97</v>
      </c>
      <c r="C1531" s="2">
        <f t="shared" si="138"/>
        <v>2.0592302165031104</v>
      </c>
      <c r="D1531" s="2">
        <f t="shared" si="140"/>
        <v>2.0310993147456533</v>
      </c>
      <c r="E1531" s="2">
        <f t="shared" si="139"/>
        <v>2.8130901757457139E-2</v>
      </c>
      <c r="F1531" s="2">
        <f t="shared" si="143"/>
        <v>2.7031812032061633E-2</v>
      </c>
      <c r="G1531" s="2">
        <f t="shared" si="141"/>
        <v>1.0990897253955051E-3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1.99</v>
      </c>
      <c r="C1532" s="2">
        <f t="shared" si="138"/>
        <v>2.0547332601180166</v>
      </c>
      <c r="D1532" s="2">
        <f t="shared" si="140"/>
        <v>2.0280549210607899</v>
      </c>
      <c r="E1532" s="2">
        <f t="shared" si="139"/>
        <v>2.6678339057226719E-2</v>
      </c>
      <c r="F1532" s="2">
        <f t="shared" si="143"/>
        <v>2.6961117437094652E-2</v>
      </c>
      <c r="G1532" s="2">
        <f t="shared" si="141"/>
        <v>-2.8277837986793314E-4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1.95</v>
      </c>
      <c r="C1533" s="2">
        <f t="shared" si="138"/>
        <v>2.0478512200998602</v>
      </c>
      <c r="D1533" s="2">
        <f t="shared" si="140"/>
        <v>2.0222730750562872</v>
      </c>
      <c r="E1533" s="2">
        <f t="shared" si="139"/>
        <v>2.5578145043573031E-2</v>
      </c>
      <c r="F1533" s="2">
        <f t="shared" si="143"/>
        <v>2.6684522958390328E-2</v>
      </c>
      <c r="G1533" s="2">
        <f t="shared" si="141"/>
        <v>-1.106377914817297E-3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1.94</v>
      </c>
      <c r="C1534" s="2">
        <f t="shared" si="138"/>
        <v>2.0420279554691128</v>
      </c>
      <c r="D1534" s="2">
        <f t="shared" si="140"/>
        <v>2.0161787732002661</v>
      </c>
      <c r="E1534" s="2">
        <f t="shared" si="139"/>
        <v>2.5849182268846693E-2</v>
      </c>
      <c r="F1534" s="2">
        <f t="shared" si="143"/>
        <v>2.6517454820481602E-2</v>
      </c>
      <c r="G1534" s="2">
        <f t="shared" si="141"/>
        <v>-6.682725516349089E-4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1.91</v>
      </c>
      <c r="C1535" s="2">
        <f t="shared" si="138"/>
        <v>2.0340236546277106</v>
      </c>
      <c r="D1535" s="2">
        <f t="shared" si="140"/>
        <v>2.0083136788891354</v>
      </c>
      <c r="E1535" s="2">
        <f t="shared" si="139"/>
        <v>2.5709975738575253E-2</v>
      </c>
      <c r="F1535" s="2">
        <f t="shared" si="143"/>
        <v>2.6355959004100336E-2</v>
      </c>
      <c r="G1535" s="2">
        <f t="shared" si="141"/>
        <v>-6.4598326552508384E-4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1.91</v>
      </c>
      <c r="C1536" s="2">
        <f t="shared" si="138"/>
        <v>2.0226354000696012</v>
      </c>
      <c r="D1536" s="2">
        <f t="shared" si="140"/>
        <v>2.0010311841566066</v>
      </c>
      <c r="E1536" s="2">
        <f t="shared" si="139"/>
        <v>2.1604215912994551E-2</v>
      </c>
      <c r="F1536" s="2">
        <f t="shared" si="143"/>
        <v>2.5405610385879181E-2</v>
      </c>
      <c r="G1536" s="2">
        <f t="shared" si="141"/>
        <v>-3.8013944728846304E-3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1.86</v>
      </c>
      <c r="C1537" s="2">
        <f t="shared" si="138"/>
        <v>2.0191530308281243</v>
      </c>
      <c r="D1537" s="2">
        <f t="shared" si="140"/>
        <v>1.9905844297746358</v>
      </c>
      <c r="E1537" s="2">
        <f t="shared" si="139"/>
        <v>2.8568601053488463E-2</v>
      </c>
      <c r="F1537" s="2">
        <f t="shared" si="143"/>
        <v>2.603820851940104E-2</v>
      </c>
      <c r="G1537" s="2">
        <f t="shared" si="141"/>
        <v>2.530392534087423E-3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1.9</v>
      </c>
      <c r="C1538" s="2">
        <f t="shared" si="138"/>
        <v>2.0162064107007205</v>
      </c>
      <c r="D1538" s="2">
        <f t="shared" si="140"/>
        <v>1.9838744720135515</v>
      </c>
      <c r="E1538" s="2">
        <f t="shared" si="139"/>
        <v>3.2331938687168993E-2</v>
      </c>
      <c r="F1538" s="2">
        <f t="shared" si="143"/>
        <v>2.7296954552954632E-2</v>
      </c>
      <c r="G1538" s="2">
        <f t="shared" si="141"/>
        <v>5.0349841342143611E-3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5">
        <f>TITRES_STAT!D1542</f>
        <v>1.95</v>
      </c>
      <c r="C1539" s="2">
        <f t="shared" si="138"/>
        <v>2.0137131167467635</v>
      </c>
      <c r="D1539" s="2">
        <f t="shared" si="140"/>
        <v>1.9813652518643994</v>
      </c>
      <c r="E1539" s="2">
        <f t="shared" si="139"/>
        <v>3.2347864882364075E-2</v>
      </c>
      <c r="F1539" s="2">
        <f t="shared" si="143"/>
        <v>2.8307136618836524E-2</v>
      </c>
      <c r="G1539" s="2">
        <f t="shared" si="141"/>
        <v>4.0407282635275509E-3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2</v>
      </c>
      <c r="C1540" s="2">
        <f t="shared" si="138"/>
        <v>2.0116034064780308</v>
      </c>
      <c r="D1540" s="2">
        <f t="shared" si="140"/>
        <v>1.9827456035781477</v>
      </c>
      <c r="E1540" s="2">
        <f t="shared" si="139"/>
        <v>2.8857802899883156E-2</v>
      </c>
      <c r="F1540" s="2">
        <f t="shared" si="143"/>
        <v>2.841726987504585E-2</v>
      </c>
      <c r="G1540" s="2">
        <f t="shared" si="141"/>
        <v>4.4053302483730572E-4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2.04</v>
      </c>
      <c r="C1541" s="2">
        <f t="shared" si="138"/>
        <v>2.0052028824044879</v>
      </c>
      <c r="D1541" s="2">
        <f t="shared" si="140"/>
        <v>1.9869866699797665</v>
      </c>
      <c r="E1541" s="2">
        <f t="shared" si="139"/>
        <v>1.8216212424721379E-2</v>
      </c>
      <c r="F1541" s="2">
        <f t="shared" si="143"/>
        <v>2.6377058384980959E-2</v>
      </c>
      <c r="G1541" s="2">
        <f t="shared" si="141"/>
        <v>-8.1608459602595801E-3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2.08</v>
      </c>
      <c r="C1542" s="2">
        <f t="shared" si="138"/>
        <v>2.0028639774191821</v>
      </c>
      <c r="D1542" s="2">
        <f t="shared" si="140"/>
        <v>1.9938765462775616</v>
      </c>
      <c r="E1542" s="2">
        <f t="shared" si="139"/>
        <v>8.9874311416204833E-3</v>
      </c>
      <c r="F1542" s="2">
        <f t="shared" si="143"/>
        <v>2.2899132936308866E-2</v>
      </c>
      <c r="G1542" s="2">
        <f t="shared" si="141"/>
        <v>-1.3911701794688383E-2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2.02</v>
      </c>
      <c r="C1543" s="2">
        <f t="shared" si="138"/>
        <v>1.9947310578162309</v>
      </c>
      <c r="D1543" s="2">
        <f t="shared" si="140"/>
        <v>1.9958116169236682</v>
      </c>
      <c r="E1543" s="2">
        <f t="shared" si="139"/>
        <v>-1.0805591074372067E-3</v>
      </c>
      <c r="F1543" s="2">
        <f t="shared" si="143"/>
        <v>1.8103194527559652E-2</v>
      </c>
      <c r="G1543" s="2">
        <f t="shared" si="141"/>
        <v>-1.9183753634996858E-2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2</v>
      </c>
      <c r="C1544" s="2">
        <f t="shared" si="138"/>
        <v>1.9863108950752721</v>
      </c>
      <c r="D1544" s="2">
        <f t="shared" si="140"/>
        <v>1.996121867521915</v>
      </c>
      <c r="E1544" s="2">
        <f t="shared" si="139"/>
        <v>-9.8109724466428627E-3</v>
      </c>
      <c r="F1544" s="2">
        <f t="shared" si="143"/>
        <v>1.2520361132719149E-2</v>
      </c>
      <c r="G1544" s="2">
        <f t="shared" si="141"/>
        <v>-2.2331333579362012E-2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2</v>
      </c>
      <c r="C1545" s="2">
        <f t="shared" si="138"/>
        <v>1.9745707573713842</v>
      </c>
      <c r="D1545" s="2">
        <f t="shared" si="140"/>
        <v>1.9964091365943657</v>
      </c>
      <c r="E1545" s="2">
        <f t="shared" si="139"/>
        <v>-2.1838379222981485E-2</v>
      </c>
      <c r="F1545" s="2">
        <f t="shared" si="143"/>
        <v>5.6486130615790234E-3</v>
      </c>
      <c r="G1545" s="2">
        <f t="shared" si="141"/>
        <v>-2.7486992284560509E-2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2</v>
      </c>
      <c r="C1546" s="2">
        <f t="shared" si="138"/>
        <v>1.9646367946988637</v>
      </c>
      <c r="D1546" s="2">
        <f t="shared" si="140"/>
        <v>1.9966751264762646</v>
      </c>
      <c r="E1546" s="2">
        <f t="shared" si="139"/>
        <v>-3.2038331777400897E-2</v>
      </c>
      <c r="F1546" s="2">
        <f t="shared" si="143"/>
        <v>-1.8887759062169605E-3</v>
      </c>
      <c r="G1546" s="2">
        <f t="shared" si="141"/>
        <v>-3.0149555871183936E-2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1.98</v>
      </c>
      <c r="C1547" s="2">
        <f t="shared" si="138"/>
        <v>1.9485388262836538</v>
      </c>
      <c r="D1547" s="2">
        <f t="shared" si="140"/>
        <v>1.9954399319224672</v>
      </c>
      <c r="E1547" s="2">
        <f t="shared" si="139"/>
        <v>-4.6901105638813334E-2</v>
      </c>
      <c r="F1547" s="2">
        <f t="shared" si="143"/>
        <v>-1.0891241852736237E-2</v>
      </c>
      <c r="G1547" s="2">
        <f t="shared" si="141"/>
        <v>-3.6009863786077095E-2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1.98</v>
      </c>
      <c r="C1548" s="2">
        <f t="shared" si="138"/>
        <v>1.9410713145477072</v>
      </c>
      <c r="D1548" s="2">
        <f t="shared" si="140"/>
        <v>1.9942962332615437</v>
      </c>
      <c r="E1548" s="2">
        <f t="shared" si="139"/>
        <v>-5.32249187138365E-2</v>
      </c>
      <c r="F1548" s="2">
        <f t="shared" si="143"/>
        <v>-1.9357977224956292E-2</v>
      </c>
      <c r="G1548" s="2">
        <f t="shared" si="141"/>
        <v>-3.3866941488880212E-2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1.98</v>
      </c>
      <c r="C1549" s="2">
        <f t="shared" si="138"/>
        <v>1.9424449584634447</v>
      </c>
      <c r="D1549" s="2">
        <f t="shared" si="140"/>
        <v>1.993237253019948</v>
      </c>
      <c r="E1549" s="2">
        <f t="shared" si="139"/>
        <v>-5.0792294556503359E-2</v>
      </c>
      <c r="F1549" s="2">
        <f t="shared" si="143"/>
        <v>-2.5644840691265706E-2</v>
      </c>
      <c r="G1549" s="2">
        <f t="shared" si="141"/>
        <v>-2.5147453865237653E-2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1.95</v>
      </c>
      <c r="C1550" s="2">
        <f t="shared" si="138"/>
        <v>1.9512995802382993</v>
      </c>
      <c r="D1550" s="2">
        <f t="shared" si="140"/>
        <v>1.9900344935369889</v>
      </c>
      <c r="E1550" s="2">
        <f t="shared" si="139"/>
        <v>-3.8734913298689611E-2</v>
      </c>
      <c r="F1550" s="2">
        <f t="shared" si="143"/>
        <v>-2.8262855212750491E-2</v>
      </c>
      <c r="G1550" s="2">
        <f t="shared" si="141"/>
        <v>-1.047205808593912E-2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1.99</v>
      </c>
      <c r="C1551" s="2">
        <f t="shared" ref="C1551:C1614" si="144">$C$4*B1541+C1550*(1-$C$4)</f>
        <v>1.9649457986631764</v>
      </c>
      <c r="D1551" s="2">
        <f t="shared" si="140"/>
        <v>1.990031938460175</v>
      </c>
      <c r="E1551" s="2">
        <f t="shared" si="139"/>
        <v>-2.5086139796998586E-2</v>
      </c>
      <c r="F1551" s="2">
        <f t="shared" si="143"/>
        <v>-2.7627512129600112E-2</v>
      </c>
      <c r="G1551" s="2">
        <f t="shared" si="141"/>
        <v>2.5413723326015263E-3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2</v>
      </c>
      <c r="C1552" s="2">
        <f t="shared" si="144"/>
        <v>1.9826464450226877</v>
      </c>
      <c r="D1552" s="2">
        <f t="shared" si="140"/>
        <v>1.9907703133890509</v>
      </c>
      <c r="E1552" s="2">
        <f t="shared" si="139"/>
        <v>-8.1238683663631406E-3</v>
      </c>
      <c r="F1552" s="2">
        <f t="shared" si="143"/>
        <v>-2.372678337695272E-2</v>
      </c>
      <c r="G1552" s="2">
        <f t="shared" si="141"/>
        <v>1.560291501058958E-2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1.97</v>
      </c>
      <c r="C1553" s="2">
        <f t="shared" si="144"/>
        <v>1.9883931457884283</v>
      </c>
      <c r="D1553" s="2">
        <f t="shared" si="140"/>
        <v>1.9892317716565286</v>
      </c>
      <c r="E1553" s="2">
        <f t="shared" si="139"/>
        <v>-8.3862586810035111E-4</v>
      </c>
      <c r="F1553" s="2">
        <f t="shared" si="143"/>
        <v>-1.9149151875182249E-2</v>
      </c>
      <c r="G1553" s="2">
        <f t="shared" si="141"/>
        <v>1.8310526007081898E-2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1.97</v>
      </c>
      <c r="C1554" s="2">
        <f t="shared" si="144"/>
        <v>1.9901788156671316</v>
      </c>
      <c r="D1554" s="2">
        <f t="shared" si="140"/>
        <v>1.987807195978267</v>
      </c>
      <c r="E1554" s="2">
        <f t="shared" si="139"/>
        <v>2.371619688864568E-3</v>
      </c>
      <c r="F1554" s="2">
        <f t="shared" si="143"/>
        <v>-1.4844997562372887E-2</v>
      </c>
      <c r="G1554" s="2">
        <f t="shared" si="141"/>
        <v>1.7216617251237454E-2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1.97</v>
      </c>
      <c r="C1555" s="2">
        <f t="shared" si="144"/>
        <v>1.9916897671029574</v>
      </c>
      <c r="D1555" s="2">
        <f t="shared" si="140"/>
        <v>1.9864881444243214</v>
      </c>
      <c r="E1555" s="2">
        <f t="shared" si="139"/>
        <v>5.2016226786359976E-3</v>
      </c>
      <c r="F1555" s="2">
        <f t="shared" si="143"/>
        <v>-1.0835673514171111E-2</v>
      </c>
      <c r="G1555" s="2">
        <f t="shared" si="141"/>
        <v>1.603729619280711E-2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2</v>
      </c>
      <c r="C1556" s="2">
        <f t="shared" si="144"/>
        <v>1.9929682644717333</v>
      </c>
      <c r="D1556" s="2">
        <f t="shared" si="140"/>
        <v>1.9874890226151125</v>
      </c>
      <c r="E1556" s="2">
        <f t="shared" si="139"/>
        <v>5.4792418566207424E-3</v>
      </c>
      <c r="F1556" s="2">
        <f t="shared" si="143"/>
        <v>-7.5726904400127398E-3</v>
      </c>
      <c r="G1556" s="2">
        <f t="shared" si="141"/>
        <v>1.3051932296633482E-2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2.02</v>
      </c>
      <c r="C1557" s="2">
        <f t="shared" si="144"/>
        <v>1.9909731468606973</v>
      </c>
      <c r="D1557" s="2">
        <f t="shared" si="140"/>
        <v>1.9898972431621411</v>
      </c>
      <c r="E1557" s="2">
        <f t="shared" si="139"/>
        <v>1.0759036985561465E-3</v>
      </c>
      <c r="F1557" s="2">
        <f t="shared" si="143"/>
        <v>-5.842971612298963E-3</v>
      </c>
      <c r="G1557" s="2">
        <f t="shared" si="141"/>
        <v>6.9188753108551096E-3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2.0699999999999998</v>
      </c>
      <c r="C1558" s="2">
        <f t="shared" si="144"/>
        <v>1.9892849704205902</v>
      </c>
      <c r="D1558" s="2">
        <f t="shared" si="140"/>
        <v>1.9958307807056863</v>
      </c>
      <c r="E1558" s="2">
        <f t="shared" si="139"/>
        <v>-6.5458102850961541E-3</v>
      </c>
      <c r="F1558" s="2">
        <f t="shared" si="143"/>
        <v>-5.9835393468584009E-3</v>
      </c>
      <c r="G1558" s="2">
        <f t="shared" si="141"/>
        <v>-5.6227093823775325E-4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5">
        <f>TITRES_STAT!D1562</f>
        <v>2.0099999999999998</v>
      </c>
      <c r="C1559" s="2">
        <f t="shared" si="144"/>
        <v>1.9878565134328072</v>
      </c>
      <c r="D1559" s="2">
        <f t="shared" si="140"/>
        <v>1.996880352505265</v>
      </c>
      <c r="E1559" s="2">
        <f t="shared" si="139"/>
        <v>-9.02383907245774E-3</v>
      </c>
      <c r="F1559" s="2">
        <f t="shared" si="143"/>
        <v>-6.5915992919782698E-3</v>
      </c>
      <c r="G1559" s="2">
        <f t="shared" si="141"/>
        <v>-2.4322397804794702E-3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5">
        <f>TITRES_STAT!D1563</f>
        <v>2.0099999999999998</v>
      </c>
      <c r="C1560" s="2">
        <f t="shared" si="144"/>
        <v>1.9820324344431446</v>
      </c>
      <c r="D1560" s="2">
        <f t="shared" si="140"/>
        <v>1.9978521782456158</v>
      </c>
      <c r="E1560" s="2">
        <f t="shared" si="139"/>
        <v>-1.5819743802471198E-2</v>
      </c>
      <c r="F1560" s="2">
        <f t="shared" si="143"/>
        <v>-8.4372281940768568E-3</v>
      </c>
      <c r="G1560" s="2">
        <f t="shared" si="141"/>
        <v>-7.3825156083943411E-3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1.99</v>
      </c>
      <c r="C1561" s="2">
        <f t="shared" si="144"/>
        <v>1.983258213759584</v>
      </c>
      <c r="D1561" s="2">
        <f t="shared" si="140"/>
        <v>1.9972705354126072</v>
      </c>
      <c r="E1561" s="2">
        <f t="shared" si="139"/>
        <v>-1.4012321653023241E-2</v>
      </c>
      <c r="F1561" s="2">
        <f t="shared" si="143"/>
        <v>-9.5522468858661343E-3</v>
      </c>
      <c r="G1561" s="2">
        <f t="shared" si="141"/>
        <v>-4.4600747671571066E-3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1.98</v>
      </c>
      <c r="C1562" s="2">
        <f t="shared" si="144"/>
        <v>1.9858338731811864</v>
      </c>
      <c r="D1562" s="2">
        <f t="shared" si="140"/>
        <v>1.9959912364931549</v>
      </c>
      <c r="E1562" s="2">
        <f t="shared" si="139"/>
        <v>-1.0157363311968481E-2</v>
      </c>
      <c r="F1562" s="2">
        <f t="shared" si="143"/>
        <v>-9.6732701710866044E-3</v>
      </c>
      <c r="G1562" s="2">
        <f t="shared" si="141"/>
        <v>-4.8409314088187702E-4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1.97</v>
      </c>
      <c r="C1563" s="2">
        <f t="shared" si="144"/>
        <v>1.983397892691773</v>
      </c>
      <c r="D1563" s="2">
        <f t="shared" si="140"/>
        <v>1.9940659597158841</v>
      </c>
      <c r="E1563" s="2">
        <f t="shared" si="139"/>
        <v>-1.066806702411105E-2</v>
      </c>
      <c r="F1563" s="2">
        <f t="shared" si="143"/>
        <v>-9.8722295416914935E-3</v>
      </c>
      <c r="G1563" s="2">
        <f t="shared" si="141"/>
        <v>-7.9583748241955632E-4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1.97</v>
      </c>
      <c r="C1564" s="2">
        <f t="shared" si="144"/>
        <v>1.9813366784315001</v>
      </c>
      <c r="D1564" s="2">
        <f t="shared" si="140"/>
        <v>1.992283296033226</v>
      </c>
      <c r="E1564" s="2">
        <f t="shared" ref="E1564:E1627" si="145">C1564-D1564</f>
        <v>-1.0946617601725883E-2</v>
      </c>
      <c r="F1564" s="2">
        <f t="shared" si="143"/>
        <v>-1.0087107153698371E-2</v>
      </c>
      <c r="G1564" s="2">
        <f t="shared" si="141"/>
        <v>-8.5951044802751175E-4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5">
        <f>TITRES_STAT!D1568</f>
        <v>1.97</v>
      </c>
      <c r="C1565" s="2">
        <f t="shared" si="144"/>
        <v>1.9795925740574232</v>
      </c>
      <c r="D1565" s="2">
        <f t="shared" ref="D1565:D1628" si="146">$D$4*B1565+(1-$D$4)*D1564</f>
        <v>1.9906326815122464</v>
      </c>
      <c r="E1565" s="2">
        <f t="shared" si="145"/>
        <v>-1.10401074548232E-2</v>
      </c>
      <c r="F1565" s="2">
        <f t="shared" si="143"/>
        <v>-1.0277707213923338E-2</v>
      </c>
      <c r="G1565" s="2">
        <f t="shared" si="141"/>
        <v>-7.6240024089986244E-4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1.97</v>
      </c>
      <c r="C1566" s="2">
        <f t="shared" si="144"/>
        <v>1.9827321780485889</v>
      </c>
      <c r="D1566" s="2">
        <f t="shared" si="146"/>
        <v>1.9891043347335615</v>
      </c>
      <c r="E1566" s="2">
        <f t="shared" si="145"/>
        <v>-6.3721566849725964E-3</v>
      </c>
      <c r="F1566" s="2">
        <f t="shared" si="143"/>
        <v>-9.4965971081331889E-3</v>
      </c>
      <c r="G1566" s="2">
        <f t="shared" si="141"/>
        <v>3.1244404231605925E-3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1.99</v>
      </c>
      <c r="C1567" s="2">
        <f t="shared" si="144"/>
        <v>1.988465689118037</v>
      </c>
      <c r="D1567" s="2">
        <f t="shared" si="146"/>
        <v>1.9891706803088534</v>
      </c>
      <c r="E1567" s="2">
        <f t="shared" si="145"/>
        <v>-7.0499119081635087E-4</v>
      </c>
      <c r="F1567" s="2">
        <f t="shared" si="143"/>
        <v>-7.7382759246698218E-3</v>
      </c>
      <c r="G1567" s="2">
        <f t="shared" si="141"/>
        <v>7.0332847338534709E-3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1.95</v>
      </c>
      <c r="C1568" s="2">
        <f t="shared" si="144"/>
        <v>2.0010094292537235</v>
      </c>
      <c r="D1568" s="2">
        <f t="shared" si="146"/>
        <v>1.9862691484341235</v>
      </c>
      <c r="E1568" s="2">
        <f t="shared" si="145"/>
        <v>1.4740280819599993E-2</v>
      </c>
      <c r="F1568" s="2">
        <f t="shared" si="143"/>
        <v>-3.2425645758158588E-3</v>
      </c>
      <c r="G1568" s="2">
        <f t="shared" si="141"/>
        <v>1.7982845395415854E-2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1.92</v>
      </c>
      <c r="C1569" s="2">
        <f t="shared" si="144"/>
        <v>2.0023925939839198</v>
      </c>
      <c r="D1569" s="2">
        <f t="shared" si="146"/>
        <v>1.9813603226241885</v>
      </c>
      <c r="E1569" s="2">
        <f t="shared" si="145"/>
        <v>2.1032271359731292E-2</v>
      </c>
      <c r="F1569" s="2">
        <f t="shared" si="143"/>
        <v>1.6124026112935711E-3</v>
      </c>
      <c r="G1569" s="2">
        <f t="shared" si="141"/>
        <v>1.9419868748437721E-2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1.92</v>
      </c>
      <c r="C1570" s="2">
        <f t="shared" si="144"/>
        <v>2.0035629641402397</v>
      </c>
      <c r="D1570" s="2">
        <f t="shared" si="146"/>
        <v>1.9768151135409153</v>
      </c>
      <c r="E1570" s="2">
        <f t="shared" si="145"/>
        <v>2.6747850599324385E-2</v>
      </c>
      <c r="F1570" s="2">
        <f t="shared" si="143"/>
        <v>6.6394922088997346E-3</v>
      </c>
      <c r="G1570" s="2">
        <f t="shared" si="141"/>
        <v>2.0108358390424651E-2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5">
        <f>TITRES_STAT!D1574</f>
        <v>1.94</v>
      </c>
      <c r="C1571" s="2">
        <f t="shared" si="144"/>
        <v>2.0014763542725102</v>
      </c>
      <c r="D1571" s="2">
        <f t="shared" si="146"/>
        <v>1.9740880680934401</v>
      </c>
      <c r="E1571" s="2">
        <f t="shared" si="145"/>
        <v>2.7388286179070187E-2</v>
      </c>
      <c r="F1571" s="2">
        <f t="shared" si="143"/>
        <v>1.0789251002933826E-2</v>
      </c>
      <c r="G1571" s="2">
        <f t="shared" si="141"/>
        <v>1.6599035176136361E-2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5">
        <f>TITRES_STAT!D1575</f>
        <v>1.99</v>
      </c>
      <c r="C1572" s="2">
        <f t="shared" si="144"/>
        <v>1.9981722997690472</v>
      </c>
      <c r="D1572" s="2">
        <f t="shared" si="146"/>
        <v>1.9752667297161481</v>
      </c>
      <c r="E1572" s="2">
        <f t="shared" si="145"/>
        <v>2.290557005289906E-2</v>
      </c>
      <c r="F1572" s="2">
        <f t="shared" si="143"/>
        <v>1.3212514812926873E-2</v>
      </c>
      <c r="G1572" s="2">
        <f t="shared" ref="G1572:G1635" si="147">E1572-F1572</f>
        <v>9.693055239972187E-3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1.95</v>
      </c>
      <c r="C1573" s="2">
        <f t="shared" si="144"/>
        <v>1.9938380998045784</v>
      </c>
      <c r="D1573" s="2">
        <f t="shared" si="146"/>
        <v>1.9733951201075446</v>
      </c>
      <c r="E1573" s="2">
        <f t="shared" si="145"/>
        <v>2.0442979697033792E-2</v>
      </c>
      <c r="F1573" s="2">
        <f t="shared" ref="F1573:F1636" si="149">(E1573*(2/(10)))+((1-(2/10))*F1572)</f>
        <v>1.4658607789748257E-2</v>
      </c>
      <c r="G1573" s="2">
        <f t="shared" si="147"/>
        <v>5.7843719072855349E-3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1.95</v>
      </c>
      <c r="C1574" s="2">
        <f t="shared" si="144"/>
        <v>1.9901706998346431</v>
      </c>
      <c r="D1574" s="2">
        <f t="shared" si="146"/>
        <v>1.9716621482477263</v>
      </c>
      <c r="E1574" s="2">
        <f t="shared" si="145"/>
        <v>1.8508551586916777E-2</v>
      </c>
      <c r="F1574" s="2">
        <f t="shared" si="149"/>
        <v>1.5428596549181963E-2</v>
      </c>
      <c r="G1574" s="2">
        <f t="shared" si="147"/>
        <v>3.0799550377348141E-3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1.96</v>
      </c>
      <c r="C1575" s="2">
        <f t="shared" si="144"/>
        <v>1.9870675152446979</v>
      </c>
      <c r="D1575" s="2">
        <f t="shared" si="146"/>
        <v>1.9707982854145614</v>
      </c>
      <c r="E1575" s="2">
        <f t="shared" si="145"/>
        <v>1.6269229830136567E-2</v>
      </c>
      <c r="F1575" s="2">
        <f t="shared" si="149"/>
        <v>1.5596723205372885E-2</v>
      </c>
      <c r="G1575" s="2">
        <f t="shared" si="147"/>
        <v>6.7250662476368156E-4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5">
        <f>TITRES_STAT!D1579</f>
        <v>1.94</v>
      </c>
      <c r="C1576" s="2">
        <f t="shared" si="144"/>
        <v>1.9844417436685904</v>
      </c>
      <c r="D1576" s="2">
        <f t="shared" si="146"/>
        <v>1.9685169309394086</v>
      </c>
      <c r="E1576" s="2">
        <f t="shared" si="145"/>
        <v>1.5924812729181781E-2</v>
      </c>
      <c r="F1576" s="2">
        <f t="shared" si="149"/>
        <v>1.5662341110134665E-2</v>
      </c>
      <c r="G1576" s="2">
        <f t="shared" si="147"/>
        <v>2.6247161904711588E-4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1.98</v>
      </c>
      <c r="C1577" s="2">
        <f t="shared" si="144"/>
        <v>1.9852968600272689</v>
      </c>
      <c r="D1577" s="2">
        <f t="shared" si="146"/>
        <v>1.9693675286476007</v>
      </c>
      <c r="E1577" s="2">
        <f t="shared" si="145"/>
        <v>1.5929331379668232E-2</v>
      </c>
      <c r="F1577" s="2">
        <f t="shared" si="149"/>
        <v>1.5715739164041377E-2</v>
      </c>
      <c r="G1577" s="2">
        <f t="shared" si="147"/>
        <v>2.1359221562685521E-4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1.98</v>
      </c>
      <c r="C1578" s="2">
        <f t="shared" si="144"/>
        <v>1.9798665738692276</v>
      </c>
      <c r="D1578" s="2">
        <f t="shared" si="146"/>
        <v>1.9701551191181488</v>
      </c>
      <c r="E1578" s="2">
        <f t="shared" si="145"/>
        <v>9.7114547510788185E-3</v>
      </c>
      <c r="F1578" s="2">
        <f t="shared" si="149"/>
        <v>1.4514882281448867E-2</v>
      </c>
      <c r="G1578" s="2">
        <f t="shared" si="147"/>
        <v>-4.803427530370049E-3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2.0299999999999998</v>
      </c>
      <c r="C1579" s="2">
        <f t="shared" si="144"/>
        <v>1.9706563317355001</v>
      </c>
      <c r="D1579" s="2">
        <f t="shared" si="146"/>
        <v>1.9745880732575452</v>
      </c>
      <c r="E1579" s="2">
        <f t="shared" si="145"/>
        <v>-3.9317415220450069E-3</v>
      </c>
      <c r="F1579" s="2">
        <f t="shared" si="149"/>
        <v>1.0825557520750094E-2</v>
      </c>
      <c r="G1579" s="2">
        <f t="shared" si="147"/>
        <v>-1.4757299042795101E-2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2.04</v>
      </c>
      <c r="C1580" s="2">
        <f t="shared" si="144"/>
        <v>1.9628630499300386</v>
      </c>
      <c r="D1580" s="2">
        <f t="shared" si="146"/>
        <v>1.9794334011643937</v>
      </c>
      <c r="E1580" s="2">
        <f t="shared" si="145"/>
        <v>-1.657035123435513E-2</v>
      </c>
      <c r="F1580" s="2">
        <f t="shared" si="149"/>
        <v>5.34637576972905E-3</v>
      </c>
      <c r="G1580" s="2">
        <f t="shared" si="147"/>
        <v>-2.1916727004084181E-2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2.04</v>
      </c>
      <c r="C1581" s="2">
        <f t="shared" si="144"/>
        <v>1.9593456576331096</v>
      </c>
      <c r="D1581" s="2">
        <f t="shared" si="146"/>
        <v>1.9839198158929572</v>
      </c>
      <c r="E1581" s="2">
        <f t="shared" si="145"/>
        <v>-2.4574158259847545E-2</v>
      </c>
      <c r="F1581" s="2">
        <f t="shared" si="149"/>
        <v>-6.3773103618626915E-4</v>
      </c>
      <c r="G1581" s="2">
        <f t="shared" si="147"/>
        <v>-2.3936427223661277E-2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2.0299999999999998</v>
      </c>
      <c r="C1582" s="2">
        <f t="shared" si="144"/>
        <v>1.9640617103049389</v>
      </c>
      <c r="D1582" s="2">
        <f t="shared" si="146"/>
        <v>1.9873331628638491</v>
      </c>
      <c r="E1582" s="2">
        <f t="shared" si="145"/>
        <v>-2.3271452558910166E-2</v>
      </c>
      <c r="F1582" s="2">
        <f t="shared" si="149"/>
        <v>-5.1644753407310492E-3</v>
      </c>
      <c r="G1582" s="2">
        <f t="shared" si="147"/>
        <v>-1.8106977218179117E-2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2</v>
      </c>
      <c r="C1583" s="2">
        <f t="shared" si="144"/>
        <v>1.9618983702580253</v>
      </c>
      <c r="D1583" s="2">
        <f t="shared" si="146"/>
        <v>1.9882714470961567</v>
      </c>
      <c r="E1583" s="2">
        <f t="shared" si="145"/>
        <v>-2.6373076838131393E-2</v>
      </c>
      <c r="F1583" s="2">
        <f t="shared" si="149"/>
        <v>-9.4061956402111194E-3</v>
      </c>
      <c r="G1583" s="2">
        <f t="shared" si="147"/>
        <v>-1.6966881197920274E-2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5">
        <f>TITRES_STAT!D1587</f>
        <v>2</v>
      </c>
      <c r="C1584" s="2">
        <f t="shared" si="144"/>
        <v>1.9600678517567907</v>
      </c>
      <c r="D1584" s="2">
        <f t="shared" si="146"/>
        <v>1.9891402287927376</v>
      </c>
      <c r="E1584" s="2">
        <f t="shared" si="145"/>
        <v>-2.9072377035946895E-2</v>
      </c>
      <c r="F1584" s="2">
        <f t="shared" si="149"/>
        <v>-1.3339431919358276E-2</v>
      </c>
      <c r="G1584" s="2">
        <f t="shared" si="147"/>
        <v>-1.5732945116588619E-2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5">
        <f>TITRES_STAT!D1588</f>
        <v>2</v>
      </c>
      <c r="C1585" s="2">
        <f t="shared" si="144"/>
        <v>1.9600574130249766</v>
      </c>
      <c r="D1585" s="2">
        <f t="shared" si="146"/>
        <v>1.9899446562895717</v>
      </c>
      <c r="E1585" s="2">
        <f t="shared" si="145"/>
        <v>-2.9887243264595131E-2</v>
      </c>
      <c r="F1585" s="2">
        <f t="shared" si="149"/>
        <v>-1.6648994188405649E-2</v>
      </c>
      <c r="G1585" s="2">
        <f t="shared" si="147"/>
        <v>-1.3238249076189482E-2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5">
        <f>TITRES_STAT!D1589</f>
        <v>1.98</v>
      </c>
      <c r="C1586" s="2">
        <f t="shared" si="144"/>
        <v>1.95697165717498</v>
      </c>
      <c r="D1586" s="2">
        <f t="shared" si="146"/>
        <v>1.9892080150829368</v>
      </c>
      <c r="E1586" s="2">
        <f t="shared" si="145"/>
        <v>-3.2236357907956759E-2</v>
      </c>
      <c r="F1586" s="2">
        <f t="shared" si="149"/>
        <v>-1.9766466932315874E-2</v>
      </c>
      <c r="G1586" s="2">
        <f t="shared" si="147"/>
        <v>-1.2469890975640885E-2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2</v>
      </c>
      <c r="C1587" s="2">
        <f t="shared" si="144"/>
        <v>1.9605144791480602</v>
      </c>
      <c r="D1587" s="2">
        <f t="shared" si="146"/>
        <v>1.9900074213730896</v>
      </c>
      <c r="E1587" s="2">
        <f t="shared" si="145"/>
        <v>-2.9492942225029406E-2</v>
      </c>
      <c r="F1587" s="2">
        <f t="shared" si="149"/>
        <v>-2.1711761990858582E-2</v>
      </c>
      <c r="G1587" s="2">
        <f t="shared" si="147"/>
        <v>-7.7811802341708237E-3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5">
        <f>TITRES_STAT!D1591</f>
        <v>2.0099999999999998</v>
      </c>
      <c r="C1588" s="2">
        <f t="shared" si="144"/>
        <v>1.96351225158682</v>
      </c>
      <c r="D1588" s="2">
        <f t="shared" si="146"/>
        <v>1.991488353123231</v>
      </c>
      <c r="E1588" s="2">
        <f t="shared" si="145"/>
        <v>-2.7976101536411058E-2</v>
      </c>
      <c r="F1588" s="2">
        <f t="shared" si="149"/>
        <v>-2.2964629899969079E-2</v>
      </c>
      <c r="G1588" s="2">
        <f t="shared" si="147"/>
        <v>-5.011471636441979E-3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2.04</v>
      </c>
      <c r="C1589" s="2">
        <f t="shared" si="144"/>
        <v>1.9737411359580785</v>
      </c>
      <c r="D1589" s="2">
        <f t="shared" si="146"/>
        <v>1.9950818084474362</v>
      </c>
      <c r="E1589" s="2">
        <f t="shared" si="145"/>
        <v>-2.134067248935767E-2</v>
      </c>
      <c r="F1589" s="2">
        <f t="shared" si="149"/>
        <v>-2.2639838417846798E-2</v>
      </c>
      <c r="G1589" s="2">
        <f t="shared" si="147"/>
        <v>1.2991659284891273E-3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2</v>
      </c>
      <c r="C1590" s="2">
        <f t="shared" si="144"/>
        <v>1.9839348073491434</v>
      </c>
      <c r="D1590" s="2">
        <f t="shared" si="146"/>
        <v>1.9954461189328112</v>
      </c>
      <c r="E1590" s="2">
        <f t="shared" si="145"/>
        <v>-1.1511311583667805E-2</v>
      </c>
      <c r="F1590" s="2">
        <f t="shared" si="149"/>
        <v>-2.0414133051011002E-2</v>
      </c>
      <c r="G1590" s="2">
        <f t="shared" si="147"/>
        <v>8.9028214673431971E-3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2.04</v>
      </c>
      <c r="C1591" s="2">
        <f t="shared" si="144"/>
        <v>1.9925602216031213</v>
      </c>
      <c r="D1591" s="2">
        <f t="shared" si="146"/>
        <v>1.9987464064192697</v>
      </c>
      <c r="E1591" s="2">
        <f t="shared" si="145"/>
        <v>-6.1861848161484101E-3</v>
      </c>
      <c r="F1591" s="2">
        <f t="shared" si="149"/>
        <v>-1.7568543404038486E-2</v>
      </c>
      <c r="G1591" s="2">
        <f t="shared" si="147"/>
        <v>1.1382358587890076E-2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2.0499999999999998</v>
      </c>
      <c r="C1592" s="2">
        <f t="shared" si="144"/>
        <v>1.9983201875103336</v>
      </c>
      <c r="D1592" s="2">
        <f t="shared" si="146"/>
        <v>2.0025429689067313</v>
      </c>
      <c r="E1592" s="2">
        <f t="shared" si="145"/>
        <v>-4.2227813963977567E-3</v>
      </c>
      <c r="F1592" s="2">
        <f t="shared" si="149"/>
        <v>-1.4899391002510341E-2</v>
      </c>
      <c r="G1592" s="2">
        <f t="shared" si="147"/>
        <v>1.0676609606112584E-2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2.0299999999999998</v>
      </c>
      <c r="C1593" s="2">
        <f t="shared" si="144"/>
        <v>1.9985786202010516</v>
      </c>
      <c r="D1593" s="2">
        <f t="shared" si="146"/>
        <v>2.0045768230617882</v>
      </c>
      <c r="E1593" s="2">
        <f t="shared" si="145"/>
        <v>-5.9982028607366011E-3</v>
      </c>
      <c r="F1593" s="2">
        <f t="shared" si="149"/>
        <v>-1.3119153374155593E-2</v>
      </c>
      <c r="G1593" s="2">
        <f t="shared" si="147"/>
        <v>7.1209505134189922E-3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1.99</v>
      </c>
      <c r="C1594" s="2">
        <f t="shared" si="144"/>
        <v>1.9987972940162744</v>
      </c>
      <c r="D1594" s="2">
        <f t="shared" si="146"/>
        <v>2.0034970583905447</v>
      </c>
      <c r="E1594" s="2">
        <f t="shared" si="145"/>
        <v>-4.6997643742703321E-3</v>
      </c>
      <c r="F1594" s="2">
        <f t="shared" si="149"/>
        <v>-1.1435275574178541E-2</v>
      </c>
      <c r="G1594" s="2">
        <f t="shared" si="147"/>
        <v>6.7355111999082094E-3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1.95</v>
      </c>
      <c r="C1595" s="2">
        <f t="shared" si="144"/>
        <v>1.9989823257060784</v>
      </c>
      <c r="D1595" s="2">
        <f t="shared" si="146"/>
        <v>1.9995343133245784</v>
      </c>
      <c r="E1595" s="2">
        <f t="shared" si="145"/>
        <v>-5.5198761850006051E-4</v>
      </c>
      <c r="F1595" s="2">
        <f t="shared" si="149"/>
        <v>-9.2586179830428453E-3</v>
      </c>
      <c r="G1595" s="2">
        <f t="shared" si="147"/>
        <v>8.7066303645427848E-3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2</v>
      </c>
      <c r="C1596" s="2">
        <f t="shared" si="144"/>
        <v>1.9960619679051432</v>
      </c>
      <c r="D1596" s="2">
        <f t="shared" si="146"/>
        <v>1.999568808633869</v>
      </c>
      <c r="E1596" s="2">
        <f t="shared" si="145"/>
        <v>-3.5068407287257575E-3</v>
      </c>
      <c r="F1596" s="2">
        <f t="shared" si="149"/>
        <v>-8.1082625321794288E-3</v>
      </c>
      <c r="G1596" s="2">
        <f t="shared" si="147"/>
        <v>4.6014218034536713E-3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2.0299999999999998</v>
      </c>
      <c r="C1597" s="2">
        <f t="shared" si="144"/>
        <v>1.9966678189966596</v>
      </c>
      <c r="D1597" s="2">
        <f t="shared" si="146"/>
        <v>2.0018229709572859</v>
      </c>
      <c r="E1597" s="2">
        <f t="shared" si="145"/>
        <v>-5.1551519606263252E-3</v>
      </c>
      <c r="F1597" s="2">
        <f t="shared" si="149"/>
        <v>-7.517640417868808E-3</v>
      </c>
      <c r="G1597" s="2">
        <f t="shared" si="147"/>
        <v>2.3624884572424829E-3</v>
      </c>
      <c r="H1597" s="2" t="str">
        <f t="shared" si="148"/>
        <v>Sell</v>
      </c>
    </row>
    <row r="1598" spans="1:8" ht="13.5" x14ac:dyDescent="0.25">
      <c r="A1598" s="3">
        <f>TITRES_STAT!B1601</f>
        <v>44638</v>
      </c>
      <c r="B1598" s="5">
        <f>TITRES_STAT!D1601</f>
        <v>2.0499999999999998</v>
      </c>
      <c r="C1598" s="2">
        <f t="shared" si="144"/>
        <v>1.9987189237664043</v>
      </c>
      <c r="D1598" s="2">
        <f t="shared" si="146"/>
        <v>2.0053916397752647</v>
      </c>
      <c r="E1598" s="2">
        <f t="shared" si="145"/>
        <v>-6.6727160088604354E-3</v>
      </c>
      <c r="F1598" s="2">
        <f t="shared" si="149"/>
        <v>-7.3486555360671342E-3</v>
      </c>
      <c r="G1598" s="2">
        <f t="shared" si="147"/>
        <v>6.7593952720669884E-4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2.0099999999999998</v>
      </c>
      <c r="C1599" s="2">
        <f t="shared" si="144"/>
        <v>2.0050698585715727</v>
      </c>
      <c r="D1599" s="2">
        <f t="shared" si="146"/>
        <v>2.005732999791912</v>
      </c>
      <c r="E1599" s="2">
        <f t="shared" si="145"/>
        <v>-6.6314122033928058E-4</v>
      </c>
      <c r="F1599" s="2">
        <f t="shared" si="149"/>
        <v>-6.0115526729215638E-3</v>
      </c>
      <c r="G1599" s="2">
        <f t="shared" si="147"/>
        <v>5.3484114525822832E-3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2.0499999999999998</v>
      </c>
      <c r="C1600" s="2">
        <f t="shared" si="144"/>
        <v>2.0042898803297922</v>
      </c>
      <c r="D1600" s="2">
        <f t="shared" si="146"/>
        <v>2.0090120368443629</v>
      </c>
      <c r="E1600" s="2">
        <f t="shared" si="145"/>
        <v>-4.7221565145707523E-3</v>
      </c>
      <c r="F1600" s="2">
        <f t="shared" si="149"/>
        <v>-5.7536734412514017E-3</v>
      </c>
      <c r="G1600" s="2">
        <f t="shared" si="147"/>
        <v>1.0315169266806494E-3</v>
      </c>
      <c r="H1600" s="2" t="str">
        <f t="shared" si="148"/>
        <v>Sell</v>
      </c>
    </row>
    <row r="1601" spans="1:8" ht="13.5" x14ac:dyDescent="0.25">
      <c r="A1601" s="3">
        <f>TITRES_STAT!B1604</f>
        <v>44643</v>
      </c>
      <c r="B1601" s="5">
        <f>TITRES_STAT!D1604</f>
        <v>2.0499999999999998</v>
      </c>
      <c r="C1601" s="2">
        <f t="shared" si="144"/>
        <v>2.0097837448944396</v>
      </c>
      <c r="D1601" s="2">
        <f t="shared" si="146"/>
        <v>2.0120481822632987</v>
      </c>
      <c r="E1601" s="2">
        <f t="shared" si="145"/>
        <v>-2.2644373688591735E-3</v>
      </c>
      <c r="F1601" s="2">
        <f t="shared" si="149"/>
        <v>-5.0558262267729566E-3</v>
      </c>
      <c r="G1601" s="2">
        <f t="shared" si="147"/>
        <v>2.7913888579137831E-3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5">
        <f>TITRES_STAT!D1605</f>
        <v>2.02</v>
      </c>
      <c r="C1602" s="2">
        <f t="shared" si="144"/>
        <v>2.0159708610645257</v>
      </c>
      <c r="D1602" s="2">
        <f t="shared" si="146"/>
        <v>2.0126372057993507</v>
      </c>
      <c r="E1602" s="2">
        <f t="shared" si="145"/>
        <v>3.3336552651750395E-3</v>
      </c>
      <c r="F1602" s="2">
        <f t="shared" si="149"/>
        <v>-3.3779299283833572E-3</v>
      </c>
      <c r="G1602" s="2">
        <f t="shared" si="147"/>
        <v>6.7115851935583967E-3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5">
        <f>TITRES_STAT!D1606</f>
        <v>2.0299999999999998</v>
      </c>
      <c r="C1603" s="2">
        <f t="shared" si="144"/>
        <v>2.0181291901315217</v>
      </c>
      <c r="D1603" s="2">
        <f t="shared" si="146"/>
        <v>2.0139233387031026</v>
      </c>
      <c r="E1603" s="2">
        <f t="shared" si="145"/>
        <v>4.2058514284191162E-3</v>
      </c>
      <c r="F1603" s="2">
        <f t="shared" si="149"/>
        <v>-1.8611736570228626E-3</v>
      </c>
      <c r="G1603" s="2">
        <f t="shared" si="147"/>
        <v>6.0670250854419783E-3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5">
        <f>TITRES_STAT!D1607</f>
        <v>2.0099999999999998</v>
      </c>
      <c r="C1604" s="2">
        <f t="shared" si="144"/>
        <v>2.0138016224189799</v>
      </c>
      <c r="D1604" s="2">
        <f t="shared" si="146"/>
        <v>2.0136327210213913</v>
      </c>
      <c r="E1604" s="2">
        <f t="shared" si="145"/>
        <v>1.6890139758851674E-4</v>
      </c>
      <c r="F1604" s="2">
        <f t="shared" si="149"/>
        <v>-1.4551586461005867E-3</v>
      </c>
      <c r="G1604" s="2">
        <f t="shared" si="147"/>
        <v>1.6240600436891034E-3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2.0099999999999998</v>
      </c>
      <c r="C1605" s="2">
        <f t="shared" si="144"/>
        <v>2.0039859882006752</v>
      </c>
      <c r="D1605" s="2">
        <f t="shared" si="146"/>
        <v>2.0133636305753626</v>
      </c>
      <c r="E1605" s="2">
        <f t="shared" si="145"/>
        <v>-9.3776423746874116E-3</v>
      </c>
      <c r="F1605" s="2">
        <f t="shared" si="149"/>
        <v>-3.0396553918179518E-3</v>
      </c>
      <c r="G1605" s="2">
        <f t="shared" si="147"/>
        <v>-6.3379869828694597E-3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2</v>
      </c>
      <c r="C1606" s="2">
        <f t="shared" si="144"/>
        <v>2.0033727592467252</v>
      </c>
      <c r="D1606" s="2">
        <f t="shared" si="146"/>
        <v>2.0123737320142245</v>
      </c>
      <c r="E1606" s="2">
        <f t="shared" si="145"/>
        <v>-9.0009727674993378E-3</v>
      </c>
      <c r="F1606" s="2">
        <f t="shared" si="149"/>
        <v>-4.2319188669542292E-3</v>
      </c>
      <c r="G1606" s="2">
        <f t="shared" si="147"/>
        <v>-4.7690539005451086E-3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2</v>
      </c>
      <c r="C1607" s="2">
        <f t="shared" si="144"/>
        <v>2.0074692578241522</v>
      </c>
      <c r="D1607" s="2">
        <f t="shared" si="146"/>
        <v>2.01145715927243</v>
      </c>
      <c r="E1607" s="2">
        <f t="shared" si="145"/>
        <v>-3.9879014482777642E-3</v>
      </c>
      <c r="F1607" s="2">
        <f t="shared" si="149"/>
        <v>-4.183115383218936E-3</v>
      </c>
      <c r="G1607" s="2">
        <f t="shared" si="147"/>
        <v>1.9521393494117186E-4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2</v>
      </c>
      <c r="C1608" s="2">
        <f t="shared" si="144"/>
        <v>2.0140124489281286</v>
      </c>
      <c r="D1608" s="2">
        <f t="shared" si="146"/>
        <v>2.0106084808078055</v>
      </c>
      <c r="E1608" s="2">
        <f t="shared" si="145"/>
        <v>3.4039681203230643E-3</v>
      </c>
      <c r="F1608" s="2">
        <f t="shared" si="149"/>
        <v>-2.6656986825105361E-3</v>
      </c>
      <c r="G1608" s="2">
        <f t="shared" si="147"/>
        <v>6.0696668028336004E-3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2.06</v>
      </c>
      <c r="C1609" s="2">
        <f t="shared" si="144"/>
        <v>2.0133951490930317</v>
      </c>
      <c r="D1609" s="2">
        <f t="shared" si="146"/>
        <v>2.0142671118590791</v>
      </c>
      <c r="E1609" s="2">
        <f t="shared" si="145"/>
        <v>-8.7196276604739609E-4</v>
      </c>
      <c r="F1609" s="2">
        <f t="shared" si="149"/>
        <v>-2.3069514992179081E-3</v>
      </c>
      <c r="G1609" s="2">
        <f t="shared" si="147"/>
        <v>1.434988733170512E-3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2.0499999999999998</v>
      </c>
      <c r="C1610" s="2">
        <f t="shared" si="144"/>
        <v>2.0190266646171806</v>
      </c>
      <c r="D1610" s="2">
        <f t="shared" si="146"/>
        <v>2.0169139924621104</v>
      </c>
      <c r="E1610" s="2">
        <f t="shared" si="145"/>
        <v>2.112672155070161E-3</v>
      </c>
      <c r="F1610" s="2">
        <f t="shared" si="149"/>
        <v>-1.4230267683602944E-3</v>
      </c>
      <c r="G1610" s="2">
        <f t="shared" si="147"/>
        <v>3.5356989234304557E-3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2.04</v>
      </c>
      <c r="C1611" s="2">
        <f t="shared" si="144"/>
        <v>2.0237917931376144</v>
      </c>
      <c r="D1611" s="2">
        <f t="shared" si="146"/>
        <v>2.0186240670945468</v>
      </c>
      <c r="E1611" s="2">
        <f t="shared" si="145"/>
        <v>5.1677260430675886E-3</v>
      </c>
      <c r="F1611" s="2">
        <f t="shared" si="149"/>
        <v>-1.0487620607471768E-4</v>
      </c>
      <c r="G1611" s="2">
        <f t="shared" si="147"/>
        <v>5.2726022491423061E-3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1.98</v>
      </c>
      <c r="C1612" s="2">
        <f t="shared" si="144"/>
        <v>2.0232084403472124</v>
      </c>
      <c r="D1612" s="2">
        <f t="shared" si="146"/>
        <v>2.0157630250875433</v>
      </c>
      <c r="E1612" s="2">
        <f t="shared" si="145"/>
        <v>7.4454152596690193E-3</v>
      </c>
      <c r="F1612" s="2">
        <f t="shared" si="149"/>
        <v>1.4051820870740299E-3</v>
      </c>
      <c r="G1612" s="2">
        <f t="shared" si="147"/>
        <v>6.0402331725949894E-3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1.95</v>
      </c>
      <c r="C1613" s="2">
        <f t="shared" si="144"/>
        <v>2.0242532956784105</v>
      </c>
      <c r="D1613" s="2">
        <f t="shared" si="146"/>
        <v>2.0108916898958733</v>
      </c>
      <c r="E1613" s="2">
        <f t="shared" si="145"/>
        <v>1.33616057825372E-2</v>
      </c>
      <c r="F1613" s="2">
        <f t="shared" si="149"/>
        <v>3.7964668261666642E-3</v>
      </c>
      <c r="G1613" s="2">
        <f t="shared" si="147"/>
        <v>9.5651389563705357E-3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1.96</v>
      </c>
      <c r="C1614" s="2">
        <f t="shared" si="144"/>
        <v>2.0220604809586549</v>
      </c>
      <c r="D1614" s="2">
        <f t="shared" si="146"/>
        <v>2.0071219350887715</v>
      </c>
      <c r="E1614" s="2">
        <f t="shared" si="145"/>
        <v>1.4938545869883413E-2</v>
      </c>
      <c r="F1614" s="2">
        <f t="shared" si="149"/>
        <v>6.024882634910014E-3</v>
      </c>
      <c r="G1614" s="2">
        <f t="shared" si="147"/>
        <v>8.9136632349733989E-3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2.0099999999999998</v>
      </c>
      <c r="C1615" s="2">
        <f t="shared" ref="C1615:C1678" si="150">$C$4*B1605+C1614*(1-$C$4)</f>
        <v>2.0202050223496313</v>
      </c>
      <c r="D1615" s="2">
        <f t="shared" si="146"/>
        <v>2.007335125082196</v>
      </c>
      <c r="E1615" s="2">
        <f t="shared" si="145"/>
        <v>1.286989726743526E-2</v>
      </c>
      <c r="F1615" s="2">
        <f t="shared" si="149"/>
        <v>7.393885561415064E-3</v>
      </c>
      <c r="G1615" s="2">
        <f t="shared" si="147"/>
        <v>5.4760117060201957E-3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2.0099999999999998</v>
      </c>
      <c r="C1616" s="2">
        <f t="shared" si="150"/>
        <v>2.0170965573727648</v>
      </c>
      <c r="D1616" s="2">
        <f t="shared" si="146"/>
        <v>2.0075325232242558</v>
      </c>
      <c r="E1616" s="2">
        <f t="shared" si="145"/>
        <v>9.5640341485090374E-3</v>
      </c>
      <c r="F1616" s="2">
        <f t="shared" si="149"/>
        <v>7.82791527883386E-3</v>
      </c>
      <c r="G1616" s="2">
        <f t="shared" si="147"/>
        <v>1.7361188696751774E-3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1.97</v>
      </c>
      <c r="C1617" s="2">
        <f t="shared" si="150"/>
        <v>2.0144663177769546</v>
      </c>
      <c r="D1617" s="2">
        <f t="shared" si="146"/>
        <v>2.0047523363187554</v>
      </c>
      <c r="E1617" s="2">
        <f t="shared" si="145"/>
        <v>9.713981458199239E-3</v>
      </c>
      <c r="F1617" s="2">
        <f t="shared" si="149"/>
        <v>8.2051285147069358E-3</v>
      </c>
      <c r="G1617" s="2">
        <f t="shared" si="147"/>
        <v>1.5088529434923031E-3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1.97</v>
      </c>
      <c r="C1618" s="2">
        <f t="shared" si="150"/>
        <v>2.0122407304266536</v>
      </c>
      <c r="D1618" s="2">
        <f t="shared" si="146"/>
        <v>2.0021780891840328</v>
      </c>
      <c r="E1618" s="2">
        <f t="shared" si="145"/>
        <v>1.0062641242620796E-2</v>
      </c>
      <c r="F1618" s="2">
        <f t="shared" si="149"/>
        <v>8.5766310602897085E-3</v>
      </c>
      <c r="G1618" s="2">
        <f t="shared" si="147"/>
        <v>1.4860101823310871E-3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1.97</v>
      </c>
      <c r="C1619" s="2">
        <f t="shared" si="150"/>
        <v>2.0195883103610148</v>
      </c>
      <c r="D1619" s="2">
        <f t="shared" si="146"/>
        <v>1.9997945270222526</v>
      </c>
      <c r="E1619" s="2">
        <f t="shared" si="145"/>
        <v>1.979378333876225E-2</v>
      </c>
      <c r="F1619" s="2">
        <f t="shared" si="149"/>
        <v>1.0820061515984218E-2</v>
      </c>
      <c r="G1619" s="2">
        <f t="shared" si="147"/>
        <v>8.9737218227780319E-3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1.95</v>
      </c>
      <c r="C1620" s="2">
        <f t="shared" si="150"/>
        <v>2.0242670318439355</v>
      </c>
      <c r="D1620" s="2">
        <f t="shared" si="146"/>
        <v>1.9961060435391227</v>
      </c>
      <c r="E1620" s="2">
        <f t="shared" si="145"/>
        <v>2.816098830481284E-2</v>
      </c>
      <c r="F1620" s="2">
        <f t="shared" si="149"/>
        <v>1.4288246873749943E-2</v>
      </c>
      <c r="G1620" s="2">
        <f t="shared" si="147"/>
        <v>1.3872741431062896E-2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1.9</v>
      </c>
      <c r="C1621" s="2">
        <f t="shared" si="150"/>
        <v>2.0266874884833301</v>
      </c>
      <c r="D1621" s="2">
        <f t="shared" si="146"/>
        <v>1.9889870773510396</v>
      </c>
      <c r="E1621" s="2">
        <f t="shared" si="145"/>
        <v>3.7700411132290501E-2</v>
      </c>
      <c r="F1621" s="2">
        <f t="shared" si="149"/>
        <v>1.8970679725458055E-2</v>
      </c>
      <c r="G1621" s="2">
        <f t="shared" si="147"/>
        <v>1.8729731406832446E-2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1.9</v>
      </c>
      <c r="C1622" s="2">
        <f t="shared" si="150"/>
        <v>2.019504797947433</v>
      </c>
      <c r="D1622" s="2">
        <f t="shared" si="146"/>
        <v>1.9823954419917031</v>
      </c>
      <c r="E1622" s="2">
        <f t="shared" si="145"/>
        <v>3.7109355955729839E-2</v>
      </c>
      <c r="F1622" s="2">
        <f t="shared" si="149"/>
        <v>2.2598414971512413E-2</v>
      </c>
      <c r="G1622" s="2">
        <f t="shared" si="147"/>
        <v>1.4510940984217426E-2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1.89</v>
      </c>
      <c r="C1623" s="2">
        <f t="shared" si="150"/>
        <v>2.0088117521093665</v>
      </c>
      <c r="D1623" s="2">
        <f t="shared" si="146"/>
        <v>1.9755513351775029</v>
      </c>
      <c r="E1623" s="2">
        <f t="shared" si="145"/>
        <v>3.3260416931863546E-2</v>
      </c>
      <c r="F1623" s="2">
        <f t="shared" si="149"/>
        <v>2.4730815363582639E-2</v>
      </c>
      <c r="G1623" s="2">
        <f t="shared" si="147"/>
        <v>8.5296015682809062E-3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1.94</v>
      </c>
      <c r="C1624" s="2">
        <f t="shared" si="150"/>
        <v>2.0013022517848484</v>
      </c>
      <c r="D1624" s="2">
        <f t="shared" si="146"/>
        <v>1.9729179029421322</v>
      </c>
      <c r="E1624" s="2">
        <f t="shared" si="145"/>
        <v>2.8384348842716234E-2</v>
      </c>
      <c r="F1624" s="2">
        <f t="shared" si="149"/>
        <v>2.546152205940936E-2</v>
      </c>
      <c r="G1624" s="2">
        <f t="shared" si="147"/>
        <v>2.9228267833068741E-3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1.89</v>
      </c>
      <c r="C1625" s="2">
        <f t="shared" si="150"/>
        <v>2.0026403668948718</v>
      </c>
      <c r="D1625" s="2">
        <f t="shared" si="146"/>
        <v>1.9667758360575298</v>
      </c>
      <c r="E1625" s="2">
        <f t="shared" si="145"/>
        <v>3.5864530837341979E-2</v>
      </c>
      <c r="F1625" s="2">
        <f t="shared" si="149"/>
        <v>2.7542123814995885E-2</v>
      </c>
      <c r="G1625" s="2">
        <f t="shared" si="147"/>
        <v>8.3224070223460941E-3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1.89</v>
      </c>
      <c r="C1626" s="2">
        <f t="shared" si="150"/>
        <v>2.0037726181418147</v>
      </c>
      <c r="D1626" s="2">
        <f t="shared" si="146"/>
        <v>1.9610887370903054</v>
      </c>
      <c r="E1626" s="2">
        <f t="shared" si="145"/>
        <v>4.2683881051509331E-2</v>
      </c>
      <c r="F1626" s="2">
        <f t="shared" si="149"/>
        <v>3.0570475262298578E-2</v>
      </c>
      <c r="G1626" s="2">
        <f t="shared" si="147"/>
        <v>1.2113405789210753E-2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1.9</v>
      </c>
      <c r="C1627" s="2">
        <f t="shared" si="150"/>
        <v>1.9985768307353817</v>
      </c>
      <c r="D1627" s="2">
        <f t="shared" si="146"/>
        <v>1.9565636454539863</v>
      </c>
      <c r="E1627" s="2">
        <f t="shared" si="145"/>
        <v>4.2013185281395415E-2</v>
      </c>
      <c r="F1627" s="2">
        <f t="shared" si="149"/>
        <v>3.2859017266117951E-2</v>
      </c>
      <c r="G1627" s="2">
        <f t="shared" si="147"/>
        <v>9.154168015277464E-3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1.95</v>
      </c>
      <c r="C1628" s="2">
        <f t="shared" si="150"/>
        <v>1.9941803952376307</v>
      </c>
      <c r="D1628" s="2">
        <f t="shared" si="146"/>
        <v>1.9560774494944317</v>
      </c>
      <c r="E1628" s="2">
        <f t="shared" ref="E1628:E1691" si="151">C1628-D1628</f>
        <v>3.8102945743198946E-2</v>
      </c>
      <c r="F1628" s="2">
        <f t="shared" si="149"/>
        <v>3.3907802961534152E-2</v>
      </c>
      <c r="G1628" s="2">
        <f t="shared" si="147"/>
        <v>4.1951427816647943E-3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1.9</v>
      </c>
      <c r="C1629" s="2">
        <f t="shared" si="150"/>
        <v>1.9904603344318412</v>
      </c>
      <c r="D1629" s="2">
        <f t="shared" ref="D1629:D1692" si="152">$D$4*B1629+(1-$D$4)*D1628</f>
        <v>1.9519235643466959</v>
      </c>
      <c r="E1629" s="2">
        <f t="shared" si="151"/>
        <v>3.8536770085145333E-2</v>
      </c>
      <c r="F1629" s="2">
        <f t="shared" si="149"/>
        <v>3.4833596386256389E-2</v>
      </c>
      <c r="G1629" s="2">
        <f t="shared" si="147"/>
        <v>3.7031736988889438E-3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1.9</v>
      </c>
      <c r="C1630" s="2">
        <f t="shared" si="150"/>
        <v>1.9842356675961734</v>
      </c>
      <c r="D1630" s="2">
        <f t="shared" si="152"/>
        <v>1.9480773743950888</v>
      </c>
      <c r="E1630" s="2">
        <f t="shared" si="151"/>
        <v>3.6158293201084657E-2</v>
      </c>
      <c r="F1630" s="2">
        <f t="shared" si="149"/>
        <v>3.5098535749222046E-2</v>
      </c>
      <c r="G1630" s="2">
        <f t="shared" si="147"/>
        <v>1.0597574518626113E-3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1.9</v>
      </c>
      <c r="C1631" s="2">
        <f t="shared" si="150"/>
        <v>1.9712763341198392</v>
      </c>
      <c r="D1631" s="2">
        <f t="shared" si="152"/>
        <v>1.9445160874028597</v>
      </c>
      <c r="E1631" s="2">
        <f t="shared" si="151"/>
        <v>2.6760246716979408E-2</v>
      </c>
      <c r="F1631" s="2">
        <f t="shared" si="149"/>
        <v>3.3430877942773524E-2</v>
      </c>
      <c r="G1631" s="2">
        <f t="shared" si="147"/>
        <v>-6.6706312257941158E-3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1.9</v>
      </c>
      <c r="C1632" s="2">
        <f t="shared" si="150"/>
        <v>1.9603107442552485</v>
      </c>
      <c r="D1632" s="2">
        <f t="shared" si="152"/>
        <v>1.9412185994470925</v>
      </c>
      <c r="E1632" s="2">
        <f t="shared" si="151"/>
        <v>1.909214480815602E-2</v>
      </c>
      <c r="F1632" s="2">
        <f t="shared" si="149"/>
        <v>3.0563131315850024E-2</v>
      </c>
      <c r="G1632" s="2">
        <f t="shared" si="147"/>
        <v>-1.1470986507694004E-2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1.89</v>
      </c>
      <c r="C1633" s="2">
        <f t="shared" si="150"/>
        <v>1.9494937066775182</v>
      </c>
      <c r="D1633" s="2">
        <f t="shared" si="152"/>
        <v>1.9374246291176782</v>
      </c>
      <c r="E1633" s="2">
        <f t="shared" si="151"/>
        <v>1.2069077559839991E-2</v>
      </c>
      <c r="F1633" s="2">
        <f t="shared" si="149"/>
        <v>2.686432056464802E-2</v>
      </c>
      <c r="G1633" s="2">
        <f t="shared" si="147"/>
        <v>-1.4795243004808029E-2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1.89</v>
      </c>
      <c r="C1634" s="2">
        <f t="shared" si="150"/>
        <v>1.9480331364194385</v>
      </c>
      <c r="D1634" s="2">
        <f t="shared" si="152"/>
        <v>1.9339116936274798</v>
      </c>
      <c r="E1634" s="2">
        <f t="shared" si="151"/>
        <v>1.4121442791958705E-2</v>
      </c>
      <c r="F1634" s="2">
        <f t="shared" si="149"/>
        <v>2.4315745010110159E-2</v>
      </c>
      <c r="G1634" s="2">
        <f t="shared" si="147"/>
        <v>-1.0194302218151454E-2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1.88</v>
      </c>
      <c r="C1635" s="2">
        <f t="shared" si="150"/>
        <v>1.9391049615856786</v>
      </c>
      <c r="D1635" s="2">
        <f t="shared" si="152"/>
        <v>1.929918234840259</v>
      </c>
      <c r="E1635" s="2">
        <f t="shared" si="151"/>
        <v>9.1867267454195378E-3</v>
      </c>
      <c r="F1635" s="2">
        <f t="shared" si="149"/>
        <v>2.1289941357172038E-2</v>
      </c>
      <c r="G1635" s="2">
        <f t="shared" si="147"/>
        <v>-1.21032146117525E-2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1.85</v>
      </c>
      <c r="C1636" s="2">
        <f t="shared" si="150"/>
        <v>1.9315503521109587</v>
      </c>
      <c r="D1636" s="2">
        <f t="shared" si="152"/>
        <v>1.9239983655928325</v>
      </c>
      <c r="E1636" s="2">
        <f t="shared" si="151"/>
        <v>7.5519865181261636E-3</v>
      </c>
      <c r="F1636" s="2">
        <f t="shared" si="149"/>
        <v>1.8542350389362864E-2</v>
      </c>
      <c r="G1636" s="2">
        <f t="shared" ref="G1636:G1699" si="153">E1636-F1636</f>
        <v>-1.09903638712367E-2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1.89</v>
      </c>
      <c r="C1637" s="2">
        <f t="shared" si="150"/>
        <v>1.926696451786196</v>
      </c>
      <c r="D1637" s="2">
        <f t="shared" si="152"/>
        <v>1.9214799681415116</v>
      </c>
      <c r="E1637" s="2">
        <f t="shared" si="151"/>
        <v>5.2164836446844109E-3</v>
      </c>
      <c r="F1637" s="2">
        <f t="shared" ref="F1637:F1700" si="155">(E1637*(2/(10)))+((1-(2/10))*F1636)</f>
        <v>1.5877177040427175E-2</v>
      </c>
      <c r="G1637" s="2">
        <f t="shared" si="153"/>
        <v>-1.0660693395742764E-2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1.94</v>
      </c>
      <c r="C1638" s="2">
        <f t="shared" si="150"/>
        <v>1.9302816130498581</v>
      </c>
      <c r="D1638" s="2">
        <f t="shared" si="152"/>
        <v>1.9228518223532514</v>
      </c>
      <c r="E1638" s="2">
        <f t="shared" si="151"/>
        <v>7.4297906966067639E-3</v>
      </c>
      <c r="F1638" s="2">
        <f t="shared" si="155"/>
        <v>1.4187699771663093E-2</v>
      </c>
      <c r="G1638" s="2">
        <f t="shared" si="153"/>
        <v>-6.7579090750563287E-3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1.9</v>
      </c>
      <c r="C1639" s="2">
        <f t="shared" si="150"/>
        <v>1.92562290334988</v>
      </c>
      <c r="D1639" s="2">
        <f t="shared" si="152"/>
        <v>1.9211590947715291</v>
      </c>
      <c r="E1639" s="2">
        <f t="shared" si="151"/>
        <v>4.4638085783508252E-3</v>
      </c>
      <c r="F1639" s="2">
        <f t="shared" si="155"/>
        <v>1.2242921533000639E-2</v>
      </c>
      <c r="G1639" s="2">
        <f t="shared" si="153"/>
        <v>-7.7791129546498135E-3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1.94</v>
      </c>
      <c r="C1640" s="2">
        <f t="shared" si="150"/>
        <v>1.9216809182191292</v>
      </c>
      <c r="D1640" s="2">
        <f t="shared" si="152"/>
        <v>1.9225547173810456</v>
      </c>
      <c r="E1640" s="2">
        <f t="shared" si="151"/>
        <v>-8.7379916191632212E-4</v>
      </c>
      <c r="F1640" s="2">
        <f t="shared" si="155"/>
        <v>9.6195773940172466E-3</v>
      </c>
      <c r="G1640" s="2">
        <f t="shared" si="153"/>
        <v>-1.0493376555933569E-2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1.94</v>
      </c>
      <c r="C1641" s="2">
        <f t="shared" si="150"/>
        <v>1.9183453923392633</v>
      </c>
      <c r="D1641" s="2">
        <f t="shared" si="152"/>
        <v>1.9238469605380051</v>
      </c>
      <c r="E1641" s="2">
        <f t="shared" si="151"/>
        <v>-5.501568198741813E-3</v>
      </c>
      <c r="F1641" s="2">
        <f t="shared" si="155"/>
        <v>6.5953482754654343E-3</v>
      </c>
      <c r="G1641" s="2">
        <f t="shared" si="153"/>
        <v>-1.2096916474207247E-2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1.9</v>
      </c>
      <c r="C1642" s="2">
        <f t="shared" si="150"/>
        <v>1.9155230242870689</v>
      </c>
      <c r="D1642" s="2">
        <f t="shared" si="152"/>
        <v>1.9220805190166712</v>
      </c>
      <c r="E1642" s="2">
        <f t="shared" si="151"/>
        <v>-6.55749472960232E-3</v>
      </c>
      <c r="F1642" s="2">
        <f t="shared" si="155"/>
        <v>3.964779674451884E-3</v>
      </c>
      <c r="G1642" s="2">
        <f t="shared" si="153"/>
        <v>-1.0522274404054205E-2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1.9</v>
      </c>
      <c r="C1643" s="2">
        <f t="shared" si="150"/>
        <v>1.9115964051659815</v>
      </c>
      <c r="D1643" s="2">
        <f t="shared" si="152"/>
        <v>1.9204449250154365</v>
      </c>
      <c r="E1643" s="2">
        <f t="shared" si="151"/>
        <v>-8.8485198494550055E-3</v>
      </c>
      <c r="F1643" s="2">
        <f t="shared" si="155"/>
        <v>1.4021197696705062E-3</v>
      </c>
      <c r="G1643" s="2">
        <f t="shared" si="153"/>
        <v>-1.0250639619125512E-2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1.93</v>
      </c>
      <c r="C1644" s="2">
        <f t="shared" si="150"/>
        <v>1.9082738812942921</v>
      </c>
      <c r="D1644" s="2">
        <f t="shared" si="152"/>
        <v>1.9211527083476263</v>
      </c>
      <c r="E1644" s="2">
        <f t="shared" si="151"/>
        <v>-1.2878827053334208E-2</v>
      </c>
      <c r="F1644" s="2">
        <f t="shared" si="155"/>
        <v>-1.4540695949304364E-3</v>
      </c>
      <c r="G1644" s="2">
        <f t="shared" si="153"/>
        <v>-1.142475745840377E-2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1.94</v>
      </c>
      <c r="C1645" s="2">
        <f t="shared" si="150"/>
        <v>1.9039240534028625</v>
      </c>
      <c r="D1645" s="2">
        <f t="shared" si="152"/>
        <v>1.9225488040255798</v>
      </c>
      <c r="E1645" s="2">
        <f t="shared" si="151"/>
        <v>-1.862475062271729E-2</v>
      </c>
      <c r="F1645" s="2">
        <f t="shared" si="155"/>
        <v>-4.8882058004878076E-3</v>
      </c>
      <c r="G1645" s="2">
        <f t="shared" si="153"/>
        <v>-1.3736544822229482E-2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1.94</v>
      </c>
      <c r="C1646" s="2">
        <f t="shared" si="150"/>
        <v>1.8956280451870375</v>
      </c>
      <c r="D1646" s="2">
        <f t="shared" si="152"/>
        <v>1.9238414852088701</v>
      </c>
      <c r="E1646" s="2">
        <f t="shared" si="151"/>
        <v>-2.821344002183257E-2</v>
      </c>
      <c r="F1646" s="2">
        <f t="shared" si="155"/>
        <v>-9.5532526447567601E-3</v>
      </c>
      <c r="G1646" s="2">
        <f t="shared" si="153"/>
        <v>-1.866018737707581E-2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1.98</v>
      </c>
      <c r="C1647" s="2">
        <f t="shared" si="150"/>
        <v>1.8947621920813393</v>
      </c>
      <c r="D1647" s="2">
        <f t="shared" si="152"/>
        <v>1.9280013751933982</v>
      </c>
      <c r="E1647" s="2">
        <f t="shared" si="151"/>
        <v>-3.3239183112058868E-2</v>
      </c>
      <c r="F1647" s="2">
        <f t="shared" si="155"/>
        <v>-1.4290438738217183E-2</v>
      </c>
      <c r="G1647" s="2">
        <f t="shared" si="153"/>
        <v>-1.8948744373841683E-2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2.02</v>
      </c>
      <c r="C1648" s="2">
        <f t="shared" si="150"/>
        <v>1.9017218548380561</v>
      </c>
      <c r="D1648" s="2">
        <f t="shared" si="152"/>
        <v>1.9348160881420353</v>
      </c>
      <c r="E1648" s="2">
        <f t="shared" si="151"/>
        <v>-3.3094233303979204E-2</v>
      </c>
      <c r="F1648" s="2">
        <f t="shared" si="155"/>
        <v>-1.8051197651369588E-2</v>
      </c>
      <c r="G1648" s="2">
        <f t="shared" si="153"/>
        <v>-1.5043035652609615E-2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2.0099999999999998</v>
      </c>
      <c r="C1649" s="2">
        <f t="shared" si="150"/>
        <v>1.9014569540937398</v>
      </c>
      <c r="D1649" s="2">
        <f t="shared" si="152"/>
        <v>1.9403852667981809</v>
      </c>
      <c r="E1649" s="2">
        <f t="shared" si="151"/>
        <v>-3.8928312704441081E-2</v>
      </c>
      <c r="F1649" s="2">
        <f t="shared" si="155"/>
        <v>-2.2226620661983887E-2</v>
      </c>
      <c r="G1649" s="2">
        <f t="shared" si="153"/>
        <v>-1.6701692042457195E-2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2.0099999999999998</v>
      </c>
      <c r="C1650" s="2">
        <f t="shared" si="150"/>
        <v>1.9073866534639339</v>
      </c>
      <c r="D1650" s="2">
        <f t="shared" si="152"/>
        <v>1.9455419137020193</v>
      </c>
      <c r="E1650" s="2">
        <f t="shared" si="151"/>
        <v>-3.8155260238085464E-2</v>
      </c>
      <c r="F1650" s="2">
        <f t="shared" si="155"/>
        <v>-2.5412348577204202E-2</v>
      </c>
      <c r="G1650" s="2">
        <f t="shared" si="153"/>
        <v>-1.2742911660881262E-2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2.0099999999999998</v>
      </c>
      <c r="C1651" s="2">
        <f t="shared" si="150"/>
        <v>1.9124040913925593</v>
      </c>
      <c r="D1651" s="2">
        <f t="shared" si="152"/>
        <v>1.950316586761129</v>
      </c>
      <c r="E1651" s="2">
        <f t="shared" si="151"/>
        <v>-3.7912495368569665E-2</v>
      </c>
      <c r="F1651" s="2">
        <f t="shared" si="155"/>
        <v>-2.7912377935477298E-2</v>
      </c>
      <c r="G1651" s="2">
        <f t="shared" si="153"/>
        <v>-1.0000117433092367E-2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1.99</v>
      </c>
      <c r="C1652" s="2">
        <f t="shared" si="150"/>
        <v>1.9104957696398579</v>
      </c>
      <c r="D1652" s="2">
        <f t="shared" si="152"/>
        <v>1.9532560988528973</v>
      </c>
      <c r="E1652" s="2">
        <f t="shared" si="151"/>
        <v>-4.2760329213039405E-2</v>
      </c>
      <c r="F1652" s="2">
        <f t="shared" si="155"/>
        <v>-3.088196819098972E-2</v>
      </c>
      <c r="G1652" s="2">
        <f t="shared" si="153"/>
        <v>-1.1878361022049685E-2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2</v>
      </c>
      <c r="C1653" s="2">
        <f t="shared" si="150"/>
        <v>1.9088810358491106</v>
      </c>
      <c r="D1653" s="2">
        <f t="shared" si="152"/>
        <v>1.9567186100489791</v>
      </c>
      <c r="E1653" s="2">
        <f t="shared" si="151"/>
        <v>-4.7837574199868449E-2</v>
      </c>
      <c r="F1653" s="2">
        <f t="shared" si="155"/>
        <v>-3.4273089392765466E-2</v>
      </c>
      <c r="G1653" s="2">
        <f t="shared" si="153"/>
        <v>-1.3564484807102983E-2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2</v>
      </c>
      <c r="C1654" s="2">
        <f t="shared" si="150"/>
        <v>1.9121301072569397</v>
      </c>
      <c r="D1654" s="2">
        <f t="shared" si="152"/>
        <v>1.95992463893424</v>
      </c>
      <c r="E1654" s="2">
        <f t="shared" si="151"/>
        <v>-4.77945316773003E-2</v>
      </c>
      <c r="F1654" s="2">
        <f t="shared" si="155"/>
        <v>-3.6977377849672435E-2</v>
      </c>
      <c r="G1654" s="2">
        <f t="shared" si="153"/>
        <v>-1.0817153827627865E-2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2</v>
      </c>
      <c r="C1655" s="2">
        <f t="shared" si="150"/>
        <v>1.9164177830635643</v>
      </c>
      <c r="D1655" s="2">
        <f t="shared" si="152"/>
        <v>1.9628931841983703</v>
      </c>
      <c r="E1655" s="2">
        <f t="shared" si="151"/>
        <v>-4.6475401134806082E-2</v>
      </c>
      <c r="F1655" s="2">
        <f t="shared" si="155"/>
        <v>-3.8876982506699166E-2</v>
      </c>
      <c r="G1655" s="2">
        <f t="shared" si="153"/>
        <v>-7.5984186281069163E-3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2.02</v>
      </c>
      <c r="C1656" s="2">
        <f t="shared" si="150"/>
        <v>1.9200458164384004</v>
      </c>
      <c r="D1656" s="2">
        <f t="shared" si="152"/>
        <v>1.9671233187021946</v>
      </c>
      <c r="E1656" s="2">
        <f t="shared" si="151"/>
        <v>-4.7077502263794146E-2</v>
      </c>
      <c r="F1656" s="2">
        <f t="shared" si="155"/>
        <v>-4.0517086458118162E-2</v>
      </c>
      <c r="G1656" s="2">
        <f t="shared" si="153"/>
        <v>-6.5604158056759843E-3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2.02</v>
      </c>
      <c r="C1657" s="2">
        <f t="shared" si="150"/>
        <v>1.9292695369863386</v>
      </c>
      <c r="D1657" s="2">
        <f t="shared" si="152"/>
        <v>1.9710401099094395</v>
      </c>
      <c r="E1657" s="2">
        <f t="shared" si="151"/>
        <v>-4.1770572923100824E-2</v>
      </c>
      <c r="F1657" s="2">
        <f t="shared" si="155"/>
        <v>-4.07677837511147E-2</v>
      </c>
      <c r="G1657" s="2">
        <f t="shared" si="153"/>
        <v>-1.0027891719861237E-3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2.02</v>
      </c>
      <c r="C1658" s="2">
        <f t="shared" si="150"/>
        <v>1.9432280697576712</v>
      </c>
      <c r="D1658" s="2">
        <f t="shared" si="152"/>
        <v>1.9746667684346662</v>
      </c>
      <c r="E1658" s="2">
        <f t="shared" si="151"/>
        <v>-3.1438698676995003E-2</v>
      </c>
      <c r="F1658" s="2">
        <f t="shared" si="155"/>
        <v>-3.8901966736290761E-2</v>
      </c>
      <c r="G1658" s="2">
        <f t="shared" si="153"/>
        <v>7.4632680592957579E-3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2.02</v>
      </c>
      <c r="C1659" s="2">
        <f t="shared" si="150"/>
        <v>1.9535006744103371</v>
      </c>
      <c r="D1659" s="2">
        <f t="shared" si="152"/>
        <v>1.9780247855876538</v>
      </c>
      <c r="E1659" s="2">
        <f t="shared" si="151"/>
        <v>-2.4524111177316676E-2</v>
      </c>
      <c r="F1659" s="2">
        <f t="shared" si="155"/>
        <v>-3.6026395624495944E-2</v>
      </c>
      <c r="G1659" s="2">
        <f t="shared" si="153"/>
        <v>1.1502284447179267E-2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2</v>
      </c>
      <c r="C1660" s="2">
        <f t="shared" si="150"/>
        <v>1.9621928783472082</v>
      </c>
      <c r="D1660" s="2">
        <f t="shared" si="152"/>
        <v>1.9796525792478277</v>
      </c>
      <c r="E1660" s="2">
        <f t="shared" si="151"/>
        <v>-1.7459700900619435E-2</v>
      </c>
      <c r="F1660" s="2">
        <f t="shared" si="155"/>
        <v>-3.2313056679720648E-2</v>
      </c>
      <c r="G1660" s="2">
        <f t="shared" si="153"/>
        <v>1.4853355779101213E-2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2</v>
      </c>
      <c r="C1661" s="2">
        <f t="shared" si="150"/>
        <v>1.9695478201399454</v>
      </c>
      <c r="D1661" s="2">
        <f t="shared" si="152"/>
        <v>1.9811597955998403</v>
      </c>
      <c r="E1661" s="2">
        <f t="shared" si="151"/>
        <v>-1.1611975459894897E-2</v>
      </c>
      <c r="F1661" s="2">
        <f t="shared" si="155"/>
        <v>-2.8172840435755499E-2</v>
      </c>
      <c r="G1661" s="2">
        <f t="shared" si="153"/>
        <v>1.6560864975860602E-2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2</v>
      </c>
      <c r="C1662" s="2">
        <f t="shared" si="150"/>
        <v>1.9726943093491847</v>
      </c>
      <c r="D1662" s="2">
        <f t="shared" si="152"/>
        <v>1.9825553662961484</v>
      </c>
      <c r="E1662" s="2">
        <f t="shared" si="151"/>
        <v>-9.8610569469637088E-3</v>
      </c>
      <c r="F1662" s="2">
        <f t="shared" si="155"/>
        <v>-2.4510483737997142E-2</v>
      </c>
      <c r="G1662" s="2">
        <f t="shared" si="153"/>
        <v>1.4649426791033433E-2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2</v>
      </c>
      <c r="C1663" s="2">
        <f t="shared" si="150"/>
        <v>1.9768951848339256</v>
      </c>
      <c r="D1663" s="2">
        <f t="shared" si="152"/>
        <v>1.9838475613853226</v>
      </c>
      <c r="E1663" s="2">
        <f t="shared" si="151"/>
        <v>-6.9523765513970215E-3</v>
      </c>
      <c r="F1663" s="2">
        <f t="shared" si="155"/>
        <v>-2.0998862300677119E-2</v>
      </c>
      <c r="G1663" s="2">
        <f t="shared" si="153"/>
        <v>1.4046485749280097E-2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2</v>
      </c>
      <c r="C1664" s="2">
        <f t="shared" si="150"/>
        <v>1.9804497717825524</v>
      </c>
      <c r="D1664" s="2">
        <f t="shared" si="152"/>
        <v>1.9850440383197432</v>
      </c>
      <c r="E1664" s="2">
        <f t="shared" si="151"/>
        <v>-4.5942665371907498E-3</v>
      </c>
      <c r="F1664" s="2">
        <f t="shared" si="155"/>
        <v>-1.7717943147979844E-2</v>
      </c>
      <c r="G1664" s="2">
        <f t="shared" si="153"/>
        <v>1.3123676610789094E-2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2</v>
      </c>
      <c r="C1665" s="2">
        <f t="shared" si="150"/>
        <v>1.9834574992006213</v>
      </c>
      <c r="D1665" s="2">
        <f t="shared" si="152"/>
        <v>1.9861518873330954</v>
      </c>
      <c r="E1665" s="2">
        <f t="shared" si="151"/>
        <v>-2.6943881324741348E-3</v>
      </c>
      <c r="F1665" s="2">
        <f t="shared" si="155"/>
        <v>-1.4713232144878702E-2</v>
      </c>
      <c r="G1665" s="2">
        <f t="shared" si="153"/>
        <v>1.2018844012404568E-2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2</v>
      </c>
      <c r="C1666" s="2">
        <f t="shared" si="150"/>
        <v>1.9890794224005259</v>
      </c>
      <c r="D1666" s="2">
        <f t="shared" si="152"/>
        <v>1.9871776734565698</v>
      </c>
      <c r="E1666" s="2">
        <f t="shared" si="151"/>
        <v>1.9017489439561164E-3</v>
      </c>
      <c r="F1666" s="2">
        <f t="shared" si="155"/>
        <v>-1.1390235927111738E-2</v>
      </c>
      <c r="G1666" s="2">
        <f t="shared" si="153"/>
        <v>1.3291984871067855E-2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2</v>
      </c>
      <c r="C1667" s="2">
        <f t="shared" si="150"/>
        <v>1.9938364343389066</v>
      </c>
      <c r="D1667" s="2">
        <f t="shared" si="152"/>
        <v>1.9881274754227498</v>
      </c>
      <c r="E1667" s="2">
        <f t="shared" si="151"/>
        <v>5.7089589161567478E-3</v>
      </c>
      <c r="F1667" s="2">
        <f t="shared" si="155"/>
        <v>-7.9703969584580415E-3</v>
      </c>
      <c r="G1667" s="2">
        <f t="shared" si="153"/>
        <v>1.3679355874614789E-2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1.99</v>
      </c>
      <c r="C1668" s="2">
        <f t="shared" si="150"/>
        <v>1.9978615982867671</v>
      </c>
      <c r="D1668" s="2">
        <f t="shared" si="152"/>
        <v>1.9882661809469906</v>
      </c>
      <c r="E1668" s="2">
        <f t="shared" si="151"/>
        <v>9.5954173397765352E-3</v>
      </c>
      <c r="F1668" s="2">
        <f t="shared" si="155"/>
        <v>-4.4572340988111268E-3</v>
      </c>
      <c r="G1668" s="2">
        <f t="shared" si="153"/>
        <v>1.4052651438587662E-2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1.98</v>
      </c>
      <c r="C1669" s="2">
        <f t="shared" si="150"/>
        <v>2.001267506242649</v>
      </c>
      <c r="D1669" s="2">
        <f t="shared" si="152"/>
        <v>1.9876538712472136</v>
      </c>
      <c r="E1669" s="2">
        <f t="shared" si="151"/>
        <v>1.3613634995435442E-2</v>
      </c>
      <c r="F1669" s="2">
        <f t="shared" si="155"/>
        <v>-8.4306027996181292E-4</v>
      </c>
      <c r="G1669" s="2">
        <f t="shared" si="153"/>
        <v>1.4456695275397256E-2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1.95</v>
      </c>
      <c r="C1670" s="2">
        <f t="shared" si="150"/>
        <v>2.0010725052822416</v>
      </c>
      <c r="D1670" s="2">
        <f t="shared" si="152"/>
        <v>1.9848646955992717</v>
      </c>
      <c r="E1670" s="2">
        <f t="shared" si="151"/>
        <v>1.6207809682969865E-2</v>
      </c>
      <c r="F1670" s="2">
        <f t="shared" si="155"/>
        <v>2.5671137126245225E-3</v>
      </c>
      <c r="G1670" s="2">
        <f t="shared" si="153"/>
        <v>1.3640695970345342E-2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1.95</v>
      </c>
      <c r="C1671" s="2">
        <f t="shared" si="150"/>
        <v>2.000907504469589</v>
      </c>
      <c r="D1671" s="2">
        <f t="shared" si="152"/>
        <v>1.982282125554881</v>
      </c>
      <c r="E1671" s="2">
        <f t="shared" si="151"/>
        <v>1.8625378914707946E-2</v>
      </c>
      <c r="F1671" s="2">
        <f t="shared" si="155"/>
        <v>5.7787667530412078E-3</v>
      </c>
      <c r="G1671" s="2">
        <f t="shared" si="153"/>
        <v>1.2846612161666739E-2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1.95</v>
      </c>
      <c r="C1672" s="2">
        <f t="shared" si="150"/>
        <v>2.0007678883973448</v>
      </c>
      <c r="D1672" s="2">
        <f t="shared" si="152"/>
        <v>1.9798908569952602</v>
      </c>
      <c r="E1672" s="2">
        <f t="shared" si="151"/>
        <v>2.0877031402084523E-2</v>
      </c>
      <c r="F1672" s="2">
        <f t="shared" si="155"/>
        <v>8.7984196828498722E-3</v>
      </c>
      <c r="G1672" s="2">
        <f t="shared" si="153"/>
        <v>1.2078611719234651E-2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1.95</v>
      </c>
      <c r="C1673" s="2">
        <f t="shared" si="150"/>
        <v>2.0006497517208301</v>
      </c>
      <c r="D1673" s="2">
        <f t="shared" si="152"/>
        <v>1.9776767194400557</v>
      </c>
      <c r="E1673" s="2">
        <f t="shared" si="151"/>
        <v>2.2973032280774408E-2</v>
      </c>
      <c r="F1673" s="2">
        <f t="shared" si="155"/>
        <v>1.1633342202434779E-2</v>
      </c>
      <c r="G1673" s="2">
        <f t="shared" si="153"/>
        <v>1.1339690078339629E-2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1.94</v>
      </c>
      <c r="C1674" s="2">
        <f t="shared" si="150"/>
        <v>2.0005497899176254</v>
      </c>
      <c r="D1674" s="2">
        <f t="shared" si="152"/>
        <v>1.9748858513333849</v>
      </c>
      <c r="E1674" s="2">
        <f t="shared" si="151"/>
        <v>2.5663938584240542E-2</v>
      </c>
      <c r="F1674" s="2">
        <f t="shared" si="155"/>
        <v>1.4439461478795932E-2</v>
      </c>
      <c r="G1674" s="2">
        <f t="shared" si="153"/>
        <v>1.122447710544461E-2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1.95</v>
      </c>
      <c r="C1675" s="2">
        <f t="shared" si="150"/>
        <v>2.0004652068533755</v>
      </c>
      <c r="D1675" s="2">
        <f t="shared" si="152"/>
        <v>1.9730424549383192</v>
      </c>
      <c r="E1675" s="2">
        <f t="shared" si="151"/>
        <v>2.7422751915056276E-2</v>
      </c>
      <c r="F1675" s="2">
        <f t="shared" si="155"/>
        <v>1.7036119566048002E-2</v>
      </c>
      <c r="G1675" s="2">
        <f t="shared" si="153"/>
        <v>1.0386632349008273E-2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1.94</v>
      </c>
      <c r="C1676" s="2">
        <f t="shared" si="150"/>
        <v>2.0003936365682407</v>
      </c>
      <c r="D1676" s="2">
        <f t="shared" si="152"/>
        <v>1.970594865683629</v>
      </c>
      <c r="E1676" s="2">
        <f t="shared" si="151"/>
        <v>2.9798770884611692E-2</v>
      </c>
      <c r="F1676" s="2">
        <f t="shared" si="155"/>
        <v>1.9588649829760742E-2</v>
      </c>
      <c r="G1676" s="2">
        <f t="shared" si="153"/>
        <v>1.0210121054850949E-2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1.94</v>
      </c>
      <c r="C1677" s="2">
        <f t="shared" si="150"/>
        <v>2.0003330770962036</v>
      </c>
      <c r="D1677" s="2">
        <f t="shared" si="152"/>
        <v>1.9683285793366934</v>
      </c>
      <c r="E1677" s="2">
        <f t="shared" si="151"/>
        <v>3.2004497759510198E-2</v>
      </c>
      <c r="F1677" s="2">
        <f t="shared" si="155"/>
        <v>2.2071819415710636E-2</v>
      </c>
      <c r="G1677" s="2">
        <f t="shared" si="153"/>
        <v>9.9326783437995621E-3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1.94</v>
      </c>
      <c r="C1678" s="2">
        <f t="shared" si="150"/>
        <v>1.998743372927557</v>
      </c>
      <c r="D1678" s="2">
        <f t="shared" si="152"/>
        <v>1.9662301660524939</v>
      </c>
      <c r="E1678" s="2">
        <f t="shared" si="151"/>
        <v>3.2513206875063094E-2</v>
      </c>
      <c r="F1678" s="2">
        <f t="shared" si="155"/>
        <v>2.4160096907581127E-2</v>
      </c>
      <c r="G1678" s="2">
        <f t="shared" si="153"/>
        <v>8.353109967481967E-3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1.99</v>
      </c>
      <c r="C1679" s="2">
        <f t="shared" ref="C1679:C1742" si="156">$C$4*B1669+C1678*(1-$C$4)</f>
        <v>1.9958597770925484</v>
      </c>
      <c r="D1679" s="2">
        <f t="shared" si="152"/>
        <v>1.96799089449305</v>
      </c>
      <c r="E1679" s="2">
        <f t="shared" si="151"/>
        <v>2.7868882599498379E-2</v>
      </c>
      <c r="F1679" s="2">
        <f t="shared" si="155"/>
        <v>2.490185404596458E-2</v>
      </c>
      <c r="G1679" s="2">
        <f t="shared" si="153"/>
        <v>2.9670285535337987E-3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2</v>
      </c>
      <c r="C1680" s="2">
        <f t="shared" si="156"/>
        <v>1.988804426770618</v>
      </c>
      <c r="D1680" s="2">
        <f t="shared" si="152"/>
        <v>1.9703619393454166</v>
      </c>
      <c r="E1680" s="2">
        <f t="shared" si="151"/>
        <v>1.8442487425201382E-2</v>
      </c>
      <c r="F1680" s="2">
        <f t="shared" si="155"/>
        <v>2.3609980721811943E-2</v>
      </c>
      <c r="G1680" s="2">
        <f t="shared" si="153"/>
        <v>-5.1674932966105612E-3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2</v>
      </c>
      <c r="C1681" s="2">
        <f t="shared" si="156"/>
        <v>1.9828345149597537</v>
      </c>
      <c r="D1681" s="2">
        <f t="shared" si="152"/>
        <v>1.9725573512457562</v>
      </c>
      <c r="E1681" s="2">
        <f t="shared" si="151"/>
        <v>1.0277163713997561E-2</v>
      </c>
      <c r="F1681" s="2">
        <f t="shared" si="155"/>
        <v>2.0943417320249069E-2</v>
      </c>
      <c r="G1681" s="2">
        <f t="shared" si="153"/>
        <v>-1.0666253606251508E-2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2.0099999999999998</v>
      </c>
      <c r="C1682" s="2">
        <f t="shared" si="156"/>
        <v>1.9777830511197916</v>
      </c>
      <c r="D1682" s="2">
        <f t="shared" si="152"/>
        <v>1.9753308807831076</v>
      </c>
      <c r="E1682" s="2">
        <f t="shared" si="151"/>
        <v>2.4521703366839898E-3</v>
      </c>
      <c r="F1682" s="2">
        <f t="shared" si="155"/>
        <v>1.7245167923536052E-2</v>
      </c>
      <c r="G1682" s="2">
        <f t="shared" si="153"/>
        <v>-1.4792997586852062E-2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2.0099999999999998</v>
      </c>
      <c r="C1683" s="2">
        <f t="shared" si="156"/>
        <v>1.9735087355629006</v>
      </c>
      <c r="D1683" s="2">
        <f t="shared" si="152"/>
        <v>1.9778989636880626</v>
      </c>
      <c r="E1683" s="2">
        <f t="shared" si="151"/>
        <v>-4.3902281251619879E-3</v>
      </c>
      <c r="F1683" s="2">
        <f t="shared" si="155"/>
        <v>1.2918088713796443E-2</v>
      </c>
      <c r="G1683" s="2">
        <f t="shared" si="153"/>
        <v>-1.7308316838958431E-2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2.0099999999999998</v>
      </c>
      <c r="C1684" s="2">
        <f t="shared" si="156"/>
        <v>1.9683535454763006</v>
      </c>
      <c r="D1684" s="2">
        <f t="shared" si="152"/>
        <v>1.9802768182296875</v>
      </c>
      <c r="E1684" s="2">
        <f t="shared" si="151"/>
        <v>-1.1923272753386893E-2</v>
      </c>
      <c r="F1684" s="2">
        <f t="shared" si="155"/>
        <v>7.9498164203597767E-3</v>
      </c>
      <c r="G1684" s="2">
        <f t="shared" si="153"/>
        <v>-1.987308917374667E-2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5">
        <f>TITRES_STAT!D1688</f>
        <v>2.02</v>
      </c>
      <c r="C1685" s="2">
        <f t="shared" si="156"/>
        <v>1.9655299230953314</v>
      </c>
      <c r="D1685" s="2">
        <f t="shared" si="152"/>
        <v>1.9832192761385994</v>
      </c>
      <c r="E1685" s="2">
        <f t="shared" si="151"/>
        <v>-1.7689353043268019E-2</v>
      </c>
      <c r="F1685" s="2">
        <f t="shared" si="155"/>
        <v>2.8219825276342178E-3</v>
      </c>
      <c r="G1685" s="2">
        <f t="shared" si="153"/>
        <v>-2.0511335570902237E-2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2.02</v>
      </c>
      <c r="C1686" s="2">
        <f t="shared" si="156"/>
        <v>1.9616022426191266</v>
      </c>
      <c r="D1686" s="2">
        <f t="shared" si="152"/>
        <v>1.9859437742024069</v>
      </c>
      <c r="E1686" s="2">
        <f t="shared" si="151"/>
        <v>-2.4341531583280229E-2</v>
      </c>
      <c r="F1686" s="2">
        <f t="shared" si="155"/>
        <v>-2.6107202945486719E-3</v>
      </c>
      <c r="G1686" s="2">
        <f t="shared" si="153"/>
        <v>-2.1730811288731559E-2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2.0299999999999998</v>
      </c>
      <c r="C1687" s="2">
        <f t="shared" si="156"/>
        <v>1.9582788206777226</v>
      </c>
      <c r="D1687" s="2">
        <f t="shared" si="152"/>
        <v>1.9892071983355619</v>
      </c>
      <c r="E1687" s="2">
        <f t="shared" si="151"/>
        <v>-3.092837765783929E-2</v>
      </c>
      <c r="F1687" s="2">
        <f t="shared" si="155"/>
        <v>-8.2742517672067962E-3</v>
      </c>
      <c r="G1687" s="2">
        <f t="shared" si="153"/>
        <v>-2.2654125890632495E-2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2.02</v>
      </c>
      <c r="C1688" s="2">
        <f t="shared" si="156"/>
        <v>1.9554666944196115</v>
      </c>
      <c r="D1688" s="2">
        <f t="shared" si="152"/>
        <v>1.9914881466070018</v>
      </c>
      <c r="E1688" s="2">
        <f t="shared" si="151"/>
        <v>-3.6021452187390279E-2</v>
      </c>
      <c r="F1688" s="2">
        <f t="shared" si="155"/>
        <v>-1.3823691851243493E-2</v>
      </c>
      <c r="G1688" s="2">
        <f t="shared" si="153"/>
        <v>-2.2197760336146788E-2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2</v>
      </c>
      <c r="C1689" s="2">
        <f t="shared" si="156"/>
        <v>1.9607795106627484</v>
      </c>
      <c r="D1689" s="2">
        <f t="shared" si="152"/>
        <v>1.9921186542657423</v>
      </c>
      <c r="E1689" s="2">
        <f t="shared" si="151"/>
        <v>-3.1339143602993946E-2</v>
      </c>
      <c r="F1689" s="2">
        <f t="shared" si="155"/>
        <v>-1.7326782201593584E-2</v>
      </c>
      <c r="G1689" s="2">
        <f t="shared" si="153"/>
        <v>-1.4012361401400362E-2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2.0499999999999998</v>
      </c>
      <c r="C1690" s="2">
        <f t="shared" si="156"/>
        <v>1.9668134320992485</v>
      </c>
      <c r="D1690" s="2">
        <f t="shared" si="152"/>
        <v>1.9964061613571689</v>
      </c>
      <c r="E1690" s="2">
        <f t="shared" si="151"/>
        <v>-2.9592729257920336E-2</v>
      </c>
      <c r="F1690" s="2">
        <f t="shared" si="155"/>
        <v>-1.9779971612858938E-2</v>
      </c>
      <c r="G1690" s="2">
        <f t="shared" si="153"/>
        <v>-9.8127576450613985E-3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2.06</v>
      </c>
      <c r="C1691" s="2">
        <f t="shared" si="156"/>
        <v>1.9719190579301333</v>
      </c>
      <c r="D1691" s="2">
        <f t="shared" si="152"/>
        <v>2.0011168160714528</v>
      </c>
      <c r="E1691" s="2">
        <f t="shared" si="151"/>
        <v>-2.9197758141319419E-2</v>
      </c>
      <c r="F1691" s="2">
        <f t="shared" si="155"/>
        <v>-2.1663528918551035E-2</v>
      </c>
      <c r="G1691" s="2">
        <f t="shared" si="153"/>
        <v>-7.5342292227683835E-3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2.12</v>
      </c>
      <c r="C1692" s="2">
        <f t="shared" si="156"/>
        <v>1.9777776644024205</v>
      </c>
      <c r="D1692" s="2">
        <f t="shared" si="152"/>
        <v>2.0099229778439378</v>
      </c>
      <c r="E1692" s="2">
        <f t="shared" ref="E1692:E1755" si="157">C1692-D1692</f>
        <v>-3.2145313441517276E-2</v>
      </c>
      <c r="F1692" s="2">
        <f t="shared" si="155"/>
        <v>-2.3759885823144283E-2</v>
      </c>
      <c r="G1692" s="2">
        <f t="shared" si="153"/>
        <v>-8.3854276183729926E-3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2.14</v>
      </c>
      <c r="C1693" s="2">
        <f t="shared" si="156"/>
        <v>1.9827349468020481</v>
      </c>
      <c r="D1693" s="2">
        <f t="shared" ref="D1693:D1756" si="158">$D$4*B1693+(1-$D$4)*D1692</f>
        <v>2.0195583128184609</v>
      </c>
      <c r="E1693" s="2">
        <f t="shared" si="157"/>
        <v>-3.6823366016412784E-2</v>
      </c>
      <c r="F1693" s="2">
        <f t="shared" si="155"/>
        <v>-2.6372581861797983E-2</v>
      </c>
      <c r="G1693" s="2">
        <f t="shared" si="153"/>
        <v>-1.0450784154614801E-2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2.13</v>
      </c>
      <c r="C1694" s="2">
        <f t="shared" si="156"/>
        <v>1.9869295703709637</v>
      </c>
      <c r="D1694" s="2">
        <f t="shared" si="158"/>
        <v>2.027739178535612</v>
      </c>
      <c r="E1694" s="2">
        <f t="shared" si="157"/>
        <v>-4.0809608164648292E-2</v>
      </c>
      <c r="F1694" s="2">
        <f t="shared" si="155"/>
        <v>-2.9259987122368047E-2</v>
      </c>
      <c r="G1694" s="2">
        <f t="shared" si="153"/>
        <v>-1.1549621042280245E-2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2.11</v>
      </c>
      <c r="C1695" s="2">
        <f t="shared" si="156"/>
        <v>1.992017328775431</v>
      </c>
      <c r="D1695" s="2">
        <f t="shared" si="158"/>
        <v>2.0338325727181594</v>
      </c>
      <c r="E1695" s="2">
        <f t="shared" si="157"/>
        <v>-4.1815243942728397E-2</v>
      </c>
      <c r="F1695" s="2">
        <f t="shared" si="155"/>
        <v>-3.1771038486440119E-2</v>
      </c>
      <c r="G1695" s="2">
        <f t="shared" si="153"/>
        <v>-1.0044205456288278E-2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2.11</v>
      </c>
      <c r="C1696" s="2">
        <f t="shared" si="156"/>
        <v>1.9963223551176723</v>
      </c>
      <c r="D1696" s="2">
        <f t="shared" si="158"/>
        <v>2.039474604368666</v>
      </c>
      <c r="E1696" s="2">
        <f t="shared" si="157"/>
        <v>-4.3152249250993702E-2</v>
      </c>
      <c r="F1696" s="2">
        <f t="shared" si="155"/>
        <v>-3.4047280639350835E-2</v>
      </c>
      <c r="G1696" s="2">
        <f t="shared" si="153"/>
        <v>-9.1049686116428663E-3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2.11</v>
      </c>
      <c r="C1697" s="2">
        <f t="shared" si="156"/>
        <v>2.0015035312534151</v>
      </c>
      <c r="D1697" s="2">
        <f t="shared" si="158"/>
        <v>2.0446987077487648</v>
      </c>
      <c r="E1697" s="2">
        <f t="shared" si="157"/>
        <v>-4.3195176495349763E-2</v>
      </c>
      <c r="F1697" s="2">
        <f t="shared" si="155"/>
        <v>-3.5876859810550624E-2</v>
      </c>
      <c r="G1697" s="2">
        <f t="shared" si="153"/>
        <v>-7.3183166847991393E-3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2.11</v>
      </c>
      <c r="C1698" s="2">
        <f t="shared" si="156"/>
        <v>2.0043491418298127</v>
      </c>
      <c r="D1698" s="2">
        <f t="shared" si="158"/>
        <v>2.0495358405081157</v>
      </c>
      <c r="E1698" s="2">
        <f t="shared" si="157"/>
        <v>-4.5186698678302939E-2</v>
      </c>
      <c r="F1698" s="2">
        <f t="shared" si="155"/>
        <v>-3.773882758410109E-2</v>
      </c>
      <c r="G1698" s="2">
        <f t="shared" si="153"/>
        <v>-7.4478710942018495E-3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2.11</v>
      </c>
      <c r="C1699" s="2">
        <f t="shared" si="156"/>
        <v>2.0036800430867645</v>
      </c>
      <c r="D1699" s="2">
        <f t="shared" si="158"/>
        <v>2.0540146671371442</v>
      </c>
      <c r="E1699" s="2">
        <f t="shared" si="157"/>
        <v>-5.0334624050379695E-2</v>
      </c>
      <c r="F1699" s="2">
        <f t="shared" si="155"/>
        <v>-4.0257986877356815E-2</v>
      </c>
      <c r="G1699" s="2">
        <f t="shared" si="153"/>
        <v>-1.007663717302288E-2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2.11</v>
      </c>
      <c r="C1700" s="2">
        <f t="shared" si="156"/>
        <v>2.0108061903041854</v>
      </c>
      <c r="D1700" s="2">
        <f t="shared" si="158"/>
        <v>2.0581617288306893</v>
      </c>
      <c r="E1700" s="2">
        <f t="shared" si="157"/>
        <v>-4.7355538526503871E-2</v>
      </c>
      <c r="F1700" s="2">
        <f t="shared" si="155"/>
        <v>-4.1677497207186227E-2</v>
      </c>
      <c r="G1700" s="2">
        <f t="shared" ref="G1700:G1763" si="159">E1700-F1700</f>
        <v>-5.6780413193176435E-3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2.14</v>
      </c>
      <c r="C1701" s="2">
        <f t="shared" si="156"/>
        <v>2.018374468718926</v>
      </c>
      <c r="D1701" s="2">
        <f t="shared" si="158"/>
        <v>2.0642238229913792</v>
      </c>
      <c r="E1701" s="2">
        <f t="shared" si="157"/>
        <v>-4.584935427245318E-2</v>
      </c>
      <c r="F1701" s="2">
        <f t="shared" ref="F1701:F1764" si="161">(E1701*(2/(10)))+((1-(2/10))*F1700)</f>
        <v>-4.2511868620239618E-2</v>
      </c>
      <c r="G1701" s="2">
        <f t="shared" si="159"/>
        <v>-3.3374856522135621E-3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2.14</v>
      </c>
      <c r="C1702" s="2">
        <f t="shared" si="156"/>
        <v>2.0340091658390911</v>
      </c>
      <c r="D1702" s="2">
        <f t="shared" si="158"/>
        <v>2.069836873140166</v>
      </c>
      <c r="E1702" s="2">
        <f t="shared" si="157"/>
        <v>-3.5827707301074874E-2</v>
      </c>
      <c r="F1702" s="2">
        <f t="shared" si="161"/>
        <v>-4.1175036356406673E-2</v>
      </c>
      <c r="G1702" s="2">
        <f t="shared" si="159"/>
        <v>5.3473290553317995E-3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2.15</v>
      </c>
      <c r="C1703" s="2">
        <f t="shared" si="156"/>
        <v>2.0503154480176926</v>
      </c>
      <c r="D1703" s="2">
        <f t="shared" si="158"/>
        <v>2.0757748825371909</v>
      </c>
      <c r="E1703" s="2">
        <f t="shared" si="157"/>
        <v>-2.5459434519498281E-2</v>
      </c>
      <c r="F1703" s="2">
        <f t="shared" si="161"/>
        <v>-3.8031915989025E-2</v>
      </c>
      <c r="G1703" s="2">
        <f t="shared" si="159"/>
        <v>1.257248146952672E-2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2.15</v>
      </c>
      <c r="C1704" s="2">
        <f t="shared" si="156"/>
        <v>2.0625746098611244</v>
      </c>
      <c r="D1704" s="2">
        <f t="shared" si="158"/>
        <v>2.0812730393862879</v>
      </c>
      <c r="E1704" s="2">
        <f t="shared" si="157"/>
        <v>-1.869842952516354E-2</v>
      </c>
      <c r="F1704" s="2">
        <f t="shared" si="161"/>
        <v>-3.4165218696252705E-2</v>
      </c>
      <c r="G1704" s="2">
        <f t="shared" si="159"/>
        <v>1.5466789171089165E-2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2.15</v>
      </c>
      <c r="C1705" s="2">
        <f t="shared" si="156"/>
        <v>2.0698708237286438</v>
      </c>
      <c r="D1705" s="2">
        <f t="shared" si="158"/>
        <v>2.086363925357674</v>
      </c>
      <c r="E1705" s="2">
        <f t="shared" si="157"/>
        <v>-1.6493101629030171E-2</v>
      </c>
      <c r="F1705" s="2">
        <f t="shared" si="161"/>
        <v>-3.0630795282808199E-2</v>
      </c>
      <c r="G1705" s="2">
        <f t="shared" si="159"/>
        <v>1.4137693653778028E-2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2.13</v>
      </c>
      <c r="C1706" s="2">
        <f t="shared" si="156"/>
        <v>2.0760445431550063</v>
      </c>
      <c r="D1706" s="2">
        <f t="shared" si="158"/>
        <v>2.0895962271830313</v>
      </c>
      <c r="E1706" s="2">
        <f t="shared" si="157"/>
        <v>-1.355168402802498E-2</v>
      </c>
      <c r="F1706" s="2">
        <f t="shared" si="161"/>
        <v>-2.7214973031851556E-2</v>
      </c>
      <c r="G1706" s="2">
        <f t="shared" si="159"/>
        <v>1.3663289003826577E-2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2.13</v>
      </c>
      <c r="C1707" s="2">
        <f t="shared" si="156"/>
        <v>2.0812684595926978</v>
      </c>
      <c r="D1707" s="2">
        <f t="shared" si="158"/>
        <v>2.0925890992435474</v>
      </c>
      <c r="E1707" s="2">
        <f t="shared" si="157"/>
        <v>-1.1320639650849618E-2</v>
      </c>
      <c r="F1707" s="2">
        <f t="shared" si="161"/>
        <v>-2.403610635565117E-2</v>
      </c>
      <c r="G1707" s="2">
        <f t="shared" si="159"/>
        <v>1.2715466704801552E-2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2.13</v>
      </c>
      <c r="C1708" s="2">
        <f t="shared" si="156"/>
        <v>2.0856886965784365</v>
      </c>
      <c r="D1708" s="2">
        <f t="shared" si="158"/>
        <v>2.0953602770773587</v>
      </c>
      <c r="E1708" s="2">
        <f t="shared" si="157"/>
        <v>-9.6715804989222498E-3</v>
      </c>
      <c r="F1708" s="2">
        <f t="shared" si="161"/>
        <v>-2.1163201184305386E-2</v>
      </c>
      <c r="G1708" s="2">
        <f t="shared" si="159"/>
        <v>1.1491620685383137E-2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2.13</v>
      </c>
      <c r="C1709" s="2">
        <f t="shared" si="156"/>
        <v>2.0894288971048307</v>
      </c>
      <c r="D1709" s="2">
        <f t="shared" si="158"/>
        <v>2.0979261824790356</v>
      </c>
      <c r="E1709" s="2">
        <f t="shared" si="157"/>
        <v>-8.4972853742049104E-3</v>
      </c>
      <c r="F1709" s="2">
        <f t="shared" si="161"/>
        <v>-1.8630018022285293E-2</v>
      </c>
      <c r="G1709" s="2">
        <f t="shared" si="159"/>
        <v>1.0132732648080383E-2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2.12</v>
      </c>
      <c r="C1710" s="2">
        <f t="shared" si="156"/>
        <v>2.0925936821656261</v>
      </c>
      <c r="D1710" s="2">
        <f t="shared" si="158"/>
        <v>2.0995612800731811</v>
      </c>
      <c r="E1710" s="2">
        <f t="shared" si="157"/>
        <v>-6.9675979075549677E-3</v>
      </c>
      <c r="F1710" s="2">
        <f t="shared" si="161"/>
        <v>-1.6297533999339229E-2</v>
      </c>
      <c r="G1710" s="2">
        <f t="shared" si="159"/>
        <v>9.3299360917842612E-3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2.13</v>
      </c>
      <c r="C1711" s="2">
        <f t="shared" si="156"/>
        <v>2.0998869618324529</v>
      </c>
      <c r="D1711" s="2">
        <f t="shared" si="158"/>
        <v>2.1018160000677604</v>
      </c>
      <c r="E1711" s="2">
        <f t="shared" si="157"/>
        <v>-1.9290382353074342E-3</v>
      </c>
      <c r="F1711" s="2">
        <f t="shared" si="161"/>
        <v>-1.3423834846532871E-2</v>
      </c>
      <c r="G1711" s="2">
        <f t="shared" si="159"/>
        <v>1.1494796611225436E-2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2.1</v>
      </c>
      <c r="C1712" s="2">
        <f t="shared" si="156"/>
        <v>2.106058198473614</v>
      </c>
      <c r="D1712" s="2">
        <f t="shared" si="158"/>
        <v>2.1016814815442224</v>
      </c>
      <c r="E1712" s="2">
        <f t="shared" si="157"/>
        <v>4.3767169293915664E-3</v>
      </c>
      <c r="F1712" s="2">
        <f t="shared" si="161"/>
        <v>-9.8637244913479839E-3</v>
      </c>
      <c r="G1712" s="2">
        <f t="shared" si="159"/>
        <v>1.424044142073955E-2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2.09</v>
      </c>
      <c r="C1713" s="2">
        <f t="shared" si="156"/>
        <v>2.1128184756315194</v>
      </c>
      <c r="D1713" s="2">
        <f t="shared" si="158"/>
        <v>2.1008161866150208</v>
      </c>
      <c r="E1713" s="2">
        <f t="shared" si="157"/>
        <v>1.200228901649858E-2</v>
      </c>
      <c r="F1713" s="2">
        <f t="shared" si="161"/>
        <v>-5.4905217897786712E-3</v>
      </c>
      <c r="G1713" s="2">
        <f t="shared" si="159"/>
        <v>1.7492810806277251E-2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2.08</v>
      </c>
      <c r="C1714" s="2">
        <f t="shared" si="156"/>
        <v>2.118538710149747</v>
      </c>
      <c r="D1714" s="2">
        <f t="shared" si="158"/>
        <v>2.0992742468657601</v>
      </c>
      <c r="E1714" s="2">
        <f t="shared" si="157"/>
        <v>1.9264463283986899E-2</v>
      </c>
      <c r="F1714" s="2">
        <f t="shared" si="161"/>
        <v>-5.3952477502555675E-4</v>
      </c>
      <c r="G1714" s="2">
        <f t="shared" si="159"/>
        <v>1.9803988059012456E-2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2.08</v>
      </c>
      <c r="C1715" s="2">
        <f t="shared" si="156"/>
        <v>2.1233789085882475</v>
      </c>
      <c r="D1715" s="2">
        <f t="shared" si="158"/>
        <v>2.0978465248757039</v>
      </c>
      <c r="E1715" s="2">
        <f t="shared" si="157"/>
        <v>2.5532383712543627E-2</v>
      </c>
      <c r="F1715" s="2">
        <f t="shared" si="161"/>
        <v>4.6748569224882809E-3</v>
      </c>
      <c r="G1715" s="2">
        <f t="shared" si="159"/>
        <v>2.0857526790055345E-2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2.09</v>
      </c>
      <c r="C1716" s="2">
        <f t="shared" si="156"/>
        <v>2.1243975380362095</v>
      </c>
      <c r="D1716" s="2">
        <f t="shared" si="158"/>
        <v>2.0972653008108368</v>
      </c>
      <c r="E1716" s="2">
        <f t="shared" si="157"/>
        <v>2.7132237225372613E-2</v>
      </c>
      <c r="F1716" s="2">
        <f t="shared" si="161"/>
        <v>9.1663329830651476E-3</v>
      </c>
      <c r="G1716" s="2">
        <f t="shared" si="159"/>
        <v>1.7965904242307464E-2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2.0299999999999998</v>
      </c>
      <c r="C1717" s="2">
        <f t="shared" si="156"/>
        <v>2.1252594552614079</v>
      </c>
      <c r="D1717" s="2">
        <f t="shared" si="158"/>
        <v>2.09228268593596</v>
      </c>
      <c r="E1717" s="2">
        <f t="shared" si="157"/>
        <v>3.2976769325447908E-2</v>
      </c>
      <c r="F1717" s="2">
        <f t="shared" si="161"/>
        <v>1.3928420251541701E-2</v>
      </c>
      <c r="G1717" s="2">
        <f t="shared" si="159"/>
        <v>1.9048349073906207E-2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2.0299999999999998</v>
      </c>
      <c r="C1718" s="2">
        <f t="shared" si="156"/>
        <v>2.1259887698365758</v>
      </c>
      <c r="D1718" s="2">
        <f t="shared" si="158"/>
        <v>2.0876691536444074</v>
      </c>
      <c r="E1718" s="2">
        <f t="shared" si="157"/>
        <v>3.8319616192168393E-2</v>
      </c>
      <c r="F1718" s="2">
        <f t="shared" si="161"/>
        <v>1.8806659439667042E-2</v>
      </c>
      <c r="G1718" s="2">
        <f t="shared" si="159"/>
        <v>1.9512956752501351E-2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2.06</v>
      </c>
      <c r="C1719" s="2">
        <f t="shared" si="156"/>
        <v>2.12660588216941</v>
      </c>
      <c r="D1719" s="2">
        <f t="shared" si="158"/>
        <v>2.0856195867077845</v>
      </c>
      <c r="E1719" s="2">
        <f t="shared" si="157"/>
        <v>4.0986295461625577E-2</v>
      </c>
      <c r="F1719" s="2">
        <f t="shared" si="161"/>
        <v>2.3242586644058753E-2</v>
      </c>
      <c r="G1719" s="2">
        <f t="shared" si="159"/>
        <v>1.7743708817566824E-2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2.06</v>
      </c>
      <c r="C1720" s="2">
        <f t="shared" si="156"/>
        <v>2.1255895926048853</v>
      </c>
      <c r="D1720" s="2">
        <f t="shared" si="158"/>
        <v>2.0837218395442449</v>
      </c>
      <c r="E1720" s="2">
        <f t="shared" si="157"/>
        <v>4.1867753060640389E-2</v>
      </c>
      <c r="F1720" s="2">
        <f t="shared" si="161"/>
        <v>2.6967619927375081E-2</v>
      </c>
      <c r="G1720" s="2">
        <f t="shared" si="159"/>
        <v>1.4900133133265308E-2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2.1</v>
      </c>
      <c r="C1721" s="2">
        <f t="shared" si="156"/>
        <v>2.1262681168195181</v>
      </c>
      <c r="D1721" s="2">
        <f t="shared" si="158"/>
        <v>2.0849276292076344</v>
      </c>
      <c r="E1721" s="2">
        <f t="shared" si="157"/>
        <v>4.1340487611883692E-2</v>
      </c>
      <c r="F1721" s="2">
        <f t="shared" si="161"/>
        <v>2.9842193464276807E-2</v>
      </c>
      <c r="G1721" s="2">
        <f t="shared" si="159"/>
        <v>1.1498294147606884E-2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2.08</v>
      </c>
      <c r="C1722" s="2">
        <f t="shared" si="156"/>
        <v>2.1222268680780538</v>
      </c>
      <c r="D1722" s="2">
        <f t="shared" si="158"/>
        <v>2.0845626196366984</v>
      </c>
      <c r="E1722" s="2">
        <f t="shared" si="157"/>
        <v>3.7664248441355408E-2</v>
      </c>
      <c r="F1722" s="2">
        <f t="shared" si="161"/>
        <v>3.1406604459692532E-2</v>
      </c>
      <c r="G1722" s="2">
        <f t="shared" si="159"/>
        <v>6.2576439816628762E-3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2.08</v>
      </c>
      <c r="C1723" s="2">
        <f t="shared" si="156"/>
        <v>2.1172688883737378</v>
      </c>
      <c r="D1723" s="2">
        <f t="shared" si="158"/>
        <v>2.0842246478117579</v>
      </c>
      <c r="E1723" s="2">
        <f t="shared" si="157"/>
        <v>3.3044240561979965E-2</v>
      </c>
      <c r="F1723" s="2">
        <f t="shared" si="161"/>
        <v>3.1734131680150018E-2</v>
      </c>
      <c r="G1723" s="2">
        <f t="shared" si="159"/>
        <v>1.3101088818299467E-3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2.0699999999999998</v>
      </c>
      <c r="C1724" s="2">
        <f t="shared" si="156"/>
        <v>2.1115352132393164</v>
      </c>
      <c r="D1724" s="2">
        <f t="shared" si="158"/>
        <v>2.0831709701960719</v>
      </c>
      <c r="E1724" s="2">
        <f t="shared" si="157"/>
        <v>2.8364243043244475E-2</v>
      </c>
      <c r="F1724" s="2">
        <f t="shared" si="161"/>
        <v>3.1060153952768912E-2</v>
      </c>
      <c r="G1724" s="2">
        <f t="shared" si="159"/>
        <v>-2.6959109095244377E-3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2.0499999999999998</v>
      </c>
      <c r="C1725" s="2">
        <f t="shared" si="156"/>
        <v>2.106683641971729</v>
      </c>
      <c r="D1725" s="2">
        <f t="shared" si="158"/>
        <v>2.0807138612926592</v>
      </c>
      <c r="E1725" s="2">
        <f t="shared" si="157"/>
        <v>2.5969780679069743E-2</v>
      </c>
      <c r="F1725" s="2">
        <f t="shared" si="161"/>
        <v>3.004207929802908E-2</v>
      </c>
      <c r="G1725" s="2">
        <f t="shared" si="159"/>
        <v>-4.0722986189593371E-3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2.0499999999999998</v>
      </c>
      <c r="C1726" s="2">
        <f t="shared" si="156"/>
        <v>2.1041169278222323</v>
      </c>
      <c r="D1726" s="2">
        <f t="shared" si="158"/>
        <v>2.0784387604561658</v>
      </c>
      <c r="E1726" s="2">
        <f t="shared" si="157"/>
        <v>2.5678167366066429E-2</v>
      </c>
      <c r="F1726" s="2">
        <f t="shared" si="161"/>
        <v>2.9169296911636552E-2</v>
      </c>
      <c r="G1726" s="2">
        <f t="shared" si="159"/>
        <v>-3.4911295455701229E-3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2.08</v>
      </c>
      <c r="C1727" s="2">
        <f t="shared" si="156"/>
        <v>2.0927143235418888</v>
      </c>
      <c r="D1727" s="2">
        <f t="shared" si="158"/>
        <v>2.0785544078297833</v>
      </c>
      <c r="E1727" s="2">
        <f t="shared" si="157"/>
        <v>1.4159915712105509E-2</v>
      </c>
      <c r="F1727" s="2">
        <f t="shared" si="161"/>
        <v>2.6167420671730345E-2</v>
      </c>
      <c r="G1727" s="2">
        <f t="shared" si="159"/>
        <v>-1.2007504959624837E-2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2.08</v>
      </c>
      <c r="C1728" s="2">
        <f t="shared" si="156"/>
        <v>2.0830659660739057</v>
      </c>
      <c r="D1728" s="2">
        <f t="shared" si="158"/>
        <v>2.0786614887312811</v>
      </c>
      <c r="E1728" s="2">
        <f t="shared" si="157"/>
        <v>4.4044773426246131E-3</v>
      </c>
      <c r="F1728" s="2">
        <f t="shared" si="161"/>
        <v>2.1814832005909199E-2</v>
      </c>
      <c r="G1728" s="2">
        <f t="shared" si="159"/>
        <v>-1.7410354663284586E-2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2.02</v>
      </c>
      <c r="C1729" s="2">
        <f t="shared" si="156"/>
        <v>2.0795173559086897</v>
      </c>
      <c r="D1729" s="2">
        <f t="shared" si="158"/>
        <v>2.0743161932697047</v>
      </c>
      <c r="E1729" s="2">
        <f t="shared" si="157"/>
        <v>5.2011626389849575E-3</v>
      </c>
      <c r="F1729" s="2">
        <f t="shared" si="161"/>
        <v>1.8492098132524351E-2</v>
      </c>
      <c r="G1729" s="2">
        <f t="shared" si="159"/>
        <v>-1.3290935493539394E-2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2.02</v>
      </c>
      <c r="C1730" s="2">
        <f t="shared" si="156"/>
        <v>2.0765146857688914</v>
      </c>
      <c r="D1730" s="2">
        <f t="shared" si="158"/>
        <v>2.0702927715460229</v>
      </c>
      <c r="E1730" s="2">
        <f t="shared" si="157"/>
        <v>6.221914222868552E-3</v>
      </c>
      <c r="F1730" s="2">
        <f t="shared" si="161"/>
        <v>1.6038061350593193E-2</v>
      </c>
      <c r="G1730" s="2">
        <f t="shared" si="159"/>
        <v>-9.8161471277246407E-3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2.02</v>
      </c>
      <c r="C1731" s="2">
        <f t="shared" si="156"/>
        <v>2.0801278110352159</v>
      </c>
      <c r="D1731" s="2">
        <f t="shared" si="158"/>
        <v>2.0665673810611325</v>
      </c>
      <c r="E1731" s="2">
        <f t="shared" si="157"/>
        <v>1.3560429974083466E-2</v>
      </c>
      <c r="F1731" s="2">
        <f t="shared" si="161"/>
        <v>1.5542535075291249E-2</v>
      </c>
      <c r="G1731" s="2">
        <f t="shared" si="159"/>
        <v>-1.9821051012077831E-3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2.0099999999999998</v>
      </c>
      <c r="C1732" s="2">
        <f t="shared" si="156"/>
        <v>2.0801081477990286</v>
      </c>
      <c r="D1732" s="2">
        <f t="shared" si="158"/>
        <v>2.0623772046862339</v>
      </c>
      <c r="E1732" s="2">
        <f t="shared" si="157"/>
        <v>1.7730943112794773E-2</v>
      </c>
      <c r="F1732" s="2">
        <f t="shared" si="161"/>
        <v>1.5980216682791953E-2</v>
      </c>
      <c r="G1732" s="2">
        <f t="shared" si="159"/>
        <v>1.7507264300028191E-3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2</v>
      </c>
      <c r="C1733" s="2">
        <f t="shared" si="156"/>
        <v>2.0800915096761012</v>
      </c>
      <c r="D1733" s="2">
        <f t="shared" si="158"/>
        <v>2.0577566710057722</v>
      </c>
      <c r="E1733" s="2">
        <f t="shared" si="157"/>
        <v>2.2334838670329038E-2</v>
      </c>
      <c r="F1733" s="2">
        <f t="shared" si="161"/>
        <v>1.7251141080299372E-2</v>
      </c>
      <c r="G1733" s="2">
        <f t="shared" si="159"/>
        <v>5.0836975900296656E-3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2</v>
      </c>
      <c r="C1734" s="2">
        <f t="shared" si="156"/>
        <v>2.078538969725932</v>
      </c>
      <c r="D1734" s="2">
        <f t="shared" si="158"/>
        <v>2.0534783990794185</v>
      </c>
      <c r="E1734" s="2">
        <f t="shared" si="157"/>
        <v>2.5060570646513458E-2</v>
      </c>
      <c r="F1734" s="2">
        <f t="shared" si="161"/>
        <v>1.881302699354219E-2</v>
      </c>
      <c r="G1734" s="2">
        <f t="shared" si="159"/>
        <v>6.2475436529712686E-3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2</v>
      </c>
      <c r="C1735" s="2">
        <f t="shared" si="156"/>
        <v>2.0741483589988654</v>
      </c>
      <c r="D1735" s="2">
        <f t="shared" si="158"/>
        <v>2.0495170361846471</v>
      </c>
      <c r="E1735" s="2">
        <f t="shared" si="157"/>
        <v>2.4631322814218315E-2</v>
      </c>
      <c r="F1735" s="2">
        <f t="shared" si="161"/>
        <v>1.9976686157677417E-2</v>
      </c>
      <c r="G1735" s="2">
        <f t="shared" si="159"/>
        <v>4.6546366565408982E-3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2.0099999999999998</v>
      </c>
      <c r="C1736" s="2">
        <f t="shared" si="156"/>
        <v>2.0704332268451937</v>
      </c>
      <c r="D1736" s="2">
        <f t="shared" si="158"/>
        <v>2.0465898483191176</v>
      </c>
      <c r="E1736" s="2">
        <f t="shared" si="157"/>
        <v>2.3843378526076098E-2</v>
      </c>
      <c r="F1736" s="2">
        <f t="shared" si="161"/>
        <v>2.0750024631357153E-2</v>
      </c>
      <c r="G1736" s="2">
        <f t="shared" si="159"/>
        <v>3.0933538947189448E-3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2.0699999999999998</v>
      </c>
      <c r="C1737" s="2">
        <f t="shared" si="156"/>
        <v>2.0719050380997794</v>
      </c>
      <c r="D1737" s="2">
        <f t="shared" si="158"/>
        <v>2.0483239336288124</v>
      </c>
      <c r="E1737" s="2">
        <f t="shared" si="157"/>
        <v>2.3581104470967063E-2</v>
      </c>
      <c r="F1737" s="2">
        <f t="shared" si="161"/>
        <v>2.1316240599279137E-2</v>
      </c>
      <c r="G1737" s="2">
        <f t="shared" si="159"/>
        <v>2.2648638716879256E-3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2.12</v>
      </c>
      <c r="C1738" s="2">
        <f t="shared" si="156"/>
        <v>2.0731504168536596</v>
      </c>
      <c r="D1738" s="2">
        <f t="shared" si="158"/>
        <v>2.05363327187853</v>
      </c>
      <c r="E1738" s="2">
        <f t="shared" si="157"/>
        <v>1.9517144975129685E-2</v>
      </c>
      <c r="F1738" s="2">
        <f t="shared" si="161"/>
        <v>2.0956421474449247E-2</v>
      </c>
      <c r="G1738" s="2">
        <f t="shared" si="159"/>
        <v>-1.4392764993195611E-3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2.11</v>
      </c>
      <c r="C1739" s="2">
        <f t="shared" si="156"/>
        <v>2.0649734296454043</v>
      </c>
      <c r="D1739" s="2">
        <f t="shared" si="158"/>
        <v>2.057808585072713</v>
      </c>
      <c r="E1739" s="2">
        <f t="shared" si="157"/>
        <v>7.1648445726912868E-3</v>
      </c>
      <c r="F1739" s="2">
        <f t="shared" si="161"/>
        <v>1.8198106094097655E-2</v>
      </c>
      <c r="G1739" s="2">
        <f t="shared" si="159"/>
        <v>-1.1033261521406369E-2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2.1</v>
      </c>
      <c r="C1740" s="2">
        <f t="shared" si="156"/>
        <v>2.0580544404691881</v>
      </c>
      <c r="D1740" s="2">
        <f t="shared" si="158"/>
        <v>2.0609338750673269</v>
      </c>
      <c r="E1740" s="2">
        <f t="shared" si="157"/>
        <v>-2.8794345981388858E-3</v>
      </c>
      <c r="F1740" s="2">
        <f t="shared" si="161"/>
        <v>1.3982597955650346E-2</v>
      </c>
      <c r="G1740" s="2">
        <f t="shared" si="159"/>
        <v>-1.6862032553789232E-2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2.1</v>
      </c>
      <c r="C1741" s="2">
        <f t="shared" si="156"/>
        <v>2.0521999111662361</v>
      </c>
      <c r="D1741" s="2">
        <f t="shared" si="158"/>
        <v>2.063827662099377</v>
      </c>
      <c r="E1741" s="2">
        <f t="shared" si="157"/>
        <v>-1.1627750933140835E-2</v>
      </c>
      <c r="F1741" s="2">
        <f t="shared" si="161"/>
        <v>8.8605281778921102E-3</v>
      </c>
      <c r="G1741" s="2">
        <f t="shared" si="159"/>
        <v>-2.0488279111032945E-2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2.09</v>
      </c>
      <c r="C1742" s="2">
        <f t="shared" si="156"/>
        <v>2.0457076171406614</v>
      </c>
      <c r="D1742" s="2">
        <f t="shared" si="158"/>
        <v>2.0657663537957194</v>
      </c>
      <c r="E1742" s="2">
        <f t="shared" si="157"/>
        <v>-2.0058736655057974E-2</v>
      </c>
      <c r="F1742" s="2">
        <f t="shared" si="161"/>
        <v>3.0766752113020931E-3</v>
      </c>
      <c r="G1742" s="2">
        <f t="shared" si="159"/>
        <v>-2.3135411866360069E-2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2.0299999999999998</v>
      </c>
      <c r="C1743" s="2">
        <f t="shared" ref="C1743:C1806" si="162">$C$4*B1733+C1742*(1-$C$4)</f>
        <v>2.0386756760420983</v>
      </c>
      <c r="D1743" s="2">
        <f t="shared" si="158"/>
        <v>2.0631169942552958</v>
      </c>
      <c r="E1743" s="2">
        <f t="shared" si="157"/>
        <v>-2.4441318213197505E-2</v>
      </c>
      <c r="F1743" s="2">
        <f t="shared" si="161"/>
        <v>-2.4269234735978264E-3</v>
      </c>
      <c r="G1743" s="2">
        <f t="shared" si="159"/>
        <v>-2.201439473959968E-2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2.0299999999999998</v>
      </c>
      <c r="C1744" s="2">
        <f t="shared" si="162"/>
        <v>2.0327255720356217</v>
      </c>
      <c r="D1744" s="2">
        <f t="shared" si="158"/>
        <v>2.0606638835697182</v>
      </c>
      <c r="E1744" s="2">
        <f t="shared" si="157"/>
        <v>-2.7938311534096538E-2</v>
      </c>
      <c r="F1744" s="2">
        <f t="shared" si="161"/>
        <v>-7.529201085697569E-3</v>
      </c>
      <c r="G1744" s="2">
        <f t="shared" si="159"/>
        <v>-2.0409110448398968E-2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2.08</v>
      </c>
      <c r="C1745" s="2">
        <f t="shared" si="162"/>
        <v>2.0276908686455259</v>
      </c>
      <c r="D1745" s="2">
        <f t="shared" si="158"/>
        <v>2.06209618849048</v>
      </c>
      <c r="E1745" s="2">
        <f t="shared" si="157"/>
        <v>-3.4405319844954096E-2</v>
      </c>
      <c r="F1745" s="2">
        <f t="shared" si="161"/>
        <v>-1.2904424837548875E-2</v>
      </c>
      <c r="G1745" s="2">
        <f t="shared" si="159"/>
        <v>-2.1500895007405221E-2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2.08</v>
      </c>
      <c r="C1746" s="2">
        <f t="shared" si="162"/>
        <v>2.0249691965462144</v>
      </c>
      <c r="D1746" s="2">
        <f t="shared" si="158"/>
        <v>2.0634223967504446</v>
      </c>
      <c r="E1746" s="2">
        <f t="shared" si="157"/>
        <v>-3.8453200204230154E-2</v>
      </c>
      <c r="F1746" s="2">
        <f t="shared" si="161"/>
        <v>-1.8014179910885133E-2</v>
      </c>
      <c r="G1746" s="2">
        <f t="shared" si="159"/>
        <v>-2.0439020293345021E-2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2.08</v>
      </c>
      <c r="C1747" s="2">
        <f t="shared" si="162"/>
        <v>2.0318970124621814</v>
      </c>
      <c r="D1747" s="2">
        <f t="shared" si="158"/>
        <v>2.0646503673615229</v>
      </c>
      <c r="E1747" s="2">
        <f t="shared" si="157"/>
        <v>-3.2753354899341502E-2</v>
      </c>
      <c r="F1747" s="2">
        <f t="shared" si="161"/>
        <v>-2.096201490857641E-2</v>
      </c>
      <c r="G1747" s="2">
        <f t="shared" si="159"/>
        <v>-1.1791339990765093E-2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2.09</v>
      </c>
      <c r="C1748" s="2">
        <f t="shared" si="162"/>
        <v>2.0454513182372303</v>
      </c>
      <c r="D1748" s="2">
        <f t="shared" si="158"/>
        <v>2.0665281179273358</v>
      </c>
      <c r="E1748" s="2">
        <f t="shared" si="157"/>
        <v>-2.1076799690105563E-2</v>
      </c>
      <c r="F1748" s="2">
        <f t="shared" si="161"/>
        <v>-2.0984971864882244E-2</v>
      </c>
      <c r="G1748" s="2">
        <f t="shared" si="159"/>
        <v>-9.182782522331942E-5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2.1</v>
      </c>
      <c r="C1749" s="2">
        <f t="shared" si="162"/>
        <v>2.0553818846622716</v>
      </c>
      <c r="D1749" s="2">
        <f t="shared" si="158"/>
        <v>2.0690075165993851</v>
      </c>
      <c r="E1749" s="2">
        <f t="shared" si="157"/>
        <v>-1.3625631937113525E-2</v>
      </c>
      <c r="F1749" s="2">
        <f t="shared" si="161"/>
        <v>-1.9513103879328503E-2</v>
      </c>
      <c r="G1749" s="2">
        <f t="shared" si="159"/>
        <v>5.8874719422149779E-3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2.1</v>
      </c>
      <c r="C1750" s="2">
        <f t="shared" si="162"/>
        <v>2.062246210098845</v>
      </c>
      <c r="D1750" s="2">
        <f t="shared" si="158"/>
        <v>2.0713032561105416</v>
      </c>
      <c r="E1750" s="2">
        <f t="shared" si="157"/>
        <v>-9.0570460116965457E-3</v>
      </c>
      <c r="F1750" s="2">
        <f t="shared" si="161"/>
        <v>-1.7421892305802111E-2</v>
      </c>
      <c r="G1750" s="2">
        <f t="shared" si="159"/>
        <v>8.364846294105565E-3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2.1</v>
      </c>
      <c r="C1751" s="2">
        <f t="shared" si="162"/>
        <v>2.0680544854682537</v>
      </c>
      <c r="D1751" s="2">
        <f t="shared" si="158"/>
        <v>2.0734289408430939</v>
      </c>
      <c r="E1751" s="2">
        <f t="shared" si="157"/>
        <v>-5.3744553748402701E-3</v>
      </c>
      <c r="F1751" s="2">
        <f t="shared" si="161"/>
        <v>-1.5012404919609743E-2</v>
      </c>
      <c r="G1751" s="2">
        <f t="shared" si="159"/>
        <v>9.6379495447694724E-3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2.1</v>
      </c>
      <c r="C1752" s="2">
        <f t="shared" si="162"/>
        <v>2.0714307184731378</v>
      </c>
      <c r="D1752" s="2">
        <f t="shared" si="158"/>
        <v>2.0753971674473091</v>
      </c>
      <c r="E1752" s="2">
        <f t="shared" si="157"/>
        <v>-3.9664489741713105E-3</v>
      </c>
      <c r="F1752" s="2">
        <f t="shared" si="161"/>
        <v>-1.2803213730522057E-2</v>
      </c>
      <c r="G1752" s="2">
        <f t="shared" si="159"/>
        <v>8.8367647563507463E-3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2.09</v>
      </c>
      <c r="C1753" s="2">
        <f t="shared" si="162"/>
        <v>2.0650567617849629</v>
      </c>
      <c r="D1753" s="2">
        <f t="shared" si="158"/>
        <v>2.0764788587475085</v>
      </c>
      <c r="E1753" s="2">
        <f t="shared" si="157"/>
        <v>-1.1422096962545591E-2</v>
      </c>
      <c r="F1753" s="2">
        <f t="shared" si="161"/>
        <v>-1.2526990376926764E-2</v>
      </c>
      <c r="G1753" s="2">
        <f t="shared" si="159"/>
        <v>1.1048934143811726E-3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2.08</v>
      </c>
      <c r="C1754" s="2">
        <f t="shared" si="162"/>
        <v>2.0596634138180456</v>
      </c>
      <c r="D1754" s="2">
        <f t="shared" si="158"/>
        <v>2.0767396840254708</v>
      </c>
      <c r="E1754" s="2">
        <f t="shared" si="157"/>
        <v>-1.7076270207425193E-2</v>
      </c>
      <c r="F1754" s="2">
        <f t="shared" si="161"/>
        <v>-1.3436846343026452E-2</v>
      </c>
      <c r="G1754" s="2">
        <f t="shared" si="159"/>
        <v>-3.6394238643987411E-3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2.08</v>
      </c>
      <c r="C1755" s="2">
        <f t="shared" si="162"/>
        <v>2.0627921193845</v>
      </c>
      <c r="D1755" s="2">
        <f t="shared" si="158"/>
        <v>2.0769811889124732</v>
      </c>
      <c r="E1755" s="2">
        <f t="shared" si="157"/>
        <v>-1.4189069527973164E-2</v>
      </c>
      <c r="F1755" s="2">
        <f t="shared" si="161"/>
        <v>-1.3587290980015796E-2</v>
      </c>
      <c r="G1755" s="2">
        <f t="shared" si="159"/>
        <v>-6.0177854795736771E-4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2.08</v>
      </c>
      <c r="C1756" s="2">
        <f t="shared" si="162"/>
        <v>2.0654394856330383</v>
      </c>
      <c r="D1756" s="2">
        <f t="shared" si="158"/>
        <v>2.0772048045485865</v>
      </c>
      <c r="E1756" s="2">
        <f t="shared" ref="E1756:E1819" si="163">C1756-D1756</f>
        <v>-1.1765318915548217E-2</v>
      </c>
      <c r="F1756" s="2">
        <f t="shared" si="161"/>
        <v>-1.3222896567122281E-2</v>
      </c>
      <c r="G1756" s="2">
        <f t="shared" si="159"/>
        <v>1.4575776515740636E-3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2.02</v>
      </c>
      <c r="C1757" s="2">
        <f t="shared" si="162"/>
        <v>2.0676795647664168</v>
      </c>
      <c r="D1757" s="2">
        <f t="shared" ref="D1757:D1820" si="164">$D$4*B1757+(1-$D$4)*D1756</f>
        <v>2.0729674116190617</v>
      </c>
      <c r="E1757" s="2">
        <f t="shared" si="163"/>
        <v>-5.2878468526449396E-3</v>
      </c>
      <c r="F1757" s="2">
        <f t="shared" si="161"/>
        <v>-1.1635886624226812E-2</v>
      </c>
      <c r="G1757" s="2">
        <f t="shared" si="159"/>
        <v>6.3480397715818728E-3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2.02</v>
      </c>
      <c r="C1758" s="2">
        <f t="shared" si="162"/>
        <v>2.0711134778792757</v>
      </c>
      <c r="D1758" s="2">
        <f t="shared" si="164"/>
        <v>2.0690438996472795</v>
      </c>
      <c r="E1758" s="2">
        <f t="shared" si="163"/>
        <v>2.0695782319961609E-3</v>
      </c>
      <c r="F1758" s="2">
        <f t="shared" si="161"/>
        <v>-8.8947936529822184E-3</v>
      </c>
      <c r="G1758" s="2">
        <f t="shared" si="159"/>
        <v>1.0964371884978379E-2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2.0299999999999998</v>
      </c>
      <c r="C1759" s="2">
        <f t="shared" si="162"/>
        <v>2.0755575582055412</v>
      </c>
      <c r="D1759" s="2">
        <f t="shared" si="164"/>
        <v>2.0661517589326661</v>
      </c>
      <c r="E1759" s="2">
        <f t="shared" si="163"/>
        <v>9.4057992728751039E-3</v>
      </c>
      <c r="F1759" s="2">
        <f t="shared" si="161"/>
        <v>-5.2346750678107547E-3</v>
      </c>
      <c r="G1759" s="2">
        <f t="shared" si="159"/>
        <v>1.4640474340685859E-2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2.0299999999999998</v>
      </c>
      <c r="C1760" s="2">
        <f t="shared" si="162"/>
        <v>2.0793179338662271</v>
      </c>
      <c r="D1760" s="2">
        <f t="shared" si="164"/>
        <v>2.0634738508635797</v>
      </c>
      <c r="E1760" s="2">
        <f t="shared" si="163"/>
        <v>1.5844083002647391E-2</v>
      </c>
      <c r="F1760" s="2">
        <f t="shared" si="161"/>
        <v>-1.0189234537191253E-3</v>
      </c>
      <c r="G1760" s="2">
        <f t="shared" si="159"/>
        <v>1.6863006456366517E-2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2.02</v>
      </c>
      <c r="C1761" s="2">
        <f t="shared" si="162"/>
        <v>2.0824997901944999</v>
      </c>
      <c r="D1761" s="2">
        <f t="shared" si="164"/>
        <v>2.0602535656144259</v>
      </c>
      <c r="E1761" s="2">
        <f t="shared" si="163"/>
        <v>2.2246224580074081E-2</v>
      </c>
      <c r="F1761" s="2">
        <f t="shared" si="161"/>
        <v>3.6341061530395166E-3</v>
      </c>
      <c r="G1761" s="2">
        <f t="shared" si="159"/>
        <v>1.8612118427034564E-2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2.0099999999999998</v>
      </c>
      <c r="C1762" s="2">
        <f t="shared" si="162"/>
        <v>2.0851921301645771</v>
      </c>
      <c r="D1762" s="2">
        <f t="shared" si="164"/>
        <v>2.0565310792726166</v>
      </c>
      <c r="E1762" s="2">
        <f t="shared" si="163"/>
        <v>2.8661050891960471E-2</v>
      </c>
      <c r="F1762" s="2">
        <f t="shared" si="161"/>
        <v>8.6394951008237075E-3</v>
      </c>
      <c r="G1762" s="2">
        <f t="shared" si="159"/>
        <v>2.0021555791136764E-2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2.0099999999999998</v>
      </c>
      <c r="C1763" s="2">
        <f t="shared" si="162"/>
        <v>2.0859318024469498</v>
      </c>
      <c r="D1763" s="2">
        <f t="shared" si="164"/>
        <v>2.05308433265983</v>
      </c>
      <c r="E1763" s="2">
        <f t="shared" si="163"/>
        <v>3.2847469787119721E-2</v>
      </c>
      <c r="F1763" s="2">
        <f t="shared" si="161"/>
        <v>1.3481090038082911E-2</v>
      </c>
      <c r="G1763" s="2">
        <f t="shared" si="159"/>
        <v>1.9366379749036808E-2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2.0099999999999998</v>
      </c>
      <c r="C1764" s="2">
        <f t="shared" si="162"/>
        <v>2.0850192174551112</v>
      </c>
      <c r="D1764" s="2">
        <f t="shared" si="164"/>
        <v>2.0498929006109536</v>
      </c>
      <c r="E1764" s="2">
        <f t="shared" si="163"/>
        <v>3.5126316844157568E-2</v>
      </c>
      <c r="F1764" s="2">
        <f t="shared" si="161"/>
        <v>1.7810135399297843E-2</v>
      </c>
      <c r="G1764" s="2">
        <f t="shared" ref="G1764:G1827" si="165">E1764-F1764</f>
        <v>1.7316181444859725E-2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2.0099999999999998</v>
      </c>
      <c r="C1765" s="2">
        <f t="shared" si="162"/>
        <v>2.0842470301543248</v>
      </c>
      <c r="D1765" s="2">
        <f t="shared" si="164"/>
        <v>2.0469378709360684</v>
      </c>
      <c r="E1765" s="2">
        <f t="shared" si="163"/>
        <v>3.7309159218256394E-2</v>
      </c>
      <c r="F1765" s="2">
        <f t="shared" ref="F1765:F1828" si="167">(E1765*(2/(10)))+((1-(2/10))*F1764)</f>
        <v>2.1709940163089553E-2</v>
      </c>
      <c r="G1765" s="2">
        <f t="shared" si="165"/>
        <v>1.5599219055166841E-2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2.0299999999999998</v>
      </c>
      <c r="C1766" s="2">
        <f t="shared" si="162"/>
        <v>2.0835936408998132</v>
      </c>
      <c r="D1766" s="2">
        <f t="shared" si="164"/>
        <v>2.045683213829693</v>
      </c>
      <c r="E1766" s="2">
        <f t="shared" si="163"/>
        <v>3.7910427070120267E-2</v>
      </c>
      <c r="F1766" s="2">
        <f t="shared" si="167"/>
        <v>2.4950037544495696E-2</v>
      </c>
      <c r="G1766" s="2">
        <f t="shared" si="165"/>
        <v>1.2960389525624571E-2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2</v>
      </c>
      <c r="C1767" s="2">
        <f t="shared" si="162"/>
        <v>2.0738100038383034</v>
      </c>
      <c r="D1767" s="2">
        <f t="shared" si="164"/>
        <v>2.0422992720645308</v>
      </c>
      <c r="E1767" s="2">
        <f t="shared" si="163"/>
        <v>3.1510731773772616E-2</v>
      </c>
      <c r="F1767" s="2">
        <f t="shared" si="167"/>
        <v>2.626217639035108E-2</v>
      </c>
      <c r="G1767" s="2">
        <f t="shared" si="165"/>
        <v>5.2485553834215361E-3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2</v>
      </c>
      <c r="C1768" s="2">
        <f t="shared" si="162"/>
        <v>2.0655315417093338</v>
      </c>
      <c r="D1768" s="2">
        <f t="shared" si="164"/>
        <v>2.0391659926523431</v>
      </c>
      <c r="E1768" s="2">
        <f t="shared" si="163"/>
        <v>2.6365549056990734E-2</v>
      </c>
      <c r="F1768" s="2">
        <f t="shared" si="167"/>
        <v>2.6282850923679012E-2</v>
      </c>
      <c r="G1768" s="2">
        <f t="shared" si="165"/>
        <v>8.2698133311721878E-5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2</v>
      </c>
      <c r="C1769" s="2">
        <f t="shared" si="162"/>
        <v>2.0600651506771288</v>
      </c>
      <c r="D1769" s="2">
        <f t="shared" si="164"/>
        <v>2.0362648080114285</v>
      </c>
      <c r="E1769" s="2">
        <f t="shared" si="163"/>
        <v>2.3800342665700303E-2</v>
      </c>
      <c r="F1769" s="2">
        <f t="shared" si="167"/>
        <v>2.5786349272083273E-2</v>
      </c>
      <c r="G1769" s="2">
        <f t="shared" si="165"/>
        <v>-1.9860066063829701E-3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2</v>
      </c>
      <c r="C1770" s="2">
        <f t="shared" si="162"/>
        <v>2.0554397428806475</v>
      </c>
      <c r="D1770" s="2">
        <f t="shared" si="164"/>
        <v>2.033578525936508</v>
      </c>
      <c r="E1770" s="2">
        <f t="shared" si="163"/>
        <v>2.186121694413945E-2</v>
      </c>
      <c r="F1770" s="2">
        <f t="shared" si="167"/>
        <v>2.5001322806494509E-2</v>
      </c>
      <c r="G1770" s="2">
        <f t="shared" si="165"/>
        <v>-3.1401058623550596E-3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2</v>
      </c>
      <c r="C1771" s="2">
        <f t="shared" si="162"/>
        <v>2.0499874747451634</v>
      </c>
      <c r="D1771" s="2">
        <f t="shared" si="164"/>
        <v>2.031091227718989</v>
      </c>
      <c r="E1771" s="2">
        <f t="shared" si="163"/>
        <v>1.8896247026174429E-2</v>
      </c>
      <c r="F1771" s="2">
        <f t="shared" si="167"/>
        <v>2.3780307650430495E-2</v>
      </c>
      <c r="G1771" s="2">
        <f t="shared" si="165"/>
        <v>-4.8840606242560661E-3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2</v>
      </c>
      <c r="C1772" s="2">
        <f t="shared" si="162"/>
        <v>2.0438355555536001</v>
      </c>
      <c r="D1772" s="2">
        <f t="shared" si="164"/>
        <v>2.0287881738138784</v>
      </c>
      <c r="E1772" s="2">
        <f t="shared" si="163"/>
        <v>1.5047381739721644E-2</v>
      </c>
      <c r="F1772" s="2">
        <f t="shared" si="167"/>
        <v>2.2033722468288726E-2</v>
      </c>
      <c r="G1772" s="2">
        <f t="shared" si="165"/>
        <v>-6.9863407285670823E-3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2.06</v>
      </c>
      <c r="C1773" s="2">
        <f t="shared" si="162"/>
        <v>2.0386300854684309</v>
      </c>
      <c r="D1773" s="2">
        <f t="shared" si="164"/>
        <v>2.0311001609387764</v>
      </c>
      <c r="E1773" s="2">
        <f t="shared" si="163"/>
        <v>7.5299245296545081E-3</v>
      </c>
      <c r="F1773" s="2">
        <f t="shared" si="167"/>
        <v>1.9132962880561884E-2</v>
      </c>
      <c r="G1773" s="2">
        <f t="shared" si="165"/>
        <v>-1.1603038350907376E-2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2.06</v>
      </c>
      <c r="C1774" s="2">
        <f t="shared" si="162"/>
        <v>2.0342254569348261</v>
      </c>
      <c r="D1774" s="2">
        <f t="shared" si="164"/>
        <v>2.0332408897581264</v>
      </c>
      <c r="E1774" s="2">
        <f t="shared" si="163"/>
        <v>9.8456717669970217E-4</v>
      </c>
      <c r="F1774" s="2">
        <f t="shared" si="167"/>
        <v>1.5503283739789448E-2</v>
      </c>
      <c r="G1774" s="2">
        <f t="shared" si="165"/>
        <v>-1.4518716563089746E-2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2.06</v>
      </c>
      <c r="C1775" s="2">
        <f t="shared" si="162"/>
        <v>2.0304984635602374</v>
      </c>
      <c r="D1775" s="2">
        <f t="shared" si="164"/>
        <v>2.0352230460723391</v>
      </c>
      <c r="E1775" s="2">
        <f t="shared" si="163"/>
        <v>-4.7245825121016161E-3</v>
      </c>
      <c r="F1775" s="2">
        <f t="shared" si="167"/>
        <v>1.1457710489411237E-2</v>
      </c>
      <c r="G1775" s="2">
        <f t="shared" si="165"/>
        <v>-1.6182293001512853E-2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2.06</v>
      </c>
      <c r="C1776" s="2">
        <f t="shared" si="162"/>
        <v>2.0304217768586623</v>
      </c>
      <c r="D1776" s="2">
        <f t="shared" si="164"/>
        <v>2.0370583759929066</v>
      </c>
      <c r="E1776" s="2">
        <f t="shared" si="163"/>
        <v>-6.6365991342443031E-3</v>
      </c>
      <c r="F1776" s="2">
        <f t="shared" si="167"/>
        <v>7.8388485646801297E-3</v>
      </c>
      <c r="G1776" s="2">
        <f t="shared" si="165"/>
        <v>-1.4475447698924433E-2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2.06</v>
      </c>
      <c r="C1777" s="2">
        <f t="shared" si="162"/>
        <v>2.0257415034957913</v>
      </c>
      <c r="D1777" s="2">
        <f t="shared" si="164"/>
        <v>2.0387577555489877</v>
      </c>
      <c r="E1777" s="2">
        <f t="shared" si="163"/>
        <v>-1.3016252053196453E-2</v>
      </c>
      <c r="F1777" s="2">
        <f t="shared" si="167"/>
        <v>3.6678284411048134E-3</v>
      </c>
      <c r="G1777" s="2">
        <f t="shared" si="165"/>
        <v>-1.6684080494301267E-2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2</v>
      </c>
      <c r="C1778" s="2">
        <f t="shared" si="162"/>
        <v>2.0217812721887465</v>
      </c>
      <c r="D1778" s="2">
        <f t="shared" si="164"/>
        <v>2.0358868106935071</v>
      </c>
      <c r="E1778" s="2">
        <f t="shared" si="163"/>
        <v>-1.4105538504760595E-2</v>
      </c>
      <c r="F1778" s="2">
        <f t="shared" si="167"/>
        <v>1.1315505193173168E-4</v>
      </c>
      <c r="G1778" s="2">
        <f t="shared" si="165"/>
        <v>-1.4218693556692327E-2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1.95</v>
      </c>
      <c r="C1779" s="2">
        <f t="shared" si="162"/>
        <v>2.0184303072366316</v>
      </c>
      <c r="D1779" s="2">
        <f t="shared" si="164"/>
        <v>2.0295248247162103</v>
      </c>
      <c r="E1779" s="2">
        <f t="shared" si="163"/>
        <v>-1.1094517479578681E-2</v>
      </c>
      <c r="F1779" s="2">
        <f t="shared" si="167"/>
        <v>-2.1283794543703509E-3</v>
      </c>
      <c r="G1779" s="2">
        <f t="shared" si="165"/>
        <v>-8.9661380252083304E-3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1.95</v>
      </c>
      <c r="C1780" s="2">
        <f t="shared" si="162"/>
        <v>2.0155948753540729</v>
      </c>
      <c r="D1780" s="2">
        <f t="shared" si="164"/>
        <v>2.0236340969594542</v>
      </c>
      <c r="E1780" s="2">
        <f t="shared" si="163"/>
        <v>-8.0392216053812859E-3</v>
      </c>
      <c r="F1780" s="2">
        <f t="shared" si="167"/>
        <v>-3.3105478845725381E-3</v>
      </c>
      <c r="G1780" s="2">
        <f t="shared" si="165"/>
        <v>-4.7286737208087478E-3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1.95</v>
      </c>
      <c r="C1781" s="2">
        <f t="shared" si="162"/>
        <v>2.0131956637611386</v>
      </c>
      <c r="D1781" s="2">
        <f t="shared" si="164"/>
        <v>2.018179719406902</v>
      </c>
      <c r="E1781" s="2">
        <f t="shared" si="163"/>
        <v>-4.98405564576343E-3</v>
      </c>
      <c r="F1781" s="2">
        <f t="shared" si="167"/>
        <v>-3.6452494368107166E-3</v>
      </c>
      <c r="G1781" s="2">
        <f t="shared" si="165"/>
        <v>-1.3388062089527133E-3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1.9</v>
      </c>
      <c r="C1782" s="2">
        <f t="shared" si="162"/>
        <v>2.0111655616440403</v>
      </c>
      <c r="D1782" s="2">
        <f t="shared" si="164"/>
        <v>2.0094256661175018</v>
      </c>
      <c r="E1782" s="2">
        <f t="shared" si="163"/>
        <v>1.7398955265384153E-3</v>
      </c>
      <c r="F1782" s="2">
        <f t="shared" si="167"/>
        <v>-2.5682204441408903E-3</v>
      </c>
      <c r="G1782" s="2">
        <f t="shared" si="165"/>
        <v>4.3081159706793055E-3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1.9</v>
      </c>
      <c r="C1783" s="2">
        <f t="shared" si="162"/>
        <v>2.0186785521603419</v>
      </c>
      <c r="D1783" s="2">
        <f t="shared" si="164"/>
        <v>2.0013200612199089</v>
      </c>
      <c r="E1783" s="2">
        <f t="shared" si="163"/>
        <v>1.7358490940432958E-2</v>
      </c>
      <c r="F1783" s="2">
        <f t="shared" si="167"/>
        <v>1.4171218327738797E-3</v>
      </c>
      <c r="G1783" s="2">
        <f t="shared" si="165"/>
        <v>1.594136910765908E-2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1.95</v>
      </c>
      <c r="C1784" s="2">
        <f t="shared" si="162"/>
        <v>2.0250356979818278</v>
      </c>
      <c r="D1784" s="2">
        <f t="shared" si="164"/>
        <v>1.9975185752036193</v>
      </c>
      <c r="E1784" s="2">
        <f t="shared" si="163"/>
        <v>2.7517122778208503E-2</v>
      </c>
      <c r="F1784" s="2">
        <f t="shared" si="167"/>
        <v>6.6371220218608045E-3</v>
      </c>
      <c r="G1784" s="2">
        <f t="shared" si="165"/>
        <v>2.0880000756347699E-2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1.95</v>
      </c>
      <c r="C1785" s="2">
        <f t="shared" si="162"/>
        <v>2.0304148213692388</v>
      </c>
      <c r="D1785" s="2">
        <f t="shared" si="164"/>
        <v>1.9939986807440919</v>
      </c>
      <c r="E1785" s="2">
        <f t="shared" si="163"/>
        <v>3.6416140625146864E-2</v>
      </c>
      <c r="F1785" s="2">
        <f t="shared" si="167"/>
        <v>1.2592925742518017E-2</v>
      </c>
      <c r="G1785" s="2">
        <f t="shared" si="165"/>
        <v>2.3823214882628847E-2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1.98</v>
      </c>
      <c r="C1786" s="2">
        <f t="shared" si="162"/>
        <v>2.0349663873124331</v>
      </c>
      <c r="D1786" s="2">
        <f t="shared" si="164"/>
        <v>1.9929617414297147</v>
      </c>
      <c r="E1786" s="2">
        <f t="shared" si="163"/>
        <v>4.200464588271835E-2</v>
      </c>
      <c r="F1786" s="2">
        <f t="shared" si="167"/>
        <v>1.8475269770558085E-2</v>
      </c>
      <c r="G1786" s="2">
        <f t="shared" si="165"/>
        <v>2.3529376112160265E-2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1.93</v>
      </c>
      <c r="C1787" s="2">
        <f t="shared" si="162"/>
        <v>2.0388177123412894</v>
      </c>
      <c r="D1787" s="2">
        <f t="shared" si="164"/>
        <v>1.9882979087312174</v>
      </c>
      <c r="E1787" s="2">
        <f t="shared" si="163"/>
        <v>5.0519803610072023E-2</v>
      </c>
      <c r="F1787" s="2">
        <f t="shared" si="167"/>
        <v>2.4884176538460874E-2</v>
      </c>
      <c r="G1787" s="2">
        <f t="shared" si="165"/>
        <v>2.5635627071611149E-2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1.91</v>
      </c>
      <c r="C1788" s="2">
        <f t="shared" si="162"/>
        <v>2.0328457565964757</v>
      </c>
      <c r="D1788" s="2">
        <f t="shared" si="164"/>
        <v>1.9824980636400162</v>
      </c>
      <c r="E1788" s="2">
        <f t="shared" si="163"/>
        <v>5.0347692956459467E-2</v>
      </c>
      <c r="F1788" s="2">
        <f t="shared" si="167"/>
        <v>2.9976879822060595E-2</v>
      </c>
      <c r="G1788" s="2">
        <f t="shared" si="165"/>
        <v>2.0370813134398872E-2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1.9</v>
      </c>
      <c r="C1789" s="2">
        <f t="shared" si="162"/>
        <v>2.0201002555816334</v>
      </c>
      <c r="D1789" s="2">
        <f t="shared" si="164"/>
        <v>1.9763870959629779</v>
      </c>
      <c r="E1789" s="2">
        <f t="shared" si="163"/>
        <v>4.3713159618655517E-2</v>
      </c>
      <c r="F1789" s="2">
        <f t="shared" si="167"/>
        <v>3.2724135781379581E-2</v>
      </c>
      <c r="G1789" s="2">
        <f t="shared" si="165"/>
        <v>1.0989023837275937E-2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1.9</v>
      </c>
      <c r="C1790" s="2">
        <f t="shared" si="162"/>
        <v>2.0093156008767665</v>
      </c>
      <c r="D1790" s="2">
        <f t="shared" si="164"/>
        <v>1.970728792558313</v>
      </c>
      <c r="E1790" s="2">
        <f t="shared" si="163"/>
        <v>3.8586808318453514E-2</v>
      </c>
      <c r="F1790" s="2">
        <f t="shared" si="167"/>
        <v>3.3896670288794367E-2</v>
      </c>
      <c r="G1790" s="2">
        <f t="shared" si="165"/>
        <v>4.6901380296591466E-3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1.94</v>
      </c>
      <c r="C1791" s="2">
        <f t="shared" si="162"/>
        <v>2.0001901238188022</v>
      </c>
      <c r="D1791" s="2">
        <f t="shared" si="164"/>
        <v>1.9684525857021415</v>
      </c>
      <c r="E1791" s="2">
        <f t="shared" si="163"/>
        <v>3.1737538116660691E-2</v>
      </c>
      <c r="F1791" s="2">
        <f t="shared" si="167"/>
        <v>3.3464843854367633E-2</v>
      </c>
      <c r="G1791" s="2">
        <f t="shared" si="165"/>
        <v>-1.7273057377069426E-3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1.9</v>
      </c>
      <c r="C1792" s="2">
        <f t="shared" si="162"/>
        <v>1.9847762586159097</v>
      </c>
      <c r="D1792" s="2">
        <f t="shared" si="164"/>
        <v>1.9633820237982791</v>
      </c>
      <c r="E1792" s="2">
        <f t="shared" si="163"/>
        <v>2.1394234817630586E-2</v>
      </c>
      <c r="F1792" s="2">
        <f t="shared" si="167"/>
        <v>3.1050722047020224E-2</v>
      </c>
      <c r="G1792" s="2">
        <f t="shared" si="165"/>
        <v>-9.6564872293896375E-3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1.95</v>
      </c>
      <c r="C1793" s="2">
        <f t="shared" si="162"/>
        <v>1.9717337572903852</v>
      </c>
      <c r="D1793" s="2">
        <f t="shared" si="164"/>
        <v>1.9623907627761843</v>
      </c>
      <c r="E1793" s="2">
        <f t="shared" si="163"/>
        <v>9.3429945142009529E-3</v>
      </c>
      <c r="F1793" s="2">
        <f t="shared" si="167"/>
        <v>2.6709176540456372E-2</v>
      </c>
      <c r="G1793" s="2">
        <f t="shared" si="165"/>
        <v>-1.7366182026255419E-2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1.98</v>
      </c>
      <c r="C1794" s="2">
        <f t="shared" si="162"/>
        <v>1.9683901023226338</v>
      </c>
      <c r="D1794" s="2">
        <f t="shared" si="164"/>
        <v>1.9636951507186893</v>
      </c>
      <c r="E1794" s="2">
        <f t="shared" si="163"/>
        <v>4.6949516039445083E-3</v>
      </c>
      <c r="F1794" s="2">
        <f t="shared" si="167"/>
        <v>2.2306331553154E-2</v>
      </c>
      <c r="G1794" s="2">
        <f t="shared" si="165"/>
        <v>-1.7611379949209492E-2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1.99</v>
      </c>
      <c r="C1795" s="2">
        <f t="shared" si="162"/>
        <v>1.9655608558114595</v>
      </c>
      <c r="D1795" s="2">
        <f t="shared" si="164"/>
        <v>1.9656436580728605</v>
      </c>
      <c r="E1795" s="2">
        <f t="shared" si="163"/>
        <v>-8.2802261401004884E-5</v>
      </c>
      <c r="F1795" s="2">
        <f t="shared" si="167"/>
        <v>1.7828504790242998E-2</v>
      </c>
      <c r="G1795" s="2">
        <f t="shared" si="165"/>
        <v>-1.7911307051644003E-2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1.97</v>
      </c>
      <c r="C1796" s="2">
        <f t="shared" si="162"/>
        <v>1.9677822626096964</v>
      </c>
      <c r="D1796" s="2">
        <f t="shared" si="164"/>
        <v>1.9659663500674633</v>
      </c>
      <c r="E1796" s="2">
        <f t="shared" si="163"/>
        <v>1.8159125422330114E-3</v>
      </c>
      <c r="F1796" s="2">
        <f t="shared" si="167"/>
        <v>1.4625986340641002E-2</v>
      </c>
      <c r="G1796" s="2">
        <f t="shared" si="165"/>
        <v>-1.2810073798407991E-2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1.92</v>
      </c>
      <c r="C1797" s="2">
        <f t="shared" si="162"/>
        <v>1.9619696068235895</v>
      </c>
      <c r="D1797" s="2">
        <f t="shared" si="164"/>
        <v>1.9625614352476513</v>
      </c>
      <c r="E1797" s="2">
        <f t="shared" si="163"/>
        <v>-5.9182842406180214E-4</v>
      </c>
      <c r="F1797" s="2">
        <f t="shared" si="167"/>
        <v>1.1582423387700443E-2</v>
      </c>
      <c r="G1797" s="2">
        <f t="shared" si="165"/>
        <v>-1.2174251811762245E-2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1.95</v>
      </c>
      <c r="C1798" s="2">
        <f t="shared" si="162"/>
        <v>1.9539742826968833</v>
      </c>
      <c r="D1798" s="2">
        <f t="shared" si="164"/>
        <v>1.9616309585626399</v>
      </c>
      <c r="E1798" s="2">
        <f t="shared" si="163"/>
        <v>-7.6566758657565792E-3</v>
      </c>
      <c r="F1798" s="2">
        <f t="shared" si="167"/>
        <v>7.7346035370090375E-3</v>
      </c>
      <c r="G1798" s="2">
        <f t="shared" si="165"/>
        <v>-1.5391279402765617E-2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1.97</v>
      </c>
      <c r="C1799" s="2">
        <f t="shared" si="162"/>
        <v>1.945670546897363</v>
      </c>
      <c r="D1799" s="2">
        <f t="shared" si="164"/>
        <v>1.962250887558</v>
      </c>
      <c r="E1799" s="2">
        <f t="shared" si="163"/>
        <v>-1.6580340660637072E-2</v>
      </c>
      <c r="F1799" s="2">
        <f t="shared" si="167"/>
        <v>2.8716146974798154E-3</v>
      </c>
      <c r="G1799" s="2">
        <f t="shared" si="165"/>
        <v>-1.9451955358116887E-2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2.02</v>
      </c>
      <c r="C1800" s="2">
        <f t="shared" si="162"/>
        <v>1.9386443089131533</v>
      </c>
      <c r="D1800" s="2">
        <f t="shared" si="164"/>
        <v>1.9665285995907407</v>
      </c>
      <c r="E1800" s="2">
        <f t="shared" si="163"/>
        <v>-2.7884290677587353E-2</v>
      </c>
      <c r="F1800" s="2">
        <f t="shared" si="167"/>
        <v>-3.2795663775336188E-3</v>
      </c>
      <c r="G1800" s="2">
        <f t="shared" si="165"/>
        <v>-2.4604724300053733E-2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1.96</v>
      </c>
      <c r="C1801" s="2">
        <f t="shared" si="162"/>
        <v>1.938852876772668</v>
      </c>
      <c r="D1801" s="2">
        <f t="shared" si="164"/>
        <v>1.9660449996210561</v>
      </c>
      <c r="E1801" s="2">
        <f t="shared" si="163"/>
        <v>-2.7192122848388012E-2</v>
      </c>
      <c r="F1801" s="2">
        <f t="shared" si="167"/>
        <v>-8.0620776717044984E-3</v>
      </c>
      <c r="G1801" s="2">
        <f t="shared" si="165"/>
        <v>-1.9130045176683513E-2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1.91</v>
      </c>
      <c r="C1802" s="2">
        <f t="shared" si="162"/>
        <v>1.9328755111153346</v>
      </c>
      <c r="D1802" s="2">
        <f t="shared" si="164"/>
        <v>1.9618935181676445</v>
      </c>
      <c r="E1802" s="2">
        <f t="shared" si="163"/>
        <v>-2.9018007052309835E-2</v>
      </c>
      <c r="F1802" s="2">
        <f t="shared" si="167"/>
        <v>-1.2253263547825567E-2</v>
      </c>
      <c r="G1802" s="2">
        <f t="shared" si="165"/>
        <v>-1.6764743504484269E-2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1.9</v>
      </c>
      <c r="C1803" s="2">
        <f t="shared" si="162"/>
        <v>1.9355100478668217</v>
      </c>
      <c r="D1803" s="2">
        <f t="shared" si="164"/>
        <v>1.9573088131181895</v>
      </c>
      <c r="E1803" s="2">
        <f t="shared" si="163"/>
        <v>-2.1798765251367813E-2</v>
      </c>
      <c r="F1803" s="2">
        <f t="shared" si="167"/>
        <v>-1.4162363888534018E-2</v>
      </c>
      <c r="G1803" s="2">
        <f t="shared" si="165"/>
        <v>-7.6364013628337953E-3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1.9</v>
      </c>
      <c r="C1804" s="2">
        <f t="shared" si="162"/>
        <v>1.9423546558873106</v>
      </c>
      <c r="D1804" s="2">
        <f t="shared" si="164"/>
        <v>1.9530637158501754</v>
      </c>
      <c r="E1804" s="2">
        <f t="shared" si="163"/>
        <v>-1.0709059962864753E-2</v>
      </c>
      <c r="F1804" s="2">
        <f t="shared" si="167"/>
        <v>-1.3471703103400167E-2</v>
      </c>
      <c r="G1804" s="2">
        <f t="shared" si="165"/>
        <v>2.7626431405354136E-3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1.87</v>
      </c>
      <c r="C1805" s="2">
        <f t="shared" si="162"/>
        <v>1.9496847088277245</v>
      </c>
      <c r="D1805" s="2">
        <f t="shared" si="164"/>
        <v>1.9469108480094215</v>
      </c>
      <c r="E1805" s="2">
        <f t="shared" si="163"/>
        <v>2.7738608183029978E-3</v>
      </c>
      <c r="F1805" s="2">
        <f t="shared" si="167"/>
        <v>-1.0222590319059534E-2</v>
      </c>
      <c r="G1805" s="2">
        <f t="shared" si="165"/>
        <v>1.2996451137362532E-2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1.9</v>
      </c>
      <c r="C1806" s="2">
        <f t="shared" si="162"/>
        <v>1.9528101382388436</v>
      </c>
      <c r="D1806" s="2">
        <f t="shared" si="164"/>
        <v>1.943435970379094</v>
      </c>
      <c r="E1806" s="2">
        <f t="shared" si="163"/>
        <v>9.3741678597496492E-3</v>
      </c>
      <c r="F1806" s="2">
        <f t="shared" si="167"/>
        <v>-6.3032386832976989E-3</v>
      </c>
      <c r="G1806" s="2">
        <f t="shared" si="165"/>
        <v>1.5677406543047348E-2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1.9</v>
      </c>
      <c r="C1807" s="2">
        <f t="shared" ref="C1807:C1870" si="168">$C$4*B1797+C1806*(1-$C$4)</f>
        <v>1.9477624246636369</v>
      </c>
      <c r="D1807" s="2">
        <f t="shared" si="164"/>
        <v>1.9402184910917537</v>
      </c>
      <c r="E1807" s="2">
        <f t="shared" si="163"/>
        <v>7.5439335718832101E-3</v>
      </c>
      <c r="F1807" s="2">
        <f t="shared" si="167"/>
        <v>-3.5338042322615179E-3</v>
      </c>
      <c r="G1807" s="2">
        <f t="shared" si="165"/>
        <v>1.1077737804144727E-2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1.85</v>
      </c>
      <c r="C1808" s="2">
        <f t="shared" si="168"/>
        <v>1.9481066670230773</v>
      </c>
      <c r="D1808" s="2">
        <f t="shared" si="164"/>
        <v>1.9335356398997721</v>
      </c>
      <c r="E1808" s="2">
        <f t="shared" si="163"/>
        <v>1.4571027123305269E-2</v>
      </c>
      <c r="F1808" s="2">
        <f t="shared" si="167"/>
        <v>8.7162038851839718E-5</v>
      </c>
      <c r="G1808" s="2">
        <f t="shared" si="165"/>
        <v>1.4483865084453429E-2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1.85</v>
      </c>
      <c r="C1809" s="2">
        <f t="shared" si="168"/>
        <v>1.9514748720964499</v>
      </c>
      <c r="D1809" s="2">
        <f t="shared" si="164"/>
        <v>1.9273478147220111</v>
      </c>
      <c r="E1809" s="2">
        <f t="shared" si="163"/>
        <v>2.4127057374438765E-2</v>
      </c>
      <c r="F1809" s="2">
        <f t="shared" si="167"/>
        <v>4.8951411059692251E-3</v>
      </c>
      <c r="G1809" s="2">
        <f t="shared" si="165"/>
        <v>1.923191626846954E-2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1.85</v>
      </c>
      <c r="C1810" s="2">
        <f t="shared" si="168"/>
        <v>1.962017199466227</v>
      </c>
      <c r="D1810" s="2">
        <f t="shared" si="164"/>
        <v>1.9216183469648251</v>
      </c>
      <c r="E1810" s="2">
        <f t="shared" si="163"/>
        <v>4.039885250140185E-2</v>
      </c>
      <c r="F1810" s="2">
        <f t="shared" si="167"/>
        <v>1.199588338505575E-2</v>
      </c>
      <c r="G1810" s="2">
        <f t="shared" si="165"/>
        <v>2.84029691163461E-2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1.9</v>
      </c>
      <c r="C1811" s="2">
        <f t="shared" si="168"/>
        <v>1.9617068610868074</v>
      </c>
      <c r="D1811" s="2">
        <f t="shared" si="164"/>
        <v>1.9200169879303934</v>
      </c>
      <c r="E1811" s="2">
        <f t="shared" si="163"/>
        <v>4.1689873156413926E-2</v>
      </c>
      <c r="F1811" s="2">
        <f t="shared" si="167"/>
        <v>1.7934681339327387E-2</v>
      </c>
      <c r="G1811" s="2">
        <f t="shared" si="165"/>
        <v>2.3755191817086539E-2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1.85</v>
      </c>
      <c r="C1812" s="2">
        <f t="shared" si="168"/>
        <v>1.9537519593811448</v>
      </c>
      <c r="D1812" s="2">
        <f t="shared" si="164"/>
        <v>1.914830544379994</v>
      </c>
      <c r="E1812" s="2">
        <f t="shared" si="163"/>
        <v>3.8921415001150761E-2</v>
      </c>
      <c r="F1812" s="2">
        <f t="shared" si="167"/>
        <v>2.213202807169206E-2</v>
      </c>
      <c r="G1812" s="2">
        <f t="shared" si="165"/>
        <v>1.6789386929458701E-2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1.8</v>
      </c>
      <c r="C1813" s="2">
        <f t="shared" si="168"/>
        <v>1.945482427168661</v>
      </c>
      <c r="D1813" s="2">
        <f t="shared" si="164"/>
        <v>1.9063245781296241</v>
      </c>
      <c r="E1813" s="2">
        <f t="shared" si="163"/>
        <v>3.9157849039036963E-2</v>
      </c>
      <c r="F1813" s="2">
        <f t="shared" si="167"/>
        <v>2.5537192265161039E-2</v>
      </c>
      <c r="G1813" s="2">
        <f t="shared" si="165"/>
        <v>1.3620656773875923E-2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1.8</v>
      </c>
      <c r="C1814" s="2">
        <f t="shared" si="168"/>
        <v>1.9384851306811748</v>
      </c>
      <c r="D1814" s="2">
        <f t="shared" si="164"/>
        <v>1.8984486834533556</v>
      </c>
      <c r="E1814" s="2">
        <f t="shared" si="163"/>
        <v>4.0036447227819183E-2</v>
      </c>
      <c r="F1814" s="2">
        <f t="shared" si="167"/>
        <v>2.8437043257692668E-2</v>
      </c>
      <c r="G1814" s="2">
        <f t="shared" si="165"/>
        <v>1.1599403970126515E-2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1.85</v>
      </c>
      <c r="C1815" s="2">
        <f t="shared" si="168"/>
        <v>1.9279489567302248</v>
      </c>
      <c r="D1815" s="2">
        <f t="shared" si="164"/>
        <v>1.8948598920864403</v>
      </c>
      <c r="E1815" s="2">
        <f t="shared" si="163"/>
        <v>3.3089064643784472E-2</v>
      </c>
      <c r="F1815" s="2">
        <f t="shared" si="167"/>
        <v>2.936744753491103E-2</v>
      </c>
      <c r="G1815" s="2">
        <f t="shared" si="165"/>
        <v>3.7216171088734415E-3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1.8</v>
      </c>
      <c r="C1816" s="2">
        <f t="shared" si="168"/>
        <v>1.9236491172332673</v>
      </c>
      <c r="D1816" s="2">
        <f t="shared" si="164"/>
        <v>1.8878332334133707</v>
      </c>
      <c r="E1816" s="2">
        <f t="shared" si="163"/>
        <v>3.5815883819896532E-2</v>
      </c>
      <c r="F1816" s="2">
        <f t="shared" si="167"/>
        <v>3.0657134791908132E-2</v>
      </c>
      <c r="G1816" s="2">
        <f t="shared" si="165"/>
        <v>5.1587490279884005E-3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1.8</v>
      </c>
      <c r="C1817" s="2">
        <f t="shared" si="168"/>
        <v>1.9200107915050724</v>
      </c>
      <c r="D1817" s="2">
        <f t="shared" si="164"/>
        <v>1.8813270679753433</v>
      </c>
      <c r="E1817" s="2">
        <f t="shared" si="163"/>
        <v>3.8683723529729042E-2</v>
      </c>
      <c r="F1817" s="2">
        <f t="shared" si="167"/>
        <v>3.2262452539472311E-2</v>
      </c>
      <c r="G1817" s="2">
        <f t="shared" si="165"/>
        <v>6.4212709902567305E-3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1.8</v>
      </c>
      <c r="C1818" s="2">
        <f t="shared" si="168"/>
        <v>1.9092399005042922</v>
      </c>
      <c r="D1818" s="2">
        <f t="shared" si="164"/>
        <v>1.8753028407179104</v>
      </c>
      <c r="E1818" s="2">
        <f t="shared" si="163"/>
        <v>3.3937059786381729E-2</v>
      </c>
      <c r="F1818" s="2">
        <f t="shared" si="167"/>
        <v>3.2597373988854199E-2</v>
      </c>
      <c r="G1818" s="2">
        <f t="shared" si="165"/>
        <v>1.3396857975275303E-3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1.85</v>
      </c>
      <c r="C1819" s="2">
        <f t="shared" si="168"/>
        <v>1.900126069657478</v>
      </c>
      <c r="D1819" s="2">
        <f t="shared" si="164"/>
        <v>1.8734285562202875</v>
      </c>
      <c r="E1819" s="2">
        <f t="shared" si="163"/>
        <v>2.6697513437190512E-2</v>
      </c>
      <c r="F1819" s="2">
        <f t="shared" si="167"/>
        <v>3.1417401878521461E-2</v>
      </c>
      <c r="G1819" s="2">
        <f t="shared" si="165"/>
        <v>-4.7198884413309494E-3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1.85</v>
      </c>
      <c r="C1820" s="2">
        <f t="shared" si="168"/>
        <v>1.8924143666332507</v>
      </c>
      <c r="D1820" s="2">
        <f t="shared" si="164"/>
        <v>1.8716931076113774</v>
      </c>
      <c r="E1820" s="2">
        <f t="shared" ref="E1820:E1883" si="169">C1820-D1820</f>
        <v>2.0721259021873273E-2</v>
      </c>
      <c r="F1820" s="2">
        <f t="shared" si="167"/>
        <v>2.9278173307191825E-2</v>
      </c>
      <c r="G1820" s="2">
        <f t="shared" si="165"/>
        <v>-8.5569142853185523E-3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1.85</v>
      </c>
      <c r="C1821" s="2">
        <f t="shared" si="168"/>
        <v>1.8935813871512122</v>
      </c>
      <c r="D1821" s="2">
        <f t="shared" ref="D1821:D1884" si="170">$D$4*B1821+(1-$D$4)*D1820</f>
        <v>1.8700862107512755</v>
      </c>
      <c r="E1821" s="2">
        <f t="shared" si="169"/>
        <v>2.3495176399936701E-2</v>
      </c>
      <c r="F1821" s="2">
        <f t="shared" si="167"/>
        <v>2.81215739257408E-2</v>
      </c>
      <c r="G1821" s="2">
        <f t="shared" si="165"/>
        <v>-4.626397525804099E-3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1.85</v>
      </c>
      <c r="C1822" s="2">
        <f t="shared" si="168"/>
        <v>1.8868765583587181</v>
      </c>
      <c r="D1822" s="2">
        <f t="shared" si="170"/>
        <v>1.8685983432882181</v>
      </c>
      <c r="E1822" s="2">
        <f t="shared" si="169"/>
        <v>1.8278215070500092E-2</v>
      </c>
      <c r="F1822" s="2">
        <f t="shared" si="167"/>
        <v>2.615290215469266E-2</v>
      </c>
      <c r="G1822" s="2">
        <f t="shared" si="165"/>
        <v>-7.8746870841925679E-3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1.8</v>
      </c>
      <c r="C1823" s="2">
        <f t="shared" si="168"/>
        <v>1.8735109339958385</v>
      </c>
      <c r="D1823" s="2">
        <f t="shared" si="170"/>
        <v>1.8635169845261279</v>
      </c>
      <c r="E1823" s="2">
        <f t="shared" si="169"/>
        <v>9.9939494697105502E-3</v>
      </c>
      <c r="F1823" s="2">
        <f t="shared" si="167"/>
        <v>2.2921111617696239E-2</v>
      </c>
      <c r="G1823" s="2">
        <f t="shared" si="165"/>
        <v>-1.2927162147985689E-2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1.75</v>
      </c>
      <c r="C1824" s="2">
        <f t="shared" si="168"/>
        <v>1.8622015595349404</v>
      </c>
      <c r="D1824" s="2">
        <f t="shared" si="170"/>
        <v>1.8551083190056739</v>
      </c>
      <c r="E1824" s="2">
        <f t="shared" si="169"/>
        <v>7.0932405292665202E-3</v>
      </c>
      <c r="F1824" s="2">
        <f t="shared" si="167"/>
        <v>1.9755537400010296E-2</v>
      </c>
      <c r="G1824" s="2">
        <f t="shared" si="165"/>
        <v>-1.2662296870743776E-2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1.8</v>
      </c>
      <c r="C1825" s="2">
        <f t="shared" si="168"/>
        <v>1.860324396529565</v>
      </c>
      <c r="D1825" s="2">
        <f t="shared" si="170"/>
        <v>1.8510262213015498</v>
      </c>
      <c r="E1825" s="2">
        <f t="shared" si="169"/>
        <v>9.2981752280152374E-3</v>
      </c>
      <c r="F1825" s="2">
        <f t="shared" si="167"/>
        <v>1.7664064965611286E-2</v>
      </c>
      <c r="G1825" s="2">
        <f t="shared" si="165"/>
        <v>-8.3658897375960481E-3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1.8</v>
      </c>
      <c r="C1826" s="2">
        <f t="shared" si="168"/>
        <v>1.8510437201404013</v>
      </c>
      <c r="D1826" s="2">
        <f t="shared" si="170"/>
        <v>1.8472465012051387</v>
      </c>
      <c r="E1826" s="2">
        <f t="shared" si="169"/>
        <v>3.7972189352626362E-3</v>
      </c>
      <c r="F1826" s="2">
        <f t="shared" si="167"/>
        <v>1.4890695759541557E-2</v>
      </c>
      <c r="G1826" s="2">
        <f t="shared" si="165"/>
        <v>-1.1093476824278921E-2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1.8</v>
      </c>
      <c r="C1827" s="2">
        <f t="shared" si="168"/>
        <v>1.8431908401188011</v>
      </c>
      <c r="D1827" s="2">
        <f t="shared" si="170"/>
        <v>1.8437467603751283</v>
      </c>
      <c r="E1827" s="2">
        <f t="shared" si="169"/>
        <v>-5.5592025632722475E-4</v>
      </c>
      <c r="F1827" s="2">
        <f t="shared" si="167"/>
        <v>1.1801372556367802E-2</v>
      </c>
      <c r="G1827" s="2">
        <f t="shared" si="165"/>
        <v>-1.2357292812695026E-2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1.75</v>
      </c>
      <c r="C1828" s="2">
        <f t="shared" si="168"/>
        <v>1.8365460954851396</v>
      </c>
      <c r="D1828" s="2">
        <f t="shared" si="170"/>
        <v>1.8368025559028964</v>
      </c>
      <c r="E1828" s="2">
        <f t="shared" si="169"/>
        <v>-2.5646041775684303E-4</v>
      </c>
      <c r="F1828" s="2">
        <f t="shared" si="167"/>
        <v>9.3898059615428742E-3</v>
      </c>
      <c r="G1828" s="2">
        <f t="shared" ref="G1828:G1891" si="171">E1828-F1828</f>
        <v>-9.6462663792997172E-3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1.78</v>
      </c>
      <c r="C1829" s="2">
        <f t="shared" si="168"/>
        <v>1.8386159269489644</v>
      </c>
      <c r="D1829" s="2">
        <f t="shared" si="170"/>
        <v>1.8325949591693487</v>
      </c>
      <c r="E1829" s="2">
        <f t="shared" si="169"/>
        <v>6.0209677796156935E-3</v>
      </c>
      <c r="F1829" s="2">
        <f t="shared" ref="F1829:F1892" si="173">(E1829*(2/(10)))+((1-(2/10))*F1828)</f>
        <v>8.716038325157438E-3</v>
      </c>
      <c r="G1829" s="2">
        <f t="shared" si="171"/>
        <v>-2.6950705455417445E-3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1.75</v>
      </c>
      <c r="C1830" s="2">
        <f t="shared" si="168"/>
        <v>1.84036732280297</v>
      </c>
      <c r="D1830" s="2">
        <f t="shared" si="170"/>
        <v>1.8264768140456931</v>
      </c>
      <c r="E1830" s="2">
        <f t="shared" si="169"/>
        <v>1.3890508757276931E-2</v>
      </c>
      <c r="F1830" s="2">
        <f t="shared" si="173"/>
        <v>9.7509324115813371E-3</v>
      </c>
      <c r="G1830" s="2">
        <f t="shared" si="171"/>
        <v>4.1395763456955944E-3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1.75</v>
      </c>
      <c r="C1831" s="2">
        <f t="shared" si="168"/>
        <v>1.8418492731409748</v>
      </c>
      <c r="D1831" s="2">
        <f t="shared" si="170"/>
        <v>1.8208118648571232</v>
      </c>
      <c r="E1831" s="2">
        <f t="shared" si="169"/>
        <v>2.1037408283851589E-2</v>
      </c>
      <c r="F1831" s="2">
        <f t="shared" si="173"/>
        <v>1.2008227586035387E-2</v>
      </c>
      <c r="G1831" s="2">
        <f t="shared" si="171"/>
        <v>9.0291806978162019E-3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1.75</v>
      </c>
      <c r="C1832" s="2">
        <f t="shared" si="168"/>
        <v>1.8431032311192865</v>
      </c>
      <c r="D1832" s="2">
        <f t="shared" si="170"/>
        <v>1.8155665415343734</v>
      </c>
      <c r="E1832" s="2">
        <f t="shared" si="169"/>
        <v>2.7536689584913177E-2</v>
      </c>
      <c r="F1832" s="2">
        <f t="shared" si="173"/>
        <v>1.5113919985810947E-2</v>
      </c>
      <c r="G1832" s="2">
        <f t="shared" si="171"/>
        <v>1.242276959910223E-2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1.75</v>
      </c>
      <c r="C1833" s="2">
        <f t="shared" si="168"/>
        <v>1.8364719647932426</v>
      </c>
      <c r="D1833" s="2">
        <f t="shared" si="170"/>
        <v>1.8107097606799754</v>
      </c>
      <c r="E1833" s="2">
        <f t="shared" si="169"/>
        <v>2.576220411326724E-2</v>
      </c>
      <c r="F1833" s="2">
        <f t="shared" si="173"/>
        <v>1.7243576811302206E-2</v>
      </c>
      <c r="G1833" s="2">
        <f t="shared" si="171"/>
        <v>8.5186273019650337E-3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1.74</v>
      </c>
      <c r="C1834" s="2">
        <f t="shared" si="168"/>
        <v>1.8231685855942823</v>
      </c>
      <c r="D1834" s="2">
        <f t="shared" si="170"/>
        <v>1.8054720006296068</v>
      </c>
      <c r="E1834" s="2">
        <f t="shared" si="169"/>
        <v>1.7696584964675521E-2</v>
      </c>
      <c r="F1834" s="2">
        <f t="shared" si="173"/>
        <v>1.733417844197687E-2</v>
      </c>
      <c r="G1834" s="2">
        <f t="shared" si="171"/>
        <v>3.6240652269865087E-4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5">
        <f>TITRES_STAT!D1838</f>
        <v>1.75</v>
      </c>
      <c r="C1835" s="2">
        <f t="shared" si="168"/>
        <v>1.8196041878105467</v>
      </c>
      <c r="D1835" s="2">
        <f t="shared" si="170"/>
        <v>1.8013629635459321</v>
      </c>
      <c r="E1835" s="2">
        <f t="shared" si="169"/>
        <v>1.8241224264614608E-2</v>
      </c>
      <c r="F1835" s="2">
        <f t="shared" si="173"/>
        <v>1.7515587606504419E-2</v>
      </c>
      <c r="G1835" s="2">
        <f t="shared" si="171"/>
        <v>7.256366581101896E-4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1.75</v>
      </c>
      <c r="C1836" s="2">
        <f t="shared" si="168"/>
        <v>1.8165881589166166</v>
      </c>
      <c r="D1836" s="2">
        <f t="shared" si="170"/>
        <v>1.7975582995795667</v>
      </c>
      <c r="E1836" s="2">
        <f t="shared" si="169"/>
        <v>1.9029859337049926E-2</v>
      </c>
      <c r="F1836" s="2">
        <f t="shared" si="173"/>
        <v>1.781844195261352E-2</v>
      </c>
      <c r="G1836" s="2">
        <f t="shared" si="171"/>
        <v>1.2114173844364057E-3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1.73</v>
      </c>
      <c r="C1837" s="2">
        <f t="shared" si="168"/>
        <v>1.8140361344679063</v>
      </c>
      <c r="D1837" s="2">
        <f t="shared" si="170"/>
        <v>1.7925539810921913</v>
      </c>
      <c r="E1837" s="2">
        <f t="shared" si="169"/>
        <v>2.1482153375715018E-2</v>
      </c>
      <c r="F1837" s="2">
        <f t="shared" si="173"/>
        <v>1.8551184237233821E-2</v>
      </c>
      <c r="G1837" s="2">
        <f t="shared" si="171"/>
        <v>2.9309691384811973E-3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1.75</v>
      </c>
      <c r="C1838" s="2">
        <f t="shared" si="168"/>
        <v>1.804184421472844</v>
      </c>
      <c r="D1838" s="2">
        <f t="shared" si="170"/>
        <v>1.7894018343446214</v>
      </c>
      <c r="E1838" s="2">
        <f t="shared" si="169"/>
        <v>1.4782587128222557E-2</v>
      </c>
      <c r="F1838" s="2">
        <f t="shared" si="173"/>
        <v>1.7797464815431568E-2</v>
      </c>
      <c r="G1838" s="2">
        <f t="shared" si="171"/>
        <v>-3.0148776872090111E-3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5">
        <f>TITRES_STAT!D1842</f>
        <v>1.74</v>
      </c>
      <c r="C1839" s="2">
        <f t="shared" si="168"/>
        <v>1.8004637412462525</v>
      </c>
      <c r="D1839" s="2">
        <f t="shared" si="170"/>
        <v>1.7857424392079828</v>
      </c>
      <c r="E1839" s="2">
        <f t="shared" si="169"/>
        <v>1.4721302038269712E-2</v>
      </c>
      <c r="F1839" s="2">
        <f t="shared" si="173"/>
        <v>1.7182232259999198E-2</v>
      </c>
      <c r="G1839" s="2">
        <f t="shared" si="171"/>
        <v>-2.4609302217294855E-3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5">
        <f>TITRES_STAT!D1843</f>
        <v>1.73</v>
      </c>
      <c r="C1840" s="2">
        <f t="shared" si="168"/>
        <v>1.792700088746829</v>
      </c>
      <c r="D1840" s="2">
        <f t="shared" si="170"/>
        <v>1.7816133696370211</v>
      </c>
      <c r="E1840" s="2">
        <f t="shared" si="169"/>
        <v>1.1086719109807852E-2</v>
      </c>
      <c r="F1840" s="2">
        <f t="shared" si="173"/>
        <v>1.596312962996093E-2</v>
      </c>
      <c r="G1840" s="2">
        <f t="shared" si="171"/>
        <v>-4.876410520153078E-3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1.72</v>
      </c>
      <c r="C1841" s="2">
        <f t="shared" si="168"/>
        <v>1.7861308443242399</v>
      </c>
      <c r="D1841" s="2">
        <f t="shared" si="170"/>
        <v>1.777049416330575</v>
      </c>
      <c r="E1841" s="2">
        <f t="shared" si="169"/>
        <v>9.0814279936648479E-3</v>
      </c>
      <c r="F1841" s="2">
        <f t="shared" si="173"/>
        <v>1.4586789302701715E-2</v>
      </c>
      <c r="G1841" s="2">
        <f t="shared" si="171"/>
        <v>-5.5053613090368676E-3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1.7</v>
      </c>
      <c r="C1842" s="2">
        <f t="shared" si="168"/>
        <v>1.7805722528897414</v>
      </c>
      <c r="D1842" s="2">
        <f t="shared" si="170"/>
        <v>1.7713420521579399</v>
      </c>
      <c r="E1842" s="2">
        <f t="shared" si="169"/>
        <v>9.2302007318014745E-3</v>
      </c>
      <c r="F1842" s="2">
        <f t="shared" si="173"/>
        <v>1.3515471588521668E-2</v>
      </c>
      <c r="G1842" s="2">
        <f t="shared" si="171"/>
        <v>-4.2852708567201938E-3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1.67</v>
      </c>
      <c r="C1843" s="2">
        <f t="shared" si="168"/>
        <v>1.775868829368243</v>
      </c>
      <c r="D1843" s="2">
        <f t="shared" si="170"/>
        <v>1.7638352334795739</v>
      </c>
      <c r="E1843" s="2">
        <f t="shared" si="169"/>
        <v>1.2033595888669035E-2</v>
      </c>
      <c r="F1843" s="2">
        <f t="shared" si="173"/>
        <v>1.3219096448551142E-2</v>
      </c>
      <c r="G1843" s="2">
        <f t="shared" si="171"/>
        <v>-1.1855005598821067E-3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1.69</v>
      </c>
      <c r="C1844" s="2">
        <f t="shared" si="168"/>
        <v>1.7703505479269748</v>
      </c>
      <c r="D1844" s="2">
        <f t="shared" si="170"/>
        <v>1.7583659569255312</v>
      </c>
      <c r="E1844" s="2">
        <f t="shared" si="169"/>
        <v>1.1984591001443556E-2</v>
      </c>
      <c r="F1844" s="2">
        <f t="shared" si="173"/>
        <v>1.2972195359129624E-2</v>
      </c>
      <c r="G1844" s="2">
        <f t="shared" si="171"/>
        <v>-9.8760435768606783E-4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1.68</v>
      </c>
      <c r="C1845" s="2">
        <f t="shared" si="168"/>
        <v>1.7672196943997478</v>
      </c>
      <c r="D1845" s="2">
        <f t="shared" si="170"/>
        <v>1.7525610712273436</v>
      </c>
      <c r="E1845" s="2">
        <f t="shared" si="169"/>
        <v>1.4658623172404184E-2</v>
      </c>
      <c r="F1845" s="2">
        <f t="shared" si="173"/>
        <v>1.3309480921784536E-2</v>
      </c>
      <c r="G1845" s="2">
        <f t="shared" si="171"/>
        <v>1.3491422506196477E-3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1.7</v>
      </c>
      <c r="C1846" s="2">
        <f t="shared" si="168"/>
        <v>1.7645705106459406</v>
      </c>
      <c r="D1846" s="2">
        <f t="shared" si="170"/>
        <v>1.7486676585438368</v>
      </c>
      <c r="E1846" s="2">
        <f t="shared" si="169"/>
        <v>1.5902852102103848E-2</v>
      </c>
      <c r="F1846" s="2">
        <f t="shared" si="173"/>
        <v>1.3828155157848399E-2</v>
      </c>
      <c r="G1846" s="2">
        <f t="shared" si="171"/>
        <v>2.074696944255449E-3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1.74</v>
      </c>
      <c r="C1847" s="2">
        <f t="shared" si="168"/>
        <v>1.7592519705465652</v>
      </c>
      <c r="D1847" s="2">
        <f t="shared" si="170"/>
        <v>1.7480256097628117</v>
      </c>
      <c r="E1847" s="2">
        <f t="shared" si="169"/>
        <v>1.1226360783753497E-2</v>
      </c>
      <c r="F1847" s="2">
        <f t="shared" si="173"/>
        <v>1.330779628302942E-2</v>
      </c>
      <c r="G1847" s="2">
        <f t="shared" si="171"/>
        <v>-2.0814354992759222E-3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1.74</v>
      </c>
      <c r="C1848" s="2">
        <f t="shared" si="168"/>
        <v>1.7578285904624784</v>
      </c>
      <c r="D1848" s="2">
        <f t="shared" si="170"/>
        <v>1.7474311201507515</v>
      </c>
      <c r="E1848" s="2">
        <f t="shared" si="169"/>
        <v>1.0397470311726886E-2</v>
      </c>
      <c r="F1848" s="2">
        <f t="shared" si="173"/>
        <v>1.2725731088768913E-2</v>
      </c>
      <c r="G1848" s="2">
        <f t="shared" si="171"/>
        <v>-2.3282607770420266E-3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1.73</v>
      </c>
      <c r="C1849" s="2">
        <f t="shared" si="168"/>
        <v>1.7550857303913279</v>
      </c>
      <c r="D1849" s="2">
        <f t="shared" si="170"/>
        <v>1.7461399260655106</v>
      </c>
      <c r="E1849" s="2">
        <f t="shared" si="169"/>
        <v>8.9458043258172637E-3</v>
      </c>
      <c r="F1849" s="2">
        <f t="shared" si="173"/>
        <v>1.1969745736178584E-2</v>
      </c>
      <c r="G1849" s="2">
        <f t="shared" si="171"/>
        <v>-3.0239414103613201E-3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1.72</v>
      </c>
      <c r="C1850" s="2">
        <f t="shared" si="168"/>
        <v>1.7512263872542004</v>
      </c>
      <c r="D1850" s="2">
        <f t="shared" si="170"/>
        <v>1.7442036352458432</v>
      </c>
      <c r="E1850" s="2">
        <f t="shared" si="169"/>
        <v>7.0227520083572248E-3</v>
      </c>
      <c r="F1850" s="2">
        <f t="shared" si="173"/>
        <v>1.0980346990614313E-2</v>
      </c>
      <c r="G1850" s="2">
        <f t="shared" si="171"/>
        <v>-3.9575949822570882E-3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1.7</v>
      </c>
      <c r="C1851" s="2">
        <f t="shared" si="168"/>
        <v>1.7464223276766313</v>
      </c>
      <c r="D1851" s="2">
        <f t="shared" si="170"/>
        <v>1.7409292918942993</v>
      </c>
      <c r="E1851" s="2">
        <f t="shared" si="169"/>
        <v>5.4930357823319564E-3</v>
      </c>
      <c r="F1851" s="2">
        <f t="shared" si="173"/>
        <v>9.8828847489578417E-3</v>
      </c>
      <c r="G1851" s="2">
        <f t="shared" si="171"/>
        <v>-4.3898489666258853E-3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1.65</v>
      </c>
      <c r="C1852" s="2">
        <f t="shared" si="168"/>
        <v>1.7392804311109957</v>
      </c>
      <c r="D1852" s="2">
        <f t="shared" si="170"/>
        <v>1.7341937887910179</v>
      </c>
      <c r="E1852" s="2">
        <f t="shared" si="169"/>
        <v>5.0866423199777966E-3</v>
      </c>
      <c r="F1852" s="2">
        <f t="shared" si="173"/>
        <v>8.923636263161833E-3</v>
      </c>
      <c r="G1852" s="2">
        <f t="shared" si="171"/>
        <v>-3.8369939431840364E-3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1.64</v>
      </c>
      <c r="C1853" s="2">
        <f t="shared" si="168"/>
        <v>1.7286219032477654</v>
      </c>
      <c r="D1853" s="2">
        <f t="shared" si="170"/>
        <v>1.7272164711027944</v>
      </c>
      <c r="E1853" s="2">
        <f t="shared" si="169"/>
        <v>1.4054321449710194E-3</v>
      </c>
      <c r="F1853" s="2">
        <f t="shared" si="173"/>
        <v>7.4199954395236705E-3</v>
      </c>
      <c r="G1853" s="2">
        <f t="shared" si="171"/>
        <v>-6.014563294552651E-3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1.65</v>
      </c>
      <c r="C1854" s="2">
        <f t="shared" si="168"/>
        <v>1.7226800719788784</v>
      </c>
      <c r="D1854" s="2">
        <f t="shared" si="170"/>
        <v>1.7214967325025874</v>
      </c>
      <c r="E1854" s="2">
        <f t="shared" si="169"/>
        <v>1.1833394762910121E-3</v>
      </c>
      <c r="F1854" s="2">
        <f t="shared" si="173"/>
        <v>6.172664246877139E-3</v>
      </c>
      <c r="G1854" s="2">
        <f t="shared" si="171"/>
        <v>-4.9893247705861269E-3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5">
        <f>TITRES_STAT!D1858</f>
        <v>1.64</v>
      </c>
      <c r="C1855" s="2">
        <f t="shared" si="168"/>
        <v>1.716113907059051</v>
      </c>
      <c r="D1855" s="2">
        <f t="shared" si="170"/>
        <v>1.7154599375023958</v>
      </c>
      <c r="E1855" s="2">
        <f t="shared" si="169"/>
        <v>6.539695566551984E-4</v>
      </c>
      <c r="F1855" s="2">
        <f t="shared" si="173"/>
        <v>5.0689253088327512E-3</v>
      </c>
      <c r="G1855" s="2">
        <f t="shared" si="171"/>
        <v>-4.4149557521775528E-3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5">
        <f>TITRES_STAT!D1859</f>
        <v>1.64</v>
      </c>
      <c r="C1856" s="2">
        <f t="shared" si="168"/>
        <v>1.7136348444345815</v>
      </c>
      <c r="D1856" s="2">
        <f t="shared" si="170"/>
        <v>1.7098703125022183</v>
      </c>
      <c r="E1856" s="2">
        <f t="shared" si="169"/>
        <v>3.7645319323631465E-3</v>
      </c>
      <c r="F1856" s="2">
        <f t="shared" si="173"/>
        <v>4.8080466335388306E-3</v>
      </c>
      <c r="G1856" s="2">
        <f t="shared" si="171"/>
        <v>-1.0435147011756841E-3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5">
        <f>TITRES_STAT!D1860</f>
        <v>1.65</v>
      </c>
      <c r="C1857" s="2">
        <f t="shared" si="168"/>
        <v>1.7176910222138766</v>
      </c>
      <c r="D1857" s="2">
        <f t="shared" si="170"/>
        <v>1.7054354745390912</v>
      </c>
      <c r="E1857" s="2">
        <f t="shared" si="169"/>
        <v>1.2255547674785428E-2</v>
      </c>
      <c r="F1857" s="2">
        <f t="shared" si="173"/>
        <v>6.2975468417881507E-3</v>
      </c>
      <c r="G1857" s="2">
        <f t="shared" si="171"/>
        <v>5.9580008329972768E-3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1.65</v>
      </c>
      <c r="C1858" s="2">
        <f t="shared" si="168"/>
        <v>1.7211231726425109</v>
      </c>
      <c r="D1858" s="2">
        <f t="shared" si="170"/>
        <v>1.7013291430917512</v>
      </c>
      <c r="E1858" s="2">
        <f t="shared" si="169"/>
        <v>1.9794029550759706E-2</v>
      </c>
      <c r="F1858" s="2">
        <f t="shared" si="173"/>
        <v>8.9968433835824618E-3</v>
      </c>
      <c r="G1858" s="2">
        <f t="shared" si="171"/>
        <v>1.0797186167177245E-2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1.65</v>
      </c>
      <c r="C1859" s="2">
        <f t="shared" si="168"/>
        <v>1.7224888383898169</v>
      </c>
      <c r="D1859" s="2">
        <f t="shared" si="170"/>
        <v>1.697526984344214</v>
      </c>
      <c r="E1859" s="2">
        <f t="shared" si="169"/>
        <v>2.4961854045602916E-2</v>
      </c>
      <c r="F1859" s="2">
        <f t="shared" si="173"/>
        <v>1.2189845515986553E-2</v>
      </c>
      <c r="G1859" s="2">
        <f t="shared" si="171"/>
        <v>1.2772008529616363E-2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1.61</v>
      </c>
      <c r="C1860" s="2">
        <f t="shared" si="168"/>
        <v>1.7221059401759991</v>
      </c>
      <c r="D1860" s="2">
        <f t="shared" si="170"/>
        <v>1.6910435040224203</v>
      </c>
      <c r="E1860" s="2">
        <f t="shared" si="169"/>
        <v>3.1062436153578732E-2</v>
      </c>
      <c r="F1860" s="2">
        <f t="shared" si="173"/>
        <v>1.5964363643504991E-2</v>
      </c>
      <c r="G1860" s="2">
        <f t="shared" si="171"/>
        <v>1.5098072510073741E-2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1.65</v>
      </c>
      <c r="C1861" s="2">
        <f t="shared" si="168"/>
        <v>1.7187050263027683</v>
      </c>
      <c r="D1861" s="2">
        <f t="shared" si="170"/>
        <v>1.688003244465204</v>
      </c>
      <c r="E1861" s="2">
        <f t="shared" si="169"/>
        <v>3.0701781837564335E-2</v>
      </c>
      <c r="F1861" s="2">
        <f t="shared" si="173"/>
        <v>1.891184728231686E-2</v>
      </c>
      <c r="G1861" s="2">
        <f t="shared" si="171"/>
        <v>1.1789934555247475E-2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1.63</v>
      </c>
      <c r="C1862" s="2">
        <f t="shared" si="168"/>
        <v>1.7081350222561886</v>
      </c>
      <c r="D1862" s="2">
        <f t="shared" si="170"/>
        <v>1.683706707838152</v>
      </c>
      <c r="E1862" s="2">
        <f t="shared" si="169"/>
        <v>2.4428314418036612E-2</v>
      </c>
      <c r="F1862" s="2">
        <f t="shared" si="173"/>
        <v>2.001514070946081E-2</v>
      </c>
      <c r="G1862" s="2">
        <f t="shared" si="171"/>
        <v>4.4131737085758016E-3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1.66</v>
      </c>
      <c r="C1863" s="2">
        <f t="shared" si="168"/>
        <v>1.6976527111398518</v>
      </c>
      <c r="D1863" s="2">
        <f t="shared" si="170"/>
        <v>1.6819506554056962</v>
      </c>
      <c r="E1863" s="2">
        <f t="shared" si="169"/>
        <v>1.5702055734155618E-2</v>
      </c>
      <c r="F1863" s="2">
        <f t="shared" si="173"/>
        <v>1.9152523714399773E-2</v>
      </c>
      <c r="G1863" s="2">
        <f t="shared" si="171"/>
        <v>-3.4504679802441554E-3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1.7</v>
      </c>
      <c r="C1864" s="2">
        <f t="shared" si="168"/>
        <v>1.6903215248106438</v>
      </c>
      <c r="D1864" s="2">
        <f t="shared" si="170"/>
        <v>1.6832876438941633</v>
      </c>
      <c r="E1864" s="2">
        <f t="shared" si="169"/>
        <v>7.033880916480495E-3</v>
      </c>
      <c r="F1864" s="2">
        <f t="shared" si="173"/>
        <v>1.6728795154815918E-2</v>
      </c>
      <c r="G1864" s="2">
        <f t="shared" si="171"/>
        <v>-9.6949142383354232E-3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1.66</v>
      </c>
      <c r="C1865" s="2">
        <f t="shared" si="168"/>
        <v>1.6825797517628525</v>
      </c>
      <c r="D1865" s="2">
        <f t="shared" si="170"/>
        <v>1.6815626332353364</v>
      </c>
      <c r="E1865" s="2">
        <f t="shared" si="169"/>
        <v>1.0171185275160699E-3</v>
      </c>
      <c r="F1865" s="2">
        <f t="shared" si="173"/>
        <v>1.3586459829355949E-2</v>
      </c>
      <c r="G1865" s="2">
        <f t="shared" si="171"/>
        <v>-1.2569341301839879E-2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1.7</v>
      </c>
      <c r="C1866" s="2">
        <f t="shared" si="168"/>
        <v>1.6760290207224136</v>
      </c>
      <c r="D1866" s="2">
        <f t="shared" si="170"/>
        <v>1.6829283641067931</v>
      </c>
      <c r="E1866" s="2">
        <f t="shared" si="169"/>
        <v>-6.8993433843795859E-3</v>
      </c>
      <c r="F1866" s="2">
        <f t="shared" si="173"/>
        <v>9.4892991866088426E-3</v>
      </c>
      <c r="G1866" s="2">
        <f t="shared" si="171"/>
        <v>-1.6388642570988429E-2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1.73</v>
      </c>
      <c r="C1867" s="2">
        <f t="shared" si="168"/>
        <v>1.6720245559958884</v>
      </c>
      <c r="D1867" s="2">
        <f t="shared" si="170"/>
        <v>1.6864151519507344</v>
      </c>
      <c r="E1867" s="2">
        <f t="shared" si="169"/>
        <v>-1.4390595954846042E-2</v>
      </c>
      <c r="F1867" s="2">
        <f t="shared" si="173"/>
        <v>4.7133201583178658E-3</v>
      </c>
      <c r="G1867" s="2">
        <f t="shared" si="171"/>
        <v>-1.9103916113163907E-2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1.73</v>
      </c>
      <c r="C1868" s="2">
        <f t="shared" si="168"/>
        <v>1.6686361627657518</v>
      </c>
      <c r="D1868" s="2">
        <f t="shared" si="170"/>
        <v>1.689643659213643</v>
      </c>
      <c r="E1868" s="2">
        <f t="shared" si="169"/>
        <v>-2.1007496447891238E-2</v>
      </c>
      <c r="F1868" s="2">
        <f t="shared" si="173"/>
        <v>-4.3084316292395491E-4</v>
      </c>
      <c r="G1868" s="2">
        <f t="shared" si="171"/>
        <v>-2.0576653284967283E-2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1.74</v>
      </c>
      <c r="C1869" s="2">
        <f t="shared" si="168"/>
        <v>1.6657690608017899</v>
      </c>
      <c r="D1869" s="2">
        <f t="shared" si="170"/>
        <v>1.6933737585311508</v>
      </c>
      <c r="E1869" s="2">
        <f t="shared" si="169"/>
        <v>-2.7604697729360916E-2</v>
      </c>
      <c r="F1869" s="2">
        <f t="shared" si="173"/>
        <v>-5.865614076211347E-3</v>
      </c>
      <c r="G1869" s="2">
        <f t="shared" si="171"/>
        <v>-2.1739083653149568E-2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1.73</v>
      </c>
      <c r="C1870" s="2">
        <f t="shared" si="168"/>
        <v>1.6571892052938222</v>
      </c>
      <c r="D1870" s="2">
        <f t="shared" si="170"/>
        <v>1.6960868134547693</v>
      </c>
      <c r="E1870" s="2">
        <f t="shared" si="169"/>
        <v>-3.8897608160947117E-2</v>
      </c>
      <c r="F1870" s="2">
        <f t="shared" si="173"/>
        <v>-1.2472012893158501E-2</v>
      </c>
      <c r="G1870" s="2">
        <f t="shared" si="171"/>
        <v>-2.6425595267788614E-2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1.72</v>
      </c>
      <c r="C1871" s="2">
        <f t="shared" ref="C1871:C1934" si="174">$C$4*B1861+C1870*(1-$C$4)</f>
        <v>1.6560831737101571</v>
      </c>
      <c r="D1871" s="2">
        <f t="shared" si="170"/>
        <v>1.6978581606062679</v>
      </c>
      <c r="E1871" s="2">
        <f t="shared" si="169"/>
        <v>-4.1774986896110811E-2</v>
      </c>
      <c r="F1871" s="2">
        <f t="shared" si="173"/>
        <v>-1.8332607693748962E-2</v>
      </c>
      <c r="G1871" s="2">
        <f t="shared" si="171"/>
        <v>-2.3442379202361849E-2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1.72</v>
      </c>
      <c r="C1872" s="2">
        <f t="shared" si="174"/>
        <v>1.6520703777547481</v>
      </c>
      <c r="D1872" s="2">
        <f t="shared" si="170"/>
        <v>1.6994982968576555</v>
      </c>
      <c r="E1872" s="2">
        <f t="shared" si="169"/>
        <v>-4.7427919102907445E-2</v>
      </c>
      <c r="F1872" s="2">
        <f t="shared" si="173"/>
        <v>-2.4151669975580659E-2</v>
      </c>
      <c r="G1872" s="2">
        <f t="shared" si="171"/>
        <v>-2.3276249127326787E-2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1.69</v>
      </c>
      <c r="C1873" s="2">
        <f t="shared" si="174"/>
        <v>1.6532903196386328</v>
      </c>
      <c r="D1873" s="2">
        <f t="shared" si="170"/>
        <v>1.698794719312644</v>
      </c>
      <c r="E1873" s="2">
        <f t="shared" si="169"/>
        <v>-4.5504399674011209E-2</v>
      </c>
      <c r="F1873" s="2">
        <f t="shared" si="173"/>
        <v>-2.8422215915266769E-2</v>
      </c>
      <c r="G1873" s="2">
        <f t="shared" si="171"/>
        <v>-1.708218375874444E-2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1.7</v>
      </c>
      <c r="C1874" s="2">
        <f t="shared" si="174"/>
        <v>1.6604764243096124</v>
      </c>
      <c r="D1874" s="2">
        <f t="shared" si="170"/>
        <v>1.6988839993635594</v>
      </c>
      <c r="E1874" s="2">
        <f t="shared" si="169"/>
        <v>-3.8407575053946985E-2</v>
      </c>
      <c r="F1874" s="2">
        <f t="shared" si="173"/>
        <v>-3.0419287743002815E-2</v>
      </c>
      <c r="G1874" s="2">
        <f t="shared" si="171"/>
        <v>-7.9882873109441699E-3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1.68</v>
      </c>
      <c r="C1875" s="2">
        <f t="shared" si="174"/>
        <v>1.6604031282619796</v>
      </c>
      <c r="D1875" s="2">
        <f t="shared" si="170"/>
        <v>1.6974851845958883</v>
      </c>
      <c r="E1875" s="2">
        <f t="shared" si="169"/>
        <v>-3.7082056333908708E-2</v>
      </c>
      <c r="F1875" s="2">
        <f t="shared" si="173"/>
        <v>-3.1751841461183997E-2</v>
      </c>
      <c r="G1875" s="2">
        <f t="shared" si="171"/>
        <v>-5.3302148727247117E-3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1.65</v>
      </c>
      <c r="C1876" s="2">
        <f t="shared" si="174"/>
        <v>1.6664949546832135</v>
      </c>
      <c r="D1876" s="2">
        <f t="shared" si="170"/>
        <v>1.6939677635147115</v>
      </c>
      <c r="E1876" s="2">
        <f t="shared" si="169"/>
        <v>-2.7472808831497941E-2</v>
      </c>
      <c r="F1876" s="2">
        <f t="shared" si="173"/>
        <v>-3.0896034935246786E-2</v>
      </c>
      <c r="G1876" s="2">
        <f t="shared" si="171"/>
        <v>3.4232261037488443E-3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1.69</v>
      </c>
      <c r="C1877" s="2">
        <f t="shared" si="174"/>
        <v>1.6762649616550269</v>
      </c>
      <c r="D1877" s="2">
        <f t="shared" si="170"/>
        <v>1.6936738551062143</v>
      </c>
      <c r="E1877" s="2">
        <f t="shared" si="169"/>
        <v>-1.7408893451187346E-2</v>
      </c>
      <c r="F1877" s="2">
        <f t="shared" si="173"/>
        <v>-2.81986066384349E-2</v>
      </c>
      <c r="G1877" s="2">
        <f t="shared" si="171"/>
        <v>1.0789713187247554E-2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1.72</v>
      </c>
      <c r="C1878" s="2">
        <f t="shared" si="174"/>
        <v>1.6845318906311766</v>
      </c>
      <c r="D1878" s="2">
        <f t="shared" si="170"/>
        <v>1.6956239399131614</v>
      </c>
      <c r="E1878" s="2">
        <f t="shared" si="169"/>
        <v>-1.1092049281984817E-2</v>
      </c>
      <c r="F1878" s="2">
        <f t="shared" si="173"/>
        <v>-2.4777295167144886E-2</v>
      </c>
      <c r="G1878" s="2">
        <f t="shared" si="171"/>
        <v>1.3685245885160069E-2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1.73</v>
      </c>
      <c r="C1879" s="2">
        <f t="shared" si="174"/>
        <v>1.6930654459186878</v>
      </c>
      <c r="D1879" s="2">
        <f t="shared" si="170"/>
        <v>1.6981703147344087</v>
      </c>
      <c r="E1879" s="2">
        <f t="shared" si="169"/>
        <v>-5.1048688157209199E-3</v>
      </c>
      <c r="F1879" s="2">
        <f t="shared" si="173"/>
        <v>-2.0842809896860093E-2</v>
      </c>
      <c r="G1879" s="2">
        <f t="shared" si="171"/>
        <v>1.5737941081139174E-2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1.73</v>
      </c>
      <c r="C1880" s="2">
        <f t="shared" si="174"/>
        <v>1.6987476850081205</v>
      </c>
      <c r="D1880" s="2">
        <f t="shared" si="170"/>
        <v>1.7005280691985265</v>
      </c>
      <c r="E1880" s="2">
        <f t="shared" si="169"/>
        <v>-1.780384190406048E-3</v>
      </c>
      <c r="F1880" s="2">
        <f t="shared" si="173"/>
        <v>-1.7030324755569284E-2</v>
      </c>
      <c r="G1880" s="2">
        <f t="shared" si="171"/>
        <v>1.5249940565163236E-2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1.68</v>
      </c>
      <c r="C1881" s="2">
        <f t="shared" si="174"/>
        <v>1.7020172719299482</v>
      </c>
      <c r="D1881" s="2">
        <f t="shared" si="170"/>
        <v>1.6990074714801171</v>
      </c>
      <c r="E1881" s="2">
        <f t="shared" si="169"/>
        <v>3.0098004498311237E-3</v>
      </c>
      <c r="F1881" s="2">
        <f t="shared" si="173"/>
        <v>-1.3022299714489203E-2</v>
      </c>
      <c r="G1881" s="2">
        <f t="shared" si="171"/>
        <v>1.6032100164320329E-2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1.73</v>
      </c>
      <c r="C1882" s="2">
        <f t="shared" si="174"/>
        <v>1.704783845479187</v>
      </c>
      <c r="D1882" s="2">
        <f t="shared" si="170"/>
        <v>1.7013032143334417</v>
      </c>
      <c r="E1882" s="2">
        <f t="shared" si="169"/>
        <v>3.480631145745372E-3</v>
      </c>
      <c r="F1882" s="2">
        <f t="shared" si="173"/>
        <v>-9.7217135424422889E-3</v>
      </c>
      <c r="G1882" s="2">
        <f t="shared" si="171"/>
        <v>1.3202344688187661E-2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1.73</v>
      </c>
      <c r="C1883" s="2">
        <f t="shared" si="174"/>
        <v>1.7025094077131582</v>
      </c>
      <c r="D1883" s="2">
        <f t="shared" si="170"/>
        <v>1.7034289021605942</v>
      </c>
      <c r="E1883" s="2">
        <f t="shared" si="169"/>
        <v>-9.1949444743599784E-4</v>
      </c>
      <c r="F1883" s="2">
        <f t="shared" si="173"/>
        <v>-7.961269723441031E-3</v>
      </c>
      <c r="G1883" s="2">
        <f t="shared" si="171"/>
        <v>7.0417752760050332E-3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1.7</v>
      </c>
      <c r="C1884" s="2">
        <f t="shared" si="174"/>
        <v>1.7021233449880568</v>
      </c>
      <c r="D1884" s="2">
        <f t="shared" si="170"/>
        <v>1.7031749094079576</v>
      </c>
      <c r="E1884" s="2">
        <f t="shared" ref="E1884:E1947" si="175">C1884-D1884</f>
        <v>-1.0515644199007301E-3</v>
      </c>
      <c r="F1884" s="2">
        <f t="shared" si="173"/>
        <v>-6.5793286627329707E-3</v>
      </c>
      <c r="G1884" s="2">
        <f t="shared" si="171"/>
        <v>5.5277642428322405E-3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1.7</v>
      </c>
      <c r="C1885" s="2">
        <f t="shared" si="174"/>
        <v>1.6987197534514327</v>
      </c>
      <c r="D1885" s="2">
        <f t="shared" ref="D1885:D1948" si="176">$D$4*B1885+(1-$D$4)*D1884</f>
        <v>1.7029397309332941</v>
      </c>
      <c r="E1885" s="2">
        <f t="shared" si="175"/>
        <v>-4.2199774818614255E-3</v>
      </c>
      <c r="F1885" s="2">
        <f t="shared" si="173"/>
        <v>-6.1074584265586622E-3</v>
      </c>
      <c r="G1885" s="2">
        <f t="shared" si="171"/>
        <v>1.8874809446972366E-3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1.73</v>
      </c>
      <c r="C1886" s="2">
        <f t="shared" si="174"/>
        <v>1.6912244067665969</v>
      </c>
      <c r="D1886" s="2">
        <f t="shared" si="176"/>
        <v>1.7049441953086055</v>
      </c>
      <c r="E1886" s="2">
        <f t="shared" si="175"/>
        <v>-1.3719788542008615E-2</v>
      </c>
      <c r="F1886" s="2">
        <f t="shared" si="173"/>
        <v>-7.6299244496486531E-3</v>
      </c>
      <c r="G1886" s="2">
        <f t="shared" si="171"/>
        <v>-6.0898640923599621E-3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1.73</v>
      </c>
      <c r="C1887" s="2">
        <f t="shared" si="174"/>
        <v>1.6910360364948127</v>
      </c>
      <c r="D1887" s="2">
        <f t="shared" si="176"/>
        <v>1.7068001808413014</v>
      </c>
      <c r="E1887" s="2">
        <f t="shared" si="175"/>
        <v>-1.5764144346488651E-2</v>
      </c>
      <c r="F1887" s="2">
        <f t="shared" si="173"/>
        <v>-9.2567684290166541E-3</v>
      </c>
      <c r="G1887" s="2">
        <f t="shared" si="171"/>
        <v>-6.507375917471997E-3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1.73</v>
      </c>
      <c r="C1888" s="2">
        <f t="shared" si="174"/>
        <v>1.6954920308802262</v>
      </c>
      <c r="D1888" s="2">
        <f t="shared" si="176"/>
        <v>1.7085186859641679</v>
      </c>
      <c r="E1888" s="2">
        <f t="shared" si="175"/>
        <v>-1.3026655083941741E-2</v>
      </c>
      <c r="F1888" s="2">
        <f t="shared" si="173"/>
        <v>-1.0010745760001671E-2</v>
      </c>
      <c r="G1888" s="2">
        <f t="shared" si="171"/>
        <v>-3.0159093239400699E-3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1.72</v>
      </c>
      <c r="C1889" s="2">
        <f t="shared" si="174"/>
        <v>1.7008009492063452</v>
      </c>
      <c r="D1889" s="2">
        <f t="shared" si="176"/>
        <v>1.7093691536705258</v>
      </c>
      <c r="E1889" s="2">
        <f t="shared" si="175"/>
        <v>-8.5682044641806065E-3</v>
      </c>
      <c r="F1889" s="2">
        <f t="shared" si="173"/>
        <v>-9.7222375008374582E-3</v>
      </c>
      <c r="G1889" s="2">
        <f t="shared" si="171"/>
        <v>1.1540330366568517E-3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1.72</v>
      </c>
      <c r="C1890" s="2">
        <f t="shared" si="174"/>
        <v>1.7052931108669074</v>
      </c>
      <c r="D1890" s="2">
        <f t="shared" si="176"/>
        <v>1.7101566237690053</v>
      </c>
      <c r="E1890" s="2">
        <f t="shared" si="175"/>
        <v>-4.8635129020979662E-3</v>
      </c>
      <c r="F1890" s="2">
        <f t="shared" si="173"/>
        <v>-8.7504925810895605E-3</v>
      </c>
      <c r="G1890" s="2">
        <f t="shared" si="171"/>
        <v>3.8869796789915943E-3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1.7</v>
      </c>
      <c r="C1891" s="2">
        <f t="shared" si="174"/>
        <v>1.7014018630412293</v>
      </c>
      <c r="D1891" s="2">
        <f t="shared" si="176"/>
        <v>1.7094042812675976</v>
      </c>
      <c r="E1891" s="2">
        <f t="shared" si="175"/>
        <v>-8.0024182263682686E-3</v>
      </c>
      <c r="F1891" s="2">
        <f t="shared" si="173"/>
        <v>-8.6008777101453035E-3</v>
      </c>
      <c r="G1891" s="2">
        <f t="shared" si="171"/>
        <v>5.984594837770349E-4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1.7</v>
      </c>
      <c r="C1892" s="2">
        <f t="shared" si="174"/>
        <v>1.7058015764195018</v>
      </c>
      <c r="D1892" s="2">
        <f t="shared" si="176"/>
        <v>1.7087076678403683</v>
      </c>
      <c r="E1892" s="2">
        <f t="shared" si="175"/>
        <v>-2.9060914208665078E-3</v>
      </c>
      <c r="F1892" s="2">
        <f t="shared" si="173"/>
        <v>-7.4619204522895447E-3</v>
      </c>
      <c r="G1892" s="2">
        <f t="shared" ref="G1892:G1955" si="177">E1892-F1892</f>
        <v>4.5558290314230369E-3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1.7</v>
      </c>
      <c r="C1893" s="2">
        <f t="shared" si="174"/>
        <v>1.7095244108165015</v>
      </c>
      <c r="D1893" s="2">
        <f t="shared" si="176"/>
        <v>1.7080626554077485</v>
      </c>
      <c r="E1893" s="2">
        <f t="shared" si="175"/>
        <v>1.4617554087530404E-3</v>
      </c>
      <c r="F1893" s="2">
        <f t="shared" ref="F1893:F1956" si="179">(E1893*(2/(10)))+((1-(2/10))*F1892)</f>
        <v>-5.6771852800810282E-3</v>
      </c>
      <c r="G1893" s="2">
        <f t="shared" si="177"/>
        <v>7.1389406888340686E-3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1.69</v>
      </c>
      <c r="C1894" s="2">
        <f t="shared" si="174"/>
        <v>1.7080591168447321</v>
      </c>
      <c r="D1894" s="2">
        <f t="shared" si="176"/>
        <v>1.7067246809331005</v>
      </c>
      <c r="E1894" s="2">
        <f t="shared" si="175"/>
        <v>1.3344359116316262E-3</v>
      </c>
      <c r="F1894" s="2">
        <f t="shared" si="179"/>
        <v>-4.2748610417384977E-3</v>
      </c>
      <c r="G1894" s="2">
        <f t="shared" si="177"/>
        <v>5.6092969533701239E-3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1.69</v>
      </c>
      <c r="C1895" s="2">
        <f t="shared" si="174"/>
        <v>1.7068192527147732</v>
      </c>
      <c r="D1895" s="2">
        <f t="shared" si="176"/>
        <v>1.7054858156787969</v>
      </c>
      <c r="E1895" s="2">
        <f t="shared" si="175"/>
        <v>1.3334370359763259E-3</v>
      </c>
      <c r="F1895" s="2">
        <f t="shared" si="179"/>
        <v>-3.1532014261955333E-3</v>
      </c>
      <c r="G1895" s="2">
        <f t="shared" si="177"/>
        <v>4.4866384621718592E-3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1.69</v>
      </c>
      <c r="C1896" s="2">
        <f t="shared" si="174"/>
        <v>1.7103855215278849</v>
      </c>
      <c r="D1896" s="2">
        <f t="shared" si="176"/>
        <v>1.7043387182211083</v>
      </c>
      <c r="E1896" s="2">
        <f t="shared" si="175"/>
        <v>6.0468033067766491E-3</v>
      </c>
      <c r="F1896" s="2">
        <f t="shared" si="179"/>
        <v>-1.3132004796010967E-3</v>
      </c>
      <c r="G1896" s="2">
        <f t="shared" si="177"/>
        <v>7.3600037863777463E-3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1.7</v>
      </c>
      <c r="C1897" s="2">
        <f t="shared" si="174"/>
        <v>1.713403133600518</v>
      </c>
      <c r="D1897" s="2">
        <f t="shared" si="176"/>
        <v>1.7040173316862115</v>
      </c>
      <c r="E1897" s="2">
        <f t="shared" si="175"/>
        <v>9.3858019143064908E-3</v>
      </c>
      <c r="F1897" s="2">
        <f t="shared" si="179"/>
        <v>8.2659999918042082E-4</v>
      </c>
      <c r="G1897" s="2">
        <f t="shared" si="177"/>
        <v>8.5592019151260693E-3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1.7</v>
      </c>
      <c r="C1898" s="2">
        <f t="shared" si="174"/>
        <v>1.7159564976619768</v>
      </c>
      <c r="D1898" s="2">
        <f t="shared" si="176"/>
        <v>1.7037197515613069</v>
      </c>
      <c r="E1898" s="2">
        <f t="shared" si="175"/>
        <v>1.2236746100669826E-2</v>
      </c>
      <c r="F1898" s="2">
        <f t="shared" si="179"/>
        <v>3.1086292194783022E-3</v>
      </c>
      <c r="G1898" s="2">
        <f t="shared" si="177"/>
        <v>9.1281168811915246E-3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1.7</v>
      </c>
      <c r="C1899" s="2">
        <f t="shared" si="174"/>
        <v>1.7165785749447497</v>
      </c>
      <c r="D1899" s="2">
        <f t="shared" si="176"/>
        <v>1.7034442144086177</v>
      </c>
      <c r="E1899" s="2">
        <f t="shared" si="175"/>
        <v>1.3134360536132039E-2</v>
      </c>
      <c r="F1899" s="2">
        <f t="shared" si="179"/>
        <v>5.1137754828090498E-3</v>
      </c>
      <c r="G1899" s="2">
        <f t="shared" si="177"/>
        <v>8.0205850533229886E-3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1.68</v>
      </c>
      <c r="C1900" s="2">
        <f t="shared" si="174"/>
        <v>1.717104948030173</v>
      </c>
      <c r="D1900" s="2">
        <f t="shared" si="176"/>
        <v>1.7017076059339051</v>
      </c>
      <c r="E1900" s="2">
        <f t="shared" si="175"/>
        <v>1.5397342096267863E-2</v>
      </c>
      <c r="F1900" s="2">
        <f t="shared" si="179"/>
        <v>7.1704888055008128E-3</v>
      </c>
      <c r="G1900" s="2">
        <f t="shared" si="177"/>
        <v>8.2268532907670503E-3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1.67</v>
      </c>
      <c r="C1901" s="2">
        <f t="shared" si="174"/>
        <v>1.7144734175639924</v>
      </c>
      <c r="D1901" s="2">
        <f t="shared" si="176"/>
        <v>1.6993588943832454</v>
      </c>
      <c r="E1901" s="2">
        <f t="shared" si="175"/>
        <v>1.5114523180747019E-2</v>
      </c>
      <c r="F1901" s="2">
        <f t="shared" si="179"/>
        <v>8.7592956805500541E-3</v>
      </c>
      <c r="G1901" s="2">
        <f t="shared" si="177"/>
        <v>6.3552275001969652E-3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1.7</v>
      </c>
      <c r="C1902" s="2">
        <f t="shared" si="174"/>
        <v>1.7122467379387627</v>
      </c>
      <c r="D1902" s="2">
        <f t="shared" si="176"/>
        <v>1.6994063836881903</v>
      </c>
      <c r="E1902" s="2">
        <f t="shared" si="175"/>
        <v>1.2840354250572394E-2</v>
      </c>
      <c r="F1902" s="2">
        <f t="shared" si="179"/>
        <v>9.5755073945545232E-3</v>
      </c>
      <c r="G1902" s="2">
        <f t="shared" si="177"/>
        <v>3.2648468560178712E-3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1.7</v>
      </c>
      <c r="C1903" s="2">
        <f t="shared" si="174"/>
        <v>1.7103626244097223</v>
      </c>
      <c r="D1903" s="2">
        <f t="shared" si="176"/>
        <v>1.699450355266843</v>
      </c>
      <c r="E1903" s="2">
        <f t="shared" si="175"/>
        <v>1.0912269142879349E-2</v>
      </c>
      <c r="F1903" s="2">
        <f t="shared" si="179"/>
        <v>9.8428597442194888E-3</v>
      </c>
      <c r="G1903" s="2">
        <f t="shared" si="177"/>
        <v>1.0694093986598607E-3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1.65</v>
      </c>
      <c r="C1904" s="2">
        <f t="shared" si="174"/>
        <v>1.7072299129620727</v>
      </c>
      <c r="D1904" s="2">
        <f t="shared" si="176"/>
        <v>1.6957873659878175</v>
      </c>
      <c r="E1904" s="2">
        <f t="shared" si="175"/>
        <v>1.1442546974255174E-2</v>
      </c>
      <c r="F1904" s="2">
        <f t="shared" si="179"/>
        <v>1.0162797190226626E-2</v>
      </c>
      <c r="G1904" s="2">
        <f t="shared" si="177"/>
        <v>1.2797497840285488E-3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1.69</v>
      </c>
      <c r="C1905" s="2">
        <f t="shared" si="174"/>
        <v>1.7045791571217539</v>
      </c>
      <c r="D1905" s="2">
        <f t="shared" si="176"/>
        <v>1.6953586722109422</v>
      </c>
      <c r="E1905" s="2">
        <f t="shared" si="175"/>
        <v>9.2204849108117326E-3</v>
      </c>
      <c r="F1905" s="2">
        <f t="shared" si="179"/>
        <v>9.9743347343436463E-3</v>
      </c>
      <c r="G1905" s="2">
        <f t="shared" si="177"/>
        <v>-7.5384982353191368E-4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1.69</v>
      </c>
      <c r="C1906" s="2">
        <f t="shared" si="174"/>
        <v>1.7023362098722532</v>
      </c>
      <c r="D1906" s="2">
        <f t="shared" si="176"/>
        <v>1.69496173352865</v>
      </c>
      <c r="E1906" s="2">
        <f t="shared" si="175"/>
        <v>7.3744763436032201E-3</v>
      </c>
      <c r="F1906" s="2">
        <f t="shared" si="179"/>
        <v>9.4543630561955624E-3</v>
      </c>
      <c r="G1906" s="2">
        <f t="shared" si="177"/>
        <v>-2.0798867125923423E-3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1.74</v>
      </c>
      <c r="C1907" s="2">
        <f t="shared" si="174"/>
        <v>1.7019767929688296</v>
      </c>
      <c r="D1907" s="2">
        <f t="shared" si="176"/>
        <v>1.6982979014154167</v>
      </c>
      <c r="E1907" s="2">
        <f t="shared" si="175"/>
        <v>3.678891553412944E-3</v>
      </c>
      <c r="F1907" s="2">
        <f t="shared" si="179"/>
        <v>8.2992687556390395E-3</v>
      </c>
      <c r="G1907" s="2">
        <f t="shared" si="177"/>
        <v>-4.6203772022260954E-3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1.76</v>
      </c>
      <c r="C1908" s="2">
        <f t="shared" si="174"/>
        <v>1.701672670973625</v>
      </c>
      <c r="D1908" s="2">
        <f t="shared" si="176"/>
        <v>1.7028684272364969</v>
      </c>
      <c r="E1908" s="2">
        <f t="shared" si="175"/>
        <v>-1.1957562628719387E-3</v>
      </c>
      <c r="F1908" s="2">
        <f t="shared" si="179"/>
        <v>6.4002637519368442E-3</v>
      </c>
      <c r="G1908" s="2">
        <f t="shared" si="177"/>
        <v>-7.5960200148087829E-3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1.77</v>
      </c>
      <c r="C1909" s="2">
        <f t="shared" si="174"/>
        <v>1.7014153369776825</v>
      </c>
      <c r="D1909" s="2">
        <f t="shared" si="176"/>
        <v>1.7078411363300898</v>
      </c>
      <c r="E1909" s="2">
        <f t="shared" si="175"/>
        <v>-6.4257993524072798E-3</v>
      </c>
      <c r="F1909" s="2">
        <f t="shared" si="179"/>
        <v>3.8350511310680192E-3</v>
      </c>
      <c r="G1909" s="2">
        <f t="shared" si="177"/>
        <v>-1.02608504834753E-2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1.8</v>
      </c>
      <c r="C1910" s="2">
        <f t="shared" si="174"/>
        <v>1.6981206697503468</v>
      </c>
      <c r="D1910" s="2">
        <f t="shared" si="176"/>
        <v>1.7146677188241572</v>
      </c>
      <c r="E1910" s="2">
        <f t="shared" si="175"/>
        <v>-1.6547049073810438E-2</v>
      </c>
      <c r="F1910" s="2">
        <f t="shared" si="179"/>
        <v>-2.4136890990767226E-4</v>
      </c>
      <c r="G1910" s="2">
        <f t="shared" si="177"/>
        <v>-1.6305680163902766E-2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1.85</v>
      </c>
      <c r="C1911" s="2">
        <f t="shared" si="174"/>
        <v>1.6937944128656781</v>
      </c>
      <c r="D1911" s="2">
        <f t="shared" si="176"/>
        <v>1.7246923322445902</v>
      </c>
      <c r="E1911" s="2">
        <f t="shared" si="175"/>
        <v>-3.0897919378912064E-2</v>
      </c>
      <c r="F1911" s="2">
        <f t="shared" si="179"/>
        <v>-6.3726790037085508E-3</v>
      </c>
      <c r="G1911" s="2">
        <f t="shared" si="177"/>
        <v>-2.4525240375203514E-2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1.9</v>
      </c>
      <c r="C1912" s="2">
        <f t="shared" si="174"/>
        <v>1.6947491185786507</v>
      </c>
      <c r="D1912" s="2">
        <f t="shared" si="176"/>
        <v>1.7376780854116576</v>
      </c>
      <c r="E1912" s="2">
        <f t="shared" si="175"/>
        <v>-4.2928966833006843E-2</v>
      </c>
      <c r="F1912" s="2">
        <f t="shared" si="179"/>
        <v>-1.3683936569568209E-2</v>
      </c>
      <c r="G1912" s="2">
        <f t="shared" si="177"/>
        <v>-2.9245030263438634E-2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1.95</v>
      </c>
      <c r="C1913" s="2">
        <f t="shared" si="174"/>
        <v>1.6955569464896274</v>
      </c>
      <c r="D1913" s="2">
        <f t="shared" si="176"/>
        <v>1.7534056346404236</v>
      </c>
      <c r="E1913" s="2">
        <f t="shared" si="175"/>
        <v>-5.7848688150796246E-2</v>
      </c>
      <c r="F1913" s="2">
        <f t="shared" si="179"/>
        <v>-2.2516886885813818E-2</v>
      </c>
      <c r="G1913" s="2">
        <f t="shared" si="177"/>
        <v>-3.5331801264982428E-2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1.95</v>
      </c>
      <c r="C1914" s="2">
        <f t="shared" si="174"/>
        <v>1.6885481854912232</v>
      </c>
      <c r="D1914" s="2">
        <f t="shared" si="176"/>
        <v>1.7679681802226144</v>
      </c>
      <c r="E1914" s="2">
        <f t="shared" si="175"/>
        <v>-7.9419994731391164E-2</v>
      </c>
      <c r="F1914" s="2">
        <f t="shared" si="179"/>
        <v>-3.3897508454929288E-2</v>
      </c>
      <c r="G1914" s="2">
        <f t="shared" si="177"/>
        <v>-4.5522486276461875E-2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1.94</v>
      </c>
      <c r="C1915" s="2">
        <f t="shared" si="174"/>
        <v>1.6887715415694966</v>
      </c>
      <c r="D1915" s="2">
        <f t="shared" si="176"/>
        <v>1.7807112779839023</v>
      </c>
      <c r="E1915" s="2">
        <f t="shared" si="175"/>
        <v>-9.1939736414405671E-2</v>
      </c>
      <c r="F1915" s="2">
        <f t="shared" si="179"/>
        <v>-4.5505954046824566E-2</v>
      </c>
      <c r="G1915" s="2">
        <f t="shared" si="177"/>
        <v>-4.6433782367581104E-2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1.9</v>
      </c>
      <c r="C1916" s="2">
        <f t="shared" si="174"/>
        <v>1.6889605351741894</v>
      </c>
      <c r="D1916" s="2">
        <f t="shared" si="176"/>
        <v>1.7895474796147242</v>
      </c>
      <c r="E1916" s="2">
        <f t="shared" si="175"/>
        <v>-0.10058694444053473</v>
      </c>
      <c r="F1916" s="2">
        <f t="shared" si="179"/>
        <v>-5.6522152125566605E-2</v>
      </c>
      <c r="G1916" s="2">
        <f t="shared" si="177"/>
        <v>-4.4064792314968126E-2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1.85</v>
      </c>
      <c r="C1917" s="2">
        <f t="shared" si="174"/>
        <v>1.6968127605320065</v>
      </c>
      <c r="D1917" s="2">
        <f t="shared" si="176"/>
        <v>1.7940254440877077</v>
      </c>
      <c r="E1917" s="2">
        <f t="shared" si="175"/>
        <v>-9.7212683555701229E-2</v>
      </c>
      <c r="F1917" s="2">
        <f t="shared" si="179"/>
        <v>-6.4660258411593535E-2</v>
      </c>
      <c r="G1917" s="2">
        <f t="shared" si="177"/>
        <v>-3.2552425144107694E-2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1.9</v>
      </c>
      <c r="C1918" s="2">
        <f t="shared" si="174"/>
        <v>1.706533874296313</v>
      </c>
      <c r="D1918" s="2">
        <f t="shared" si="176"/>
        <v>1.8018754111923219</v>
      </c>
      <c r="E1918" s="2">
        <f t="shared" si="175"/>
        <v>-9.5341536896008883E-2</v>
      </c>
      <c r="F1918" s="2">
        <f t="shared" si="179"/>
        <v>-7.0796514108476608E-2</v>
      </c>
      <c r="G1918" s="2">
        <f t="shared" si="177"/>
        <v>-2.4545022787532275E-2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1.94</v>
      </c>
      <c r="C1919" s="2">
        <f t="shared" si="174"/>
        <v>1.7162978936353417</v>
      </c>
      <c r="D1919" s="2">
        <f t="shared" si="176"/>
        <v>1.8121068622151129</v>
      </c>
      <c r="E1919" s="2">
        <f t="shared" si="175"/>
        <v>-9.580896857977117E-2</v>
      </c>
      <c r="F1919" s="2">
        <f t="shared" si="179"/>
        <v>-7.5799005002735523E-2</v>
      </c>
      <c r="G1919" s="2">
        <f t="shared" si="177"/>
        <v>-2.0009963577035647E-2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1.89</v>
      </c>
      <c r="C1920" s="2">
        <f t="shared" si="174"/>
        <v>1.729175140768366</v>
      </c>
      <c r="D1920" s="2">
        <f t="shared" si="176"/>
        <v>1.8178767242732525</v>
      </c>
      <c r="E1920" s="2">
        <f t="shared" si="175"/>
        <v>-8.870158350488655E-2</v>
      </c>
      <c r="F1920" s="2">
        <f t="shared" si="179"/>
        <v>-7.8379520703165728E-2</v>
      </c>
      <c r="G1920" s="2">
        <f t="shared" si="177"/>
        <v>-1.0322062801720822E-2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1.84</v>
      </c>
      <c r="C1921" s="2">
        <f t="shared" si="174"/>
        <v>1.7477635806501559</v>
      </c>
      <c r="D1921" s="2">
        <f t="shared" si="176"/>
        <v>1.819515485438197</v>
      </c>
      <c r="E1921" s="2">
        <f t="shared" si="175"/>
        <v>-7.1751904788041054E-2</v>
      </c>
      <c r="F1921" s="2">
        <f t="shared" si="179"/>
        <v>-7.7053997520140791E-2</v>
      </c>
      <c r="G1921" s="2">
        <f t="shared" si="177"/>
        <v>5.3020927320997363E-3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1.89</v>
      </c>
      <c r="C1922" s="2">
        <f t="shared" si="174"/>
        <v>1.7711845682424396</v>
      </c>
      <c r="D1922" s="2">
        <f t="shared" si="176"/>
        <v>1.8247365605909229</v>
      </c>
      <c r="E1922" s="2">
        <f t="shared" si="175"/>
        <v>-5.355199234848329E-2</v>
      </c>
      <c r="F1922" s="2">
        <f t="shared" si="179"/>
        <v>-7.2353596485809302E-2</v>
      </c>
      <c r="G1922" s="2">
        <f t="shared" si="177"/>
        <v>1.8801604137326011E-2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1.89</v>
      </c>
      <c r="C1923" s="2">
        <f t="shared" si="174"/>
        <v>1.7986946346666797</v>
      </c>
      <c r="D1923" s="2">
        <f t="shared" si="176"/>
        <v>1.8295708894360396</v>
      </c>
      <c r="E1923" s="2">
        <f t="shared" si="175"/>
        <v>-3.0876254769359956E-2</v>
      </c>
      <c r="F1923" s="2">
        <f t="shared" si="179"/>
        <v>-6.4058128142519433E-2</v>
      </c>
      <c r="G1923" s="2">
        <f t="shared" si="177"/>
        <v>3.3181873373159476E-2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1.84</v>
      </c>
      <c r="C1924" s="2">
        <f t="shared" si="174"/>
        <v>1.8219723831794983</v>
      </c>
      <c r="D1924" s="2">
        <f t="shared" si="176"/>
        <v>1.8303434161444812</v>
      </c>
      <c r="E1924" s="2">
        <f t="shared" si="175"/>
        <v>-8.3710329649828719E-3</v>
      </c>
      <c r="F1924" s="2">
        <f t="shared" si="179"/>
        <v>-5.2920709107012125E-2</v>
      </c>
      <c r="G1924" s="2">
        <f t="shared" si="177"/>
        <v>4.4549676142029253E-2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1.82</v>
      </c>
      <c r="C1925" s="2">
        <f t="shared" si="174"/>
        <v>1.8401304780749599</v>
      </c>
      <c r="D1925" s="2">
        <f t="shared" si="176"/>
        <v>1.8295772371708159</v>
      </c>
      <c r="E1925" s="2">
        <f t="shared" si="175"/>
        <v>1.0553240904144001E-2</v>
      </c>
      <c r="F1925" s="2">
        <f t="shared" si="179"/>
        <v>-4.0225919104780898E-2</v>
      </c>
      <c r="G1925" s="2">
        <f t="shared" si="177"/>
        <v>5.0779160008924899E-2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1.84</v>
      </c>
      <c r="C1926" s="2">
        <f t="shared" si="174"/>
        <v>1.8493411737557353</v>
      </c>
      <c r="D1926" s="2">
        <f t="shared" si="176"/>
        <v>1.8303492936766814</v>
      </c>
      <c r="E1926" s="2">
        <f t="shared" si="175"/>
        <v>1.8991880079053836E-2</v>
      </c>
      <c r="F1926" s="2">
        <f t="shared" si="179"/>
        <v>-2.8382359268013954E-2</v>
      </c>
      <c r="G1926" s="2">
        <f t="shared" si="177"/>
        <v>4.737423934706779E-2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1.8</v>
      </c>
      <c r="C1927" s="2">
        <f t="shared" si="174"/>
        <v>1.8494425316394685</v>
      </c>
      <c r="D1927" s="2">
        <f t="shared" si="176"/>
        <v>1.8281011978487791</v>
      </c>
      <c r="E1927" s="2">
        <f t="shared" si="175"/>
        <v>2.1341333790689365E-2</v>
      </c>
      <c r="F1927" s="2">
        <f t="shared" si="179"/>
        <v>-1.8437620656273294E-2</v>
      </c>
      <c r="G1927" s="2">
        <f t="shared" si="177"/>
        <v>3.977895444696266E-2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1.77</v>
      </c>
      <c r="C1928" s="2">
        <f t="shared" si="174"/>
        <v>1.857220603694935</v>
      </c>
      <c r="D1928" s="2">
        <f t="shared" si="176"/>
        <v>1.8237974054155364</v>
      </c>
      <c r="E1928" s="2">
        <f t="shared" si="175"/>
        <v>3.3423198279398658E-2</v>
      </c>
      <c r="F1928" s="2">
        <f t="shared" si="179"/>
        <v>-8.0654568691389053E-3</v>
      </c>
      <c r="G1928" s="2">
        <f t="shared" si="177"/>
        <v>4.1488655148537563E-2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1.79</v>
      </c>
      <c r="C1929" s="2">
        <f t="shared" si="174"/>
        <v>1.8699558954341757</v>
      </c>
      <c r="D1929" s="2">
        <f t="shared" si="176"/>
        <v>1.8212938939032743</v>
      </c>
      <c r="E1929" s="2">
        <f t="shared" si="175"/>
        <v>4.8662001530901389E-2</v>
      </c>
      <c r="F1929" s="2">
        <f t="shared" si="179"/>
        <v>3.2800348108691533E-3</v>
      </c>
      <c r="G1929" s="2">
        <f t="shared" si="177"/>
        <v>4.5381966720032238E-2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1.78</v>
      </c>
      <c r="C1930" s="2">
        <f t="shared" si="174"/>
        <v>1.8730396038289179</v>
      </c>
      <c r="D1930" s="2">
        <f t="shared" si="176"/>
        <v>1.8182350869474764</v>
      </c>
      <c r="E1930" s="2">
        <f t="shared" si="175"/>
        <v>5.4804516881441501E-2</v>
      </c>
      <c r="F1930" s="2">
        <f t="shared" si="179"/>
        <v>1.3584931224983623E-2</v>
      </c>
      <c r="G1930" s="2">
        <f t="shared" si="177"/>
        <v>4.1219585656457877E-2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1.78</v>
      </c>
      <c r="C1931" s="2">
        <f t="shared" si="174"/>
        <v>1.8679565878552382</v>
      </c>
      <c r="D1931" s="2">
        <f t="shared" si="176"/>
        <v>1.8154028582847004</v>
      </c>
      <c r="E1931" s="2">
        <f t="shared" si="175"/>
        <v>5.2553729570537833E-2</v>
      </c>
      <c r="F1931" s="2">
        <f t="shared" si="179"/>
        <v>2.1378690894094467E-2</v>
      </c>
      <c r="G1931" s="2">
        <f t="shared" si="177"/>
        <v>3.1175038676443365E-2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1.78</v>
      </c>
      <c r="C1932" s="2">
        <f t="shared" si="174"/>
        <v>1.8713478820313556</v>
      </c>
      <c r="D1932" s="2">
        <f t="shared" si="176"/>
        <v>1.8127804243376855</v>
      </c>
      <c r="E1932" s="2">
        <f t="shared" si="175"/>
        <v>5.8567457693670111E-2</v>
      </c>
      <c r="F1932" s="2">
        <f t="shared" si="179"/>
        <v>2.8816444254009598E-2</v>
      </c>
      <c r="G1932" s="2">
        <f t="shared" si="177"/>
        <v>2.9751013439660513E-2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1.76</v>
      </c>
      <c r="C1933" s="2">
        <f t="shared" si="174"/>
        <v>1.8742174386419164</v>
      </c>
      <c r="D1933" s="2">
        <f t="shared" si="176"/>
        <v>1.8088707632756349</v>
      </c>
      <c r="E1933" s="2">
        <f t="shared" si="175"/>
        <v>6.534667536628147E-2</v>
      </c>
      <c r="F1933" s="2">
        <f t="shared" si="179"/>
        <v>3.6122490476463973E-2</v>
      </c>
      <c r="G1933" s="2">
        <f t="shared" si="177"/>
        <v>2.9224184889817498E-2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1.71</v>
      </c>
      <c r="C1934" s="2">
        <f t="shared" si="174"/>
        <v>1.8689532173123906</v>
      </c>
      <c r="D1934" s="2">
        <f t="shared" si="176"/>
        <v>1.8015470030329954</v>
      </c>
      <c r="E1934" s="2">
        <f t="shared" si="175"/>
        <v>6.7406214279395194E-2</v>
      </c>
      <c r="F1934" s="2">
        <f t="shared" si="179"/>
        <v>4.2379235237050214E-2</v>
      </c>
      <c r="G1934" s="2">
        <f t="shared" si="177"/>
        <v>2.5026979042344979E-2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1.75</v>
      </c>
      <c r="C1935" s="2">
        <f t="shared" ref="C1935:C1998" si="180">$C$4*B1925+C1934*(1-$C$4)</f>
        <v>1.8614219531104843</v>
      </c>
      <c r="D1935" s="2">
        <f t="shared" si="176"/>
        <v>1.7977287065120326</v>
      </c>
      <c r="E1935" s="2">
        <f t="shared" si="175"/>
        <v>6.3693246598451658E-2</v>
      </c>
      <c r="F1935" s="2">
        <f t="shared" si="179"/>
        <v>4.6642037509330506E-2</v>
      </c>
      <c r="G1935" s="2">
        <f t="shared" si="177"/>
        <v>1.7051209089121153E-2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5">
        <f>TITRES_STAT!D1939</f>
        <v>1.72</v>
      </c>
      <c r="C1936" s="2">
        <f t="shared" si="180"/>
        <v>1.8581262680165636</v>
      </c>
      <c r="D1936" s="2">
        <f t="shared" si="176"/>
        <v>1.7919710245481784</v>
      </c>
      <c r="E1936" s="2">
        <f t="shared" si="175"/>
        <v>6.6155243468385194E-2</v>
      </c>
      <c r="F1936" s="2">
        <f t="shared" si="179"/>
        <v>5.0544678701141446E-2</v>
      </c>
      <c r="G1936" s="2">
        <f t="shared" si="177"/>
        <v>1.5610564767243748E-2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1.76</v>
      </c>
      <c r="C1937" s="2">
        <f t="shared" si="180"/>
        <v>1.8491837652447844</v>
      </c>
      <c r="D1937" s="2">
        <f t="shared" si="176"/>
        <v>1.7896028005075726</v>
      </c>
      <c r="E1937" s="2">
        <f t="shared" si="175"/>
        <v>5.9580964737211861E-2</v>
      </c>
      <c r="F1937" s="2">
        <f t="shared" si="179"/>
        <v>5.2351935908355532E-2</v>
      </c>
      <c r="G1937" s="2">
        <f t="shared" si="177"/>
        <v>7.2290288288563292E-3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1.78</v>
      </c>
      <c r="C1938" s="2">
        <f t="shared" si="180"/>
        <v>1.8370016475148176</v>
      </c>
      <c r="D1938" s="2">
        <f t="shared" si="176"/>
        <v>1.7888914819514561</v>
      </c>
      <c r="E1938" s="2">
        <f t="shared" si="175"/>
        <v>4.8110165563361562E-2</v>
      </c>
      <c r="F1938" s="2">
        <f t="shared" si="179"/>
        <v>5.1503581839356737E-2</v>
      </c>
      <c r="G1938" s="2">
        <f t="shared" si="177"/>
        <v>-3.3934162759951744E-3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1.78</v>
      </c>
      <c r="C1939" s="2">
        <f t="shared" si="180"/>
        <v>1.8297706248202303</v>
      </c>
      <c r="D1939" s="2">
        <f t="shared" si="176"/>
        <v>1.7882328536587557</v>
      </c>
      <c r="E1939" s="2">
        <f t="shared" si="175"/>
        <v>4.1537771161474613E-2</v>
      </c>
      <c r="F1939" s="2">
        <f t="shared" si="179"/>
        <v>4.9510419703780312E-2</v>
      </c>
      <c r="G1939" s="2">
        <f t="shared" si="177"/>
        <v>-7.9726485423056992E-3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1.78</v>
      </c>
      <c r="C1940" s="2">
        <f t="shared" si="180"/>
        <v>1.8221136056171179</v>
      </c>
      <c r="D1940" s="2">
        <f t="shared" si="176"/>
        <v>1.7876230126469961</v>
      </c>
      <c r="E1940" s="2">
        <f t="shared" si="175"/>
        <v>3.4490592970121803E-2</v>
      </c>
      <c r="F1940" s="2">
        <f t="shared" si="179"/>
        <v>4.6506454357048609E-2</v>
      </c>
      <c r="G1940" s="2">
        <f t="shared" si="177"/>
        <v>-1.2015861386926806E-2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1.78</v>
      </c>
      <c r="C1941" s="2">
        <f t="shared" si="180"/>
        <v>1.8156345893683306</v>
      </c>
      <c r="D1941" s="2">
        <f t="shared" si="176"/>
        <v>1.7870583450435149</v>
      </c>
      <c r="E1941" s="2">
        <f t="shared" si="175"/>
        <v>2.8576244324815647E-2</v>
      </c>
      <c r="F1941" s="2">
        <f t="shared" si="179"/>
        <v>4.2920412350602018E-2</v>
      </c>
      <c r="G1941" s="2">
        <f t="shared" si="177"/>
        <v>-1.434416802578637E-2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1.76</v>
      </c>
      <c r="C1942" s="2">
        <f t="shared" si="180"/>
        <v>1.8101523448501258</v>
      </c>
      <c r="D1942" s="2">
        <f t="shared" si="176"/>
        <v>1.7850540231884398</v>
      </c>
      <c r="E1942" s="2">
        <f t="shared" si="175"/>
        <v>2.5098321661686018E-2</v>
      </c>
      <c r="F1942" s="2">
        <f t="shared" si="179"/>
        <v>3.9355994212818823E-2</v>
      </c>
      <c r="G1942" s="2">
        <f t="shared" si="177"/>
        <v>-1.4257672551132805E-2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1.71</v>
      </c>
      <c r="C1943" s="2">
        <f t="shared" si="180"/>
        <v>1.8024365994885678</v>
      </c>
      <c r="D1943" s="2">
        <f t="shared" si="176"/>
        <v>1.7794944659152221</v>
      </c>
      <c r="E1943" s="2">
        <f t="shared" si="175"/>
        <v>2.2942133573345735E-2</v>
      </c>
      <c r="F1943" s="2">
        <f t="shared" si="179"/>
        <v>3.6073222084924209E-2</v>
      </c>
      <c r="G1943" s="2">
        <f t="shared" si="177"/>
        <v>-1.3131088511578473E-2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1.7</v>
      </c>
      <c r="C1944" s="2">
        <f t="shared" si="180"/>
        <v>1.7882155841826344</v>
      </c>
      <c r="D1944" s="2">
        <f t="shared" si="176"/>
        <v>1.773605986958539</v>
      </c>
      <c r="E1944" s="2">
        <f t="shared" si="175"/>
        <v>1.4609597224095383E-2</v>
      </c>
      <c r="F1944" s="2">
        <f t="shared" si="179"/>
        <v>3.1780497112758446E-2</v>
      </c>
      <c r="G1944" s="2">
        <f t="shared" si="177"/>
        <v>-1.7170899888663063E-2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1.69</v>
      </c>
      <c r="C1945" s="2">
        <f t="shared" si="180"/>
        <v>1.7823362635391522</v>
      </c>
      <c r="D1945" s="2">
        <f t="shared" si="176"/>
        <v>1.767412950887536</v>
      </c>
      <c r="E1945" s="2">
        <f t="shared" si="175"/>
        <v>1.4923312651616172E-2</v>
      </c>
      <c r="F1945" s="2">
        <f t="shared" si="179"/>
        <v>2.8409060220529993E-2</v>
      </c>
      <c r="G1945" s="2">
        <f t="shared" si="177"/>
        <v>-1.3485747568913822E-2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1.7</v>
      </c>
      <c r="C1946" s="2">
        <f t="shared" si="180"/>
        <v>1.7727460691485135</v>
      </c>
      <c r="D1946" s="2">
        <f t="shared" si="176"/>
        <v>1.7624193989699408</v>
      </c>
      <c r="E1946" s="2">
        <f t="shared" si="175"/>
        <v>1.0326670178572694E-2</v>
      </c>
      <c r="F1946" s="2">
        <f t="shared" si="179"/>
        <v>2.4792582212138533E-2</v>
      </c>
      <c r="G1946" s="2">
        <f t="shared" si="177"/>
        <v>-1.4465912033565839E-2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1.69</v>
      </c>
      <c r="C1947" s="2">
        <f t="shared" si="180"/>
        <v>1.7707851354333575</v>
      </c>
      <c r="D1947" s="2">
        <f t="shared" si="176"/>
        <v>1.7570549990462414</v>
      </c>
      <c r="E1947" s="2">
        <f t="shared" si="175"/>
        <v>1.3730136387116065E-2</v>
      </c>
      <c r="F1947" s="2">
        <f t="shared" si="179"/>
        <v>2.2580093047134042E-2</v>
      </c>
      <c r="G1947" s="2">
        <f t="shared" si="177"/>
        <v>-8.8499566600179769E-3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1.7</v>
      </c>
      <c r="C1948" s="2">
        <f t="shared" si="180"/>
        <v>1.7722028069051485</v>
      </c>
      <c r="D1948" s="2">
        <f t="shared" si="176"/>
        <v>1.752828702820594</v>
      </c>
      <c r="E1948" s="2">
        <f t="shared" ref="E1948:E2011" si="181">C1948-D1948</f>
        <v>1.9374104084554533E-2</v>
      </c>
      <c r="F1948" s="2">
        <f t="shared" si="179"/>
        <v>2.1938895254618142E-2</v>
      </c>
      <c r="G1948" s="2">
        <f t="shared" si="177"/>
        <v>-2.5647911700636093E-3</v>
      </c>
      <c r="H1948" s="2" t="str">
        <f t="shared" si="178"/>
        <v>Hold</v>
      </c>
    </row>
    <row r="1949" spans="1:8" ht="13.5" x14ac:dyDescent="0.25">
      <c r="A1949" s="3">
        <f>TITRES_STAT!B1952</f>
        <v>45145</v>
      </c>
      <c r="B1949" s="5">
        <f>TITRES_STAT!D1952</f>
        <v>1.69</v>
      </c>
      <c r="C1949" s="2">
        <f t="shared" si="180"/>
        <v>1.7734023750735872</v>
      </c>
      <c r="D1949" s="2">
        <f t="shared" ref="D1949:D2012" si="182">$D$4*B1949+(1-$D$4)*D1948</f>
        <v>1.7481747248338833</v>
      </c>
      <c r="E1949" s="2">
        <f t="shared" si="181"/>
        <v>2.5227650239703969E-2</v>
      </c>
      <c r="F1949" s="2">
        <f t="shared" si="179"/>
        <v>2.2596646251635308E-2</v>
      </c>
      <c r="G1949" s="2">
        <f t="shared" si="177"/>
        <v>2.6310039880686614E-3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1.64</v>
      </c>
      <c r="C1950" s="2">
        <f t="shared" si="180"/>
        <v>1.7744173942930352</v>
      </c>
      <c r="D1950" s="2">
        <f t="shared" si="182"/>
        <v>1.7401617822535957</v>
      </c>
      <c r="E1950" s="2">
        <f t="shared" si="181"/>
        <v>3.4255612039439498E-2</v>
      </c>
      <c r="F1950" s="2">
        <f t="shared" si="179"/>
        <v>2.4928439409196146E-2</v>
      </c>
      <c r="G1950" s="2">
        <f t="shared" si="177"/>
        <v>9.3271726302433522E-3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1.65</v>
      </c>
      <c r="C1951" s="2">
        <f t="shared" si="180"/>
        <v>1.7752762567094913</v>
      </c>
      <c r="D1951" s="2">
        <f t="shared" si="182"/>
        <v>1.7334831317162924</v>
      </c>
      <c r="E1951" s="2">
        <f t="shared" si="181"/>
        <v>4.1793124993198871E-2</v>
      </c>
      <c r="F1951" s="2">
        <f t="shared" si="179"/>
        <v>2.8301376525996694E-2</v>
      </c>
      <c r="G1951" s="2">
        <f t="shared" si="177"/>
        <v>1.3491748467202178E-2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1.65</v>
      </c>
      <c r="C1952" s="2">
        <f t="shared" si="180"/>
        <v>1.7729260633695696</v>
      </c>
      <c r="D1952" s="2">
        <f t="shared" si="182"/>
        <v>1.7272991960336042</v>
      </c>
      <c r="E1952" s="2">
        <f t="shared" si="181"/>
        <v>4.5626867335965438E-2</v>
      </c>
      <c r="F1952" s="2">
        <f t="shared" si="179"/>
        <v>3.1766474687990445E-2</v>
      </c>
      <c r="G1952" s="2">
        <f t="shared" si="177"/>
        <v>1.3860392647974992E-2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1.69</v>
      </c>
      <c r="C1953" s="2">
        <f t="shared" si="180"/>
        <v>1.7632451305434818</v>
      </c>
      <c r="D1953" s="2">
        <f t="shared" si="182"/>
        <v>1.7245362926237076</v>
      </c>
      <c r="E1953" s="2">
        <f t="shared" si="181"/>
        <v>3.8708837919774197E-2</v>
      </c>
      <c r="F1953" s="2">
        <f t="shared" si="179"/>
        <v>3.3154947334347193E-2</v>
      </c>
      <c r="G1953" s="2">
        <f t="shared" si="177"/>
        <v>5.5538905854270043E-3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1.69</v>
      </c>
      <c r="C1954" s="2">
        <f t="shared" si="180"/>
        <v>1.7535151104598692</v>
      </c>
      <c r="D1954" s="2">
        <f t="shared" si="182"/>
        <v>1.7219780487256551</v>
      </c>
      <c r="E1954" s="2">
        <f t="shared" si="181"/>
        <v>3.1537061734214111E-2</v>
      </c>
      <c r="F1954" s="2">
        <f t="shared" si="179"/>
        <v>3.2831370214320581E-2</v>
      </c>
      <c r="G1954" s="2">
        <f t="shared" si="177"/>
        <v>-1.2943084801064694E-3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1.69</v>
      </c>
      <c r="C1955" s="2">
        <f t="shared" si="180"/>
        <v>1.7437435550045046</v>
      </c>
      <c r="D1955" s="2">
        <f t="shared" si="182"/>
        <v>1.7196093043756067</v>
      </c>
      <c r="E1955" s="2">
        <f t="shared" si="181"/>
        <v>2.4134250628897957E-2</v>
      </c>
      <c r="F1955" s="2">
        <f t="shared" si="179"/>
        <v>3.1091946297236057E-2</v>
      </c>
      <c r="G1955" s="2">
        <f t="shared" si="177"/>
        <v>-6.9576956683381E-3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1.64</v>
      </c>
      <c r="C1956" s="2">
        <f t="shared" si="180"/>
        <v>1.7370137773115037</v>
      </c>
      <c r="D1956" s="2">
        <f t="shared" si="182"/>
        <v>1.7137123188663026</v>
      </c>
      <c r="E1956" s="2">
        <f t="shared" si="181"/>
        <v>2.3301458445201151E-2</v>
      </c>
      <c r="F1956" s="2">
        <f t="shared" si="179"/>
        <v>2.9533848726829078E-2</v>
      </c>
      <c r="G1956" s="2">
        <f t="shared" ref="G1956:G2019" si="183">E1956-F1956</f>
        <v>-6.2323902816279267E-3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1.66</v>
      </c>
      <c r="C1957" s="2">
        <f t="shared" si="180"/>
        <v>1.7297808884943493</v>
      </c>
      <c r="D1957" s="2">
        <f t="shared" si="182"/>
        <v>1.7097336285799098</v>
      </c>
      <c r="E1957" s="2">
        <f t="shared" si="181"/>
        <v>2.0047259914439453E-2</v>
      </c>
      <c r="F1957" s="2">
        <f t="shared" ref="F1957:F2020" si="185">(E1957*(2/(10)))+((1-(2/10))*F1956)</f>
        <v>2.7636530964351154E-2</v>
      </c>
      <c r="G1957" s="2">
        <f t="shared" si="183"/>
        <v>-7.5892710499117014E-3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1.68</v>
      </c>
      <c r="C1958" s="2">
        <f t="shared" si="180"/>
        <v>1.7251992133413725</v>
      </c>
      <c r="D1958" s="2">
        <f t="shared" si="182"/>
        <v>1.7075311375739906</v>
      </c>
      <c r="E1958" s="2">
        <f t="shared" si="181"/>
        <v>1.7668075767381941E-2</v>
      </c>
      <c r="F1958" s="2">
        <f t="shared" si="185"/>
        <v>2.5642839924957313E-2</v>
      </c>
      <c r="G1958" s="2">
        <f t="shared" si="183"/>
        <v>-7.9747641575753717E-3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1.69</v>
      </c>
      <c r="C1959" s="2">
        <f t="shared" si="180"/>
        <v>1.7197839497503922</v>
      </c>
      <c r="D1959" s="2">
        <f t="shared" si="182"/>
        <v>1.7062325347907321</v>
      </c>
      <c r="E1959" s="2">
        <f t="shared" si="181"/>
        <v>1.3551414959660057E-2</v>
      </c>
      <c r="F1959" s="2">
        <f t="shared" si="185"/>
        <v>2.3224554931897866E-2</v>
      </c>
      <c r="G1959" s="2">
        <f t="shared" si="183"/>
        <v>-9.6731399722378084E-3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1.69</v>
      </c>
      <c r="C1960" s="2">
        <f t="shared" si="180"/>
        <v>1.7075094959426396</v>
      </c>
      <c r="D1960" s="2">
        <f t="shared" si="182"/>
        <v>1.7050301248062336</v>
      </c>
      <c r="E1960" s="2">
        <f t="shared" si="181"/>
        <v>2.4793711364059501E-3</v>
      </c>
      <c r="F1960" s="2">
        <f t="shared" si="185"/>
        <v>1.9075518172799483E-2</v>
      </c>
      <c r="G1960" s="2">
        <f t="shared" si="183"/>
        <v>-1.6596147036393533E-2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1.69</v>
      </c>
      <c r="C1961" s="2">
        <f t="shared" si="180"/>
        <v>1.6986618811822334</v>
      </c>
      <c r="D1961" s="2">
        <f t="shared" si="182"/>
        <v>1.7039167822279939</v>
      </c>
      <c r="E1961" s="2">
        <f t="shared" si="181"/>
        <v>-5.2549010457605405E-3</v>
      </c>
      <c r="F1961" s="2">
        <f t="shared" si="185"/>
        <v>1.4209434329087478E-2</v>
      </c>
      <c r="G1961" s="2">
        <f t="shared" si="183"/>
        <v>-1.946433537484802E-2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1.69</v>
      </c>
      <c r="C1962" s="2">
        <f t="shared" si="180"/>
        <v>1.6911754379234283</v>
      </c>
      <c r="D1962" s="2">
        <f t="shared" si="182"/>
        <v>1.7028859094703646</v>
      </c>
      <c r="E1962" s="2">
        <f t="shared" si="181"/>
        <v>-1.1710471546936274E-2</v>
      </c>
      <c r="F1962" s="2">
        <f t="shared" si="185"/>
        <v>9.0254531538827287E-3</v>
      </c>
      <c r="G1962" s="2">
        <f t="shared" si="183"/>
        <v>-2.0735924700819003E-2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1.65</v>
      </c>
      <c r="C1963" s="2">
        <f t="shared" si="180"/>
        <v>1.6909946013198238</v>
      </c>
      <c r="D1963" s="2">
        <f t="shared" si="182"/>
        <v>1.698968434694782</v>
      </c>
      <c r="E1963" s="2">
        <f t="shared" si="181"/>
        <v>-7.9738333749581614E-3</v>
      </c>
      <c r="F1963" s="2">
        <f t="shared" si="185"/>
        <v>5.6255958481145514E-3</v>
      </c>
      <c r="G1963" s="2">
        <f t="shared" si="183"/>
        <v>-1.3599429223072713E-2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1.61</v>
      </c>
      <c r="C1964" s="2">
        <f t="shared" si="180"/>
        <v>1.6908415857321586</v>
      </c>
      <c r="D1964" s="2">
        <f t="shared" si="182"/>
        <v>1.6923781802729463</v>
      </c>
      <c r="E1964" s="2">
        <f t="shared" si="181"/>
        <v>-1.5365945407876946E-3</v>
      </c>
      <c r="F1964" s="2">
        <f t="shared" si="185"/>
        <v>4.1931577703341024E-3</v>
      </c>
      <c r="G1964" s="2">
        <f t="shared" si="183"/>
        <v>-5.729752311121797E-3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1.65</v>
      </c>
      <c r="C1965" s="2">
        <f t="shared" si="180"/>
        <v>1.6907121110041341</v>
      </c>
      <c r="D1965" s="2">
        <f t="shared" si="182"/>
        <v>1.6892390558082837</v>
      </c>
      <c r="E1965" s="2">
        <f t="shared" si="181"/>
        <v>1.4730551958503924E-3</v>
      </c>
      <c r="F1965" s="2">
        <f t="shared" si="185"/>
        <v>3.6491372554373603E-3</v>
      </c>
      <c r="G1965" s="2">
        <f t="shared" si="183"/>
        <v>-2.1760820595869679E-3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1.65</v>
      </c>
      <c r="C1966" s="2">
        <f t="shared" si="180"/>
        <v>1.6829102477727289</v>
      </c>
      <c r="D1966" s="2">
        <f t="shared" si="182"/>
        <v>1.6863324590817441</v>
      </c>
      <c r="E1966" s="2">
        <f t="shared" si="181"/>
        <v>-3.4222113090152106E-3</v>
      </c>
      <c r="F1966" s="2">
        <f t="shared" si="185"/>
        <v>2.2348675425468462E-3</v>
      </c>
      <c r="G1966" s="2">
        <f t="shared" si="183"/>
        <v>-5.6570788515620564E-3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1.62</v>
      </c>
      <c r="C1967" s="2">
        <f t="shared" si="180"/>
        <v>1.6793855942692322</v>
      </c>
      <c r="D1967" s="2">
        <f t="shared" si="182"/>
        <v>1.6814189435942075</v>
      </c>
      <c r="E1967" s="2">
        <f t="shared" si="181"/>
        <v>-2.033349324975342E-3</v>
      </c>
      <c r="F1967" s="2">
        <f t="shared" si="185"/>
        <v>1.3812241690424084E-3</v>
      </c>
      <c r="G1967" s="2">
        <f t="shared" si="183"/>
        <v>-3.4145734940177505E-3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1.6</v>
      </c>
      <c r="C1968" s="2">
        <f t="shared" si="180"/>
        <v>1.6794801182278118</v>
      </c>
      <c r="D1968" s="2">
        <f t="shared" si="182"/>
        <v>1.6753879107353773</v>
      </c>
      <c r="E1968" s="2">
        <f t="shared" si="181"/>
        <v>4.092207492434552E-3</v>
      </c>
      <c r="F1968" s="2">
        <f t="shared" si="185"/>
        <v>1.9234208337208373E-3</v>
      </c>
      <c r="G1968" s="2">
        <f t="shared" si="183"/>
        <v>2.1687866587137145E-3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5">
        <f>TITRES_STAT!D1972</f>
        <v>1.61</v>
      </c>
      <c r="C1969" s="2">
        <f t="shared" si="180"/>
        <v>1.6810985615773792</v>
      </c>
      <c r="D1969" s="2">
        <f t="shared" si="182"/>
        <v>1.6705443617920159</v>
      </c>
      <c r="E1969" s="2">
        <f t="shared" si="181"/>
        <v>1.0554199785363316E-2</v>
      </c>
      <c r="F1969" s="2">
        <f t="shared" si="185"/>
        <v>3.6495766240493333E-3</v>
      </c>
      <c r="G1969" s="2">
        <f t="shared" si="183"/>
        <v>6.9046231613139834E-3</v>
      </c>
      <c r="H1969" s="2" t="str">
        <f t="shared" si="184"/>
        <v>Sell</v>
      </c>
    </row>
    <row r="1970" spans="1:8" ht="13.5" x14ac:dyDescent="0.25">
      <c r="A1970" s="3">
        <f>TITRES_STAT!B1973</f>
        <v>45174</v>
      </c>
      <c r="B1970" s="5">
        <f>TITRES_STAT!D1973</f>
        <v>1.65</v>
      </c>
      <c r="C1970" s="2">
        <f t="shared" si="180"/>
        <v>1.6824680136423977</v>
      </c>
      <c r="D1970" s="2">
        <f t="shared" si="182"/>
        <v>1.6690225572148296</v>
      </c>
      <c r="E1970" s="2">
        <f t="shared" si="181"/>
        <v>1.3445456427568114E-2</v>
      </c>
      <c r="F1970" s="2">
        <f t="shared" si="185"/>
        <v>5.6087525847530895E-3</v>
      </c>
      <c r="G1970" s="2">
        <f t="shared" si="183"/>
        <v>7.8367038428150248E-3</v>
      </c>
      <c r="H1970" s="2" t="str">
        <f t="shared" si="184"/>
        <v>Sell</v>
      </c>
    </row>
    <row r="1971" spans="1:8" ht="13.5" x14ac:dyDescent="0.25">
      <c r="A1971" s="3">
        <f>TITRES_STAT!B1974</f>
        <v>45175</v>
      </c>
      <c r="B1971" s="5">
        <f>TITRES_STAT!D1974</f>
        <v>1.61</v>
      </c>
      <c r="C1971" s="2">
        <f t="shared" si="180"/>
        <v>1.6836267807743366</v>
      </c>
      <c r="D1971" s="2">
        <f t="shared" si="182"/>
        <v>1.664650515939657</v>
      </c>
      <c r="E1971" s="2">
        <f t="shared" si="181"/>
        <v>1.8976264834679624E-2</v>
      </c>
      <c r="F1971" s="2">
        <f t="shared" si="185"/>
        <v>8.2822550347383967E-3</v>
      </c>
      <c r="G1971" s="2">
        <f t="shared" si="183"/>
        <v>1.0694009799941227E-2</v>
      </c>
      <c r="H1971" s="2" t="str">
        <f t="shared" si="184"/>
        <v>Sell</v>
      </c>
    </row>
    <row r="1972" spans="1:8" ht="13.5" x14ac:dyDescent="0.25">
      <c r="A1972" s="3">
        <f>TITRES_STAT!B1975</f>
        <v>45176</v>
      </c>
      <c r="B1972" s="5">
        <f>TITRES_STAT!D1975</f>
        <v>1.61</v>
      </c>
      <c r="C1972" s="2">
        <f t="shared" si="180"/>
        <v>1.6846072760398232</v>
      </c>
      <c r="D1972" s="2">
        <f t="shared" si="182"/>
        <v>1.6606023295737564</v>
      </c>
      <c r="E1972" s="2">
        <f t="shared" si="181"/>
        <v>2.4004946466066768E-2</v>
      </c>
      <c r="F1972" s="2">
        <f t="shared" si="185"/>
        <v>1.1426793321004072E-2</v>
      </c>
      <c r="G1972" s="2">
        <f t="shared" si="183"/>
        <v>1.2578153145062696E-2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5">
        <f>TITRES_STAT!D1976</f>
        <v>1.6</v>
      </c>
      <c r="C1973" s="2">
        <f t="shared" si="180"/>
        <v>1.6792830797260041</v>
      </c>
      <c r="D1973" s="2">
        <f t="shared" si="182"/>
        <v>1.6561132681238484</v>
      </c>
      <c r="E1973" s="2">
        <f t="shared" si="181"/>
        <v>2.3169811602155699E-2</v>
      </c>
      <c r="F1973" s="2">
        <f t="shared" si="185"/>
        <v>1.3775396977234398E-2</v>
      </c>
      <c r="G1973" s="2">
        <f t="shared" si="183"/>
        <v>9.3944146249213007E-3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1.63</v>
      </c>
      <c r="C1974" s="2">
        <f t="shared" si="180"/>
        <v>1.6686241443835419</v>
      </c>
      <c r="D1974" s="2">
        <f t="shared" si="182"/>
        <v>1.6541789519665264</v>
      </c>
      <c r="E1974" s="2">
        <f t="shared" si="181"/>
        <v>1.4445192417015473E-2</v>
      </c>
      <c r="F1974" s="2">
        <f t="shared" si="185"/>
        <v>1.3909356065190615E-2</v>
      </c>
      <c r="G1974" s="2">
        <f t="shared" si="183"/>
        <v>5.3583635182485878E-4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1.67</v>
      </c>
      <c r="C1975" s="2">
        <f t="shared" si="180"/>
        <v>1.6657588914014585</v>
      </c>
      <c r="D1975" s="2">
        <f t="shared" si="182"/>
        <v>1.6553508814504874</v>
      </c>
      <c r="E1975" s="2">
        <f t="shared" si="181"/>
        <v>1.0408009950971131E-2</v>
      </c>
      <c r="F1975" s="2">
        <f t="shared" si="185"/>
        <v>1.3209086842346719E-2</v>
      </c>
      <c r="G1975" s="2">
        <f t="shared" si="183"/>
        <v>-2.8010768913755875E-3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1.65</v>
      </c>
      <c r="C1976" s="2">
        <f t="shared" si="180"/>
        <v>1.6633344465704649</v>
      </c>
      <c r="D1976" s="2">
        <f t="shared" si="182"/>
        <v>1.6549545198615625</v>
      </c>
      <c r="E1976" s="2">
        <f t="shared" si="181"/>
        <v>8.3799267089024188E-3</v>
      </c>
      <c r="F1976" s="2">
        <f t="shared" si="185"/>
        <v>1.2243254815657859E-2</v>
      </c>
      <c r="G1976" s="2">
        <f t="shared" si="183"/>
        <v>-3.8633281067554405E-3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1.65</v>
      </c>
      <c r="C1977" s="2">
        <f t="shared" si="180"/>
        <v>1.6566676086365471</v>
      </c>
      <c r="D1977" s="2">
        <f t="shared" si="182"/>
        <v>1.6545875183903356</v>
      </c>
      <c r="E1977" s="2">
        <f t="shared" si="181"/>
        <v>2.0800902462114745E-3</v>
      </c>
      <c r="F1977" s="2">
        <f t="shared" si="185"/>
        <v>1.0210621901768583E-2</v>
      </c>
      <c r="G1977" s="2">
        <f t="shared" si="183"/>
        <v>-8.1305316555571085E-3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1.65</v>
      </c>
      <c r="C1978" s="2">
        <f t="shared" si="180"/>
        <v>1.6479495150001553</v>
      </c>
      <c r="D1978" s="2">
        <f t="shared" si="182"/>
        <v>1.6542477022132738</v>
      </c>
      <c r="E1978" s="2">
        <f t="shared" si="181"/>
        <v>-6.298187213118478E-3</v>
      </c>
      <c r="F1978" s="2">
        <f t="shared" si="185"/>
        <v>6.9088600787911708E-3</v>
      </c>
      <c r="G1978" s="2">
        <f t="shared" si="183"/>
        <v>-1.3207047291909649E-2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1.63</v>
      </c>
      <c r="C1979" s="2">
        <f t="shared" si="180"/>
        <v>1.6421111280770544</v>
      </c>
      <c r="D1979" s="2">
        <f t="shared" si="182"/>
        <v>1.6524515761234018</v>
      </c>
      <c r="E1979" s="2">
        <f t="shared" si="181"/>
        <v>-1.0340448046347372E-2</v>
      </c>
      <c r="F1979" s="2">
        <f t="shared" si="185"/>
        <v>3.4589984537634622E-3</v>
      </c>
      <c r="G1979" s="2">
        <f t="shared" si="183"/>
        <v>-1.3799446500110835E-2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1.63</v>
      </c>
      <c r="C1980" s="2">
        <f t="shared" si="180"/>
        <v>1.6433248006805845</v>
      </c>
      <c r="D1980" s="2">
        <f t="shared" si="182"/>
        <v>1.6507884964105572</v>
      </c>
      <c r="E1980" s="2">
        <f t="shared" si="181"/>
        <v>-7.4636957299727413E-3</v>
      </c>
      <c r="F1980" s="2">
        <f t="shared" si="185"/>
        <v>1.2744596170162215E-3</v>
      </c>
      <c r="G1980" s="2">
        <f t="shared" si="183"/>
        <v>-8.7381553469889628E-3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1.63</v>
      </c>
      <c r="C1981" s="2">
        <f t="shared" si="180"/>
        <v>1.6381979082681868</v>
      </c>
      <c r="D1981" s="2">
        <f t="shared" si="182"/>
        <v>1.649248607787553</v>
      </c>
      <c r="E1981" s="2">
        <f t="shared" si="181"/>
        <v>-1.1050699519366214E-2</v>
      </c>
      <c r="F1981" s="2">
        <f t="shared" si="185"/>
        <v>-1.1905722102602658E-3</v>
      </c>
      <c r="G1981" s="2">
        <f t="shared" si="183"/>
        <v>-9.860127309105949E-3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1.63</v>
      </c>
      <c r="C1982" s="2">
        <f t="shared" si="180"/>
        <v>1.6338597685346194</v>
      </c>
      <c r="D1982" s="2">
        <f t="shared" si="182"/>
        <v>1.647822784988475</v>
      </c>
      <c r="E1982" s="2">
        <f t="shared" si="181"/>
        <v>-1.3963016453855559E-2</v>
      </c>
      <c r="F1982" s="2">
        <f t="shared" si="185"/>
        <v>-3.7450610589793245E-3</v>
      </c>
      <c r="G1982" s="2">
        <f t="shared" si="183"/>
        <v>-1.0217955394876235E-2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1.64</v>
      </c>
      <c r="C1983" s="2">
        <f t="shared" si="180"/>
        <v>1.6286505733754473</v>
      </c>
      <c r="D1983" s="2">
        <f t="shared" si="182"/>
        <v>1.6472433194337732</v>
      </c>
      <c r="E1983" s="2">
        <f t="shared" si="181"/>
        <v>-1.8592746058325949E-2</v>
      </c>
      <c r="F1983" s="2">
        <f t="shared" si="185"/>
        <v>-6.7145980588486504E-3</v>
      </c>
      <c r="G1983" s="2">
        <f t="shared" si="183"/>
        <v>-1.1878147999477298E-2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1.63</v>
      </c>
      <c r="C1984" s="2">
        <f t="shared" si="180"/>
        <v>1.6288581774715323</v>
      </c>
      <c r="D1984" s="2">
        <f t="shared" si="182"/>
        <v>1.6459660365127531</v>
      </c>
      <c r="E1984" s="2">
        <f t="shared" si="181"/>
        <v>-1.7107859041220808E-2</v>
      </c>
      <c r="F1984" s="2">
        <f t="shared" si="185"/>
        <v>-8.7932502553230811E-3</v>
      </c>
      <c r="G1984" s="2">
        <f t="shared" si="183"/>
        <v>-8.3146087858977265E-3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1.64</v>
      </c>
      <c r="C1985" s="2">
        <f t="shared" si="180"/>
        <v>1.6351876886297583</v>
      </c>
      <c r="D1985" s="2">
        <f t="shared" si="182"/>
        <v>1.6455241078821787</v>
      </c>
      <c r="E1985" s="2">
        <f t="shared" si="181"/>
        <v>-1.0336419252420459E-2</v>
      </c>
      <c r="F1985" s="2">
        <f t="shared" si="185"/>
        <v>-9.101884054742557E-3</v>
      </c>
      <c r="G1985" s="2">
        <f t="shared" si="183"/>
        <v>-1.234535197677902E-3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1.64</v>
      </c>
      <c r="C1986" s="2">
        <f t="shared" si="180"/>
        <v>1.6374665057636415</v>
      </c>
      <c r="D1986" s="2">
        <f t="shared" si="182"/>
        <v>1.6451149147057211</v>
      </c>
      <c r="E1986" s="2">
        <f t="shared" si="181"/>
        <v>-7.648408942079632E-3</v>
      </c>
      <c r="F1986" s="2">
        <f t="shared" si="185"/>
        <v>-8.8111890322099731E-3</v>
      </c>
      <c r="G1986" s="2">
        <f t="shared" si="183"/>
        <v>1.1627800901303411E-3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1.65</v>
      </c>
      <c r="C1987" s="2">
        <f t="shared" si="180"/>
        <v>1.6393947356461582</v>
      </c>
      <c r="D1987" s="2">
        <f t="shared" si="182"/>
        <v>1.6454767728756676</v>
      </c>
      <c r="E1987" s="2">
        <f t="shared" si="181"/>
        <v>-6.0820372295093961E-3</v>
      </c>
      <c r="F1987" s="2">
        <f t="shared" si="185"/>
        <v>-8.2653586716698573E-3</v>
      </c>
      <c r="G1987" s="2">
        <f t="shared" si="183"/>
        <v>2.1833214421604612E-3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1.65</v>
      </c>
      <c r="C1988" s="2">
        <f t="shared" si="180"/>
        <v>1.6410263147775184</v>
      </c>
      <c r="D1988" s="2">
        <f t="shared" si="182"/>
        <v>1.6458118267367292</v>
      </c>
      <c r="E1988" s="2">
        <f t="shared" si="181"/>
        <v>-4.7855119592108419E-3</v>
      </c>
      <c r="F1988" s="2">
        <f t="shared" si="185"/>
        <v>-7.5693893291780548E-3</v>
      </c>
      <c r="G1988" s="2">
        <f t="shared" si="183"/>
        <v>2.7838773699672128E-3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1.69</v>
      </c>
      <c r="C1989" s="2">
        <f t="shared" si="180"/>
        <v>1.6393299586579002</v>
      </c>
      <c r="D1989" s="2">
        <f t="shared" si="182"/>
        <v>1.6490850247562308</v>
      </c>
      <c r="E1989" s="2">
        <f t="shared" si="181"/>
        <v>-9.7550660983305448E-3</v>
      </c>
      <c r="F1989" s="2">
        <f t="shared" si="185"/>
        <v>-8.0065246830085535E-3</v>
      </c>
      <c r="G1989" s="2">
        <f t="shared" si="183"/>
        <v>-1.7485414153219914E-3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1.71</v>
      </c>
      <c r="C1990" s="2">
        <f t="shared" si="180"/>
        <v>1.6378945804028384</v>
      </c>
      <c r="D1990" s="2">
        <f t="shared" si="182"/>
        <v>1.6535972451446581</v>
      </c>
      <c r="E1990" s="2">
        <f t="shared" si="181"/>
        <v>-1.5702664741819694E-2</v>
      </c>
      <c r="F1990" s="2">
        <f t="shared" si="185"/>
        <v>-9.5457526947707819E-3</v>
      </c>
      <c r="G1990" s="2">
        <f t="shared" si="183"/>
        <v>-6.1569120470489121E-3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1.73</v>
      </c>
      <c r="C1991" s="2">
        <f t="shared" si="180"/>
        <v>1.6366800295716324</v>
      </c>
      <c r="D1991" s="2">
        <f t="shared" si="182"/>
        <v>1.659256708467276</v>
      </c>
      <c r="E1991" s="2">
        <f t="shared" si="181"/>
        <v>-2.2576678895643632E-2</v>
      </c>
      <c r="F1991" s="2">
        <f t="shared" si="185"/>
        <v>-1.2151937934945352E-2</v>
      </c>
      <c r="G1991" s="2">
        <f t="shared" si="183"/>
        <v>-1.042474096069828E-2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1.78</v>
      </c>
      <c r="C1992" s="2">
        <f t="shared" si="180"/>
        <v>1.6356523327144581</v>
      </c>
      <c r="D1992" s="2">
        <f t="shared" si="182"/>
        <v>1.6682006559882185</v>
      </c>
      <c r="E1992" s="2">
        <f t="shared" si="181"/>
        <v>-3.2548323273760449E-2</v>
      </c>
      <c r="F1992" s="2">
        <f t="shared" si="185"/>
        <v>-1.6231215002708372E-2</v>
      </c>
      <c r="G1992" s="2">
        <f t="shared" si="183"/>
        <v>-1.6317108271052077E-2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1.83</v>
      </c>
      <c r="C1993" s="2">
        <f t="shared" si="180"/>
        <v>1.6363212046045414</v>
      </c>
      <c r="D1993" s="2">
        <f t="shared" si="182"/>
        <v>1.6801857925816837</v>
      </c>
      <c r="E1993" s="2">
        <f t="shared" si="181"/>
        <v>-4.3864587977142211E-2</v>
      </c>
      <c r="F1993" s="2">
        <f t="shared" si="185"/>
        <v>-2.1757889597595143E-2</v>
      </c>
      <c r="G1993" s="2">
        <f t="shared" si="183"/>
        <v>-2.2106698379547068E-2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1.88</v>
      </c>
      <c r="C1994" s="2">
        <f t="shared" si="180"/>
        <v>1.635348711588458</v>
      </c>
      <c r="D1994" s="2">
        <f t="shared" si="182"/>
        <v>1.6949868449830403</v>
      </c>
      <c r="E1994" s="2">
        <f t="shared" si="181"/>
        <v>-5.9638133394582349E-2</v>
      </c>
      <c r="F1994" s="2">
        <f t="shared" si="185"/>
        <v>-2.9333938356992585E-2</v>
      </c>
      <c r="G1994" s="2">
        <f t="shared" si="183"/>
        <v>-3.0304195037589764E-2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1.83</v>
      </c>
      <c r="C1995" s="2">
        <f t="shared" si="180"/>
        <v>1.6360642944210029</v>
      </c>
      <c r="D1995" s="2">
        <f t="shared" si="182"/>
        <v>1.7049878194287409</v>
      </c>
      <c r="E1995" s="2">
        <f t="shared" si="181"/>
        <v>-6.8923525007738018E-2</v>
      </c>
      <c r="F1995" s="2">
        <f t="shared" si="185"/>
        <v>-3.7251855687141677E-2</v>
      </c>
      <c r="G1995" s="2">
        <f t="shared" si="183"/>
        <v>-3.1671669320596341E-2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1.88</v>
      </c>
      <c r="C1996" s="2">
        <f t="shared" si="180"/>
        <v>1.6366697875870024</v>
      </c>
      <c r="D1996" s="2">
        <f t="shared" si="182"/>
        <v>1.7179516846562415</v>
      </c>
      <c r="E1996" s="2">
        <f t="shared" si="181"/>
        <v>-8.1281897069239051E-2</v>
      </c>
      <c r="F1996" s="2">
        <f t="shared" si="185"/>
        <v>-4.6057863963561152E-2</v>
      </c>
      <c r="G1996" s="2">
        <f t="shared" si="183"/>
        <v>-3.5224033105677899E-2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1.84</v>
      </c>
      <c r="C1997" s="2">
        <f t="shared" si="180"/>
        <v>1.6387205894966943</v>
      </c>
      <c r="D1997" s="2">
        <f t="shared" si="182"/>
        <v>1.7269923006076311</v>
      </c>
      <c r="E1997" s="2">
        <f t="shared" si="181"/>
        <v>-8.827171111093679E-2</v>
      </c>
      <c r="F1997" s="2">
        <f t="shared" si="185"/>
        <v>-5.4500633393036277E-2</v>
      </c>
      <c r="G1997" s="2">
        <f t="shared" si="183"/>
        <v>-3.3771077717900513E-2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1.79</v>
      </c>
      <c r="C1998" s="2">
        <f t="shared" si="180"/>
        <v>1.6404558834202798</v>
      </c>
      <c r="D1998" s="2">
        <f t="shared" si="182"/>
        <v>1.7316595375996584</v>
      </c>
      <c r="E1998" s="2">
        <f t="shared" si="181"/>
        <v>-9.120365417937859E-2</v>
      </c>
      <c r="F1998" s="2">
        <f t="shared" si="185"/>
        <v>-6.1841237550304747E-2</v>
      </c>
      <c r="G1998" s="2">
        <f t="shared" si="183"/>
        <v>-2.9362416629073844E-2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1.74</v>
      </c>
      <c r="C1999" s="2">
        <f t="shared" ref="C1999:C2062" si="186">$C$4*B1989+C1998*(1-$C$4)</f>
        <v>1.6480780552017753</v>
      </c>
      <c r="D1999" s="2">
        <f t="shared" si="182"/>
        <v>1.7322773496293133</v>
      </c>
      <c r="E1999" s="2">
        <f t="shared" si="181"/>
        <v>-8.4199294427538041E-2</v>
      </c>
      <c r="F1999" s="2">
        <f t="shared" si="185"/>
        <v>-6.6312848925751414E-2</v>
      </c>
      <c r="G1999" s="2">
        <f t="shared" si="183"/>
        <v>-1.7886445501786627E-2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1.74</v>
      </c>
      <c r="C2000" s="2">
        <f t="shared" si="186"/>
        <v>1.657604508247656</v>
      </c>
      <c r="D2000" s="2">
        <f t="shared" si="182"/>
        <v>1.7328493978049198</v>
      </c>
      <c r="E2000" s="2">
        <f t="shared" si="181"/>
        <v>-7.5244889557263717E-2</v>
      </c>
      <c r="F2000" s="2">
        <f t="shared" si="185"/>
        <v>-6.8099257052053885E-2</v>
      </c>
      <c r="G2000" s="2">
        <f t="shared" si="183"/>
        <v>-7.1456325052098313E-3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1.71</v>
      </c>
      <c r="C2001" s="2">
        <f t="shared" si="186"/>
        <v>1.6687422762095552</v>
      </c>
      <c r="D2001" s="2">
        <f t="shared" si="182"/>
        <v>1.7311568498193701</v>
      </c>
      <c r="E2001" s="2">
        <f t="shared" si="181"/>
        <v>-6.241457360981495E-2</v>
      </c>
      <c r="F2001" s="2">
        <f t="shared" si="185"/>
        <v>-6.6962320363606095E-2</v>
      </c>
      <c r="G2001" s="2">
        <f t="shared" si="183"/>
        <v>4.5477467537911459E-3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1.66</v>
      </c>
      <c r="C2002" s="2">
        <f t="shared" si="186"/>
        <v>1.6858588491003927</v>
      </c>
      <c r="D2002" s="2">
        <f t="shared" si="182"/>
        <v>1.7258859720549724</v>
      </c>
      <c r="E2002" s="2">
        <f t="shared" si="181"/>
        <v>-4.0027122954579664E-2</v>
      </c>
      <c r="F2002" s="2">
        <f t="shared" si="185"/>
        <v>-6.1575280881800809E-2</v>
      </c>
      <c r="G2002" s="2">
        <f t="shared" si="183"/>
        <v>2.1548157927221145E-2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1.69</v>
      </c>
      <c r="C2003" s="2">
        <f t="shared" si="186"/>
        <v>1.7080344107772554</v>
      </c>
      <c r="D2003" s="2">
        <f t="shared" si="182"/>
        <v>1.7232277519027521</v>
      </c>
      <c r="E2003" s="2">
        <f t="shared" si="181"/>
        <v>-1.5193341125496751E-2</v>
      </c>
      <c r="F2003" s="2">
        <f t="shared" si="185"/>
        <v>-5.2298892930539999E-2</v>
      </c>
      <c r="G2003" s="2">
        <f t="shared" si="183"/>
        <v>3.7105551805043248E-2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1.66</v>
      </c>
      <c r="C2004" s="2">
        <f t="shared" si="186"/>
        <v>1.7344906552730621</v>
      </c>
      <c r="D2004" s="2">
        <f t="shared" si="182"/>
        <v>1.7185442147247705</v>
      </c>
      <c r="E2004" s="2">
        <f t="shared" si="181"/>
        <v>1.594644054829164E-2</v>
      </c>
      <c r="F2004" s="2">
        <f t="shared" si="185"/>
        <v>-3.8649826234773671E-2</v>
      </c>
      <c r="G2004" s="2">
        <f t="shared" si="183"/>
        <v>5.4596266783065311E-2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1.66</v>
      </c>
      <c r="C2005" s="2">
        <f t="shared" si="186"/>
        <v>1.7491844006156678</v>
      </c>
      <c r="D2005" s="2">
        <f t="shared" si="182"/>
        <v>1.7142076062266394</v>
      </c>
      <c r="E2005" s="2">
        <f t="shared" si="181"/>
        <v>3.4976794389028454E-2</v>
      </c>
      <c r="F2005" s="2">
        <f t="shared" si="185"/>
        <v>-2.3924502110013249E-2</v>
      </c>
      <c r="G2005" s="2">
        <f t="shared" si="183"/>
        <v>5.8901296499041703E-2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1.68</v>
      </c>
      <c r="C2006" s="2">
        <f t="shared" si="186"/>
        <v>1.7693098774440266</v>
      </c>
      <c r="D2006" s="2">
        <f t="shared" si="182"/>
        <v>1.7116737094691103</v>
      </c>
      <c r="E2006" s="2">
        <f t="shared" si="181"/>
        <v>5.7636167974916219E-2</v>
      </c>
      <c r="F2006" s="2">
        <f t="shared" si="185"/>
        <v>-7.6123680930273545E-3</v>
      </c>
      <c r="G2006" s="2">
        <f t="shared" si="183"/>
        <v>6.5248536067943577E-2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1.69</v>
      </c>
      <c r="C2007" s="2">
        <f t="shared" si="186"/>
        <v>1.7801852809141763</v>
      </c>
      <c r="D2007" s="2">
        <f t="shared" si="182"/>
        <v>1.7100682495084354</v>
      </c>
      <c r="E2007" s="2">
        <f t="shared" si="181"/>
        <v>7.0117031405740882E-2</v>
      </c>
      <c r="F2007" s="2">
        <f t="shared" si="185"/>
        <v>7.9335118067262924E-3</v>
      </c>
      <c r="G2007" s="2">
        <f t="shared" si="183"/>
        <v>6.2183519599014588E-2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1.73</v>
      </c>
      <c r="C2008" s="2">
        <f t="shared" si="186"/>
        <v>1.7816952376966106</v>
      </c>
      <c r="D2008" s="2">
        <f t="shared" si="182"/>
        <v>1.7115446754707735</v>
      </c>
      <c r="E2008" s="2">
        <f t="shared" si="181"/>
        <v>7.0150562225837154E-2</v>
      </c>
      <c r="F2008" s="2">
        <f t="shared" si="185"/>
        <v>2.0376921890548468E-2</v>
      </c>
      <c r="G2008" s="2">
        <f t="shared" si="183"/>
        <v>4.9773640335288687E-2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1.74</v>
      </c>
      <c r="C2009" s="2">
        <f t="shared" si="186"/>
        <v>1.7752805857432858</v>
      </c>
      <c r="D2009" s="2">
        <f t="shared" si="182"/>
        <v>1.7136524772877533</v>
      </c>
      <c r="E2009" s="2">
        <f t="shared" si="181"/>
        <v>6.1628108455532571E-2</v>
      </c>
      <c r="F2009" s="2">
        <f t="shared" si="185"/>
        <v>2.8627159203545288E-2</v>
      </c>
      <c r="G2009" s="2">
        <f t="shared" si="183"/>
        <v>3.300094925198728E-2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1.74</v>
      </c>
      <c r="C2010" s="2">
        <f t="shared" si="186"/>
        <v>1.7698528033212417</v>
      </c>
      <c r="D2010" s="2">
        <f t="shared" si="182"/>
        <v>1.7156041456368085</v>
      </c>
      <c r="E2010" s="2">
        <f t="shared" si="181"/>
        <v>5.424865768443321E-2</v>
      </c>
      <c r="F2010" s="2">
        <f t="shared" si="185"/>
        <v>3.3751458899722871E-2</v>
      </c>
      <c r="G2010" s="2">
        <f t="shared" si="183"/>
        <v>2.049719878471034E-2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1.79</v>
      </c>
      <c r="C2011" s="2">
        <f t="shared" si="186"/>
        <v>1.7606446797333586</v>
      </c>
      <c r="D2011" s="2">
        <f t="shared" si="182"/>
        <v>1.7211149496637117</v>
      </c>
      <c r="E2011" s="2">
        <f t="shared" si="181"/>
        <v>3.9529730069646885E-2</v>
      </c>
      <c r="F2011" s="2">
        <f t="shared" si="185"/>
        <v>3.4907113133707673E-2</v>
      </c>
      <c r="G2011" s="2">
        <f t="shared" si="183"/>
        <v>4.6226169359392111E-3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1.84</v>
      </c>
      <c r="C2012" s="2">
        <f t="shared" si="186"/>
        <v>1.7451608828513034</v>
      </c>
      <c r="D2012" s="2">
        <f t="shared" si="182"/>
        <v>1.729921249688622</v>
      </c>
      <c r="E2012" s="2">
        <f t="shared" ref="E2012:E2075" si="187">C2012-D2012</f>
        <v>1.5239633162681399E-2</v>
      </c>
      <c r="F2012" s="2">
        <f t="shared" si="185"/>
        <v>3.0973617139502418E-2</v>
      </c>
      <c r="G2012" s="2">
        <f t="shared" si="183"/>
        <v>-1.573398397682102E-2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1.79</v>
      </c>
      <c r="C2013" s="2">
        <f t="shared" si="186"/>
        <v>1.7366745931818721</v>
      </c>
      <c r="D2013" s="2">
        <f t="shared" ref="D2013:D2076" si="188">$D$4*B2013+(1-$D$4)*D2012</f>
        <v>1.7343715274894649</v>
      </c>
      <c r="E2013" s="2">
        <f t="shared" si="187"/>
        <v>2.3030656924072357E-3</v>
      </c>
      <c r="F2013" s="2">
        <f t="shared" si="185"/>
        <v>2.5239506850083384E-2</v>
      </c>
      <c r="G2013" s="2">
        <f t="shared" si="183"/>
        <v>-2.2936441157676148E-2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1.8</v>
      </c>
      <c r="C2014" s="2">
        <f t="shared" si="186"/>
        <v>1.7248785019231225</v>
      </c>
      <c r="D2014" s="2">
        <f t="shared" si="188"/>
        <v>1.7392328958235785</v>
      </c>
      <c r="E2014" s="2">
        <f t="shared" si="187"/>
        <v>-1.4354393900456008E-2</v>
      </c>
      <c r="F2014" s="2">
        <f t="shared" si="185"/>
        <v>1.732072669997551E-2</v>
      </c>
      <c r="G2014" s="2">
        <f t="shared" si="183"/>
        <v>-3.1675120600431518E-2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1.8</v>
      </c>
      <c r="C2015" s="2">
        <f t="shared" si="186"/>
        <v>1.7148971939349498</v>
      </c>
      <c r="D2015" s="2">
        <f t="shared" si="188"/>
        <v>1.7437341627996097</v>
      </c>
      <c r="E2015" s="2">
        <f t="shared" si="187"/>
        <v>-2.8836968864659918E-2</v>
      </c>
      <c r="F2015" s="2">
        <f t="shared" si="185"/>
        <v>8.0891875870484249E-3</v>
      </c>
      <c r="G2015" s="2">
        <f t="shared" si="183"/>
        <v>-3.6926156451708339E-2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1.8</v>
      </c>
      <c r="C2016" s="2">
        <f t="shared" si="186"/>
        <v>1.7095283948680344</v>
      </c>
      <c r="D2016" s="2">
        <f t="shared" si="188"/>
        <v>1.7479020025922312</v>
      </c>
      <c r="E2016" s="2">
        <f t="shared" si="187"/>
        <v>-3.8373607724196734E-2</v>
      </c>
      <c r="F2016" s="2">
        <f t="shared" si="185"/>
        <v>-1.2033714752006071E-3</v>
      </c>
      <c r="G2016" s="2">
        <f t="shared" si="183"/>
        <v>-3.7170236248996125E-2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1.8</v>
      </c>
      <c r="C2017" s="2">
        <f t="shared" si="186"/>
        <v>1.7065240264267985</v>
      </c>
      <c r="D2017" s="2">
        <f t="shared" si="188"/>
        <v>1.7517611135113251</v>
      </c>
      <c r="E2017" s="2">
        <f t="shared" si="187"/>
        <v>-4.5237087084526673E-2</v>
      </c>
      <c r="F2017" s="2">
        <f t="shared" si="185"/>
        <v>-1.0010114597065821E-2</v>
      </c>
      <c r="G2017" s="2">
        <f t="shared" si="183"/>
        <v>-3.5226972487460852E-2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1.77</v>
      </c>
      <c r="C2018" s="2">
        <f t="shared" si="186"/>
        <v>1.7101357146688294</v>
      </c>
      <c r="D2018" s="2">
        <f t="shared" si="188"/>
        <v>1.7531121421401159</v>
      </c>
      <c r="E2018" s="2">
        <f t="shared" si="187"/>
        <v>-4.2976427471286494E-2</v>
      </c>
      <c r="F2018" s="2">
        <f t="shared" si="185"/>
        <v>-1.6603377171909954E-2</v>
      </c>
      <c r="G2018" s="2">
        <f t="shared" si="183"/>
        <v>-2.6373050299376539E-2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1.72</v>
      </c>
      <c r="C2019" s="2">
        <f t="shared" si="186"/>
        <v>1.7147302201043941</v>
      </c>
      <c r="D2019" s="2">
        <f t="shared" si="188"/>
        <v>1.7506593908704777</v>
      </c>
      <c r="E2019" s="2">
        <f t="shared" si="187"/>
        <v>-3.5929170766083596E-2</v>
      </c>
      <c r="F2019" s="2">
        <f t="shared" si="185"/>
        <v>-2.0468535890744682E-2</v>
      </c>
      <c r="G2019" s="2">
        <f t="shared" si="183"/>
        <v>-1.5460634875338913E-2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1.7</v>
      </c>
      <c r="C2020" s="2">
        <f t="shared" si="186"/>
        <v>1.718617878549872</v>
      </c>
      <c r="D2020" s="2">
        <f t="shared" si="188"/>
        <v>1.7469068433985906</v>
      </c>
      <c r="E2020" s="2">
        <f t="shared" si="187"/>
        <v>-2.8288964848718567E-2</v>
      </c>
      <c r="F2020" s="2">
        <f t="shared" si="185"/>
        <v>-2.2032621682339461E-2</v>
      </c>
      <c r="G2020" s="2">
        <f t="shared" ref="G2020:G2083" si="189">E2020-F2020</f>
        <v>-6.256343166379106E-3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1.73</v>
      </c>
      <c r="C2021" s="2">
        <f t="shared" si="186"/>
        <v>1.7295997433883532</v>
      </c>
      <c r="D2021" s="2">
        <f t="shared" si="188"/>
        <v>1.7456544846283246</v>
      </c>
      <c r="E2021" s="2">
        <f t="shared" si="187"/>
        <v>-1.6054741239971415E-2</v>
      </c>
      <c r="F2021" s="2">
        <f t="shared" ref="F2021:F2084" si="191">(E2021*(2/(10)))+((1-(2/10))*F2020)</f>
        <v>-2.0837045593865854E-2</v>
      </c>
      <c r="G2021" s="2">
        <f t="shared" si="189"/>
        <v>4.7823043538944392E-3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1.77</v>
      </c>
      <c r="C2022" s="2">
        <f t="shared" si="186"/>
        <v>1.7465843982516835</v>
      </c>
      <c r="D2022" s="2">
        <f t="shared" si="188"/>
        <v>1.7474578561373377</v>
      </c>
      <c r="E2022" s="2">
        <f t="shared" si="187"/>
        <v>-8.7345788565418303E-4</v>
      </c>
      <c r="F2022" s="2">
        <f t="shared" si="191"/>
        <v>-1.6844328052223523E-2</v>
      </c>
      <c r="G2022" s="2">
        <f t="shared" si="189"/>
        <v>1.597087016656934E-2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5">
        <f>TITRES_STAT!D2026</f>
        <v>1.77</v>
      </c>
      <c r="C2023" s="2">
        <f t="shared" si="186"/>
        <v>1.7532637215975784</v>
      </c>
      <c r="D2023" s="2">
        <f t="shared" si="188"/>
        <v>1.7491276445716091</v>
      </c>
      <c r="E2023" s="2">
        <f t="shared" si="187"/>
        <v>4.136077025969298E-3</v>
      </c>
      <c r="F2023" s="2">
        <f t="shared" si="191"/>
        <v>-1.2648247036584959E-2</v>
      </c>
      <c r="G2023" s="2">
        <f t="shared" si="189"/>
        <v>1.6784324062554257E-2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5">
        <f>TITRES_STAT!D2027</f>
        <v>1.72</v>
      </c>
      <c r="C2024" s="2">
        <f t="shared" si="186"/>
        <v>1.760453918274874</v>
      </c>
      <c r="D2024" s="2">
        <f t="shared" si="188"/>
        <v>1.7469700412700084</v>
      </c>
      <c r="E2024" s="2">
        <f t="shared" si="187"/>
        <v>1.348387700486553E-2</v>
      </c>
      <c r="F2024" s="2">
        <f t="shared" si="191"/>
        <v>-7.421822228294862E-3</v>
      </c>
      <c r="G2024" s="2">
        <f t="shared" si="189"/>
        <v>2.0905699233160394E-2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5">
        <f>TITRES_STAT!D2028</f>
        <v>1.67</v>
      </c>
      <c r="C2025" s="2">
        <f t="shared" si="186"/>
        <v>1.7665379308479703</v>
      </c>
      <c r="D2025" s="2">
        <f t="shared" si="188"/>
        <v>1.7412685567314892</v>
      </c>
      <c r="E2025" s="2">
        <f t="shared" si="187"/>
        <v>2.5269374116481114E-2</v>
      </c>
      <c r="F2025" s="2">
        <f t="shared" si="191"/>
        <v>-8.8358295933966755E-4</v>
      </c>
      <c r="G2025" s="2">
        <f t="shared" si="189"/>
        <v>2.6152957075820781E-2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5">
        <f>TITRES_STAT!D2029</f>
        <v>1.68</v>
      </c>
      <c r="C2026" s="2">
        <f t="shared" si="186"/>
        <v>1.7716859414867443</v>
      </c>
      <c r="D2026" s="2">
        <f t="shared" si="188"/>
        <v>1.7367301451217492</v>
      </c>
      <c r="E2026" s="2">
        <f t="shared" si="187"/>
        <v>3.4955796364995129E-2</v>
      </c>
      <c r="F2026" s="2">
        <f t="shared" si="191"/>
        <v>6.2842929055272924E-3</v>
      </c>
      <c r="G2026" s="2">
        <f t="shared" si="189"/>
        <v>2.8671503459467836E-2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5">
        <f>TITRES_STAT!D2030</f>
        <v>1.65</v>
      </c>
      <c r="C2027" s="2">
        <f t="shared" si="186"/>
        <v>1.7760419504887834</v>
      </c>
      <c r="D2027" s="2">
        <f t="shared" si="188"/>
        <v>1.7303056899275455</v>
      </c>
      <c r="E2027" s="2">
        <f t="shared" si="187"/>
        <v>4.5736260561237918E-2</v>
      </c>
      <c r="F2027" s="2">
        <f t="shared" si="191"/>
        <v>1.4174686436669418E-2</v>
      </c>
      <c r="G2027" s="2">
        <f t="shared" si="189"/>
        <v>3.1561574124568503E-2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5">
        <f>TITRES_STAT!D2031</f>
        <v>1.69</v>
      </c>
      <c r="C2028" s="2">
        <f t="shared" si="186"/>
        <v>1.7751124196443553</v>
      </c>
      <c r="D2028" s="2">
        <f t="shared" si="188"/>
        <v>1.7273200832662456</v>
      </c>
      <c r="E2028" s="2">
        <f t="shared" si="187"/>
        <v>4.7792336378109646E-2</v>
      </c>
      <c r="F2028" s="2">
        <f t="shared" si="191"/>
        <v>2.0898216424957462E-2</v>
      </c>
      <c r="G2028" s="2">
        <f t="shared" si="189"/>
        <v>2.6894119953152183E-2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5">
        <f>TITRES_STAT!D2032</f>
        <v>1.69</v>
      </c>
      <c r="C2029" s="2">
        <f t="shared" si="186"/>
        <v>1.7666335858529161</v>
      </c>
      <c r="D2029" s="2">
        <f t="shared" si="188"/>
        <v>1.7245556326539311</v>
      </c>
      <c r="E2029" s="2">
        <f t="shared" si="187"/>
        <v>4.2077953198984996E-2</v>
      </c>
      <c r="F2029" s="2">
        <f t="shared" si="191"/>
        <v>2.5134163779762971E-2</v>
      </c>
      <c r="G2029" s="2">
        <f t="shared" si="189"/>
        <v>1.6943789419222026E-2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1.69</v>
      </c>
      <c r="C2030" s="2">
        <f t="shared" si="186"/>
        <v>1.7563822649524674</v>
      </c>
      <c r="D2030" s="2">
        <f t="shared" si="188"/>
        <v>1.7219959561610474</v>
      </c>
      <c r="E2030" s="2">
        <f t="shared" si="187"/>
        <v>3.4386308791420017E-2</v>
      </c>
      <c r="F2030" s="2">
        <f t="shared" si="191"/>
        <v>2.6984592782094381E-2</v>
      </c>
      <c r="G2030" s="2">
        <f t="shared" si="189"/>
        <v>7.4017160093256366E-3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1.69</v>
      </c>
      <c r="C2031" s="2">
        <f t="shared" si="186"/>
        <v>1.7523234549597801</v>
      </c>
      <c r="D2031" s="2">
        <f t="shared" si="188"/>
        <v>1.7196258853343029</v>
      </c>
      <c r="E2031" s="2">
        <f t="shared" si="187"/>
        <v>3.2697569625477207E-2</v>
      </c>
      <c r="F2031" s="2">
        <f t="shared" si="191"/>
        <v>2.8127188150770949E-2</v>
      </c>
      <c r="G2031" s="2">
        <f t="shared" si="189"/>
        <v>4.5703814747062588E-3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1.66</v>
      </c>
      <c r="C2032" s="2">
        <f t="shared" si="186"/>
        <v>1.7550429234275062</v>
      </c>
      <c r="D2032" s="2">
        <f t="shared" si="188"/>
        <v>1.7152091530873175</v>
      </c>
      <c r="E2032" s="2">
        <f t="shared" si="187"/>
        <v>3.9833770340188757E-2</v>
      </c>
      <c r="F2032" s="2">
        <f t="shared" si="191"/>
        <v>3.0468504588654511E-2</v>
      </c>
      <c r="G2032" s="2">
        <f t="shared" si="189"/>
        <v>9.3652657515342456E-3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1.7</v>
      </c>
      <c r="C2033" s="2">
        <f t="shared" si="186"/>
        <v>1.7573440121309669</v>
      </c>
      <c r="D2033" s="2">
        <f t="shared" si="188"/>
        <v>1.7140825491549236</v>
      </c>
      <c r="E2033" s="2">
        <f t="shared" si="187"/>
        <v>4.3261462976043275E-2</v>
      </c>
      <c r="F2033" s="2">
        <f t="shared" si="191"/>
        <v>3.3027096266132261E-2</v>
      </c>
      <c r="G2033" s="2">
        <f t="shared" si="189"/>
        <v>1.0234366709911014E-2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1.75</v>
      </c>
      <c r="C2034" s="2">
        <f t="shared" si="186"/>
        <v>1.7515987794954335</v>
      </c>
      <c r="D2034" s="2">
        <f t="shared" si="188"/>
        <v>1.7167431010693737</v>
      </c>
      <c r="E2034" s="2">
        <f t="shared" si="187"/>
        <v>3.4855678426059855E-2</v>
      </c>
      <c r="F2034" s="2">
        <f t="shared" si="191"/>
        <v>3.339281269811778E-2</v>
      </c>
      <c r="G2034" s="2">
        <f t="shared" si="189"/>
        <v>1.4628657279420754E-3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1.77</v>
      </c>
      <c r="C2035" s="2">
        <f t="shared" si="186"/>
        <v>1.7390451211115208</v>
      </c>
      <c r="D2035" s="2">
        <f t="shared" si="188"/>
        <v>1.7206880565457163</v>
      </c>
      <c r="E2035" s="2">
        <f t="shared" si="187"/>
        <v>1.8357064565804437E-2</v>
      </c>
      <c r="F2035" s="2">
        <f t="shared" si="191"/>
        <v>3.0385663071655113E-2</v>
      </c>
      <c r="G2035" s="2">
        <f t="shared" si="189"/>
        <v>-1.2028598505850675E-2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1.77</v>
      </c>
      <c r="C2036" s="2">
        <f t="shared" si="186"/>
        <v>1.729961256325133</v>
      </c>
      <c r="D2036" s="2">
        <f t="shared" si="188"/>
        <v>1.7243407930978856</v>
      </c>
      <c r="E2036" s="2">
        <f t="shared" si="187"/>
        <v>5.6204632272474075E-3</v>
      </c>
      <c r="F2036" s="2">
        <f t="shared" si="191"/>
        <v>2.5432623102773572E-2</v>
      </c>
      <c r="G2036" s="2">
        <f t="shared" si="189"/>
        <v>-1.9812159875526165E-2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1.77</v>
      </c>
      <c r="C2037" s="2">
        <f t="shared" si="186"/>
        <v>1.7176595245828048</v>
      </c>
      <c r="D2037" s="2">
        <f t="shared" si="188"/>
        <v>1.7277229565721164</v>
      </c>
      <c r="E2037" s="2">
        <f t="shared" si="187"/>
        <v>-1.0063431989311589E-2</v>
      </c>
      <c r="F2037" s="2">
        <f t="shared" si="191"/>
        <v>1.8333412084356539E-2</v>
      </c>
      <c r="G2037" s="2">
        <f t="shared" si="189"/>
        <v>-2.8396844073668128E-2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1.77</v>
      </c>
      <c r="C2038" s="2">
        <f t="shared" si="186"/>
        <v>1.7134042131085272</v>
      </c>
      <c r="D2038" s="2">
        <f t="shared" si="188"/>
        <v>1.7308545894186265</v>
      </c>
      <c r="E2038" s="2">
        <f t="shared" si="187"/>
        <v>-1.7450376310099269E-2</v>
      </c>
      <c r="F2038" s="2">
        <f t="shared" si="191"/>
        <v>1.1176654405465378E-2</v>
      </c>
      <c r="G2038" s="2">
        <f t="shared" si="189"/>
        <v>-2.8627030715564647E-2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1.77</v>
      </c>
      <c r="C2039" s="2">
        <f t="shared" si="186"/>
        <v>1.7098035649379846</v>
      </c>
      <c r="D2039" s="2">
        <f t="shared" si="188"/>
        <v>1.7337542494616913</v>
      </c>
      <c r="E2039" s="2">
        <f t="shared" si="187"/>
        <v>-2.3950684523706744E-2</v>
      </c>
      <c r="F2039" s="2">
        <f t="shared" si="191"/>
        <v>4.1511866196309527E-3</v>
      </c>
      <c r="G2039" s="2">
        <f t="shared" si="189"/>
        <v>-2.8101871143337696E-2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1.75</v>
      </c>
      <c r="C2040" s="2">
        <f t="shared" si="186"/>
        <v>1.7067568626398331</v>
      </c>
      <c r="D2040" s="2">
        <f t="shared" si="188"/>
        <v>1.7349576383904548</v>
      </c>
      <c r="E2040" s="2">
        <f t="shared" si="187"/>
        <v>-2.8200775750621743E-2</v>
      </c>
      <c r="F2040" s="2">
        <f t="shared" si="191"/>
        <v>-2.3192058544195863E-3</v>
      </c>
      <c r="G2040" s="2">
        <f t="shared" si="189"/>
        <v>-2.5881569896202158E-2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1.77</v>
      </c>
      <c r="C2041" s="2">
        <f t="shared" si="186"/>
        <v>1.7041788837721665</v>
      </c>
      <c r="D2041" s="2">
        <f t="shared" si="188"/>
        <v>1.7375533688800509</v>
      </c>
      <c r="E2041" s="2">
        <f t="shared" si="187"/>
        <v>-3.3374485107884322E-2</v>
      </c>
      <c r="F2041" s="2">
        <f t="shared" si="191"/>
        <v>-8.5302617051125334E-3</v>
      </c>
      <c r="G2041" s="2">
        <f t="shared" si="189"/>
        <v>-2.4844223402771787E-2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1.75</v>
      </c>
      <c r="C2042" s="2">
        <f t="shared" si="186"/>
        <v>1.6973821324226024</v>
      </c>
      <c r="D2042" s="2">
        <f t="shared" si="188"/>
        <v>1.7384753415556025</v>
      </c>
      <c r="E2042" s="2">
        <f t="shared" si="187"/>
        <v>-4.1093209133000075E-2</v>
      </c>
      <c r="F2042" s="2">
        <f t="shared" si="191"/>
        <v>-1.5042851190690041E-2</v>
      </c>
      <c r="G2042" s="2">
        <f t="shared" si="189"/>
        <v>-2.6050357942310032E-2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1.77</v>
      </c>
      <c r="C2043" s="2">
        <f t="shared" si="186"/>
        <v>1.6977848812806635</v>
      </c>
      <c r="D2043" s="2">
        <f t="shared" si="188"/>
        <v>1.7408105014403727</v>
      </c>
      <c r="E2043" s="2">
        <f t="shared" si="187"/>
        <v>-4.3025620159709232E-2</v>
      </c>
      <c r="F2043" s="2">
        <f t="shared" si="191"/>
        <v>-2.0639404984493882E-2</v>
      </c>
      <c r="G2043" s="2">
        <f t="shared" si="189"/>
        <v>-2.238621517521535E-2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1.78</v>
      </c>
      <c r="C2044" s="2">
        <f t="shared" si="186"/>
        <v>1.7058179764682539</v>
      </c>
      <c r="D2044" s="2">
        <f t="shared" si="188"/>
        <v>1.7437134272596044</v>
      </c>
      <c r="E2044" s="2">
        <f t="shared" si="187"/>
        <v>-3.7895450791350482E-2</v>
      </c>
      <c r="F2044" s="2">
        <f t="shared" si="191"/>
        <v>-2.4090614145865205E-2</v>
      </c>
      <c r="G2044" s="2">
        <f t="shared" si="189"/>
        <v>-1.3804836645485277E-2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1.78</v>
      </c>
      <c r="C2045" s="2">
        <f t="shared" si="186"/>
        <v>1.7156921339346765</v>
      </c>
      <c r="D2045" s="2">
        <f t="shared" si="188"/>
        <v>1.7464013215366707</v>
      </c>
      <c r="E2045" s="2">
        <f t="shared" si="187"/>
        <v>-3.0709187601994259E-2</v>
      </c>
      <c r="F2045" s="2">
        <f t="shared" si="191"/>
        <v>-2.5414328837091018E-2</v>
      </c>
      <c r="G2045" s="2">
        <f t="shared" si="189"/>
        <v>-5.2948587649032409E-3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1.78</v>
      </c>
      <c r="C2046" s="2">
        <f t="shared" si="186"/>
        <v>1.7240471902524186</v>
      </c>
      <c r="D2046" s="2">
        <f t="shared" si="188"/>
        <v>1.7488901125339544</v>
      </c>
      <c r="E2046" s="2">
        <f t="shared" si="187"/>
        <v>-2.484292228153584E-2</v>
      </c>
      <c r="F2046" s="2">
        <f t="shared" si="191"/>
        <v>-2.5300047525979984E-2</v>
      </c>
      <c r="G2046" s="2">
        <f t="shared" si="189"/>
        <v>4.5712524444414468E-4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1.78</v>
      </c>
      <c r="C2047" s="2">
        <f t="shared" si="186"/>
        <v>1.7311168532905081</v>
      </c>
      <c r="D2047" s="2">
        <f t="shared" si="188"/>
        <v>1.7511945486425504</v>
      </c>
      <c r="E2047" s="2">
        <f t="shared" si="187"/>
        <v>-2.0077695352042291E-2</v>
      </c>
      <c r="F2047" s="2">
        <f t="shared" si="191"/>
        <v>-2.4255577091192446E-2</v>
      </c>
      <c r="G2047" s="2">
        <f t="shared" si="189"/>
        <v>4.1778817391501556E-3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1.77</v>
      </c>
      <c r="C2048" s="2">
        <f t="shared" si="186"/>
        <v>1.7370988758611992</v>
      </c>
      <c r="D2048" s="2">
        <f t="shared" si="188"/>
        <v>1.7525875450393986</v>
      </c>
      <c r="E2048" s="2">
        <f t="shared" si="187"/>
        <v>-1.5488669178199466E-2</v>
      </c>
      <c r="F2048" s="2">
        <f t="shared" si="191"/>
        <v>-2.250219550859385E-2</v>
      </c>
      <c r="G2048" s="2">
        <f t="shared" si="189"/>
        <v>7.0135263303943846E-3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1.79</v>
      </c>
      <c r="C2049" s="2">
        <f t="shared" si="186"/>
        <v>1.7421605872671686</v>
      </c>
      <c r="D2049" s="2">
        <f t="shared" si="188"/>
        <v>1.7553588379994431</v>
      </c>
      <c r="E2049" s="2">
        <f t="shared" si="187"/>
        <v>-1.3198250732274541E-2</v>
      </c>
      <c r="F2049" s="2">
        <f t="shared" si="191"/>
        <v>-2.0641406553329987E-2</v>
      </c>
      <c r="G2049" s="2">
        <f t="shared" si="189"/>
        <v>7.4431558210554458E-3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1.8</v>
      </c>
      <c r="C2050" s="2">
        <f t="shared" si="186"/>
        <v>1.7433666507645271</v>
      </c>
      <c r="D2050" s="2">
        <f t="shared" si="188"/>
        <v>1.7586655907402251</v>
      </c>
      <c r="E2050" s="2">
        <f t="shared" si="187"/>
        <v>-1.5298939975697978E-2</v>
      </c>
      <c r="F2050" s="2">
        <f t="shared" si="191"/>
        <v>-1.9572913237803587E-2</v>
      </c>
      <c r="G2050" s="2">
        <f t="shared" si="189"/>
        <v>4.2739732621056084E-3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1.84</v>
      </c>
      <c r="C2051" s="2">
        <f t="shared" si="186"/>
        <v>1.7474640891084461</v>
      </c>
      <c r="D2051" s="2">
        <f t="shared" si="188"/>
        <v>1.7646903617965048</v>
      </c>
      <c r="E2051" s="2">
        <f t="shared" si="187"/>
        <v>-1.7226272688058764E-2</v>
      </c>
      <c r="F2051" s="2">
        <f t="shared" si="191"/>
        <v>-1.9103585127854622E-2</v>
      </c>
      <c r="G2051" s="2">
        <f t="shared" si="189"/>
        <v>1.8773124397958585E-3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1.89</v>
      </c>
      <c r="C2052" s="2">
        <f t="shared" si="186"/>
        <v>1.7478542292456081</v>
      </c>
      <c r="D2052" s="2">
        <f t="shared" si="188"/>
        <v>1.7739725572189859</v>
      </c>
      <c r="E2052" s="2">
        <f t="shared" si="187"/>
        <v>-2.6118327973377875E-2</v>
      </c>
      <c r="F2052" s="2">
        <f t="shared" si="191"/>
        <v>-2.0506533696959275E-2</v>
      </c>
      <c r="G2052" s="2">
        <f t="shared" si="189"/>
        <v>-5.6117942764185996E-3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5">
        <f>TITRES_STAT!D2056</f>
        <v>1.84</v>
      </c>
      <c r="C2053" s="2">
        <f t="shared" si="186"/>
        <v>1.7512612709001298</v>
      </c>
      <c r="D2053" s="2">
        <f t="shared" si="188"/>
        <v>1.7788634789064686</v>
      </c>
      <c r="E2053" s="2">
        <f t="shared" si="187"/>
        <v>-2.7602208006338724E-2</v>
      </c>
      <c r="F2053" s="2">
        <f t="shared" si="191"/>
        <v>-2.1925668558835164E-2</v>
      </c>
      <c r="G2053" s="2">
        <f t="shared" si="189"/>
        <v>-5.6765394475035598E-3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5">
        <f>TITRES_STAT!D2057</f>
        <v>1.81</v>
      </c>
      <c r="C2054" s="2">
        <f t="shared" si="186"/>
        <v>1.7556826138385715</v>
      </c>
      <c r="D2054" s="2">
        <f t="shared" si="188"/>
        <v>1.7811698878763598</v>
      </c>
      <c r="E2054" s="2">
        <f t="shared" si="187"/>
        <v>-2.5487274037788277E-2</v>
      </c>
      <c r="F2054" s="2">
        <f t="shared" si="191"/>
        <v>-2.2637989654625788E-2</v>
      </c>
      <c r="G2054" s="2">
        <f t="shared" si="189"/>
        <v>-2.8492843831624884E-3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5">
        <f>TITRES_STAT!D2058</f>
        <v>1.76</v>
      </c>
      <c r="C2055" s="2">
        <f t="shared" si="186"/>
        <v>1.759423750171099</v>
      </c>
      <c r="D2055" s="2">
        <f t="shared" si="188"/>
        <v>1.7796017480336666</v>
      </c>
      <c r="E2055" s="2">
        <f t="shared" si="187"/>
        <v>-2.0177997862567576E-2</v>
      </c>
      <c r="F2055" s="2">
        <f t="shared" si="191"/>
        <v>-2.2145991296214147E-2</v>
      </c>
      <c r="G2055" s="2">
        <f t="shared" si="189"/>
        <v>1.9679934336465713E-3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1.76</v>
      </c>
      <c r="C2056" s="2">
        <f t="shared" si="186"/>
        <v>1.762589327067853</v>
      </c>
      <c r="D2056" s="2">
        <f t="shared" si="188"/>
        <v>1.7781497666978394</v>
      </c>
      <c r="E2056" s="2">
        <f t="shared" si="187"/>
        <v>-1.5560439629986433E-2</v>
      </c>
      <c r="F2056" s="2">
        <f t="shared" si="191"/>
        <v>-2.0828880962968609E-2</v>
      </c>
      <c r="G2056" s="2">
        <f t="shared" si="189"/>
        <v>5.2684413329821753E-3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1.76</v>
      </c>
      <c r="C2057" s="2">
        <f t="shared" si="186"/>
        <v>1.7652678921343372</v>
      </c>
      <c r="D2057" s="2">
        <f t="shared" si="188"/>
        <v>1.7768053395350365</v>
      </c>
      <c r="E2057" s="2">
        <f t="shared" si="187"/>
        <v>-1.1537447400699286E-2</v>
      </c>
      <c r="F2057" s="2">
        <f t="shared" si="191"/>
        <v>-1.8970594250514745E-2</v>
      </c>
      <c r="G2057" s="2">
        <f t="shared" si="189"/>
        <v>7.4331468498154592E-3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1.71</v>
      </c>
      <c r="C2058" s="2">
        <f t="shared" si="186"/>
        <v>1.7659959087290547</v>
      </c>
      <c r="D2058" s="2">
        <f t="shared" si="188"/>
        <v>1.7718567958657745</v>
      </c>
      <c r="E2058" s="2">
        <f t="shared" si="187"/>
        <v>-5.860887136719839E-3</v>
      </c>
      <c r="F2058" s="2">
        <f t="shared" si="191"/>
        <v>-1.6348652827755765E-2</v>
      </c>
      <c r="G2058" s="2">
        <f t="shared" si="189"/>
        <v>1.0487765691035926E-2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1.76</v>
      </c>
      <c r="C2059" s="2">
        <f t="shared" si="186"/>
        <v>1.7696888458476616</v>
      </c>
      <c r="D2059" s="2">
        <f t="shared" si="188"/>
        <v>1.7709785146905319</v>
      </c>
      <c r="E2059" s="2">
        <f t="shared" si="187"/>
        <v>-1.2896688428702952E-3</v>
      </c>
      <c r="F2059" s="2">
        <f t="shared" si="191"/>
        <v>-1.3336856030778671E-2</v>
      </c>
      <c r="G2059" s="2">
        <f t="shared" si="189"/>
        <v>1.2047187187908375E-2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1.71</v>
      </c>
      <c r="C2060" s="2">
        <f t="shared" si="186"/>
        <v>1.7743521003326368</v>
      </c>
      <c r="D2060" s="2">
        <f t="shared" si="188"/>
        <v>1.7664615876764185</v>
      </c>
      <c r="E2060" s="2">
        <f t="shared" si="187"/>
        <v>7.8905126562183181E-3</v>
      </c>
      <c r="F2060" s="2">
        <f t="shared" si="191"/>
        <v>-9.0913822933792743E-3</v>
      </c>
      <c r="G2060" s="2">
        <f t="shared" si="189"/>
        <v>1.6981894949597592E-2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1.76</v>
      </c>
      <c r="C2061" s="2">
        <f t="shared" si="186"/>
        <v>1.7844517772045387</v>
      </c>
      <c r="D2061" s="2">
        <f t="shared" si="188"/>
        <v>1.7659829515522394</v>
      </c>
      <c r="E2061" s="2">
        <f t="shared" si="187"/>
        <v>1.8468825652299348E-2</v>
      </c>
      <c r="F2061" s="2">
        <f t="shared" si="191"/>
        <v>-3.5793407042435496E-3</v>
      </c>
      <c r="G2061" s="2">
        <f t="shared" si="189"/>
        <v>2.2048166356542897E-2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1.76</v>
      </c>
      <c r="C2062" s="2">
        <f t="shared" si="186"/>
        <v>1.8006899653269173</v>
      </c>
      <c r="D2062" s="2">
        <f t="shared" si="188"/>
        <v>1.7655397699557773</v>
      </c>
      <c r="E2062" s="2">
        <f t="shared" si="187"/>
        <v>3.5150195371139947E-2</v>
      </c>
      <c r="F2062" s="2">
        <f t="shared" si="191"/>
        <v>4.1665665108331501E-3</v>
      </c>
      <c r="G2062" s="2">
        <f t="shared" si="189"/>
        <v>3.0983628860306797E-2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1.76</v>
      </c>
      <c r="C2063" s="2">
        <f t="shared" ref="C2063:C2126" si="192">$C$4*B2053+C2062*(1-$C$4)</f>
        <v>1.80673766296893</v>
      </c>
      <c r="D2063" s="2">
        <f t="shared" si="188"/>
        <v>1.7651294166257196</v>
      </c>
      <c r="E2063" s="2">
        <f t="shared" si="187"/>
        <v>4.1608246343210364E-2</v>
      </c>
      <c r="F2063" s="2">
        <f t="shared" si="191"/>
        <v>1.1654902477308594E-2</v>
      </c>
      <c r="G2063" s="2">
        <f t="shared" si="189"/>
        <v>2.9953343865901771E-2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1.76</v>
      </c>
      <c r="C2064" s="2">
        <f t="shared" si="192"/>
        <v>1.80723956097371</v>
      </c>
      <c r="D2064" s="2">
        <f t="shared" si="188"/>
        <v>1.7647494598386295</v>
      </c>
      <c r="E2064" s="2">
        <f t="shared" si="187"/>
        <v>4.2490101135080449E-2</v>
      </c>
      <c r="F2064" s="2">
        <f t="shared" si="191"/>
        <v>1.7821942208862965E-2</v>
      </c>
      <c r="G2064" s="2">
        <f t="shared" si="189"/>
        <v>2.4668158926217484E-2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1.76</v>
      </c>
      <c r="C2065" s="2">
        <f t="shared" si="192"/>
        <v>1.7999719362085238</v>
      </c>
      <c r="D2065" s="2">
        <f t="shared" si="188"/>
        <v>1.7643976479987309</v>
      </c>
      <c r="E2065" s="2">
        <f t="shared" si="187"/>
        <v>3.5574288209792915E-2</v>
      </c>
      <c r="F2065" s="2">
        <f t="shared" si="191"/>
        <v>2.1372411409048955E-2</v>
      </c>
      <c r="G2065" s="2">
        <f t="shared" si="189"/>
        <v>1.4201876800743959E-2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1.76</v>
      </c>
      <c r="C2066" s="2">
        <f t="shared" si="192"/>
        <v>1.7938224075610587</v>
      </c>
      <c r="D2066" s="2">
        <f t="shared" si="188"/>
        <v>1.7640718962951212</v>
      </c>
      <c r="E2066" s="2">
        <f t="shared" si="187"/>
        <v>2.9750511265937529E-2</v>
      </c>
      <c r="F2066" s="2">
        <f t="shared" si="191"/>
        <v>2.3048031380426673E-2</v>
      </c>
      <c r="G2066" s="2">
        <f t="shared" si="189"/>
        <v>6.7024798855108564E-3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1.71</v>
      </c>
      <c r="C2067" s="2">
        <f t="shared" si="192"/>
        <v>1.7886189602439728</v>
      </c>
      <c r="D2067" s="2">
        <f t="shared" si="188"/>
        <v>1.7600665706436307</v>
      </c>
      <c r="E2067" s="2">
        <f t="shared" si="187"/>
        <v>2.8552389600342121E-2</v>
      </c>
      <c r="F2067" s="2">
        <f t="shared" si="191"/>
        <v>2.4148903024409765E-2</v>
      </c>
      <c r="G2067" s="2">
        <f t="shared" si="189"/>
        <v>4.4034865759323555E-3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1.66</v>
      </c>
      <c r="C2068" s="2">
        <f t="shared" si="192"/>
        <v>1.7765237355910539</v>
      </c>
      <c r="D2068" s="2">
        <f t="shared" si="188"/>
        <v>1.7526542320774359</v>
      </c>
      <c r="E2068" s="2">
        <f t="shared" si="187"/>
        <v>2.3869503513618051E-2</v>
      </c>
      <c r="F2068" s="2">
        <f t="shared" si="191"/>
        <v>2.4093023122251422E-2</v>
      </c>
      <c r="G2068" s="2">
        <f t="shared" si="189"/>
        <v>-2.2351960863337128E-4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1.7</v>
      </c>
      <c r="C2069" s="2">
        <f t="shared" si="192"/>
        <v>1.7739816224231992</v>
      </c>
      <c r="D2069" s="2">
        <f t="shared" si="188"/>
        <v>1.7487539185902186</v>
      </c>
      <c r="E2069" s="2">
        <f t="shared" si="187"/>
        <v>2.5227703832980675E-2</v>
      </c>
      <c r="F2069" s="2">
        <f t="shared" si="191"/>
        <v>2.4319959264397274E-2</v>
      </c>
      <c r="G2069" s="2">
        <f t="shared" si="189"/>
        <v>9.0774456858340111E-4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1.75</v>
      </c>
      <c r="C2070" s="2">
        <f t="shared" si="192"/>
        <v>1.764138295896553</v>
      </c>
      <c r="D2070" s="2">
        <f t="shared" si="188"/>
        <v>1.7488462209168689</v>
      </c>
      <c r="E2070" s="2">
        <f t="shared" si="187"/>
        <v>1.52920749796841E-2</v>
      </c>
      <c r="F2070" s="2">
        <f t="shared" si="191"/>
        <v>2.2514382407454642E-2</v>
      </c>
      <c r="G2070" s="2">
        <f t="shared" si="189"/>
        <v>-7.2223074277705419E-3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1.74</v>
      </c>
      <c r="C2071" s="2">
        <f t="shared" si="192"/>
        <v>1.7635016349893911</v>
      </c>
      <c r="D2071" s="2">
        <f t="shared" si="188"/>
        <v>1.748190945293397</v>
      </c>
      <c r="E2071" s="2">
        <f t="shared" si="187"/>
        <v>1.5310689695994029E-2</v>
      </c>
      <c r="F2071" s="2">
        <f t="shared" si="191"/>
        <v>2.1073643865162521E-2</v>
      </c>
      <c r="G2071" s="2">
        <f t="shared" si="189"/>
        <v>-5.7629541691684924E-3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1.7</v>
      </c>
      <c r="C2072" s="2">
        <f t="shared" si="192"/>
        <v>1.7629629219141001</v>
      </c>
      <c r="D2072" s="2">
        <f t="shared" si="188"/>
        <v>1.7446212456420345</v>
      </c>
      <c r="E2072" s="2">
        <f t="shared" si="187"/>
        <v>1.8341676272065621E-2</v>
      </c>
      <c r="F2072" s="2">
        <f t="shared" si="191"/>
        <v>2.0527250346543142E-2</v>
      </c>
      <c r="G2072" s="2">
        <f t="shared" si="189"/>
        <v>-2.1855740744775205E-3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1.7</v>
      </c>
      <c r="C2073" s="2">
        <f t="shared" si="192"/>
        <v>1.7625070877734692</v>
      </c>
      <c r="D2073" s="2">
        <f t="shared" si="188"/>
        <v>1.7413159681870691</v>
      </c>
      <c r="E2073" s="2">
        <f t="shared" si="187"/>
        <v>2.1191119586400076E-2</v>
      </c>
      <c r="F2073" s="2">
        <f t="shared" si="191"/>
        <v>2.0660024194514529E-2</v>
      </c>
      <c r="G2073" s="2">
        <f t="shared" si="189"/>
        <v>5.3109539188554711E-4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1.67</v>
      </c>
      <c r="C2074" s="2">
        <f t="shared" si="192"/>
        <v>1.7621213819621664</v>
      </c>
      <c r="D2074" s="2">
        <f t="shared" si="188"/>
        <v>1.7360333038769158</v>
      </c>
      <c r="E2074" s="2">
        <f t="shared" si="187"/>
        <v>2.6088078085250599E-2</v>
      </c>
      <c r="F2074" s="2">
        <f t="shared" si="191"/>
        <v>2.1745634972661746E-2</v>
      </c>
      <c r="G2074" s="2">
        <f t="shared" si="189"/>
        <v>4.3424431125888528E-3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1.67</v>
      </c>
      <c r="C2075" s="2">
        <f t="shared" si="192"/>
        <v>1.7617950155064483</v>
      </c>
      <c r="D2075" s="2">
        <f t="shared" si="188"/>
        <v>1.7311419480341812</v>
      </c>
      <c r="E2075" s="2">
        <f t="shared" si="187"/>
        <v>3.0653067472267148E-2</v>
      </c>
      <c r="F2075" s="2">
        <f t="shared" si="191"/>
        <v>2.3527121472582829E-2</v>
      </c>
      <c r="G2075" s="2">
        <f t="shared" si="189"/>
        <v>7.1259459996843195E-3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1.67</v>
      </c>
      <c r="C2076" s="2">
        <f t="shared" si="192"/>
        <v>1.7615188592746871</v>
      </c>
      <c r="D2076" s="2">
        <f t="shared" si="188"/>
        <v>1.726612914846464</v>
      </c>
      <c r="E2076" s="2">
        <f t="shared" ref="E2076:E2139" si="193">C2076-D2076</f>
        <v>3.4905944428223146E-2</v>
      </c>
      <c r="F2076" s="2">
        <f t="shared" si="191"/>
        <v>2.5802886063710895E-2</v>
      </c>
      <c r="G2076" s="2">
        <f t="shared" si="189"/>
        <v>9.1030583645122509E-3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1.67</v>
      </c>
      <c r="C2077" s="2">
        <f t="shared" si="192"/>
        <v>1.7535928809247352</v>
      </c>
      <c r="D2077" s="2">
        <f t="shared" ref="D2077:D2140" si="194">$D$4*B2077+(1-$D$4)*D2076</f>
        <v>1.7224193655985778</v>
      </c>
      <c r="E2077" s="2">
        <f t="shared" si="193"/>
        <v>3.1173515326157419E-2</v>
      </c>
      <c r="F2077" s="2">
        <f t="shared" si="191"/>
        <v>2.6877011916200202E-2</v>
      </c>
      <c r="G2077" s="2">
        <f t="shared" si="189"/>
        <v>4.2965034099572176E-3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5">
        <f>TITRES_STAT!D2081</f>
        <v>1.67</v>
      </c>
      <c r="C2078" s="2">
        <f t="shared" si="192"/>
        <v>1.7391939761670836</v>
      </c>
      <c r="D2078" s="2">
        <f t="shared" si="194"/>
        <v>1.7185364496283126</v>
      </c>
      <c r="E2078" s="2">
        <f t="shared" si="193"/>
        <v>2.0657526538770954E-2</v>
      </c>
      <c r="F2078" s="2">
        <f t="shared" si="191"/>
        <v>2.5633114840714354E-2</v>
      </c>
      <c r="G2078" s="2">
        <f t="shared" si="189"/>
        <v>-4.9755883019434004E-3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1.68</v>
      </c>
      <c r="C2079" s="2">
        <f t="shared" si="192"/>
        <v>1.73316413367984</v>
      </c>
      <c r="D2079" s="2">
        <f t="shared" si="194"/>
        <v>1.7156818978039932</v>
      </c>
      <c r="E2079" s="2">
        <f t="shared" si="193"/>
        <v>1.7482235875846852E-2</v>
      </c>
      <c r="F2079" s="2">
        <f t="shared" si="191"/>
        <v>2.4002939047740857E-2</v>
      </c>
      <c r="G2079" s="2">
        <f t="shared" si="189"/>
        <v>-6.5207031718940052E-3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1.67</v>
      </c>
      <c r="C2080" s="2">
        <f t="shared" si="192"/>
        <v>1.7357542669598645</v>
      </c>
      <c r="D2080" s="2">
        <f t="shared" si="194"/>
        <v>1.7122980535222159</v>
      </c>
      <c r="E2080" s="2">
        <f t="shared" si="193"/>
        <v>2.3456213437648588E-2</v>
      </c>
      <c r="F2080" s="2">
        <f t="shared" si="191"/>
        <v>2.3893593925722406E-2</v>
      </c>
      <c r="G2080" s="2">
        <f t="shared" si="189"/>
        <v>-4.3738048807381857E-4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1.67</v>
      </c>
      <c r="C2081" s="2">
        <f t="shared" si="192"/>
        <v>1.7364074566583467</v>
      </c>
      <c r="D2081" s="2">
        <f t="shared" si="194"/>
        <v>1.709164864372422</v>
      </c>
      <c r="E2081" s="2">
        <f t="shared" si="193"/>
        <v>2.7242592285924738E-2</v>
      </c>
      <c r="F2081" s="2">
        <f t="shared" si="191"/>
        <v>2.4563393597762877E-2</v>
      </c>
      <c r="G2081" s="2">
        <f t="shared" si="189"/>
        <v>2.6791986881618615E-3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5">
        <f>TITRES_STAT!D2085</f>
        <v>1.67</v>
      </c>
      <c r="C2082" s="2">
        <f t="shared" si="192"/>
        <v>1.7308063094801396</v>
      </c>
      <c r="D2082" s="2">
        <f t="shared" si="194"/>
        <v>1.7062637633077982</v>
      </c>
      <c r="E2082" s="2">
        <f t="shared" si="193"/>
        <v>2.4542546172341417E-2</v>
      </c>
      <c r="F2082" s="2">
        <f t="shared" si="191"/>
        <v>2.4559224112678586E-2</v>
      </c>
      <c r="G2082" s="2">
        <f t="shared" si="189"/>
        <v>-1.6677940337168906E-5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1.67</v>
      </c>
      <c r="C2083" s="2">
        <f t="shared" si="192"/>
        <v>1.7260668772524257</v>
      </c>
      <c r="D2083" s="2">
        <f t="shared" si="194"/>
        <v>1.7035775586183315</v>
      </c>
      <c r="E2083" s="2">
        <f t="shared" si="193"/>
        <v>2.2489318634094202E-2</v>
      </c>
      <c r="F2083" s="2">
        <f t="shared" si="191"/>
        <v>2.4145243016961714E-2</v>
      </c>
      <c r="G2083" s="2">
        <f t="shared" si="189"/>
        <v>-1.6559243828675116E-3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1.67</v>
      </c>
      <c r="C2084" s="2">
        <f t="shared" si="192"/>
        <v>1.7174412038289755</v>
      </c>
      <c r="D2084" s="2">
        <f t="shared" si="194"/>
        <v>1.7010903320540105</v>
      </c>
      <c r="E2084" s="2">
        <f t="shared" si="193"/>
        <v>1.635087177496497E-2</v>
      </c>
      <c r="F2084" s="2">
        <f t="shared" si="191"/>
        <v>2.2586368768562366E-2</v>
      </c>
      <c r="G2084" s="2">
        <f t="shared" ref="G2084:G2147" si="195">E2084-F2084</f>
        <v>-6.2354969935973954E-3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1.69</v>
      </c>
      <c r="C2085" s="2">
        <f t="shared" si="192"/>
        <v>1.7101425570860562</v>
      </c>
      <c r="D2085" s="2">
        <f t="shared" si="194"/>
        <v>1.7002688259759355</v>
      </c>
      <c r="E2085" s="2">
        <f t="shared" si="193"/>
        <v>9.873731110120687E-3</v>
      </c>
      <c r="F2085" s="2">
        <f t="shared" ref="F2085:F2148" si="197">(E2085*(2/(10)))+((1-(2/10))*F2084)</f>
        <v>2.0043841236874031E-2</v>
      </c>
      <c r="G2085" s="2">
        <f t="shared" si="195"/>
        <v>-1.0170110126753343E-2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1.69</v>
      </c>
      <c r="C2086" s="2">
        <f t="shared" si="192"/>
        <v>1.7039667790728168</v>
      </c>
      <c r="D2086" s="2">
        <f t="shared" si="194"/>
        <v>1.6995081721999403</v>
      </c>
      <c r="E2086" s="2">
        <f t="shared" si="193"/>
        <v>4.4586068728764694E-3</v>
      </c>
      <c r="F2086" s="2">
        <f t="shared" si="197"/>
        <v>1.6926794364074519E-2</v>
      </c>
      <c r="G2086" s="2">
        <f t="shared" si="195"/>
        <v>-1.246818749119805E-2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1.65</v>
      </c>
      <c r="C2087" s="2">
        <f t="shared" si="192"/>
        <v>1.698741120753922</v>
      </c>
      <c r="D2087" s="2">
        <f t="shared" si="194"/>
        <v>1.69584090018513</v>
      </c>
      <c r="E2087" s="2">
        <f t="shared" si="193"/>
        <v>2.9002205687920224E-3</v>
      </c>
      <c r="F2087" s="2">
        <f t="shared" si="197"/>
        <v>1.4121479605018019E-2</v>
      </c>
      <c r="G2087" s="2">
        <f t="shared" si="195"/>
        <v>-1.1221259036225997E-2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1.65</v>
      </c>
      <c r="C2088" s="2">
        <f t="shared" si="192"/>
        <v>1.6943194098687031</v>
      </c>
      <c r="D2088" s="2">
        <f t="shared" si="194"/>
        <v>1.6924452779491945</v>
      </c>
      <c r="E2088" s="2">
        <f t="shared" si="193"/>
        <v>1.8741319195085815E-3</v>
      </c>
      <c r="F2088" s="2">
        <f t="shared" si="197"/>
        <v>1.1672010067916133E-2</v>
      </c>
      <c r="G2088" s="2">
        <f t="shared" si="195"/>
        <v>-9.7978781484075513E-3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1.65</v>
      </c>
      <c r="C2089" s="2">
        <f t="shared" si="192"/>
        <v>1.6921164237350566</v>
      </c>
      <c r="D2089" s="2">
        <f t="shared" si="194"/>
        <v>1.6893011832862912</v>
      </c>
      <c r="E2089" s="2">
        <f t="shared" si="193"/>
        <v>2.8152404487653548E-3</v>
      </c>
      <c r="F2089" s="2">
        <f t="shared" si="197"/>
        <v>9.9006561440859783E-3</v>
      </c>
      <c r="G2089" s="2">
        <f t="shared" si="195"/>
        <v>-7.0854156953206234E-3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1.68</v>
      </c>
      <c r="C2090" s="2">
        <f t="shared" si="192"/>
        <v>1.6887138970065863</v>
      </c>
      <c r="D2090" s="2">
        <f t="shared" si="194"/>
        <v>1.6886122067465659</v>
      </c>
      <c r="E2090" s="2">
        <f t="shared" si="193"/>
        <v>1.0169026002038173E-4</v>
      </c>
      <c r="F2090" s="2">
        <f t="shared" si="197"/>
        <v>7.940862967272859E-3</v>
      </c>
      <c r="G2090" s="2">
        <f t="shared" si="195"/>
        <v>-7.8391727072524772E-3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1.68</v>
      </c>
      <c r="C2091" s="2">
        <f t="shared" si="192"/>
        <v>1.6858348359286497</v>
      </c>
      <c r="D2091" s="2">
        <f t="shared" si="194"/>
        <v>1.6879742655060794</v>
      </c>
      <c r="E2091" s="2">
        <f t="shared" si="193"/>
        <v>-2.1394295774297412E-3</v>
      </c>
      <c r="F2091" s="2">
        <f t="shared" si="197"/>
        <v>5.9248044583323388E-3</v>
      </c>
      <c r="G2091" s="2">
        <f t="shared" si="195"/>
        <v>-8.0642340357620808E-3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1.69</v>
      </c>
      <c r="C2092" s="2">
        <f t="shared" si="192"/>
        <v>1.6833987073242422</v>
      </c>
      <c r="D2092" s="2">
        <f t="shared" si="194"/>
        <v>1.6881243199130367</v>
      </c>
      <c r="E2092" s="2">
        <f t="shared" si="193"/>
        <v>-4.7256125887944478E-3</v>
      </c>
      <c r="F2092" s="2">
        <f t="shared" si="197"/>
        <v>3.7947210489069814E-3</v>
      </c>
      <c r="G2092" s="2">
        <f t="shared" si="195"/>
        <v>-8.5203336377014296E-3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1.69</v>
      </c>
      <c r="C2093" s="2">
        <f t="shared" si="192"/>
        <v>1.6813373677358974</v>
      </c>
      <c r="D2093" s="2">
        <f t="shared" si="194"/>
        <v>1.6882632591787377</v>
      </c>
      <c r="E2093" s="2">
        <f t="shared" si="193"/>
        <v>-6.9258914428402818E-3</v>
      </c>
      <c r="F2093" s="2">
        <f t="shared" si="197"/>
        <v>1.6505985505575289E-3</v>
      </c>
      <c r="G2093" s="2">
        <f t="shared" si="195"/>
        <v>-8.5764899933978116E-3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1.69</v>
      </c>
      <c r="C2094" s="2">
        <f t="shared" si="192"/>
        <v>1.67959315731499</v>
      </c>
      <c r="D2094" s="2">
        <f t="shared" si="194"/>
        <v>1.6883919066469795</v>
      </c>
      <c r="E2094" s="2">
        <f t="shared" si="193"/>
        <v>-8.7987493319894305E-3</v>
      </c>
      <c r="F2094" s="2">
        <f t="shared" si="197"/>
        <v>-4.3927102595186303E-4</v>
      </c>
      <c r="G2094" s="2">
        <f t="shared" si="195"/>
        <v>-8.3594783060375669E-3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1.72</v>
      </c>
      <c r="C2095" s="2">
        <f t="shared" si="192"/>
        <v>1.6811942100357609</v>
      </c>
      <c r="D2095" s="2">
        <f t="shared" si="194"/>
        <v>1.6907332468953513</v>
      </c>
      <c r="E2095" s="2">
        <f t="shared" si="193"/>
        <v>-9.5390368595904551E-3</v>
      </c>
      <c r="F2095" s="2">
        <f t="shared" si="197"/>
        <v>-2.2592241926795813E-3</v>
      </c>
      <c r="G2095" s="2">
        <f t="shared" si="195"/>
        <v>-7.2798126669108738E-3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1.72</v>
      </c>
      <c r="C2096" s="2">
        <f t="shared" si="192"/>
        <v>1.6825489469533361</v>
      </c>
      <c r="D2096" s="2">
        <f t="shared" si="194"/>
        <v>1.6929011545327328</v>
      </c>
      <c r="E2096" s="2">
        <f t="shared" si="193"/>
        <v>-1.0352207579396699E-2</v>
      </c>
      <c r="F2096" s="2">
        <f t="shared" si="197"/>
        <v>-3.8778208700230047E-3</v>
      </c>
      <c r="G2096" s="2">
        <f t="shared" si="195"/>
        <v>-6.4743867093736947E-3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1.69</v>
      </c>
      <c r="C2097" s="2">
        <f t="shared" si="192"/>
        <v>1.6775414166528229</v>
      </c>
      <c r="D2097" s="2">
        <f t="shared" si="194"/>
        <v>1.6926862541969747</v>
      </c>
      <c r="E2097" s="2">
        <f t="shared" si="193"/>
        <v>-1.5144837544151857E-2</v>
      </c>
      <c r="F2097" s="2">
        <f t="shared" si="197"/>
        <v>-6.1312242048487753E-3</v>
      </c>
      <c r="G2097" s="2">
        <f t="shared" si="195"/>
        <v>-9.0136133393030823E-3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1.66</v>
      </c>
      <c r="C2098" s="2">
        <f t="shared" si="192"/>
        <v>1.6733042756293117</v>
      </c>
      <c r="D2098" s="2">
        <f t="shared" si="194"/>
        <v>1.6902650501823839</v>
      </c>
      <c r="E2098" s="2">
        <f t="shared" si="193"/>
        <v>-1.6960774553072211E-2</v>
      </c>
      <c r="F2098" s="2">
        <f t="shared" si="197"/>
        <v>-8.2971342744934638E-3</v>
      </c>
      <c r="G2098" s="2">
        <f t="shared" si="195"/>
        <v>-8.6636402785787471E-3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1.65</v>
      </c>
      <c r="C2099" s="2">
        <f t="shared" si="192"/>
        <v>1.6697190024555715</v>
      </c>
      <c r="D2099" s="2">
        <f t="shared" si="194"/>
        <v>1.6872824538725777</v>
      </c>
      <c r="E2099" s="2">
        <f t="shared" si="193"/>
        <v>-1.7563451417006215E-2</v>
      </c>
      <c r="F2099" s="2">
        <f t="shared" si="197"/>
        <v>-1.0150397702996014E-2</v>
      </c>
      <c r="G2099" s="2">
        <f t="shared" si="195"/>
        <v>-7.413053714010201E-3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1.65</v>
      </c>
      <c r="C2100" s="2">
        <f t="shared" si="192"/>
        <v>1.6713006943854836</v>
      </c>
      <c r="D2100" s="2">
        <f t="shared" si="194"/>
        <v>1.6845207906227571</v>
      </c>
      <c r="E2100" s="2">
        <f t="shared" si="193"/>
        <v>-1.3220096237273493E-2</v>
      </c>
      <c r="F2100" s="2">
        <f t="shared" si="197"/>
        <v>-1.0764337409851509E-2</v>
      </c>
      <c r="G2100" s="2">
        <f t="shared" si="195"/>
        <v>-2.455758827421984E-3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1.66</v>
      </c>
      <c r="C2101" s="2">
        <f t="shared" si="192"/>
        <v>1.6726390490954093</v>
      </c>
      <c r="D2101" s="2">
        <f t="shared" si="194"/>
        <v>1.6827044357618122</v>
      </c>
      <c r="E2101" s="2">
        <f t="shared" si="193"/>
        <v>-1.0065386666402887E-2</v>
      </c>
      <c r="F2101" s="2">
        <f t="shared" si="197"/>
        <v>-1.0624547261161785E-2</v>
      </c>
      <c r="G2101" s="2">
        <f t="shared" si="195"/>
        <v>5.591605947588979E-4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1.65</v>
      </c>
      <c r="C2102" s="2">
        <f t="shared" si="192"/>
        <v>1.6753099646191925</v>
      </c>
      <c r="D2102" s="2">
        <f t="shared" si="194"/>
        <v>1.6802818849646408</v>
      </c>
      <c r="E2102" s="2">
        <f t="shared" si="193"/>
        <v>-4.9719203454483551E-3</v>
      </c>
      <c r="F2102" s="2">
        <f t="shared" si="197"/>
        <v>-9.4940218780190985E-3</v>
      </c>
      <c r="G2102" s="2">
        <f t="shared" si="195"/>
        <v>4.5221015325707433E-3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1.66</v>
      </c>
      <c r="C2103" s="2">
        <f t="shared" si="192"/>
        <v>1.6775699700623936</v>
      </c>
      <c r="D2103" s="2">
        <f t="shared" si="194"/>
        <v>1.6787795231154081</v>
      </c>
      <c r="E2103" s="2">
        <f t="shared" si="193"/>
        <v>-1.2095530530145115E-3</v>
      </c>
      <c r="F2103" s="2">
        <f t="shared" si="197"/>
        <v>-7.8371281130181821E-3</v>
      </c>
      <c r="G2103" s="2">
        <f t="shared" si="195"/>
        <v>6.6275750600036706E-3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1.66</v>
      </c>
      <c r="C2104" s="2">
        <f t="shared" si="192"/>
        <v>1.6794822823604869</v>
      </c>
      <c r="D2104" s="2">
        <f t="shared" si="194"/>
        <v>1.6773884473290817</v>
      </c>
      <c r="E2104" s="2">
        <f t="shared" si="193"/>
        <v>2.0938350314052556E-3</v>
      </c>
      <c r="F2104" s="2">
        <f t="shared" si="197"/>
        <v>-5.8509354841334953E-3</v>
      </c>
      <c r="G2104" s="2">
        <f t="shared" si="195"/>
        <v>7.9447705155387509E-3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1.66</v>
      </c>
      <c r="C2105" s="2">
        <f t="shared" si="192"/>
        <v>1.6857157773819504</v>
      </c>
      <c r="D2105" s="2">
        <f t="shared" si="194"/>
        <v>1.676100414193594</v>
      </c>
      <c r="E2105" s="2">
        <f t="shared" si="193"/>
        <v>9.6153631883564294E-3</v>
      </c>
      <c r="F2105" s="2">
        <f t="shared" si="197"/>
        <v>-2.7576757496355101E-3</v>
      </c>
      <c r="G2105" s="2">
        <f t="shared" si="195"/>
        <v>1.237303893799194E-2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1.66</v>
      </c>
      <c r="C2106" s="2">
        <f t="shared" si="192"/>
        <v>1.6909902731693427</v>
      </c>
      <c r="D2106" s="2">
        <f t="shared" si="194"/>
        <v>1.6749077909199945</v>
      </c>
      <c r="E2106" s="2">
        <f t="shared" si="193"/>
        <v>1.6082482249348162E-2</v>
      </c>
      <c r="F2106" s="2">
        <f t="shared" si="197"/>
        <v>1.0103558501612245E-3</v>
      </c>
      <c r="G2106" s="2">
        <f t="shared" si="195"/>
        <v>1.5072126399186939E-2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1.62</v>
      </c>
      <c r="C2107" s="2">
        <f t="shared" si="192"/>
        <v>1.6908379234509823</v>
      </c>
      <c r="D2107" s="2">
        <f t="shared" si="194"/>
        <v>1.6708405471481429</v>
      </c>
      <c r="E2107" s="2">
        <f t="shared" si="193"/>
        <v>1.9997376302839376E-2</v>
      </c>
      <c r="F2107" s="2">
        <f t="shared" si="197"/>
        <v>4.8077599406968546E-3</v>
      </c>
      <c r="G2107" s="2">
        <f t="shared" si="195"/>
        <v>1.518961636214252E-2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1.6</v>
      </c>
      <c r="C2108" s="2">
        <f t="shared" si="192"/>
        <v>1.6860936275354466</v>
      </c>
      <c r="D2108" s="2">
        <f t="shared" si="194"/>
        <v>1.6655930992112433</v>
      </c>
      <c r="E2108" s="2">
        <f t="shared" si="193"/>
        <v>2.0500528324203238E-2</v>
      </c>
      <c r="F2108" s="2">
        <f t="shared" si="197"/>
        <v>7.9463136173981309E-3</v>
      </c>
      <c r="G2108" s="2">
        <f t="shared" si="195"/>
        <v>1.2554214706805107E-2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1.64</v>
      </c>
      <c r="C2109" s="2">
        <f t="shared" si="192"/>
        <v>1.6805407617607624</v>
      </c>
      <c r="D2109" s="2">
        <f t="shared" si="194"/>
        <v>1.6636973140844846</v>
      </c>
      <c r="E2109" s="2">
        <f t="shared" si="193"/>
        <v>1.6843447676277767E-2</v>
      </c>
      <c r="F2109" s="2">
        <f t="shared" si="197"/>
        <v>9.7257404291740575E-3</v>
      </c>
      <c r="G2109" s="2">
        <f t="shared" si="195"/>
        <v>7.1177072471037099E-3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1.66</v>
      </c>
      <c r="C2110" s="2">
        <f t="shared" si="192"/>
        <v>1.6758421830283374</v>
      </c>
      <c r="D2110" s="2">
        <f t="shared" si="194"/>
        <v>1.6634234389671154</v>
      </c>
      <c r="E2110" s="2">
        <f t="shared" si="193"/>
        <v>1.2418744061222009E-2</v>
      </c>
      <c r="F2110" s="2">
        <f t="shared" si="197"/>
        <v>1.0264341155583648E-2</v>
      </c>
      <c r="G2110" s="2">
        <f t="shared" si="195"/>
        <v>2.1544029056383609E-3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1.66</v>
      </c>
      <c r="C2111" s="2">
        <f t="shared" si="192"/>
        <v>1.6734049241009008</v>
      </c>
      <c r="D2111" s="2">
        <f t="shared" si="194"/>
        <v>1.6631698508954773</v>
      </c>
      <c r="E2111" s="2">
        <f t="shared" si="193"/>
        <v>1.0235073205423495E-2</v>
      </c>
      <c r="F2111" s="2">
        <f t="shared" si="197"/>
        <v>1.0258487565551618E-2</v>
      </c>
      <c r="G2111" s="2">
        <f t="shared" si="195"/>
        <v>-2.3414360128122882E-5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1.66</v>
      </c>
      <c r="C2112" s="2">
        <f t="shared" si="192"/>
        <v>1.6698041665469161</v>
      </c>
      <c r="D2112" s="2">
        <f t="shared" si="194"/>
        <v>1.662935047125442</v>
      </c>
      <c r="E2112" s="2">
        <f t="shared" si="193"/>
        <v>6.869119421474057E-3</v>
      </c>
      <c r="F2112" s="2">
        <f t="shared" si="197"/>
        <v>9.5806139367361071E-3</v>
      </c>
      <c r="G2112" s="2">
        <f t="shared" si="195"/>
        <v>-2.7114945152620501E-3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1.65</v>
      </c>
      <c r="C2113" s="2">
        <f t="shared" si="192"/>
        <v>1.6682958332320059</v>
      </c>
      <c r="D2113" s="2">
        <f t="shared" si="194"/>
        <v>1.6619768954865204</v>
      </c>
      <c r="E2113" s="2">
        <f t="shared" si="193"/>
        <v>6.3189377454855311E-3</v>
      </c>
      <c r="F2113" s="2">
        <f t="shared" si="197"/>
        <v>8.9282786984859926E-3</v>
      </c>
      <c r="G2113" s="2">
        <f t="shared" si="195"/>
        <v>-2.6093409530004615E-3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1.64</v>
      </c>
      <c r="C2114" s="2">
        <f t="shared" si="192"/>
        <v>1.6670195511963126</v>
      </c>
      <c r="D2114" s="2">
        <f t="shared" si="194"/>
        <v>1.6603489773023337</v>
      </c>
      <c r="E2114" s="2">
        <f t="shared" si="193"/>
        <v>6.6705738939789594E-3</v>
      </c>
      <c r="F2114" s="2">
        <f t="shared" si="197"/>
        <v>8.476737737584587E-3</v>
      </c>
      <c r="G2114" s="2">
        <f t="shared" si="195"/>
        <v>-1.8061638436056276E-3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1.62</v>
      </c>
      <c r="C2115" s="2">
        <f t="shared" si="192"/>
        <v>1.6659396202430337</v>
      </c>
      <c r="D2115" s="2">
        <f t="shared" si="194"/>
        <v>1.6573601641688276</v>
      </c>
      <c r="E2115" s="2">
        <f t="shared" si="193"/>
        <v>8.579456074206071E-3</v>
      </c>
      <c r="F2115" s="2">
        <f t="shared" si="197"/>
        <v>8.4972814049088848E-3</v>
      </c>
      <c r="G2115" s="2">
        <f t="shared" si="195"/>
        <v>8.2174669297186212E-5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1.61</v>
      </c>
      <c r="C2116" s="2">
        <f t="shared" si="192"/>
        <v>1.665025832513336</v>
      </c>
      <c r="D2116" s="2">
        <f t="shared" si="194"/>
        <v>1.6538520038600255</v>
      </c>
      <c r="E2116" s="2">
        <f t="shared" si="193"/>
        <v>1.1173828653310514E-2</v>
      </c>
      <c r="F2116" s="2">
        <f t="shared" si="197"/>
        <v>9.032590854589212E-3</v>
      </c>
      <c r="G2116" s="2">
        <f t="shared" si="195"/>
        <v>2.1412377987213016E-3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1.61</v>
      </c>
      <c r="C2117" s="2">
        <f t="shared" si="192"/>
        <v>1.6580987813574382</v>
      </c>
      <c r="D2117" s="2">
        <f t="shared" si="194"/>
        <v>1.6506037072778013</v>
      </c>
      <c r="E2117" s="2">
        <f t="shared" si="193"/>
        <v>7.4950740796368986E-3</v>
      </c>
      <c r="F2117" s="2">
        <f t="shared" si="197"/>
        <v>8.7250874995987489E-3</v>
      </c>
      <c r="G2117" s="2">
        <f t="shared" si="195"/>
        <v>-1.2300134199618503E-3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1.61</v>
      </c>
      <c r="C2118" s="2">
        <f t="shared" si="192"/>
        <v>1.6491605073024476</v>
      </c>
      <c r="D2118" s="2">
        <f t="shared" si="194"/>
        <v>1.6475960252572233</v>
      </c>
      <c r="E2118" s="2">
        <f t="shared" si="193"/>
        <v>1.5644820452243025E-3</v>
      </c>
      <c r="F2118" s="2">
        <f t="shared" si="197"/>
        <v>7.29296640872386E-3</v>
      </c>
      <c r="G2118" s="2">
        <f t="shared" si="195"/>
        <v>-5.7284843634995575E-3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1.59</v>
      </c>
      <c r="C2119" s="2">
        <f t="shared" si="192"/>
        <v>1.6477511984866864</v>
      </c>
      <c r="D2119" s="2">
        <f t="shared" si="194"/>
        <v>1.6433296530159474</v>
      </c>
      <c r="E2119" s="2">
        <f t="shared" si="193"/>
        <v>4.42154547073903E-3</v>
      </c>
      <c r="F2119" s="2">
        <f t="shared" si="197"/>
        <v>6.7186822211268947E-3</v>
      </c>
      <c r="G2119" s="2">
        <f t="shared" si="195"/>
        <v>-2.2971367503878647E-3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1.57</v>
      </c>
      <c r="C2120" s="2">
        <f t="shared" si="192"/>
        <v>1.6496356294887347</v>
      </c>
      <c r="D2120" s="2">
        <f t="shared" si="194"/>
        <v>1.637897826866618</v>
      </c>
      <c r="E2120" s="2">
        <f t="shared" si="193"/>
        <v>1.1737802622116655E-2</v>
      </c>
      <c r="F2120" s="2">
        <f t="shared" si="197"/>
        <v>7.7225063013248475E-3</v>
      </c>
      <c r="G2120" s="2">
        <f t="shared" si="195"/>
        <v>4.0152963207918078E-3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1.6</v>
      </c>
      <c r="C2121" s="2">
        <f t="shared" si="192"/>
        <v>1.6512301480289293</v>
      </c>
      <c r="D2121" s="2">
        <f t="shared" si="194"/>
        <v>1.6350905804320537</v>
      </c>
      <c r="E2121" s="2">
        <f t="shared" si="193"/>
        <v>1.6139567596875626E-2</v>
      </c>
      <c r="F2121" s="2">
        <f t="shared" si="197"/>
        <v>9.4059185604350032E-3</v>
      </c>
      <c r="G2121" s="2">
        <f t="shared" si="195"/>
        <v>6.7336490364406226E-3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1.64</v>
      </c>
      <c r="C2122" s="2">
        <f t="shared" si="192"/>
        <v>1.6525793560244786</v>
      </c>
      <c r="D2122" s="2">
        <f t="shared" si="194"/>
        <v>1.6354542411407904</v>
      </c>
      <c r="E2122" s="2">
        <f t="shared" si="193"/>
        <v>1.7125114883688175E-2</v>
      </c>
      <c r="F2122" s="2">
        <f t="shared" si="197"/>
        <v>1.0949757825085638E-2</v>
      </c>
      <c r="G2122" s="2">
        <f t="shared" si="195"/>
        <v>6.1753570586025371E-3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1.65</v>
      </c>
      <c r="C2123" s="2">
        <f t="shared" si="192"/>
        <v>1.6521825320207126</v>
      </c>
      <c r="D2123" s="2">
        <f t="shared" si="194"/>
        <v>1.6365317047599912</v>
      </c>
      <c r="E2123" s="2">
        <f t="shared" si="193"/>
        <v>1.5650827260721423E-2</v>
      </c>
      <c r="F2123" s="2">
        <f t="shared" si="197"/>
        <v>1.1889971712212795E-2</v>
      </c>
      <c r="G2123" s="2">
        <f t="shared" si="195"/>
        <v>3.7608555485086279E-3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1.69</v>
      </c>
      <c r="C2124" s="2">
        <f t="shared" si="192"/>
        <v>1.6503082963252185</v>
      </c>
      <c r="D2124" s="2">
        <f t="shared" si="194"/>
        <v>1.6404923192222141</v>
      </c>
      <c r="E2124" s="2">
        <f t="shared" si="193"/>
        <v>9.8159771030044141E-3</v>
      </c>
      <c r="F2124" s="2">
        <f t="shared" si="197"/>
        <v>1.147517279037112E-2</v>
      </c>
      <c r="G2124" s="2">
        <f t="shared" si="195"/>
        <v>-1.6591956873667057E-3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1.69</v>
      </c>
      <c r="C2125" s="2">
        <f t="shared" si="192"/>
        <v>1.6456454815059542</v>
      </c>
      <c r="D2125" s="2">
        <f t="shared" si="194"/>
        <v>1.6441595548353836</v>
      </c>
      <c r="E2125" s="2">
        <f t="shared" si="193"/>
        <v>1.4859266705706808E-3</v>
      </c>
      <c r="F2125" s="2">
        <f t="shared" si="197"/>
        <v>9.477323566411032E-3</v>
      </c>
      <c r="G2125" s="2">
        <f t="shared" si="195"/>
        <v>-7.9913968958403511E-3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1.69</v>
      </c>
      <c r="C2126" s="2">
        <f t="shared" si="192"/>
        <v>1.6401615612742688</v>
      </c>
      <c r="D2126" s="2">
        <f t="shared" si="194"/>
        <v>1.647555143366096</v>
      </c>
      <c r="E2126" s="2">
        <f t="shared" si="193"/>
        <v>-7.3935820918271666E-3</v>
      </c>
      <c r="F2126" s="2">
        <f t="shared" si="197"/>
        <v>6.1031424347633926E-3</v>
      </c>
      <c r="G2126" s="2">
        <f t="shared" si="195"/>
        <v>-1.3496724526590559E-2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1.73</v>
      </c>
      <c r="C2127" s="2">
        <f t="shared" ref="C2127:C2190" si="198">$C$4*B2117+C2126*(1-$C$4)</f>
        <v>1.6355213210782273</v>
      </c>
      <c r="D2127" s="2">
        <f t="shared" si="194"/>
        <v>1.6536621697834222</v>
      </c>
      <c r="E2127" s="2">
        <f t="shared" si="193"/>
        <v>-1.8140848705194834E-2</v>
      </c>
      <c r="F2127" s="2">
        <f t="shared" si="197"/>
        <v>1.2543442067717474E-3</v>
      </c>
      <c r="G2127" s="2">
        <f t="shared" si="195"/>
        <v>-1.9395192911966581E-2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1.73</v>
      </c>
      <c r="C2128" s="2">
        <f t="shared" si="198"/>
        <v>1.6315949639892693</v>
      </c>
      <c r="D2128" s="2">
        <f t="shared" si="194"/>
        <v>1.659316823873539</v>
      </c>
      <c r="E2128" s="2">
        <f t="shared" si="193"/>
        <v>-2.7721859884269673E-2</v>
      </c>
      <c r="F2128" s="2">
        <f t="shared" si="197"/>
        <v>-4.5408966114365368E-3</v>
      </c>
      <c r="G2128" s="2">
        <f t="shared" si="195"/>
        <v>-2.3180963272833137E-2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1.74</v>
      </c>
      <c r="C2129" s="2">
        <f t="shared" si="198"/>
        <v>1.625195738760151</v>
      </c>
      <c r="D2129" s="2">
        <f t="shared" si="194"/>
        <v>1.6652933554384619</v>
      </c>
      <c r="E2129" s="2">
        <f t="shared" si="193"/>
        <v>-4.009761667831091E-2</v>
      </c>
      <c r="F2129" s="2">
        <f t="shared" si="197"/>
        <v>-1.1652240624811412E-2</v>
      </c>
      <c r="G2129" s="2">
        <f t="shared" si="195"/>
        <v>-2.8445376053499498E-2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1.74</v>
      </c>
      <c r="C2130" s="2">
        <f t="shared" si="198"/>
        <v>1.6167040866432045</v>
      </c>
      <c r="D2130" s="2">
        <f t="shared" si="194"/>
        <v>1.6708271809615387</v>
      </c>
      <c r="E2130" s="2">
        <f t="shared" si="193"/>
        <v>-5.4123094318334175E-2</v>
      </c>
      <c r="F2130" s="2">
        <f t="shared" si="197"/>
        <v>-2.0146411363515963E-2</v>
      </c>
      <c r="G2130" s="2">
        <f t="shared" si="195"/>
        <v>-3.3976682954818212E-2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1.78</v>
      </c>
      <c r="C2131" s="2">
        <f t="shared" si="198"/>
        <v>1.6141342271596346</v>
      </c>
      <c r="D2131" s="2">
        <f t="shared" si="194"/>
        <v>1.6789140564458691</v>
      </c>
      <c r="E2131" s="2">
        <f t="shared" si="193"/>
        <v>-6.4779829286234492E-2</v>
      </c>
      <c r="F2131" s="2">
        <f t="shared" si="197"/>
        <v>-2.907309494805967E-2</v>
      </c>
      <c r="G2131" s="2">
        <f t="shared" si="195"/>
        <v>-3.5706734338174825E-2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1.79</v>
      </c>
      <c r="C2132" s="2">
        <f t="shared" si="198"/>
        <v>1.6181135768273831</v>
      </c>
      <c r="D2132" s="2">
        <f t="shared" si="194"/>
        <v>1.6871426448572862</v>
      </c>
      <c r="E2132" s="2">
        <f t="shared" si="193"/>
        <v>-6.9029068029903051E-2</v>
      </c>
      <c r="F2132" s="2">
        <f t="shared" si="197"/>
        <v>-3.7064289564428352E-2</v>
      </c>
      <c r="G2132" s="2">
        <f t="shared" si="195"/>
        <v>-3.19647784654747E-2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1.79</v>
      </c>
      <c r="C2133" s="2">
        <f t="shared" si="198"/>
        <v>1.623019180392401</v>
      </c>
      <c r="D2133" s="2">
        <f t="shared" si="194"/>
        <v>1.694761708201191</v>
      </c>
      <c r="E2133" s="2">
        <f t="shared" si="193"/>
        <v>-7.174252780878998E-2</v>
      </c>
      <c r="F2133" s="2">
        <f t="shared" si="197"/>
        <v>-4.3999937213300679E-2</v>
      </c>
      <c r="G2133" s="2">
        <f t="shared" si="195"/>
        <v>-2.7742590595489301E-2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1.82</v>
      </c>
      <c r="C2134" s="2">
        <f t="shared" si="198"/>
        <v>1.6333239218704931</v>
      </c>
      <c r="D2134" s="2">
        <f t="shared" si="194"/>
        <v>1.7040386187048064</v>
      </c>
      <c r="E2134" s="2">
        <f t="shared" si="193"/>
        <v>-7.0714696834313306E-2</v>
      </c>
      <c r="F2134" s="2">
        <f t="shared" si="197"/>
        <v>-4.9342889137503204E-2</v>
      </c>
      <c r="G2134" s="2">
        <f t="shared" si="195"/>
        <v>-2.1371807696810102E-2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1.8</v>
      </c>
      <c r="C2135" s="2">
        <f t="shared" si="198"/>
        <v>1.6420433185058019</v>
      </c>
      <c r="D2135" s="2">
        <f t="shared" si="194"/>
        <v>1.7111468691711171</v>
      </c>
      <c r="E2135" s="2">
        <f t="shared" si="193"/>
        <v>-6.9103550665315261E-2</v>
      </c>
      <c r="F2135" s="2">
        <f t="shared" si="197"/>
        <v>-5.3295021443065617E-2</v>
      </c>
      <c r="G2135" s="2">
        <f t="shared" si="195"/>
        <v>-1.5808529222249644E-2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1.8</v>
      </c>
      <c r="C2136" s="2">
        <f t="shared" si="198"/>
        <v>1.6494212695049093</v>
      </c>
      <c r="D2136" s="2">
        <f t="shared" si="194"/>
        <v>1.7177285825658493</v>
      </c>
      <c r="E2136" s="2">
        <f t="shared" si="193"/>
        <v>-6.8307313060939956E-2</v>
      </c>
      <c r="F2136" s="2">
        <f t="shared" si="197"/>
        <v>-5.6297479766640492E-2</v>
      </c>
      <c r="G2136" s="2">
        <f t="shared" si="195"/>
        <v>-1.2009833294299464E-2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1.75</v>
      </c>
      <c r="C2137" s="2">
        <f t="shared" si="198"/>
        <v>1.6618179972733849</v>
      </c>
      <c r="D2137" s="2">
        <f t="shared" si="194"/>
        <v>1.7201190579313419</v>
      </c>
      <c r="E2137" s="2">
        <f t="shared" si="193"/>
        <v>-5.8301060657957038E-2</v>
      </c>
      <c r="F2137" s="2">
        <f t="shared" si="197"/>
        <v>-5.6698195944903801E-2</v>
      </c>
      <c r="G2137" s="2">
        <f t="shared" si="195"/>
        <v>-1.602864713053237E-3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1.7</v>
      </c>
      <c r="C2138" s="2">
        <f t="shared" si="198"/>
        <v>1.6723075361544026</v>
      </c>
      <c r="D2138" s="2">
        <f t="shared" si="194"/>
        <v>1.7186287573438352</v>
      </c>
      <c r="E2138" s="2">
        <f t="shared" si="193"/>
        <v>-4.6321221189432604E-2</v>
      </c>
      <c r="F2138" s="2">
        <f t="shared" si="197"/>
        <v>-5.4622800993809562E-2</v>
      </c>
      <c r="G2138" s="2">
        <f t="shared" si="195"/>
        <v>8.3015798043769573E-3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1.75</v>
      </c>
      <c r="C2139" s="2">
        <f t="shared" si="198"/>
        <v>1.6827217613614176</v>
      </c>
      <c r="D2139" s="2">
        <f t="shared" si="194"/>
        <v>1.7209525530961436</v>
      </c>
      <c r="E2139" s="2">
        <f t="shared" si="193"/>
        <v>-3.8230791734725988E-2</v>
      </c>
      <c r="F2139" s="2">
        <f t="shared" si="197"/>
        <v>-5.1344399141992847E-2</v>
      </c>
      <c r="G2139" s="2">
        <f t="shared" si="195"/>
        <v>1.3113607407266858E-2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1.75</v>
      </c>
      <c r="C2140" s="2">
        <f t="shared" si="198"/>
        <v>1.6915337980750456</v>
      </c>
      <c r="D2140" s="2">
        <f t="shared" si="194"/>
        <v>1.7231042158297625</v>
      </c>
      <c r="E2140" s="2">
        <f t="shared" ref="E2140:E2203" si="199">C2140-D2140</f>
        <v>-3.1570417754716917E-2</v>
      </c>
      <c r="F2140" s="2">
        <f t="shared" si="197"/>
        <v>-4.7389602864537667E-2</v>
      </c>
      <c r="G2140" s="2">
        <f t="shared" si="195"/>
        <v>1.5819185109820749E-2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1.7</v>
      </c>
      <c r="C2141" s="2">
        <f t="shared" si="198"/>
        <v>1.7051439829865771</v>
      </c>
      <c r="D2141" s="2">
        <f t="shared" ref="D2141:D2204" si="200">$D$4*B2141+(1-$D$4)*D2140</f>
        <v>1.7213927924349652</v>
      </c>
      <c r="E2141" s="2">
        <f t="shared" si="199"/>
        <v>-1.6248809448388135E-2</v>
      </c>
      <c r="F2141" s="2">
        <f t="shared" si="197"/>
        <v>-4.1161444181307766E-2</v>
      </c>
      <c r="G2141" s="2">
        <f t="shared" si="195"/>
        <v>2.4912634732919631E-2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1.7</v>
      </c>
      <c r="C2142" s="2">
        <f t="shared" si="198"/>
        <v>1.7181987548347959</v>
      </c>
      <c r="D2142" s="2">
        <f t="shared" si="200"/>
        <v>1.7198081411434865</v>
      </c>
      <c r="E2142" s="2">
        <f t="shared" si="199"/>
        <v>-1.6093863086905635E-3</v>
      </c>
      <c r="F2142" s="2">
        <f t="shared" si="197"/>
        <v>-3.3251032606784331E-2</v>
      </c>
      <c r="G2142" s="2">
        <f t="shared" si="195"/>
        <v>3.1641646298093767E-2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1.65</v>
      </c>
      <c r="C2143" s="2">
        <f t="shared" si="198"/>
        <v>1.7292451002448272</v>
      </c>
      <c r="D2143" s="2">
        <f t="shared" si="200"/>
        <v>1.7146371677254504</v>
      </c>
      <c r="E2143" s="2">
        <f t="shared" si="199"/>
        <v>1.4607932519376865E-2</v>
      </c>
      <c r="F2143" s="2">
        <f t="shared" si="197"/>
        <v>-2.3679239581552092E-2</v>
      </c>
      <c r="G2143" s="2">
        <f t="shared" si="195"/>
        <v>3.8287172100928954E-2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1.69</v>
      </c>
      <c r="C2144" s="2">
        <f t="shared" si="198"/>
        <v>1.7432073925148539</v>
      </c>
      <c r="D2144" s="2">
        <f t="shared" si="200"/>
        <v>1.7128121923383799</v>
      </c>
      <c r="E2144" s="2">
        <f t="shared" si="199"/>
        <v>3.0395200176474013E-2</v>
      </c>
      <c r="F2144" s="2">
        <f t="shared" si="197"/>
        <v>-1.2864351629946872E-2</v>
      </c>
      <c r="G2144" s="2">
        <f t="shared" si="195"/>
        <v>4.3259551806420882E-2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1.69</v>
      </c>
      <c r="C2145" s="2">
        <f t="shared" si="198"/>
        <v>1.751944716743338</v>
      </c>
      <c r="D2145" s="2">
        <f t="shared" si="200"/>
        <v>1.7111224003133145</v>
      </c>
      <c r="E2145" s="2">
        <f t="shared" si="199"/>
        <v>4.0822316430023431E-2</v>
      </c>
      <c r="F2145" s="2">
        <f t="shared" si="197"/>
        <v>-2.1270180179528107E-3</v>
      </c>
      <c r="G2145" s="2">
        <f t="shared" si="195"/>
        <v>4.2949334447976245E-2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1.64</v>
      </c>
      <c r="C2146" s="2">
        <f t="shared" si="198"/>
        <v>1.7593378372443631</v>
      </c>
      <c r="D2146" s="2">
        <f t="shared" si="200"/>
        <v>1.7058540743641801</v>
      </c>
      <c r="E2146" s="2">
        <f t="shared" si="199"/>
        <v>5.3483762880182972E-2</v>
      </c>
      <c r="F2146" s="2">
        <f t="shared" si="197"/>
        <v>8.9951381616743473E-3</v>
      </c>
      <c r="G2146" s="2">
        <f t="shared" si="195"/>
        <v>4.4488624718508625E-2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1.6</v>
      </c>
      <c r="C2147" s="2">
        <f t="shared" si="198"/>
        <v>1.7579012468990767</v>
      </c>
      <c r="D2147" s="2">
        <f t="shared" si="200"/>
        <v>1.6980130318186852</v>
      </c>
      <c r="E2147" s="2">
        <f t="shared" si="199"/>
        <v>5.9888215080391438E-2</v>
      </c>
      <c r="F2147" s="2">
        <f t="shared" si="197"/>
        <v>1.9173753545417765E-2</v>
      </c>
      <c r="G2147" s="2">
        <f t="shared" si="195"/>
        <v>4.071446153497367E-2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1.62</v>
      </c>
      <c r="C2148" s="2">
        <f t="shared" si="198"/>
        <v>1.7489933627607572</v>
      </c>
      <c r="D2148" s="2">
        <f t="shared" si="200"/>
        <v>1.6922342887210049</v>
      </c>
      <c r="E2148" s="2">
        <f t="shared" si="199"/>
        <v>5.6759074039752333E-2</v>
      </c>
      <c r="F2148" s="2">
        <f t="shared" si="197"/>
        <v>2.669081764428468E-2</v>
      </c>
      <c r="G2148" s="2">
        <f t="shared" ref="G2148:G2211" si="201">E2148-F2148</f>
        <v>3.0068256395467653E-2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1.66</v>
      </c>
      <c r="C2149" s="2">
        <f t="shared" si="198"/>
        <v>1.7491482300283332</v>
      </c>
      <c r="D2149" s="2">
        <f t="shared" si="200"/>
        <v>1.6898465636305602</v>
      </c>
      <c r="E2149" s="2">
        <f t="shared" si="199"/>
        <v>5.9301666397773012E-2</v>
      </c>
      <c r="F2149" s="2">
        <f t="shared" ref="F2149:F2212" si="203">(E2149*(2/(10)))+((1-(2/10))*F2148)</f>
        <v>3.3212987394982352E-2</v>
      </c>
      <c r="G2149" s="2">
        <f t="shared" si="201"/>
        <v>2.608867900279066E-2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1.68</v>
      </c>
      <c r="C2150" s="2">
        <f t="shared" si="198"/>
        <v>1.7492792715624357</v>
      </c>
      <c r="D2150" s="2">
        <f t="shared" si="200"/>
        <v>1.6891171885468148</v>
      </c>
      <c r="E2150" s="2">
        <f t="shared" si="199"/>
        <v>6.0162083015620871E-2</v>
      </c>
      <c r="F2150" s="2">
        <f t="shared" si="203"/>
        <v>3.8602806519110057E-2</v>
      </c>
      <c r="G2150" s="2">
        <f t="shared" si="201"/>
        <v>2.1559276496510814E-2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1.63</v>
      </c>
      <c r="C2151" s="2">
        <f t="shared" si="198"/>
        <v>1.7416978451682148</v>
      </c>
      <c r="D2151" s="2">
        <f t="shared" si="200"/>
        <v>1.6847381375433472</v>
      </c>
      <c r="E2151" s="2">
        <f t="shared" si="199"/>
        <v>5.6959707624867573E-2</v>
      </c>
      <c r="F2151" s="2">
        <f t="shared" si="203"/>
        <v>4.2274186740261566E-2</v>
      </c>
      <c r="G2151" s="2">
        <f t="shared" si="201"/>
        <v>1.4685520884606007E-2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1.6</v>
      </c>
      <c r="C2152" s="2">
        <f t="shared" si="198"/>
        <v>1.7352827920654124</v>
      </c>
      <c r="D2152" s="2">
        <f t="shared" si="200"/>
        <v>1.6784612384660622</v>
      </c>
      <c r="E2152" s="2">
        <f t="shared" si="199"/>
        <v>5.682155359935015E-2</v>
      </c>
      <c r="F2152" s="2">
        <f t="shared" si="203"/>
        <v>4.5183660112079291E-2</v>
      </c>
      <c r="G2152" s="2">
        <f t="shared" si="201"/>
        <v>1.1637893487270859E-2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1.64</v>
      </c>
      <c r="C2153" s="2">
        <f t="shared" si="198"/>
        <v>1.7221623625168874</v>
      </c>
      <c r="D2153" s="2">
        <f t="shared" si="200"/>
        <v>1.6756122578389465</v>
      </c>
      <c r="E2153" s="2">
        <f t="shared" si="199"/>
        <v>4.6550104677940851E-2</v>
      </c>
      <c r="F2153" s="2">
        <f t="shared" si="203"/>
        <v>4.5456949025251603E-2</v>
      </c>
      <c r="G2153" s="2">
        <f t="shared" si="201"/>
        <v>1.0931556526892483E-3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1.64</v>
      </c>
      <c r="C2154" s="2">
        <f t="shared" si="198"/>
        <v>1.7172143067450585</v>
      </c>
      <c r="D2154" s="2">
        <f t="shared" si="200"/>
        <v>1.6729743128138395</v>
      </c>
      <c r="E2154" s="2">
        <f t="shared" si="199"/>
        <v>4.4239993931219024E-2</v>
      </c>
      <c r="F2154" s="2">
        <f t="shared" si="203"/>
        <v>4.5213558006445095E-2</v>
      </c>
      <c r="G2154" s="2">
        <f t="shared" si="201"/>
        <v>-9.7356407522607158E-4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1.65</v>
      </c>
      <c r="C2155" s="2">
        <f t="shared" si="198"/>
        <v>1.7130274903227418</v>
      </c>
      <c r="D2155" s="2">
        <f t="shared" si="200"/>
        <v>1.6712725118646661</v>
      </c>
      <c r="E2155" s="2">
        <f t="shared" si="199"/>
        <v>4.1754978458075742E-2</v>
      </c>
      <c r="F2155" s="2">
        <f t="shared" si="203"/>
        <v>4.4521842096771222E-2</v>
      </c>
      <c r="G2155" s="2">
        <f t="shared" si="201"/>
        <v>-2.7668636386954798E-3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1.61</v>
      </c>
      <c r="C2156" s="2">
        <f t="shared" si="198"/>
        <v>1.7017924918115508</v>
      </c>
      <c r="D2156" s="2">
        <f t="shared" si="200"/>
        <v>1.6667338072820981</v>
      </c>
      <c r="E2156" s="2">
        <f t="shared" si="199"/>
        <v>3.5058684529452711E-2</v>
      </c>
      <c r="F2156" s="2">
        <f t="shared" si="203"/>
        <v>4.2629210583307521E-2</v>
      </c>
      <c r="G2156" s="2">
        <f t="shared" si="201"/>
        <v>-7.5705260538548105E-3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1.61</v>
      </c>
      <c r="C2157" s="2">
        <f t="shared" si="198"/>
        <v>1.6861321084559275</v>
      </c>
      <c r="D2157" s="2">
        <f t="shared" si="200"/>
        <v>1.6625313030389797</v>
      </c>
      <c r="E2157" s="2">
        <f t="shared" si="199"/>
        <v>2.3600805416947868E-2</v>
      </c>
      <c r="F2157" s="2">
        <f t="shared" si="203"/>
        <v>3.8823529550035589E-2</v>
      </c>
      <c r="G2157" s="2">
        <f t="shared" si="201"/>
        <v>-1.5222724133087721E-2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1.63</v>
      </c>
      <c r="C2158" s="2">
        <f t="shared" si="198"/>
        <v>1.6759579379242462</v>
      </c>
      <c r="D2158" s="2">
        <f t="shared" si="200"/>
        <v>1.6601215768879443</v>
      </c>
      <c r="E2158" s="2">
        <f t="shared" si="199"/>
        <v>1.5836361036301927E-2</v>
      </c>
      <c r="F2158" s="2">
        <f t="shared" si="203"/>
        <v>3.4226095847288862E-2</v>
      </c>
      <c r="G2158" s="2">
        <f t="shared" si="201"/>
        <v>-1.8389734810986935E-2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1.61</v>
      </c>
      <c r="C2159" s="2">
        <f t="shared" si="198"/>
        <v>1.6735028705512851</v>
      </c>
      <c r="D2159" s="2">
        <f t="shared" si="200"/>
        <v>1.6564088674888373</v>
      </c>
      <c r="E2159" s="2">
        <f t="shared" si="199"/>
        <v>1.7094003062447793E-2</v>
      </c>
      <c r="F2159" s="2">
        <f t="shared" si="203"/>
        <v>3.079967729032065E-2</v>
      </c>
      <c r="G2159" s="2">
        <f t="shared" si="201"/>
        <v>-1.3705674227872857E-2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1.6</v>
      </c>
      <c r="C2160" s="2">
        <f t="shared" si="198"/>
        <v>1.6745024289280106</v>
      </c>
      <c r="D2160" s="2">
        <f t="shared" si="200"/>
        <v>1.6522304328600346</v>
      </c>
      <c r="E2160" s="2">
        <f t="shared" si="199"/>
        <v>2.227199606797603E-2</v>
      </c>
      <c r="F2160" s="2">
        <f t="shared" si="203"/>
        <v>2.9094141045851726E-2</v>
      </c>
      <c r="G2160" s="2">
        <f t="shared" si="201"/>
        <v>-6.8221449778756958E-3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1.61</v>
      </c>
      <c r="C2161" s="2">
        <f t="shared" si="198"/>
        <v>1.6676559014006243</v>
      </c>
      <c r="D2161" s="2">
        <f t="shared" si="200"/>
        <v>1.64910225264818</v>
      </c>
      <c r="E2161" s="2">
        <f t="shared" si="199"/>
        <v>1.8553648752444252E-2</v>
      </c>
      <c r="F2161" s="2">
        <f t="shared" si="203"/>
        <v>2.6986042587170234E-2</v>
      </c>
      <c r="G2161" s="2">
        <f t="shared" si="201"/>
        <v>-8.4323938347259826E-3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1.61</v>
      </c>
      <c r="C2162" s="2">
        <f t="shared" si="198"/>
        <v>1.6572473011851436</v>
      </c>
      <c r="D2162" s="2">
        <f t="shared" si="200"/>
        <v>1.6462057894890554</v>
      </c>
      <c r="E2162" s="2">
        <f t="shared" si="199"/>
        <v>1.1041511696088246E-2</v>
      </c>
      <c r="F2162" s="2">
        <f t="shared" si="203"/>
        <v>2.379713640895384E-2</v>
      </c>
      <c r="G2162" s="2">
        <f t="shared" si="201"/>
        <v>-1.2755624712865593E-2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5">
        <f>TITRES_STAT!D2166</f>
        <v>1.65</v>
      </c>
      <c r="C2163" s="2">
        <f t="shared" si="198"/>
        <v>1.6545938702335832</v>
      </c>
      <c r="D2163" s="2">
        <f t="shared" si="200"/>
        <v>1.6464868421194958</v>
      </c>
      <c r="E2163" s="2">
        <f t="shared" si="199"/>
        <v>8.1070281140873668E-3</v>
      </c>
      <c r="F2163" s="2">
        <f t="shared" si="203"/>
        <v>2.0659114749980546E-2</v>
      </c>
      <c r="G2163" s="2">
        <f t="shared" si="201"/>
        <v>-1.2552086635893179E-2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1.68</v>
      </c>
      <c r="C2164" s="2">
        <f t="shared" si="198"/>
        <v>1.6523486594284165</v>
      </c>
      <c r="D2164" s="2">
        <f t="shared" si="200"/>
        <v>1.6489692982587922</v>
      </c>
      <c r="E2164" s="2">
        <f t="shared" si="199"/>
        <v>3.3793611696242287E-3</v>
      </c>
      <c r="F2164" s="2">
        <f t="shared" si="203"/>
        <v>1.7203164033909282E-2</v>
      </c>
      <c r="G2164" s="2">
        <f t="shared" si="201"/>
        <v>-1.3823802864285053E-2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1.67</v>
      </c>
      <c r="C2165" s="2">
        <f t="shared" si="198"/>
        <v>1.65198732720866</v>
      </c>
      <c r="D2165" s="2">
        <f t="shared" si="200"/>
        <v>1.6505271280174001</v>
      </c>
      <c r="E2165" s="2">
        <f t="shared" si="199"/>
        <v>1.4601991912599477E-3</v>
      </c>
      <c r="F2165" s="2">
        <f t="shared" si="203"/>
        <v>1.4054571065379416E-2</v>
      </c>
      <c r="G2165" s="2">
        <f t="shared" si="201"/>
        <v>-1.2594371874119468E-2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1.63</v>
      </c>
      <c r="C2166" s="2">
        <f t="shared" si="198"/>
        <v>1.6455277384073277</v>
      </c>
      <c r="D2166" s="2">
        <f t="shared" si="200"/>
        <v>1.6490066000161112</v>
      </c>
      <c r="E2166" s="2">
        <f t="shared" si="199"/>
        <v>-3.4788616087835234E-3</v>
      </c>
      <c r="F2166" s="2">
        <f t="shared" si="203"/>
        <v>1.0547884530546827E-2</v>
      </c>
      <c r="G2166" s="2">
        <f t="shared" si="201"/>
        <v>-1.4026746139330351E-2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1.63</v>
      </c>
      <c r="C2167" s="2">
        <f t="shared" si="198"/>
        <v>1.640061932498508</v>
      </c>
      <c r="D2167" s="2">
        <f t="shared" si="200"/>
        <v>1.6475987037186215</v>
      </c>
      <c r="E2167" s="2">
        <f t="shared" si="199"/>
        <v>-7.5367712201135362E-3</v>
      </c>
      <c r="F2167" s="2">
        <f t="shared" si="203"/>
        <v>6.9309533804147554E-3</v>
      </c>
      <c r="G2167" s="2">
        <f t="shared" si="201"/>
        <v>-1.4467724600528292E-2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1.61</v>
      </c>
      <c r="C2168" s="2">
        <f t="shared" si="198"/>
        <v>1.6385139428833528</v>
      </c>
      <c r="D2168" s="2">
        <f t="shared" si="200"/>
        <v>1.6448136145542791</v>
      </c>
      <c r="E2168" s="2">
        <f t="shared" si="199"/>
        <v>-6.2996716709262657E-3</v>
      </c>
      <c r="F2168" s="2">
        <f t="shared" si="203"/>
        <v>4.2848283701465515E-3</v>
      </c>
      <c r="G2168" s="2">
        <f t="shared" si="201"/>
        <v>-1.0584500041072817E-2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1.63</v>
      </c>
      <c r="C2169" s="2">
        <f t="shared" si="198"/>
        <v>1.6341271824397601</v>
      </c>
      <c r="D2169" s="2">
        <f t="shared" si="200"/>
        <v>1.6437163097724807</v>
      </c>
      <c r="E2169" s="2">
        <f t="shared" si="199"/>
        <v>-9.5891273327206594E-3</v>
      </c>
      <c r="F2169" s="2">
        <f t="shared" si="203"/>
        <v>1.5100372295731093E-3</v>
      </c>
      <c r="G2169" s="2">
        <f t="shared" si="201"/>
        <v>-1.1099164562293769E-2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1.67</v>
      </c>
      <c r="C2170" s="2">
        <f t="shared" si="198"/>
        <v>1.6288768466797969</v>
      </c>
      <c r="D2170" s="2">
        <f t="shared" si="200"/>
        <v>1.645663249789334</v>
      </c>
      <c r="E2170" s="2">
        <f t="shared" si="199"/>
        <v>-1.6786403109537051E-2</v>
      </c>
      <c r="F2170" s="2">
        <f t="shared" si="203"/>
        <v>-2.1492508382489227E-3</v>
      </c>
      <c r="G2170" s="2">
        <f t="shared" si="201"/>
        <v>-1.4637152271288128E-2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1.62</v>
      </c>
      <c r="C2171" s="2">
        <f t="shared" si="198"/>
        <v>1.6259727164213666</v>
      </c>
      <c r="D2171" s="2">
        <f t="shared" si="200"/>
        <v>1.6437622683234574</v>
      </c>
      <c r="E2171" s="2">
        <f t="shared" si="199"/>
        <v>-1.778955190209075E-2</v>
      </c>
      <c r="F2171" s="2">
        <f t="shared" si="203"/>
        <v>-5.2773110510172883E-3</v>
      </c>
      <c r="G2171" s="2">
        <f t="shared" si="201"/>
        <v>-1.2512240851073463E-2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1.6</v>
      </c>
      <c r="C2172" s="2">
        <f t="shared" si="198"/>
        <v>1.6235153754334641</v>
      </c>
      <c r="D2172" s="2">
        <f t="shared" si="200"/>
        <v>1.6405206188180161</v>
      </c>
      <c r="E2172" s="2">
        <f t="shared" si="199"/>
        <v>-1.7005243384552005E-2</v>
      </c>
      <c r="F2172" s="2">
        <f t="shared" si="203"/>
        <v>-7.6228975177242324E-3</v>
      </c>
      <c r="G2172" s="2">
        <f t="shared" si="201"/>
        <v>-9.382345866827773E-3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1.6</v>
      </c>
      <c r="C2173" s="2">
        <f t="shared" si="198"/>
        <v>1.6275899330590851</v>
      </c>
      <c r="D2173" s="2">
        <f t="shared" si="200"/>
        <v>1.637519091498163</v>
      </c>
      <c r="E2173" s="2">
        <f t="shared" si="199"/>
        <v>-9.9291584390779342E-3</v>
      </c>
      <c r="F2173" s="2">
        <f t="shared" si="203"/>
        <v>-8.0841497019949731E-3</v>
      </c>
      <c r="G2173" s="2">
        <f t="shared" si="201"/>
        <v>-1.8450087370829611E-3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1.6</v>
      </c>
      <c r="C2174" s="2">
        <f t="shared" si="198"/>
        <v>1.6356530202807644</v>
      </c>
      <c r="D2174" s="2">
        <f t="shared" si="200"/>
        <v>1.6347398995353362</v>
      </c>
      <c r="E2174" s="2">
        <f t="shared" si="199"/>
        <v>9.1312074542826416E-4</v>
      </c>
      <c r="F2174" s="2">
        <f t="shared" si="203"/>
        <v>-6.2846956125103262E-3</v>
      </c>
      <c r="G2174" s="2">
        <f t="shared" si="201"/>
        <v>7.1978163579385903E-3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5">
        <f>TITRES_STAT!D2178</f>
        <v>1.6</v>
      </c>
      <c r="C2175" s="2">
        <f t="shared" si="198"/>
        <v>1.6409371710068008</v>
      </c>
      <c r="D2175" s="2">
        <f t="shared" si="200"/>
        <v>1.6321665736438298</v>
      </c>
      <c r="E2175" s="2">
        <f t="shared" si="199"/>
        <v>8.7705973629710332E-3</v>
      </c>
      <c r="F2175" s="2">
        <f t="shared" si="203"/>
        <v>-3.273637017414054E-3</v>
      </c>
      <c r="G2175" s="2">
        <f t="shared" si="201"/>
        <v>1.2044234380385087E-2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5">
        <f>TITRES_STAT!D2179</f>
        <v>1.6</v>
      </c>
      <c r="C2176" s="2">
        <f t="shared" si="198"/>
        <v>1.6392545293134466</v>
      </c>
      <c r="D2176" s="2">
        <f t="shared" si="200"/>
        <v>1.6297838644850275</v>
      </c>
      <c r="E2176" s="2">
        <f t="shared" si="199"/>
        <v>9.4706648284190731E-3</v>
      </c>
      <c r="F2176" s="2">
        <f t="shared" si="203"/>
        <v>-7.2477664824742872E-4</v>
      </c>
      <c r="G2176" s="2">
        <f t="shared" si="201"/>
        <v>1.0195441476666501E-2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5">
        <f>TITRES_STAT!D2180</f>
        <v>1.59</v>
      </c>
      <c r="C2177" s="2">
        <f t="shared" si="198"/>
        <v>1.6378307555729164</v>
      </c>
      <c r="D2177" s="2">
        <f t="shared" si="200"/>
        <v>1.6268369115602106</v>
      </c>
      <c r="E2177" s="2">
        <f t="shared" si="199"/>
        <v>1.0993844012705756E-2</v>
      </c>
      <c r="F2177" s="2">
        <f t="shared" si="203"/>
        <v>1.6189474839432083E-3</v>
      </c>
      <c r="G2177" s="2">
        <f t="shared" si="201"/>
        <v>9.3748965287625483E-3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1.6</v>
      </c>
      <c r="C2178" s="2">
        <f t="shared" si="198"/>
        <v>1.6335491008693908</v>
      </c>
      <c r="D2178" s="2">
        <f t="shared" si="200"/>
        <v>1.6248489921853801</v>
      </c>
      <c r="E2178" s="2">
        <f t="shared" si="199"/>
        <v>8.7001086840106101E-3</v>
      </c>
      <c r="F2178" s="2">
        <f t="shared" si="203"/>
        <v>3.0351797239566887E-3</v>
      </c>
      <c r="G2178" s="2">
        <f t="shared" si="201"/>
        <v>5.6649289600539214E-3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1.59</v>
      </c>
      <c r="C2179" s="2">
        <f t="shared" si="198"/>
        <v>1.6330030853510231</v>
      </c>
      <c r="D2179" s="2">
        <f t="shared" si="200"/>
        <v>1.6222675853568334</v>
      </c>
      <c r="E2179" s="2">
        <f t="shared" si="199"/>
        <v>1.0735499994189768E-2</v>
      </c>
      <c r="F2179" s="2">
        <f t="shared" si="203"/>
        <v>4.5752437780033047E-3</v>
      </c>
      <c r="G2179" s="2">
        <f t="shared" si="201"/>
        <v>6.1602562161864631E-3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1.6</v>
      </c>
      <c r="C2180" s="2">
        <f t="shared" si="198"/>
        <v>1.6386949183739428</v>
      </c>
      <c r="D2180" s="2">
        <f t="shared" si="200"/>
        <v>1.6206181345896604</v>
      </c>
      <c r="E2180" s="2">
        <f t="shared" si="199"/>
        <v>1.8076783784282346E-2</v>
      </c>
      <c r="F2180" s="2">
        <f t="shared" si="203"/>
        <v>7.2755517792591137E-3</v>
      </c>
      <c r="G2180" s="2">
        <f t="shared" si="201"/>
        <v>1.0801232005023233E-2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1.6</v>
      </c>
      <c r="C2181" s="2">
        <f t="shared" si="198"/>
        <v>1.6358187770856438</v>
      </c>
      <c r="D2181" s="2">
        <f t="shared" si="200"/>
        <v>1.6190908653607967</v>
      </c>
      <c r="E2181" s="2">
        <f t="shared" si="199"/>
        <v>1.6727911724847111E-2</v>
      </c>
      <c r="F2181" s="2">
        <f t="shared" si="203"/>
        <v>9.1660237683767135E-3</v>
      </c>
      <c r="G2181" s="2">
        <f t="shared" si="201"/>
        <v>7.5618879564703975E-3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1.6</v>
      </c>
      <c r="C2182" s="2">
        <f t="shared" si="198"/>
        <v>1.6303081959955448</v>
      </c>
      <c r="D2182" s="2">
        <f t="shared" si="200"/>
        <v>1.6176767271859229</v>
      </c>
      <c r="E2182" s="2">
        <f t="shared" si="199"/>
        <v>1.2631468809621849E-2</v>
      </c>
      <c r="F2182" s="2">
        <f t="shared" si="203"/>
        <v>9.8591127766257409E-3</v>
      </c>
      <c r="G2182" s="2">
        <f t="shared" si="201"/>
        <v>2.7723560329961077E-3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1.6</v>
      </c>
      <c r="C2183" s="2">
        <f t="shared" si="198"/>
        <v>1.6256453966116149</v>
      </c>
      <c r="D2183" s="2">
        <f t="shared" si="200"/>
        <v>1.6163673399869656</v>
      </c>
      <c r="E2183" s="2">
        <f t="shared" si="199"/>
        <v>9.2780566246493112E-3</v>
      </c>
      <c r="F2183" s="2">
        <f t="shared" si="203"/>
        <v>9.742901546230455E-3</v>
      </c>
      <c r="G2183" s="2">
        <f t="shared" si="201"/>
        <v>-4.6484492158114371E-4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1.59</v>
      </c>
      <c r="C2184" s="2">
        <f t="shared" si="198"/>
        <v>1.6216999509790588</v>
      </c>
      <c r="D2184" s="2">
        <f t="shared" si="200"/>
        <v>1.6144142036916347</v>
      </c>
      <c r="E2184" s="2">
        <f t="shared" si="199"/>
        <v>7.2857472874241491E-3</v>
      </c>
      <c r="F2184" s="2">
        <f t="shared" si="203"/>
        <v>9.2514706944691952E-3</v>
      </c>
      <c r="G2184" s="2">
        <f t="shared" si="201"/>
        <v>-1.9657234070450461E-3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1.6</v>
      </c>
      <c r="C2185" s="2">
        <f t="shared" si="198"/>
        <v>1.6183614969822806</v>
      </c>
      <c r="D2185" s="2">
        <f t="shared" si="200"/>
        <v>1.6133464848996617</v>
      </c>
      <c r="E2185" s="2">
        <f t="shared" si="199"/>
        <v>5.0150120826188971E-3</v>
      </c>
      <c r="F2185" s="2">
        <f t="shared" si="203"/>
        <v>8.4041789720991356E-3</v>
      </c>
      <c r="G2185" s="2">
        <f t="shared" si="201"/>
        <v>-3.3891668894802385E-3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1.59</v>
      </c>
      <c r="C2186" s="2">
        <f t="shared" si="198"/>
        <v>1.615536651292699</v>
      </c>
      <c r="D2186" s="2">
        <f t="shared" si="200"/>
        <v>1.6116171156478349</v>
      </c>
      <c r="E2186" s="2">
        <f t="shared" si="199"/>
        <v>3.9195356448640251E-3</v>
      </c>
      <c r="F2186" s="2">
        <f t="shared" si="203"/>
        <v>7.5072503066521135E-3</v>
      </c>
      <c r="G2186" s="2">
        <f t="shared" si="201"/>
        <v>-3.5877146617880884E-3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5">
        <f>TITRES_STAT!D2190</f>
        <v>1.59</v>
      </c>
      <c r="C2187" s="2">
        <f t="shared" si="198"/>
        <v>1.6116079357092068</v>
      </c>
      <c r="D2187" s="2">
        <f t="shared" si="200"/>
        <v>1.6100158478220694</v>
      </c>
      <c r="E2187" s="2">
        <f t="shared" si="199"/>
        <v>1.5920878871373834E-3</v>
      </c>
      <c r="F2187" s="2">
        <f t="shared" si="203"/>
        <v>6.3242178227491683E-3</v>
      </c>
      <c r="G2187" s="2">
        <f t="shared" si="201"/>
        <v>-4.7321299356117849E-3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1.59</v>
      </c>
      <c r="C2188" s="2">
        <f t="shared" si="198"/>
        <v>1.609822099446252</v>
      </c>
      <c r="D2188" s="2">
        <f t="shared" si="200"/>
        <v>1.6085331924278421</v>
      </c>
      <c r="E2188" s="2">
        <f t="shared" si="199"/>
        <v>1.2889070184098905E-3</v>
      </c>
      <c r="F2188" s="2">
        <f t="shared" si="203"/>
        <v>5.3171556618813133E-3</v>
      </c>
      <c r="G2188" s="2">
        <f t="shared" si="201"/>
        <v>-4.0282486434714227E-3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1.6</v>
      </c>
      <c r="C2189" s="2">
        <f t="shared" si="198"/>
        <v>1.6067725456852902</v>
      </c>
      <c r="D2189" s="2">
        <f t="shared" si="200"/>
        <v>1.6079011040998537</v>
      </c>
      <c r="E2189" s="2">
        <f t="shared" si="199"/>
        <v>-1.1285584145634964E-3</v>
      </c>
      <c r="F2189" s="2">
        <f t="shared" si="203"/>
        <v>4.028012846592351E-3</v>
      </c>
      <c r="G2189" s="2">
        <f t="shared" si="201"/>
        <v>-5.1565712611558474E-3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1.59</v>
      </c>
      <c r="C2190" s="2">
        <f t="shared" si="198"/>
        <v>1.605730615579861</v>
      </c>
      <c r="D2190" s="2">
        <f t="shared" si="200"/>
        <v>1.6065750963887533</v>
      </c>
      <c r="E2190" s="2">
        <f t="shared" si="199"/>
        <v>-8.444808088923228E-4</v>
      </c>
      <c r="F2190" s="2">
        <f t="shared" si="203"/>
        <v>3.0535141154954164E-3</v>
      </c>
      <c r="G2190" s="2">
        <f t="shared" si="201"/>
        <v>-3.8979949243877392E-3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1.6</v>
      </c>
      <c r="C2191" s="2">
        <f t="shared" ref="C2191:C2254" si="204">$C$4*B2181+C2190*(1-$C$4)</f>
        <v>1.6048489824137284</v>
      </c>
      <c r="D2191" s="2">
        <f t="shared" si="200"/>
        <v>1.6060880522118086</v>
      </c>
      <c r="E2191" s="2">
        <f t="shared" si="199"/>
        <v>-1.2390697980801946E-3</v>
      </c>
      <c r="F2191" s="2">
        <f t="shared" si="203"/>
        <v>2.1949973327802944E-3</v>
      </c>
      <c r="G2191" s="2">
        <f t="shared" si="201"/>
        <v>-3.434067130860489E-3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1.61</v>
      </c>
      <c r="C2192" s="2">
        <f t="shared" si="204"/>
        <v>1.6041029851193087</v>
      </c>
      <c r="D2192" s="2">
        <f t="shared" si="200"/>
        <v>1.6063778261220449</v>
      </c>
      <c r="E2192" s="2">
        <f t="shared" si="199"/>
        <v>-2.2748410027362276E-3</v>
      </c>
      <c r="F2192" s="2">
        <f t="shared" si="203"/>
        <v>1.3010296656769901E-3</v>
      </c>
      <c r="G2192" s="2">
        <f t="shared" si="201"/>
        <v>-3.5758706684132177E-3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1.62</v>
      </c>
      <c r="C2193" s="2">
        <f t="shared" si="204"/>
        <v>1.603471756639415</v>
      </c>
      <c r="D2193" s="2">
        <f t="shared" si="200"/>
        <v>1.6073868760389307</v>
      </c>
      <c r="E2193" s="2">
        <f t="shared" si="199"/>
        <v>-3.9151193995157207E-3</v>
      </c>
      <c r="F2193" s="2">
        <f t="shared" si="203"/>
        <v>2.5779985263844787E-4</v>
      </c>
      <c r="G2193" s="2">
        <f t="shared" si="201"/>
        <v>-4.1729192521541688E-3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1.63</v>
      </c>
      <c r="C2194" s="2">
        <f t="shared" si="204"/>
        <v>1.6013991786948896</v>
      </c>
      <c r="D2194" s="2">
        <f t="shared" si="200"/>
        <v>1.6090619222582692</v>
      </c>
      <c r="E2194" s="2">
        <f t="shared" si="199"/>
        <v>-7.6627435633795926E-3</v>
      </c>
      <c r="F2194" s="2">
        <f t="shared" si="203"/>
        <v>-1.3263088305651603E-3</v>
      </c>
      <c r="G2194" s="2">
        <f t="shared" si="201"/>
        <v>-6.3364347328144326E-3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1.67</v>
      </c>
      <c r="C2195" s="2">
        <f t="shared" si="204"/>
        <v>1.6011839204341374</v>
      </c>
      <c r="D2195" s="2">
        <f t="shared" si="200"/>
        <v>1.6135758539428418</v>
      </c>
      <c r="E2195" s="2">
        <f t="shared" si="199"/>
        <v>-1.2391933508704378E-2</v>
      </c>
      <c r="F2195" s="2">
        <f t="shared" si="203"/>
        <v>-3.5394337661930038E-3</v>
      </c>
      <c r="G2195" s="2">
        <f t="shared" si="201"/>
        <v>-8.8524997425113751E-3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1.67</v>
      </c>
      <c r="C2196" s="2">
        <f t="shared" si="204"/>
        <v>1.599463317290424</v>
      </c>
      <c r="D2196" s="2">
        <f t="shared" si="200"/>
        <v>1.617755420317446</v>
      </c>
      <c r="E2196" s="2">
        <f t="shared" si="199"/>
        <v>-1.8292103027022E-2</v>
      </c>
      <c r="F2196" s="2">
        <f t="shared" si="203"/>
        <v>-6.4899676183588035E-3</v>
      </c>
      <c r="G2196" s="2">
        <f t="shared" si="201"/>
        <v>-1.1802135408663195E-2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1.68</v>
      </c>
      <c r="C2197" s="2">
        <f t="shared" si="204"/>
        <v>1.5980074223226666</v>
      </c>
      <c r="D2197" s="2">
        <f t="shared" si="200"/>
        <v>1.622366129923561</v>
      </c>
      <c r="E2197" s="2">
        <f t="shared" si="199"/>
        <v>-2.4358707600894425E-2</v>
      </c>
      <c r="F2197" s="2">
        <f t="shared" si="203"/>
        <v>-1.0063715614865928E-2</v>
      </c>
      <c r="G2197" s="2">
        <f t="shared" si="201"/>
        <v>-1.4294991986028497E-2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1.69</v>
      </c>
      <c r="C2198" s="2">
        <f t="shared" si="204"/>
        <v>1.5967755111961026</v>
      </c>
      <c r="D2198" s="2">
        <f t="shared" si="200"/>
        <v>1.6273760462255193</v>
      </c>
      <c r="E2198" s="2">
        <f t="shared" si="199"/>
        <v>-3.0600535029416731E-2</v>
      </c>
      <c r="F2198" s="2">
        <f t="shared" si="203"/>
        <v>-1.4171079497776091E-2</v>
      </c>
      <c r="G2198" s="2">
        <f t="shared" si="201"/>
        <v>-1.642945553164064E-2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1.69</v>
      </c>
      <c r="C2199" s="2">
        <f t="shared" si="204"/>
        <v>1.5972715863967022</v>
      </c>
      <c r="D2199" s="2">
        <f t="shared" si="200"/>
        <v>1.6320148576162214</v>
      </c>
      <c r="E2199" s="2">
        <f t="shared" si="199"/>
        <v>-3.4743271219519256E-2</v>
      </c>
      <c r="F2199" s="2">
        <f t="shared" si="203"/>
        <v>-1.8285517842124725E-2</v>
      </c>
      <c r="G2199" s="2">
        <f t="shared" si="201"/>
        <v>-1.6457753377394531E-2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1.69</v>
      </c>
      <c r="C2200" s="2">
        <f t="shared" si="204"/>
        <v>1.5961528807972096</v>
      </c>
      <c r="D2200" s="2">
        <f t="shared" si="200"/>
        <v>1.6363100533483532</v>
      </c>
      <c r="E2200" s="2">
        <f t="shared" si="199"/>
        <v>-4.0157172551143594E-2</v>
      </c>
      <c r="F2200" s="2">
        <f t="shared" si="203"/>
        <v>-2.2659848783928502E-2</v>
      </c>
      <c r="G2200" s="2">
        <f t="shared" si="201"/>
        <v>-1.7497323767215092E-2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1.7</v>
      </c>
      <c r="C2201" s="2">
        <f t="shared" si="204"/>
        <v>1.5967447452899466</v>
      </c>
      <c r="D2201" s="2">
        <f t="shared" si="200"/>
        <v>1.6410278271744012</v>
      </c>
      <c r="E2201" s="2">
        <f t="shared" si="199"/>
        <v>-4.4283081884454623E-2</v>
      </c>
      <c r="F2201" s="2">
        <f t="shared" si="203"/>
        <v>-2.6984495404033727E-2</v>
      </c>
      <c r="G2201" s="2">
        <f t="shared" si="201"/>
        <v>-1.7298586480420895E-2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1.7</v>
      </c>
      <c r="C2202" s="2">
        <f t="shared" si="204"/>
        <v>1.5987840152453394</v>
      </c>
      <c r="D2202" s="2">
        <f t="shared" si="200"/>
        <v>1.6453961362725937</v>
      </c>
      <c r="E2202" s="2">
        <f t="shared" si="199"/>
        <v>-4.6612121027254316E-2</v>
      </c>
      <c r="F2202" s="2">
        <f t="shared" si="203"/>
        <v>-3.0910020528677848E-2</v>
      </c>
      <c r="G2202" s="2">
        <f t="shared" si="201"/>
        <v>-1.5702100498576468E-2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1.7</v>
      </c>
      <c r="C2203" s="2">
        <f t="shared" si="204"/>
        <v>1.6020480128999024</v>
      </c>
      <c r="D2203" s="2">
        <f t="shared" si="200"/>
        <v>1.6494408669190683</v>
      </c>
      <c r="E2203" s="2">
        <f t="shared" si="199"/>
        <v>-4.7392854019165931E-2</v>
      </c>
      <c r="F2203" s="2">
        <f t="shared" si="203"/>
        <v>-3.420658722677547E-2</v>
      </c>
      <c r="G2203" s="2">
        <f t="shared" si="201"/>
        <v>-1.3186266792390461E-2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1.75</v>
      </c>
      <c r="C2204" s="2">
        <f t="shared" si="204"/>
        <v>1.6063483186076097</v>
      </c>
      <c r="D2204" s="2">
        <f t="shared" si="200"/>
        <v>1.6568896915917299</v>
      </c>
      <c r="E2204" s="2">
        <f t="shared" ref="E2204:E2267" si="205">C2204-D2204</f>
        <v>-5.0541372984120203E-2</v>
      </c>
      <c r="F2204" s="2">
        <f t="shared" si="203"/>
        <v>-3.7473544378244419E-2</v>
      </c>
      <c r="G2204" s="2">
        <f t="shared" si="201"/>
        <v>-1.3067828605875784E-2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1.79</v>
      </c>
      <c r="C2205" s="2">
        <f t="shared" si="204"/>
        <v>1.6161408849756698</v>
      </c>
      <c r="D2205" s="2">
        <f t="shared" ref="D2205:D2268" si="206">$D$4*B2205+(1-$D$4)*D2204</f>
        <v>1.6667497144367871</v>
      </c>
      <c r="E2205" s="2">
        <f t="shared" si="205"/>
        <v>-5.0608829461117333E-2</v>
      </c>
      <c r="F2205" s="2">
        <f t="shared" si="203"/>
        <v>-4.0100601394819003E-2</v>
      </c>
      <c r="G2205" s="2">
        <f t="shared" si="201"/>
        <v>-1.0508228066298329E-2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1.79</v>
      </c>
      <c r="C2206" s="2">
        <f t="shared" si="204"/>
        <v>1.6244269026717206</v>
      </c>
      <c r="D2206" s="2">
        <f t="shared" si="206"/>
        <v>1.6758793652192474</v>
      </c>
      <c r="E2206" s="2">
        <f t="shared" si="205"/>
        <v>-5.1452462547526778E-2</v>
      </c>
      <c r="F2206" s="2">
        <f t="shared" si="203"/>
        <v>-4.2370973625360561E-2</v>
      </c>
      <c r="G2206" s="2">
        <f t="shared" si="201"/>
        <v>-9.0814889221662171E-3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1.79</v>
      </c>
      <c r="C2207" s="2">
        <f t="shared" si="204"/>
        <v>1.6329766099529943</v>
      </c>
      <c r="D2207" s="2">
        <f t="shared" si="206"/>
        <v>1.6843327455733772</v>
      </c>
      <c r="E2207" s="2">
        <f t="shared" si="205"/>
        <v>-5.1356135620382881E-2</v>
      </c>
      <c r="F2207" s="2">
        <f t="shared" si="203"/>
        <v>-4.4168006024365027E-2</v>
      </c>
      <c r="G2207" s="2">
        <f t="shared" si="201"/>
        <v>-7.1881295960178546E-3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1.74</v>
      </c>
      <c r="C2208" s="2">
        <f t="shared" si="204"/>
        <v>1.6417494391909953</v>
      </c>
      <c r="D2208" s="2">
        <f t="shared" si="206"/>
        <v>1.6884562459012751</v>
      </c>
      <c r="E2208" s="2">
        <f t="shared" si="205"/>
        <v>-4.6706806710279825E-2</v>
      </c>
      <c r="F2208" s="2">
        <f t="shared" si="203"/>
        <v>-4.4675766161547989E-2</v>
      </c>
      <c r="G2208" s="2">
        <f t="shared" si="201"/>
        <v>-2.0310405487318356E-3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1.79</v>
      </c>
      <c r="C2209" s="2">
        <f t="shared" si="204"/>
        <v>1.6491726023923805</v>
      </c>
      <c r="D2209" s="2">
        <f t="shared" si="206"/>
        <v>1.6959780054641436</v>
      </c>
      <c r="E2209" s="2">
        <f t="shared" si="205"/>
        <v>-4.6805403071763063E-2</v>
      </c>
      <c r="F2209" s="2">
        <f t="shared" si="203"/>
        <v>-4.5101693543591004E-2</v>
      </c>
      <c r="G2209" s="2">
        <f t="shared" si="201"/>
        <v>-1.7037095281720593E-3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1.74</v>
      </c>
      <c r="C2210" s="2">
        <f t="shared" si="204"/>
        <v>1.6554537404858605</v>
      </c>
      <c r="D2210" s="2">
        <f t="shared" si="206"/>
        <v>1.699238893948281</v>
      </c>
      <c r="E2210" s="2">
        <f t="shared" si="205"/>
        <v>-4.3785153462420512E-2</v>
      </c>
      <c r="F2210" s="2">
        <f t="shared" si="203"/>
        <v>-4.483838552735691E-2</v>
      </c>
      <c r="G2210" s="2">
        <f t="shared" si="201"/>
        <v>1.0532320649363977E-3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1.75</v>
      </c>
      <c r="C2211" s="2">
        <f t="shared" si="204"/>
        <v>1.6623070111803435</v>
      </c>
      <c r="D2211" s="2">
        <f t="shared" si="206"/>
        <v>1.7029989758780379</v>
      </c>
      <c r="E2211" s="2">
        <f t="shared" si="205"/>
        <v>-4.0691964697694427E-2</v>
      </c>
      <c r="F2211" s="2">
        <f t="shared" si="203"/>
        <v>-4.4009101361424413E-2</v>
      </c>
      <c r="G2211" s="2">
        <f t="shared" si="201"/>
        <v>3.3171366637299859E-3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1.78</v>
      </c>
      <c r="C2212" s="2">
        <f t="shared" si="204"/>
        <v>1.6681059325372136</v>
      </c>
      <c r="D2212" s="2">
        <f t="shared" si="206"/>
        <v>1.7087027554426277</v>
      </c>
      <c r="E2212" s="2">
        <f t="shared" si="205"/>
        <v>-4.0596822905414109E-2</v>
      </c>
      <c r="F2212" s="2">
        <f t="shared" si="203"/>
        <v>-4.3326645670222354E-2</v>
      </c>
      <c r="G2212" s="2">
        <f t="shared" ref="G2212:G2275" si="207">E2212-F2212</f>
        <v>2.7298227648082443E-3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1.73</v>
      </c>
      <c r="C2213" s="2">
        <f t="shared" si="204"/>
        <v>1.673012712146873</v>
      </c>
      <c r="D2213" s="2">
        <f t="shared" si="206"/>
        <v>1.7102803291135442</v>
      </c>
      <c r="E2213" s="2">
        <f t="shared" si="205"/>
        <v>-3.7267616966671246E-2</v>
      </c>
      <c r="F2213" s="2">
        <f t="shared" ref="F2213:F2276" si="209">(E2213*(2/(10)))+((1-(2/10))*F2212)</f>
        <v>-4.2114839929512135E-2</v>
      </c>
      <c r="G2213" s="2">
        <f t="shared" si="207"/>
        <v>4.8472229628408886E-3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1.75</v>
      </c>
      <c r="C2214" s="2">
        <f t="shared" si="204"/>
        <v>1.6848569102781235</v>
      </c>
      <c r="D2214" s="2">
        <f t="shared" si="206"/>
        <v>1.7132225269569854</v>
      </c>
      <c r="E2214" s="2">
        <f t="shared" si="205"/>
        <v>-2.8365616678861949E-2</v>
      </c>
      <c r="F2214" s="2">
        <f t="shared" si="209"/>
        <v>-3.9364995279382101E-2</v>
      </c>
      <c r="G2214" s="2">
        <f t="shared" si="207"/>
        <v>1.0999378600520152E-2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1.75</v>
      </c>
      <c r="C2215" s="2">
        <f t="shared" si="204"/>
        <v>1.7010327702353352</v>
      </c>
      <c r="D2215" s="2">
        <f t="shared" si="206"/>
        <v>1.7159467842194309</v>
      </c>
      <c r="E2215" s="2">
        <f t="shared" si="205"/>
        <v>-1.4914013984095753E-2</v>
      </c>
      <c r="F2215" s="2">
        <f t="shared" si="209"/>
        <v>-3.4474799020324833E-2</v>
      </c>
      <c r="G2215" s="2">
        <f t="shared" si="207"/>
        <v>1.9560785036229079E-2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1.75</v>
      </c>
      <c r="C2216" s="2">
        <f t="shared" si="204"/>
        <v>1.7147200363529758</v>
      </c>
      <c r="D2216" s="2">
        <f t="shared" si="206"/>
        <v>1.7184692446476211</v>
      </c>
      <c r="E2216" s="2">
        <f t="shared" si="205"/>
        <v>-3.749208294645312E-3</v>
      </c>
      <c r="F2216" s="2">
        <f t="shared" si="209"/>
        <v>-2.8329680875188928E-2</v>
      </c>
      <c r="G2216" s="2">
        <f t="shared" si="207"/>
        <v>2.4580472580543616E-2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1.75</v>
      </c>
      <c r="C2217" s="2">
        <f t="shared" si="204"/>
        <v>1.7263015692217487</v>
      </c>
      <c r="D2217" s="2">
        <f t="shared" si="206"/>
        <v>1.7208048561552045</v>
      </c>
      <c r="E2217" s="2">
        <f t="shared" si="205"/>
        <v>5.496713066544201E-3</v>
      </c>
      <c r="F2217" s="2">
        <f t="shared" si="209"/>
        <v>-2.1564402086842304E-2</v>
      </c>
      <c r="G2217" s="2">
        <f t="shared" si="207"/>
        <v>2.7061115153386505E-2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1.75</v>
      </c>
      <c r="C2218" s="2">
        <f t="shared" si="204"/>
        <v>1.7284090201107105</v>
      </c>
      <c r="D2218" s="2">
        <f t="shared" si="206"/>
        <v>1.7229674594029671</v>
      </c>
      <c r="E2218" s="2">
        <f t="shared" si="205"/>
        <v>5.4415607077433759E-3</v>
      </c>
      <c r="F2218" s="2">
        <f t="shared" si="209"/>
        <v>-1.6163209527925167E-2</v>
      </c>
      <c r="G2218" s="2">
        <f t="shared" si="207"/>
        <v>2.1604770235668543E-2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1.7</v>
      </c>
      <c r="C2219" s="2">
        <f t="shared" si="204"/>
        <v>1.7378845554782933</v>
      </c>
      <c r="D2219" s="2">
        <f t="shared" si="206"/>
        <v>1.7212661661138586</v>
      </c>
      <c r="E2219" s="2">
        <f t="shared" si="205"/>
        <v>1.6618389364434716E-2</v>
      </c>
      <c r="F2219" s="2">
        <f t="shared" si="209"/>
        <v>-9.6068897494531909E-3</v>
      </c>
      <c r="G2219" s="2">
        <f t="shared" si="207"/>
        <v>2.6225279113887907E-2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1.71</v>
      </c>
      <c r="C2220" s="2">
        <f t="shared" si="204"/>
        <v>1.7382100084816328</v>
      </c>
      <c r="D2220" s="2">
        <f t="shared" si="206"/>
        <v>1.7204316352906099</v>
      </c>
      <c r="E2220" s="2">
        <f t="shared" si="205"/>
        <v>1.7778373191022823E-2</v>
      </c>
      <c r="F2220" s="2">
        <f t="shared" si="209"/>
        <v>-4.1298371613579885E-3</v>
      </c>
      <c r="G2220" s="2">
        <f t="shared" si="207"/>
        <v>2.1908210352380809E-2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1.75</v>
      </c>
      <c r="C2221" s="2">
        <f t="shared" si="204"/>
        <v>1.7400238533306123</v>
      </c>
      <c r="D2221" s="2">
        <f t="shared" si="206"/>
        <v>1.7226218845283425</v>
      </c>
      <c r="E2221" s="2">
        <f t="shared" si="205"/>
        <v>1.7401968802269741E-2</v>
      </c>
      <c r="F2221" s="2">
        <f t="shared" si="209"/>
        <v>1.7652403136755694E-4</v>
      </c>
      <c r="G2221" s="2">
        <f t="shared" si="207"/>
        <v>1.7225444770902182E-2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1.8</v>
      </c>
      <c r="C2222" s="2">
        <f t="shared" si="204"/>
        <v>1.7461740297412873</v>
      </c>
      <c r="D2222" s="2">
        <f t="shared" si="206"/>
        <v>1.7283535967855024</v>
      </c>
      <c r="E2222" s="2">
        <f t="shared" si="205"/>
        <v>1.7820432955784948E-2</v>
      </c>
      <c r="F2222" s="2">
        <f t="shared" si="209"/>
        <v>3.7053058162510354E-3</v>
      </c>
      <c r="G2222" s="2">
        <f t="shared" si="207"/>
        <v>1.4115127139533914E-2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1.85</v>
      </c>
      <c r="C2223" s="2">
        <f t="shared" si="204"/>
        <v>1.7436857174733971</v>
      </c>
      <c r="D2223" s="2">
        <f t="shared" si="206"/>
        <v>1.7373644414680578</v>
      </c>
      <c r="E2223" s="2">
        <f t="shared" si="205"/>
        <v>6.3212760053392714E-3</v>
      </c>
      <c r="F2223" s="2">
        <f t="shared" si="209"/>
        <v>4.2284998540686822E-3</v>
      </c>
      <c r="G2223" s="2">
        <f t="shared" si="207"/>
        <v>2.0927761512705891E-3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1.85</v>
      </c>
      <c r="C2224" s="2">
        <f t="shared" si="204"/>
        <v>1.7446571455544131</v>
      </c>
      <c r="D2224" s="2">
        <f t="shared" si="206"/>
        <v>1.7457078161741277</v>
      </c>
      <c r="E2224" s="2">
        <f t="shared" si="205"/>
        <v>-1.0506706197146443E-3</v>
      </c>
      <c r="F2224" s="2">
        <f t="shared" si="209"/>
        <v>3.1726657593120172E-3</v>
      </c>
      <c r="G2224" s="2">
        <f t="shared" si="207"/>
        <v>-4.2233363790266619E-3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1.83</v>
      </c>
      <c r="C2225" s="2">
        <f t="shared" si="204"/>
        <v>1.7454791231614264</v>
      </c>
      <c r="D2225" s="2">
        <f t="shared" si="206"/>
        <v>1.7519516816427108</v>
      </c>
      <c r="E2225" s="2">
        <f t="shared" si="205"/>
        <v>-6.4725584812843628E-3</v>
      </c>
      <c r="F2225" s="2">
        <f t="shared" si="209"/>
        <v>1.2436209111927412E-3</v>
      </c>
      <c r="G2225" s="2">
        <f t="shared" si="207"/>
        <v>-7.7161793924771039E-3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1.78</v>
      </c>
      <c r="C2226" s="2">
        <f t="shared" si="204"/>
        <v>1.7461746426750531</v>
      </c>
      <c r="D2226" s="2">
        <f t="shared" si="206"/>
        <v>1.7540293348543619</v>
      </c>
      <c r="E2226" s="2">
        <f t="shared" si="205"/>
        <v>-7.8546921793087865E-3</v>
      </c>
      <c r="F2226" s="2">
        <f t="shared" si="209"/>
        <v>-5.7604170690756418E-4</v>
      </c>
      <c r="G2226" s="2">
        <f t="shared" si="207"/>
        <v>-7.2786504724012225E-3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1.73</v>
      </c>
      <c r="C2227" s="2">
        <f t="shared" si="204"/>
        <v>1.7467631591865835</v>
      </c>
      <c r="D2227" s="2">
        <f t="shared" si="206"/>
        <v>1.7522493841244091</v>
      </c>
      <c r="E2227" s="2">
        <f t="shared" si="205"/>
        <v>-5.486224937825579E-3</v>
      </c>
      <c r="F2227" s="2">
        <f t="shared" si="209"/>
        <v>-1.5580783530911673E-3</v>
      </c>
      <c r="G2227" s="2">
        <f t="shared" si="207"/>
        <v>-3.9281465847344115E-3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1.69</v>
      </c>
      <c r="C2228" s="2">
        <f t="shared" si="204"/>
        <v>1.7472611346963398</v>
      </c>
      <c r="D2228" s="2">
        <f t="shared" si="206"/>
        <v>1.7476383186337121</v>
      </c>
      <c r="E2228" s="2">
        <f t="shared" si="205"/>
        <v>-3.7718393737229405E-4</v>
      </c>
      <c r="F2228" s="2">
        <f t="shared" si="209"/>
        <v>-1.3218994699473927E-3</v>
      </c>
      <c r="G2228" s="2">
        <f t="shared" si="207"/>
        <v>9.4471553257509866E-4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1.65</v>
      </c>
      <c r="C2229" s="2">
        <f t="shared" si="204"/>
        <v>1.7399901908969029</v>
      </c>
      <c r="D2229" s="2">
        <f t="shared" si="206"/>
        <v>1.7404058505867706</v>
      </c>
      <c r="E2229" s="2">
        <f t="shared" si="205"/>
        <v>-4.1565968986767565E-4</v>
      </c>
      <c r="F2229" s="2">
        <f t="shared" si="209"/>
        <v>-1.1406515139314494E-3</v>
      </c>
      <c r="G2229" s="2">
        <f t="shared" si="207"/>
        <v>7.2499182406377373E-4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1.69</v>
      </c>
      <c r="C2230" s="2">
        <f t="shared" si="204"/>
        <v>1.7353763153743023</v>
      </c>
      <c r="D2230" s="2">
        <f t="shared" si="206"/>
        <v>1.7366720838766394</v>
      </c>
      <c r="E2230" s="2">
        <f t="shared" si="205"/>
        <v>-1.2957685023371468E-3</v>
      </c>
      <c r="F2230" s="2">
        <f t="shared" si="209"/>
        <v>-1.171674911612589E-3</v>
      </c>
      <c r="G2230" s="2">
        <f t="shared" si="207"/>
        <v>-1.2409359072455784E-4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1.74</v>
      </c>
      <c r="C2231" s="2">
        <f t="shared" si="204"/>
        <v>1.7376261130090249</v>
      </c>
      <c r="D2231" s="2">
        <f t="shared" si="206"/>
        <v>1.7369185961820734</v>
      </c>
      <c r="E2231" s="2">
        <f t="shared" si="205"/>
        <v>7.0751682695147089E-4</v>
      </c>
      <c r="F2231" s="2">
        <f t="shared" si="209"/>
        <v>-7.9583656389977709E-4</v>
      </c>
      <c r="G2231" s="2">
        <f t="shared" si="207"/>
        <v>1.5033533908512479E-3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1.79</v>
      </c>
      <c r="C2232" s="2">
        <f t="shared" si="204"/>
        <v>1.7472220956230209</v>
      </c>
      <c r="D2232" s="2">
        <f t="shared" si="206"/>
        <v>1.7408505520204385</v>
      </c>
      <c r="E2232" s="2">
        <f t="shared" si="205"/>
        <v>6.3715436025824079E-3</v>
      </c>
      <c r="F2232" s="2">
        <f t="shared" si="209"/>
        <v>6.3763946939665985E-4</v>
      </c>
      <c r="G2232" s="2">
        <f t="shared" si="207"/>
        <v>5.7339041331857478E-3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1.78</v>
      </c>
      <c r="C2233" s="2">
        <f t="shared" si="204"/>
        <v>1.763034080911787</v>
      </c>
      <c r="D2233" s="2">
        <f t="shared" si="206"/>
        <v>1.7437505111300358</v>
      </c>
      <c r="E2233" s="2">
        <f t="shared" si="205"/>
        <v>1.9283569781751275E-2</v>
      </c>
      <c r="F2233" s="2">
        <f t="shared" si="209"/>
        <v>4.3668255318675834E-3</v>
      </c>
      <c r="G2233" s="2">
        <f t="shared" si="207"/>
        <v>1.4916744249883693E-2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1.78</v>
      </c>
      <c r="C2234" s="2">
        <f t="shared" si="204"/>
        <v>1.7764134530792044</v>
      </c>
      <c r="D2234" s="2">
        <f t="shared" si="206"/>
        <v>1.7464356584537368</v>
      </c>
      <c r="E2234" s="2">
        <f t="shared" si="205"/>
        <v>2.9977794625467569E-2</v>
      </c>
      <c r="F2234" s="2">
        <f t="shared" si="209"/>
        <v>9.4890193505875811E-3</v>
      </c>
      <c r="G2234" s="2">
        <f t="shared" si="207"/>
        <v>2.0488775274879988E-2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1.78</v>
      </c>
      <c r="C2235" s="2">
        <f t="shared" si="204"/>
        <v>1.7846575372208653</v>
      </c>
      <c r="D2235" s="2">
        <f t="shared" si="206"/>
        <v>1.7489219059756822</v>
      </c>
      <c r="E2235" s="2">
        <f t="shared" si="205"/>
        <v>3.5735631245183086E-2</v>
      </c>
      <c r="F2235" s="2">
        <f t="shared" si="209"/>
        <v>1.4738341729506683E-2</v>
      </c>
      <c r="G2235" s="2">
        <f t="shared" si="207"/>
        <v>2.0997289515676403E-2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1.73</v>
      </c>
      <c r="C2236" s="2">
        <f t="shared" si="204"/>
        <v>1.7839409930330399</v>
      </c>
      <c r="D2236" s="2">
        <f t="shared" si="206"/>
        <v>1.7475202833108168</v>
      </c>
      <c r="E2236" s="2">
        <f t="shared" si="205"/>
        <v>3.642070972222311E-2</v>
      </c>
      <c r="F2236" s="2">
        <f t="shared" si="209"/>
        <v>1.9074815328049971E-2</v>
      </c>
      <c r="G2236" s="2">
        <f t="shared" si="207"/>
        <v>1.7345894394173139E-2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1.77</v>
      </c>
      <c r="C2237" s="2">
        <f t="shared" si="204"/>
        <v>1.7756423787202644</v>
      </c>
      <c r="D2237" s="2">
        <f t="shared" si="206"/>
        <v>1.7491854475100157</v>
      </c>
      <c r="E2237" s="2">
        <f t="shared" si="205"/>
        <v>2.6456931210248724E-2</v>
      </c>
      <c r="F2237" s="2">
        <f t="shared" si="209"/>
        <v>2.055123850448972E-2</v>
      </c>
      <c r="G2237" s="2">
        <f t="shared" si="207"/>
        <v>5.9056927057590039E-3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1.77</v>
      </c>
      <c r="C2238" s="2">
        <f t="shared" si="204"/>
        <v>1.762466628147916</v>
      </c>
      <c r="D2238" s="2">
        <f t="shared" si="206"/>
        <v>1.7507272662129776</v>
      </c>
      <c r="E2238" s="2">
        <f t="shared" si="205"/>
        <v>1.1739361934938408E-2</v>
      </c>
      <c r="F2238" s="2">
        <f t="shared" si="209"/>
        <v>1.8788863190579458E-2</v>
      </c>
      <c r="G2238" s="2">
        <f t="shared" si="207"/>
        <v>-7.0495012556410497E-3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1.78</v>
      </c>
      <c r="C2239" s="2">
        <f t="shared" si="204"/>
        <v>1.7451640699713136</v>
      </c>
      <c r="D2239" s="2">
        <f t="shared" si="206"/>
        <v>1.7528956168638681</v>
      </c>
      <c r="E2239" s="2">
        <f t="shared" si="205"/>
        <v>-7.7315468925545083E-3</v>
      </c>
      <c r="F2239" s="2">
        <f t="shared" si="209"/>
        <v>1.3484781173952664E-2</v>
      </c>
      <c r="G2239" s="2">
        <f t="shared" si="207"/>
        <v>-2.1216328066507174E-2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1.77</v>
      </c>
      <c r="C2240" s="2">
        <f t="shared" si="204"/>
        <v>1.7366772899757268</v>
      </c>
      <c r="D2240" s="2">
        <f t="shared" si="206"/>
        <v>1.7541626082072854</v>
      </c>
      <c r="E2240" s="2">
        <f t="shared" si="205"/>
        <v>-1.7485318231558633E-2</v>
      </c>
      <c r="F2240" s="2">
        <f t="shared" si="209"/>
        <v>7.2907612928504052E-3</v>
      </c>
      <c r="G2240" s="2">
        <f t="shared" si="207"/>
        <v>-2.4776079524409036E-2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1.73</v>
      </c>
      <c r="C2241" s="2">
        <f t="shared" si="204"/>
        <v>1.7371884761333072</v>
      </c>
      <c r="D2241" s="2">
        <f t="shared" si="206"/>
        <v>1.752372785377116</v>
      </c>
      <c r="E2241" s="2">
        <f t="shared" si="205"/>
        <v>-1.5184309243808869E-2</v>
      </c>
      <c r="F2241" s="2">
        <f t="shared" si="209"/>
        <v>2.7957471855185501E-3</v>
      </c>
      <c r="G2241" s="2">
        <f t="shared" si="207"/>
        <v>-1.7980056429327419E-2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1.72</v>
      </c>
      <c r="C2242" s="2">
        <f t="shared" si="204"/>
        <v>1.7453133259589522</v>
      </c>
      <c r="D2242" s="2">
        <f t="shared" si="206"/>
        <v>1.7499748012751075</v>
      </c>
      <c r="E2242" s="2">
        <f t="shared" si="205"/>
        <v>-4.6614753161553502E-3</v>
      </c>
      <c r="F2242" s="2">
        <f t="shared" si="209"/>
        <v>1.3043026851837698E-3</v>
      </c>
      <c r="G2242" s="2">
        <f t="shared" si="207"/>
        <v>-5.9657780013391195E-3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1.73</v>
      </c>
      <c r="C2243" s="2">
        <f t="shared" si="204"/>
        <v>1.7506497373498826</v>
      </c>
      <c r="D2243" s="2">
        <f t="shared" si="206"/>
        <v>1.7484951863658402</v>
      </c>
      <c r="E2243" s="2">
        <f t="shared" si="205"/>
        <v>2.1545509840423804E-3</v>
      </c>
      <c r="F2243" s="2">
        <f t="shared" si="209"/>
        <v>1.4743523449554919E-3</v>
      </c>
      <c r="G2243" s="2">
        <f t="shared" si="207"/>
        <v>6.8019863908688858E-4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1.77</v>
      </c>
      <c r="C2244" s="2">
        <f t="shared" si="204"/>
        <v>1.7551651623729776</v>
      </c>
      <c r="D2244" s="2">
        <f t="shared" si="206"/>
        <v>1.7500881355239262</v>
      </c>
      <c r="E2244" s="2">
        <f t="shared" si="205"/>
        <v>5.0770268490514248E-3</v>
      </c>
      <c r="F2244" s="2">
        <f t="shared" si="209"/>
        <v>2.1948872457746788E-3</v>
      </c>
      <c r="G2244" s="2">
        <f t="shared" si="207"/>
        <v>2.882139603276746E-3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1.73</v>
      </c>
      <c r="C2245" s="2">
        <f t="shared" si="204"/>
        <v>1.7589859066232887</v>
      </c>
      <c r="D2245" s="2">
        <f t="shared" si="206"/>
        <v>1.7486001254851169</v>
      </c>
      <c r="E2245" s="2">
        <f t="shared" si="205"/>
        <v>1.038578113817179E-2</v>
      </c>
      <c r="F2245" s="2">
        <f t="shared" si="209"/>
        <v>3.8330660242541013E-3</v>
      </c>
      <c r="G2245" s="2">
        <f t="shared" si="207"/>
        <v>6.5527151139176884E-3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1.76</v>
      </c>
      <c r="C2246" s="2">
        <f t="shared" si="204"/>
        <v>1.754526536373552</v>
      </c>
      <c r="D2246" s="2">
        <f t="shared" si="206"/>
        <v>1.7494445606343674</v>
      </c>
      <c r="E2246" s="2">
        <f t="shared" si="205"/>
        <v>5.0819757391846743E-3</v>
      </c>
      <c r="F2246" s="2">
        <f t="shared" si="209"/>
        <v>4.0828479672402164E-3</v>
      </c>
      <c r="G2246" s="2">
        <f t="shared" si="207"/>
        <v>9.9912777194445784E-4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1.71</v>
      </c>
      <c r="C2247" s="2">
        <f t="shared" si="204"/>
        <v>1.7569070692391595</v>
      </c>
      <c r="D2247" s="2">
        <f t="shared" si="206"/>
        <v>1.7465227413281179</v>
      </c>
      <c r="E2247" s="2">
        <f t="shared" si="205"/>
        <v>1.0384327911041602E-2</v>
      </c>
      <c r="F2247" s="2">
        <f t="shared" si="209"/>
        <v>5.3431439560004939E-3</v>
      </c>
      <c r="G2247" s="2">
        <f t="shared" si="207"/>
        <v>5.0411839550411081E-3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1.76</v>
      </c>
      <c r="C2248" s="2">
        <f t="shared" si="204"/>
        <v>1.7589213662792889</v>
      </c>
      <c r="D2248" s="2">
        <f t="shared" si="206"/>
        <v>1.7475210567852946</v>
      </c>
      <c r="E2248" s="2">
        <f t="shared" si="205"/>
        <v>1.1400309493994287E-2</v>
      </c>
      <c r="F2248" s="2">
        <f t="shared" si="209"/>
        <v>6.5545770635992533E-3</v>
      </c>
      <c r="G2248" s="2">
        <f t="shared" si="207"/>
        <v>4.845732430395034E-3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1.74</v>
      </c>
      <c r="C2249" s="2">
        <f t="shared" si="204"/>
        <v>1.762164233005552</v>
      </c>
      <c r="D2249" s="2">
        <f t="shared" si="206"/>
        <v>1.7469639414678653</v>
      </c>
      <c r="E2249" s="2">
        <f t="shared" si="205"/>
        <v>1.5200291537686761E-2</v>
      </c>
      <c r="F2249" s="2">
        <f t="shared" si="209"/>
        <v>8.2837199584167541E-3</v>
      </c>
      <c r="G2249" s="2">
        <f t="shared" si="207"/>
        <v>6.9165715792700068E-3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1.74</v>
      </c>
      <c r="C2250" s="2">
        <f t="shared" si="204"/>
        <v>1.7633697356200826</v>
      </c>
      <c r="D2250" s="2">
        <f t="shared" si="206"/>
        <v>1.7464480939517271</v>
      </c>
      <c r="E2250" s="2">
        <f t="shared" si="205"/>
        <v>1.6921641668355525E-2</v>
      </c>
      <c r="F2250" s="2">
        <f t="shared" si="209"/>
        <v>1.0011304300404509E-2</v>
      </c>
      <c r="G2250" s="2">
        <f t="shared" si="207"/>
        <v>6.9103373679510159E-3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1.74</v>
      </c>
      <c r="C2251" s="2">
        <f t="shared" si="204"/>
        <v>1.7582359301400698</v>
      </c>
      <c r="D2251" s="2">
        <f t="shared" si="206"/>
        <v>1.7459704573627102</v>
      </c>
      <c r="E2251" s="2">
        <f t="shared" si="205"/>
        <v>1.2265472777359676E-2</v>
      </c>
      <c r="F2251" s="2">
        <f t="shared" si="209"/>
        <v>1.0462137995795543E-2</v>
      </c>
      <c r="G2251" s="2">
        <f t="shared" si="207"/>
        <v>1.803334781564133E-3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1.74</v>
      </c>
      <c r="C2252" s="2">
        <f t="shared" si="204"/>
        <v>1.7523534793492899</v>
      </c>
      <c r="D2252" s="2">
        <f t="shared" si="206"/>
        <v>1.7455282012617686</v>
      </c>
      <c r="E2252" s="2">
        <f t="shared" si="205"/>
        <v>6.8252780875213137E-3</v>
      </c>
      <c r="F2252" s="2">
        <f t="shared" si="209"/>
        <v>9.7347660141406979E-3</v>
      </c>
      <c r="G2252" s="2">
        <f t="shared" si="207"/>
        <v>-2.9094879266193842E-3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1.77</v>
      </c>
      <c r="C2253" s="2">
        <f t="shared" si="204"/>
        <v>1.7489144825263223</v>
      </c>
      <c r="D2253" s="2">
        <f t="shared" si="206"/>
        <v>1.7473409270942302</v>
      </c>
      <c r="E2253" s="2">
        <f t="shared" si="205"/>
        <v>1.5735554320921441E-3</v>
      </c>
      <c r="F2253" s="2">
        <f t="shared" si="209"/>
        <v>8.1025238977309871E-3</v>
      </c>
      <c r="G2253" s="2">
        <f t="shared" si="207"/>
        <v>-6.528968465638843E-3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1.76</v>
      </c>
      <c r="C2254" s="2">
        <f t="shared" si="204"/>
        <v>1.7521584082915036</v>
      </c>
      <c r="D2254" s="2">
        <f t="shared" si="206"/>
        <v>1.7482786361983611</v>
      </c>
      <c r="E2254" s="2">
        <f t="shared" si="205"/>
        <v>3.8797720931424973E-3</v>
      </c>
      <c r="F2254" s="2">
        <f t="shared" si="209"/>
        <v>7.25797353681329E-3</v>
      </c>
      <c r="G2254" s="2">
        <f t="shared" si="207"/>
        <v>-3.3782014436707928E-3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1.76</v>
      </c>
      <c r="C2255" s="2">
        <f t="shared" ref="C2255:C2318" si="210">$C$4*B2245+C2254*(1-$C$4)</f>
        <v>1.7487494224005031</v>
      </c>
      <c r="D2255" s="2">
        <f t="shared" si="206"/>
        <v>1.749146885368853</v>
      </c>
      <c r="E2255" s="2">
        <f t="shared" si="205"/>
        <v>-3.9746296834985984E-4</v>
      </c>
      <c r="F2255" s="2">
        <f t="shared" si="209"/>
        <v>5.7268862357806602E-3</v>
      </c>
      <c r="G2255" s="2">
        <f t="shared" si="207"/>
        <v>-6.1243492041305201E-3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1.71</v>
      </c>
      <c r="C2256" s="2">
        <f t="shared" si="210"/>
        <v>1.7504802804927335</v>
      </c>
      <c r="D2256" s="2">
        <f t="shared" si="206"/>
        <v>1.7462471160822712</v>
      </c>
      <c r="E2256" s="2">
        <f t="shared" si="205"/>
        <v>4.2331644104622868E-3</v>
      </c>
      <c r="F2256" s="2">
        <f t="shared" si="209"/>
        <v>5.4281418707169855E-3</v>
      </c>
      <c r="G2256" s="2">
        <f t="shared" si="207"/>
        <v>-1.1949774602546988E-3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1.75</v>
      </c>
      <c r="C2257" s="2">
        <f t="shared" si="210"/>
        <v>1.744252545032313</v>
      </c>
      <c r="D2257" s="2">
        <f t="shared" si="206"/>
        <v>1.7465251074835844</v>
      </c>
      <c r="E2257" s="2">
        <f t="shared" si="205"/>
        <v>-2.2725624512713871E-3</v>
      </c>
      <c r="F2257" s="2">
        <f t="shared" si="209"/>
        <v>3.8880010063193113E-3</v>
      </c>
      <c r="G2257" s="2">
        <f t="shared" si="207"/>
        <v>-6.1605634575906988E-3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1.78</v>
      </c>
      <c r="C2258" s="2">
        <f t="shared" si="210"/>
        <v>1.7466752304119573</v>
      </c>
      <c r="D2258" s="2">
        <f t="shared" si="206"/>
        <v>1.749004729151467</v>
      </c>
      <c r="E2258" s="2">
        <f t="shared" si="205"/>
        <v>-2.3294987395097166E-3</v>
      </c>
      <c r="F2258" s="2">
        <f t="shared" si="209"/>
        <v>2.6445010571535055E-3</v>
      </c>
      <c r="G2258" s="2">
        <f t="shared" si="207"/>
        <v>-4.9739997966632222E-3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1.75</v>
      </c>
      <c r="C2259" s="2">
        <f t="shared" si="210"/>
        <v>1.7456482718870407</v>
      </c>
      <c r="D2259" s="2">
        <f t="shared" si="206"/>
        <v>1.749078452918025</v>
      </c>
      <c r="E2259" s="2">
        <f t="shared" si="205"/>
        <v>-3.4301810309842473E-3</v>
      </c>
      <c r="F2259" s="2">
        <f t="shared" si="209"/>
        <v>1.4295646395259547E-3</v>
      </c>
      <c r="G2259" s="2">
        <f t="shared" si="207"/>
        <v>-4.8597456705102016E-3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1.76</v>
      </c>
      <c r="C2260" s="2">
        <f t="shared" si="210"/>
        <v>1.7447793069813422</v>
      </c>
      <c r="D2260" s="2">
        <f t="shared" si="206"/>
        <v>1.7498874564055789</v>
      </c>
      <c r="E2260" s="2">
        <f t="shared" si="205"/>
        <v>-5.1081494242366521E-3</v>
      </c>
      <c r="F2260" s="2">
        <f t="shared" si="209"/>
        <v>1.2202182677343329E-4</v>
      </c>
      <c r="G2260" s="2">
        <f t="shared" si="207"/>
        <v>-5.2301712510100856E-3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1.79</v>
      </c>
      <c r="C2261" s="2">
        <f t="shared" si="210"/>
        <v>1.7440440289842125</v>
      </c>
      <c r="D2261" s="2">
        <f t="shared" si="206"/>
        <v>1.7528587559310915</v>
      </c>
      <c r="E2261" s="2">
        <f t="shared" si="205"/>
        <v>-8.8147269468790146E-3</v>
      </c>
      <c r="F2261" s="2">
        <f t="shared" si="209"/>
        <v>-1.6653279279570563E-3</v>
      </c>
      <c r="G2261" s="2">
        <f t="shared" si="207"/>
        <v>-7.1493990189219585E-3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1.83</v>
      </c>
      <c r="C2262" s="2">
        <f t="shared" si="210"/>
        <v>1.743421870678949</v>
      </c>
      <c r="D2262" s="2">
        <f t="shared" si="206"/>
        <v>1.7585729221584181</v>
      </c>
      <c r="E2262" s="2">
        <f t="shared" si="205"/>
        <v>-1.5151051479469047E-2</v>
      </c>
      <c r="F2262" s="2">
        <f t="shared" si="209"/>
        <v>-4.3624726382594549E-3</v>
      </c>
      <c r="G2262" s="2">
        <f t="shared" si="207"/>
        <v>-1.0788578841209592E-2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1.88</v>
      </c>
      <c r="C2263" s="2">
        <f t="shared" si="210"/>
        <v>1.7475108136514184</v>
      </c>
      <c r="D2263" s="2">
        <f t="shared" si="206"/>
        <v>1.7675675205170538</v>
      </c>
      <c r="E2263" s="2">
        <f t="shared" si="205"/>
        <v>-2.0056706865635432E-2</v>
      </c>
      <c r="F2263" s="2">
        <f t="shared" si="209"/>
        <v>-7.5013194837346506E-3</v>
      </c>
      <c r="G2263" s="2">
        <f t="shared" si="207"/>
        <v>-1.2555387381900781E-2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1.9</v>
      </c>
      <c r="C2264" s="2">
        <f t="shared" si="210"/>
        <v>1.7494322269358156</v>
      </c>
      <c r="D2264" s="2">
        <f t="shared" si="206"/>
        <v>1.7773773338120868</v>
      </c>
      <c r="E2264" s="2">
        <f t="shared" si="205"/>
        <v>-2.7945106876271275E-2</v>
      </c>
      <c r="F2264" s="2">
        <f t="shared" si="209"/>
        <v>-1.1590076962241975E-2</v>
      </c>
      <c r="G2264" s="2">
        <f t="shared" si="207"/>
        <v>-1.63550299140293E-2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1.94</v>
      </c>
      <c r="C2265" s="2">
        <f t="shared" si="210"/>
        <v>1.7510580381764593</v>
      </c>
      <c r="D2265" s="2">
        <f t="shared" si="206"/>
        <v>1.7894234572334138</v>
      </c>
      <c r="E2265" s="2">
        <f t="shared" si="205"/>
        <v>-3.8365419056954453E-2</v>
      </c>
      <c r="F2265" s="2">
        <f t="shared" si="209"/>
        <v>-1.6945145381184471E-2</v>
      </c>
      <c r="G2265" s="2">
        <f t="shared" si="207"/>
        <v>-2.1420273675769982E-2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1.93</v>
      </c>
      <c r="C2266" s="2">
        <f t="shared" si="210"/>
        <v>1.7447414169185427</v>
      </c>
      <c r="D2266" s="2">
        <f t="shared" si="206"/>
        <v>1.7998365344753831</v>
      </c>
      <c r="E2266" s="2">
        <f t="shared" si="205"/>
        <v>-5.5095117556840378E-2</v>
      </c>
      <c r="F2266" s="2">
        <f t="shared" si="209"/>
        <v>-2.4575139816315653E-2</v>
      </c>
      <c r="G2266" s="2">
        <f t="shared" si="207"/>
        <v>-3.0519977740524725E-2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1.9</v>
      </c>
      <c r="C2267" s="2">
        <f t="shared" si="210"/>
        <v>1.7455504297003053</v>
      </c>
      <c r="D2267" s="2">
        <f t="shared" si="206"/>
        <v>1.8072560504401696</v>
      </c>
      <c r="E2267" s="2">
        <f t="shared" si="205"/>
        <v>-6.1705620739864298E-2</v>
      </c>
      <c r="F2267" s="2">
        <f t="shared" si="209"/>
        <v>-3.2001236001025384E-2</v>
      </c>
      <c r="G2267" s="2">
        <f t="shared" si="207"/>
        <v>-2.9704384738838914E-2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1.85</v>
      </c>
      <c r="C2268" s="2">
        <f t="shared" si="210"/>
        <v>1.7508503635925661</v>
      </c>
      <c r="D2268" s="2">
        <f t="shared" si="206"/>
        <v>1.8104222689260829</v>
      </c>
      <c r="E2268" s="2">
        <f t="shared" ref="E2268:E2331" si="211">C2268-D2268</f>
        <v>-5.9571905333516861E-2</v>
      </c>
      <c r="F2268" s="2">
        <f t="shared" si="209"/>
        <v>-3.7515369867523685E-2</v>
      </c>
      <c r="G2268" s="2">
        <f t="shared" si="207"/>
        <v>-2.2056535465993177E-2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1.9</v>
      </c>
      <c r="C2269" s="2">
        <f t="shared" si="210"/>
        <v>1.7507195384244789</v>
      </c>
      <c r="D2269" s="2">
        <f t="shared" ref="D2269:D2332" si="212">$D$4*B2269+(1-$D$4)*D2268</f>
        <v>1.8170576564130396</v>
      </c>
      <c r="E2269" s="2">
        <f t="shared" si="211"/>
        <v>-6.6338117988560708E-2</v>
      </c>
      <c r="F2269" s="2">
        <f t="shared" si="209"/>
        <v>-4.3279919491731093E-2</v>
      </c>
      <c r="G2269" s="2">
        <f t="shared" si="207"/>
        <v>-2.3058198496829614E-2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1.95</v>
      </c>
      <c r="C2270" s="2">
        <f t="shared" si="210"/>
        <v>1.7521473017437899</v>
      </c>
      <c r="D2270" s="2">
        <f t="shared" si="212"/>
        <v>1.826905237419481</v>
      </c>
      <c r="E2270" s="2">
        <f t="shared" si="211"/>
        <v>-7.4757935675691112E-2</v>
      </c>
      <c r="F2270" s="2">
        <f t="shared" si="209"/>
        <v>-4.95755227285231E-2</v>
      </c>
      <c r="G2270" s="2">
        <f t="shared" si="207"/>
        <v>-2.5182412947168012E-2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1.97</v>
      </c>
      <c r="C2271" s="2">
        <f t="shared" si="210"/>
        <v>1.7579707937832068</v>
      </c>
      <c r="D2271" s="2">
        <f t="shared" si="212"/>
        <v>1.8375048494624822</v>
      </c>
      <c r="E2271" s="2">
        <f t="shared" si="211"/>
        <v>-7.9534055679275406E-2</v>
      </c>
      <c r="F2271" s="2">
        <f t="shared" si="209"/>
        <v>-5.5567229318673569E-2</v>
      </c>
      <c r="G2271" s="2">
        <f t="shared" si="207"/>
        <v>-2.3966826360601837E-2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1.95</v>
      </c>
      <c r="C2272" s="2">
        <f t="shared" si="210"/>
        <v>1.7690522101242518</v>
      </c>
      <c r="D2272" s="2">
        <f t="shared" si="212"/>
        <v>1.8458378235763724</v>
      </c>
      <c r="E2272" s="2">
        <f t="shared" si="211"/>
        <v>-7.6785613452120538E-2</v>
      </c>
      <c r="F2272" s="2">
        <f t="shared" si="209"/>
        <v>-5.9810906145362969E-2</v>
      </c>
      <c r="G2272" s="2">
        <f t="shared" si="207"/>
        <v>-1.6974707306757569E-2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1.93</v>
      </c>
      <c r="C2273" s="2">
        <f t="shared" si="210"/>
        <v>1.7861211008743669</v>
      </c>
      <c r="D2273" s="2">
        <f t="shared" si="212"/>
        <v>1.8520720588670114</v>
      </c>
      <c r="E2273" s="2">
        <f t="shared" si="211"/>
        <v>-6.5950957992644499E-2</v>
      </c>
      <c r="F2273" s="2">
        <f t="shared" si="209"/>
        <v>-6.1038916514819283E-2</v>
      </c>
      <c r="G2273" s="2">
        <f t="shared" si="207"/>
        <v>-4.9120414778252158E-3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1.9</v>
      </c>
      <c r="C2274" s="2">
        <f t="shared" si="210"/>
        <v>1.8036409315090798</v>
      </c>
      <c r="D2274" s="2">
        <f t="shared" si="212"/>
        <v>1.8556222767287145</v>
      </c>
      <c r="E2274" s="2">
        <f t="shared" si="211"/>
        <v>-5.1981345219634711E-2</v>
      </c>
      <c r="F2274" s="2">
        <f t="shared" si="209"/>
        <v>-5.9227402255782373E-2</v>
      </c>
      <c r="G2274" s="2">
        <f t="shared" si="207"/>
        <v>7.2460570361476614E-3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1.91</v>
      </c>
      <c r="C2275" s="2">
        <f t="shared" si="210"/>
        <v>1.8246192497384519</v>
      </c>
      <c r="D2275" s="2">
        <f t="shared" si="212"/>
        <v>1.8596502562302912</v>
      </c>
      <c r="E2275" s="2">
        <f t="shared" si="211"/>
        <v>-3.5031006491839323E-2</v>
      </c>
      <c r="F2275" s="2">
        <f t="shared" si="209"/>
        <v>-5.4388123102993763E-2</v>
      </c>
      <c r="G2275" s="2">
        <f t="shared" si="207"/>
        <v>1.935711661115444E-2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1.94</v>
      </c>
      <c r="C2276" s="2">
        <f t="shared" si="210"/>
        <v>1.8408316728556131</v>
      </c>
      <c r="D2276" s="2">
        <f t="shared" si="212"/>
        <v>1.8656020891021214</v>
      </c>
      <c r="E2276" s="2">
        <f t="shared" si="211"/>
        <v>-2.4770416246508331E-2</v>
      </c>
      <c r="F2276" s="2">
        <f t="shared" si="209"/>
        <v>-4.8464581731696682E-2</v>
      </c>
      <c r="G2276" s="2">
        <f t="shared" ref="G2276:G2339" si="213">E2276-F2276</f>
        <v>2.3694165485188351E-2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1.97</v>
      </c>
      <c r="C2277" s="2">
        <f t="shared" si="210"/>
        <v>1.8499344924162882</v>
      </c>
      <c r="D2277" s="2">
        <f t="shared" si="212"/>
        <v>1.8733352676871493</v>
      </c>
      <c r="E2277" s="2">
        <f t="shared" si="211"/>
        <v>-2.3400775270861152E-2</v>
      </c>
      <c r="F2277" s="2">
        <f t="shared" ref="F2277:F2340" si="215">(E2277*(2/(10)))+((1-(2/10))*F2276)</f>
        <v>-4.3451820439529575E-2</v>
      </c>
      <c r="G2277" s="2">
        <f t="shared" si="213"/>
        <v>2.0051045168668423E-2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1.99</v>
      </c>
      <c r="C2278" s="2">
        <f t="shared" si="210"/>
        <v>1.84994457050609</v>
      </c>
      <c r="D2278" s="2">
        <f t="shared" si="212"/>
        <v>1.8819770997103236</v>
      </c>
      <c r="E2278" s="2">
        <f t="shared" si="211"/>
        <v>-3.2032529204233606E-2</v>
      </c>
      <c r="F2278" s="2">
        <f t="shared" si="215"/>
        <v>-4.1167962192470389E-2</v>
      </c>
      <c r="G2278" s="2">
        <f t="shared" si="213"/>
        <v>9.135432988236783E-3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2.02</v>
      </c>
      <c r="C2279" s="2">
        <f t="shared" si="210"/>
        <v>1.8576454058128453</v>
      </c>
      <c r="D2279" s="2">
        <f t="shared" si="212"/>
        <v>1.8922010182502995</v>
      </c>
      <c r="E2279" s="2">
        <f t="shared" si="211"/>
        <v>-3.4555612437454197E-2</v>
      </c>
      <c r="F2279" s="2">
        <f t="shared" si="215"/>
        <v>-3.9845492241467148E-2</v>
      </c>
      <c r="G2279" s="2">
        <f t="shared" si="213"/>
        <v>5.2898798040129508E-3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2.0099999999999998</v>
      </c>
      <c r="C2280" s="2">
        <f t="shared" si="210"/>
        <v>1.8718538049185613</v>
      </c>
      <c r="D2280" s="2">
        <f t="shared" si="212"/>
        <v>1.9009268687502774</v>
      </c>
      <c r="E2280" s="2">
        <f t="shared" si="211"/>
        <v>-2.9073063831716039E-2</v>
      </c>
      <c r="F2280" s="2">
        <f t="shared" si="215"/>
        <v>-3.7691006559516925E-2</v>
      </c>
      <c r="G2280" s="2">
        <f t="shared" si="213"/>
        <v>8.6179427278008855E-3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2.02</v>
      </c>
      <c r="C2281" s="2">
        <f t="shared" si="210"/>
        <v>1.8869532195464749</v>
      </c>
      <c r="D2281" s="2">
        <f t="shared" si="212"/>
        <v>1.9097471006947013</v>
      </c>
      <c r="E2281" s="2">
        <f t="shared" si="211"/>
        <v>-2.2793881148226447E-2</v>
      </c>
      <c r="F2281" s="2">
        <f t="shared" si="215"/>
        <v>-3.4711581477258835E-2</v>
      </c>
      <c r="G2281" s="2">
        <f t="shared" si="213"/>
        <v>1.1917700329032388E-2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2.02</v>
      </c>
      <c r="C2282" s="2">
        <f t="shared" si="210"/>
        <v>1.8966527242316327</v>
      </c>
      <c r="D2282" s="2">
        <f t="shared" si="212"/>
        <v>1.9179139821247233</v>
      </c>
      <c r="E2282" s="2">
        <f t="shared" si="211"/>
        <v>-2.1261257893090635E-2</v>
      </c>
      <c r="F2282" s="2">
        <f t="shared" si="215"/>
        <v>-3.2021516760425195E-2</v>
      </c>
      <c r="G2282" s="2">
        <f t="shared" si="213"/>
        <v>1.076025886733456E-2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2.04</v>
      </c>
      <c r="C2283" s="2">
        <f t="shared" si="210"/>
        <v>1.9017830743498432</v>
      </c>
      <c r="D2283" s="2">
        <f t="shared" si="212"/>
        <v>1.9269573908562254</v>
      </c>
      <c r="E2283" s="2">
        <f t="shared" si="211"/>
        <v>-2.5174316506382244E-2</v>
      </c>
      <c r="F2283" s="2">
        <f t="shared" si="215"/>
        <v>-3.0652076709616605E-2</v>
      </c>
      <c r="G2283" s="2">
        <f t="shared" si="213"/>
        <v>5.4777602032343616E-3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2.04</v>
      </c>
      <c r="C2284" s="2">
        <f t="shared" si="210"/>
        <v>1.9015087552190981</v>
      </c>
      <c r="D2284" s="2">
        <f t="shared" si="212"/>
        <v>1.9353309174594682</v>
      </c>
      <c r="E2284" s="2">
        <f t="shared" si="211"/>
        <v>-3.3822162240370046E-2</v>
      </c>
      <c r="F2284" s="2">
        <f t="shared" si="215"/>
        <v>-3.1286093815767295E-2</v>
      </c>
      <c r="G2284" s="2">
        <f t="shared" si="213"/>
        <v>-2.5360684246027512E-3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2.0299999999999998</v>
      </c>
      <c r="C2285" s="2">
        <f t="shared" si="210"/>
        <v>1.902815100570006</v>
      </c>
      <c r="D2285" s="2">
        <f t="shared" si="212"/>
        <v>1.9423434420921</v>
      </c>
      <c r="E2285" s="2">
        <f t="shared" si="211"/>
        <v>-3.9528341522093946E-2</v>
      </c>
      <c r="F2285" s="2">
        <f t="shared" si="215"/>
        <v>-3.2934543357032622E-2</v>
      </c>
      <c r="G2285" s="2">
        <f t="shared" si="213"/>
        <v>-6.5937981650613237E-3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2.02</v>
      </c>
      <c r="C2286" s="2">
        <f t="shared" si="210"/>
        <v>1.9085358543284667</v>
      </c>
      <c r="D2286" s="2">
        <f t="shared" si="212"/>
        <v>1.9480957797149072</v>
      </c>
      <c r="E2286" s="2">
        <f t="shared" si="211"/>
        <v>-3.9559925386440487E-2</v>
      </c>
      <c r="F2286" s="2">
        <f t="shared" si="215"/>
        <v>-3.4259619762914195E-2</v>
      </c>
      <c r="G2286" s="2">
        <f t="shared" si="213"/>
        <v>-5.3003056235262913E-3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2.0299999999999998</v>
      </c>
      <c r="C2287" s="2">
        <f t="shared" si="210"/>
        <v>1.9179918767394717</v>
      </c>
      <c r="D2287" s="2">
        <f t="shared" si="212"/>
        <v>1.9541627589952844</v>
      </c>
      <c r="E2287" s="2">
        <f t="shared" si="211"/>
        <v>-3.6170882255812664E-2</v>
      </c>
      <c r="F2287" s="2">
        <f t="shared" si="215"/>
        <v>-3.4641872261493886E-2</v>
      </c>
      <c r="G2287" s="2">
        <f t="shared" si="213"/>
        <v>-1.5290099943187779E-3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2.04</v>
      </c>
      <c r="C2288" s="2">
        <f t="shared" si="210"/>
        <v>1.9290700495487838</v>
      </c>
      <c r="D2288" s="2">
        <f t="shared" si="212"/>
        <v>1.9605210731437819</v>
      </c>
      <c r="E2288" s="2">
        <f t="shared" si="211"/>
        <v>-3.1451023594998073E-2</v>
      </c>
      <c r="F2288" s="2">
        <f t="shared" si="215"/>
        <v>-3.4003702528194728E-2</v>
      </c>
      <c r="G2288" s="2">
        <f t="shared" si="213"/>
        <v>2.5526789331966546E-3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2.0699999999999998</v>
      </c>
      <c r="C2289" s="2">
        <f t="shared" si="210"/>
        <v>1.9430592726951246</v>
      </c>
      <c r="D2289" s="2">
        <f t="shared" si="212"/>
        <v>1.9686306232812796</v>
      </c>
      <c r="E2289" s="2">
        <f t="shared" si="211"/>
        <v>-2.5571350586155006E-2</v>
      </c>
      <c r="F2289" s="2">
        <f t="shared" si="215"/>
        <v>-3.2317232139786788E-2</v>
      </c>
      <c r="G2289" s="2">
        <f t="shared" si="213"/>
        <v>6.7458815536317815E-3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2.13</v>
      </c>
      <c r="C2290" s="2">
        <f t="shared" si="210"/>
        <v>1.9533578461266439</v>
      </c>
      <c r="D2290" s="2">
        <f t="shared" si="212"/>
        <v>1.9805839104456293</v>
      </c>
      <c r="E2290" s="2">
        <f t="shared" si="211"/>
        <v>-2.7226064318985443E-2</v>
      </c>
      <c r="F2290" s="2">
        <f t="shared" si="215"/>
        <v>-3.129899857562652E-2</v>
      </c>
      <c r="G2290" s="2">
        <f t="shared" si="213"/>
        <v>4.0729342566410767E-3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2.1800000000000002</v>
      </c>
      <c r="C2291" s="2">
        <f t="shared" si="210"/>
        <v>1.9636104851840832</v>
      </c>
      <c r="D2291" s="2">
        <f t="shared" si="212"/>
        <v>1.9953554726348421</v>
      </c>
      <c r="E2291" s="2">
        <f t="shared" si="211"/>
        <v>-3.1744987450758932E-2</v>
      </c>
      <c r="F2291" s="2">
        <f t="shared" si="215"/>
        <v>-3.1388196350653007E-2</v>
      </c>
      <c r="G2291" s="2">
        <f t="shared" si="213"/>
        <v>-3.5679110010592568E-4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2.2400000000000002</v>
      </c>
      <c r="C2292" s="2">
        <f t="shared" si="210"/>
        <v>1.9722857951557629</v>
      </c>
      <c r="D2292" s="2">
        <f t="shared" si="212"/>
        <v>2.0134772894767057</v>
      </c>
      <c r="E2292" s="2">
        <f t="shared" si="211"/>
        <v>-4.1191494320942823E-2</v>
      </c>
      <c r="F2292" s="2">
        <f t="shared" si="215"/>
        <v>-3.3348855944710973E-2</v>
      </c>
      <c r="G2292" s="2">
        <f t="shared" si="213"/>
        <v>-7.8426383762318502E-3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2.29</v>
      </c>
      <c r="C2293" s="2">
        <f t="shared" si="210"/>
        <v>1.9827033651317993</v>
      </c>
      <c r="D2293" s="2">
        <f t="shared" si="212"/>
        <v>2.033960453219172</v>
      </c>
      <c r="E2293" s="2">
        <f t="shared" si="211"/>
        <v>-5.1257088087372615E-2</v>
      </c>
      <c r="F2293" s="2">
        <f t="shared" si="215"/>
        <v>-3.6930502373243301E-2</v>
      </c>
      <c r="G2293" s="2">
        <f t="shared" si="213"/>
        <v>-1.4326585714129314E-2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2.34</v>
      </c>
      <c r="C2294" s="2">
        <f t="shared" si="210"/>
        <v>1.9915182320345994</v>
      </c>
      <c r="D2294" s="2">
        <f t="shared" si="212"/>
        <v>2.0566300492770111</v>
      </c>
      <c r="E2294" s="2">
        <f t="shared" si="211"/>
        <v>-6.5111817242411663E-2</v>
      </c>
      <c r="F2294" s="2">
        <f t="shared" si="215"/>
        <v>-4.2566765347076971E-2</v>
      </c>
      <c r="G2294" s="2">
        <f t="shared" si="213"/>
        <v>-2.2545051895334692E-2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2.41</v>
      </c>
      <c r="C2295" s="2">
        <f t="shared" si="210"/>
        <v>1.9974385040292764</v>
      </c>
      <c r="D2295" s="2">
        <f t="shared" si="212"/>
        <v>2.0828056011824176</v>
      </c>
      <c r="E2295" s="2">
        <f t="shared" si="211"/>
        <v>-8.536709715314128E-2</v>
      </c>
      <c r="F2295" s="2">
        <f t="shared" si="215"/>
        <v>-5.1126831708289841E-2</v>
      </c>
      <c r="G2295" s="2">
        <f t="shared" si="213"/>
        <v>-3.4240265444851439E-2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2.41</v>
      </c>
      <c r="C2296" s="2">
        <f t="shared" si="210"/>
        <v>2.0009095034093876</v>
      </c>
      <c r="D2296" s="2">
        <f t="shared" si="212"/>
        <v>2.1070422233170536</v>
      </c>
      <c r="E2296" s="2">
        <f t="shared" si="211"/>
        <v>-0.10613271990766604</v>
      </c>
      <c r="F2296" s="2">
        <f t="shared" si="215"/>
        <v>-6.2128009348165085E-2</v>
      </c>
      <c r="G2296" s="2">
        <f t="shared" si="213"/>
        <v>-4.4004710559500955E-2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2.34</v>
      </c>
      <c r="C2297" s="2">
        <f t="shared" si="210"/>
        <v>2.0053849644233277</v>
      </c>
      <c r="D2297" s="2">
        <f t="shared" si="212"/>
        <v>2.1242983549231975</v>
      </c>
      <c r="E2297" s="2">
        <f t="shared" si="211"/>
        <v>-0.11891339049986982</v>
      </c>
      <c r="F2297" s="2">
        <f t="shared" si="215"/>
        <v>-7.348508557850604E-2</v>
      </c>
      <c r="G2297" s="2">
        <f t="shared" si="213"/>
        <v>-4.542830492136378E-2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2.41</v>
      </c>
      <c r="C2298" s="2">
        <f t="shared" si="210"/>
        <v>2.0107103545120468</v>
      </c>
      <c r="D2298" s="2">
        <f t="shared" si="212"/>
        <v>2.1454614397437015</v>
      </c>
      <c r="E2298" s="2">
        <f t="shared" si="211"/>
        <v>-0.13475108523165469</v>
      </c>
      <c r="F2298" s="2">
        <f t="shared" si="215"/>
        <v>-8.5738285509135773E-2</v>
      </c>
      <c r="G2298" s="2">
        <f t="shared" si="213"/>
        <v>-4.9012799722518915E-2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2.48</v>
      </c>
      <c r="C2299" s="2">
        <f t="shared" si="210"/>
        <v>2.0198318384332703</v>
      </c>
      <c r="D2299" s="2">
        <f t="shared" si="212"/>
        <v>2.1702420738367607</v>
      </c>
      <c r="E2299" s="2">
        <f t="shared" si="211"/>
        <v>-0.15041023540349041</v>
      </c>
      <c r="F2299" s="2">
        <f t="shared" si="215"/>
        <v>-9.8672675488006706E-2</v>
      </c>
      <c r="G2299" s="2">
        <f t="shared" si="213"/>
        <v>-5.1737559915483705E-2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2.5499999999999998</v>
      </c>
      <c r="C2300" s="2">
        <f t="shared" si="210"/>
        <v>2.0367807863666134</v>
      </c>
      <c r="D2300" s="2">
        <f t="shared" si="212"/>
        <v>2.1983722905895928</v>
      </c>
      <c r="E2300" s="2">
        <f t="shared" si="211"/>
        <v>-0.16159150422297941</v>
      </c>
      <c r="F2300" s="2">
        <f t="shared" si="215"/>
        <v>-0.11125644123500125</v>
      </c>
      <c r="G2300" s="2">
        <f t="shared" si="213"/>
        <v>-5.0335062987978157E-2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2.59</v>
      </c>
      <c r="C2301" s="2">
        <f t="shared" si="210"/>
        <v>2.0588145115409806</v>
      </c>
      <c r="D2301" s="2">
        <f t="shared" si="212"/>
        <v>2.2273817505459195</v>
      </c>
      <c r="E2301" s="2">
        <f t="shared" si="211"/>
        <v>-0.16856723900493886</v>
      </c>
      <c r="F2301" s="2">
        <f t="shared" si="215"/>
        <v>-0.12271860078898877</v>
      </c>
      <c r="G2301" s="2">
        <f t="shared" si="213"/>
        <v>-4.5848638215950088E-2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2.52</v>
      </c>
      <c r="C2302" s="2">
        <f t="shared" si="210"/>
        <v>2.0866892020731376</v>
      </c>
      <c r="D2302" s="2">
        <f t="shared" si="212"/>
        <v>2.2490571764314069</v>
      </c>
      <c r="E2302" s="2">
        <f t="shared" si="211"/>
        <v>-0.16236797435826933</v>
      </c>
      <c r="F2302" s="2">
        <f t="shared" si="215"/>
        <v>-0.13064847550284489</v>
      </c>
      <c r="G2302" s="2">
        <f t="shared" si="213"/>
        <v>-3.1719498855424438E-2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2.4500000000000002</v>
      </c>
      <c r="C2303" s="2">
        <f t="shared" si="210"/>
        <v>2.1179677863695781</v>
      </c>
      <c r="D2303" s="2">
        <f t="shared" si="212"/>
        <v>2.2639418300290806</v>
      </c>
      <c r="E2303" s="2">
        <f t="shared" si="211"/>
        <v>-0.14597404365950251</v>
      </c>
      <c r="F2303" s="2">
        <f t="shared" si="215"/>
        <v>-0.13371358913417641</v>
      </c>
      <c r="G2303" s="2">
        <f t="shared" si="213"/>
        <v>-1.2260454525326092E-2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2.38</v>
      </c>
      <c r="C2304" s="2">
        <f t="shared" si="210"/>
        <v>2.1521265884665661</v>
      </c>
      <c r="D2304" s="2">
        <f t="shared" si="212"/>
        <v>2.272538731508408</v>
      </c>
      <c r="E2304" s="2">
        <f t="shared" si="211"/>
        <v>-0.12041214304184189</v>
      </c>
      <c r="F2304" s="2">
        <f t="shared" si="215"/>
        <v>-0.13105329991570952</v>
      </c>
      <c r="G2304" s="2">
        <f t="shared" si="213"/>
        <v>1.064115687386763E-2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2.31</v>
      </c>
      <c r="C2305" s="2">
        <f t="shared" si="210"/>
        <v>2.1917994210101712</v>
      </c>
      <c r="D2305" s="2">
        <f t="shared" si="212"/>
        <v>2.2753136402855629</v>
      </c>
      <c r="E2305" s="2">
        <f t="shared" si="211"/>
        <v>-8.351421927539171E-2</v>
      </c>
      <c r="F2305" s="2">
        <f t="shared" si="215"/>
        <v>-0.12154548378764596</v>
      </c>
      <c r="G2305" s="2">
        <f t="shared" si="213"/>
        <v>3.8031264512254248E-2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2.3199999999999998</v>
      </c>
      <c r="C2306" s="2">
        <f t="shared" si="210"/>
        <v>2.2253687408547602</v>
      </c>
      <c r="D2306" s="2">
        <f t="shared" si="212"/>
        <v>2.2786237410051511</v>
      </c>
      <c r="E2306" s="2">
        <f t="shared" si="211"/>
        <v>-5.3255000150390863E-2</v>
      </c>
      <c r="F2306" s="2">
        <f t="shared" si="215"/>
        <v>-0.10788738706019495</v>
      </c>
      <c r="G2306" s="2">
        <f t="shared" si="213"/>
        <v>5.4632386909804084E-2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2.2599999999999998</v>
      </c>
      <c r="C2307" s="2">
        <f t="shared" si="210"/>
        <v>2.2430043191847973</v>
      </c>
      <c r="D2307" s="2">
        <f t="shared" si="212"/>
        <v>2.2772442046343988</v>
      </c>
      <c r="E2307" s="2">
        <f t="shared" si="211"/>
        <v>-3.4239885449601548E-2</v>
      </c>
      <c r="F2307" s="2">
        <f t="shared" si="215"/>
        <v>-9.3157886738076276E-2</v>
      </c>
      <c r="G2307" s="2">
        <f t="shared" si="213"/>
        <v>5.8918001288474728E-2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2.2000000000000002</v>
      </c>
      <c r="C2308" s="2">
        <f t="shared" si="210"/>
        <v>2.2686959623871363</v>
      </c>
      <c r="D2308" s="2">
        <f t="shared" si="212"/>
        <v>2.2715224116985175</v>
      </c>
      <c r="E2308" s="2">
        <f t="shared" si="211"/>
        <v>-2.8264493113812073E-3</v>
      </c>
      <c r="F2308" s="2">
        <f t="shared" si="215"/>
        <v>-7.5091599252737271E-2</v>
      </c>
      <c r="G2308" s="2">
        <f t="shared" si="213"/>
        <v>7.2265149941356063E-2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2.2000000000000002</v>
      </c>
      <c r="C2309" s="2">
        <f t="shared" si="210"/>
        <v>2.3012042758660383</v>
      </c>
      <c r="D2309" s="2">
        <f t="shared" si="212"/>
        <v>2.2662244552764053</v>
      </c>
      <c r="E2309" s="2">
        <f t="shared" si="211"/>
        <v>3.4979820589633004E-2</v>
      </c>
      <c r="F2309" s="2">
        <f t="shared" si="215"/>
        <v>-5.3077315284263217E-2</v>
      </c>
      <c r="G2309" s="2">
        <f t="shared" si="213"/>
        <v>8.8057135873896214E-2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2.2599999999999998</v>
      </c>
      <c r="C2310" s="2">
        <f t="shared" si="210"/>
        <v>2.3394805411174171</v>
      </c>
      <c r="D2310" s="2">
        <f t="shared" si="212"/>
        <v>2.2657633845151901</v>
      </c>
      <c r="E2310" s="2">
        <f t="shared" si="211"/>
        <v>7.3717156602226996E-2</v>
      </c>
      <c r="F2310" s="2">
        <f t="shared" si="215"/>
        <v>-2.7718420906965177E-2</v>
      </c>
      <c r="G2310" s="2">
        <f t="shared" si="213"/>
        <v>0.10143557750919217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2.2599999999999998</v>
      </c>
      <c r="C2311" s="2">
        <f t="shared" si="210"/>
        <v>2.3780219963301223</v>
      </c>
      <c r="D2311" s="2">
        <f t="shared" si="212"/>
        <v>2.2653364671436944</v>
      </c>
      <c r="E2311" s="2">
        <f t="shared" si="211"/>
        <v>0.11268552918642794</v>
      </c>
      <c r="F2311" s="2">
        <f t="shared" si="215"/>
        <v>3.6236911171344532E-4</v>
      </c>
      <c r="G2311" s="2">
        <f t="shared" si="213"/>
        <v>0.11232316007471449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2.2999999999999998</v>
      </c>
      <c r="C2312" s="2">
        <f t="shared" si="210"/>
        <v>2.3998647661254879</v>
      </c>
      <c r="D2312" s="2">
        <f t="shared" si="212"/>
        <v>2.2679041362441614</v>
      </c>
      <c r="E2312" s="2">
        <f t="shared" si="211"/>
        <v>0.13196062988132651</v>
      </c>
      <c r="F2312" s="2">
        <f t="shared" si="215"/>
        <v>2.6682021265636058E-2</v>
      </c>
      <c r="G2312" s="2">
        <f t="shared" si="213"/>
        <v>0.10527860861569045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2.36</v>
      </c>
      <c r="C2313" s="2">
        <f t="shared" si="210"/>
        <v>2.407577879029259</v>
      </c>
      <c r="D2313" s="2">
        <f t="shared" si="212"/>
        <v>2.2747260520779271</v>
      </c>
      <c r="E2313" s="2">
        <f t="shared" si="211"/>
        <v>0.13285182695133191</v>
      </c>
      <c r="F2313" s="2">
        <f t="shared" si="215"/>
        <v>4.7915982402775233E-2</v>
      </c>
      <c r="G2313" s="2">
        <f t="shared" si="213"/>
        <v>8.4935844548556683E-2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2.31</v>
      </c>
      <c r="C2314" s="2">
        <f t="shared" si="210"/>
        <v>2.4033351284093731</v>
      </c>
      <c r="D2314" s="2">
        <f t="shared" si="212"/>
        <v>2.2773389371091919</v>
      </c>
      <c r="E2314" s="2">
        <f t="shared" si="211"/>
        <v>0.12599619130018125</v>
      </c>
      <c r="F2314" s="2">
        <f t="shared" si="215"/>
        <v>6.3532024182256439E-2</v>
      </c>
      <c r="G2314" s="2">
        <f t="shared" si="213"/>
        <v>6.246416711792481E-2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2.37</v>
      </c>
      <c r="C2315" s="2">
        <f t="shared" si="210"/>
        <v>2.388975877884854</v>
      </c>
      <c r="D2315" s="2">
        <f t="shared" si="212"/>
        <v>2.2842027195455481</v>
      </c>
      <c r="E2315" s="2">
        <f t="shared" si="211"/>
        <v>0.10477315833930589</v>
      </c>
      <c r="F2315" s="2">
        <f t="shared" si="215"/>
        <v>7.1780251013666335E-2</v>
      </c>
      <c r="G2315" s="2">
        <f t="shared" si="213"/>
        <v>3.2992907325639559E-2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2.4</v>
      </c>
      <c r="C2316" s="2">
        <f t="shared" si="210"/>
        <v>2.3783642043641073</v>
      </c>
      <c r="D2316" s="2">
        <f t="shared" si="212"/>
        <v>2.2927802958755072</v>
      </c>
      <c r="E2316" s="2">
        <f t="shared" si="211"/>
        <v>8.5583908488600091E-2</v>
      </c>
      <c r="F2316" s="2">
        <f t="shared" si="215"/>
        <v>7.4540982508653097E-2</v>
      </c>
      <c r="G2316" s="2">
        <f t="shared" si="213"/>
        <v>1.1042925979946994E-2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2.4700000000000002</v>
      </c>
      <c r="C2317" s="2">
        <f t="shared" si="210"/>
        <v>2.3601543267696292</v>
      </c>
      <c r="D2317" s="2">
        <f t="shared" si="212"/>
        <v>2.3059076813662105</v>
      </c>
      <c r="E2317" s="2">
        <f t="shared" si="211"/>
        <v>5.4246645403418725E-2</v>
      </c>
      <c r="F2317" s="2">
        <f t="shared" si="215"/>
        <v>7.0482115087606226E-2</v>
      </c>
      <c r="G2317" s="2">
        <f t="shared" si="213"/>
        <v>-1.6235469684187501E-2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2.54</v>
      </c>
      <c r="C2318" s="2">
        <f t="shared" si="210"/>
        <v>2.3355151995743015</v>
      </c>
      <c r="D2318" s="2">
        <f t="shared" si="212"/>
        <v>2.3232478531168614</v>
      </c>
      <c r="E2318" s="2">
        <f t="shared" si="211"/>
        <v>1.2267346457440098E-2</v>
      </c>
      <c r="F2318" s="2">
        <f t="shared" si="215"/>
        <v>5.8839161361573002E-2</v>
      </c>
      <c r="G2318" s="2">
        <f t="shared" si="213"/>
        <v>-4.6571814904132904E-2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2.57</v>
      </c>
      <c r="C2319" s="2">
        <f t="shared" ref="C2319:C2382" si="216">$C$4*B2309+C2318*(1-$C$4)</f>
        <v>2.3146667073321012</v>
      </c>
      <c r="D2319" s="2">
        <f t="shared" si="212"/>
        <v>2.3415257899230202</v>
      </c>
      <c r="E2319" s="2">
        <f t="shared" si="211"/>
        <v>-2.6859082590918959E-2</v>
      </c>
      <c r="F2319" s="2">
        <f t="shared" si="215"/>
        <v>4.1699512571074612E-2</v>
      </c>
      <c r="G2319" s="2">
        <f t="shared" si="213"/>
        <v>-6.8558595161993571E-2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2.5499999999999998</v>
      </c>
      <c r="C2320" s="2">
        <f t="shared" si="216"/>
        <v>2.3062564446656242</v>
      </c>
      <c r="D2320" s="2">
        <f t="shared" si="212"/>
        <v>2.3569683240027963</v>
      </c>
      <c r="E2320" s="2">
        <f t="shared" si="211"/>
        <v>-5.0711879337172139E-2</v>
      </c>
      <c r="F2320" s="2">
        <f t="shared" si="215"/>
        <v>2.321723418942526E-2</v>
      </c>
      <c r="G2320" s="2">
        <f t="shared" si="213"/>
        <v>-7.3929113526597395E-2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2.5</v>
      </c>
      <c r="C2321" s="2">
        <f t="shared" si="216"/>
        <v>2.2991400685632204</v>
      </c>
      <c r="D2321" s="2">
        <f t="shared" si="212"/>
        <v>2.3675632629655521</v>
      </c>
      <c r="E2321" s="2">
        <f t="shared" si="211"/>
        <v>-6.8423194402331688E-2</v>
      </c>
      <c r="F2321" s="2">
        <f t="shared" si="215"/>
        <v>4.8891484710738703E-3</v>
      </c>
      <c r="G2321" s="2">
        <f t="shared" si="213"/>
        <v>-7.3312342873405559E-2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2.4700000000000002</v>
      </c>
      <c r="C2322" s="2">
        <f t="shared" si="216"/>
        <v>2.2992723657073402</v>
      </c>
      <c r="D2322" s="2">
        <f t="shared" si="212"/>
        <v>2.3751511694125482</v>
      </c>
      <c r="E2322" s="2">
        <f t="shared" si="211"/>
        <v>-7.5878803705208053E-2</v>
      </c>
      <c r="F2322" s="2">
        <f t="shared" si="215"/>
        <v>-1.1264441964182515E-2</v>
      </c>
      <c r="G2322" s="2">
        <f t="shared" si="213"/>
        <v>-6.4614361741025542E-2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2.4</v>
      </c>
      <c r="C2323" s="2">
        <f t="shared" si="216"/>
        <v>2.3086150786754418</v>
      </c>
      <c r="D2323" s="2">
        <f t="shared" si="212"/>
        <v>2.3769918235301373</v>
      </c>
      <c r="E2323" s="2">
        <f t="shared" si="211"/>
        <v>-6.837674485469547E-2</v>
      </c>
      <c r="F2323" s="2">
        <f t="shared" si="215"/>
        <v>-2.2686902542285108E-2</v>
      </c>
      <c r="G2323" s="2">
        <f t="shared" si="213"/>
        <v>-4.5689842312410363E-2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2.33</v>
      </c>
      <c r="C2324" s="2">
        <f t="shared" si="216"/>
        <v>2.3088281434946047</v>
      </c>
      <c r="D2324" s="2">
        <f t="shared" si="212"/>
        <v>2.3735109477130902</v>
      </c>
      <c r="E2324" s="2">
        <f t="shared" si="211"/>
        <v>-6.468280421848549E-2</v>
      </c>
      <c r="F2324" s="2">
        <f t="shared" si="215"/>
        <v>-3.1086082877525185E-2</v>
      </c>
      <c r="G2324" s="2">
        <f t="shared" si="213"/>
        <v>-3.3596721340960305E-2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2.2999999999999998</v>
      </c>
      <c r="C2325" s="2">
        <f t="shared" si="216"/>
        <v>2.3182391983415886</v>
      </c>
      <c r="D2325" s="2">
        <f t="shared" si="212"/>
        <v>2.3680656923269354</v>
      </c>
      <c r="E2325" s="2">
        <f t="shared" si="211"/>
        <v>-4.9826493985346776E-2</v>
      </c>
      <c r="F2325" s="2">
        <f t="shared" si="215"/>
        <v>-3.4834165099089501E-2</v>
      </c>
      <c r="G2325" s="2">
        <f t="shared" si="213"/>
        <v>-1.4992328886257275E-2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2.2999999999999998</v>
      </c>
      <c r="C2326" s="2">
        <f t="shared" si="216"/>
        <v>2.3308177832121135</v>
      </c>
      <c r="D2326" s="2">
        <f t="shared" si="212"/>
        <v>2.3630237891916068</v>
      </c>
      <c r="E2326" s="2">
        <f t="shared" si="211"/>
        <v>-3.2206005979493302E-2</v>
      </c>
      <c r="F2326" s="2">
        <f t="shared" si="215"/>
        <v>-3.4308533275170264E-2</v>
      </c>
      <c r="G2326" s="2">
        <f t="shared" si="213"/>
        <v>2.1025272956769619E-3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2.36</v>
      </c>
      <c r="C2327" s="2">
        <f t="shared" si="216"/>
        <v>2.3522304319487115</v>
      </c>
      <c r="D2327" s="2">
        <f t="shared" si="212"/>
        <v>2.3627998048070431</v>
      </c>
      <c r="E2327" s="2">
        <f t="shared" si="211"/>
        <v>-1.0569372858331594E-2</v>
      </c>
      <c r="F2327" s="2">
        <f t="shared" si="215"/>
        <v>-2.9560701191802534E-2</v>
      </c>
      <c r="G2327" s="2">
        <f t="shared" si="213"/>
        <v>1.899132833347094E-2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2.4300000000000002</v>
      </c>
      <c r="C2328" s="2">
        <f t="shared" si="216"/>
        <v>2.3811180578027558</v>
      </c>
      <c r="D2328" s="2">
        <f t="shared" si="212"/>
        <v>2.3677775970435584</v>
      </c>
      <c r="E2328" s="2">
        <f t="shared" si="211"/>
        <v>1.334046075919737E-2</v>
      </c>
      <c r="F2328" s="2">
        <f t="shared" si="215"/>
        <v>-2.0980468801602554E-2</v>
      </c>
      <c r="G2328" s="2">
        <f t="shared" si="213"/>
        <v>3.432092956079992E-2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2.4300000000000002</v>
      </c>
      <c r="C2329" s="2">
        <f t="shared" si="216"/>
        <v>2.4101768181407932</v>
      </c>
      <c r="D2329" s="2">
        <f t="shared" si="212"/>
        <v>2.372386663929221</v>
      </c>
      <c r="E2329" s="2">
        <f t="shared" si="211"/>
        <v>3.7790154211572169E-2</v>
      </c>
      <c r="F2329" s="2">
        <f t="shared" si="215"/>
        <v>-9.2263441989676107E-3</v>
      </c>
      <c r="G2329" s="2">
        <f t="shared" si="213"/>
        <v>4.701649841053978E-2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2.4</v>
      </c>
      <c r="C2330" s="2">
        <f t="shared" si="216"/>
        <v>2.4316880768883635</v>
      </c>
      <c r="D2330" s="2">
        <f t="shared" si="212"/>
        <v>2.3744320962307599</v>
      </c>
      <c r="E2330" s="2">
        <f t="shared" si="211"/>
        <v>5.7255980657603622E-2</v>
      </c>
      <c r="F2330" s="2">
        <f t="shared" si="215"/>
        <v>4.0701207723466363E-3</v>
      </c>
      <c r="G2330" s="2">
        <f t="shared" si="213"/>
        <v>5.3185859885256988E-2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2.4300000000000002</v>
      </c>
      <c r="C2331" s="2">
        <f t="shared" si="216"/>
        <v>2.4421976035209227</v>
      </c>
      <c r="D2331" s="2">
        <f t="shared" si="212"/>
        <v>2.3785482372507039</v>
      </c>
      <c r="E2331" s="2">
        <f t="shared" si="211"/>
        <v>6.3649366270218888E-2</v>
      </c>
      <c r="F2331" s="2">
        <f t="shared" si="215"/>
        <v>1.5985969871921087E-2</v>
      </c>
      <c r="G2331" s="2">
        <f t="shared" si="213"/>
        <v>4.7663396398297801E-2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2.4700000000000002</v>
      </c>
      <c r="C2332" s="2">
        <f t="shared" si="216"/>
        <v>2.4464748952869346</v>
      </c>
      <c r="D2332" s="2">
        <f t="shared" si="212"/>
        <v>2.3853224418987997</v>
      </c>
      <c r="E2332" s="2">
        <f t="shared" ref="E2332:E2395" si="217">C2332-D2332</f>
        <v>6.1152453388134909E-2</v>
      </c>
      <c r="F2332" s="2">
        <f t="shared" si="215"/>
        <v>2.5019266575163852E-2</v>
      </c>
      <c r="G2332" s="2">
        <f t="shared" si="213"/>
        <v>3.6133186812971056E-2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2.4300000000000002</v>
      </c>
      <c r="C2333" s="2">
        <f t="shared" si="216"/>
        <v>2.4393249113966369</v>
      </c>
      <c r="D2333" s="2">
        <f t="shared" ref="D2333:D2396" si="218">$D$4*B2333+(1-$D$4)*D2332</f>
        <v>2.3886318906470367</v>
      </c>
      <c r="E2333" s="2">
        <f t="shared" si="217"/>
        <v>5.0693020749600137E-2</v>
      </c>
      <c r="F2333" s="2">
        <f t="shared" si="215"/>
        <v>3.0154017410051109E-2</v>
      </c>
      <c r="G2333" s="2">
        <f t="shared" si="213"/>
        <v>2.0539003339549028E-2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2.4</v>
      </c>
      <c r="C2334" s="2">
        <f t="shared" si="216"/>
        <v>2.4225056942586929</v>
      </c>
      <c r="D2334" s="2">
        <f t="shared" si="218"/>
        <v>2.3894739728213303</v>
      </c>
      <c r="E2334" s="2">
        <f t="shared" si="217"/>
        <v>3.3031721437362549E-2</v>
      </c>
      <c r="F2334" s="2">
        <f t="shared" si="215"/>
        <v>3.0729558215513399E-2</v>
      </c>
      <c r="G2334" s="2">
        <f t="shared" si="213"/>
        <v>2.3021632218491496E-3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2.36</v>
      </c>
      <c r="C2335" s="2">
        <f t="shared" si="216"/>
        <v>2.40365866437274</v>
      </c>
      <c r="D2335" s="2">
        <f t="shared" si="218"/>
        <v>2.3872907155753058</v>
      </c>
      <c r="E2335" s="2">
        <f t="shared" si="217"/>
        <v>1.6367948797434195E-2</v>
      </c>
      <c r="F2335" s="2">
        <f t="shared" si="215"/>
        <v>2.7857236331897559E-2</v>
      </c>
      <c r="G2335" s="2">
        <f t="shared" si="213"/>
        <v>-1.1489287534463363E-2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2.34</v>
      </c>
      <c r="C2336" s="2">
        <f t="shared" si="216"/>
        <v>2.3877111775461648</v>
      </c>
      <c r="D2336" s="2">
        <f t="shared" si="218"/>
        <v>2.3837876996067648</v>
      </c>
      <c r="E2336" s="2">
        <f t="shared" si="217"/>
        <v>3.9234779393999553E-3</v>
      </c>
      <c r="F2336" s="2">
        <f t="shared" si="215"/>
        <v>2.3070484653398039E-2</v>
      </c>
      <c r="G2336" s="2">
        <f t="shared" si="213"/>
        <v>-1.9147006713998084E-2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2.2799999999999998</v>
      </c>
      <c r="C2337" s="2">
        <f t="shared" si="216"/>
        <v>2.3834479194621396</v>
      </c>
      <c r="D2337" s="2">
        <f t="shared" si="218"/>
        <v>2.3760997218581155</v>
      </c>
      <c r="E2337" s="2">
        <f t="shared" si="217"/>
        <v>7.3481976040241648E-3</v>
      </c>
      <c r="F2337" s="2">
        <f t="shared" si="215"/>
        <v>1.9926027243523263E-2</v>
      </c>
      <c r="G2337" s="2">
        <f t="shared" si="213"/>
        <v>-1.2577829639499098E-2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2.3199999999999998</v>
      </c>
      <c r="C2338" s="2">
        <f t="shared" si="216"/>
        <v>2.3906097780064259</v>
      </c>
      <c r="D2338" s="2">
        <f t="shared" si="218"/>
        <v>2.3719441869056626</v>
      </c>
      <c r="E2338" s="2">
        <f t="shared" si="217"/>
        <v>1.8665591100763379E-2</v>
      </c>
      <c r="F2338" s="2">
        <f t="shared" si="215"/>
        <v>1.9673940014971289E-2</v>
      </c>
      <c r="G2338" s="2">
        <f t="shared" si="213"/>
        <v>-1.00834891420791E-3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2.31</v>
      </c>
      <c r="C2339" s="2">
        <f t="shared" si="216"/>
        <v>2.3966698121592835</v>
      </c>
      <c r="D2339" s="2">
        <f t="shared" si="218"/>
        <v>2.3673557286163542</v>
      </c>
      <c r="E2339" s="2">
        <f t="shared" si="217"/>
        <v>2.9314083542929303E-2</v>
      </c>
      <c r="F2339" s="2">
        <f t="shared" si="215"/>
        <v>2.1601968720562893E-2</v>
      </c>
      <c r="G2339" s="2">
        <f t="shared" si="213"/>
        <v>7.7121148223664102E-3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2.2999999999999998</v>
      </c>
      <c r="C2340" s="2">
        <f t="shared" si="216"/>
        <v>2.3971821487501628</v>
      </c>
      <c r="D2340" s="2">
        <f t="shared" si="218"/>
        <v>2.3623664153855133</v>
      </c>
      <c r="E2340" s="2">
        <f t="shared" si="217"/>
        <v>3.4815733364649493E-2</v>
      </c>
      <c r="F2340" s="2">
        <f t="shared" si="215"/>
        <v>2.4244721649380213E-2</v>
      </c>
      <c r="G2340" s="2">
        <f t="shared" ref="G2340:G2403" si="219">E2340-F2340</f>
        <v>1.057101171526928E-2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2.2400000000000002</v>
      </c>
      <c r="C2341" s="2">
        <f t="shared" si="216"/>
        <v>2.4022310489424457</v>
      </c>
      <c r="D2341" s="2">
        <f t="shared" si="218"/>
        <v>2.3533022364680676</v>
      </c>
      <c r="E2341" s="2">
        <f t="shared" si="217"/>
        <v>4.8928812474378081E-2</v>
      </c>
      <c r="F2341" s="2">
        <f t="shared" ref="F2341:F2404" si="221">(E2341*(2/(10)))+((1-(2/10))*F2340)</f>
        <v>2.9181539814379789E-2</v>
      </c>
      <c r="G2341" s="2">
        <f t="shared" si="219"/>
        <v>1.9747272659998292E-2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2.2400000000000002</v>
      </c>
      <c r="C2342" s="2">
        <f t="shared" si="216"/>
        <v>2.4126570414128383</v>
      </c>
      <c r="D2342" s="2">
        <f t="shared" si="218"/>
        <v>2.3449094782111737</v>
      </c>
      <c r="E2342" s="2">
        <f t="shared" si="217"/>
        <v>6.774756320166464E-2</v>
      </c>
      <c r="F2342" s="2">
        <f t="shared" si="221"/>
        <v>3.6894744491836759E-2</v>
      </c>
      <c r="G2342" s="2">
        <f t="shared" si="219"/>
        <v>3.0852818709827881E-2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2.2599999999999998</v>
      </c>
      <c r="C2343" s="2">
        <f t="shared" si="216"/>
        <v>2.4153251888877865</v>
      </c>
      <c r="D2343" s="2">
        <f t="shared" si="218"/>
        <v>2.3386198872325679</v>
      </c>
      <c r="E2343" s="2">
        <f t="shared" si="217"/>
        <v>7.6705301655218605E-2</v>
      </c>
      <c r="F2343" s="2">
        <f t="shared" si="221"/>
        <v>4.4856855924513134E-2</v>
      </c>
      <c r="G2343" s="2">
        <f t="shared" si="219"/>
        <v>3.1848445730705471E-2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2.2000000000000002</v>
      </c>
      <c r="C2344" s="2">
        <f t="shared" si="216"/>
        <v>2.4129674675204349</v>
      </c>
      <c r="D2344" s="2">
        <f t="shared" si="218"/>
        <v>2.328351747437563</v>
      </c>
      <c r="E2344" s="2">
        <f t="shared" si="217"/>
        <v>8.4615720082871881E-2</v>
      </c>
      <c r="F2344" s="2">
        <f t="shared" si="221"/>
        <v>5.2808628756184889E-2</v>
      </c>
      <c r="G2344" s="2">
        <f t="shared" si="219"/>
        <v>3.1807091326686993E-2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2.14</v>
      </c>
      <c r="C2345" s="2">
        <f t="shared" si="216"/>
        <v>2.4048186263634452</v>
      </c>
      <c r="D2345" s="2">
        <f t="shared" si="218"/>
        <v>2.3143997661458919</v>
      </c>
      <c r="E2345" s="2">
        <f t="shared" si="217"/>
        <v>9.0418860217553298E-2</v>
      </c>
      <c r="F2345" s="2">
        <f t="shared" si="221"/>
        <v>6.0330675048458571E-2</v>
      </c>
      <c r="G2345" s="2">
        <f t="shared" si="219"/>
        <v>3.0088185169094728E-2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2.16</v>
      </c>
      <c r="C2346" s="2">
        <f t="shared" si="216"/>
        <v>2.394846529999838</v>
      </c>
      <c r="D2346" s="2">
        <f t="shared" si="218"/>
        <v>2.3029627464313815</v>
      </c>
      <c r="E2346" s="2">
        <f t="shared" si="217"/>
        <v>9.1883783568456501E-2</v>
      </c>
      <c r="F2346" s="2">
        <f t="shared" si="221"/>
        <v>6.6641296752458168E-2</v>
      </c>
      <c r="G2346" s="2">
        <f t="shared" si="219"/>
        <v>2.5242486815998333E-2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2.19</v>
      </c>
      <c r="C2347" s="2">
        <f t="shared" si="216"/>
        <v>2.3771778330767863</v>
      </c>
      <c r="D2347" s="2">
        <f t="shared" si="218"/>
        <v>2.2945951355846126</v>
      </c>
      <c r="E2347" s="2">
        <f t="shared" si="217"/>
        <v>8.2582697492173729E-2</v>
      </c>
      <c r="F2347" s="2">
        <f t="shared" si="221"/>
        <v>6.9829576900401286E-2</v>
      </c>
      <c r="G2347" s="2">
        <f t="shared" si="219"/>
        <v>1.2753120591772443E-2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2.14</v>
      </c>
      <c r="C2348" s="2">
        <f t="shared" si="216"/>
        <v>2.3683812433726654</v>
      </c>
      <c r="D2348" s="2">
        <f t="shared" si="218"/>
        <v>2.2831436440598267</v>
      </c>
      <c r="E2348" s="2">
        <f t="shared" si="217"/>
        <v>8.5237599312838697E-2</v>
      </c>
      <c r="F2348" s="2">
        <f t="shared" si="221"/>
        <v>7.2911181382888768E-2</v>
      </c>
      <c r="G2348" s="2">
        <f t="shared" si="219"/>
        <v>1.2326417929949929E-2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2.14</v>
      </c>
      <c r="C2349" s="2">
        <f t="shared" si="216"/>
        <v>2.3593995136230248</v>
      </c>
      <c r="D2349" s="2">
        <f t="shared" si="218"/>
        <v>2.2725404111665064</v>
      </c>
      <c r="E2349" s="2">
        <f t="shared" si="217"/>
        <v>8.68591024565184E-2</v>
      </c>
      <c r="F2349" s="2">
        <f t="shared" si="221"/>
        <v>7.5700765597614697E-2</v>
      </c>
      <c r="G2349" s="2">
        <f t="shared" si="219"/>
        <v>1.1158336858903703E-2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2.2000000000000002</v>
      </c>
      <c r="C2350" s="2">
        <f t="shared" si="216"/>
        <v>2.3502611269117901</v>
      </c>
      <c r="D2350" s="2">
        <f t="shared" si="218"/>
        <v>2.267167047376395</v>
      </c>
      <c r="E2350" s="2">
        <f t="shared" si="217"/>
        <v>8.309407953539516E-2</v>
      </c>
      <c r="F2350" s="2">
        <f t="shared" si="221"/>
        <v>7.7179428385170792E-2</v>
      </c>
      <c r="G2350" s="2">
        <f t="shared" si="219"/>
        <v>5.9146511502243676E-3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2.15</v>
      </c>
      <c r="C2351" s="2">
        <f t="shared" si="216"/>
        <v>2.3332978766176686</v>
      </c>
      <c r="D2351" s="2">
        <f t="shared" si="218"/>
        <v>2.2584880068299955</v>
      </c>
      <c r="E2351" s="2">
        <f t="shared" si="217"/>
        <v>7.4809869787673122E-2</v>
      </c>
      <c r="F2351" s="2">
        <f t="shared" si="221"/>
        <v>7.6705516665671269E-2</v>
      </c>
      <c r="G2351" s="2">
        <f t="shared" si="219"/>
        <v>-1.8956468779981472E-3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2.15</v>
      </c>
      <c r="C2352" s="2">
        <f t="shared" si="216"/>
        <v>2.3189443571380273</v>
      </c>
      <c r="D2352" s="2">
        <f t="shared" si="218"/>
        <v>2.2504518581759219</v>
      </c>
      <c r="E2352" s="2">
        <f t="shared" si="217"/>
        <v>6.8492498962105408E-2</v>
      </c>
      <c r="F2352" s="2">
        <f t="shared" si="221"/>
        <v>7.5062913124958108E-2</v>
      </c>
      <c r="G2352" s="2">
        <f t="shared" si="219"/>
        <v>-6.5704141628527002E-3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2.1800000000000002</v>
      </c>
      <c r="C2353" s="2">
        <f t="shared" si="216"/>
        <v>2.3098759945014078</v>
      </c>
      <c r="D2353" s="2">
        <f t="shared" si="218"/>
        <v>2.2452332020147425</v>
      </c>
      <c r="E2353" s="2">
        <f t="shared" si="217"/>
        <v>6.4642792486665268E-2</v>
      </c>
      <c r="F2353" s="2">
        <f t="shared" si="221"/>
        <v>7.297888899729954E-2</v>
      </c>
      <c r="G2353" s="2">
        <f t="shared" si="219"/>
        <v>-8.3360965106342721E-3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2.19</v>
      </c>
      <c r="C2354" s="2">
        <f t="shared" si="216"/>
        <v>2.2929719953473451</v>
      </c>
      <c r="D2354" s="2">
        <f t="shared" si="218"/>
        <v>2.2411418537173544</v>
      </c>
      <c r="E2354" s="2">
        <f t="shared" si="217"/>
        <v>5.1830141629990667E-2</v>
      </c>
      <c r="F2354" s="2">
        <f t="shared" si="221"/>
        <v>6.8749139523837766E-2</v>
      </c>
      <c r="G2354" s="2">
        <f t="shared" si="219"/>
        <v>-1.6918997893847099E-2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2.21</v>
      </c>
      <c r="C2355" s="2">
        <f t="shared" si="216"/>
        <v>2.2694378422169845</v>
      </c>
      <c r="D2355" s="2">
        <f t="shared" si="218"/>
        <v>2.2388350497382912</v>
      </c>
      <c r="E2355" s="2">
        <f t="shared" si="217"/>
        <v>3.0602792478693353E-2</v>
      </c>
      <c r="F2355" s="2">
        <f t="shared" si="221"/>
        <v>6.1119870114808884E-2</v>
      </c>
      <c r="G2355" s="2">
        <f t="shared" si="219"/>
        <v>-3.0517077636115532E-2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2.27</v>
      </c>
      <c r="C2356" s="2">
        <f t="shared" si="216"/>
        <v>2.2526012511066793</v>
      </c>
      <c r="D2356" s="2">
        <f t="shared" si="218"/>
        <v>2.2411435645724915</v>
      </c>
      <c r="E2356" s="2">
        <f t="shared" si="217"/>
        <v>1.1457686534187772E-2</v>
      </c>
      <c r="F2356" s="2">
        <f t="shared" si="221"/>
        <v>5.1187433398684659E-2</v>
      </c>
      <c r="G2356" s="2">
        <f t="shared" si="219"/>
        <v>-3.9729746864496887E-2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2.33</v>
      </c>
      <c r="C2357" s="2">
        <f t="shared" si="216"/>
        <v>2.2429702893979595</v>
      </c>
      <c r="D2357" s="2">
        <f t="shared" si="218"/>
        <v>2.2477255227523072</v>
      </c>
      <c r="E2357" s="2">
        <f t="shared" si="217"/>
        <v>-4.7552333543476877E-3</v>
      </c>
      <c r="F2357" s="2">
        <f t="shared" si="221"/>
        <v>3.9998900048078191E-2</v>
      </c>
      <c r="G2357" s="2">
        <f t="shared" si="219"/>
        <v>-4.4754133402425879E-2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2.2999999999999998</v>
      </c>
      <c r="C2358" s="2">
        <f t="shared" si="216"/>
        <v>2.2271287064136582</v>
      </c>
      <c r="D2358" s="2">
        <f t="shared" si="218"/>
        <v>2.2515977062521366</v>
      </c>
      <c r="E2358" s="2">
        <f t="shared" si="217"/>
        <v>-2.4468999838478389E-2</v>
      </c>
      <c r="F2358" s="2">
        <f t="shared" si="221"/>
        <v>2.7105320070766874E-2</v>
      </c>
      <c r="G2358" s="2">
        <f t="shared" si="219"/>
        <v>-5.1574319909245263E-2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2.3199999999999998</v>
      </c>
      <c r="C2359" s="2">
        <f t="shared" si="216"/>
        <v>2.2137242900423262</v>
      </c>
      <c r="D2359" s="2">
        <f t="shared" si="218"/>
        <v>2.2566645428260523</v>
      </c>
      <c r="E2359" s="2">
        <f t="shared" si="217"/>
        <v>-4.2940252783726152E-2</v>
      </c>
      <c r="F2359" s="2">
        <f t="shared" si="221"/>
        <v>1.309620549986827E-2</v>
      </c>
      <c r="G2359" s="2">
        <f t="shared" si="219"/>
        <v>-5.6036458283594423E-2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2.38</v>
      </c>
      <c r="C2360" s="2">
        <f t="shared" si="216"/>
        <v>2.2116128608050452</v>
      </c>
      <c r="D2360" s="2">
        <f t="shared" si="218"/>
        <v>2.265800502616715</v>
      </c>
      <c r="E2360" s="2">
        <f t="shared" si="217"/>
        <v>-5.4187641811669796E-2</v>
      </c>
      <c r="F2360" s="2">
        <f t="shared" si="221"/>
        <v>-3.6056396243934474E-4</v>
      </c>
      <c r="G2360" s="2">
        <f t="shared" si="219"/>
        <v>-5.3827077849230451E-2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2.3199999999999998</v>
      </c>
      <c r="C2361" s="2">
        <f t="shared" si="216"/>
        <v>2.2021339591427305</v>
      </c>
      <c r="D2361" s="2">
        <f t="shared" si="218"/>
        <v>2.2698152802006621</v>
      </c>
      <c r="E2361" s="2">
        <f t="shared" si="217"/>
        <v>-6.7681321057931676E-2</v>
      </c>
      <c r="F2361" s="2">
        <f t="shared" si="221"/>
        <v>-1.3824715381537811E-2</v>
      </c>
      <c r="G2361" s="2">
        <f t="shared" si="219"/>
        <v>-5.3856605676393866E-2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2.37</v>
      </c>
      <c r="C2362" s="2">
        <f t="shared" si="216"/>
        <v>2.1941133500438488</v>
      </c>
      <c r="D2362" s="2">
        <f t="shared" si="218"/>
        <v>2.2772363705561687</v>
      </c>
      <c r="E2362" s="2">
        <f t="shared" si="217"/>
        <v>-8.3123020512319901E-2</v>
      </c>
      <c r="F2362" s="2">
        <f t="shared" si="221"/>
        <v>-2.7684376407694229E-2</v>
      </c>
      <c r="G2362" s="2">
        <f t="shared" si="219"/>
        <v>-5.5438644104625671E-2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2.37</v>
      </c>
      <c r="C2363" s="2">
        <f t="shared" si="216"/>
        <v>2.1919420654217183</v>
      </c>
      <c r="D2363" s="2">
        <f t="shared" si="218"/>
        <v>2.2841077505149707</v>
      </c>
      <c r="E2363" s="2">
        <f t="shared" si="217"/>
        <v>-9.2165685093252403E-2</v>
      </c>
      <c r="F2363" s="2">
        <f t="shared" si="221"/>
        <v>-4.0580638144805864E-2</v>
      </c>
      <c r="G2363" s="2">
        <f t="shared" si="219"/>
        <v>-5.1585046948446539E-2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2.4</v>
      </c>
      <c r="C2364" s="2">
        <f t="shared" si="216"/>
        <v>2.1916432861260695</v>
      </c>
      <c r="D2364" s="2">
        <f t="shared" si="218"/>
        <v>2.2926923615879358</v>
      </c>
      <c r="E2364" s="2">
        <f t="shared" si="217"/>
        <v>-0.10104907546186626</v>
      </c>
      <c r="F2364" s="2">
        <f t="shared" si="221"/>
        <v>-5.2674325608217949E-2</v>
      </c>
      <c r="G2364" s="2">
        <f t="shared" si="219"/>
        <v>-4.8374749853648306E-2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2.41</v>
      </c>
      <c r="C2365" s="2">
        <f t="shared" si="216"/>
        <v>2.1944673959528278</v>
      </c>
      <c r="D2365" s="2">
        <f t="shared" si="218"/>
        <v>2.3013818162851258</v>
      </c>
      <c r="E2365" s="2">
        <f t="shared" si="217"/>
        <v>-0.10691442033229803</v>
      </c>
      <c r="F2365" s="2">
        <f t="shared" si="221"/>
        <v>-6.352234455303396E-2</v>
      </c>
      <c r="G2365" s="2">
        <f t="shared" si="219"/>
        <v>-4.3392075779264072E-2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2.46</v>
      </c>
      <c r="C2366" s="2">
        <f t="shared" si="216"/>
        <v>2.2060877965754697</v>
      </c>
      <c r="D2366" s="2">
        <f t="shared" si="218"/>
        <v>2.3131313113751166</v>
      </c>
      <c r="E2366" s="2">
        <f t="shared" si="217"/>
        <v>-0.10704351479964691</v>
      </c>
      <c r="F2366" s="2">
        <f t="shared" si="221"/>
        <v>-7.2226578602356553E-2</v>
      </c>
      <c r="G2366" s="2">
        <f t="shared" si="219"/>
        <v>-3.4816936197290357E-2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2.4700000000000002</v>
      </c>
      <c r="C2367" s="2">
        <f t="shared" si="216"/>
        <v>2.2251512124869359</v>
      </c>
      <c r="D2367" s="2">
        <f t="shared" si="218"/>
        <v>2.324751214236219</v>
      </c>
      <c r="E2367" s="2">
        <f t="shared" si="217"/>
        <v>-9.9600001749283074E-2</v>
      </c>
      <c r="F2367" s="2">
        <f t="shared" si="221"/>
        <v>-7.7701263231741868E-2</v>
      </c>
      <c r="G2367" s="2">
        <f t="shared" si="219"/>
        <v>-2.1898738517541205E-2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2.54</v>
      </c>
      <c r="C2368" s="2">
        <f t="shared" si="216"/>
        <v>2.2366664105658689</v>
      </c>
      <c r="D2368" s="2">
        <f t="shared" si="218"/>
        <v>2.3406955687372397</v>
      </c>
      <c r="E2368" s="2">
        <f t="shared" si="217"/>
        <v>-0.10402915817137082</v>
      </c>
      <c r="F2368" s="2">
        <f t="shared" si="221"/>
        <v>-8.2966842219667658E-2</v>
      </c>
      <c r="G2368" s="2">
        <f t="shared" si="219"/>
        <v>-2.1062315951703159E-2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2.6</v>
      </c>
      <c r="C2369" s="2">
        <f t="shared" si="216"/>
        <v>2.2494869627865044</v>
      </c>
      <c r="D2369" s="2">
        <f t="shared" si="218"/>
        <v>2.3599033043863331</v>
      </c>
      <c r="E2369" s="2">
        <f t="shared" si="217"/>
        <v>-0.11041634159982872</v>
      </c>
      <c r="F2369" s="2">
        <f t="shared" si="221"/>
        <v>-8.845674209569987E-2</v>
      </c>
      <c r="G2369" s="2">
        <f t="shared" si="219"/>
        <v>-2.1959599504128846E-2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2.67</v>
      </c>
      <c r="C2370" s="2">
        <f t="shared" si="216"/>
        <v>2.2695658915885808</v>
      </c>
      <c r="D2370" s="2">
        <f t="shared" si="218"/>
        <v>2.3828734299873453</v>
      </c>
      <c r="E2370" s="2">
        <f t="shared" si="217"/>
        <v>-0.11330753839876451</v>
      </c>
      <c r="F2370" s="2">
        <f t="shared" si="221"/>
        <v>-9.3426901356312805E-2</v>
      </c>
      <c r="G2370" s="2">
        <f t="shared" si="219"/>
        <v>-1.9880637042451701E-2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2.75</v>
      </c>
      <c r="C2371" s="2">
        <f t="shared" si="216"/>
        <v>2.2773249851903374</v>
      </c>
      <c r="D2371" s="2">
        <f t="shared" si="218"/>
        <v>2.4100679907290234</v>
      </c>
      <c r="E2371" s="2">
        <f t="shared" si="217"/>
        <v>-0.13274300553868601</v>
      </c>
      <c r="F2371" s="2">
        <f t="shared" si="221"/>
        <v>-0.10129012219278745</v>
      </c>
      <c r="G2371" s="2">
        <f t="shared" si="219"/>
        <v>-3.1452883345898561E-2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2.83</v>
      </c>
      <c r="C2372" s="2">
        <f t="shared" si="216"/>
        <v>2.2915826797764396</v>
      </c>
      <c r="D2372" s="2">
        <f t="shared" si="218"/>
        <v>2.4411740654898368</v>
      </c>
      <c r="E2372" s="2">
        <f t="shared" si="217"/>
        <v>-0.14959138571339725</v>
      </c>
      <c r="F2372" s="2">
        <f t="shared" si="221"/>
        <v>-0.11095037489690943</v>
      </c>
      <c r="G2372" s="2">
        <f t="shared" si="219"/>
        <v>-3.8641010816487825E-2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2.91</v>
      </c>
      <c r="C2373" s="2">
        <f t="shared" si="216"/>
        <v>2.3036468828877568</v>
      </c>
      <c r="D2373" s="2">
        <f t="shared" si="218"/>
        <v>2.4759019124905897</v>
      </c>
      <c r="E2373" s="2">
        <f t="shared" si="217"/>
        <v>-0.1722550296028329</v>
      </c>
      <c r="F2373" s="2">
        <f t="shared" si="221"/>
        <v>-0.12321130583809412</v>
      </c>
      <c r="G2373" s="2">
        <f t="shared" si="219"/>
        <v>-4.9043723764738784E-2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2.99</v>
      </c>
      <c r="C2374" s="2">
        <f t="shared" si="216"/>
        <v>2.3184704393665632</v>
      </c>
      <c r="D2374" s="2">
        <f t="shared" si="218"/>
        <v>2.5139832523061019</v>
      </c>
      <c r="E2374" s="2">
        <f t="shared" si="217"/>
        <v>-0.1955128129395387</v>
      </c>
      <c r="F2374" s="2">
        <f t="shared" si="221"/>
        <v>-0.13767160725838304</v>
      </c>
      <c r="G2374" s="2">
        <f t="shared" si="219"/>
        <v>-5.7841205681155666E-2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3.07</v>
      </c>
      <c r="C2375" s="2">
        <f t="shared" si="216"/>
        <v>2.3325519102332457</v>
      </c>
      <c r="D2375" s="2">
        <f t="shared" si="218"/>
        <v>2.5551696780612052</v>
      </c>
      <c r="E2375" s="2">
        <f t="shared" si="217"/>
        <v>-0.2226177678279595</v>
      </c>
      <c r="F2375" s="2">
        <f t="shared" si="221"/>
        <v>-0.15466083937229835</v>
      </c>
      <c r="G2375" s="2">
        <f t="shared" si="219"/>
        <v>-6.7956928455661147E-2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2.98</v>
      </c>
      <c r="C2376" s="2">
        <f t="shared" si="216"/>
        <v>2.3521593086589001</v>
      </c>
      <c r="D2376" s="2">
        <f t="shared" si="218"/>
        <v>2.5866385907974125</v>
      </c>
      <c r="E2376" s="2">
        <f t="shared" si="217"/>
        <v>-0.23447928213851243</v>
      </c>
      <c r="F2376" s="2">
        <f t="shared" si="221"/>
        <v>-0.17062452792554117</v>
      </c>
      <c r="G2376" s="2">
        <f t="shared" si="219"/>
        <v>-6.3854754212971265E-2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2.9</v>
      </c>
      <c r="C2377" s="2">
        <f t="shared" si="216"/>
        <v>2.3702886457883001</v>
      </c>
      <c r="D2377" s="2">
        <f t="shared" si="218"/>
        <v>2.6098505470346414</v>
      </c>
      <c r="E2377" s="2">
        <f t="shared" si="217"/>
        <v>-0.23956190124634125</v>
      </c>
      <c r="F2377" s="2">
        <f t="shared" si="221"/>
        <v>-0.1844120025897012</v>
      </c>
      <c r="G2377" s="2">
        <f t="shared" si="219"/>
        <v>-5.5149898656640051E-2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2.82</v>
      </c>
      <c r="C2378" s="2">
        <f t="shared" si="216"/>
        <v>2.3963980848977924</v>
      </c>
      <c r="D2378" s="2">
        <f t="shared" si="218"/>
        <v>2.6254171731802232</v>
      </c>
      <c r="E2378" s="2">
        <f t="shared" si="217"/>
        <v>-0.22901908828243078</v>
      </c>
      <c r="F2378" s="2">
        <f t="shared" si="221"/>
        <v>-0.19333341972824714</v>
      </c>
      <c r="G2378" s="2">
        <f t="shared" si="219"/>
        <v>-3.5685668554183647E-2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2.9</v>
      </c>
      <c r="C2379" s="2">
        <f t="shared" si="216"/>
        <v>2.427721456451978</v>
      </c>
      <c r="D2379" s="2">
        <f t="shared" si="218"/>
        <v>2.6457566418335401</v>
      </c>
      <c r="E2379" s="2">
        <f t="shared" si="217"/>
        <v>-0.21803518538156208</v>
      </c>
      <c r="F2379" s="2">
        <f t="shared" si="221"/>
        <v>-0.19827377285891012</v>
      </c>
      <c r="G2379" s="2">
        <f t="shared" si="219"/>
        <v>-1.9761412522651955E-2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2.88</v>
      </c>
      <c r="C2380" s="2">
        <f t="shared" si="216"/>
        <v>2.4649950785362886</v>
      </c>
      <c r="D2380" s="2">
        <f t="shared" si="218"/>
        <v>2.6631080016977222</v>
      </c>
      <c r="E2380" s="2">
        <f t="shared" si="217"/>
        <v>-0.19811292316143359</v>
      </c>
      <c r="F2380" s="2">
        <f t="shared" si="221"/>
        <v>-0.19824160291941481</v>
      </c>
      <c r="G2380" s="2">
        <f t="shared" si="219"/>
        <v>1.28679757981226E-4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2.96</v>
      </c>
      <c r="C2381" s="2">
        <f t="shared" si="216"/>
        <v>2.5088419895307057</v>
      </c>
      <c r="D2381" s="2">
        <f t="shared" si="218"/>
        <v>2.6851000015719646</v>
      </c>
      <c r="E2381" s="2">
        <f t="shared" si="217"/>
        <v>-0.1762580120412589</v>
      </c>
      <c r="F2381" s="2">
        <f t="shared" si="221"/>
        <v>-0.19384488474378364</v>
      </c>
      <c r="G2381" s="2">
        <f t="shared" si="219"/>
        <v>1.7586872702524736E-2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3.04</v>
      </c>
      <c r="C2382" s="2">
        <f t="shared" si="216"/>
        <v>2.5582509142182892</v>
      </c>
      <c r="D2382" s="2">
        <f t="shared" si="218"/>
        <v>2.7113888903444114</v>
      </c>
      <c r="E2382" s="2">
        <f t="shared" si="217"/>
        <v>-0.15313797612612223</v>
      </c>
      <c r="F2382" s="2">
        <f t="shared" si="221"/>
        <v>-0.18570350302025138</v>
      </c>
      <c r="G2382" s="2">
        <f t="shared" si="219"/>
        <v>3.2565526894129143E-2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3.01</v>
      </c>
      <c r="C2383" s="2">
        <f t="shared" ref="C2383:C2446" si="222">$C$4*B2373+C2382*(1-$C$4)</f>
        <v>2.612366158184706</v>
      </c>
      <c r="D2383" s="2">
        <f t="shared" si="218"/>
        <v>2.7335082318003812</v>
      </c>
      <c r="E2383" s="2">
        <f t="shared" si="217"/>
        <v>-0.12114207361567519</v>
      </c>
      <c r="F2383" s="2">
        <f t="shared" si="221"/>
        <v>-0.17279121713933615</v>
      </c>
      <c r="G2383" s="2">
        <f t="shared" si="219"/>
        <v>5.1649143523660956E-2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3.1</v>
      </c>
      <c r="C2384" s="2">
        <f t="shared" si="222"/>
        <v>2.6704636723101358</v>
      </c>
      <c r="D2384" s="2">
        <f t="shared" si="218"/>
        <v>2.7606557701855383</v>
      </c>
      <c r="E2384" s="2">
        <f t="shared" si="217"/>
        <v>-9.0192097875402499E-2</v>
      </c>
      <c r="F2384" s="2">
        <f t="shared" si="221"/>
        <v>-0.15627139328654943</v>
      </c>
      <c r="G2384" s="2">
        <f t="shared" si="219"/>
        <v>6.6079295411146932E-2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3.04</v>
      </c>
      <c r="C2385" s="2">
        <f t="shared" si="222"/>
        <v>2.7319307996470381</v>
      </c>
      <c r="D2385" s="2">
        <f t="shared" si="218"/>
        <v>2.7813479353569801</v>
      </c>
      <c r="E2385" s="2">
        <f t="shared" si="217"/>
        <v>-4.9417135709941995E-2</v>
      </c>
      <c r="F2385" s="2">
        <f t="shared" si="221"/>
        <v>-0.13490054177122796</v>
      </c>
      <c r="G2385" s="2">
        <f t="shared" si="219"/>
        <v>8.548340606128596E-2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2.95</v>
      </c>
      <c r="C2386" s="2">
        <f t="shared" si="222"/>
        <v>2.7700952920090325</v>
      </c>
      <c r="D2386" s="2">
        <f t="shared" si="218"/>
        <v>2.7938406808860927</v>
      </c>
      <c r="E2386" s="2">
        <f t="shared" si="217"/>
        <v>-2.3745388877060236E-2</v>
      </c>
      <c r="F2386" s="2">
        <f t="shared" si="221"/>
        <v>-0.11266951119239442</v>
      </c>
      <c r="G2386" s="2">
        <f t="shared" si="219"/>
        <v>8.8924122315334184E-2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2.9</v>
      </c>
      <c r="C2387" s="2">
        <f t="shared" si="222"/>
        <v>2.7900806316999507</v>
      </c>
      <c r="D2387" s="2">
        <f t="shared" si="218"/>
        <v>2.8017043341537895</v>
      </c>
      <c r="E2387" s="2">
        <f t="shared" si="217"/>
        <v>-1.1623702453838813E-2</v>
      </c>
      <c r="F2387" s="2">
        <f t="shared" si="221"/>
        <v>-9.2460349444683301E-2</v>
      </c>
      <c r="G2387" s="2">
        <f t="shared" si="219"/>
        <v>8.0836646990844488E-2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2.82</v>
      </c>
      <c r="C2388" s="2">
        <f t="shared" si="222"/>
        <v>2.7946836114384199</v>
      </c>
      <c r="D2388" s="2">
        <f t="shared" si="218"/>
        <v>2.8030595686609159</v>
      </c>
      <c r="E2388" s="2">
        <f t="shared" si="217"/>
        <v>-8.3759572224959555E-3</v>
      </c>
      <c r="F2388" s="2">
        <f t="shared" si="221"/>
        <v>-7.5643471000245835E-2</v>
      </c>
      <c r="G2388" s="2">
        <f t="shared" si="219"/>
        <v>6.7267513777749879E-2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2.9</v>
      </c>
      <c r="C2389" s="2">
        <f t="shared" si="222"/>
        <v>2.8108861327555861</v>
      </c>
      <c r="D2389" s="2">
        <f t="shared" si="218"/>
        <v>2.8102403413526997</v>
      </c>
      <c r="E2389" s="2">
        <f t="shared" si="217"/>
        <v>6.4579140288634207E-4</v>
      </c>
      <c r="F2389" s="2">
        <f t="shared" si="221"/>
        <v>-6.0385618519619405E-2</v>
      </c>
      <c r="G2389" s="2">
        <f t="shared" si="219"/>
        <v>6.1031409922505747E-2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2.9</v>
      </c>
      <c r="C2390" s="2">
        <f t="shared" si="222"/>
        <v>2.8215190354085729</v>
      </c>
      <c r="D2390" s="2">
        <f t="shared" si="218"/>
        <v>2.8168892049562033</v>
      </c>
      <c r="E2390" s="2">
        <f t="shared" si="217"/>
        <v>4.6298304523695322E-3</v>
      </c>
      <c r="F2390" s="2">
        <f t="shared" si="221"/>
        <v>-4.7382528725221619E-2</v>
      </c>
      <c r="G2390" s="2">
        <f t="shared" si="219"/>
        <v>5.2012359177591151E-2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2.82</v>
      </c>
      <c r="C2391" s="2">
        <f t="shared" si="222"/>
        <v>2.8428237991918692</v>
      </c>
      <c r="D2391" s="2">
        <f t="shared" si="218"/>
        <v>2.8171196342187064</v>
      </c>
      <c r="E2391" s="2">
        <f t="shared" si="217"/>
        <v>2.5704164973162857E-2</v>
      </c>
      <c r="F2391" s="2">
        <f t="shared" si="221"/>
        <v>-3.2765189985544729E-2</v>
      </c>
      <c r="G2391" s="2">
        <f t="shared" si="219"/>
        <v>5.8469354958707587E-2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2.82</v>
      </c>
      <c r="C2392" s="2">
        <f t="shared" si="222"/>
        <v>2.8731585993161968</v>
      </c>
      <c r="D2392" s="2">
        <f t="shared" si="218"/>
        <v>2.8173329946469501</v>
      </c>
      <c r="E2392" s="2">
        <f t="shared" si="217"/>
        <v>5.5825604669246687E-2</v>
      </c>
      <c r="F2392" s="2">
        <f t="shared" si="221"/>
        <v>-1.5047031054586445E-2</v>
      </c>
      <c r="G2392" s="2">
        <f t="shared" si="219"/>
        <v>7.0872635723833136E-2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2.88</v>
      </c>
      <c r="C2393" s="2">
        <f t="shared" si="222"/>
        <v>2.8942111224983202</v>
      </c>
      <c r="D2393" s="2">
        <f t="shared" si="218"/>
        <v>2.8219749950434725</v>
      </c>
      <c r="E2393" s="2">
        <f t="shared" si="217"/>
        <v>7.2236127454847754E-2</v>
      </c>
      <c r="F2393" s="2">
        <f t="shared" si="221"/>
        <v>2.4096006473003934E-3</v>
      </c>
      <c r="G2393" s="2">
        <f t="shared" si="219"/>
        <v>6.9826526807547362E-2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2.88</v>
      </c>
      <c r="C2394" s="2">
        <f t="shared" si="222"/>
        <v>2.9258709498062712</v>
      </c>
      <c r="D2394" s="2">
        <f t="shared" si="218"/>
        <v>2.8262731435587707</v>
      </c>
      <c r="E2394" s="2">
        <f t="shared" si="217"/>
        <v>9.9597806247500476E-2</v>
      </c>
      <c r="F2394" s="2">
        <f t="shared" si="221"/>
        <v>2.184724176734041E-2</v>
      </c>
      <c r="G2394" s="2">
        <f t="shared" si="219"/>
        <v>7.7750564480160073E-2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2.87</v>
      </c>
      <c r="C2395" s="2">
        <f t="shared" si="222"/>
        <v>2.9434292652206908</v>
      </c>
      <c r="D2395" s="2">
        <f t="shared" si="218"/>
        <v>2.8295121699618249</v>
      </c>
      <c r="E2395" s="2">
        <f t="shared" si="217"/>
        <v>0.11391709525886595</v>
      </c>
      <c r="F2395" s="2">
        <f t="shared" si="221"/>
        <v>4.026121246564552E-2</v>
      </c>
      <c r="G2395" s="2">
        <f t="shared" si="219"/>
        <v>7.365588279322044E-2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2.86</v>
      </c>
      <c r="C2396" s="2">
        <f t="shared" si="222"/>
        <v>2.9444401474944306</v>
      </c>
      <c r="D2396" s="2">
        <f t="shared" si="218"/>
        <v>2.8317705277424308</v>
      </c>
      <c r="E2396" s="2">
        <f t="shared" ref="E2396:E2459" si="223">C2396-D2396</f>
        <v>0.11266961975199985</v>
      </c>
      <c r="F2396" s="2">
        <f t="shared" si="221"/>
        <v>5.474289392291639E-2</v>
      </c>
      <c r="G2396" s="2">
        <f t="shared" si="219"/>
        <v>5.792672582908346E-2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2.8</v>
      </c>
      <c r="C2397" s="2">
        <f t="shared" si="222"/>
        <v>2.9376032017260569</v>
      </c>
      <c r="D2397" s="2">
        <f t="shared" ref="D2397:D2460" si="224">$D$4*B2397+(1-$D$4)*D2396</f>
        <v>2.8294171553170653</v>
      </c>
      <c r="E2397" s="2">
        <f t="shared" si="223"/>
        <v>0.10818604640899165</v>
      </c>
      <c r="F2397" s="2">
        <f t="shared" si="221"/>
        <v>6.5431524420131448E-2</v>
      </c>
      <c r="G2397" s="2">
        <f t="shared" si="219"/>
        <v>4.2754521988860206E-2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2.8</v>
      </c>
      <c r="C2398" s="2">
        <f t="shared" si="222"/>
        <v>2.91951040146051</v>
      </c>
      <c r="D2398" s="2">
        <f t="shared" si="224"/>
        <v>2.8272381067750603</v>
      </c>
      <c r="E2398" s="2">
        <f t="shared" si="223"/>
        <v>9.2272294685449729E-2</v>
      </c>
      <c r="F2398" s="2">
        <f t="shared" si="221"/>
        <v>7.0799678473195099E-2</v>
      </c>
      <c r="G2398" s="2">
        <f t="shared" si="219"/>
        <v>2.147261621225463E-2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2.8</v>
      </c>
      <c r="C2399" s="2">
        <f t="shared" si="222"/>
        <v>2.9165088012358162</v>
      </c>
      <c r="D2399" s="2">
        <f t="shared" si="224"/>
        <v>2.8252204692361667</v>
      </c>
      <c r="E2399" s="2">
        <f t="shared" si="223"/>
        <v>9.1288331999649586E-2</v>
      </c>
      <c r="F2399" s="2">
        <f t="shared" si="221"/>
        <v>7.4897409178486002E-2</v>
      </c>
      <c r="G2399" s="2">
        <f t="shared" si="219"/>
        <v>1.6390922821163584E-2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2.81</v>
      </c>
      <c r="C2400" s="2">
        <f t="shared" si="222"/>
        <v>2.9139689856610755</v>
      </c>
      <c r="D2400" s="2">
        <f t="shared" si="224"/>
        <v>2.8240930270705245</v>
      </c>
      <c r="E2400" s="2">
        <f t="shared" si="223"/>
        <v>8.9875958590551086E-2</v>
      </c>
      <c r="F2400" s="2">
        <f t="shared" si="221"/>
        <v>7.7893119060899019E-2</v>
      </c>
      <c r="G2400" s="2">
        <f t="shared" si="219"/>
        <v>1.1982839529652067E-2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2.8</v>
      </c>
      <c r="C2401" s="2">
        <f t="shared" si="222"/>
        <v>2.8995122186362949</v>
      </c>
      <c r="D2401" s="2">
        <f t="shared" si="224"/>
        <v>2.8223083583986335</v>
      </c>
      <c r="E2401" s="2">
        <f t="shared" si="223"/>
        <v>7.7203860237661459E-2</v>
      </c>
      <c r="F2401" s="2">
        <f t="shared" si="221"/>
        <v>7.7755267296251512E-2</v>
      </c>
      <c r="G2401" s="2">
        <f t="shared" si="219"/>
        <v>-5.5140705859005323E-4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2.8</v>
      </c>
      <c r="C2402" s="2">
        <f t="shared" si="222"/>
        <v>2.8872795696153264</v>
      </c>
      <c r="D2402" s="2">
        <f t="shared" si="224"/>
        <v>2.8206558874061418</v>
      </c>
      <c r="E2402" s="2">
        <f t="shared" si="223"/>
        <v>6.6623682209184576E-2</v>
      </c>
      <c r="F2402" s="2">
        <f t="shared" si="221"/>
        <v>7.5528950278838131E-2</v>
      </c>
      <c r="G2402" s="2">
        <f t="shared" si="219"/>
        <v>-8.9052680696535547E-3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2.75</v>
      </c>
      <c r="C2403" s="2">
        <f t="shared" si="222"/>
        <v>2.8861596358283528</v>
      </c>
      <c r="D2403" s="2">
        <f t="shared" si="224"/>
        <v>2.8154221179686498</v>
      </c>
      <c r="E2403" s="2">
        <f t="shared" si="223"/>
        <v>7.0737517859702947E-2</v>
      </c>
      <c r="F2403" s="2">
        <f t="shared" si="221"/>
        <v>7.4570663795011094E-2</v>
      </c>
      <c r="G2403" s="2">
        <f t="shared" si="219"/>
        <v>-3.8331459353081465E-3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2.75</v>
      </c>
      <c r="C2404" s="2">
        <f t="shared" si="222"/>
        <v>2.8852119995470678</v>
      </c>
      <c r="D2404" s="2">
        <f t="shared" si="224"/>
        <v>2.8105760351561573</v>
      </c>
      <c r="E2404" s="2">
        <f t="shared" si="223"/>
        <v>7.463596439091047E-2</v>
      </c>
      <c r="F2404" s="2">
        <f t="shared" si="221"/>
        <v>7.4583723914190964E-2</v>
      </c>
      <c r="G2404" s="2">
        <f t="shared" ref="G2404:G2467" si="225">E2404-F2404</f>
        <v>5.2240476719506157E-5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2.72</v>
      </c>
      <c r="C2405" s="2">
        <f t="shared" si="222"/>
        <v>2.8828716919244419</v>
      </c>
      <c r="D2405" s="2">
        <f t="shared" si="224"/>
        <v>2.8038666992186645</v>
      </c>
      <c r="E2405" s="2">
        <f t="shared" si="223"/>
        <v>7.9004992705777433E-2</v>
      </c>
      <c r="F2405" s="2">
        <f t="shared" ref="F2405:F2468" si="227">(E2405*(2/(10)))+((1-(2/10))*F2404)</f>
        <v>7.5467977672508263E-2</v>
      </c>
      <c r="G2405" s="2">
        <f t="shared" si="225"/>
        <v>3.5370150332691697E-3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2.64</v>
      </c>
      <c r="C2406" s="2">
        <f t="shared" si="222"/>
        <v>2.8793529700899123</v>
      </c>
      <c r="D2406" s="2">
        <f t="shared" si="224"/>
        <v>2.791728425202467</v>
      </c>
      <c r="E2406" s="2">
        <f t="shared" si="223"/>
        <v>8.762454488744531E-2</v>
      </c>
      <c r="F2406" s="2">
        <f t="shared" si="227"/>
        <v>7.7899291115495678E-2</v>
      </c>
      <c r="G2406" s="2">
        <f t="shared" si="225"/>
        <v>9.7252537719496324E-3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2.57</v>
      </c>
      <c r="C2407" s="2">
        <f t="shared" si="222"/>
        <v>2.8671448208453105</v>
      </c>
      <c r="D2407" s="2">
        <f t="shared" si="224"/>
        <v>2.7753040974096916</v>
      </c>
      <c r="E2407" s="2">
        <f t="shared" si="223"/>
        <v>9.1840723435618887E-2</v>
      </c>
      <c r="F2407" s="2">
        <f t="shared" si="227"/>
        <v>8.0687577579520331E-2</v>
      </c>
      <c r="G2407" s="2">
        <f t="shared" si="225"/>
        <v>1.1153145856098556E-2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2.64</v>
      </c>
      <c r="C2408" s="2">
        <f t="shared" si="222"/>
        <v>2.8568148484075708</v>
      </c>
      <c r="D2408" s="2">
        <f t="shared" si="224"/>
        <v>2.7652815716756405</v>
      </c>
      <c r="E2408" s="2">
        <f t="shared" si="223"/>
        <v>9.1533276731930346E-2</v>
      </c>
      <c r="F2408" s="2">
        <f t="shared" si="227"/>
        <v>8.2856717410002334E-2</v>
      </c>
      <c r="G2408" s="2">
        <f t="shared" si="225"/>
        <v>8.6765593219280124E-3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2.69</v>
      </c>
      <c r="C2409" s="2">
        <f t="shared" si="222"/>
        <v>2.848074102498714</v>
      </c>
      <c r="D2409" s="2">
        <f t="shared" si="224"/>
        <v>2.7597051589589263</v>
      </c>
      <c r="E2409" s="2">
        <f t="shared" si="223"/>
        <v>8.8368943539787637E-2</v>
      </c>
      <c r="F2409" s="2">
        <f t="shared" si="227"/>
        <v>8.39591626359594E-2</v>
      </c>
      <c r="G2409" s="2">
        <f t="shared" si="225"/>
        <v>4.4097809038282365E-3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2.65</v>
      </c>
      <c r="C2410" s="2">
        <f t="shared" si="222"/>
        <v>2.8422165482681425</v>
      </c>
      <c r="D2410" s="2">
        <f t="shared" si="224"/>
        <v>2.7515788508878947</v>
      </c>
      <c r="E2410" s="2">
        <f t="shared" si="223"/>
        <v>9.063769738024785E-2</v>
      </c>
      <c r="F2410" s="2">
        <f t="shared" si="227"/>
        <v>8.5294869584817093E-2</v>
      </c>
      <c r="G2410" s="2">
        <f t="shared" si="225"/>
        <v>5.3428277954307574E-3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2.69</v>
      </c>
      <c r="C2411" s="2">
        <f t="shared" si="222"/>
        <v>2.8357216946884281</v>
      </c>
      <c r="D2411" s="2">
        <f t="shared" si="224"/>
        <v>2.7470174545258281</v>
      </c>
      <c r="E2411" s="2">
        <f t="shared" si="223"/>
        <v>8.8704240162599923E-2</v>
      </c>
      <c r="F2411" s="2">
        <f t="shared" si="227"/>
        <v>8.597674370037367E-2</v>
      </c>
      <c r="G2411" s="2">
        <f t="shared" si="225"/>
        <v>2.7274964622262532E-3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2.7</v>
      </c>
      <c r="C2412" s="2">
        <f t="shared" si="222"/>
        <v>2.8302260493517464</v>
      </c>
      <c r="D2412" s="2">
        <f t="shared" si="224"/>
        <v>2.7435346801165079</v>
      </c>
      <c r="E2412" s="2">
        <f t="shared" si="223"/>
        <v>8.6691369235238458E-2</v>
      </c>
      <c r="F2412" s="2">
        <f t="shared" si="227"/>
        <v>8.611966880734663E-2</v>
      </c>
      <c r="G2412" s="2">
        <f t="shared" si="225"/>
        <v>5.7170042789182751E-4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2.7</v>
      </c>
      <c r="C2413" s="2">
        <f t="shared" si="222"/>
        <v>2.8178835802207081</v>
      </c>
      <c r="D2413" s="2">
        <f t="shared" si="224"/>
        <v>2.7403098889967668</v>
      </c>
      <c r="E2413" s="2">
        <f t="shared" si="223"/>
        <v>7.757369122394131E-2</v>
      </c>
      <c r="F2413" s="2">
        <f t="shared" si="227"/>
        <v>8.4410473290665561E-2</v>
      </c>
      <c r="G2413" s="2">
        <f t="shared" si="225"/>
        <v>-6.8367820667242507E-3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2.7</v>
      </c>
      <c r="C2414" s="2">
        <f t="shared" si="222"/>
        <v>2.8074399524944456</v>
      </c>
      <c r="D2414" s="2">
        <f t="shared" si="224"/>
        <v>2.7373239712933026</v>
      </c>
      <c r="E2414" s="2">
        <f t="shared" si="223"/>
        <v>7.011598120114293E-2</v>
      </c>
      <c r="F2414" s="2">
        <f t="shared" si="227"/>
        <v>8.1551574872761046E-2</v>
      </c>
      <c r="G2414" s="2">
        <f t="shared" si="225"/>
        <v>-1.1435593671618116E-2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2.7</v>
      </c>
      <c r="C2415" s="2">
        <f t="shared" si="222"/>
        <v>2.793987652110685</v>
      </c>
      <c r="D2415" s="2">
        <f t="shared" si="224"/>
        <v>2.734559232678984</v>
      </c>
      <c r="E2415" s="2">
        <f t="shared" si="223"/>
        <v>5.9428419431700963E-2</v>
      </c>
      <c r="F2415" s="2">
        <f t="shared" si="227"/>
        <v>7.7126943784549026E-2</v>
      </c>
      <c r="G2415" s="2">
        <f t="shared" si="225"/>
        <v>-1.7698524352848063E-2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2.78</v>
      </c>
      <c r="C2416" s="2">
        <f t="shared" si="222"/>
        <v>2.7702972440936566</v>
      </c>
      <c r="D2416" s="2">
        <f t="shared" si="224"/>
        <v>2.7379252154435036</v>
      </c>
      <c r="E2416" s="2">
        <f t="shared" si="223"/>
        <v>3.2372028650152984E-2</v>
      </c>
      <c r="F2416" s="2">
        <f t="shared" si="227"/>
        <v>6.8175960757669823E-2</v>
      </c>
      <c r="G2416" s="2">
        <f t="shared" si="225"/>
        <v>-3.5803932107516839E-2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2.8</v>
      </c>
      <c r="C2417" s="2">
        <f t="shared" si="222"/>
        <v>2.7394822834638632</v>
      </c>
      <c r="D2417" s="2">
        <f t="shared" si="224"/>
        <v>2.7425233476328734</v>
      </c>
      <c r="E2417" s="2">
        <f t="shared" si="223"/>
        <v>-3.041064169010177E-3</v>
      </c>
      <c r="F2417" s="2">
        <f t="shared" si="227"/>
        <v>5.3932555772333822E-2</v>
      </c>
      <c r="G2417" s="2">
        <f t="shared" si="225"/>
        <v>-5.6973619941343999E-2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2.79</v>
      </c>
      <c r="C2418" s="2">
        <f t="shared" si="222"/>
        <v>2.7241773167771153</v>
      </c>
      <c r="D2418" s="2">
        <f t="shared" si="224"/>
        <v>2.746040136697105</v>
      </c>
      <c r="E2418" s="2">
        <f t="shared" si="223"/>
        <v>-2.1862819919989729E-2</v>
      </c>
      <c r="F2418" s="2">
        <f t="shared" si="227"/>
        <v>3.8773480633869109E-2</v>
      </c>
      <c r="G2418" s="2">
        <f t="shared" si="225"/>
        <v>-6.0636300553858838E-2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2.85</v>
      </c>
      <c r="C2419" s="2">
        <f t="shared" si="222"/>
        <v>2.7189192680421748</v>
      </c>
      <c r="D2419" s="2">
        <f t="shared" si="224"/>
        <v>2.7537408673121346</v>
      </c>
      <c r="E2419" s="2">
        <f t="shared" si="223"/>
        <v>-3.4821599269959869E-2</v>
      </c>
      <c r="F2419" s="2">
        <f t="shared" si="227"/>
        <v>2.4054464653103316E-2</v>
      </c>
      <c r="G2419" s="2">
        <f t="shared" si="225"/>
        <v>-5.8876063923063188E-2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2.85</v>
      </c>
      <c r="C2420" s="2">
        <f t="shared" si="222"/>
        <v>2.7083163037279938</v>
      </c>
      <c r="D2420" s="2">
        <f t="shared" si="224"/>
        <v>2.7608711734371618</v>
      </c>
      <c r="E2420" s="2">
        <f t="shared" si="223"/>
        <v>-5.2554869709168006E-2</v>
      </c>
      <c r="F2420" s="2">
        <f t="shared" si="227"/>
        <v>8.7325977806490523E-3</v>
      </c>
      <c r="G2420" s="2">
        <f t="shared" si="225"/>
        <v>-6.128746748981706E-2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2.91</v>
      </c>
      <c r="C2421" s="2">
        <f t="shared" si="222"/>
        <v>2.7054984108467641</v>
      </c>
      <c r="D2421" s="2">
        <f t="shared" si="224"/>
        <v>2.7719177531825574</v>
      </c>
      <c r="E2421" s="2">
        <f t="shared" si="223"/>
        <v>-6.6419342335793274E-2</v>
      </c>
      <c r="F2421" s="2">
        <f t="shared" si="227"/>
        <v>-6.2977902426394139E-3</v>
      </c>
      <c r="G2421" s="2">
        <f t="shared" si="225"/>
        <v>-6.0121552093153861E-2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2.99</v>
      </c>
      <c r="C2422" s="2">
        <f t="shared" si="222"/>
        <v>2.7046525014857234</v>
      </c>
      <c r="D2422" s="2">
        <f t="shared" si="224"/>
        <v>2.7880719936875531</v>
      </c>
      <c r="E2422" s="2">
        <f t="shared" si="223"/>
        <v>-8.3419492201829648E-2</v>
      </c>
      <c r="F2422" s="2">
        <f t="shared" si="227"/>
        <v>-2.1722130634477463E-2</v>
      </c>
      <c r="G2422" s="2">
        <f t="shared" si="225"/>
        <v>-6.1697361567352185E-2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3.07</v>
      </c>
      <c r="C2423" s="2">
        <f t="shared" si="222"/>
        <v>2.7039367320263814</v>
      </c>
      <c r="D2423" s="2">
        <f t="shared" si="224"/>
        <v>2.8089555497106971</v>
      </c>
      <c r="E2423" s="2">
        <f t="shared" si="223"/>
        <v>-0.10501881768431565</v>
      </c>
      <c r="F2423" s="2">
        <f t="shared" si="227"/>
        <v>-3.8381468044445102E-2</v>
      </c>
      <c r="G2423" s="2">
        <f t="shared" si="225"/>
        <v>-6.6637349639870544E-2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5">
        <f>TITRES_STAT!D2427</f>
        <v>3.16</v>
      </c>
      <c r="C2424" s="2">
        <f t="shared" si="222"/>
        <v>2.7033310809453996</v>
      </c>
      <c r="D2424" s="2">
        <f t="shared" si="224"/>
        <v>2.8349588423247196</v>
      </c>
      <c r="E2424" s="2">
        <f t="shared" si="223"/>
        <v>-0.13162776137931997</v>
      </c>
      <c r="F2424" s="2">
        <f t="shared" si="227"/>
        <v>-5.7030726711420079E-2</v>
      </c>
      <c r="G2424" s="2">
        <f t="shared" si="225"/>
        <v>-7.4597034667899895E-2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5">
        <f>TITRES_STAT!D2428</f>
        <v>3.25</v>
      </c>
      <c r="C2425" s="2">
        <f t="shared" si="222"/>
        <v>2.7028186069537994</v>
      </c>
      <c r="D2425" s="2">
        <f t="shared" si="224"/>
        <v>2.8657026317821481</v>
      </c>
      <c r="E2425" s="2">
        <f t="shared" si="223"/>
        <v>-0.16288402482834874</v>
      </c>
      <c r="F2425" s="2">
        <f t="shared" si="227"/>
        <v>-7.8201386334805806E-2</v>
      </c>
      <c r="G2425" s="2">
        <f t="shared" si="225"/>
        <v>-8.4682638493542933E-2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3.34</v>
      </c>
      <c r="C2426" s="2">
        <f t="shared" si="222"/>
        <v>2.7146926674224456</v>
      </c>
      <c r="D2426" s="2">
        <f t="shared" si="224"/>
        <v>2.9008357701686558</v>
      </c>
      <c r="E2426" s="2">
        <f t="shared" si="223"/>
        <v>-0.18614310274621015</v>
      </c>
      <c r="F2426" s="2">
        <f t="shared" si="227"/>
        <v>-9.9789729617086681E-2</v>
      </c>
      <c r="G2426" s="2">
        <f t="shared" si="225"/>
        <v>-8.6353373129123473E-2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3.4</v>
      </c>
      <c r="C2427" s="2">
        <f t="shared" si="222"/>
        <v>2.727816872434377</v>
      </c>
      <c r="D2427" s="2">
        <f t="shared" si="224"/>
        <v>2.9378108983043112</v>
      </c>
      <c r="E2427" s="2">
        <f t="shared" si="223"/>
        <v>-0.20999402586993421</v>
      </c>
      <c r="F2427" s="2">
        <f t="shared" si="227"/>
        <v>-0.12183058886765619</v>
      </c>
      <c r="G2427" s="2">
        <f t="shared" si="225"/>
        <v>-8.8163437002278022E-2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3.3</v>
      </c>
      <c r="C2428" s="2">
        <f t="shared" si="222"/>
        <v>2.737383507444473</v>
      </c>
      <c r="D2428" s="2">
        <f t="shared" si="224"/>
        <v>2.9646397206521402</v>
      </c>
      <c r="E2428" s="2">
        <f t="shared" si="223"/>
        <v>-0.2272562132076672</v>
      </c>
      <c r="F2428" s="2">
        <f t="shared" si="227"/>
        <v>-0.1429157137356584</v>
      </c>
      <c r="G2428" s="2">
        <f t="shared" si="225"/>
        <v>-8.4340499472008806E-2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3.3</v>
      </c>
      <c r="C2429" s="2">
        <f t="shared" si="222"/>
        <v>2.7547091216837849</v>
      </c>
      <c r="D2429" s="2">
        <f t="shared" si="224"/>
        <v>2.9894812228260559</v>
      </c>
      <c r="E2429" s="2">
        <f t="shared" si="223"/>
        <v>-0.23477210114227098</v>
      </c>
      <c r="F2429" s="2">
        <f t="shared" si="227"/>
        <v>-0.16128699121698092</v>
      </c>
      <c r="G2429" s="2">
        <f t="shared" si="225"/>
        <v>-7.348510992529006E-2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3.21</v>
      </c>
      <c r="C2430" s="2">
        <f t="shared" si="222"/>
        <v>2.7693692568093566</v>
      </c>
      <c r="D2430" s="2">
        <f t="shared" si="224"/>
        <v>3.005815947061163</v>
      </c>
      <c r="E2430" s="2">
        <f t="shared" si="223"/>
        <v>-0.23644669025180631</v>
      </c>
      <c r="F2430" s="2">
        <f t="shared" si="227"/>
        <v>-0.176318931023946</v>
      </c>
      <c r="G2430" s="2">
        <f t="shared" si="225"/>
        <v>-6.0127759227860317E-2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3.13</v>
      </c>
      <c r="C2431" s="2">
        <f t="shared" si="222"/>
        <v>2.791004755761763</v>
      </c>
      <c r="D2431" s="2">
        <f t="shared" si="224"/>
        <v>3.0150147657973734</v>
      </c>
      <c r="E2431" s="2">
        <f t="shared" si="223"/>
        <v>-0.22401001003561039</v>
      </c>
      <c r="F2431" s="2">
        <f t="shared" si="227"/>
        <v>-0.18585714682627888</v>
      </c>
      <c r="G2431" s="2">
        <f t="shared" si="225"/>
        <v>-3.8152863209331506E-2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3.1</v>
      </c>
      <c r="C2432" s="2">
        <f t="shared" si="222"/>
        <v>2.8216194087214919</v>
      </c>
      <c r="D2432" s="2">
        <f t="shared" si="224"/>
        <v>3.0213099683309013</v>
      </c>
      <c r="E2432" s="2">
        <f t="shared" si="223"/>
        <v>-0.1996905596094094</v>
      </c>
      <c r="F2432" s="2">
        <f t="shared" si="227"/>
        <v>-0.18862382938290498</v>
      </c>
      <c r="G2432" s="2">
        <f t="shared" si="225"/>
        <v>-1.1066730226504423E-2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3.02</v>
      </c>
      <c r="C2433" s="2">
        <f t="shared" si="222"/>
        <v>2.8598318073797238</v>
      </c>
      <c r="D2433" s="2">
        <f t="shared" si="224"/>
        <v>3.0212129336397235</v>
      </c>
      <c r="E2433" s="2">
        <f t="shared" si="223"/>
        <v>-0.16138112625999979</v>
      </c>
      <c r="F2433" s="2">
        <f t="shared" si="227"/>
        <v>-0.18317528875832395</v>
      </c>
      <c r="G2433" s="2">
        <f t="shared" si="225"/>
        <v>2.1794162498324166E-2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5">
        <f>TITRES_STAT!D2437</f>
        <v>3.02</v>
      </c>
      <c r="C2434" s="2">
        <f t="shared" si="222"/>
        <v>2.9060115293213049</v>
      </c>
      <c r="D2434" s="2">
        <f t="shared" si="224"/>
        <v>3.0211230867034478</v>
      </c>
      <c r="E2434" s="2">
        <f t="shared" si="223"/>
        <v>-0.11511155738214285</v>
      </c>
      <c r="F2434" s="2">
        <f t="shared" si="227"/>
        <v>-0.16956254248308775</v>
      </c>
      <c r="G2434" s="2">
        <f t="shared" si="225"/>
        <v>5.4450985100944899E-2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5">
        <f>TITRES_STAT!D2438</f>
        <v>3.03</v>
      </c>
      <c r="C2435" s="2">
        <f t="shared" si="222"/>
        <v>2.9589328325026427</v>
      </c>
      <c r="D2435" s="2">
        <f t="shared" si="224"/>
        <v>3.0217806358365258</v>
      </c>
      <c r="E2435" s="2">
        <f t="shared" si="223"/>
        <v>-6.2847803333883068E-2</v>
      </c>
      <c r="F2435" s="2">
        <f t="shared" si="227"/>
        <v>-0.14821959465324683</v>
      </c>
      <c r="G2435" s="2">
        <f t="shared" si="225"/>
        <v>8.537179131936376E-2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5">
        <f>TITRES_STAT!D2439</f>
        <v>3.09</v>
      </c>
      <c r="C2436" s="2">
        <f t="shared" si="222"/>
        <v>3.0175585505791593</v>
      </c>
      <c r="D2436" s="2">
        <f t="shared" si="224"/>
        <v>3.0268339220708569</v>
      </c>
      <c r="E2436" s="2">
        <f t="shared" si="223"/>
        <v>-9.2753714916975483E-3</v>
      </c>
      <c r="F2436" s="2">
        <f t="shared" si="227"/>
        <v>-0.12043075002093698</v>
      </c>
      <c r="G2436" s="2">
        <f t="shared" si="225"/>
        <v>0.11115537852923943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5">
        <f>TITRES_STAT!D2440</f>
        <v>3.18</v>
      </c>
      <c r="C2437" s="2">
        <f t="shared" si="222"/>
        <v>3.0763956966439041</v>
      </c>
      <c r="D2437" s="2">
        <f t="shared" si="224"/>
        <v>3.0381795574730157</v>
      </c>
      <c r="E2437" s="2">
        <f t="shared" si="223"/>
        <v>3.8216139170888397E-2</v>
      </c>
      <c r="F2437" s="2">
        <f t="shared" si="227"/>
        <v>-8.8701372182571916E-2</v>
      </c>
      <c r="G2437" s="2">
        <f t="shared" si="225"/>
        <v>0.1269175113534603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5">
        <f>TITRES_STAT!D2441</f>
        <v>3.27</v>
      </c>
      <c r="C2438" s="2">
        <f t="shared" si="222"/>
        <v>3.1107963586986882</v>
      </c>
      <c r="D2438" s="2">
        <f t="shared" si="224"/>
        <v>3.0553514421046444</v>
      </c>
      <c r="E2438" s="2">
        <f t="shared" si="223"/>
        <v>5.5444916594043825E-2</v>
      </c>
      <c r="F2438" s="2">
        <f t="shared" si="227"/>
        <v>-5.9872114427248768E-2</v>
      </c>
      <c r="G2438" s="2">
        <f t="shared" si="225"/>
        <v>0.11531703102129259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3.21</v>
      </c>
      <c r="C2439" s="2">
        <f t="shared" si="222"/>
        <v>3.1399046112065823</v>
      </c>
      <c r="D2439" s="2">
        <f t="shared" si="224"/>
        <v>3.0668068908376336</v>
      </c>
      <c r="E2439" s="2">
        <f t="shared" si="223"/>
        <v>7.3097720368948682E-2</v>
      </c>
      <c r="F2439" s="2">
        <f t="shared" si="227"/>
        <v>-3.3278147468009278E-2</v>
      </c>
      <c r="G2439" s="2">
        <f t="shared" si="225"/>
        <v>0.10637586783695796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3.3</v>
      </c>
      <c r="C2440" s="2">
        <f t="shared" si="222"/>
        <v>3.1506885171748005</v>
      </c>
      <c r="D2440" s="2">
        <f t="shared" si="224"/>
        <v>3.0840804544792904</v>
      </c>
      <c r="E2440" s="2">
        <f t="shared" si="223"/>
        <v>6.6608062695510117E-2</v>
      </c>
      <c r="F2440" s="2">
        <f t="shared" si="227"/>
        <v>-1.3300905435305401E-2</v>
      </c>
      <c r="G2440" s="2">
        <f t="shared" si="225"/>
        <v>7.9908968130815522E-2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3.25</v>
      </c>
      <c r="C2441" s="2">
        <f t="shared" si="222"/>
        <v>3.1475056683786775</v>
      </c>
      <c r="D2441" s="2">
        <f t="shared" si="224"/>
        <v>3.0963707911845284</v>
      </c>
      <c r="E2441" s="2">
        <f t="shared" si="223"/>
        <v>5.1134877194149109E-2</v>
      </c>
      <c r="F2441" s="2">
        <f t="shared" si="227"/>
        <v>-4.1374890941449881E-4</v>
      </c>
      <c r="G2441" s="2">
        <f t="shared" si="225"/>
        <v>5.1548626103563609E-2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3.25</v>
      </c>
      <c r="C2442" s="2">
        <f t="shared" si="222"/>
        <v>3.140197104012727</v>
      </c>
      <c r="D2442" s="2">
        <f t="shared" si="224"/>
        <v>3.1077507325782672</v>
      </c>
      <c r="E2442" s="2">
        <f t="shared" si="223"/>
        <v>3.2446371434459831E-2</v>
      </c>
      <c r="F2442" s="2">
        <f t="shared" si="227"/>
        <v>6.1582751593603673E-3</v>
      </c>
      <c r="G2442" s="2">
        <f t="shared" si="225"/>
        <v>2.6288096275099464E-2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3.3</v>
      </c>
      <c r="C2443" s="2">
        <f t="shared" si="222"/>
        <v>3.1217052418569229</v>
      </c>
      <c r="D2443" s="2">
        <f t="shared" si="224"/>
        <v>3.1219914190539511</v>
      </c>
      <c r="E2443" s="2">
        <f t="shared" si="223"/>
        <v>-2.8617719702817013E-4</v>
      </c>
      <c r="F2443" s="2">
        <f t="shared" si="227"/>
        <v>4.8693846880826595E-3</v>
      </c>
      <c r="G2443" s="2">
        <f t="shared" si="225"/>
        <v>-5.1555618851108296E-3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3.22</v>
      </c>
      <c r="C2444" s="2">
        <f t="shared" si="222"/>
        <v>3.1060582815712423</v>
      </c>
      <c r="D2444" s="2">
        <f t="shared" si="224"/>
        <v>3.1292513139388434</v>
      </c>
      <c r="E2444" s="2">
        <f t="shared" si="223"/>
        <v>-2.3193032367601063E-2</v>
      </c>
      <c r="F2444" s="2">
        <f t="shared" si="227"/>
        <v>-7.4309872305408468E-4</v>
      </c>
      <c r="G2444" s="2">
        <f t="shared" si="225"/>
        <v>-2.2449933644546977E-2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3.22</v>
      </c>
      <c r="C2445" s="2">
        <f t="shared" si="222"/>
        <v>3.0943570074833584</v>
      </c>
      <c r="D2445" s="2">
        <f t="shared" si="224"/>
        <v>3.1359734388322624</v>
      </c>
      <c r="E2445" s="2">
        <f t="shared" si="223"/>
        <v>-4.1616431348904026E-2</v>
      </c>
      <c r="F2445" s="2">
        <f t="shared" si="227"/>
        <v>-8.9177652482240743E-3</v>
      </c>
      <c r="G2445" s="2">
        <f t="shared" si="225"/>
        <v>-3.2698666100679952E-2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3.22</v>
      </c>
      <c r="C2446" s="2">
        <f t="shared" si="222"/>
        <v>3.0936866986397646</v>
      </c>
      <c r="D2446" s="2">
        <f t="shared" si="224"/>
        <v>3.142197628548391</v>
      </c>
      <c r="E2446" s="2">
        <f t="shared" si="223"/>
        <v>-4.8510929908626377E-2</v>
      </c>
      <c r="F2446" s="2">
        <f t="shared" si="227"/>
        <v>-1.6836398180304538E-2</v>
      </c>
      <c r="G2446" s="2">
        <f t="shared" si="225"/>
        <v>-3.1674531728321839E-2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3.25</v>
      </c>
      <c r="C2447" s="2">
        <f t="shared" ref="C2447:C2508" si="228">$C$4*B2437+C2446*(1-$C$4)</f>
        <v>3.106965668079801</v>
      </c>
      <c r="D2447" s="2">
        <f t="shared" si="224"/>
        <v>3.1501829893966584</v>
      </c>
      <c r="E2447" s="2">
        <f t="shared" si="223"/>
        <v>-4.3217321316857404E-2</v>
      </c>
      <c r="F2447" s="2">
        <f t="shared" si="227"/>
        <v>-2.2112582807615112E-2</v>
      </c>
      <c r="G2447" s="2">
        <f t="shared" si="225"/>
        <v>-2.1104738509242292E-2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3.25</v>
      </c>
      <c r="C2448" s="2">
        <f t="shared" si="228"/>
        <v>3.1320478729906007</v>
      </c>
      <c r="D2448" s="2">
        <f t="shared" si="224"/>
        <v>3.1575768420339432</v>
      </c>
      <c r="E2448" s="2">
        <f t="shared" si="223"/>
        <v>-2.5528969043342453E-2</v>
      </c>
      <c r="F2448" s="2">
        <f t="shared" si="227"/>
        <v>-2.2795860054760583E-2</v>
      </c>
      <c r="G2448" s="2">
        <f t="shared" si="225"/>
        <v>-2.7331089885818706E-3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3.25</v>
      </c>
      <c r="C2449" s="2">
        <f t="shared" si="228"/>
        <v>3.1440405079151237</v>
      </c>
      <c r="D2449" s="2">
        <f t="shared" si="224"/>
        <v>3.1644230018832809</v>
      </c>
      <c r="E2449" s="2">
        <f t="shared" si="223"/>
        <v>-2.0382493968157167E-2</v>
      </c>
      <c r="F2449" s="2">
        <f t="shared" si="227"/>
        <v>-2.2313186837439901E-2</v>
      </c>
      <c r="G2449" s="2">
        <f t="shared" si="225"/>
        <v>1.9306928692827338E-3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3.3</v>
      </c>
      <c r="C2450" s="2">
        <f t="shared" si="228"/>
        <v>3.1680342759281817</v>
      </c>
      <c r="D2450" s="2">
        <f t="shared" si="224"/>
        <v>3.1744657424845193</v>
      </c>
      <c r="E2450" s="2">
        <f t="shared" si="223"/>
        <v>-6.4314665563376394E-3</v>
      </c>
      <c r="F2450" s="2">
        <f t="shared" si="227"/>
        <v>-1.9136842781219448E-2</v>
      </c>
      <c r="G2450" s="2">
        <f t="shared" si="225"/>
        <v>1.2705376224881808E-2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3.39</v>
      </c>
      <c r="C2451" s="2">
        <f t="shared" si="228"/>
        <v>3.1806443873238459</v>
      </c>
      <c r="D2451" s="2">
        <f t="shared" si="224"/>
        <v>3.1904312430412216</v>
      </c>
      <c r="E2451" s="2">
        <f t="shared" si="223"/>
        <v>-9.7868557173756976E-3</v>
      </c>
      <c r="F2451" s="2">
        <f t="shared" si="227"/>
        <v>-1.72668453684507E-2</v>
      </c>
      <c r="G2451" s="2">
        <f t="shared" si="225"/>
        <v>7.4799896510750023E-3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3.49</v>
      </c>
      <c r="C2452" s="2">
        <f t="shared" si="228"/>
        <v>3.1913144815817156</v>
      </c>
      <c r="D2452" s="2">
        <f t="shared" si="224"/>
        <v>3.2126215213344644</v>
      </c>
      <c r="E2452" s="2">
        <f t="shared" si="223"/>
        <v>-2.1307039752748835E-2</v>
      </c>
      <c r="F2452" s="2">
        <f t="shared" si="227"/>
        <v>-1.8074884245310327E-2</v>
      </c>
      <c r="G2452" s="2">
        <f t="shared" si="225"/>
        <v>-3.2321555074385083E-3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3.59</v>
      </c>
      <c r="C2453" s="2">
        <f t="shared" si="228"/>
        <v>3.2080353305691438</v>
      </c>
      <c r="D2453" s="2">
        <f t="shared" si="224"/>
        <v>3.2405754827170967</v>
      </c>
      <c r="E2453" s="2">
        <f t="shared" si="223"/>
        <v>-3.2540152147952917E-2</v>
      </c>
      <c r="F2453" s="2">
        <f t="shared" si="227"/>
        <v>-2.0967937825838848E-2</v>
      </c>
      <c r="G2453" s="2">
        <f t="shared" si="225"/>
        <v>-1.1572214322114069E-2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3.69</v>
      </c>
      <c r="C2454" s="2">
        <f t="shared" si="228"/>
        <v>3.2098760489431215</v>
      </c>
      <c r="D2454" s="2">
        <f t="shared" si="224"/>
        <v>3.2738661877010156</v>
      </c>
      <c r="E2454" s="2">
        <f t="shared" si="223"/>
        <v>-6.3990138757894055E-2</v>
      </c>
      <c r="F2454" s="2">
        <f t="shared" si="227"/>
        <v>-2.9572378012249892E-2</v>
      </c>
      <c r="G2454" s="2">
        <f t="shared" si="225"/>
        <v>-3.4417760745644163E-2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3.75</v>
      </c>
      <c r="C2455" s="2">
        <f t="shared" si="228"/>
        <v>3.2114335798749489</v>
      </c>
      <c r="D2455" s="2">
        <f t="shared" si="224"/>
        <v>3.3091353589824219</v>
      </c>
      <c r="E2455" s="2">
        <f t="shared" si="223"/>
        <v>-9.7701779107473019E-2</v>
      </c>
      <c r="F2455" s="2">
        <f t="shared" si="227"/>
        <v>-4.3198258231294515E-2</v>
      </c>
      <c r="G2455" s="2">
        <f t="shared" si="225"/>
        <v>-5.4503520876178504E-2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3.91</v>
      </c>
      <c r="C2456" s="2">
        <f t="shared" si="228"/>
        <v>3.2127514906634183</v>
      </c>
      <c r="D2456" s="2">
        <f t="shared" si="224"/>
        <v>3.3536438509096498</v>
      </c>
      <c r="E2456" s="2">
        <f t="shared" si="223"/>
        <v>-0.14089236024623153</v>
      </c>
      <c r="F2456" s="2">
        <f t="shared" si="227"/>
        <v>-6.273707863428192E-2</v>
      </c>
      <c r="G2456" s="2">
        <f t="shared" si="225"/>
        <v>-7.8155281611949609E-2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3.95</v>
      </c>
      <c r="C2457" s="2">
        <f t="shared" si="228"/>
        <v>3.2184820305613537</v>
      </c>
      <c r="D2457" s="2">
        <f t="shared" si="224"/>
        <v>3.397818380471898</v>
      </c>
      <c r="E2457" s="2">
        <f t="shared" si="223"/>
        <v>-0.17933634991054426</v>
      </c>
      <c r="F2457" s="2">
        <f t="shared" si="227"/>
        <v>-8.6056932889534393E-2</v>
      </c>
      <c r="G2457" s="2">
        <f t="shared" si="225"/>
        <v>-9.3279417021009864E-2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4</v>
      </c>
      <c r="C2458" s="2">
        <f t="shared" si="228"/>
        <v>3.22333094893653</v>
      </c>
      <c r="D2458" s="2">
        <f t="shared" si="224"/>
        <v>3.4424244263628685</v>
      </c>
      <c r="E2458" s="2">
        <f t="shared" si="223"/>
        <v>-0.21909347742633845</v>
      </c>
      <c r="F2458" s="2">
        <f t="shared" si="227"/>
        <v>-0.11266424179689521</v>
      </c>
      <c r="G2458" s="2">
        <f t="shared" si="225"/>
        <v>-0.10642923562944323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4</v>
      </c>
      <c r="C2459" s="2">
        <f t="shared" si="228"/>
        <v>3.2274338798693716</v>
      </c>
      <c r="D2459" s="2">
        <f t="shared" si="224"/>
        <v>3.4837263207063596</v>
      </c>
      <c r="E2459" s="2">
        <f t="shared" si="223"/>
        <v>-0.25629244083698799</v>
      </c>
      <c r="F2459" s="2">
        <f t="shared" si="227"/>
        <v>-0.14138988160491378</v>
      </c>
      <c r="G2459" s="2">
        <f t="shared" si="225"/>
        <v>-0.11490255923207421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3.82</v>
      </c>
      <c r="C2460" s="2">
        <f t="shared" si="228"/>
        <v>3.2385978983510069</v>
      </c>
      <c r="D2460" s="2">
        <f t="shared" si="224"/>
        <v>3.5086354821355181</v>
      </c>
      <c r="E2460" s="2">
        <f t="shared" ref="E2460:E2508" si="229">C2460-D2460</f>
        <v>-0.27003758378451126</v>
      </c>
      <c r="F2460" s="2">
        <f t="shared" si="227"/>
        <v>-0.1671194220408333</v>
      </c>
      <c r="G2460" s="2">
        <f t="shared" si="225"/>
        <v>-0.10291816174367796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3.79</v>
      </c>
      <c r="C2461" s="2">
        <f t="shared" si="228"/>
        <v>3.2618905293739289</v>
      </c>
      <c r="D2461" s="2">
        <f t="shared" ref="D2461:D2508" si="230">$D$4*B2461+(1-$D$4)*D2460</f>
        <v>3.529477298273628</v>
      </c>
      <c r="E2461" s="2">
        <f t="shared" si="229"/>
        <v>-0.26758676889969912</v>
      </c>
      <c r="F2461" s="2">
        <f t="shared" si="227"/>
        <v>-0.18721289141260647</v>
      </c>
      <c r="G2461" s="2">
        <f t="shared" si="225"/>
        <v>-8.0373877487092654E-2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3.78</v>
      </c>
      <c r="C2462" s="2">
        <f t="shared" si="228"/>
        <v>3.2969842940856324</v>
      </c>
      <c r="D2462" s="2">
        <f t="shared" si="230"/>
        <v>3.5480345354385441</v>
      </c>
      <c r="E2462" s="2">
        <f t="shared" si="229"/>
        <v>-0.25105024135291165</v>
      </c>
      <c r="F2462" s="2">
        <f t="shared" si="227"/>
        <v>-0.19998036140066752</v>
      </c>
      <c r="G2462" s="2">
        <f t="shared" si="225"/>
        <v>-5.1069879952244129E-2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3.7</v>
      </c>
      <c r="C2463" s="2">
        <f t="shared" si="228"/>
        <v>3.3420636334570735</v>
      </c>
      <c r="D2463" s="2">
        <f t="shared" si="230"/>
        <v>3.5592912365171707</v>
      </c>
      <c r="E2463" s="2">
        <f t="shared" si="229"/>
        <v>-0.21722760306009725</v>
      </c>
      <c r="F2463" s="2">
        <f t="shared" si="227"/>
        <v>-0.20342980973255348</v>
      </c>
      <c r="G2463" s="2">
        <f t="shared" si="225"/>
        <v>-1.3797793327543773E-2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3.8</v>
      </c>
      <c r="C2464" s="2">
        <f t="shared" si="228"/>
        <v>3.3955923052329084</v>
      </c>
      <c r="D2464" s="2">
        <f t="shared" si="230"/>
        <v>3.5771215152936762</v>
      </c>
      <c r="E2464" s="2">
        <f t="shared" si="229"/>
        <v>-0.18152921006076772</v>
      </c>
      <c r="F2464" s="2">
        <f t="shared" si="227"/>
        <v>-0.19904968979819632</v>
      </c>
      <c r="G2464" s="2">
        <f t="shared" si="225"/>
        <v>1.7520479737428596E-2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3.8</v>
      </c>
      <c r="C2465" s="2">
        <f t="shared" si="228"/>
        <v>3.4501165659663071</v>
      </c>
      <c r="D2465" s="2">
        <f t="shared" si="230"/>
        <v>3.5936310326793297</v>
      </c>
      <c r="E2465" s="2">
        <f t="shared" si="229"/>
        <v>-0.14351446671302259</v>
      </c>
      <c r="F2465" s="2">
        <f t="shared" si="227"/>
        <v>-0.18794264518116161</v>
      </c>
      <c r="G2465" s="2">
        <f t="shared" si="225"/>
        <v>4.4428178468139012E-2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3.79</v>
      </c>
      <c r="C2466" s="2">
        <f t="shared" si="228"/>
        <v>3.5208678635099524</v>
      </c>
      <c r="D2466" s="2">
        <f t="shared" si="230"/>
        <v>3.6081768821104907</v>
      </c>
      <c r="E2466" s="2">
        <f t="shared" si="229"/>
        <v>-8.7309018600538302E-2</v>
      </c>
      <c r="F2466" s="2">
        <f t="shared" si="227"/>
        <v>-0.16781591986503697</v>
      </c>
      <c r="G2466" s="2">
        <f t="shared" si="225"/>
        <v>8.0506901264498665E-2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3.7</v>
      </c>
      <c r="C2467" s="2">
        <f t="shared" si="228"/>
        <v>3.5868881922007292</v>
      </c>
      <c r="D2467" s="2">
        <f t="shared" si="230"/>
        <v>3.6149785945467507</v>
      </c>
      <c r="E2467" s="2">
        <f t="shared" si="229"/>
        <v>-2.8090402346021559E-2</v>
      </c>
      <c r="F2467" s="2">
        <f t="shared" si="227"/>
        <v>-0.13987081636123389</v>
      </c>
      <c r="G2467" s="2">
        <f t="shared" si="225"/>
        <v>0.11178041401521233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3.7</v>
      </c>
      <c r="C2468" s="2">
        <f t="shared" si="228"/>
        <v>3.6504438549390787</v>
      </c>
      <c r="D2468" s="2">
        <f t="shared" si="230"/>
        <v>3.6212764764321768</v>
      </c>
      <c r="E2468" s="2">
        <f t="shared" si="229"/>
        <v>2.9167378506901986E-2</v>
      </c>
      <c r="F2468" s="2">
        <f t="shared" si="227"/>
        <v>-0.10606317738760671</v>
      </c>
      <c r="G2468" s="2">
        <f t="shared" ref="G2468:G2508" si="231">E2468-F2468</f>
        <v>0.13523055589450869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3.7</v>
      </c>
      <c r="C2469" s="2">
        <f t="shared" si="228"/>
        <v>3.7042217234099897</v>
      </c>
      <c r="D2469" s="2">
        <f t="shared" si="230"/>
        <v>3.6271078485483117</v>
      </c>
      <c r="E2469" s="2">
        <f t="shared" si="229"/>
        <v>7.7113874861677978E-2</v>
      </c>
      <c r="F2469" s="2">
        <f t="shared" ref="F2469:F2508" si="233">(E2469*(2/(10)))+((1-(2/10))*F2468)</f>
        <v>-6.9427766937749769E-2</v>
      </c>
      <c r="G2469" s="2">
        <f t="shared" si="231"/>
        <v>0.14654164179942775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3.7</v>
      </c>
      <c r="C2470" s="2">
        <f t="shared" si="228"/>
        <v>3.7220337659622991</v>
      </c>
      <c r="D2470" s="2">
        <f t="shared" si="230"/>
        <v>3.6325072671743626</v>
      </c>
      <c r="E2470" s="2">
        <f t="shared" si="229"/>
        <v>8.9526498787936504E-2</v>
      </c>
      <c r="F2470" s="2">
        <f t="shared" si="233"/>
        <v>-3.7636913792612511E-2</v>
      </c>
      <c r="G2470" s="2">
        <f t="shared" si="231"/>
        <v>0.12716341258054903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3.69</v>
      </c>
      <c r="C2471" s="2">
        <f t="shared" si="228"/>
        <v>3.7324901096604068</v>
      </c>
      <c r="D2471" s="2">
        <f t="shared" si="230"/>
        <v>3.6367659881244099</v>
      </c>
      <c r="E2471" s="2">
        <f t="shared" si="229"/>
        <v>9.5724121535996964E-2</v>
      </c>
      <c r="F2471" s="2">
        <f t="shared" si="233"/>
        <v>-1.0964706726890615E-2</v>
      </c>
      <c r="G2471" s="2">
        <f t="shared" si="231"/>
        <v>0.10668882826288759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3.53</v>
      </c>
      <c r="C2472" s="2">
        <f t="shared" si="228"/>
        <v>3.7397993235588061</v>
      </c>
      <c r="D2472" s="2">
        <f t="shared" si="230"/>
        <v>3.6288573964114903</v>
      </c>
      <c r="E2472" s="2">
        <f t="shared" si="229"/>
        <v>0.11094192714731577</v>
      </c>
      <c r="F2472" s="2">
        <f t="shared" si="233"/>
        <v>1.3416620047950661E-2</v>
      </c>
      <c r="G2472" s="2">
        <f t="shared" si="231"/>
        <v>9.7525307099365105E-2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3.5</v>
      </c>
      <c r="C2473" s="2">
        <f t="shared" si="228"/>
        <v>3.7336763507036053</v>
      </c>
      <c r="D2473" s="2">
        <f t="shared" si="230"/>
        <v>3.6193124040847131</v>
      </c>
      <c r="E2473" s="2">
        <f t="shared" si="229"/>
        <v>0.11436394661889215</v>
      </c>
      <c r="F2473" s="2">
        <f t="shared" si="233"/>
        <v>3.3606085362138965E-2</v>
      </c>
      <c r="G2473" s="2">
        <f t="shared" si="231"/>
        <v>8.0757861256753188E-2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3.54</v>
      </c>
      <c r="C2474" s="2">
        <f t="shared" si="228"/>
        <v>3.743879989056897</v>
      </c>
      <c r="D2474" s="2">
        <f t="shared" si="230"/>
        <v>3.6134374111895493</v>
      </c>
      <c r="E2474" s="2">
        <f t="shared" si="229"/>
        <v>0.1304425778673477</v>
      </c>
      <c r="F2474" s="2">
        <f t="shared" si="233"/>
        <v>5.297338386318072E-2</v>
      </c>
      <c r="G2474" s="2">
        <f t="shared" si="231"/>
        <v>7.7469194004166977E-2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3.62</v>
      </c>
      <c r="C2475" s="2">
        <f t="shared" si="228"/>
        <v>3.7525138368942974</v>
      </c>
      <c r="D2475" s="2">
        <f t="shared" si="230"/>
        <v>3.6139235288792122</v>
      </c>
      <c r="E2475" s="2">
        <f t="shared" si="229"/>
        <v>0.13859030801508521</v>
      </c>
      <c r="F2475" s="2">
        <f t="shared" si="233"/>
        <v>7.0096768693561629E-2</v>
      </c>
      <c r="G2475" s="2">
        <f t="shared" si="231"/>
        <v>6.8493539321523578E-2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3.49</v>
      </c>
      <c r="C2476" s="2">
        <f t="shared" si="228"/>
        <v>3.7582809389105591</v>
      </c>
      <c r="D2476" s="2">
        <f t="shared" si="230"/>
        <v>3.6047440082214925</v>
      </c>
      <c r="E2476" s="2">
        <f t="shared" si="229"/>
        <v>0.1535369306890666</v>
      </c>
      <c r="F2476" s="2">
        <f t="shared" si="233"/>
        <v>8.6784801092662622E-2</v>
      </c>
      <c r="G2476" s="2">
        <f t="shared" si="231"/>
        <v>6.6752129596403975E-2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3.54</v>
      </c>
      <c r="C2477" s="2">
        <f t="shared" si="228"/>
        <v>3.7493146406166273</v>
      </c>
      <c r="D2477" s="2">
        <f t="shared" si="230"/>
        <v>3.5999481557606412</v>
      </c>
      <c r="E2477" s="2">
        <f t="shared" si="229"/>
        <v>0.14936648485598614</v>
      </c>
      <c r="F2477" s="2">
        <f t="shared" si="233"/>
        <v>9.9301137845327334E-2</v>
      </c>
      <c r="G2477" s="2">
        <f t="shared" si="231"/>
        <v>5.0065347010658803E-2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3.65</v>
      </c>
      <c r="C2478" s="2">
        <f t="shared" si="228"/>
        <v>3.7417277728294542</v>
      </c>
      <c r="D2478" s="2">
        <f t="shared" si="230"/>
        <v>3.6036556997783711</v>
      </c>
      <c r="E2478" s="2">
        <f t="shared" si="229"/>
        <v>0.13807207305108316</v>
      </c>
      <c r="F2478" s="2">
        <f t="shared" si="233"/>
        <v>0.10705532488647851</v>
      </c>
      <c r="G2478" s="2">
        <f t="shared" si="231"/>
        <v>3.1016748164604646E-2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3.49</v>
      </c>
      <c r="C2479" s="2">
        <f t="shared" si="228"/>
        <v>3.735308115471077</v>
      </c>
      <c r="D2479" s="2">
        <f t="shared" si="230"/>
        <v>3.595236759054047</v>
      </c>
      <c r="E2479" s="2">
        <f t="shared" si="229"/>
        <v>0.14007135641702995</v>
      </c>
      <c r="F2479" s="2">
        <f t="shared" si="233"/>
        <v>0.1136585311925888</v>
      </c>
      <c r="G2479" s="2">
        <f t="shared" si="231"/>
        <v>2.6412825224441147E-2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3.49</v>
      </c>
      <c r="C2480" s="2">
        <f t="shared" si="228"/>
        <v>3.7298760977062959</v>
      </c>
      <c r="D2480" s="2">
        <f t="shared" si="230"/>
        <v>3.587441443568562</v>
      </c>
      <c r="E2480" s="2">
        <f t="shared" si="229"/>
        <v>0.14243465413773393</v>
      </c>
      <c r="F2480" s="2">
        <f t="shared" si="233"/>
        <v>0.11941375578161784</v>
      </c>
      <c r="G2480" s="2">
        <f t="shared" si="231"/>
        <v>2.3020898356116093E-2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3.4</v>
      </c>
      <c r="C2481" s="2">
        <f t="shared" si="228"/>
        <v>3.7237413134437887</v>
      </c>
      <c r="D2481" s="2">
        <f t="shared" si="230"/>
        <v>3.5735568921931131</v>
      </c>
      <c r="E2481" s="2">
        <f t="shared" si="229"/>
        <v>0.15018442125067555</v>
      </c>
      <c r="F2481" s="2">
        <f t="shared" si="233"/>
        <v>0.12556788887542938</v>
      </c>
      <c r="G2481" s="2">
        <f t="shared" si="231"/>
        <v>2.4616532375246164E-2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3.4</v>
      </c>
      <c r="C2482" s="2">
        <f t="shared" si="228"/>
        <v>3.6939349575293594</v>
      </c>
      <c r="D2482" s="2">
        <f t="shared" si="230"/>
        <v>3.5607008261047346</v>
      </c>
      <c r="E2482" s="2">
        <f t="shared" si="229"/>
        <v>0.13323413142462481</v>
      </c>
      <c r="F2482" s="2">
        <f t="shared" si="233"/>
        <v>0.12710113738526849</v>
      </c>
      <c r="G2482" s="2">
        <f t="shared" si="231"/>
        <v>6.1329940393563265E-3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3.37</v>
      </c>
      <c r="C2483" s="2">
        <f t="shared" si="228"/>
        <v>3.6640988102171503</v>
      </c>
      <c r="D2483" s="2">
        <f t="shared" si="230"/>
        <v>3.5465748389858653</v>
      </c>
      <c r="E2483" s="2">
        <f t="shared" si="229"/>
        <v>0.117523971231285</v>
      </c>
      <c r="F2483" s="2">
        <f t="shared" si="233"/>
        <v>0.12518570415447181</v>
      </c>
      <c r="G2483" s="2">
        <f t="shared" si="231"/>
        <v>-7.6617329231868092E-3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5">
        <f>TITRES_STAT!D2487</f>
        <v>3.36</v>
      </c>
      <c r="C2484" s="2">
        <f t="shared" si="228"/>
        <v>3.6450066855683581</v>
      </c>
      <c r="D2484" s="2">
        <f t="shared" si="230"/>
        <v>3.5327544805424678</v>
      </c>
      <c r="E2484" s="2">
        <f t="shared" si="229"/>
        <v>0.11225220502589028</v>
      </c>
      <c r="F2484" s="2">
        <f t="shared" si="233"/>
        <v>0.12259900432875551</v>
      </c>
      <c r="G2484" s="2">
        <f t="shared" si="231"/>
        <v>-1.0346799302865223E-2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5">
        <f>TITRES_STAT!D2488</f>
        <v>3.35</v>
      </c>
      <c r="C2485" s="2">
        <f t="shared" si="228"/>
        <v>3.6411595031732262</v>
      </c>
      <c r="D2485" s="2">
        <f t="shared" si="230"/>
        <v>3.5192171116133961</v>
      </c>
      <c r="E2485" s="2">
        <f t="shared" si="229"/>
        <v>0.12194239155983011</v>
      </c>
      <c r="F2485" s="2">
        <f t="shared" si="233"/>
        <v>0.12246768177497044</v>
      </c>
      <c r="G2485" s="2">
        <f t="shared" si="231"/>
        <v>-5.252902151403338E-4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3.36</v>
      </c>
      <c r="C2486" s="2">
        <f t="shared" si="228"/>
        <v>3.6179041949927302</v>
      </c>
      <c r="D2486" s="2">
        <f t="shared" si="230"/>
        <v>3.507423251493885</v>
      </c>
      <c r="E2486" s="2">
        <f t="shared" si="229"/>
        <v>0.11048094349884519</v>
      </c>
      <c r="F2486" s="2">
        <f t="shared" si="233"/>
        <v>0.12007033411974539</v>
      </c>
      <c r="G2486" s="2">
        <f t="shared" si="231"/>
        <v>-9.5893906209002094E-3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3.36</v>
      </c>
      <c r="C2487" s="2">
        <f t="shared" si="228"/>
        <v>3.6059189342246181</v>
      </c>
      <c r="D2487" s="2">
        <f t="shared" si="230"/>
        <v>3.4965030106424861</v>
      </c>
      <c r="E2487" s="2">
        <f t="shared" si="229"/>
        <v>0.10941592358213192</v>
      </c>
      <c r="F2487" s="2">
        <f t="shared" si="233"/>
        <v>0.11793945201222271</v>
      </c>
      <c r="G2487" s="2">
        <f t="shared" si="231"/>
        <v>-8.5235284300907849E-3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3.35</v>
      </c>
      <c r="C2488" s="2">
        <f t="shared" si="228"/>
        <v>3.6127006366516001</v>
      </c>
      <c r="D2488" s="2">
        <f t="shared" si="230"/>
        <v>3.4856509357800798</v>
      </c>
      <c r="E2488" s="2">
        <f t="shared" si="229"/>
        <v>0.12704970087152034</v>
      </c>
      <c r="F2488" s="2">
        <f t="shared" si="233"/>
        <v>0.11976150178408224</v>
      </c>
      <c r="G2488" s="2">
        <f t="shared" si="231"/>
        <v>7.2881990874381075E-3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3.2</v>
      </c>
      <c r="C2489" s="2">
        <f t="shared" si="228"/>
        <v>3.5938236156282772</v>
      </c>
      <c r="D2489" s="2">
        <f t="shared" si="230"/>
        <v>3.4644916072037777</v>
      </c>
      <c r="E2489" s="2">
        <f t="shared" si="229"/>
        <v>0.12933200842449954</v>
      </c>
      <c r="F2489" s="2">
        <f t="shared" si="233"/>
        <v>0.1216756031121657</v>
      </c>
      <c r="G2489" s="2">
        <f t="shared" si="231"/>
        <v>7.6564053123338444E-3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3.1</v>
      </c>
      <c r="C2490" s="2">
        <f t="shared" si="228"/>
        <v>3.5778507516854656</v>
      </c>
      <c r="D2490" s="2">
        <f t="shared" si="230"/>
        <v>3.4374922288923866</v>
      </c>
      <c r="E2490" s="2">
        <f t="shared" si="229"/>
        <v>0.14035852279307903</v>
      </c>
      <c r="F2490" s="2">
        <f t="shared" si="233"/>
        <v>0.12541218704834839</v>
      </c>
      <c r="G2490" s="2">
        <f t="shared" si="231"/>
        <v>1.4946335744730643E-2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3.1</v>
      </c>
      <c r="C2491" s="2">
        <f t="shared" si="228"/>
        <v>3.5504890975800092</v>
      </c>
      <c r="D2491" s="2">
        <f t="shared" si="230"/>
        <v>3.4124928045299878</v>
      </c>
      <c r="E2491" s="2">
        <f t="shared" si="229"/>
        <v>0.13799629305002137</v>
      </c>
      <c r="F2491" s="2">
        <f t="shared" si="233"/>
        <v>0.127929008248683</v>
      </c>
      <c r="G2491" s="2">
        <f t="shared" si="231"/>
        <v>1.0067284801338366E-2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3.23</v>
      </c>
      <c r="C2492" s="2">
        <f t="shared" si="228"/>
        <v>3.5273369287215459</v>
      </c>
      <c r="D2492" s="2">
        <f t="shared" si="230"/>
        <v>3.3989748190092479</v>
      </c>
      <c r="E2492" s="2">
        <f t="shared" si="229"/>
        <v>0.128362109712298</v>
      </c>
      <c r="F2492" s="2">
        <f t="shared" si="233"/>
        <v>0.12801562854140602</v>
      </c>
      <c r="G2492" s="2">
        <f t="shared" si="231"/>
        <v>3.4648117089197683E-4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3.26</v>
      </c>
      <c r="C2493" s="2">
        <f t="shared" si="228"/>
        <v>3.5031312473797698</v>
      </c>
      <c r="D2493" s="2">
        <f t="shared" si="230"/>
        <v>3.3886803879715259</v>
      </c>
      <c r="E2493" s="2">
        <f t="shared" si="229"/>
        <v>0.11445085940824384</v>
      </c>
      <c r="F2493" s="2">
        <f t="shared" si="233"/>
        <v>0.12530267471477358</v>
      </c>
      <c r="G2493" s="2">
        <f t="shared" si="231"/>
        <v>-1.0851815306529733E-2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3.33</v>
      </c>
      <c r="C2494" s="2">
        <f t="shared" si="228"/>
        <v>3.4811110554751901</v>
      </c>
      <c r="D2494" s="2">
        <f t="shared" si="230"/>
        <v>3.3843336925662277</v>
      </c>
      <c r="E2494" s="2">
        <f t="shared" si="229"/>
        <v>9.6777362908962328E-2</v>
      </c>
      <c r="F2494" s="2">
        <f t="shared" si="233"/>
        <v>0.11959761235361133</v>
      </c>
      <c r="G2494" s="2">
        <f t="shared" si="231"/>
        <v>-2.2820249444648999E-2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3.31</v>
      </c>
      <c r="C2495" s="2">
        <f t="shared" si="228"/>
        <v>3.4609401238636224</v>
      </c>
      <c r="D2495" s="2">
        <f t="shared" si="230"/>
        <v>3.3788274931168774</v>
      </c>
      <c r="E2495" s="2">
        <f t="shared" si="229"/>
        <v>8.2112630746745019E-2</v>
      </c>
      <c r="F2495" s="2">
        <f t="shared" si="233"/>
        <v>0.11210061603223806</v>
      </c>
      <c r="G2495" s="2">
        <f t="shared" si="231"/>
        <v>-2.9987985285493041E-2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3.3</v>
      </c>
      <c r="C2496" s="2">
        <f t="shared" si="228"/>
        <v>3.4454108740384499</v>
      </c>
      <c r="D2496" s="2">
        <f t="shared" si="230"/>
        <v>3.372988419552664</v>
      </c>
      <c r="E2496" s="2">
        <f t="shared" si="229"/>
        <v>7.2422454485785881E-2</v>
      </c>
      <c r="F2496" s="2">
        <f t="shared" si="233"/>
        <v>0.10416498372294763</v>
      </c>
      <c r="G2496" s="2">
        <f t="shared" si="231"/>
        <v>-3.1742529237161754E-2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3.3</v>
      </c>
      <c r="C2497" s="2">
        <f t="shared" si="228"/>
        <v>3.4322707395709964</v>
      </c>
      <c r="D2497" s="2">
        <f t="shared" si="230"/>
        <v>3.3675818699561706</v>
      </c>
      <c r="E2497" s="2">
        <f t="shared" si="229"/>
        <v>6.4688869614825784E-2</v>
      </c>
      <c r="F2497" s="2">
        <f t="shared" si="233"/>
        <v>9.6269760901323276E-2</v>
      </c>
      <c r="G2497" s="2">
        <f t="shared" si="231"/>
        <v>-3.1580891286497492E-2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3.33</v>
      </c>
      <c r="C2498" s="2">
        <f t="shared" si="228"/>
        <v>3.41961370271392</v>
      </c>
      <c r="D2498" s="2">
        <f t="shared" si="230"/>
        <v>3.3647980277371947</v>
      </c>
      <c r="E2498" s="2">
        <f t="shared" si="229"/>
        <v>5.4815674976725237E-2</v>
      </c>
      <c r="F2498" s="2">
        <f t="shared" si="233"/>
        <v>8.7978943716403663E-2</v>
      </c>
      <c r="G2498" s="2">
        <f t="shared" si="231"/>
        <v>-3.3163268739678425E-2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3.47</v>
      </c>
      <c r="C2499" s="2">
        <f t="shared" si="228"/>
        <v>3.3858269792194706</v>
      </c>
      <c r="D2499" s="2">
        <f t="shared" si="230"/>
        <v>3.3725907664233286</v>
      </c>
      <c r="E2499" s="2">
        <f t="shared" si="229"/>
        <v>1.3236212796142066E-2</v>
      </c>
      <c r="F2499" s="2">
        <f t="shared" si="233"/>
        <v>7.303039753235134E-2</v>
      </c>
      <c r="G2499" s="2">
        <f t="shared" si="231"/>
        <v>-5.9794184736209274E-2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3.42</v>
      </c>
      <c r="C2500" s="2">
        <f t="shared" si="228"/>
        <v>3.3418535978010904</v>
      </c>
      <c r="D2500" s="2">
        <f t="shared" si="230"/>
        <v>3.3761025615030822</v>
      </c>
      <c r="E2500" s="2">
        <f t="shared" si="229"/>
        <v>-3.4248963701991819E-2</v>
      </c>
      <c r="F2500" s="2">
        <f t="shared" si="233"/>
        <v>5.1574525285482717E-2</v>
      </c>
      <c r="G2500" s="2">
        <f t="shared" si="231"/>
        <v>-8.5823488987474536E-2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3.43</v>
      </c>
      <c r="C2501" s="2">
        <f t="shared" si="228"/>
        <v>3.3046453519855379</v>
      </c>
      <c r="D2501" s="2">
        <f t="shared" si="230"/>
        <v>3.3800949643547056</v>
      </c>
      <c r="E2501" s="2">
        <f t="shared" si="229"/>
        <v>-7.5449612369167696E-2</v>
      </c>
      <c r="F2501" s="2">
        <f t="shared" si="233"/>
        <v>2.6169697754552634E-2</v>
      </c>
      <c r="G2501" s="2">
        <f t="shared" si="231"/>
        <v>-0.10161931012372033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3.41</v>
      </c>
      <c r="C2502" s="2">
        <f t="shared" si="228"/>
        <v>3.2931614516800707</v>
      </c>
      <c r="D2502" s="2">
        <f t="shared" si="230"/>
        <v>3.382310152180283</v>
      </c>
      <c r="E2502" s="2">
        <f t="shared" si="229"/>
        <v>-8.9148700500212286E-2</v>
      </c>
      <c r="F2502" s="2">
        <f t="shared" si="233"/>
        <v>3.1060181035996517E-3</v>
      </c>
      <c r="G2502" s="2">
        <f t="shared" si="231"/>
        <v>-9.225471860381193E-2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3.35</v>
      </c>
      <c r="C2503" s="2">
        <f t="shared" si="228"/>
        <v>3.2880596898831369</v>
      </c>
      <c r="D2503" s="2">
        <f t="shared" si="230"/>
        <v>3.379916807574336</v>
      </c>
      <c r="E2503" s="2">
        <f t="shared" si="229"/>
        <v>-9.1857117691199086E-2</v>
      </c>
      <c r="F2503" s="2">
        <f t="shared" si="233"/>
        <v>-1.5886609055360098E-2</v>
      </c>
      <c r="G2503" s="2">
        <f t="shared" si="231"/>
        <v>-7.5970508635838985E-2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3.3</v>
      </c>
      <c r="C2504" s="2">
        <f t="shared" si="228"/>
        <v>3.2945120452857313</v>
      </c>
      <c r="D2504" s="2">
        <f t="shared" si="230"/>
        <v>3.3739970440503111</v>
      </c>
      <c r="E2504" s="2">
        <f t="shared" si="229"/>
        <v>-7.9484998764579817E-2</v>
      </c>
      <c r="F2504" s="2">
        <f t="shared" si="233"/>
        <v>-2.8606286997204043E-2</v>
      </c>
      <c r="G2504" s="2">
        <f t="shared" si="231"/>
        <v>-5.0878711767375774E-2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3.31</v>
      </c>
      <c r="C2505" s="2">
        <f t="shared" si="228"/>
        <v>3.2968948075494651</v>
      </c>
      <c r="D2505" s="2">
        <f t="shared" si="230"/>
        <v>3.3692565222688065</v>
      </c>
      <c r="E2505" s="2">
        <f t="shared" si="229"/>
        <v>-7.2361714719341386E-2</v>
      </c>
      <c r="F2505" s="2">
        <f t="shared" si="233"/>
        <v>-3.7357372541631517E-2</v>
      </c>
      <c r="G2505" s="2">
        <f t="shared" si="231"/>
        <v>-3.5004342177709868E-2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3.27</v>
      </c>
      <c r="C2506" s="2">
        <f t="shared" si="228"/>
        <v>3.2973725294649321</v>
      </c>
      <c r="D2506" s="2">
        <f t="shared" si="230"/>
        <v>3.3619041872859321</v>
      </c>
      <c r="E2506" s="2">
        <f t="shared" si="229"/>
        <v>-6.453165782100001E-2</v>
      </c>
      <c r="F2506" s="2">
        <f t="shared" si="233"/>
        <v>-4.2792229597505213E-2</v>
      </c>
      <c r="G2506" s="2">
        <f t="shared" si="231"/>
        <v>-2.1739428223494797E-2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3.2</v>
      </c>
      <c r="C2507" s="2">
        <f t="shared" si="228"/>
        <v>3.2977767557010962</v>
      </c>
      <c r="D2507" s="2">
        <f t="shared" si="230"/>
        <v>3.3499112845240111</v>
      </c>
      <c r="E2507" s="2">
        <f t="shared" si="229"/>
        <v>-5.2134528822914916E-2</v>
      </c>
      <c r="F2507" s="2">
        <f t="shared" si="233"/>
        <v>-4.4660689442587151E-2</v>
      </c>
      <c r="G2507" s="2">
        <f t="shared" si="231"/>
        <v>-7.4738393803277653E-3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3.11</v>
      </c>
      <c r="C2508" s="2">
        <f t="shared" si="228"/>
        <v>3.3027341779009274</v>
      </c>
      <c r="D2508" s="2">
        <f t="shared" si="230"/>
        <v>3.3321400782629729</v>
      </c>
      <c r="E2508" s="2">
        <f t="shared" si="229"/>
        <v>-2.940590036204549E-2</v>
      </c>
      <c r="F2508" s="2">
        <f t="shared" si="233"/>
        <v>-4.1609731626478824E-2</v>
      </c>
      <c r="G2508" s="2">
        <f t="shared" si="231"/>
        <v>1.2203831264433335E-2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16.3</v>
      </c>
      <c r="C2" s="5">
        <f>TITRES_STAT!D5</f>
        <v>5.9006999999999996</v>
      </c>
      <c r="D2" s="5">
        <f>TITRES_STAT!E5</f>
        <v>14194</v>
      </c>
      <c r="E2" s="2">
        <f>D2</f>
        <v>14194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16.399999999999999</v>
      </c>
      <c r="C3" s="5">
        <f>TITRES_STAT!D6</f>
        <v>5.9368999999999996</v>
      </c>
      <c r="D3" s="5">
        <f>TITRES_STAT!E6</f>
        <v>27778</v>
      </c>
      <c r="E3" s="2">
        <f>IF(B3&gt;B2, E2+D3, IF(B3&lt;B2, E2-D3, E2))</f>
        <v>41972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17.39</v>
      </c>
      <c r="C4" s="5">
        <f>TITRES_STAT!D7</f>
        <v>6.2953000000000001</v>
      </c>
      <c r="D4" s="5">
        <f>TITRES_STAT!E7</f>
        <v>30036</v>
      </c>
      <c r="E4" s="2">
        <f t="shared" ref="E4:E67" si="0">IF(B4&gt;B3, E3+D4, IF(B4&lt;B3, E3-D4, E3))</f>
        <v>72008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18.440000000000001</v>
      </c>
      <c r="C5" s="5">
        <f>TITRES_STAT!D8</f>
        <v>6.6753999999999998</v>
      </c>
      <c r="D5" s="5">
        <f>TITRES_STAT!E8</f>
        <v>33238</v>
      </c>
      <c r="E5" s="2">
        <f t="shared" si="0"/>
        <v>105246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19.260000000000002</v>
      </c>
      <c r="C6" s="5">
        <f>TITRES_STAT!D9</f>
        <v>6.9722</v>
      </c>
      <c r="D6" s="5">
        <f>TITRES_STAT!E9</f>
        <v>66151</v>
      </c>
      <c r="E6" s="2">
        <f t="shared" si="0"/>
        <v>171397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18.399999999999999</v>
      </c>
      <c r="C7" s="5">
        <f>TITRES_STAT!D10</f>
        <v>6.6608999999999998</v>
      </c>
      <c r="D7" s="5">
        <f>TITRES_STAT!E10</f>
        <v>0</v>
      </c>
      <c r="E7" s="2">
        <f t="shared" si="0"/>
        <v>171397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CONFIRMED BULLISH</v>
      </c>
    </row>
    <row r="8" spans="1:8" ht="13.5" x14ac:dyDescent="0.25">
      <c r="A8" s="3">
        <f>TITRES_STAT!B11</f>
        <v>42318</v>
      </c>
      <c r="B8" s="5">
        <f>TITRES_STAT!C11</f>
        <v>17.579999999999998</v>
      </c>
      <c r="C8" s="5">
        <f>TITRES_STAT!D11</f>
        <v>6.3639999999999999</v>
      </c>
      <c r="D8" s="5">
        <f>TITRES_STAT!E11</f>
        <v>0</v>
      </c>
      <c r="E8" s="2">
        <f t="shared" si="0"/>
        <v>171397</v>
      </c>
      <c r="F8" s="5" t="str">
        <f t="shared" ref="F8:F71" si="3">IF(E8&gt;E3,"BULLISH",IF(E8&lt;E3,"BEARISH","NEUTRAL"))</f>
        <v>BULLISH</v>
      </c>
      <c r="G8" s="5" t="str">
        <f t="shared" si="2"/>
        <v>STRONG</v>
      </c>
      <c r="H8" s="5" t="str">
        <f t="shared" si="1"/>
        <v>CONFIRMED BULLISH</v>
      </c>
    </row>
    <row r="9" spans="1:8" ht="13.5" x14ac:dyDescent="0.25">
      <c r="A9" s="3">
        <f>TITRES_STAT!B12</f>
        <v>42319</v>
      </c>
      <c r="B9" s="5">
        <f>TITRES_STAT!C12</f>
        <v>17.350000000000001</v>
      </c>
      <c r="C9" s="5">
        <f>TITRES_STAT!D12</f>
        <v>6.2808000000000002</v>
      </c>
      <c r="D9" s="5">
        <f>TITRES_STAT!E12</f>
        <v>23710</v>
      </c>
      <c r="E9" s="2">
        <f t="shared" si="0"/>
        <v>147687</v>
      </c>
      <c r="F9" s="5" t="str">
        <f t="shared" si="3"/>
        <v>BULLISH</v>
      </c>
      <c r="G9" s="5" t="str">
        <f t="shared" si="2"/>
        <v>STRONG</v>
      </c>
      <c r="H9" s="5" t="str">
        <f t="shared" si="1"/>
        <v>BULLISH DIVERGENCE</v>
      </c>
    </row>
    <row r="10" spans="1:8" ht="13.5" x14ac:dyDescent="0.25">
      <c r="A10" s="3">
        <f>TITRES_STAT!B13</f>
        <v>42320</v>
      </c>
      <c r="B10" s="5">
        <f>TITRES_STAT!C13</f>
        <v>16.91</v>
      </c>
      <c r="C10" s="5">
        <f>TITRES_STAT!D13</f>
        <v>6.1215000000000002</v>
      </c>
      <c r="D10" s="5">
        <f>TITRES_STAT!E13</f>
        <v>8908</v>
      </c>
      <c r="E10" s="2">
        <f t="shared" si="0"/>
        <v>138779</v>
      </c>
      <c r="F10" s="5" t="str">
        <f t="shared" si="3"/>
        <v>BULLISH</v>
      </c>
      <c r="G10" s="5" t="str">
        <f>IF((E10-E5)/E5 &gt; 0.02, "STRONG",
 IF((E10-E5)/E5 &lt; -0.02, "WEAK", "NEUTRAL"))</f>
        <v>STRONG</v>
      </c>
      <c r="H10" s="5" t="str">
        <f t="shared" si="1"/>
        <v>BULLISH DIVERGENCE</v>
      </c>
    </row>
    <row r="11" spans="1:8" ht="13.5" x14ac:dyDescent="0.25">
      <c r="A11" s="3">
        <f>TITRES_STAT!B14</f>
        <v>42321</v>
      </c>
      <c r="B11" s="5">
        <f>TITRES_STAT!C14</f>
        <v>16.62</v>
      </c>
      <c r="C11" s="5">
        <f>TITRES_STAT!D14</f>
        <v>6.0164999999999997</v>
      </c>
      <c r="D11" s="5">
        <f>TITRES_STAT!E14</f>
        <v>8937</v>
      </c>
      <c r="E11" s="2">
        <f t="shared" si="0"/>
        <v>129842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17.03</v>
      </c>
      <c r="C12" s="5">
        <f>TITRES_STAT!D15</f>
        <v>6.1649000000000003</v>
      </c>
      <c r="D12" s="5">
        <f>TITRES_STAT!E15</f>
        <v>6730</v>
      </c>
      <c r="E12" s="2">
        <f t="shared" si="0"/>
        <v>136572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16.489999999999998</v>
      </c>
      <c r="C13" s="5">
        <f>TITRES_STAT!D16</f>
        <v>5.9695</v>
      </c>
      <c r="D13" s="5">
        <f>TITRES_STAT!E16</f>
        <v>10349</v>
      </c>
      <c r="E13" s="2">
        <f t="shared" si="0"/>
        <v>126223</v>
      </c>
      <c r="F13" s="5" t="str">
        <f t="shared" si="3"/>
        <v>BEARISH</v>
      </c>
      <c r="G13" s="5" t="str">
        <f t="shared" si="2"/>
        <v>WEAK</v>
      </c>
      <c r="H13" s="5" t="str">
        <f t="shared" si="1"/>
        <v>CONFIRMED BEARISH</v>
      </c>
    </row>
    <row r="14" spans="1:8" ht="13.5" x14ac:dyDescent="0.25">
      <c r="A14" s="3">
        <f>TITRES_STAT!B17</f>
        <v>42326</v>
      </c>
      <c r="B14" s="5">
        <f>TITRES_STAT!C17</f>
        <v>16.489999999999998</v>
      </c>
      <c r="C14" s="5">
        <f>TITRES_STAT!D17</f>
        <v>5.9695</v>
      </c>
      <c r="D14" s="5">
        <f>TITRES_STAT!E17</f>
        <v>7015</v>
      </c>
      <c r="E14" s="2">
        <f t="shared" si="0"/>
        <v>126223</v>
      </c>
      <c r="F14" s="5" t="str">
        <f t="shared" si="3"/>
        <v>BEARISH</v>
      </c>
      <c r="G14" s="5" t="str">
        <f t="shared" si="2"/>
        <v>WEAK</v>
      </c>
      <c r="H14" s="5" t="str">
        <f t="shared" si="1"/>
        <v>CONFIRMED BEARISH</v>
      </c>
    </row>
    <row r="15" spans="1:8" ht="13.5" x14ac:dyDescent="0.25">
      <c r="A15" s="3">
        <f>TITRES_STAT!B18</f>
        <v>42327</v>
      </c>
      <c r="B15" s="5">
        <f>TITRES_STAT!C18</f>
        <v>16.45</v>
      </c>
      <c r="C15" s="5">
        <f>TITRES_STAT!D18</f>
        <v>5.9550000000000001</v>
      </c>
      <c r="D15" s="5">
        <f>TITRES_STAT!E18</f>
        <v>6048</v>
      </c>
      <c r="E15" s="2">
        <f t="shared" si="0"/>
        <v>120175</v>
      </c>
      <c r="F15" s="5" t="str">
        <f t="shared" si="3"/>
        <v>BEARISH</v>
      </c>
      <c r="G15" s="5" t="str">
        <f t="shared" si="2"/>
        <v>WEAK</v>
      </c>
      <c r="H15" s="5" t="str">
        <f t="shared" si="1"/>
        <v>CONFIRMED BEARISH</v>
      </c>
    </row>
    <row r="16" spans="1:8" ht="13.5" x14ac:dyDescent="0.25">
      <c r="A16" s="3">
        <f>TITRES_STAT!B19</f>
        <v>42328</v>
      </c>
      <c r="B16" s="5">
        <f>TITRES_STAT!C19</f>
        <v>16.45</v>
      </c>
      <c r="C16" s="5">
        <f>TITRES_STAT!D19</f>
        <v>5.9550000000000001</v>
      </c>
      <c r="D16" s="5">
        <f>TITRES_STAT!E19</f>
        <v>7930</v>
      </c>
      <c r="E16" s="2">
        <f t="shared" si="0"/>
        <v>120175</v>
      </c>
      <c r="F16" s="5" t="str">
        <f t="shared" si="3"/>
        <v>BEARISH</v>
      </c>
      <c r="G16" s="5" t="str">
        <f t="shared" si="2"/>
        <v>WEAK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16.399999999999999</v>
      </c>
      <c r="C17" s="5">
        <f>TITRES_STAT!D20</f>
        <v>5.9368999999999996</v>
      </c>
      <c r="D17" s="5">
        <f>TITRES_STAT!E20</f>
        <v>5247</v>
      </c>
      <c r="E17" s="2">
        <f t="shared" si="0"/>
        <v>114928</v>
      </c>
      <c r="F17" s="5" t="str">
        <f t="shared" si="3"/>
        <v>BEARISH</v>
      </c>
      <c r="G17" s="5" t="str">
        <f t="shared" si="2"/>
        <v>WEAK</v>
      </c>
      <c r="H17" s="5" t="str">
        <f t="shared" si="1"/>
        <v>CONFIRMED BEARISH</v>
      </c>
    </row>
    <row r="18" spans="1:8" ht="13.5" x14ac:dyDescent="0.25">
      <c r="A18" s="3">
        <f>TITRES_STAT!B21</f>
        <v>42332</v>
      </c>
      <c r="B18" s="5">
        <f>TITRES_STAT!C21</f>
        <v>16.5</v>
      </c>
      <c r="C18" s="5">
        <f>TITRES_STAT!D21</f>
        <v>5.9730999999999996</v>
      </c>
      <c r="D18" s="5">
        <f>TITRES_STAT!E21</f>
        <v>16454</v>
      </c>
      <c r="E18" s="2">
        <f t="shared" si="0"/>
        <v>131382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16.600000000000001</v>
      </c>
      <c r="C19" s="5">
        <f>TITRES_STAT!D22</f>
        <v>6.0092999999999996</v>
      </c>
      <c r="D19" s="5">
        <f>TITRES_STAT!E22</f>
        <v>10282</v>
      </c>
      <c r="E19" s="2">
        <f t="shared" si="0"/>
        <v>141664</v>
      </c>
      <c r="F19" s="5" t="str">
        <f t="shared" si="3"/>
        <v>BULLISH</v>
      </c>
      <c r="G19" s="5" t="str">
        <f t="shared" si="2"/>
        <v>STRONG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17</v>
      </c>
      <c r="C20" s="5">
        <f>TITRES_STAT!D23</f>
        <v>6.1540999999999997</v>
      </c>
      <c r="D20" s="5">
        <f>TITRES_STAT!E23</f>
        <v>3595</v>
      </c>
      <c r="E20" s="2">
        <f t="shared" si="0"/>
        <v>145259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16.809999999999999</v>
      </c>
      <c r="C21" s="5">
        <f>TITRES_STAT!D24</f>
        <v>6.0853000000000002</v>
      </c>
      <c r="D21" s="5">
        <f>TITRES_STAT!E24</f>
        <v>4870</v>
      </c>
      <c r="E21" s="2">
        <f t="shared" si="0"/>
        <v>140389</v>
      </c>
      <c r="F21" s="5" t="str">
        <f t="shared" si="3"/>
        <v>BULLISH</v>
      </c>
      <c r="G21" s="5" t="str">
        <f t="shared" si="2"/>
        <v>STRONG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16.649999999999999</v>
      </c>
      <c r="C22" s="5">
        <f>TITRES_STAT!D25</f>
        <v>6.0274000000000001</v>
      </c>
      <c r="D22" s="5">
        <f>TITRES_STAT!E25</f>
        <v>6795</v>
      </c>
      <c r="E22" s="2">
        <f t="shared" si="0"/>
        <v>133594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16.649999999999999</v>
      </c>
      <c r="C23" s="5">
        <f>TITRES_STAT!D26</f>
        <v>6.0274000000000001</v>
      </c>
      <c r="D23" s="5">
        <f>TITRES_STAT!E26</f>
        <v>7523</v>
      </c>
      <c r="E23" s="2">
        <f t="shared" si="0"/>
        <v>133594</v>
      </c>
      <c r="F23" s="5" t="str">
        <f t="shared" si="3"/>
        <v>BULLISH</v>
      </c>
      <c r="G23" s="5" t="str">
        <f t="shared" si="2"/>
        <v>NEUTRAL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16.649999999999999</v>
      </c>
      <c r="C24" s="5">
        <f>TITRES_STAT!D27</f>
        <v>6.0274000000000001</v>
      </c>
      <c r="D24" s="5">
        <f>TITRES_STAT!E27</f>
        <v>6804</v>
      </c>
      <c r="E24" s="2">
        <f t="shared" si="0"/>
        <v>133594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BEARISH DIVERGENCE</v>
      </c>
    </row>
    <row r="25" spans="1:8" ht="13.5" x14ac:dyDescent="0.25">
      <c r="A25" s="3">
        <f>TITRES_STAT!B28</f>
        <v>42341</v>
      </c>
      <c r="B25" s="5">
        <f>TITRES_STAT!C28</f>
        <v>16.5</v>
      </c>
      <c r="C25" s="5">
        <f>TITRES_STAT!D28</f>
        <v>5.9730999999999996</v>
      </c>
      <c r="D25" s="5">
        <f>TITRES_STAT!E28</f>
        <v>19738</v>
      </c>
      <c r="E25" s="2">
        <f t="shared" si="0"/>
        <v>113856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16.489999999999998</v>
      </c>
      <c r="C26" s="5">
        <f>TITRES_STAT!D29</f>
        <v>5.9695</v>
      </c>
      <c r="D26" s="5">
        <f>TITRES_STAT!E29</f>
        <v>17545</v>
      </c>
      <c r="E26" s="2">
        <f t="shared" si="0"/>
        <v>96311</v>
      </c>
      <c r="F26" s="5" t="str">
        <f t="shared" si="3"/>
        <v>BEARISH</v>
      </c>
      <c r="G26" s="5" t="str">
        <f t="shared" si="2"/>
        <v>WEAK</v>
      </c>
      <c r="H26" s="5" t="str">
        <f t="shared" si="1"/>
        <v>CONFIRMED BEARISH</v>
      </c>
    </row>
    <row r="27" spans="1:8" ht="13.5" x14ac:dyDescent="0.25">
      <c r="A27" s="3">
        <f>TITRES_STAT!B30</f>
        <v>42345</v>
      </c>
      <c r="B27" s="5">
        <f>TITRES_STAT!C30</f>
        <v>16.5</v>
      </c>
      <c r="C27" s="5">
        <f>TITRES_STAT!D30</f>
        <v>5.9730999999999996</v>
      </c>
      <c r="D27" s="5">
        <f>TITRES_STAT!E30</f>
        <v>23114</v>
      </c>
      <c r="E27" s="2">
        <f t="shared" si="0"/>
        <v>119425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16.5</v>
      </c>
      <c r="C28" s="5">
        <f>TITRES_STAT!D31</f>
        <v>5.9730999999999996</v>
      </c>
      <c r="D28" s="5">
        <f>TITRES_STAT!E31</f>
        <v>17903</v>
      </c>
      <c r="E28" s="2">
        <f t="shared" si="0"/>
        <v>119425</v>
      </c>
      <c r="F28" s="5" t="str">
        <f t="shared" si="3"/>
        <v>BEARISH</v>
      </c>
      <c r="G28" s="5" t="str">
        <f t="shared" si="2"/>
        <v>WEAK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16.010000000000002</v>
      </c>
      <c r="C29" s="5">
        <f>TITRES_STAT!D32</f>
        <v>5.7957000000000001</v>
      </c>
      <c r="D29" s="5">
        <f>TITRES_STAT!E32</f>
        <v>19344</v>
      </c>
      <c r="E29" s="2">
        <f t="shared" si="0"/>
        <v>100081</v>
      </c>
      <c r="F29" s="5" t="str">
        <f t="shared" si="3"/>
        <v>BEARISH</v>
      </c>
      <c r="G29" s="5" t="str">
        <f t="shared" si="2"/>
        <v>WEAK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15.6</v>
      </c>
      <c r="C30" s="5">
        <f>TITRES_STAT!D33</f>
        <v>5.6473000000000004</v>
      </c>
      <c r="D30" s="5">
        <f>TITRES_STAT!E33</f>
        <v>50672</v>
      </c>
      <c r="E30" s="2">
        <f t="shared" si="0"/>
        <v>49409</v>
      </c>
      <c r="F30" s="5" t="str">
        <f t="shared" si="3"/>
        <v>BEARISH</v>
      </c>
      <c r="G30" s="5" t="str">
        <f t="shared" si="2"/>
        <v>WEAK</v>
      </c>
      <c r="H30" s="5" t="str">
        <f t="shared" si="1"/>
        <v>CONFIRMED BEARISH</v>
      </c>
    </row>
    <row r="31" spans="1:8" ht="13.5" x14ac:dyDescent="0.25">
      <c r="A31" s="3">
        <f>TITRES_STAT!B34</f>
        <v>42349</v>
      </c>
      <c r="B31" s="5">
        <f>TITRES_STAT!C34</f>
        <v>12.18</v>
      </c>
      <c r="C31" s="5">
        <f>TITRES_STAT!D34</f>
        <v>5.2957000000000001</v>
      </c>
      <c r="D31" s="5">
        <f>TITRES_STAT!E34</f>
        <v>12079</v>
      </c>
      <c r="E31" s="2">
        <f t="shared" si="0"/>
        <v>37330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12.36</v>
      </c>
      <c r="C32" s="5">
        <f>TITRES_STAT!D35</f>
        <v>5.3739999999999997</v>
      </c>
      <c r="D32" s="5">
        <f>TITRES_STAT!E35</f>
        <v>11802</v>
      </c>
      <c r="E32" s="2">
        <f t="shared" si="0"/>
        <v>49132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12.54</v>
      </c>
      <c r="C33" s="5">
        <f>TITRES_STAT!D36</f>
        <v>5.4522000000000004</v>
      </c>
      <c r="D33" s="5">
        <f>TITRES_STAT!E36</f>
        <v>12112</v>
      </c>
      <c r="E33" s="2">
        <f t="shared" si="0"/>
        <v>61244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CONFIRMED BEARISH</v>
      </c>
    </row>
    <row r="34" spans="1:8" ht="13.5" x14ac:dyDescent="0.25">
      <c r="A34" s="3">
        <f>TITRES_STAT!B37</f>
        <v>42354</v>
      </c>
      <c r="B34" s="5">
        <f>TITRES_STAT!C37</f>
        <v>12.7</v>
      </c>
      <c r="C34" s="5">
        <f>TITRES_STAT!D37</f>
        <v>5.5217999999999998</v>
      </c>
      <c r="D34" s="5">
        <f>TITRES_STAT!E37</f>
        <v>4296</v>
      </c>
      <c r="E34" s="2">
        <f t="shared" si="0"/>
        <v>65540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CONFIRMED BEARISH</v>
      </c>
    </row>
    <row r="35" spans="1:8" ht="13.5" x14ac:dyDescent="0.25">
      <c r="A35" s="3">
        <f>TITRES_STAT!B38</f>
        <v>42355</v>
      </c>
      <c r="B35" s="5">
        <f>TITRES_STAT!C38</f>
        <v>13</v>
      </c>
      <c r="C35" s="5">
        <f>TITRES_STAT!D38</f>
        <v>5.6521999999999997</v>
      </c>
      <c r="D35" s="5">
        <f>TITRES_STAT!E38</f>
        <v>18750</v>
      </c>
      <c r="E35" s="2">
        <f t="shared" si="0"/>
        <v>84290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BULLISH DIVERGENCE</v>
      </c>
    </row>
    <row r="36" spans="1:8" ht="13.5" x14ac:dyDescent="0.25">
      <c r="A36" s="3">
        <f>TITRES_STAT!B39</f>
        <v>42356</v>
      </c>
      <c r="B36" s="5">
        <f>TITRES_STAT!C39</f>
        <v>13</v>
      </c>
      <c r="C36" s="5">
        <f>TITRES_STAT!D39</f>
        <v>5.6521999999999997</v>
      </c>
      <c r="D36" s="5">
        <f>TITRES_STAT!E39</f>
        <v>20687</v>
      </c>
      <c r="E36" s="2">
        <f t="shared" si="0"/>
        <v>84290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13</v>
      </c>
      <c r="C37" s="5">
        <f>TITRES_STAT!D40</f>
        <v>5.6521999999999997</v>
      </c>
      <c r="D37" s="5">
        <f>TITRES_STAT!E40</f>
        <v>19105</v>
      </c>
      <c r="E37" s="2">
        <f t="shared" si="0"/>
        <v>84290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12.99</v>
      </c>
      <c r="C38" s="5">
        <f>TITRES_STAT!D41</f>
        <v>5.6478999999999999</v>
      </c>
      <c r="D38" s="5">
        <f>TITRES_STAT!E41</f>
        <v>13294</v>
      </c>
      <c r="E38" s="2">
        <f t="shared" si="0"/>
        <v>70996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42361</v>
      </c>
      <c r="B39" s="5">
        <f>TITRES_STAT!C42</f>
        <v>12.7</v>
      </c>
      <c r="C39" s="5">
        <f>TITRES_STAT!D42</f>
        <v>5.5217999999999998</v>
      </c>
      <c r="D39" s="5">
        <f>TITRES_STAT!E42</f>
        <v>7283</v>
      </c>
      <c r="E39" s="2">
        <f t="shared" si="0"/>
        <v>63713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NEUTRAL</v>
      </c>
    </row>
    <row r="40" spans="1:8" ht="13.5" x14ac:dyDescent="0.25">
      <c r="A40" s="3">
        <f>TITRES_STAT!B43</f>
        <v>42363</v>
      </c>
      <c r="B40" s="5">
        <f>TITRES_STAT!C43</f>
        <v>13.27</v>
      </c>
      <c r="C40" s="5">
        <f>TITRES_STAT!D43</f>
        <v>5.7695999999999996</v>
      </c>
      <c r="D40" s="5">
        <f>TITRES_STAT!E43</f>
        <v>0</v>
      </c>
      <c r="E40" s="2">
        <f t="shared" si="0"/>
        <v>63713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BEARISH DIVERGENCE</v>
      </c>
    </row>
    <row r="41" spans="1:8" ht="13.5" x14ac:dyDescent="0.25">
      <c r="A41" s="3">
        <f>TITRES_STAT!B44</f>
        <v>42366</v>
      </c>
      <c r="B41" s="5">
        <f>TITRES_STAT!C44</f>
        <v>13.86</v>
      </c>
      <c r="C41" s="5">
        <f>TITRES_STAT!D44</f>
        <v>6.0262000000000002</v>
      </c>
      <c r="D41" s="5">
        <f>TITRES_STAT!E44</f>
        <v>0</v>
      </c>
      <c r="E41" s="2">
        <f t="shared" si="0"/>
        <v>63713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BEARISH DIVERGENCE</v>
      </c>
    </row>
    <row r="42" spans="1:8" ht="13.5" x14ac:dyDescent="0.25">
      <c r="A42" s="3">
        <f>TITRES_STAT!B45</f>
        <v>42367</v>
      </c>
      <c r="B42" s="5">
        <f>TITRES_STAT!C45</f>
        <v>14.48</v>
      </c>
      <c r="C42" s="5">
        <f>TITRES_STAT!D45</f>
        <v>6.2957000000000001</v>
      </c>
      <c r="D42" s="5">
        <f>TITRES_STAT!E45</f>
        <v>0</v>
      </c>
      <c r="E42" s="2">
        <f t="shared" si="0"/>
        <v>63713</v>
      </c>
      <c r="F42" s="5" t="str">
        <f t="shared" si="3"/>
        <v>BEARISH</v>
      </c>
      <c r="G42" s="5" t="str">
        <f t="shared" si="2"/>
        <v>WEAK</v>
      </c>
      <c r="H42" s="5" t="str">
        <f t="shared" si="1"/>
        <v>BEARISH DIVERGENCE</v>
      </c>
    </row>
    <row r="43" spans="1:8" ht="13.5" x14ac:dyDescent="0.25">
      <c r="A43" s="3">
        <f>TITRES_STAT!B46</f>
        <v>42368</v>
      </c>
      <c r="B43" s="5">
        <f>TITRES_STAT!C46</f>
        <v>15.13</v>
      </c>
      <c r="C43" s="5">
        <f>TITRES_STAT!D46</f>
        <v>6.5782999999999996</v>
      </c>
      <c r="D43" s="5">
        <f>TITRES_STAT!E46</f>
        <v>0</v>
      </c>
      <c r="E43" s="2">
        <f t="shared" si="0"/>
        <v>63713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BEARISH DIVERGENCE</v>
      </c>
    </row>
    <row r="44" spans="1:8" ht="13.5" x14ac:dyDescent="0.25">
      <c r="A44" s="3">
        <f>TITRES_STAT!B47</f>
        <v>42369</v>
      </c>
      <c r="B44" s="5">
        <f>TITRES_STAT!C47</f>
        <v>15.81</v>
      </c>
      <c r="C44" s="5">
        <f>TITRES_STAT!D47</f>
        <v>6.8739999999999997</v>
      </c>
      <c r="D44" s="5">
        <f>TITRES_STAT!E47</f>
        <v>96814</v>
      </c>
      <c r="E44" s="2">
        <f t="shared" si="0"/>
        <v>160527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16.77</v>
      </c>
      <c r="C45" s="5">
        <f>TITRES_STAT!D48</f>
        <v>7.2914000000000003</v>
      </c>
      <c r="D45" s="5">
        <f>TITRES_STAT!E48</f>
        <v>3541</v>
      </c>
      <c r="E45" s="2">
        <f t="shared" si="0"/>
        <v>164068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16.7</v>
      </c>
      <c r="C46" s="5">
        <f>TITRES_STAT!D49</f>
        <v>7.2610000000000001</v>
      </c>
      <c r="D46" s="5">
        <f>TITRES_STAT!E49</f>
        <v>75273</v>
      </c>
      <c r="E46" s="2">
        <f t="shared" si="0"/>
        <v>88795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17.45</v>
      </c>
      <c r="C47" s="5">
        <f>TITRES_STAT!D50</f>
        <v>7.5871000000000004</v>
      </c>
      <c r="D47" s="5">
        <f>TITRES_STAT!E50</f>
        <v>0</v>
      </c>
      <c r="E47" s="2">
        <f t="shared" si="0"/>
        <v>88795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17.97</v>
      </c>
      <c r="C48" s="5">
        <f>TITRES_STAT!D51</f>
        <v>7.8131000000000004</v>
      </c>
      <c r="D48" s="5">
        <f>TITRES_STAT!E51</f>
        <v>110278</v>
      </c>
      <c r="E48" s="2">
        <f t="shared" si="0"/>
        <v>199073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18</v>
      </c>
      <c r="C49" s="5">
        <f>TITRES_STAT!D52</f>
        <v>7.8262</v>
      </c>
      <c r="D49" s="5">
        <f>TITRES_STAT!E52</f>
        <v>231148</v>
      </c>
      <c r="E49" s="2">
        <f t="shared" si="0"/>
        <v>430221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17.8</v>
      </c>
      <c r="C50" s="5">
        <f>TITRES_STAT!D53</f>
        <v>7.7392000000000003</v>
      </c>
      <c r="D50" s="5">
        <f>TITRES_STAT!E53</f>
        <v>88420</v>
      </c>
      <c r="E50" s="2">
        <f t="shared" si="0"/>
        <v>341801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17.8</v>
      </c>
      <c r="C51" s="5">
        <f>TITRES_STAT!D54</f>
        <v>7.7392000000000003</v>
      </c>
      <c r="D51" s="5">
        <f>TITRES_STAT!E54</f>
        <v>120646</v>
      </c>
      <c r="E51" s="2">
        <f t="shared" si="0"/>
        <v>341801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17.809999999999999</v>
      </c>
      <c r="C52" s="5">
        <f>TITRES_STAT!D55</f>
        <v>7.7435999999999998</v>
      </c>
      <c r="D52" s="5">
        <f>TITRES_STAT!E55</f>
        <v>228253</v>
      </c>
      <c r="E52" s="2">
        <f t="shared" si="0"/>
        <v>570054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17.3</v>
      </c>
      <c r="C53" s="5">
        <f>TITRES_STAT!D56</f>
        <v>7.5217999999999998</v>
      </c>
      <c r="D53" s="5">
        <f>TITRES_STAT!E56</f>
        <v>198847</v>
      </c>
      <c r="E53" s="2">
        <f t="shared" si="0"/>
        <v>371207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BULLISH DIVERGENCE</v>
      </c>
    </row>
    <row r="54" spans="1:8" ht="13.5" x14ac:dyDescent="0.25">
      <c r="A54" s="3">
        <f>TITRES_STAT!B57</f>
        <v>42387</v>
      </c>
      <c r="B54" s="5">
        <f>TITRES_STAT!C57</f>
        <v>16.53</v>
      </c>
      <c r="C54" s="5">
        <f>TITRES_STAT!D57</f>
        <v>7.1870000000000003</v>
      </c>
      <c r="D54" s="5">
        <f>TITRES_STAT!E57</f>
        <v>0</v>
      </c>
      <c r="E54" s="2">
        <f t="shared" si="0"/>
        <v>371207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15.79</v>
      </c>
      <c r="C55" s="5">
        <f>TITRES_STAT!D58</f>
        <v>6.8653000000000004</v>
      </c>
      <c r="D55" s="5">
        <f>TITRES_STAT!E58</f>
        <v>0</v>
      </c>
      <c r="E55" s="2">
        <f t="shared" si="0"/>
        <v>371207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BULLISH DIVERGENCE</v>
      </c>
    </row>
    <row r="56" spans="1:8" ht="13.5" x14ac:dyDescent="0.25">
      <c r="A56" s="3">
        <f>TITRES_STAT!B59</f>
        <v>42389</v>
      </c>
      <c r="B56" s="5">
        <f>TITRES_STAT!C59</f>
        <v>16.5</v>
      </c>
      <c r="C56" s="5">
        <f>TITRES_STAT!D59</f>
        <v>7.1740000000000004</v>
      </c>
      <c r="D56" s="5">
        <f>TITRES_STAT!E59</f>
        <v>0</v>
      </c>
      <c r="E56" s="2">
        <f t="shared" si="0"/>
        <v>371207</v>
      </c>
      <c r="F56" s="5" t="str">
        <f t="shared" si="3"/>
        <v>BULLISH</v>
      </c>
      <c r="G56" s="5" t="str">
        <f t="shared" si="2"/>
        <v>STRONG</v>
      </c>
      <c r="H56" s="5" t="str">
        <f t="shared" si="1"/>
        <v>BULLISH DIVERGENCE</v>
      </c>
    </row>
    <row r="57" spans="1:8" ht="13.5" x14ac:dyDescent="0.25">
      <c r="A57" s="3">
        <f>TITRES_STAT!B60</f>
        <v>42390</v>
      </c>
      <c r="B57" s="5">
        <f>TITRES_STAT!C60</f>
        <v>16.600000000000001</v>
      </c>
      <c r="C57" s="5">
        <f>TITRES_STAT!D60</f>
        <v>7.2175000000000002</v>
      </c>
      <c r="D57" s="5">
        <f>TITRES_STAT!E60</f>
        <v>41071</v>
      </c>
      <c r="E57" s="2">
        <f t="shared" si="0"/>
        <v>412278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16.100000000000001</v>
      </c>
      <c r="C58" s="5">
        <f>TITRES_STAT!D61</f>
        <v>7.0000999999999998</v>
      </c>
      <c r="D58" s="5">
        <f>TITRES_STAT!E61</f>
        <v>17167</v>
      </c>
      <c r="E58" s="2">
        <f t="shared" si="0"/>
        <v>395111</v>
      </c>
      <c r="F58" s="5" t="str">
        <f t="shared" si="3"/>
        <v>BULLISH</v>
      </c>
      <c r="G58" s="5" t="str">
        <f t="shared" si="2"/>
        <v>STRONG</v>
      </c>
      <c r="H58" s="5" t="str">
        <f t="shared" si="1"/>
        <v>BULLISH DIVERGENCE</v>
      </c>
    </row>
    <row r="59" spans="1:8" ht="13.5" x14ac:dyDescent="0.25">
      <c r="A59" s="3">
        <f>TITRES_STAT!B62</f>
        <v>42394</v>
      </c>
      <c r="B59" s="5">
        <f>TITRES_STAT!C62</f>
        <v>16.989999999999998</v>
      </c>
      <c r="C59" s="5">
        <f>TITRES_STAT!D62</f>
        <v>7.3871000000000002</v>
      </c>
      <c r="D59" s="5">
        <f>TITRES_STAT!E62</f>
        <v>25138</v>
      </c>
      <c r="E59" s="2">
        <f t="shared" si="0"/>
        <v>420249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16.899999999999999</v>
      </c>
      <c r="C60" s="5">
        <f>TITRES_STAT!D63</f>
        <v>7.3479000000000001</v>
      </c>
      <c r="D60" s="5">
        <f>TITRES_STAT!E63</f>
        <v>16900</v>
      </c>
      <c r="E60" s="2">
        <f t="shared" si="0"/>
        <v>403349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17</v>
      </c>
      <c r="C61" s="5">
        <f>TITRES_STAT!D64</f>
        <v>7.3914</v>
      </c>
      <c r="D61" s="5">
        <f>TITRES_STAT!E64</f>
        <v>26032</v>
      </c>
      <c r="E61" s="2">
        <f t="shared" si="0"/>
        <v>429381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42397</v>
      </c>
      <c r="B62" s="5">
        <f>TITRES_STAT!C65</f>
        <v>17.3</v>
      </c>
      <c r="C62" s="5">
        <f>TITRES_STAT!D65</f>
        <v>7.5217999999999998</v>
      </c>
      <c r="D62" s="5">
        <f>TITRES_STAT!E65</f>
        <v>11400</v>
      </c>
      <c r="E62" s="2">
        <f t="shared" si="0"/>
        <v>440781</v>
      </c>
      <c r="F62" s="5" t="str">
        <f t="shared" si="3"/>
        <v>BULLISH</v>
      </c>
      <c r="G62" s="5" t="str">
        <f t="shared" si="2"/>
        <v>STRONG</v>
      </c>
      <c r="H62" s="5" t="str">
        <f t="shared" si="1"/>
        <v>CONFIRMED BULLISH</v>
      </c>
    </row>
    <row r="63" spans="1:8" ht="13.5" x14ac:dyDescent="0.25">
      <c r="A63" s="3">
        <f>TITRES_STAT!B66</f>
        <v>42398</v>
      </c>
      <c r="B63" s="5">
        <f>TITRES_STAT!C66</f>
        <v>16.8</v>
      </c>
      <c r="C63" s="5">
        <f>TITRES_STAT!D66</f>
        <v>7.3044000000000002</v>
      </c>
      <c r="D63" s="5">
        <f>TITRES_STAT!E66</f>
        <v>31532</v>
      </c>
      <c r="E63" s="2">
        <f t="shared" si="0"/>
        <v>409249</v>
      </c>
      <c r="F63" s="5" t="str">
        <f t="shared" si="3"/>
        <v>BULLISH</v>
      </c>
      <c r="G63" s="5" t="str">
        <f t="shared" si="2"/>
        <v>STRONG</v>
      </c>
      <c r="H63" s="5" t="str">
        <f t="shared" si="1"/>
        <v>CONFIRMED BULLISH</v>
      </c>
    </row>
    <row r="64" spans="1:8" ht="13.5" x14ac:dyDescent="0.25">
      <c r="A64" s="3">
        <f>TITRES_STAT!B67</f>
        <v>42401</v>
      </c>
      <c r="B64" s="5">
        <f>TITRES_STAT!C67</f>
        <v>16.3</v>
      </c>
      <c r="C64" s="5">
        <f>TITRES_STAT!D67</f>
        <v>7.0869999999999997</v>
      </c>
      <c r="D64" s="5">
        <f>TITRES_STAT!E67</f>
        <v>9589</v>
      </c>
      <c r="E64" s="2">
        <f t="shared" si="0"/>
        <v>399660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16.649999999999999</v>
      </c>
      <c r="C65" s="5">
        <f>TITRES_STAT!D68</f>
        <v>7.2392000000000003</v>
      </c>
      <c r="D65" s="5">
        <f>TITRES_STAT!E68</f>
        <v>7224</v>
      </c>
      <c r="E65" s="2">
        <f t="shared" si="0"/>
        <v>406884</v>
      </c>
      <c r="F65" s="5" t="str">
        <f t="shared" si="3"/>
        <v>BULLISH</v>
      </c>
      <c r="G65" s="5" t="str">
        <f t="shared" si="2"/>
        <v>NEUTRAL</v>
      </c>
      <c r="H65" s="5" t="str">
        <f t="shared" si="1"/>
        <v>BULLISH DIVERGENCE</v>
      </c>
    </row>
    <row r="66" spans="1:8" ht="13.5" x14ac:dyDescent="0.25">
      <c r="A66" s="3">
        <f>TITRES_STAT!B69</f>
        <v>42403</v>
      </c>
      <c r="B66" s="5">
        <f>TITRES_STAT!C69</f>
        <v>16.7</v>
      </c>
      <c r="C66" s="5">
        <f>TITRES_STAT!D69</f>
        <v>7.2610000000000001</v>
      </c>
      <c r="D66" s="5">
        <f>TITRES_STAT!E69</f>
        <v>11442</v>
      </c>
      <c r="E66" s="2">
        <f t="shared" si="0"/>
        <v>418326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16.649999999999999</v>
      </c>
      <c r="C67" s="5">
        <f>TITRES_STAT!D70</f>
        <v>7.2392000000000003</v>
      </c>
      <c r="D67" s="5">
        <f>TITRES_STAT!E70</f>
        <v>5067</v>
      </c>
      <c r="E67" s="2">
        <f t="shared" si="0"/>
        <v>413259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16.02</v>
      </c>
      <c r="C68" s="5">
        <f>TITRES_STAT!D71</f>
        <v>6.9653</v>
      </c>
      <c r="D68" s="5">
        <f>TITRES_STAT!E71</f>
        <v>12751</v>
      </c>
      <c r="E68" s="2">
        <f t="shared" ref="E68:E131" si="4">IF(B68&gt;B67, E67+D68, IF(B68&lt;B67, E67-D68, E67))</f>
        <v>400508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16.149999999999999</v>
      </c>
      <c r="C69" s="5">
        <f>TITRES_STAT!D72</f>
        <v>7.0217999999999998</v>
      </c>
      <c r="D69" s="5">
        <f>TITRES_STAT!E72</f>
        <v>4885</v>
      </c>
      <c r="E69" s="2">
        <f t="shared" si="4"/>
        <v>405393</v>
      </c>
      <c r="F69" s="5" t="str">
        <f t="shared" si="3"/>
        <v>BULLISH</v>
      </c>
      <c r="G69" s="5" t="str">
        <f t="shared" si="2"/>
        <v>NEUTRAL</v>
      </c>
      <c r="H69" s="5" t="str">
        <f t="shared" si="1"/>
        <v>BULLISH DIVERGENCE</v>
      </c>
    </row>
    <row r="70" spans="1:8" ht="13.5" x14ac:dyDescent="0.25">
      <c r="A70" s="3">
        <f>TITRES_STAT!B73</f>
        <v>42409</v>
      </c>
      <c r="B70" s="5">
        <f>TITRES_STAT!C73</f>
        <v>15.86</v>
      </c>
      <c r="C70" s="5">
        <f>TITRES_STAT!D73</f>
        <v>6.8956999999999997</v>
      </c>
      <c r="D70" s="5">
        <f>TITRES_STAT!E73</f>
        <v>5886</v>
      </c>
      <c r="E70" s="2">
        <f t="shared" si="4"/>
        <v>399507</v>
      </c>
      <c r="F70" s="5" t="str">
        <f t="shared" si="3"/>
        <v>BEARISH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14.96</v>
      </c>
      <c r="C71" s="5">
        <f>TITRES_STAT!D74</f>
        <v>6.5044000000000004</v>
      </c>
      <c r="D71" s="5">
        <f>TITRES_STAT!E74</f>
        <v>8854</v>
      </c>
      <c r="E71" s="2">
        <f t="shared" si="4"/>
        <v>390653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14.96</v>
      </c>
      <c r="C72" s="5">
        <f>TITRES_STAT!D75</f>
        <v>6.5044000000000004</v>
      </c>
      <c r="D72" s="5">
        <f>TITRES_STAT!E75</f>
        <v>6717</v>
      </c>
      <c r="E72" s="2">
        <f t="shared" si="4"/>
        <v>390653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14.6</v>
      </c>
      <c r="C73" s="5">
        <f>TITRES_STAT!D76</f>
        <v>6.3479000000000001</v>
      </c>
      <c r="D73" s="5">
        <f>TITRES_STAT!E76</f>
        <v>5470</v>
      </c>
      <c r="E73" s="2">
        <f t="shared" si="4"/>
        <v>385183</v>
      </c>
      <c r="F73" s="5" t="str">
        <f t="shared" si="7"/>
        <v>BEARISH</v>
      </c>
      <c r="G73" s="5" t="str">
        <f t="shared" si="6"/>
        <v>WEAK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15.15</v>
      </c>
      <c r="C74" s="5">
        <f>TITRES_STAT!D77</f>
        <v>6.5869999999999997</v>
      </c>
      <c r="D74" s="5">
        <f>TITRES_STAT!E77</f>
        <v>1134</v>
      </c>
      <c r="E74" s="2">
        <f t="shared" si="4"/>
        <v>386317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15.6</v>
      </c>
      <c r="C75" s="5">
        <f>TITRES_STAT!D78</f>
        <v>6.7827000000000002</v>
      </c>
      <c r="D75" s="5">
        <f>TITRES_STAT!E78</f>
        <v>17330</v>
      </c>
      <c r="E75" s="2">
        <f t="shared" si="4"/>
        <v>403647</v>
      </c>
      <c r="F75" s="5" t="str">
        <f t="shared" si="7"/>
        <v>BULLISH</v>
      </c>
      <c r="G75" s="5" t="str">
        <f t="shared" si="6"/>
        <v>NEUTRAL</v>
      </c>
      <c r="H75" s="5" t="str">
        <f t="shared" si="5"/>
        <v>BULLISH DIVERGENCE</v>
      </c>
    </row>
    <row r="76" spans="1:8" ht="13.5" x14ac:dyDescent="0.25">
      <c r="A76" s="3">
        <f>TITRES_STAT!B79</f>
        <v>42417</v>
      </c>
      <c r="B76" s="5">
        <f>TITRES_STAT!C79</f>
        <v>15.61</v>
      </c>
      <c r="C76" s="5">
        <f>TITRES_STAT!D79</f>
        <v>6.7869999999999999</v>
      </c>
      <c r="D76" s="5">
        <f>TITRES_STAT!E79</f>
        <v>4469</v>
      </c>
      <c r="E76" s="2">
        <f t="shared" si="4"/>
        <v>408116</v>
      </c>
      <c r="F76" s="5" t="str">
        <f t="shared" si="7"/>
        <v>BULLISH</v>
      </c>
      <c r="G76" s="5" t="str">
        <f t="shared" si="6"/>
        <v>STRONG</v>
      </c>
      <c r="H76" s="5" t="str">
        <f t="shared" si="5"/>
        <v>CONFIRMED BULLISH</v>
      </c>
    </row>
    <row r="77" spans="1:8" ht="13.5" x14ac:dyDescent="0.25">
      <c r="A77" s="3">
        <f>TITRES_STAT!B80</f>
        <v>42418</v>
      </c>
      <c r="B77" s="5">
        <f>TITRES_STAT!C80</f>
        <v>15.11</v>
      </c>
      <c r="C77" s="5">
        <f>TITRES_STAT!D80</f>
        <v>6.5696000000000003</v>
      </c>
      <c r="D77" s="5">
        <f>TITRES_STAT!E80</f>
        <v>5656</v>
      </c>
      <c r="E77" s="2">
        <f t="shared" si="4"/>
        <v>402460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15.13</v>
      </c>
      <c r="C78" s="5">
        <f>TITRES_STAT!D81</f>
        <v>6.5782999999999996</v>
      </c>
      <c r="D78" s="5">
        <f>TITRES_STAT!E81</f>
        <v>4495</v>
      </c>
      <c r="E78" s="2">
        <f t="shared" si="4"/>
        <v>406955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15.45</v>
      </c>
      <c r="C79" s="5">
        <f>TITRES_STAT!D82</f>
        <v>6.7175000000000002</v>
      </c>
      <c r="D79" s="5">
        <f>TITRES_STAT!E82</f>
        <v>2838</v>
      </c>
      <c r="E79" s="2">
        <f t="shared" si="4"/>
        <v>409793</v>
      </c>
      <c r="F79" s="5" t="str">
        <f t="shared" si="7"/>
        <v>BULLISH</v>
      </c>
      <c r="G79" s="5" t="str">
        <f t="shared" si="6"/>
        <v>STRONG</v>
      </c>
      <c r="H79" s="5" t="str">
        <f t="shared" si="5"/>
        <v>CONFIRMED BULLISH</v>
      </c>
    </row>
    <row r="80" spans="1:8" ht="13.5" x14ac:dyDescent="0.25">
      <c r="A80" s="3">
        <f>TITRES_STAT!B83</f>
        <v>42423</v>
      </c>
      <c r="B80" s="5">
        <f>TITRES_STAT!C83</f>
        <v>15.06</v>
      </c>
      <c r="C80" s="5">
        <f>TITRES_STAT!D83</f>
        <v>6.5479000000000003</v>
      </c>
      <c r="D80" s="5">
        <f>TITRES_STAT!E83</f>
        <v>8326</v>
      </c>
      <c r="E80" s="2">
        <f t="shared" si="4"/>
        <v>401467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15</v>
      </c>
      <c r="C81" s="5">
        <f>TITRES_STAT!D84</f>
        <v>6.5217999999999998</v>
      </c>
      <c r="D81" s="5">
        <f>TITRES_STAT!E84</f>
        <v>2089</v>
      </c>
      <c r="E81" s="2">
        <f t="shared" si="4"/>
        <v>399378</v>
      </c>
      <c r="F81" s="5" t="str">
        <f t="shared" si="7"/>
        <v>BEARISH</v>
      </c>
      <c r="G81" s="5" t="str">
        <f t="shared" si="6"/>
        <v>WEAK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15</v>
      </c>
      <c r="C82" s="5">
        <f>TITRES_STAT!D85</f>
        <v>6.5217999999999998</v>
      </c>
      <c r="D82" s="5">
        <f>TITRES_STAT!E85</f>
        <v>8309</v>
      </c>
      <c r="E82" s="2">
        <f t="shared" si="4"/>
        <v>399378</v>
      </c>
      <c r="F82" s="5" t="str">
        <f t="shared" si="7"/>
        <v>BEARISH</v>
      </c>
      <c r="G82" s="5" t="str">
        <f t="shared" si="6"/>
        <v>NEUTRAL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15</v>
      </c>
      <c r="C83" s="5">
        <f>TITRES_STAT!D86</f>
        <v>6.5217999999999998</v>
      </c>
      <c r="D83" s="5">
        <f>TITRES_STAT!E86</f>
        <v>4077</v>
      </c>
      <c r="E83" s="2">
        <f t="shared" si="4"/>
        <v>399378</v>
      </c>
      <c r="F83" s="5" t="str">
        <f t="shared" si="7"/>
        <v>BEARISH</v>
      </c>
      <c r="G83" s="5" t="str">
        <f t="shared" si="6"/>
        <v>NEUTRAL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14.8</v>
      </c>
      <c r="C84" s="5">
        <f>TITRES_STAT!D87</f>
        <v>6.4348999999999998</v>
      </c>
      <c r="D84" s="5">
        <f>TITRES_STAT!E87</f>
        <v>4184</v>
      </c>
      <c r="E84" s="2">
        <f t="shared" si="4"/>
        <v>395194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14.92</v>
      </c>
      <c r="C85" s="5">
        <f>TITRES_STAT!D88</f>
        <v>6.4870000000000001</v>
      </c>
      <c r="D85" s="5">
        <f>TITRES_STAT!E88</f>
        <v>8537</v>
      </c>
      <c r="E85" s="2">
        <f t="shared" si="4"/>
        <v>403731</v>
      </c>
      <c r="F85" s="5" t="str">
        <f t="shared" si="7"/>
        <v>BULLISH</v>
      </c>
      <c r="G85" s="5" t="str">
        <f t="shared" si="6"/>
        <v>NEUTRAL</v>
      </c>
      <c r="H85" s="5" t="str">
        <f t="shared" si="5"/>
        <v>BULLISH DIVERGENCE</v>
      </c>
    </row>
    <row r="86" spans="1:8" ht="13.5" x14ac:dyDescent="0.25">
      <c r="A86" s="3">
        <f>TITRES_STAT!B89</f>
        <v>42431</v>
      </c>
      <c r="B86" s="5">
        <f>TITRES_STAT!C89</f>
        <v>15.29</v>
      </c>
      <c r="C86" s="5">
        <f>TITRES_STAT!D89</f>
        <v>6.6478999999999999</v>
      </c>
      <c r="D86" s="5">
        <f>TITRES_STAT!E89</f>
        <v>3668</v>
      </c>
      <c r="E86" s="2">
        <f t="shared" si="4"/>
        <v>407399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42432</v>
      </c>
      <c r="B87" s="5">
        <f>TITRES_STAT!C90</f>
        <v>15.97</v>
      </c>
      <c r="C87" s="5">
        <f>TITRES_STAT!D90</f>
        <v>6.9436</v>
      </c>
      <c r="D87" s="5">
        <f>TITRES_STAT!E90</f>
        <v>0</v>
      </c>
      <c r="E87" s="2">
        <f t="shared" si="4"/>
        <v>407399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42433</v>
      </c>
      <c r="B88" s="5">
        <f>TITRES_STAT!C91</f>
        <v>16.68</v>
      </c>
      <c r="C88" s="5">
        <f>TITRES_STAT!D91</f>
        <v>7.2523</v>
      </c>
      <c r="D88" s="5">
        <f>TITRES_STAT!E91</f>
        <v>0</v>
      </c>
      <c r="E88" s="2">
        <f t="shared" si="4"/>
        <v>407399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42436</v>
      </c>
      <c r="B89" s="5">
        <f>TITRES_STAT!C92</f>
        <v>16.2</v>
      </c>
      <c r="C89" s="5">
        <f>TITRES_STAT!D92</f>
        <v>7.0435999999999996</v>
      </c>
      <c r="D89" s="5">
        <f>TITRES_STAT!E92</f>
        <v>69039</v>
      </c>
      <c r="E89" s="2">
        <f t="shared" si="4"/>
        <v>338360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BEARISH DIVERGENCE</v>
      </c>
    </row>
    <row r="90" spans="1:8" ht="13.5" x14ac:dyDescent="0.25">
      <c r="A90" s="3">
        <f>TITRES_STAT!B93</f>
        <v>42437</v>
      </c>
      <c r="B90" s="5">
        <f>TITRES_STAT!C93</f>
        <v>16.5</v>
      </c>
      <c r="C90" s="5">
        <f>TITRES_STAT!D93</f>
        <v>7.1740000000000004</v>
      </c>
      <c r="D90" s="5">
        <f>TITRES_STAT!E93</f>
        <v>6664</v>
      </c>
      <c r="E90" s="2">
        <f t="shared" si="4"/>
        <v>345024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BEARISH DIVERGENCE</v>
      </c>
    </row>
    <row r="91" spans="1:8" ht="13.5" x14ac:dyDescent="0.25">
      <c r="A91" s="3">
        <f>TITRES_STAT!B94</f>
        <v>42438</v>
      </c>
      <c r="B91" s="5">
        <f>TITRES_STAT!C94</f>
        <v>16.5</v>
      </c>
      <c r="C91" s="5">
        <f>TITRES_STAT!D94</f>
        <v>7.1740000000000004</v>
      </c>
      <c r="D91" s="5">
        <f>TITRES_STAT!E94</f>
        <v>10996</v>
      </c>
      <c r="E91" s="2">
        <f t="shared" si="4"/>
        <v>345024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BEARISH DIVERGENCE</v>
      </c>
    </row>
    <row r="92" spans="1:8" ht="13.5" x14ac:dyDescent="0.25">
      <c r="A92" s="3">
        <f>TITRES_STAT!B95</f>
        <v>42439</v>
      </c>
      <c r="B92" s="5">
        <f>TITRES_STAT!C95</f>
        <v>16.5</v>
      </c>
      <c r="C92" s="5">
        <f>TITRES_STAT!D95</f>
        <v>7.1740000000000004</v>
      </c>
      <c r="D92" s="5">
        <f>TITRES_STAT!E95</f>
        <v>28364</v>
      </c>
      <c r="E92" s="2">
        <f t="shared" si="4"/>
        <v>345024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BEARISH DIVERGENCE</v>
      </c>
    </row>
    <row r="93" spans="1:8" ht="13.5" x14ac:dyDescent="0.25">
      <c r="A93" s="3">
        <f>TITRES_STAT!B96</f>
        <v>42440</v>
      </c>
      <c r="B93" s="5">
        <f>TITRES_STAT!C96</f>
        <v>16.38</v>
      </c>
      <c r="C93" s="5">
        <f>TITRES_STAT!D96</f>
        <v>7.1218000000000004</v>
      </c>
      <c r="D93" s="5">
        <f>TITRES_STAT!E96</f>
        <v>4630</v>
      </c>
      <c r="E93" s="2">
        <f t="shared" si="4"/>
        <v>340394</v>
      </c>
      <c r="F93" s="5" t="str">
        <f t="shared" si="7"/>
        <v>BEARISH</v>
      </c>
      <c r="G93" s="5" t="str">
        <f t="shared" si="6"/>
        <v>WEAK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16.2</v>
      </c>
      <c r="C94" s="5">
        <f>TITRES_STAT!D97</f>
        <v>7.0435999999999996</v>
      </c>
      <c r="D94" s="5">
        <f>TITRES_STAT!E97</f>
        <v>8510</v>
      </c>
      <c r="E94" s="2">
        <f t="shared" si="4"/>
        <v>331884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NEUTRAL</v>
      </c>
    </row>
    <row r="95" spans="1:8" ht="13.5" x14ac:dyDescent="0.25">
      <c r="A95" s="3">
        <f>TITRES_STAT!B98</f>
        <v>42444</v>
      </c>
      <c r="B95" s="5">
        <f>TITRES_STAT!C98</f>
        <v>16.25</v>
      </c>
      <c r="C95" s="5">
        <f>TITRES_STAT!D98</f>
        <v>7.0652999999999997</v>
      </c>
      <c r="D95" s="5">
        <f>TITRES_STAT!E98</f>
        <v>10602</v>
      </c>
      <c r="E95" s="2">
        <f t="shared" si="4"/>
        <v>342486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CONFIRMED BEARISH</v>
      </c>
    </row>
    <row r="96" spans="1:8" ht="13.5" x14ac:dyDescent="0.25">
      <c r="A96" s="3">
        <f>TITRES_STAT!B99</f>
        <v>42445</v>
      </c>
      <c r="B96" s="5">
        <f>TITRES_STAT!C99</f>
        <v>16.5</v>
      </c>
      <c r="C96" s="5">
        <f>TITRES_STAT!D99</f>
        <v>7.1740000000000004</v>
      </c>
      <c r="D96" s="5">
        <f>TITRES_STAT!E99</f>
        <v>10211</v>
      </c>
      <c r="E96" s="2">
        <f t="shared" si="4"/>
        <v>352697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NEUTRAL</v>
      </c>
    </row>
    <row r="97" spans="1:8" ht="13.5" x14ac:dyDescent="0.25">
      <c r="A97" s="3">
        <f>TITRES_STAT!B100</f>
        <v>42446</v>
      </c>
      <c r="B97" s="5">
        <f>TITRES_STAT!C100</f>
        <v>17.34</v>
      </c>
      <c r="C97" s="5">
        <f>TITRES_STAT!D100</f>
        <v>7.5392000000000001</v>
      </c>
      <c r="D97" s="5">
        <f>TITRES_STAT!E100</f>
        <v>22558</v>
      </c>
      <c r="E97" s="2">
        <f t="shared" si="4"/>
        <v>375255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17.8</v>
      </c>
      <c r="C98" s="5">
        <f>TITRES_STAT!D101</f>
        <v>7.7392000000000003</v>
      </c>
      <c r="D98" s="5">
        <f>TITRES_STAT!E101</f>
        <v>35324</v>
      </c>
      <c r="E98" s="2">
        <f t="shared" si="4"/>
        <v>410579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17.399999999999999</v>
      </c>
      <c r="C99" s="5">
        <f>TITRES_STAT!D102</f>
        <v>7.5652999999999997</v>
      </c>
      <c r="D99" s="5">
        <f>TITRES_STAT!E102</f>
        <v>34610</v>
      </c>
      <c r="E99" s="2">
        <f t="shared" si="4"/>
        <v>375969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16.64</v>
      </c>
      <c r="C100" s="5">
        <f>TITRES_STAT!D103</f>
        <v>7.2348999999999997</v>
      </c>
      <c r="D100" s="5">
        <f>TITRES_STAT!E103</f>
        <v>11835</v>
      </c>
      <c r="E100" s="2">
        <f t="shared" si="4"/>
        <v>364134</v>
      </c>
      <c r="F100" s="5" t="str">
        <f t="shared" si="7"/>
        <v>BULLISH</v>
      </c>
      <c r="G100" s="5" t="str">
        <f t="shared" si="6"/>
        <v>STRONG</v>
      </c>
      <c r="H100" s="5" t="str">
        <f t="shared" si="5"/>
        <v>CONFIRMED BULLISH</v>
      </c>
    </row>
    <row r="101" spans="1:8" ht="13.5" x14ac:dyDescent="0.25">
      <c r="A101" s="3">
        <f>TITRES_STAT!B104</f>
        <v>42452</v>
      </c>
      <c r="B101" s="5">
        <f>TITRES_STAT!C104</f>
        <v>16.72</v>
      </c>
      <c r="C101" s="5">
        <f>TITRES_STAT!D104</f>
        <v>7.2697000000000003</v>
      </c>
      <c r="D101" s="5">
        <f>TITRES_STAT!E104</f>
        <v>5595</v>
      </c>
      <c r="E101" s="2">
        <f t="shared" si="4"/>
        <v>369729</v>
      </c>
      <c r="F101" s="5" t="str">
        <f t="shared" si="7"/>
        <v>BULLISH</v>
      </c>
      <c r="G101" s="5" t="str">
        <f t="shared" si="6"/>
        <v>STRONG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16.989999999999998</v>
      </c>
      <c r="C102" s="5">
        <f>TITRES_STAT!D105</f>
        <v>7.3871000000000002</v>
      </c>
      <c r="D102" s="5">
        <f>TITRES_STAT!E105</f>
        <v>5117</v>
      </c>
      <c r="E102" s="2">
        <f t="shared" si="4"/>
        <v>374846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17.5</v>
      </c>
      <c r="C103" s="5">
        <f>TITRES_STAT!D106</f>
        <v>7.6087999999999996</v>
      </c>
      <c r="D103" s="5">
        <f>TITRES_STAT!E106</f>
        <v>11045</v>
      </c>
      <c r="E103" s="2">
        <f t="shared" si="4"/>
        <v>385891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17.11</v>
      </c>
      <c r="C104" s="5">
        <f>TITRES_STAT!D107</f>
        <v>7.4391999999999996</v>
      </c>
      <c r="D104" s="5">
        <f>TITRES_STAT!E107</f>
        <v>7534</v>
      </c>
      <c r="E104" s="2">
        <f t="shared" si="4"/>
        <v>378357</v>
      </c>
      <c r="F104" s="5" t="str">
        <f t="shared" si="7"/>
        <v>BULLISH</v>
      </c>
      <c r="G104" s="5" t="str">
        <f t="shared" si="6"/>
        <v>NEUTRAL</v>
      </c>
      <c r="H104" s="5" t="str">
        <f t="shared" si="5"/>
        <v>BULLISH DIVERGENCE</v>
      </c>
    </row>
    <row r="105" spans="1:8" ht="13.5" x14ac:dyDescent="0.25">
      <c r="A105" s="3">
        <f>TITRES_STAT!B108</f>
        <v>42458</v>
      </c>
      <c r="B105" s="5">
        <f>TITRES_STAT!C108</f>
        <v>17.100000000000001</v>
      </c>
      <c r="C105" s="5">
        <f>TITRES_STAT!D108</f>
        <v>7.4348999999999998</v>
      </c>
      <c r="D105" s="5">
        <f>TITRES_STAT!E108</f>
        <v>7937</v>
      </c>
      <c r="E105" s="2">
        <f t="shared" si="4"/>
        <v>370420</v>
      </c>
      <c r="F105" s="5" t="str">
        <f t="shared" si="7"/>
        <v>BULLISH</v>
      </c>
      <c r="G105" s="5" t="str">
        <f t="shared" si="6"/>
        <v>NEUTRAL</v>
      </c>
      <c r="H105" s="5" t="str">
        <f t="shared" si="5"/>
        <v>CONFIRMED BULLISH</v>
      </c>
    </row>
    <row r="106" spans="1:8" ht="13.5" x14ac:dyDescent="0.25">
      <c r="A106" s="3">
        <f>TITRES_STAT!B109</f>
        <v>42459</v>
      </c>
      <c r="B106" s="5">
        <f>TITRES_STAT!C109</f>
        <v>17</v>
      </c>
      <c r="C106" s="5">
        <f>TITRES_STAT!D109</f>
        <v>7.3914</v>
      </c>
      <c r="D106" s="5">
        <f>TITRES_STAT!E109</f>
        <v>17771</v>
      </c>
      <c r="E106" s="2">
        <f t="shared" si="4"/>
        <v>352649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BEARISH DIVERGENCE</v>
      </c>
    </row>
    <row r="107" spans="1:8" ht="13.5" x14ac:dyDescent="0.25">
      <c r="A107" s="3">
        <f>TITRES_STAT!B110</f>
        <v>42460</v>
      </c>
      <c r="B107" s="5">
        <f>TITRES_STAT!C110</f>
        <v>16.71</v>
      </c>
      <c r="C107" s="5">
        <f>TITRES_STAT!D110</f>
        <v>7.2652999999999999</v>
      </c>
      <c r="D107" s="5">
        <f>TITRES_STAT!E110</f>
        <v>6386</v>
      </c>
      <c r="E107" s="2">
        <f t="shared" si="4"/>
        <v>346263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16.77</v>
      </c>
      <c r="C108" s="5">
        <f>TITRES_STAT!D111</f>
        <v>7.2914000000000003</v>
      </c>
      <c r="D108" s="5">
        <f>TITRES_STAT!E111</f>
        <v>2582</v>
      </c>
      <c r="E108" s="2">
        <f t="shared" si="4"/>
        <v>348845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16.8</v>
      </c>
      <c r="C109" s="5">
        <f>TITRES_STAT!D112</f>
        <v>7.3044000000000002</v>
      </c>
      <c r="D109" s="5">
        <f>TITRES_STAT!E112</f>
        <v>6835</v>
      </c>
      <c r="E109" s="2">
        <f t="shared" si="4"/>
        <v>355680</v>
      </c>
      <c r="F109" s="5" t="str">
        <f t="shared" si="7"/>
        <v>BEARISH</v>
      </c>
      <c r="G109" s="5" t="str">
        <f t="shared" si="6"/>
        <v>WEAK</v>
      </c>
      <c r="H109" s="5" t="str">
        <f t="shared" si="5"/>
        <v>CONFIRMED BEARISH</v>
      </c>
    </row>
    <row r="110" spans="1:8" ht="13.5" x14ac:dyDescent="0.25">
      <c r="A110" s="3">
        <f>TITRES_STAT!B113</f>
        <v>42465</v>
      </c>
      <c r="B110" s="5">
        <f>TITRES_STAT!C113</f>
        <v>17.3</v>
      </c>
      <c r="C110" s="5">
        <f>TITRES_STAT!D113</f>
        <v>7.5217999999999998</v>
      </c>
      <c r="D110" s="5">
        <f>TITRES_STAT!E113</f>
        <v>16629</v>
      </c>
      <c r="E110" s="2">
        <f t="shared" si="4"/>
        <v>372309</v>
      </c>
      <c r="F110" s="5" t="str">
        <f t="shared" si="7"/>
        <v>BULLISH</v>
      </c>
      <c r="G110" s="5" t="str">
        <f t="shared" si="6"/>
        <v>NEUTRAL</v>
      </c>
      <c r="H110" s="5" t="str">
        <f t="shared" si="5"/>
        <v>CONFIRMED BULLISH</v>
      </c>
    </row>
    <row r="111" spans="1:8" ht="13.5" x14ac:dyDescent="0.25">
      <c r="A111" s="3">
        <f>TITRES_STAT!B114</f>
        <v>42466</v>
      </c>
      <c r="B111" s="5">
        <f>TITRES_STAT!C114</f>
        <v>17.100000000000001</v>
      </c>
      <c r="C111" s="5">
        <f>TITRES_STAT!D114</f>
        <v>7.4348999999999998</v>
      </c>
      <c r="D111" s="5">
        <f>TITRES_STAT!E114</f>
        <v>9365</v>
      </c>
      <c r="E111" s="2">
        <f t="shared" si="4"/>
        <v>362944</v>
      </c>
      <c r="F111" s="5" t="str">
        <f t="shared" si="7"/>
        <v>BULLISH</v>
      </c>
      <c r="G111" s="5" t="str">
        <f t="shared" si="6"/>
        <v>STRONG</v>
      </c>
      <c r="H111" s="5" t="str">
        <f t="shared" si="5"/>
        <v>CONFIRMED BULLISH</v>
      </c>
    </row>
    <row r="112" spans="1:8" ht="13.5" x14ac:dyDescent="0.25">
      <c r="A112" s="3">
        <f>TITRES_STAT!B115</f>
        <v>42467</v>
      </c>
      <c r="B112" s="5">
        <f>TITRES_STAT!C115</f>
        <v>17.2</v>
      </c>
      <c r="C112" s="5">
        <f>TITRES_STAT!D115</f>
        <v>7.4783999999999997</v>
      </c>
      <c r="D112" s="5">
        <f>TITRES_STAT!E115</f>
        <v>9417</v>
      </c>
      <c r="E112" s="2">
        <f t="shared" si="4"/>
        <v>372361</v>
      </c>
      <c r="F112" s="5" t="str">
        <f t="shared" si="7"/>
        <v>BULLISH</v>
      </c>
      <c r="G112" s="5" t="str">
        <f t="shared" si="6"/>
        <v>STRONG</v>
      </c>
      <c r="H112" s="5" t="str">
        <f t="shared" si="5"/>
        <v>CONFIRMED BULLISH</v>
      </c>
    </row>
    <row r="113" spans="1:8" ht="13.5" x14ac:dyDescent="0.25">
      <c r="A113" s="3">
        <f>TITRES_STAT!B116</f>
        <v>42468</v>
      </c>
      <c r="B113" s="5">
        <f>TITRES_STAT!C116</f>
        <v>17.2</v>
      </c>
      <c r="C113" s="5">
        <f>TITRES_STAT!D116</f>
        <v>7.4783999999999997</v>
      </c>
      <c r="D113" s="5">
        <f>TITRES_STAT!E116</f>
        <v>17205</v>
      </c>
      <c r="E113" s="2">
        <f t="shared" si="4"/>
        <v>372361</v>
      </c>
      <c r="F113" s="5" t="str">
        <f t="shared" si="7"/>
        <v>BULLISH</v>
      </c>
      <c r="G113" s="5" t="str">
        <f t="shared" si="6"/>
        <v>STRONG</v>
      </c>
      <c r="H113" s="5" t="str">
        <f t="shared" si="5"/>
        <v>CONFIRMED BULLISH</v>
      </c>
    </row>
    <row r="114" spans="1:8" ht="13.5" x14ac:dyDescent="0.25">
      <c r="A114" s="3">
        <f>TITRES_STAT!B117</f>
        <v>42471</v>
      </c>
      <c r="B114" s="5">
        <f>TITRES_STAT!C117</f>
        <v>17.399999999999999</v>
      </c>
      <c r="C114" s="5">
        <f>TITRES_STAT!D117</f>
        <v>7.5652999999999997</v>
      </c>
      <c r="D114" s="5">
        <f>TITRES_STAT!E117</f>
        <v>5442</v>
      </c>
      <c r="E114" s="2">
        <f t="shared" si="4"/>
        <v>377803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CONFIRMED BULLISH</v>
      </c>
    </row>
    <row r="115" spans="1:8" ht="13.5" x14ac:dyDescent="0.25">
      <c r="A115" s="3">
        <f>TITRES_STAT!B118</f>
        <v>42472</v>
      </c>
      <c r="B115" s="5">
        <f>TITRES_STAT!C118</f>
        <v>17.2</v>
      </c>
      <c r="C115" s="5">
        <f>TITRES_STAT!D118</f>
        <v>7.4783999999999997</v>
      </c>
      <c r="D115" s="5">
        <f>TITRES_STAT!E118</f>
        <v>5105</v>
      </c>
      <c r="E115" s="2">
        <f t="shared" si="4"/>
        <v>372698</v>
      </c>
      <c r="F115" s="5" t="str">
        <f t="shared" si="7"/>
        <v>BULLISH</v>
      </c>
      <c r="G115" s="5" t="str">
        <f t="shared" si="6"/>
        <v>NEUTRAL</v>
      </c>
      <c r="H115" s="5" t="str">
        <f t="shared" si="5"/>
        <v>BULLISH DIVERGENCE</v>
      </c>
    </row>
    <row r="116" spans="1:8" ht="13.5" x14ac:dyDescent="0.25">
      <c r="A116" s="3">
        <f>TITRES_STAT!B119</f>
        <v>42473</v>
      </c>
      <c r="B116" s="5">
        <f>TITRES_STAT!C119</f>
        <v>17</v>
      </c>
      <c r="C116" s="5">
        <f>TITRES_STAT!D119</f>
        <v>7.3914</v>
      </c>
      <c r="D116" s="5">
        <f>TITRES_STAT!E119</f>
        <v>5588</v>
      </c>
      <c r="E116" s="2">
        <f t="shared" si="4"/>
        <v>367110</v>
      </c>
      <c r="F116" s="5" t="str">
        <f t="shared" si="7"/>
        <v>BULLISH</v>
      </c>
      <c r="G116" s="5" t="str">
        <f t="shared" si="6"/>
        <v>NEUTRAL</v>
      </c>
      <c r="H116" s="5" t="str">
        <f t="shared" si="5"/>
        <v>BULLISH DIVERGENCE</v>
      </c>
    </row>
    <row r="117" spans="1:8" ht="13.5" x14ac:dyDescent="0.25">
      <c r="A117" s="3">
        <f>TITRES_STAT!B120</f>
        <v>42474</v>
      </c>
      <c r="B117" s="5">
        <f>TITRES_STAT!C120</f>
        <v>17</v>
      </c>
      <c r="C117" s="5">
        <f>TITRES_STAT!D120</f>
        <v>7.3914</v>
      </c>
      <c r="D117" s="5">
        <f>TITRES_STAT!E120</f>
        <v>3753</v>
      </c>
      <c r="E117" s="2">
        <f t="shared" si="4"/>
        <v>367110</v>
      </c>
      <c r="F117" s="5" t="str">
        <f t="shared" si="7"/>
        <v>BEARISH</v>
      </c>
      <c r="G117" s="5" t="str">
        <f t="shared" si="6"/>
        <v>NEUTRAL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16.98</v>
      </c>
      <c r="C118" s="5">
        <f>TITRES_STAT!D121</f>
        <v>7.3826999999999998</v>
      </c>
      <c r="D118" s="5">
        <f>TITRES_STAT!E121</f>
        <v>3735</v>
      </c>
      <c r="E118" s="2">
        <f t="shared" si="4"/>
        <v>363375</v>
      </c>
      <c r="F118" s="5" t="str">
        <f t="shared" si="7"/>
        <v>BEARISH</v>
      </c>
      <c r="G118" s="5" t="str">
        <f t="shared" si="6"/>
        <v>WEAK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16.8</v>
      </c>
      <c r="C119" s="5">
        <f>TITRES_STAT!D122</f>
        <v>7.3044000000000002</v>
      </c>
      <c r="D119" s="5">
        <f>TITRES_STAT!E122</f>
        <v>4456</v>
      </c>
      <c r="E119" s="2">
        <f t="shared" si="4"/>
        <v>358919</v>
      </c>
      <c r="F119" s="5" t="str">
        <f t="shared" si="7"/>
        <v>BEARISH</v>
      </c>
      <c r="G119" s="5" t="str">
        <f t="shared" si="6"/>
        <v>WEAK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16.8</v>
      </c>
      <c r="C120" s="5">
        <f>TITRES_STAT!D123</f>
        <v>7.3044000000000002</v>
      </c>
      <c r="D120" s="5">
        <f>TITRES_STAT!E123</f>
        <v>4203</v>
      </c>
      <c r="E120" s="2">
        <f t="shared" si="4"/>
        <v>358919</v>
      </c>
      <c r="F120" s="5" t="str">
        <f t="shared" si="7"/>
        <v>BEARISH</v>
      </c>
      <c r="G120" s="5" t="str">
        <f t="shared" si="6"/>
        <v>WEAK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16.510000000000002</v>
      </c>
      <c r="C121" s="5">
        <f>TITRES_STAT!D124</f>
        <v>7.1783999999999999</v>
      </c>
      <c r="D121" s="5">
        <f>TITRES_STAT!E124</f>
        <v>22030</v>
      </c>
      <c r="E121" s="2">
        <f t="shared" si="4"/>
        <v>336889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16.98</v>
      </c>
      <c r="C122" s="5">
        <f>TITRES_STAT!D125</f>
        <v>7.3826999999999998</v>
      </c>
      <c r="D122" s="5">
        <f>TITRES_STAT!E125</f>
        <v>8942</v>
      </c>
      <c r="E122" s="2">
        <f t="shared" si="4"/>
        <v>345831</v>
      </c>
      <c r="F122" s="5" t="str">
        <f t="shared" si="7"/>
        <v>BEARISH</v>
      </c>
      <c r="G122" s="5" t="str">
        <f t="shared" si="6"/>
        <v>WEAK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16.600000000000001</v>
      </c>
      <c r="C123" s="5">
        <f>TITRES_STAT!D126</f>
        <v>7.2175000000000002</v>
      </c>
      <c r="D123" s="5">
        <f>TITRES_STAT!E126</f>
        <v>4564</v>
      </c>
      <c r="E123" s="2">
        <f t="shared" si="4"/>
        <v>341267</v>
      </c>
      <c r="F123" s="5" t="str">
        <f t="shared" si="7"/>
        <v>BEARISH</v>
      </c>
      <c r="G123" s="5" t="str">
        <f t="shared" si="6"/>
        <v>WEAK</v>
      </c>
      <c r="H123" s="5" t="str">
        <f t="shared" si="5"/>
        <v>CONFIRMED BEARISH</v>
      </c>
    </row>
    <row r="124" spans="1:8" ht="13.5" x14ac:dyDescent="0.25">
      <c r="A124" s="3">
        <f>TITRES_STAT!B127</f>
        <v>42485</v>
      </c>
      <c r="B124" s="5">
        <f>TITRES_STAT!C127</f>
        <v>16.809999999999999</v>
      </c>
      <c r="C124" s="5">
        <f>TITRES_STAT!D127</f>
        <v>7.3087999999999997</v>
      </c>
      <c r="D124" s="5">
        <f>TITRES_STAT!E127</f>
        <v>4486</v>
      </c>
      <c r="E124" s="2">
        <f t="shared" si="4"/>
        <v>345753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BEARISH DIVERGENCE</v>
      </c>
    </row>
    <row r="125" spans="1:8" ht="13.5" x14ac:dyDescent="0.25">
      <c r="A125" s="3">
        <f>TITRES_STAT!B128</f>
        <v>42486</v>
      </c>
      <c r="B125" s="5">
        <f>TITRES_STAT!C128</f>
        <v>16.7</v>
      </c>
      <c r="C125" s="5">
        <f>TITRES_STAT!D128</f>
        <v>7.2610000000000001</v>
      </c>
      <c r="D125" s="5">
        <f>TITRES_STAT!E128</f>
        <v>6265</v>
      </c>
      <c r="E125" s="2">
        <f t="shared" si="4"/>
        <v>339488</v>
      </c>
      <c r="F125" s="5" t="str">
        <f t="shared" si="7"/>
        <v>BEARISH</v>
      </c>
      <c r="G125" s="5" t="str">
        <f t="shared" si="6"/>
        <v>WEAK</v>
      </c>
      <c r="H125" s="5" t="str">
        <f t="shared" si="5"/>
        <v>CONFIRMED BEARISH</v>
      </c>
    </row>
    <row r="126" spans="1:8" ht="13.5" x14ac:dyDescent="0.25">
      <c r="A126" s="3">
        <f>TITRES_STAT!B129</f>
        <v>42487</v>
      </c>
      <c r="B126" s="5">
        <f>TITRES_STAT!C129</f>
        <v>16.8</v>
      </c>
      <c r="C126" s="5">
        <f>TITRES_STAT!D129</f>
        <v>7.3044000000000002</v>
      </c>
      <c r="D126" s="5">
        <f>TITRES_STAT!E129</f>
        <v>4161</v>
      </c>
      <c r="E126" s="2">
        <f t="shared" si="4"/>
        <v>343649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16.510000000000002</v>
      </c>
      <c r="C127" s="5">
        <f>TITRES_STAT!D130</f>
        <v>7.1783999999999999</v>
      </c>
      <c r="D127" s="5">
        <f>TITRES_STAT!E130</f>
        <v>3770</v>
      </c>
      <c r="E127" s="2">
        <f t="shared" si="4"/>
        <v>339879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16.41</v>
      </c>
      <c r="C128" s="5">
        <f>TITRES_STAT!D131</f>
        <v>7.1349</v>
      </c>
      <c r="D128" s="5">
        <f>TITRES_STAT!E131</f>
        <v>10781</v>
      </c>
      <c r="E128" s="2">
        <f t="shared" si="4"/>
        <v>329098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16.420000000000002</v>
      </c>
      <c r="C129" s="5">
        <f>TITRES_STAT!D132</f>
        <v>7.1391999999999998</v>
      </c>
      <c r="D129" s="5">
        <f>TITRES_STAT!E132</f>
        <v>9389</v>
      </c>
      <c r="E129" s="2">
        <f t="shared" si="4"/>
        <v>338487</v>
      </c>
      <c r="F129" s="5" t="str">
        <f t="shared" si="7"/>
        <v>BEARISH</v>
      </c>
      <c r="G129" s="5" t="str">
        <f t="shared" si="6"/>
        <v>WEAK</v>
      </c>
      <c r="H129" s="5" t="str">
        <f t="shared" si="5"/>
        <v>CONFIRMED BEARISH</v>
      </c>
    </row>
    <row r="130" spans="1:8" ht="13.5" x14ac:dyDescent="0.25">
      <c r="A130" s="3">
        <f>TITRES_STAT!B133</f>
        <v>42493</v>
      </c>
      <c r="B130" s="5">
        <f>TITRES_STAT!C133</f>
        <v>16.579999999999998</v>
      </c>
      <c r="C130" s="5">
        <f>TITRES_STAT!D133</f>
        <v>7.2088000000000001</v>
      </c>
      <c r="D130" s="5">
        <f>TITRES_STAT!E133</f>
        <v>3423</v>
      </c>
      <c r="E130" s="2">
        <f t="shared" si="4"/>
        <v>341910</v>
      </c>
      <c r="F130" s="5" t="str">
        <f t="shared" si="7"/>
        <v>BULLISH</v>
      </c>
      <c r="G130" s="5" t="str">
        <f t="shared" si="6"/>
        <v>NEUTRAL</v>
      </c>
      <c r="H130" s="5" t="str">
        <f t="shared" si="5"/>
        <v>BULLISH DIVERGENCE</v>
      </c>
    </row>
    <row r="131" spans="1:8" ht="13.5" x14ac:dyDescent="0.25">
      <c r="A131" s="3">
        <f>TITRES_STAT!B134</f>
        <v>42494</v>
      </c>
      <c r="B131" s="5">
        <f>TITRES_STAT!C134</f>
        <v>16.579999999999998</v>
      </c>
      <c r="C131" s="5">
        <f>TITRES_STAT!D134</f>
        <v>7.2088000000000001</v>
      </c>
      <c r="D131" s="5">
        <f>TITRES_STAT!E134</f>
        <v>13202</v>
      </c>
      <c r="E131" s="2">
        <f t="shared" si="4"/>
        <v>341910</v>
      </c>
      <c r="F131" s="5" t="str">
        <f t="shared" si="7"/>
        <v>BEARISH</v>
      </c>
      <c r="G131" s="5" t="str">
        <f t="shared" si="6"/>
        <v>NEUTRAL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16.600000000000001</v>
      </c>
      <c r="C132" s="5">
        <f>TITRES_STAT!D135</f>
        <v>7.2175000000000002</v>
      </c>
      <c r="D132" s="5">
        <f>TITRES_STAT!E135</f>
        <v>15165</v>
      </c>
      <c r="E132" s="2">
        <f t="shared" ref="E132:E195" si="8">IF(B132&gt;B131, E131+D132, IF(B132&lt;B131, E131-D132, E131))</f>
        <v>357075</v>
      </c>
      <c r="F132" s="5" t="str">
        <f t="shared" si="7"/>
        <v>BULLISH</v>
      </c>
      <c r="G132" s="5" t="str">
        <f t="shared" si="6"/>
        <v>STRONG</v>
      </c>
      <c r="H132" s="5" t="str">
        <f t="shared" si="5"/>
        <v>CONFIRMED BULLISH</v>
      </c>
    </row>
    <row r="133" spans="1:8" ht="13.5" x14ac:dyDescent="0.25">
      <c r="A133" s="3">
        <f>TITRES_STAT!B136</f>
        <v>42496</v>
      </c>
      <c r="B133" s="5">
        <f>TITRES_STAT!C136</f>
        <v>16.75</v>
      </c>
      <c r="C133" s="5">
        <f>TITRES_STAT!D136</f>
        <v>7.2827000000000002</v>
      </c>
      <c r="D133" s="5">
        <f>TITRES_STAT!E136</f>
        <v>6483</v>
      </c>
      <c r="E133" s="2">
        <f t="shared" si="8"/>
        <v>363558</v>
      </c>
      <c r="F133" s="5" t="str">
        <f t="shared" si="7"/>
        <v>BULLISH</v>
      </c>
      <c r="G133" s="5" t="str">
        <f t="shared" si="6"/>
        <v>STRONG</v>
      </c>
      <c r="H133" s="5" t="str">
        <f t="shared" si="5"/>
        <v>CONFIRMED BULLISH</v>
      </c>
    </row>
    <row r="134" spans="1:8" ht="13.5" x14ac:dyDescent="0.25">
      <c r="A134" s="3">
        <f>TITRES_STAT!B137</f>
        <v>42499</v>
      </c>
      <c r="B134" s="5">
        <f>TITRES_STAT!C137</f>
        <v>16.63</v>
      </c>
      <c r="C134" s="5">
        <f>TITRES_STAT!D137</f>
        <v>7.2305000000000001</v>
      </c>
      <c r="D134" s="5">
        <f>TITRES_STAT!E137</f>
        <v>10203</v>
      </c>
      <c r="E134" s="2">
        <f t="shared" si="8"/>
        <v>353355</v>
      </c>
      <c r="F134" s="5" t="str">
        <f t="shared" si="7"/>
        <v>BULLISH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17.510000000000002</v>
      </c>
      <c r="C135" s="5">
        <f>TITRES_STAT!D138</f>
        <v>7.6131000000000002</v>
      </c>
      <c r="D135" s="5">
        <f>TITRES_STAT!E138</f>
        <v>25420</v>
      </c>
      <c r="E135" s="2">
        <f t="shared" si="8"/>
        <v>378775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CONFIRMED BULLISH</v>
      </c>
    </row>
    <row r="136" spans="1:8" ht="13.5" x14ac:dyDescent="0.25">
      <c r="A136" s="3">
        <f>TITRES_STAT!B139</f>
        <v>42501</v>
      </c>
      <c r="B136" s="5">
        <f>TITRES_STAT!C139</f>
        <v>17.8</v>
      </c>
      <c r="C136" s="5">
        <f>TITRES_STAT!D139</f>
        <v>7.7392000000000003</v>
      </c>
      <c r="D136" s="5">
        <f>TITRES_STAT!E139</f>
        <v>52973</v>
      </c>
      <c r="E136" s="2">
        <f t="shared" si="8"/>
        <v>431748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16.98</v>
      </c>
      <c r="C137" s="5">
        <f>TITRES_STAT!D140</f>
        <v>7.3826999999999998</v>
      </c>
      <c r="D137" s="5">
        <f>TITRES_STAT!E140</f>
        <v>9203</v>
      </c>
      <c r="E137" s="2">
        <f t="shared" si="8"/>
        <v>422545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16.95</v>
      </c>
      <c r="C138" s="5">
        <f>TITRES_STAT!D141</f>
        <v>7.3696999999999999</v>
      </c>
      <c r="D138" s="5">
        <f>TITRES_STAT!E141</f>
        <v>11550</v>
      </c>
      <c r="E138" s="2">
        <f t="shared" si="8"/>
        <v>410995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16.7</v>
      </c>
      <c r="C139" s="5">
        <f>TITRES_STAT!D142</f>
        <v>7.2610000000000001</v>
      </c>
      <c r="D139" s="5">
        <f>TITRES_STAT!E142</f>
        <v>9684</v>
      </c>
      <c r="E139" s="2">
        <f t="shared" si="8"/>
        <v>401311</v>
      </c>
      <c r="F139" s="5" t="str">
        <f t="shared" si="11"/>
        <v>BULLISH</v>
      </c>
      <c r="G139" s="5" t="str">
        <f t="shared" si="10"/>
        <v>STRONG</v>
      </c>
      <c r="H139" s="5" t="str">
        <f t="shared" si="9"/>
        <v>CONFIRMED BULLISH</v>
      </c>
    </row>
    <row r="140" spans="1:8" ht="13.5" x14ac:dyDescent="0.25">
      <c r="A140" s="3">
        <f>TITRES_STAT!B143</f>
        <v>42507</v>
      </c>
      <c r="B140" s="5">
        <f>TITRES_STAT!C143</f>
        <v>16.399999999999999</v>
      </c>
      <c r="C140" s="5">
        <f>TITRES_STAT!D143</f>
        <v>7.1304999999999996</v>
      </c>
      <c r="D140" s="5">
        <f>TITRES_STAT!E143</f>
        <v>5520</v>
      </c>
      <c r="E140" s="2">
        <f t="shared" si="8"/>
        <v>395791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BULLISH DIVERGENCE</v>
      </c>
    </row>
    <row r="141" spans="1:8" ht="13.5" x14ac:dyDescent="0.25">
      <c r="A141" s="3">
        <f>TITRES_STAT!B144</f>
        <v>42508</v>
      </c>
      <c r="B141" s="5">
        <f>TITRES_STAT!C144</f>
        <v>16.5</v>
      </c>
      <c r="C141" s="5">
        <f>TITRES_STAT!D144</f>
        <v>7.1740000000000004</v>
      </c>
      <c r="D141" s="5">
        <f>TITRES_STAT!E144</f>
        <v>7368</v>
      </c>
      <c r="E141" s="2">
        <f t="shared" si="8"/>
        <v>403159</v>
      </c>
      <c r="F141" s="5" t="str">
        <f t="shared" si="11"/>
        <v>BEARISH</v>
      </c>
      <c r="G141" s="5" t="str">
        <f t="shared" si="10"/>
        <v>WEAK</v>
      </c>
      <c r="H141" s="5" t="str">
        <f t="shared" si="9"/>
        <v>CONFIRMED BEARISH</v>
      </c>
    </row>
    <row r="142" spans="1:8" ht="13.5" x14ac:dyDescent="0.25">
      <c r="A142" s="3">
        <f>TITRES_STAT!B145</f>
        <v>42509</v>
      </c>
      <c r="B142" s="5">
        <f>TITRES_STAT!C145</f>
        <v>16.2</v>
      </c>
      <c r="C142" s="5">
        <f>TITRES_STAT!D145</f>
        <v>7.0435999999999996</v>
      </c>
      <c r="D142" s="5">
        <f>TITRES_STAT!E145</f>
        <v>5952</v>
      </c>
      <c r="E142" s="2">
        <f t="shared" si="8"/>
        <v>397207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16.190000000000001</v>
      </c>
      <c r="C143" s="5">
        <f>TITRES_STAT!D146</f>
        <v>7.0392000000000001</v>
      </c>
      <c r="D143" s="5">
        <f>TITRES_STAT!E146</f>
        <v>5722</v>
      </c>
      <c r="E143" s="2">
        <f t="shared" si="8"/>
        <v>391485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16.5</v>
      </c>
      <c r="C144" s="5">
        <f>TITRES_STAT!D147</f>
        <v>7.1740000000000004</v>
      </c>
      <c r="D144" s="5">
        <f>TITRES_STAT!E147</f>
        <v>5277</v>
      </c>
      <c r="E144" s="2">
        <f t="shared" si="8"/>
        <v>396762</v>
      </c>
      <c r="F144" s="5" t="str">
        <f t="shared" si="11"/>
        <v>BEARISH</v>
      </c>
      <c r="G144" s="5" t="str">
        <f t="shared" si="10"/>
        <v>NEUTRAL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16.21</v>
      </c>
      <c r="C145" s="5">
        <f>TITRES_STAT!D148</f>
        <v>7.0479000000000003</v>
      </c>
      <c r="D145" s="5">
        <f>TITRES_STAT!E148</f>
        <v>11373</v>
      </c>
      <c r="E145" s="2">
        <f t="shared" si="8"/>
        <v>385389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16.3</v>
      </c>
      <c r="C146" s="5">
        <f>TITRES_STAT!D149</f>
        <v>7.0869999999999997</v>
      </c>
      <c r="D146" s="5">
        <f>TITRES_STAT!E149</f>
        <v>8451</v>
      </c>
      <c r="E146" s="2">
        <f t="shared" si="8"/>
        <v>393840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16.010000000000002</v>
      </c>
      <c r="C147" s="5">
        <f>TITRES_STAT!D150</f>
        <v>6.9610000000000003</v>
      </c>
      <c r="D147" s="5">
        <f>TITRES_STAT!E150</f>
        <v>4841</v>
      </c>
      <c r="E147" s="2">
        <f t="shared" si="8"/>
        <v>388999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16</v>
      </c>
      <c r="C148" s="5">
        <f>TITRES_STAT!D151</f>
        <v>6.9565999999999999</v>
      </c>
      <c r="D148" s="5">
        <f>TITRES_STAT!E151</f>
        <v>8330</v>
      </c>
      <c r="E148" s="2">
        <f t="shared" si="8"/>
        <v>380669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16</v>
      </c>
      <c r="C149" s="5">
        <f>TITRES_STAT!D152</f>
        <v>6.9565999999999999</v>
      </c>
      <c r="D149" s="5">
        <f>TITRES_STAT!E152</f>
        <v>4661</v>
      </c>
      <c r="E149" s="2">
        <f t="shared" si="8"/>
        <v>380669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15.8</v>
      </c>
      <c r="C150" s="5">
        <f>TITRES_STAT!D153</f>
        <v>6.8696999999999999</v>
      </c>
      <c r="D150" s="5">
        <f>TITRES_STAT!E153</f>
        <v>7228</v>
      </c>
      <c r="E150" s="2">
        <f t="shared" si="8"/>
        <v>373441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14.9</v>
      </c>
      <c r="C151" s="5">
        <f>TITRES_STAT!D154</f>
        <v>6.4782999999999999</v>
      </c>
      <c r="D151" s="5">
        <f>TITRES_STAT!E154</f>
        <v>14290</v>
      </c>
      <c r="E151" s="2">
        <f t="shared" si="8"/>
        <v>359151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15.2</v>
      </c>
      <c r="C152" s="5">
        <f>TITRES_STAT!D155</f>
        <v>6.6087999999999996</v>
      </c>
      <c r="D152" s="5">
        <f>TITRES_STAT!E155</f>
        <v>20320</v>
      </c>
      <c r="E152" s="2">
        <f t="shared" si="8"/>
        <v>379471</v>
      </c>
      <c r="F152" s="5" t="str">
        <f t="shared" si="11"/>
        <v>BEARISH</v>
      </c>
      <c r="G152" s="5" t="str">
        <f t="shared" si="10"/>
        <v>WEAK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14.6</v>
      </c>
      <c r="C153" s="5">
        <f>TITRES_STAT!D156</f>
        <v>6.3479000000000001</v>
      </c>
      <c r="D153" s="5">
        <f>TITRES_STAT!E156</f>
        <v>19698</v>
      </c>
      <c r="E153" s="2">
        <f t="shared" si="8"/>
        <v>359773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14.5</v>
      </c>
      <c r="C154" s="5">
        <f>TITRES_STAT!D157</f>
        <v>6.3044000000000002</v>
      </c>
      <c r="D154" s="5">
        <f>TITRES_STAT!E157</f>
        <v>13759</v>
      </c>
      <c r="E154" s="2">
        <f t="shared" si="8"/>
        <v>346014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15</v>
      </c>
      <c r="C155" s="5">
        <f>TITRES_STAT!D158</f>
        <v>6.5217999999999998</v>
      </c>
      <c r="D155" s="5">
        <f>TITRES_STAT!E158</f>
        <v>6238</v>
      </c>
      <c r="E155" s="2">
        <f t="shared" si="8"/>
        <v>352252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15.45</v>
      </c>
      <c r="C156" s="5">
        <f>TITRES_STAT!D159</f>
        <v>6.7175000000000002</v>
      </c>
      <c r="D156" s="5">
        <f>TITRES_STAT!E159</f>
        <v>12285</v>
      </c>
      <c r="E156" s="2">
        <f t="shared" si="8"/>
        <v>364537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CONFIRMED BULLISH</v>
      </c>
    </row>
    <row r="157" spans="1:8" ht="13.5" x14ac:dyDescent="0.25">
      <c r="A157" s="3">
        <f>TITRES_STAT!B160</f>
        <v>42530</v>
      </c>
      <c r="B157" s="5">
        <f>TITRES_STAT!C160</f>
        <v>15.92</v>
      </c>
      <c r="C157" s="5">
        <f>TITRES_STAT!D160</f>
        <v>6.9218000000000002</v>
      </c>
      <c r="D157" s="5">
        <f>TITRES_STAT!E160</f>
        <v>3188</v>
      </c>
      <c r="E157" s="2">
        <f t="shared" si="8"/>
        <v>367725</v>
      </c>
      <c r="F157" s="5" t="str">
        <f t="shared" si="11"/>
        <v>BEARISH</v>
      </c>
      <c r="G157" s="5" t="str">
        <f t="shared" si="10"/>
        <v>WEAK</v>
      </c>
      <c r="H157" s="5" t="str">
        <f t="shared" si="9"/>
        <v>BEARISH DIVERGENCE</v>
      </c>
    </row>
    <row r="158" spans="1:8" ht="13.5" x14ac:dyDescent="0.25">
      <c r="A158" s="3">
        <f>TITRES_STAT!B161</f>
        <v>42531</v>
      </c>
      <c r="B158" s="5">
        <f>TITRES_STAT!C161</f>
        <v>15.95</v>
      </c>
      <c r="C158" s="5">
        <f>TITRES_STAT!D161</f>
        <v>6.9348999999999998</v>
      </c>
      <c r="D158" s="5">
        <f>TITRES_STAT!E161</f>
        <v>4010</v>
      </c>
      <c r="E158" s="2">
        <f t="shared" si="8"/>
        <v>371735</v>
      </c>
      <c r="F158" s="5" t="str">
        <f t="shared" si="11"/>
        <v>BULLISH</v>
      </c>
      <c r="G158" s="5" t="str">
        <f t="shared" si="10"/>
        <v>STRONG</v>
      </c>
      <c r="H158" s="5" t="str">
        <f t="shared" si="9"/>
        <v>CONFIRMED BULLISH</v>
      </c>
    </row>
    <row r="159" spans="1:8" ht="13.5" x14ac:dyDescent="0.25">
      <c r="A159" s="3">
        <f>TITRES_STAT!B162</f>
        <v>42534</v>
      </c>
      <c r="B159" s="5">
        <f>TITRES_STAT!C162</f>
        <v>16</v>
      </c>
      <c r="C159" s="5">
        <f>TITRES_STAT!D162</f>
        <v>6.9565999999999999</v>
      </c>
      <c r="D159" s="5">
        <f>TITRES_STAT!E162</f>
        <v>5919</v>
      </c>
      <c r="E159" s="2">
        <f t="shared" si="8"/>
        <v>377654</v>
      </c>
      <c r="F159" s="5" t="str">
        <f t="shared" si="11"/>
        <v>BULLISH</v>
      </c>
      <c r="G159" s="5" t="str">
        <f t="shared" si="10"/>
        <v>STRONG</v>
      </c>
      <c r="H159" s="5" t="str">
        <f t="shared" si="9"/>
        <v>CONFIRMED BULLISH</v>
      </c>
    </row>
    <row r="160" spans="1:8" ht="13.5" x14ac:dyDescent="0.25">
      <c r="A160" s="3">
        <f>TITRES_STAT!B163</f>
        <v>42535</v>
      </c>
      <c r="B160" s="5">
        <f>TITRES_STAT!C163</f>
        <v>15.7</v>
      </c>
      <c r="C160" s="5">
        <f>TITRES_STAT!D163</f>
        <v>6.8262</v>
      </c>
      <c r="D160" s="5">
        <f>TITRES_STAT!E163</f>
        <v>6633</v>
      </c>
      <c r="E160" s="2">
        <f t="shared" si="8"/>
        <v>371021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15.9</v>
      </c>
      <c r="C161" s="5">
        <f>TITRES_STAT!D164</f>
        <v>6.9131</v>
      </c>
      <c r="D161" s="5">
        <f>TITRES_STAT!E164</f>
        <v>5838</v>
      </c>
      <c r="E161" s="2">
        <f t="shared" si="8"/>
        <v>376859</v>
      </c>
      <c r="F161" s="5" t="str">
        <f t="shared" si="11"/>
        <v>BULLISH</v>
      </c>
      <c r="G161" s="5" t="str">
        <f t="shared" si="10"/>
        <v>STRONG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16.350000000000001</v>
      </c>
      <c r="C162" s="5">
        <f>TITRES_STAT!D165</f>
        <v>7.1087999999999996</v>
      </c>
      <c r="D162" s="5">
        <f>TITRES_STAT!E165</f>
        <v>2035</v>
      </c>
      <c r="E162" s="2">
        <f t="shared" si="8"/>
        <v>378894</v>
      </c>
      <c r="F162" s="5" t="str">
        <f t="shared" si="11"/>
        <v>BULLISH</v>
      </c>
      <c r="G162" s="5" t="str">
        <f t="shared" si="10"/>
        <v>STRONG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16.34</v>
      </c>
      <c r="C163" s="5">
        <f>TITRES_STAT!D166</f>
        <v>7.1044</v>
      </c>
      <c r="D163" s="5">
        <f>TITRES_STAT!E166</f>
        <v>2312</v>
      </c>
      <c r="E163" s="2">
        <f t="shared" si="8"/>
        <v>376582</v>
      </c>
      <c r="F163" s="5" t="str">
        <f t="shared" si="11"/>
        <v>BULLISH</v>
      </c>
      <c r="G163" s="5" t="str">
        <f t="shared" si="10"/>
        <v>NEUTRAL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16.5</v>
      </c>
      <c r="C164" s="5">
        <f>TITRES_STAT!D167</f>
        <v>7.1740000000000004</v>
      </c>
      <c r="D164" s="5">
        <f>TITRES_STAT!E167</f>
        <v>10405</v>
      </c>
      <c r="E164" s="2">
        <f t="shared" si="8"/>
        <v>386987</v>
      </c>
      <c r="F164" s="5" t="str">
        <f t="shared" si="11"/>
        <v>BULLISH</v>
      </c>
      <c r="G164" s="5" t="str">
        <f t="shared" si="10"/>
        <v>STRONG</v>
      </c>
      <c r="H164" s="5" t="str">
        <f t="shared" si="9"/>
        <v>CONFIRMED BULLISH</v>
      </c>
    </row>
    <row r="165" spans="1:8" ht="13.5" x14ac:dyDescent="0.25">
      <c r="A165" s="3">
        <f>TITRES_STAT!B168</f>
        <v>42542</v>
      </c>
      <c r="B165" s="5">
        <f>TITRES_STAT!C168</f>
        <v>16.5</v>
      </c>
      <c r="C165" s="5">
        <f>TITRES_STAT!D168</f>
        <v>7.1740000000000004</v>
      </c>
      <c r="D165" s="5">
        <f>TITRES_STAT!E168</f>
        <v>6566</v>
      </c>
      <c r="E165" s="2">
        <f t="shared" si="8"/>
        <v>386987</v>
      </c>
      <c r="F165" s="5" t="str">
        <f t="shared" si="11"/>
        <v>BULLISH</v>
      </c>
      <c r="G165" s="5" t="str">
        <f t="shared" si="10"/>
        <v>STRONG</v>
      </c>
      <c r="H165" s="5" t="str">
        <f t="shared" si="9"/>
        <v>CONFIRMED BULLISH</v>
      </c>
    </row>
    <row r="166" spans="1:8" ht="13.5" x14ac:dyDescent="0.25">
      <c r="A166" s="3">
        <f>TITRES_STAT!B169</f>
        <v>42543</v>
      </c>
      <c r="B166" s="5">
        <f>TITRES_STAT!C169</f>
        <v>16.5</v>
      </c>
      <c r="C166" s="5">
        <f>TITRES_STAT!D169</f>
        <v>7.1740000000000004</v>
      </c>
      <c r="D166" s="5">
        <f>TITRES_STAT!E169</f>
        <v>9753</v>
      </c>
      <c r="E166" s="2">
        <f t="shared" si="8"/>
        <v>386987</v>
      </c>
      <c r="F166" s="5" t="str">
        <f t="shared" si="11"/>
        <v>BULLISH</v>
      </c>
      <c r="G166" s="5" t="str">
        <f t="shared" si="10"/>
        <v>STRONG</v>
      </c>
      <c r="H166" s="5" t="str">
        <f t="shared" si="9"/>
        <v>CONFIRMED BULLISH</v>
      </c>
    </row>
    <row r="167" spans="1:8" ht="13.5" x14ac:dyDescent="0.25">
      <c r="A167" s="3">
        <f>TITRES_STAT!B170</f>
        <v>42544</v>
      </c>
      <c r="B167" s="5">
        <f>TITRES_STAT!C170</f>
        <v>16.059999999999999</v>
      </c>
      <c r="C167" s="5">
        <f>TITRES_STAT!D170</f>
        <v>6.9827000000000004</v>
      </c>
      <c r="D167" s="5">
        <f>TITRES_STAT!E170</f>
        <v>5802</v>
      </c>
      <c r="E167" s="2">
        <f t="shared" si="8"/>
        <v>381185</v>
      </c>
      <c r="F167" s="5" t="str">
        <f t="shared" si="11"/>
        <v>BULLISH</v>
      </c>
      <c r="G167" s="5" t="str">
        <f t="shared" si="10"/>
        <v>NEUTRAL</v>
      </c>
      <c r="H167" s="5" t="str">
        <f t="shared" si="9"/>
        <v>BULLISH DIVERGENCE</v>
      </c>
    </row>
    <row r="168" spans="1:8" ht="13.5" x14ac:dyDescent="0.25">
      <c r="A168" s="3">
        <f>TITRES_STAT!B171</f>
        <v>42545</v>
      </c>
      <c r="B168" s="5">
        <f>TITRES_STAT!C171</f>
        <v>15.5</v>
      </c>
      <c r="C168" s="5">
        <f>TITRES_STAT!D171</f>
        <v>6.7392000000000003</v>
      </c>
      <c r="D168" s="5">
        <f>TITRES_STAT!E171</f>
        <v>5772</v>
      </c>
      <c r="E168" s="2">
        <f t="shared" si="8"/>
        <v>375413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15.33</v>
      </c>
      <c r="C169" s="5">
        <f>TITRES_STAT!D172</f>
        <v>6.6653000000000002</v>
      </c>
      <c r="D169" s="5">
        <f>TITRES_STAT!E172</f>
        <v>9458</v>
      </c>
      <c r="E169" s="2">
        <f t="shared" si="8"/>
        <v>365955</v>
      </c>
      <c r="F169" s="5" t="str">
        <f t="shared" si="11"/>
        <v>BEARISH</v>
      </c>
      <c r="G169" s="5" t="str">
        <f t="shared" si="10"/>
        <v>WEAK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15.35</v>
      </c>
      <c r="C170" s="5">
        <f>TITRES_STAT!D173</f>
        <v>6.6740000000000004</v>
      </c>
      <c r="D170" s="5">
        <f>TITRES_STAT!E173</f>
        <v>6714</v>
      </c>
      <c r="E170" s="2">
        <f t="shared" si="8"/>
        <v>372669</v>
      </c>
      <c r="F170" s="5" t="str">
        <f t="shared" si="11"/>
        <v>BEARISH</v>
      </c>
      <c r="G170" s="5" t="str">
        <f t="shared" si="10"/>
        <v>WEAK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15.5</v>
      </c>
      <c r="C171" s="5">
        <f>TITRES_STAT!D174</f>
        <v>6.7392000000000003</v>
      </c>
      <c r="D171" s="5">
        <f>TITRES_STAT!E174</f>
        <v>6092</v>
      </c>
      <c r="E171" s="2">
        <f t="shared" si="8"/>
        <v>378761</v>
      </c>
      <c r="F171" s="5" t="str">
        <f t="shared" si="11"/>
        <v>BEARISH</v>
      </c>
      <c r="G171" s="5" t="str">
        <f t="shared" si="10"/>
        <v>WEAK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15.1</v>
      </c>
      <c r="C172" s="5">
        <f>TITRES_STAT!D175</f>
        <v>6.6966000000000001</v>
      </c>
      <c r="D172" s="5">
        <f>TITRES_STAT!E175</f>
        <v>5206</v>
      </c>
      <c r="E172" s="2">
        <f t="shared" si="8"/>
        <v>373555</v>
      </c>
      <c r="F172" s="5" t="str">
        <f t="shared" si="11"/>
        <v>BEARISH</v>
      </c>
      <c r="G172" s="5" t="str">
        <f t="shared" si="10"/>
        <v>WEAK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15.5</v>
      </c>
      <c r="C173" s="5">
        <f>TITRES_STAT!D176</f>
        <v>6.8738999999999999</v>
      </c>
      <c r="D173" s="5">
        <f>TITRES_STAT!E176</f>
        <v>13631</v>
      </c>
      <c r="E173" s="2">
        <f t="shared" si="8"/>
        <v>387186</v>
      </c>
      <c r="F173" s="5" t="str">
        <f t="shared" si="11"/>
        <v>BULLISH</v>
      </c>
      <c r="G173" s="5" t="str">
        <f t="shared" si="10"/>
        <v>STRONG</v>
      </c>
      <c r="H173" s="5" t="str">
        <f t="shared" si="9"/>
        <v>NEUTRAL</v>
      </c>
    </row>
    <row r="174" spans="1:8" ht="13.5" x14ac:dyDescent="0.25">
      <c r="A174" s="3">
        <f>TITRES_STAT!B177</f>
        <v>42555</v>
      </c>
      <c r="B174" s="5">
        <f>TITRES_STAT!C177</f>
        <v>15.41</v>
      </c>
      <c r="C174" s="5">
        <f>TITRES_STAT!D177</f>
        <v>6.8339999999999996</v>
      </c>
      <c r="D174" s="5">
        <f>TITRES_STAT!E177</f>
        <v>1892</v>
      </c>
      <c r="E174" s="2">
        <f t="shared" si="8"/>
        <v>385294</v>
      </c>
      <c r="F174" s="5" t="str">
        <f t="shared" si="11"/>
        <v>BULLISH</v>
      </c>
      <c r="G174" s="5" t="str">
        <f t="shared" si="10"/>
        <v>STRONG</v>
      </c>
      <c r="H174" s="5" t="str">
        <f t="shared" si="9"/>
        <v>CONFIRMED BULLISH</v>
      </c>
    </row>
    <row r="175" spans="1:8" ht="13.5" x14ac:dyDescent="0.25">
      <c r="A175" s="3">
        <f>TITRES_STAT!B178</f>
        <v>42559</v>
      </c>
      <c r="B175" s="5">
        <f>TITRES_STAT!C178</f>
        <v>15.62</v>
      </c>
      <c r="C175" s="5">
        <f>TITRES_STAT!D178</f>
        <v>6.9272</v>
      </c>
      <c r="D175" s="5">
        <f>TITRES_STAT!E178</f>
        <v>2717</v>
      </c>
      <c r="E175" s="2">
        <f t="shared" si="8"/>
        <v>388011</v>
      </c>
      <c r="F175" s="5" t="str">
        <f t="shared" si="11"/>
        <v>BULLISH</v>
      </c>
      <c r="G175" s="5" t="str">
        <f t="shared" si="10"/>
        <v>STRONG</v>
      </c>
      <c r="H175" s="5" t="str">
        <f t="shared" si="9"/>
        <v>CONFIRMED BULLISH</v>
      </c>
    </row>
    <row r="176" spans="1:8" ht="13.5" x14ac:dyDescent="0.25">
      <c r="A176" s="3">
        <f>TITRES_STAT!B179</f>
        <v>42562</v>
      </c>
      <c r="B176" s="5">
        <f>TITRES_STAT!C179</f>
        <v>15.4</v>
      </c>
      <c r="C176" s="5">
        <f>TITRES_STAT!D179</f>
        <v>6.8296000000000001</v>
      </c>
      <c r="D176" s="5">
        <f>TITRES_STAT!E179</f>
        <v>2421</v>
      </c>
      <c r="E176" s="2">
        <f t="shared" si="8"/>
        <v>385590</v>
      </c>
      <c r="F176" s="5" t="str">
        <f t="shared" si="11"/>
        <v>BULLISH</v>
      </c>
      <c r="G176" s="5" t="str">
        <f t="shared" si="10"/>
        <v>NEUTRAL</v>
      </c>
      <c r="H176" s="5" t="str">
        <f t="shared" si="9"/>
        <v>BULLISH DIVERGENCE</v>
      </c>
    </row>
    <row r="177" spans="1:8" ht="13.5" x14ac:dyDescent="0.25">
      <c r="A177" s="3">
        <f>TITRES_STAT!B180</f>
        <v>42563</v>
      </c>
      <c r="B177" s="5">
        <f>TITRES_STAT!C180</f>
        <v>15.6</v>
      </c>
      <c r="C177" s="5">
        <f>TITRES_STAT!D180</f>
        <v>6.9183000000000003</v>
      </c>
      <c r="D177" s="5">
        <f>TITRES_STAT!E180</f>
        <v>1735</v>
      </c>
      <c r="E177" s="2">
        <f t="shared" si="8"/>
        <v>387325</v>
      </c>
      <c r="F177" s="5" t="str">
        <f t="shared" si="11"/>
        <v>BULLISH</v>
      </c>
      <c r="G177" s="5" t="str">
        <f t="shared" si="10"/>
        <v>STRONG</v>
      </c>
      <c r="H177" s="5" t="str">
        <f t="shared" si="9"/>
        <v>CONFIRMED BULLISH</v>
      </c>
    </row>
    <row r="178" spans="1:8" ht="13.5" x14ac:dyDescent="0.25">
      <c r="A178" s="3">
        <f>TITRES_STAT!B181</f>
        <v>42564</v>
      </c>
      <c r="B178" s="5">
        <f>TITRES_STAT!C181</f>
        <v>15.8</v>
      </c>
      <c r="C178" s="5">
        <f>TITRES_STAT!D181</f>
        <v>7.0069999999999997</v>
      </c>
      <c r="D178" s="5">
        <f>TITRES_STAT!E181</f>
        <v>3884</v>
      </c>
      <c r="E178" s="2">
        <f t="shared" si="8"/>
        <v>391209</v>
      </c>
      <c r="F178" s="5" t="str">
        <f t="shared" si="11"/>
        <v>BULLISH</v>
      </c>
      <c r="G178" s="5" t="str">
        <f t="shared" si="10"/>
        <v>NEUTRAL</v>
      </c>
      <c r="H178" s="5" t="str">
        <f t="shared" si="9"/>
        <v>CONFIRMED BULLISH</v>
      </c>
    </row>
    <row r="179" spans="1:8" ht="13.5" x14ac:dyDescent="0.25">
      <c r="A179" s="3">
        <f>TITRES_STAT!B182</f>
        <v>42565</v>
      </c>
      <c r="B179" s="5">
        <f>TITRES_STAT!C182</f>
        <v>15.86</v>
      </c>
      <c r="C179" s="5">
        <f>TITRES_STAT!D182</f>
        <v>7.0335999999999999</v>
      </c>
      <c r="D179" s="5">
        <f>TITRES_STAT!E182</f>
        <v>2746</v>
      </c>
      <c r="E179" s="2">
        <f t="shared" si="8"/>
        <v>393955</v>
      </c>
      <c r="F179" s="5" t="str">
        <f t="shared" si="11"/>
        <v>BULLISH</v>
      </c>
      <c r="G179" s="5" t="str">
        <f t="shared" si="10"/>
        <v>STRONG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15.86</v>
      </c>
      <c r="C180" s="5">
        <f>TITRES_STAT!D183</f>
        <v>7.0335999999999999</v>
      </c>
      <c r="D180" s="5">
        <f>TITRES_STAT!E183</f>
        <v>5407</v>
      </c>
      <c r="E180" s="2">
        <f t="shared" si="8"/>
        <v>393955</v>
      </c>
      <c r="F180" s="5" t="str">
        <f t="shared" si="11"/>
        <v>BULLISH</v>
      </c>
      <c r="G180" s="5" t="str">
        <f t="shared" si="10"/>
        <v>NEUTRAL</v>
      </c>
      <c r="H180" s="5" t="str">
        <f t="shared" si="9"/>
        <v>CONFIRMED BULLISH</v>
      </c>
    </row>
    <row r="181" spans="1:8" ht="13.5" x14ac:dyDescent="0.25">
      <c r="A181" s="3">
        <f>TITRES_STAT!B184</f>
        <v>42569</v>
      </c>
      <c r="B181" s="5">
        <f>TITRES_STAT!C184</f>
        <v>15.6</v>
      </c>
      <c r="C181" s="5">
        <f>TITRES_STAT!D184</f>
        <v>6.9183000000000003</v>
      </c>
      <c r="D181" s="5">
        <f>TITRES_STAT!E184</f>
        <v>5756</v>
      </c>
      <c r="E181" s="2">
        <f t="shared" si="8"/>
        <v>388199</v>
      </c>
      <c r="F181" s="5" t="str">
        <f t="shared" si="11"/>
        <v>BULLISH</v>
      </c>
      <c r="G181" s="5" t="str">
        <f t="shared" si="10"/>
        <v>NEUTRAL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15.86</v>
      </c>
      <c r="C182" s="5">
        <f>TITRES_STAT!D185</f>
        <v>7.0335999999999999</v>
      </c>
      <c r="D182" s="5">
        <f>TITRES_STAT!E185</f>
        <v>2506</v>
      </c>
      <c r="E182" s="2">
        <f t="shared" si="8"/>
        <v>390705</v>
      </c>
      <c r="F182" s="5" t="str">
        <f t="shared" si="11"/>
        <v>BULLISH</v>
      </c>
      <c r="G182" s="5" t="str">
        <f t="shared" si="10"/>
        <v>NEUTRAL</v>
      </c>
      <c r="H182" s="5" t="str">
        <f t="shared" si="9"/>
        <v>CONFIRMED BULLISH</v>
      </c>
    </row>
    <row r="183" spans="1:8" ht="13.5" x14ac:dyDescent="0.25">
      <c r="A183" s="3">
        <f>TITRES_STAT!B186</f>
        <v>42571</v>
      </c>
      <c r="B183" s="5">
        <f>TITRES_STAT!C186</f>
        <v>15.86</v>
      </c>
      <c r="C183" s="5">
        <f>TITRES_STAT!D186</f>
        <v>7.0335999999999999</v>
      </c>
      <c r="D183" s="5">
        <f>TITRES_STAT!E186</f>
        <v>4117</v>
      </c>
      <c r="E183" s="2">
        <f t="shared" si="8"/>
        <v>390705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BEARISH DIVERGENCE</v>
      </c>
    </row>
    <row r="184" spans="1:8" ht="13.5" x14ac:dyDescent="0.25">
      <c r="A184" s="3">
        <f>TITRES_STAT!B187</f>
        <v>42572</v>
      </c>
      <c r="B184" s="5">
        <f>TITRES_STAT!C187</f>
        <v>15.75</v>
      </c>
      <c r="C184" s="5">
        <f>TITRES_STAT!D187</f>
        <v>6.9847999999999999</v>
      </c>
      <c r="D184" s="5">
        <f>TITRES_STAT!E187</f>
        <v>2355</v>
      </c>
      <c r="E184" s="2">
        <f t="shared" si="8"/>
        <v>388350</v>
      </c>
      <c r="F184" s="5" t="str">
        <f t="shared" si="11"/>
        <v>BEARISH</v>
      </c>
      <c r="G184" s="5" t="str">
        <f t="shared" si="10"/>
        <v>NEUTRAL</v>
      </c>
      <c r="H184" s="5" t="str">
        <f t="shared" si="9"/>
        <v>CONFIRMED BEARISH</v>
      </c>
    </row>
    <row r="185" spans="1:8" ht="13.5" x14ac:dyDescent="0.25">
      <c r="A185" s="3">
        <f>TITRES_STAT!B188</f>
        <v>42573</v>
      </c>
      <c r="B185" s="5">
        <f>TITRES_STAT!C188</f>
        <v>15.6</v>
      </c>
      <c r="C185" s="5">
        <f>TITRES_STAT!D188</f>
        <v>6.9183000000000003</v>
      </c>
      <c r="D185" s="5">
        <f>TITRES_STAT!E188</f>
        <v>1406</v>
      </c>
      <c r="E185" s="2">
        <f t="shared" si="8"/>
        <v>386944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15.61</v>
      </c>
      <c r="C186" s="5">
        <f>TITRES_STAT!D189</f>
        <v>6.9226999999999999</v>
      </c>
      <c r="D186" s="5">
        <f>TITRES_STAT!E189</f>
        <v>3360</v>
      </c>
      <c r="E186" s="2">
        <f t="shared" si="8"/>
        <v>390304</v>
      </c>
      <c r="F186" s="5" t="str">
        <f t="shared" si="11"/>
        <v>BULLISH</v>
      </c>
      <c r="G186" s="5" t="str">
        <f t="shared" si="10"/>
        <v>NEUTRAL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15.61</v>
      </c>
      <c r="C187" s="5">
        <f>TITRES_STAT!D190</f>
        <v>6.9226999999999999</v>
      </c>
      <c r="D187" s="5">
        <f>TITRES_STAT!E190</f>
        <v>4060</v>
      </c>
      <c r="E187" s="2">
        <f t="shared" si="8"/>
        <v>390304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15.62</v>
      </c>
      <c r="C188" s="5">
        <f>TITRES_STAT!D191</f>
        <v>6.9272</v>
      </c>
      <c r="D188" s="5">
        <f>TITRES_STAT!E191</f>
        <v>1762</v>
      </c>
      <c r="E188" s="2">
        <f t="shared" si="8"/>
        <v>392066</v>
      </c>
      <c r="F188" s="5" t="str">
        <f t="shared" si="11"/>
        <v>BULLISH</v>
      </c>
      <c r="G188" s="5" t="str">
        <f t="shared" si="10"/>
        <v>NEUTRAL</v>
      </c>
      <c r="H188" s="5" t="str">
        <f t="shared" si="9"/>
        <v>BULLISH DIVERGENCE</v>
      </c>
    </row>
    <row r="189" spans="1:8" ht="13.5" x14ac:dyDescent="0.25">
      <c r="A189" s="3">
        <f>TITRES_STAT!B192</f>
        <v>42580</v>
      </c>
      <c r="B189" s="5">
        <f>TITRES_STAT!C192</f>
        <v>15.2</v>
      </c>
      <c r="C189" s="5">
        <f>TITRES_STAT!D192</f>
        <v>6.7408999999999999</v>
      </c>
      <c r="D189" s="5">
        <f>TITRES_STAT!E192</f>
        <v>2806</v>
      </c>
      <c r="E189" s="2">
        <f t="shared" si="8"/>
        <v>389260</v>
      </c>
      <c r="F189" s="5" t="str">
        <f t="shared" si="11"/>
        <v>BULLISH</v>
      </c>
      <c r="G189" s="5" t="str">
        <f t="shared" si="10"/>
        <v>NEUTRAL</v>
      </c>
      <c r="H189" s="5" t="str">
        <f t="shared" si="9"/>
        <v>BULLISH DIVERGENCE</v>
      </c>
    </row>
    <row r="190" spans="1:8" ht="13.5" x14ac:dyDescent="0.25">
      <c r="A190" s="3">
        <f>TITRES_STAT!B193</f>
        <v>42583</v>
      </c>
      <c r="B190" s="5">
        <f>TITRES_STAT!C193</f>
        <v>15.6</v>
      </c>
      <c r="C190" s="5">
        <f>TITRES_STAT!D193</f>
        <v>6.9183000000000003</v>
      </c>
      <c r="D190" s="5">
        <f>TITRES_STAT!E193</f>
        <v>3415</v>
      </c>
      <c r="E190" s="2">
        <f t="shared" si="8"/>
        <v>392675</v>
      </c>
      <c r="F190" s="5" t="str">
        <f t="shared" si="11"/>
        <v>BULLISH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15.61</v>
      </c>
      <c r="C191" s="5">
        <f>TITRES_STAT!D194</f>
        <v>6.9226999999999999</v>
      </c>
      <c r="D191" s="5">
        <f>TITRES_STAT!E194</f>
        <v>4164</v>
      </c>
      <c r="E191" s="2">
        <f t="shared" si="8"/>
        <v>396839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42585</v>
      </c>
      <c r="B192" s="5">
        <f>TITRES_STAT!C195</f>
        <v>15.66</v>
      </c>
      <c r="C192" s="5">
        <f>TITRES_STAT!D195</f>
        <v>6.9448999999999996</v>
      </c>
      <c r="D192" s="5">
        <f>TITRES_STAT!E195</f>
        <v>3018</v>
      </c>
      <c r="E192" s="2">
        <f t="shared" si="8"/>
        <v>399857</v>
      </c>
      <c r="F192" s="5" t="str">
        <f t="shared" si="11"/>
        <v>BULLISH</v>
      </c>
      <c r="G192" s="5" t="str">
        <f t="shared" si="10"/>
        <v>STRONG</v>
      </c>
      <c r="H192" s="5" t="str">
        <f t="shared" si="9"/>
        <v>CONFIRMED BULLISH</v>
      </c>
    </row>
    <row r="193" spans="1:8" ht="13.5" x14ac:dyDescent="0.25">
      <c r="A193" s="3">
        <f>TITRES_STAT!B196</f>
        <v>42586</v>
      </c>
      <c r="B193" s="5">
        <f>TITRES_STAT!C196</f>
        <v>15.67</v>
      </c>
      <c r="C193" s="5">
        <f>TITRES_STAT!D196</f>
        <v>6.9493</v>
      </c>
      <c r="D193" s="5">
        <f>TITRES_STAT!E196</f>
        <v>1875</v>
      </c>
      <c r="E193" s="2">
        <f t="shared" si="8"/>
        <v>401732</v>
      </c>
      <c r="F193" s="5" t="str">
        <f t="shared" si="11"/>
        <v>BULLISH</v>
      </c>
      <c r="G193" s="5" t="str">
        <f t="shared" si="10"/>
        <v>STRONG</v>
      </c>
      <c r="H193" s="5" t="str">
        <f t="shared" si="9"/>
        <v>CONFIRMED BULLISH</v>
      </c>
    </row>
    <row r="194" spans="1:8" ht="13.5" x14ac:dyDescent="0.25">
      <c r="A194" s="3">
        <f>TITRES_STAT!B197</f>
        <v>42587</v>
      </c>
      <c r="B194" s="5">
        <f>TITRES_STAT!C197</f>
        <v>15.51</v>
      </c>
      <c r="C194" s="5">
        <f>TITRES_STAT!D197</f>
        <v>6.8784000000000001</v>
      </c>
      <c r="D194" s="5">
        <f>TITRES_STAT!E197</f>
        <v>2176</v>
      </c>
      <c r="E194" s="2">
        <f t="shared" si="8"/>
        <v>399556</v>
      </c>
      <c r="F194" s="5" t="str">
        <f t="shared" si="11"/>
        <v>BULLISH</v>
      </c>
      <c r="G194" s="5" t="str">
        <f t="shared" si="10"/>
        <v>STRONG</v>
      </c>
      <c r="H194" s="5" t="str">
        <f t="shared" si="9"/>
        <v>CONFIRMED BULLISH</v>
      </c>
    </row>
    <row r="195" spans="1:8" ht="13.5" x14ac:dyDescent="0.25">
      <c r="A195" s="3">
        <f>TITRES_STAT!B198</f>
        <v>42590</v>
      </c>
      <c r="B195" s="5">
        <f>TITRES_STAT!C198</f>
        <v>15.52</v>
      </c>
      <c r="C195" s="5">
        <f>TITRES_STAT!D198</f>
        <v>6.8827999999999996</v>
      </c>
      <c r="D195" s="5">
        <f>TITRES_STAT!E198</f>
        <v>1598</v>
      </c>
      <c r="E195" s="2">
        <f t="shared" si="8"/>
        <v>401154</v>
      </c>
      <c r="F195" s="5" t="str">
        <f t="shared" si="11"/>
        <v>BULLISH</v>
      </c>
      <c r="G195" s="5" t="str">
        <f t="shared" si="10"/>
        <v>STRONG</v>
      </c>
      <c r="H195" s="5" t="str">
        <f t="shared" si="9"/>
        <v>BULLISH DIVERGENCE</v>
      </c>
    </row>
    <row r="196" spans="1:8" ht="13.5" x14ac:dyDescent="0.25">
      <c r="A196" s="3">
        <f>TITRES_STAT!B199</f>
        <v>42591</v>
      </c>
      <c r="B196" s="5">
        <f>TITRES_STAT!C199</f>
        <v>15.3</v>
      </c>
      <c r="C196" s="5">
        <f>TITRES_STAT!D199</f>
        <v>6.7853000000000003</v>
      </c>
      <c r="D196" s="5">
        <f>TITRES_STAT!E199</f>
        <v>965</v>
      </c>
      <c r="E196" s="2">
        <f t="shared" ref="E196:E259" si="12">IF(B196&gt;B195, E195+D196, IF(B196&lt;B195, E195-D196, E195))</f>
        <v>400189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BULLISH DIVERGENCE</v>
      </c>
    </row>
    <row r="197" spans="1:8" ht="13.5" x14ac:dyDescent="0.25">
      <c r="A197" s="3">
        <f>TITRES_STAT!B200</f>
        <v>42592</v>
      </c>
      <c r="B197" s="5">
        <f>TITRES_STAT!C200</f>
        <v>15.5</v>
      </c>
      <c r="C197" s="5">
        <f>TITRES_STAT!D200</f>
        <v>6.8738999999999999</v>
      </c>
      <c r="D197" s="5">
        <f>TITRES_STAT!E200</f>
        <v>1927</v>
      </c>
      <c r="E197" s="2">
        <f t="shared" si="12"/>
        <v>402116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BULLISH DIVERGENCE</v>
      </c>
    </row>
    <row r="198" spans="1:8" ht="13.5" x14ac:dyDescent="0.25">
      <c r="A198" s="3">
        <f>TITRES_STAT!B201</f>
        <v>42593</v>
      </c>
      <c r="B198" s="5">
        <f>TITRES_STAT!C201</f>
        <v>15.37</v>
      </c>
      <c r="C198" s="5">
        <f>TITRES_STAT!D201</f>
        <v>6.8163</v>
      </c>
      <c r="D198" s="5">
        <f>TITRES_STAT!E201</f>
        <v>2367</v>
      </c>
      <c r="E198" s="2">
        <f t="shared" si="12"/>
        <v>399749</v>
      </c>
      <c r="F198" s="5" t="str">
        <f t="shared" si="11"/>
        <v>BEARISH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15.32</v>
      </c>
      <c r="C199" s="5">
        <f>TITRES_STAT!D202</f>
        <v>6.7941000000000003</v>
      </c>
      <c r="D199" s="5">
        <f>TITRES_STAT!E202</f>
        <v>3070</v>
      </c>
      <c r="E199" s="2">
        <f t="shared" si="12"/>
        <v>396679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15.38</v>
      </c>
      <c r="C200" s="5">
        <f>TITRES_STAT!D203</f>
        <v>6.8207000000000004</v>
      </c>
      <c r="D200" s="5">
        <f>TITRES_STAT!E203</f>
        <v>2434</v>
      </c>
      <c r="E200" s="2">
        <f t="shared" si="12"/>
        <v>399113</v>
      </c>
      <c r="F200" s="5" t="str">
        <f t="shared" ref="F200:F263" si="15">IF(E200&gt;E195,"BULLISH",IF(E200&lt;E195,"BEARISH","NEUTRAL"))</f>
        <v>BEARISH</v>
      </c>
      <c r="G200" s="5" t="str">
        <f t="shared" si="14"/>
        <v>NEUTRAL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15.6</v>
      </c>
      <c r="C201" s="5">
        <f>TITRES_STAT!D204</f>
        <v>6.9183000000000003</v>
      </c>
      <c r="D201" s="5">
        <f>TITRES_STAT!E204</f>
        <v>6303</v>
      </c>
      <c r="E201" s="2">
        <f t="shared" si="12"/>
        <v>405416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15.33</v>
      </c>
      <c r="C202" s="5">
        <f>TITRES_STAT!D205</f>
        <v>6.7986000000000004</v>
      </c>
      <c r="D202" s="5">
        <f>TITRES_STAT!E205</f>
        <v>6665</v>
      </c>
      <c r="E202" s="2">
        <f t="shared" si="12"/>
        <v>398751</v>
      </c>
      <c r="F202" s="5" t="str">
        <f t="shared" si="15"/>
        <v>BEARISH</v>
      </c>
      <c r="G202" s="5" t="str">
        <f t="shared" si="14"/>
        <v>NEUTRAL</v>
      </c>
      <c r="H202" s="5" t="str">
        <f t="shared" si="13"/>
        <v>CONFIRMED BEARISH</v>
      </c>
    </row>
    <row r="203" spans="1:8" ht="13.5" x14ac:dyDescent="0.25">
      <c r="A203" s="3">
        <f>TITRES_STAT!B206</f>
        <v>42600</v>
      </c>
      <c r="B203" s="5">
        <f>TITRES_STAT!C206</f>
        <v>15.01</v>
      </c>
      <c r="C203" s="5">
        <f>TITRES_STAT!D206</f>
        <v>6.6566000000000001</v>
      </c>
      <c r="D203" s="5">
        <f>TITRES_STAT!E206</f>
        <v>4023</v>
      </c>
      <c r="E203" s="2">
        <f t="shared" si="12"/>
        <v>394728</v>
      </c>
      <c r="F203" s="5" t="str">
        <f t="shared" si="15"/>
        <v>BEARISH</v>
      </c>
      <c r="G203" s="5" t="str">
        <f t="shared" si="14"/>
        <v>NEUTRAL</v>
      </c>
      <c r="H203" s="5" t="str">
        <f t="shared" si="13"/>
        <v>CONFIRMED BEARISH</v>
      </c>
    </row>
    <row r="204" spans="1:8" ht="13.5" x14ac:dyDescent="0.25">
      <c r="A204" s="3">
        <f>TITRES_STAT!B207</f>
        <v>42601</v>
      </c>
      <c r="B204" s="5">
        <f>TITRES_STAT!C207</f>
        <v>14.82</v>
      </c>
      <c r="C204" s="5">
        <f>TITRES_STAT!D207</f>
        <v>6.5724</v>
      </c>
      <c r="D204" s="5">
        <f>TITRES_STAT!E207</f>
        <v>4597</v>
      </c>
      <c r="E204" s="2">
        <f t="shared" si="12"/>
        <v>390131</v>
      </c>
      <c r="F204" s="5" t="str">
        <f t="shared" si="15"/>
        <v>BEARISH</v>
      </c>
      <c r="G204" s="5" t="str">
        <f t="shared" si="14"/>
        <v>NEUTRAL</v>
      </c>
      <c r="H204" s="5" t="str">
        <f t="shared" si="13"/>
        <v>CONFIRMED BEARISH</v>
      </c>
    </row>
    <row r="205" spans="1:8" ht="13.5" x14ac:dyDescent="0.25">
      <c r="A205" s="3">
        <f>TITRES_STAT!B208</f>
        <v>42604</v>
      </c>
      <c r="B205" s="5">
        <f>TITRES_STAT!C208</f>
        <v>14.85</v>
      </c>
      <c r="C205" s="5">
        <f>TITRES_STAT!D208</f>
        <v>6.5857000000000001</v>
      </c>
      <c r="D205" s="5">
        <f>TITRES_STAT!E208</f>
        <v>1522</v>
      </c>
      <c r="E205" s="2">
        <f t="shared" si="12"/>
        <v>391653</v>
      </c>
      <c r="F205" s="5" t="str">
        <f t="shared" si="15"/>
        <v>BEARISH</v>
      </c>
      <c r="G205" s="5" t="str">
        <f t="shared" si="14"/>
        <v>NEUTRAL</v>
      </c>
      <c r="H205" s="5" t="str">
        <f t="shared" si="13"/>
        <v>CONFIRMED BEARISH</v>
      </c>
    </row>
    <row r="206" spans="1:8" ht="13.5" x14ac:dyDescent="0.25">
      <c r="A206" s="3">
        <f>TITRES_STAT!B209</f>
        <v>42605</v>
      </c>
      <c r="B206" s="5">
        <f>TITRES_STAT!C209</f>
        <v>14.99</v>
      </c>
      <c r="C206" s="5">
        <f>TITRES_STAT!D209</f>
        <v>6.6478000000000002</v>
      </c>
      <c r="D206" s="5">
        <f>TITRES_STAT!E209</f>
        <v>4525</v>
      </c>
      <c r="E206" s="2">
        <f t="shared" si="12"/>
        <v>396178</v>
      </c>
      <c r="F206" s="5" t="str">
        <f t="shared" si="15"/>
        <v>BEARISH</v>
      </c>
      <c r="G206" s="5" t="str">
        <f t="shared" si="14"/>
        <v>WEAK</v>
      </c>
      <c r="H206" s="5" t="str">
        <f t="shared" si="13"/>
        <v>CONFIRMED BEARISH</v>
      </c>
    </row>
    <row r="207" spans="1:8" ht="13.5" x14ac:dyDescent="0.25">
      <c r="A207" s="3">
        <f>TITRES_STAT!B210</f>
        <v>42606</v>
      </c>
      <c r="B207" s="5">
        <f>TITRES_STAT!C210</f>
        <v>14.9</v>
      </c>
      <c r="C207" s="5">
        <f>TITRES_STAT!D210</f>
        <v>6.6078999999999999</v>
      </c>
      <c r="D207" s="5">
        <f>TITRES_STAT!E210</f>
        <v>1890</v>
      </c>
      <c r="E207" s="2">
        <f t="shared" si="12"/>
        <v>394288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14.61</v>
      </c>
      <c r="C208" s="5">
        <f>TITRES_STAT!D211</f>
        <v>6.4791999999999996</v>
      </c>
      <c r="D208" s="5">
        <f>TITRES_STAT!E211</f>
        <v>2456</v>
      </c>
      <c r="E208" s="2">
        <f t="shared" si="12"/>
        <v>391832</v>
      </c>
      <c r="F208" s="5" t="str">
        <f t="shared" si="15"/>
        <v>BEARISH</v>
      </c>
      <c r="G208" s="5" t="str">
        <f t="shared" si="14"/>
        <v>NEUTRAL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14.71</v>
      </c>
      <c r="C209" s="5">
        <f>TITRES_STAT!D212</f>
        <v>6.5236000000000001</v>
      </c>
      <c r="D209" s="5">
        <f>TITRES_STAT!E212</f>
        <v>2778</v>
      </c>
      <c r="E209" s="2">
        <f t="shared" si="12"/>
        <v>394610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BULLISH DIVERGENCE</v>
      </c>
    </row>
    <row r="210" spans="1:8" ht="13.5" x14ac:dyDescent="0.25">
      <c r="A210" s="3">
        <f>TITRES_STAT!B213</f>
        <v>42611</v>
      </c>
      <c r="B210" s="5">
        <f>TITRES_STAT!C213</f>
        <v>14.93</v>
      </c>
      <c r="C210" s="5">
        <f>TITRES_STAT!D213</f>
        <v>6.6212</v>
      </c>
      <c r="D210" s="5">
        <f>TITRES_STAT!E213</f>
        <v>1344</v>
      </c>
      <c r="E210" s="2">
        <f t="shared" si="12"/>
        <v>395954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14.99</v>
      </c>
      <c r="C211" s="5">
        <f>TITRES_STAT!D214</f>
        <v>6.6478000000000002</v>
      </c>
      <c r="D211" s="5">
        <f>TITRES_STAT!E214</f>
        <v>6344</v>
      </c>
      <c r="E211" s="2">
        <f t="shared" si="12"/>
        <v>402298</v>
      </c>
      <c r="F211" s="5" t="str">
        <f t="shared" si="15"/>
        <v>BULLISH</v>
      </c>
      <c r="G211" s="5" t="str">
        <f t="shared" si="14"/>
        <v>NEUTRAL</v>
      </c>
      <c r="H211" s="5" t="str">
        <f t="shared" si="13"/>
        <v>NEUTRAL</v>
      </c>
    </row>
    <row r="212" spans="1:8" ht="13.5" x14ac:dyDescent="0.25">
      <c r="A212" s="3">
        <f>TITRES_STAT!B215</f>
        <v>42613</v>
      </c>
      <c r="B212" s="5">
        <f>TITRES_STAT!C215</f>
        <v>14.95</v>
      </c>
      <c r="C212" s="5">
        <f>TITRES_STAT!D215</f>
        <v>6.63</v>
      </c>
      <c r="D212" s="5">
        <f>TITRES_STAT!E215</f>
        <v>3005</v>
      </c>
      <c r="E212" s="2">
        <f t="shared" si="12"/>
        <v>399293</v>
      </c>
      <c r="F212" s="5" t="str">
        <f t="shared" si="15"/>
        <v>BULLISH</v>
      </c>
      <c r="G212" s="5" t="str">
        <f t="shared" si="14"/>
        <v>NEUTRAL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14.7</v>
      </c>
      <c r="C213" s="5">
        <f>TITRES_STAT!D216</f>
        <v>6.5191999999999997</v>
      </c>
      <c r="D213" s="5">
        <f>TITRES_STAT!E216</f>
        <v>2180</v>
      </c>
      <c r="E213" s="2">
        <f t="shared" si="12"/>
        <v>397113</v>
      </c>
      <c r="F213" s="5" t="str">
        <f t="shared" si="15"/>
        <v>BULLISH</v>
      </c>
      <c r="G213" s="5" t="str">
        <f t="shared" si="14"/>
        <v>NEUTRAL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14.7</v>
      </c>
      <c r="C214" s="5">
        <f>TITRES_STAT!D217</f>
        <v>6.5191999999999997</v>
      </c>
      <c r="D214" s="5">
        <f>TITRES_STAT!E217</f>
        <v>2320</v>
      </c>
      <c r="E214" s="2">
        <f t="shared" si="12"/>
        <v>397113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BULLISH DIVERGENCE</v>
      </c>
    </row>
    <row r="215" spans="1:8" ht="13.5" x14ac:dyDescent="0.25">
      <c r="A215" s="3">
        <f>TITRES_STAT!B218</f>
        <v>42618</v>
      </c>
      <c r="B215" s="5">
        <f>TITRES_STAT!C218</f>
        <v>14.9</v>
      </c>
      <c r="C215" s="5">
        <f>TITRES_STAT!D218</f>
        <v>6.6078999999999999</v>
      </c>
      <c r="D215" s="5">
        <f>TITRES_STAT!E218</f>
        <v>3541</v>
      </c>
      <c r="E215" s="2">
        <f t="shared" si="12"/>
        <v>400654</v>
      </c>
      <c r="F215" s="5" t="str">
        <f t="shared" si="15"/>
        <v>BULLISH</v>
      </c>
      <c r="G215" s="5" t="str">
        <f t="shared" si="14"/>
        <v>NEUTRAL</v>
      </c>
      <c r="H215" s="5" t="str">
        <f t="shared" si="13"/>
        <v>BULLISH DIVERGENCE</v>
      </c>
    </row>
    <row r="216" spans="1:8" ht="13.5" x14ac:dyDescent="0.25">
      <c r="A216" s="3">
        <f>TITRES_STAT!B219</f>
        <v>42619</v>
      </c>
      <c r="B216" s="5">
        <f>TITRES_STAT!C219</f>
        <v>15.4</v>
      </c>
      <c r="C216" s="5">
        <f>TITRES_STAT!D219</f>
        <v>6.8296000000000001</v>
      </c>
      <c r="D216" s="5">
        <f>TITRES_STAT!E219</f>
        <v>4057</v>
      </c>
      <c r="E216" s="2">
        <f t="shared" si="12"/>
        <v>404711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15.41</v>
      </c>
      <c r="C217" s="5">
        <f>TITRES_STAT!D220</f>
        <v>6.8339999999999996</v>
      </c>
      <c r="D217" s="5">
        <f>TITRES_STAT!E220</f>
        <v>1345</v>
      </c>
      <c r="E217" s="2">
        <f t="shared" si="12"/>
        <v>406056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CONFIRMED BULLISH</v>
      </c>
    </row>
    <row r="218" spans="1:8" ht="13.5" x14ac:dyDescent="0.25">
      <c r="A218" s="3">
        <f>TITRES_STAT!B221</f>
        <v>42621</v>
      </c>
      <c r="B218" s="5">
        <f>TITRES_STAT!C221</f>
        <v>15</v>
      </c>
      <c r="C218" s="5">
        <f>TITRES_STAT!D221</f>
        <v>6.6521999999999997</v>
      </c>
      <c r="D218" s="5">
        <f>TITRES_STAT!E221</f>
        <v>2202</v>
      </c>
      <c r="E218" s="2">
        <f t="shared" si="12"/>
        <v>403854</v>
      </c>
      <c r="F218" s="5" t="str">
        <f t="shared" si="15"/>
        <v>BULLISH</v>
      </c>
      <c r="G218" s="5" t="str">
        <f t="shared" si="14"/>
        <v>NEUTRAL</v>
      </c>
      <c r="H218" s="5" t="str">
        <f t="shared" si="13"/>
        <v>CONFIRMED BULLISH</v>
      </c>
    </row>
    <row r="219" spans="1:8" ht="13.5" x14ac:dyDescent="0.25">
      <c r="A219" s="3">
        <f>TITRES_STAT!B222</f>
        <v>42622</v>
      </c>
      <c r="B219" s="5">
        <f>TITRES_STAT!C222</f>
        <v>15</v>
      </c>
      <c r="C219" s="5">
        <f>TITRES_STAT!D222</f>
        <v>6.6521999999999997</v>
      </c>
      <c r="D219" s="5">
        <f>TITRES_STAT!E222</f>
        <v>910</v>
      </c>
      <c r="E219" s="2">
        <f t="shared" si="12"/>
        <v>403854</v>
      </c>
      <c r="F219" s="5" t="str">
        <f t="shared" si="15"/>
        <v>BULLISH</v>
      </c>
      <c r="G219" s="5" t="str">
        <f t="shared" si="14"/>
        <v>NEUTRAL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14.9</v>
      </c>
      <c r="C220" s="5">
        <f>TITRES_STAT!D223</f>
        <v>6.6078999999999999</v>
      </c>
      <c r="D220" s="5">
        <f>TITRES_STAT!E223</f>
        <v>240</v>
      </c>
      <c r="E220" s="2">
        <f t="shared" si="12"/>
        <v>403614</v>
      </c>
      <c r="F220" s="5" t="str">
        <f t="shared" si="15"/>
        <v>BULLISH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42628</v>
      </c>
      <c r="B221" s="5">
        <f>TITRES_STAT!C224</f>
        <v>15.3</v>
      </c>
      <c r="C221" s="5">
        <f>TITRES_STAT!D224</f>
        <v>6.7853000000000003</v>
      </c>
      <c r="D221" s="5">
        <f>TITRES_STAT!E224</f>
        <v>2841</v>
      </c>
      <c r="E221" s="2">
        <f t="shared" si="12"/>
        <v>406455</v>
      </c>
      <c r="F221" s="5" t="str">
        <f t="shared" si="15"/>
        <v>BULLISH</v>
      </c>
      <c r="G221" s="5" t="str">
        <f t="shared" si="14"/>
        <v>NEUTRAL</v>
      </c>
      <c r="H221" s="5" t="str">
        <f t="shared" si="13"/>
        <v>BULLISH DIVERGENCE</v>
      </c>
    </row>
    <row r="222" spans="1:8" ht="13.5" x14ac:dyDescent="0.25">
      <c r="A222" s="3">
        <f>TITRES_STAT!B225</f>
        <v>42629</v>
      </c>
      <c r="B222" s="5">
        <f>TITRES_STAT!C225</f>
        <v>14.99</v>
      </c>
      <c r="C222" s="5">
        <f>TITRES_STAT!D225</f>
        <v>6.6478000000000002</v>
      </c>
      <c r="D222" s="5">
        <f>TITRES_STAT!E225</f>
        <v>3282</v>
      </c>
      <c r="E222" s="2">
        <f t="shared" si="12"/>
        <v>403173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14.9</v>
      </c>
      <c r="C223" s="5">
        <f>TITRES_STAT!D226</f>
        <v>6.6078999999999999</v>
      </c>
      <c r="D223" s="5">
        <f>TITRES_STAT!E226</f>
        <v>1826</v>
      </c>
      <c r="E223" s="2">
        <f t="shared" si="12"/>
        <v>401347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14.6</v>
      </c>
      <c r="C224" s="5">
        <f>TITRES_STAT!D227</f>
        <v>6.4748000000000001</v>
      </c>
      <c r="D224" s="5">
        <f>TITRES_STAT!E227</f>
        <v>3542</v>
      </c>
      <c r="E224" s="2">
        <f t="shared" si="12"/>
        <v>397805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14.7</v>
      </c>
      <c r="C225" s="5">
        <f>TITRES_STAT!D228</f>
        <v>6.5191999999999997</v>
      </c>
      <c r="D225" s="5">
        <f>TITRES_STAT!E228</f>
        <v>3050</v>
      </c>
      <c r="E225" s="2">
        <f t="shared" si="12"/>
        <v>400855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14.7</v>
      </c>
      <c r="C226" s="5">
        <f>TITRES_STAT!D229</f>
        <v>6.5191999999999997</v>
      </c>
      <c r="D226" s="5">
        <f>TITRES_STAT!E229</f>
        <v>2184</v>
      </c>
      <c r="E226" s="2">
        <f t="shared" si="12"/>
        <v>400855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14.68</v>
      </c>
      <c r="C227" s="5">
        <f>TITRES_STAT!D230</f>
        <v>6.5103</v>
      </c>
      <c r="D227" s="5">
        <f>TITRES_STAT!E230</f>
        <v>2625</v>
      </c>
      <c r="E227" s="2">
        <f t="shared" si="12"/>
        <v>398230</v>
      </c>
      <c r="F227" s="5" t="str">
        <f t="shared" si="15"/>
        <v>BEARISH</v>
      </c>
      <c r="G227" s="5" t="str">
        <f t="shared" si="14"/>
        <v>NEUTRAL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14.8</v>
      </c>
      <c r="C228" s="5">
        <f>TITRES_STAT!D231</f>
        <v>6.5635000000000003</v>
      </c>
      <c r="D228" s="5">
        <f>TITRES_STAT!E231</f>
        <v>3640</v>
      </c>
      <c r="E228" s="2">
        <f t="shared" si="12"/>
        <v>401870</v>
      </c>
      <c r="F228" s="5" t="str">
        <f t="shared" si="15"/>
        <v>BULLISH</v>
      </c>
      <c r="G228" s="5" t="str">
        <f t="shared" si="14"/>
        <v>NEUTRAL</v>
      </c>
      <c r="H228" s="5" t="str">
        <f t="shared" si="13"/>
        <v>BULLISH DIVERGENCE</v>
      </c>
    </row>
    <row r="229" spans="1:8" ht="13.5" x14ac:dyDescent="0.25">
      <c r="A229" s="3">
        <f>TITRES_STAT!B232</f>
        <v>42640</v>
      </c>
      <c r="B229" s="5">
        <f>TITRES_STAT!C232</f>
        <v>14.85</v>
      </c>
      <c r="C229" s="5">
        <f>TITRES_STAT!D232</f>
        <v>6.5857000000000001</v>
      </c>
      <c r="D229" s="5">
        <f>TITRES_STAT!E232</f>
        <v>3398</v>
      </c>
      <c r="E229" s="2">
        <f t="shared" si="12"/>
        <v>405268</v>
      </c>
      <c r="F229" s="5" t="str">
        <f t="shared" si="15"/>
        <v>BULLISH</v>
      </c>
      <c r="G229" s="5" t="str">
        <f t="shared" si="14"/>
        <v>NEUTRAL</v>
      </c>
      <c r="H229" s="5" t="str">
        <f t="shared" si="13"/>
        <v>CONFIRMED BULLISH</v>
      </c>
    </row>
    <row r="230" spans="1:8" ht="13.5" x14ac:dyDescent="0.25">
      <c r="A230" s="3">
        <f>TITRES_STAT!B233</f>
        <v>42641</v>
      </c>
      <c r="B230" s="5">
        <f>TITRES_STAT!C233</f>
        <v>14.86</v>
      </c>
      <c r="C230" s="5">
        <f>TITRES_STAT!D233</f>
        <v>6.5900999999999996</v>
      </c>
      <c r="D230" s="5">
        <f>TITRES_STAT!E233</f>
        <v>4643</v>
      </c>
      <c r="E230" s="2">
        <f t="shared" si="12"/>
        <v>409911</v>
      </c>
      <c r="F230" s="5" t="str">
        <f t="shared" si="15"/>
        <v>BULLISH</v>
      </c>
      <c r="G230" s="5" t="str">
        <f t="shared" si="14"/>
        <v>STRONG</v>
      </c>
      <c r="H230" s="5" t="str">
        <f t="shared" si="13"/>
        <v>CONFIRMED BULLISH</v>
      </c>
    </row>
    <row r="231" spans="1:8" ht="13.5" x14ac:dyDescent="0.25">
      <c r="A231" s="3">
        <f>TITRES_STAT!B234</f>
        <v>42642</v>
      </c>
      <c r="B231" s="5">
        <f>TITRES_STAT!C234</f>
        <v>14.75</v>
      </c>
      <c r="C231" s="5">
        <f>TITRES_STAT!D234</f>
        <v>6.5412999999999997</v>
      </c>
      <c r="D231" s="5">
        <f>TITRES_STAT!E234</f>
        <v>2163</v>
      </c>
      <c r="E231" s="2">
        <f t="shared" si="12"/>
        <v>407748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CONFIRMED BULLISH</v>
      </c>
    </row>
    <row r="232" spans="1:8" ht="13.5" x14ac:dyDescent="0.25">
      <c r="A232" s="3">
        <f>TITRES_STAT!B235</f>
        <v>42643</v>
      </c>
      <c r="B232" s="5">
        <f>TITRES_STAT!C235</f>
        <v>14.95</v>
      </c>
      <c r="C232" s="5">
        <f>TITRES_STAT!D235</f>
        <v>6.63</v>
      </c>
      <c r="D232" s="5">
        <f>TITRES_STAT!E235</f>
        <v>3500</v>
      </c>
      <c r="E232" s="2">
        <f t="shared" si="12"/>
        <v>411248</v>
      </c>
      <c r="F232" s="5" t="str">
        <f t="shared" si="15"/>
        <v>BULLISH</v>
      </c>
      <c r="G232" s="5" t="str">
        <f t="shared" si="14"/>
        <v>STRONG</v>
      </c>
      <c r="H232" s="5" t="str">
        <f t="shared" si="13"/>
        <v>CONFIRMED BULLISH</v>
      </c>
    </row>
    <row r="233" spans="1:8" ht="13.5" x14ac:dyDescent="0.25">
      <c r="A233" s="3">
        <f>TITRES_STAT!B236</f>
        <v>42647</v>
      </c>
      <c r="B233" s="5">
        <f>TITRES_STAT!C236</f>
        <v>14.97</v>
      </c>
      <c r="C233" s="5">
        <f>TITRES_STAT!D236</f>
        <v>6.6388999999999996</v>
      </c>
      <c r="D233" s="5">
        <f>TITRES_STAT!E236</f>
        <v>4945</v>
      </c>
      <c r="E233" s="2">
        <f t="shared" si="12"/>
        <v>416193</v>
      </c>
      <c r="F233" s="5" t="str">
        <f t="shared" si="15"/>
        <v>BULLISH</v>
      </c>
      <c r="G233" s="5" t="str">
        <f t="shared" si="14"/>
        <v>STRONG</v>
      </c>
      <c r="H233" s="5" t="str">
        <f t="shared" si="13"/>
        <v>CONFIRMED BULLISH</v>
      </c>
    </row>
    <row r="234" spans="1:8" ht="13.5" x14ac:dyDescent="0.25">
      <c r="A234" s="3">
        <f>TITRES_STAT!B237</f>
        <v>42648</v>
      </c>
      <c r="B234" s="5">
        <f>TITRES_STAT!C237</f>
        <v>14.98</v>
      </c>
      <c r="C234" s="5">
        <f>TITRES_STAT!D237</f>
        <v>6.6433</v>
      </c>
      <c r="D234" s="5">
        <f>TITRES_STAT!E237</f>
        <v>4039</v>
      </c>
      <c r="E234" s="2">
        <f t="shared" si="12"/>
        <v>420232</v>
      </c>
      <c r="F234" s="5" t="str">
        <f t="shared" si="15"/>
        <v>BULLISH</v>
      </c>
      <c r="G234" s="5" t="str">
        <f t="shared" si="14"/>
        <v>STRONG</v>
      </c>
      <c r="H234" s="5" t="str">
        <f t="shared" si="13"/>
        <v>CONFIRMED BULLISH</v>
      </c>
    </row>
    <row r="235" spans="1:8" ht="13.5" x14ac:dyDescent="0.25">
      <c r="A235" s="3">
        <f>TITRES_STAT!B238</f>
        <v>42649</v>
      </c>
      <c r="B235" s="5">
        <f>TITRES_STAT!C238</f>
        <v>15.1</v>
      </c>
      <c r="C235" s="5">
        <f>TITRES_STAT!D238</f>
        <v>6.6966000000000001</v>
      </c>
      <c r="D235" s="5">
        <f>TITRES_STAT!E238</f>
        <v>2049</v>
      </c>
      <c r="E235" s="2">
        <f t="shared" si="12"/>
        <v>422281</v>
      </c>
      <c r="F235" s="5" t="str">
        <f t="shared" si="15"/>
        <v>BULLISH</v>
      </c>
      <c r="G235" s="5" t="str">
        <f t="shared" si="14"/>
        <v>STRONG</v>
      </c>
      <c r="H235" s="5" t="str">
        <f t="shared" si="13"/>
        <v>CONFIRMED BULLISH</v>
      </c>
    </row>
    <row r="236" spans="1:8" ht="13.5" x14ac:dyDescent="0.25">
      <c r="A236" s="3">
        <f>TITRES_STAT!B239</f>
        <v>42650</v>
      </c>
      <c r="B236" s="5">
        <f>TITRES_STAT!C239</f>
        <v>14.82</v>
      </c>
      <c r="C236" s="5">
        <f>TITRES_STAT!D239</f>
        <v>6.5724</v>
      </c>
      <c r="D236" s="5">
        <f>TITRES_STAT!E239</f>
        <v>1304</v>
      </c>
      <c r="E236" s="2">
        <f t="shared" si="12"/>
        <v>420977</v>
      </c>
      <c r="F236" s="5" t="str">
        <f t="shared" si="15"/>
        <v>BULLISH</v>
      </c>
      <c r="G236" s="5" t="str">
        <f t="shared" si="14"/>
        <v>STRONG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14.67</v>
      </c>
      <c r="C237" s="5">
        <f>TITRES_STAT!D240</f>
        <v>6.5058999999999996</v>
      </c>
      <c r="D237" s="5">
        <f>TITRES_STAT!E240</f>
        <v>4305</v>
      </c>
      <c r="E237" s="2">
        <f t="shared" si="12"/>
        <v>416672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BULLISH DIVERGENCE</v>
      </c>
    </row>
    <row r="238" spans="1:8" ht="13.5" x14ac:dyDescent="0.25">
      <c r="A238" s="3">
        <f>TITRES_STAT!B241</f>
        <v>42654</v>
      </c>
      <c r="B238" s="5">
        <f>TITRES_STAT!C241</f>
        <v>14.8</v>
      </c>
      <c r="C238" s="5">
        <f>TITRES_STAT!D241</f>
        <v>6.5635000000000003</v>
      </c>
      <c r="D238" s="5">
        <f>TITRES_STAT!E241</f>
        <v>3153</v>
      </c>
      <c r="E238" s="2">
        <f t="shared" si="12"/>
        <v>419825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BULLISH DIVERGENCE</v>
      </c>
    </row>
    <row r="239" spans="1:8" ht="13.5" x14ac:dyDescent="0.25">
      <c r="A239" s="3">
        <f>TITRES_STAT!B242</f>
        <v>42655</v>
      </c>
      <c r="B239" s="5">
        <f>TITRES_STAT!C242</f>
        <v>14.67</v>
      </c>
      <c r="C239" s="5">
        <f>TITRES_STAT!D242</f>
        <v>6.5058999999999996</v>
      </c>
      <c r="D239" s="5">
        <f>TITRES_STAT!E242</f>
        <v>3324</v>
      </c>
      <c r="E239" s="2">
        <f t="shared" si="12"/>
        <v>416501</v>
      </c>
      <c r="F239" s="5" t="str">
        <f t="shared" si="15"/>
        <v>BEARISH</v>
      </c>
      <c r="G239" s="5" t="str">
        <f t="shared" si="14"/>
        <v>NEUTRAL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14.62</v>
      </c>
      <c r="C240" s="5">
        <f>TITRES_STAT!D243</f>
        <v>6.4836999999999998</v>
      </c>
      <c r="D240" s="5">
        <f>TITRES_STAT!E243</f>
        <v>6472</v>
      </c>
      <c r="E240" s="2">
        <f t="shared" si="12"/>
        <v>410029</v>
      </c>
      <c r="F240" s="5" t="str">
        <f t="shared" si="15"/>
        <v>BEARISH</v>
      </c>
      <c r="G240" s="5" t="str">
        <f t="shared" si="14"/>
        <v>WEAK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14.65</v>
      </c>
      <c r="C241" s="5">
        <f>TITRES_STAT!D244</f>
        <v>6.4969999999999999</v>
      </c>
      <c r="D241" s="5">
        <f>TITRES_STAT!E244</f>
        <v>5615</v>
      </c>
      <c r="E241" s="2">
        <f t="shared" si="12"/>
        <v>415644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14.67</v>
      </c>
      <c r="C242" s="5">
        <f>TITRES_STAT!D245</f>
        <v>6.5058999999999996</v>
      </c>
      <c r="D242" s="5">
        <f>TITRES_STAT!E245</f>
        <v>2663</v>
      </c>
      <c r="E242" s="2">
        <f t="shared" si="12"/>
        <v>418307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NEUTRAL</v>
      </c>
    </row>
    <row r="243" spans="1:8" ht="13.5" x14ac:dyDescent="0.25">
      <c r="A243" s="3">
        <f>TITRES_STAT!B246</f>
        <v>42661</v>
      </c>
      <c r="B243" s="5">
        <f>TITRES_STAT!C246</f>
        <v>14.57</v>
      </c>
      <c r="C243" s="5">
        <f>TITRES_STAT!D246</f>
        <v>6.4615</v>
      </c>
      <c r="D243" s="5">
        <f>TITRES_STAT!E246</f>
        <v>5486</v>
      </c>
      <c r="E243" s="2">
        <f t="shared" si="12"/>
        <v>412821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14.55</v>
      </c>
      <c r="C244" s="5">
        <f>TITRES_STAT!D247</f>
        <v>6.4526000000000003</v>
      </c>
      <c r="D244" s="5">
        <f>TITRES_STAT!E247</f>
        <v>5616</v>
      </c>
      <c r="E244" s="2">
        <f t="shared" si="12"/>
        <v>407205</v>
      </c>
      <c r="F244" s="5" t="str">
        <f t="shared" si="15"/>
        <v>BEARISH</v>
      </c>
      <c r="G244" s="5" t="str">
        <f t="shared" si="14"/>
        <v>WEAK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14.55</v>
      </c>
      <c r="C245" s="5">
        <f>TITRES_STAT!D248</f>
        <v>6.4526000000000003</v>
      </c>
      <c r="D245" s="5">
        <f>TITRES_STAT!E248</f>
        <v>3922</v>
      </c>
      <c r="E245" s="2">
        <f t="shared" si="12"/>
        <v>407205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CONFIRMED BEARISH</v>
      </c>
    </row>
    <row r="246" spans="1:8" ht="13.5" x14ac:dyDescent="0.25">
      <c r="A246" s="3">
        <f>TITRES_STAT!B249</f>
        <v>42664</v>
      </c>
      <c r="B246" s="5">
        <f>TITRES_STAT!C249</f>
        <v>14.55</v>
      </c>
      <c r="C246" s="5">
        <f>TITRES_STAT!D249</f>
        <v>6.4526000000000003</v>
      </c>
      <c r="D246" s="5">
        <f>TITRES_STAT!E249</f>
        <v>6995</v>
      </c>
      <c r="E246" s="2">
        <f t="shared" si="12"/>
        <v>407205</v>
      </c>
      <c r="F246" s="5" t="str">
        <f t="shared" si="15"/>
        <v>BEARISH</v>
      </c>
      <c r="G246" s="5" t="str">
        <f t="shared" si="14"/>
        <v>WEAK</v>
      </c>
      <c r="H246" s="5" t="str">
        <f t="shared" si="13"/>
        <v>CONFIRMED BEARISH</v>
      </c>
    </row>
    <row r="247" spans="1:8" ht="13.5" x14ac:dyDescent="0.25">
      <c r="A247" s="3">
        <f>TITRES_STAT!B250</f>
        <v>42667</v>
      </c>
      <c r="B247" s="5">
        <f>TITRES_STAT!C250</f>
        <v>14.8</v>
      </c>
      <c r="C247" s="5">
        <f>TITRES_STAT!D250</f>
        <v>6.5635000000000003</v>
      </c>
      <c r="D247" s="5">
        <f>TITRES_STAT!E250</f>
        <v>4556</v>
      </c>
      <c r="E247" s="2">
        <f t="shared" si="12"/>
        <v>411761</v>
      </c>
      <c r="F247" s="5" t="str">
        <f t="shared" si="15"/>
        <v>BEARISH</v>
      </c>
      <c r="G247" s="5" t="str">
        <f t="shared" si="14"/>
        <v>NEUTRAL</v>
      </c>
      <c r="H247" s="5" t="str">
        <f t="shared" si="13"/>
        <v>BEARISH DIVERGENCE</v>
      </c>
    </row>
    <row r="248" spans="1:8" ht="13.5" x14ac:dyDescent="0.25">
      <c r="A248" s="3">
        <f>TITRES_STAT!B251</f>
        <v>42668</v>
      </c>
      <c r="B248" s="5">
        <f>TITRES_STAT!C251</f>
        <v>14.8</v>
      </c>
      <c r="C248" s="5">
        <f>TITRES_STAT!D251</f>
        <v>6.5635000000000003</v>
      </c>
      <c r="D248" s="5">
        <f>TITRES_STAT!E251</f>
        <v>5709</v>
      </c>
      <c r="E248" s="2">
        <f t="shared" si="12"/>
        <v>411761</v>
      </c>
      <c r="F248" s="5" t="str">
        <f t="shared" si="15"/>
        <v>BEARISH</v>
      </c>
      <c r="G248" s="5" t="str">
        <f t="shared" si="14"/>
        <v>NEUTRAL</v>
      </c>
      <c r="H248" s="5" t="str">
        <f t="shared" si="13"/>
        <v>BEARISH DIVERGENCE</v>
      </c>
    </row>
    <row r="249" spans="1:8" ht="13.5" x14ac:dyDescent="0.25">
      <c r="A249" s="3">
        <f>TITRES_STAT!B252</f>
        <v>42669</v>
      </c>
      <c r="B249" s="5">
        <f>TITRES_STAT!C252</f>
        <v>15.24</v>
      </c>
      <c r="C249" s="5">
        <f>TITRES_STAT!D252</f>
        <v>6.7586000000000004</v>
      </c>
      <c r="D249" s="5">
        <f>TITRES_STAT!E252</f>
        <v>17679</v>
      </c>
      <c r="E249" s="2">
        <f t="shared" si="12"/>
        <v>429440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15.92</v>
      </c>
      <c r="C250" s="5">
        <f>TITRES_STAT!D253</f>
        <v>7.0602</v>
      </c>
      <c r="D250" s="5">
        <f>TITRES_STAT!E253</f>
        <v>0</v>
      </c>
      <c r="E250" s="2">
        <f t="shared" si="12"/>
        <v>429440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15.3</v>
      </c>
      <c r="C251" s="5">
        <f>TITRES_STAT!D254</f>
        <v>6.7853000000000003</v>
      </c>
      <c r="D251" s="5">
        <f>TITRES_STAT!E254</f>
        <v>42578</v>
      </c>
      <c r="E251" s="2">
        <f t="shared" si="12"/>
        <v>386862</v>
      </c>
      <c r="F251" s="5" t="str">
        <f t="shared" si="15"/>
        <v>BEARISH</v>
      </c>
      <c r="G251" s="5" t="str">
        <f t="shared" si="14"/>
        <v>WEAK</v>
      </c>
      <c r="H251" s="5" t="str">
        <f t="shared" si="13"/>
        <v>BEARISH DIVERGENCE</v>
      </c>
    </row>
    <row r="252" spans="1:8" ht="13.5" x14ac:dyDescent="0.25">
      <c r="A252" s="3">
        <f>TITRES_STAT!B255</f>
        <v>42674</v>
      </c>
      <c r="B252" s="5">
        <f>TITRES_STAT!C255</f>
        <v>15.46</v>
      </c>
      <c r="C252" s="5">
        <f>TITRES_STAT!D255</f>
        <v>6.8562000000000003</v>
      </c>
      <c r="D252" s="5">
        <f>TITRES_STAT!E255</f>
        <v>11107</v>
      </c>
      <c r="E252" s="2">
        <f t="shared" si="12"/>
        <v>397969</v>
      </c>
      <c r="F252" s="5" t="str">
        <f t="shared" si="15"/>
        <v>BEARISH</v>
      </c>
      <c r="G252" s="5" t="str">
        <f t="shared" si="14"/>
        <v>WEAK</v>
      </c>
      <c r="H252" s="5" t="str">
        <f t="shared" si="13"/>
        <v>BEARISH DIVERGENCE</v>
      </c>
    </row>
    <row r="253" spans="1:8" ht="13.5" x14ac:dyDescent="0.25">
      <c r="A253" s="3">
        <f>TITRES_STAT!B256</f>
        <v>42675</v>
      </c>
      <c r="B253" s="5">
        <f>TITRES_STAT!C256</f>
        <v>15.1</v>
      </c>
      <c r="C253" s="5">
        <f>TITRES_STAT!D256</f>
        <v>6.6966000000000001</v>
      </c>
      <c r="D253" s="5">
        <f>TITRES_STAT!E256</f>
        <v>10229</v>
      </c>
      <c r="E253" s="2">
        <f t="shared" si="12"/>
        <v>387740</v>
      </c>
      <c r="F253" s="5" t="str">
        <f t="shared" si="15"/>
        <v>BEARISH</v>
      </c>
      <c r="G253" s="5" t="str">
        <f t="shared" si="14"/>
        <v>WEAK</v>
      </c>
      <c r="H253" s="5" t="str">
        <f t="shared" si="13"/>
        <v>BEARISH DIVERGENCE</v>
      </c>
    </row>
    <row r="254" spans="1:8" ht="13.5" x14ac:dyDescent="0.25">
      <c r="A254" s="3">
        <f>TITRES_STAT!B257</f>
        <v>42676</v>
      </c>
      <c r="B254" s="5">
        <f>TITRES_STAT!C257</f>
        <v>14.7</v>
      </c>
      <c r="C254" s="5">
        <f>TITRES_STAT!D257</f>
        <v>6.5191999999999997</v>
      </c>
      <c r="D254" s="5">
        <f>TITRES_STAT!E257</f>
        <v>10219</v>
      </c>
      <c r="E254" s="2">
        <f t="shared" si="12"/>
        <v>377521</v>
      </c>
      <c r="F254" s="5" t="str">
        <f t="shared" si="15"/>
        <v>BEARISH</v>
      </c>
      <c r="G254" s="5" t="str">
        <f t="shared" si="14"/>
        <v>WEAK</v>
      </c>
      <c r="H254" s="5" t="str">
        <f t="shared" si="13"/>
        <v>CONFIRMED BEARISH</v>
      </c>
    </row>
    <row r="255" spans="1:8" ht="13.5" x14ac:dyDescent="0.25">
      <c r="A255" s="3">
        <f>TITRES_STAT!B258</f>
        <v>42677</v>
      </c>
      <c r="B255" s="5">
        <f>TITRES_STAT!C258</f>
        <v>14.99</v>
      </c>
      <c r="C255" s="5">
        <f>TITRES_STAT!D258</f>
        <v>6.6478000000000002</v>
      </c>
      <c r="D255" s="5">
        <f>TITRES_STAT!E258</f>
        <v>2801</v>
      </c>
      <c r="E255" s="2">
        <f t="shared" si="12"/>
        <v>380322</v>
      </c>
      <c r="F255" s="5" t="str">
        <f t="shared" si="15"/>
        <v>BEARISH</v>
      </c>
      <c r="G255" s="5" t="str">
        <f t="shared" si="14"/>
        <v>WEAK</v>
      </c>
      <c r="H255" s="5" t="str">
        <f t="shared" si="13"/>
        <v>CONFIRMED BEARISH</v>
      </c>
    </row>
    <row r="256" spans="1:8" ht="13.5" x14ac:dyDescent="0.25">
      <c r="A256" s="3">
        <f>TITRES_STAT!B259</f>
        <v>42678</v>
      </c>
      <c r="B256" s="5">
        <f>TITRES_STAT!C259</f>
        <v>14.75</v>
      </c>
      <c r="C256" s="5">
        <f>TITRES_STAT!D259</f>
        <v>6.5412999999999997</v>
      </c>
      <c r="D256" s="5">
        <f>TITRES_STAT!E259</f>
        <v>5605</v>
      </c>
      <c r="E256" s="2">
        <f t="shared" si="12"/>
        <v>374717</v>
      </c>
      <c r="F256" s="5" t="str">
        <f t="shared" si="15"/>
        <v>BEARISH</v>
      </c>
      <c r="G256" s="5" t="str">
        <f t="shared" si="14"/>
        <v>WEAK</v>
      </c>
      <c r="H256" s="5" t="str">
        <f t="shared" si="13"/>
        <v>CONFIRMED BEARISH</v>
      </c>
    </row>
    <row r="257" spans="1:8" ht="13.5" x14ac:dyDescent="0.25">
      <c r="A257" s="3">
        <f>TITRES_STAT!B260</f>
        <v>42681</v>
      </c>
      <c r="B257" s="5">
        <f>TITRES_STAT!C260</f>
        <v>14.99</v>
      </c>
      <c r="C257" s="5">
        <f>TITRES_STAT!D260</f>
        <v>6.6478000000000002</v>
      </c>
      <c r="D257" s="5">
        <f>TITRES_STAT!E260</f>
        <v>2554</v>
      </c>
      <c r="E257" s="2">
        <f t="shared" si="12"/>
        <v>377271</v>
      </c>
      <c r="F257" s="5" t="str">
        <f t="shared" si="15"/>
        <v>BEARISH</v>
      </c>
      <c r="G257" s="5" t="str">
        <f t="shared" si="14"/>
        <v>WEAK</v>
      </c>
      <c r="H257" s="5" t="str">
        <f t="shared" si="13"/>
        <v>CONFIRMED BEARISH</v>
      </c>
    </row>
    <row r="258" spans="1:8" ht="13.5" x14ac:dyDescent="0.25">
      <c r="A258" s="3">
        <f>TITRES_STAT!B261</f>
        <v>42682</v>
      </c>
      <c r="B258" s="5">
        <f>TITRES_STAT!C261</f>
        <v>14.8</v>
      </c>
      <c r="C258" s="5">
        <f>TITRES_STAT!D261</f>
        <v>6.5635000000000003</v>
      </c>
      <c r="D258" s="5">
        <f>TITRES_STAT!E261</f>
        <v>4429</v>
      </c>
      <c r="E258" s="2">
        <f t="shared" si="12"/>
        <v>372842</v>
      </c>
      <c r="F258" s="5" t="str">
        <f t="shared" si="15"/>
        <v>BEARISH</v>
      </c>
      <c r="G258" s="5" t="str">
        <f t="shared" si="14"/>
        <v>WEAK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14.8</v>
      </c>
      <c r="C259" s="5">
        <f>TITRES_STAT!D262</f>
        <v>6.5635000000000003</v>
      </c>
      <c r="D259" s="5">
        <f>TITRES_STAT!E262</f>
        <v>5558</v>
      </c>
      <c r="E259" s="2">
        <f t="shared" si="12"/>
        <v>372842</v>
      </c>
      <c r="F259" s="5" t="str">
        <f t="shared" si="15"/>
        <v>BEARISH</v>
      </c>
      <c r="G259" s="5" t="str">
        <f t="shared" si="14"/>
        <v>NEUTRAL</v>
      </c>
      <c r="H259" s="5" t="str">
        <f t="shared" si="13"/>
        <v>BEARISH DIVERGENCE</v>
      </c>
    </row>
    <row r="260" spans="1:8" ht="13.5" x14ac:dyDescent="0.25">
      <c r="A260" s="3">
        <f>TITRES_STAT!B263</f>
        <v>42684</v>
      </c>
      <c r="B260" s="5">
        <f>TITRES_STAT!C263</f>
        <v>14.82</v>
      </c>
      <c r="C260" s="5">
        <f>TITRES_STAT!D263</f>
        <v>6.5724</v>
      </c>
      <c r="D260" s="5">
        <f>TITRES_STAT!E263</f>
        <v>6349</v>
      </c>
      <c r="E260" s="2">
        <f t="shared" ref="E260:E323" si="16">IF(B260&gt;B259, E259+D260, IF(B260&lt;B259, E259-D260, E259))</f>
        <v>379191</v>
      </c>
      <c r="F260" s="5" t="str">
        <f t="shared" si="15"/>
        <v>BEARISH</v>
      </c>
      <c r="G260" s="5" t="str">
        <f t="shared" si="14"/>
        <v>NEUTRAL</v>
      </c>
      <c r="H260" s="5" t="str">
        <f t="shared" si="13"/>
        <v>CONFIRMED BEARISH</v>
      </c>
    </row>
    <row r="261" spans="1:8" ht="13.5" x14ac:dyDescent="0.25">
      <c r="A261" s="3">
        <f>TITRES_STAT!B264</f>
        <v>42685</v>
      </c>
      <c r="B261" s="5">
        <f>TITRES_STAT!C264</f>
        <v>15.29</v>
      </c>
      <c r="C261" s="5">
        <f>TITRES_STAT!D264</f>
        <v>6.7808000000000002</v>
      </c>
      <c r="D261" s="5">
        <f>TITRES_STAT!E264</f>
        <v>9012</v>
      </c>
      <c r="E261" s="2">
        <f t="shared" si="16"/>
        <v>388203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15.7</v>
      </c>
      <c r="C262" s="5">
        <f>TITRES_STAT!D265</f>
        <v>6.9626000000000001</v>
      </c>
      <c r="D262" s="5">
        <f>TITRES_STAT!E265</f>
        <v>4416</v>
      </c>
      <c r="E262" s="2">
        <f t="shared" si="16"/>
        <v>392619</v>
      </c>
      <c r="F262" s="5" t="str">
        <f t="shared" si="15"/>
        <v>BULLISH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15.7</v>
      </c>
      <c r="C263" s="5">
        <f>TITRES_STAT!D266</f>
        <v>6.9626000000000001</v>
      </c>
      <c r="D263" s="5">
        <f>TITRES_STAT!E266</f>
        <v>5524</v>
      </c>
      <c r="E263" s="2">
        <f t="shared" si="16"/>
        <v>392619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15.3</v>
      </c>
      <c r="C264" s="5">
        <f>TITRES_STAT!D267</f>
        <v>6.7853000000000003</v>
      </c>
      <c r="D264" s="5">
        <f>TITRES_STAT!E267</f>
        <v>2021</v>
      </c>
      <c r="E264" s="2">
        <f t="shared" si="16"/>
        <v>390598</v>
      </c>
      <c r="F264" s="5" t="str">
        <f t="shared" ref="F264:F327" si="19">IF(E264&gt;E259,"BULLISH",IF(E264&lt;E259,"BEARISH","NEUTRAL"))</f>
        <v>BULLISH</v>
      </c>
      <c r="G264" s="5" t="str">
        <f t="shared" si="18"/>
        <v>STRONG</v>
      </c>
      <c r="H264" s="5" t="str">
        <f t="shared" si="17"/>
        <v>CONFIRMED BULLISH</v>
      </c>
    </row>
    <row r="265" spans="1:8" ht="13.5" x14ac:dyDescent="0.25">
      <c r="A265" s="3">
        <f>TITRES_STAT!B268</f>
        <v>42691</v>
      </c>
      <c r="B265" s="5">
        <f>TITRES_STAT!C268</f>
        <v>15.29</v>
      </c>
      <c r="C265" s="5">
        <f>TITRES_STAT!D268</f>
        <v>6.7808000000000002</v>
      </c>
      <c r="D265" s="5">
        <f>TITRES_STAT!E268</f>
        <v>4863</v>
      </c>
      <c r="E265" s="2">
        <f t="shared" si="16"/>
        <v>385735</v>
      </c>
      <c r="F265" s="5" t="str">
        <f t="shared" si="19"/>
        <v>BULLISH</v>
      </c>
      <c r="G265" s="5" t="str">
        <f t="shared" si="18"/>
        <v>NEUTRAL</v>
      </c>
      <c r="H265" s="5" t="str">
        <f t="shared" si="17"/>
        <v>CONFIRMED BULLISH</v>
      </c>
    </row>
    <row r="266" spans="1:8" ht="13.5" x14ac:dyDescent="0.25">
      <c r="A266" s="3">
        <f>TITRES_STAT!B269</f>
        <v>42692</v>
      </c>
      <c r="B266" s="5">
        <f>TITRES_STAT!C269</f>
        <v>15.2</v>
      </c>
      <c r="C266" s="5">
        <f>TITRES_STAT!D269</f>
        <v>6.7408999999999999</v>
      </c>
      <c r="D266" s="5">
        <f>TITRES_STAT!E269</f>
        <v>4968</v>
      </c>
      <c r="E266" s="2">
        <f t="shared" si="16"/>
        <v>380767</v>
      </c>
      <c r="F266" s="5" t="str">
        <f t="shared" si="19"/>
        <v>BEARISH</v>
      </c>
      <c r="G266" s="5" t="str">
        <f t="shared" si="18"/>
        <v>NEUTRAL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14.9</v>
      </c>
      <c r="C267" s="5">
        <f>TITRES_STAT!D270</f>
        <v>6.6078999999999999</v>
      </c>
      <c r="D267" s="5">
        <f>TITRES_STAT!E270</f>
        <v>6115</v>
      </c>
      <c r="E267" s="2">
        <f t="shared" si="16"/>
        <v>374652</v>
      </c>
      <c r="F267" s="5" t="str">
        <f t="shared" si="19"/>
        <v>BEARISH</v>
      </c>
      <c r="G267" s="5" t="str">
        <f t="shared" si="18"/>
        <v>WEAK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14.9</v>
      </c>
      <c r="C268" s="5">
        <f>TITRES_STAT!D271</f>
        <v>6.6078999999999999</v>
      </c>
      <c r="D268" s="5">
        <f>TITRES_STAT!E271</f>
        <v>10600</v>
      </c>
      <c r="E268" s="2">
        <f t="shared" si="16"/>
        <v>374652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15</v>
      </c>
      <c r="C269" s="5">
        <f>TITRES_STAT!D272</f>
        <v>6.6521999999999997</v>
      </c>
      <c r="D269" s="5">
        <f>TITRES_STAT!E272</f>
        <v>3368</v>
      </c>
      <c r="E269" s="2">
        <f t="shared" si="16"/>
        <v>378020</v>
      </c>
      <c r="F269" s="5" t="str">
        <f t="shared" si="19"/>
        <v>BEARISH</v>
      </c>
      <c r="G269" s="5" t="str">
        <f t="shared" si="18"/>
        <v>WEAK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15</v>
      </c>
      <c r="C270" s="5">
        <f>TITRES_STAT!D273</f>
        <v>6.6521999999999997</v>
      </c>
      <c r="D270" s="5">
        <f>TITRES_STAT!E273</f>
        <v>7408</v>
      </c>
      <c r="E270" s="2">
        <f t="shared" si="16"/>
        <v>378020</v>
      </c>
      <c r="F270" s="5" t="str">
        <f t="shared" si="19"/>
        <v>BEARISH</v>
      </c>
      <c r="G270" s="5" t="str">
        <f t="shared" si="18"/>
        <v>WEAK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15</v>
      </c>
      <c r="C271" s="5">
        <f>TITRES_STAT!D274</f>
        <v>6.6521999999999997</v>
      </c>
      <c r="D271" s="5">
        <f>TITRES_STAT!E274</f>
        <v>10896</v>
      </c>
      <c r="E271" s="2">
        <f t="shared" si="16"/>
        <v>378020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15.2</v>
      </c>
      <c r="C272" s="5">
        <f>TITRES_STAT!D275</f>
        <v>6.7408999999999999</v>
      </c>
      <c r="D272" s="5">
        <f>TITRES_STAT!E275</f>
        <v>7081</v>
      </c>
      <c r="E272" s="2">
        <f t="shared" si="16"/>
        <v>385101</v>
      </c>
      <c r="F272" s="5" t="str">
        <f t="shared" si="19"/>
        <v>BULLISH</v>
      </c>
      <c r="G272" s="5" t="str">
        <f t="shared" si="18"/>
        <v>STRONG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14.92</v>
      </c>
      <c r="C273" s="5">
        <f>TITRES_STAT!D276</f>
        <v>6.6166999999999998</v>
      </c>
      <c r="D273" s="5">
        <f>TITRES_STAT!E276</f>
        <v>4009</v>
      </c>
      <c r="E273" s="2">
        <f t="shared" si="16"/>
        <v>381092</v>
      </c>
      <c r="F273" s="5" t="str">
        <f t="shared" si="19"/>
        <v>BULLISH</v>
      </c>
      <c r="G273" s="5" t="str">
        <f t="shared" si="18"/>
        <v>NEUTRAL</v>
      </c>
      <c r="H273" s="5" t="str">
        <f t="shared" si="17"/>
        <v>CONFIRMED BULLISH</v>
      </c>
    </row>
    <row r="274" spans="1:8" ht="13.5" x14ac:dyDescent="0.25">
      <c r="A274" s="3">
        <f>TITRES_STAT!B277</f>
        <v>42704</v>
      </c>
      <c r="B274" s="5">
        <f>TITRES_STAT!C277</f>
        <v>15.06</v>
      </c>
      <c r="C274" s="5">
        <f>TITRES_STAT!D277</f>
        <v>6.6787999999999998</v>
      </c>
      <c r="D274" s="5">
        <f>TITRES_STAT!E277</f>
        <v>4802</v>
      </c>
      <c r="E274" s="2">
        <f t="shared" si="16"/>
        <v>385894</v>
      </c>
      <c r="F274" s="5" t="str">
        <f t="shared" si="19"/>
        <v>BULLISH</v>
      </c>
      <c r="G274" s="5" t="str">
        <f t="shared" si="18"/>
        <v>STRONG</v>
      </c>
      <c r="H274" s="5" t="str">
        <f t="shared" si="17"/>
        <v>CONFIRMED BULLISH</v>
      </c>
    </row>
    <row r="275" spans="1:8" ht="13.5" x14ac:dyDescent="0.25">
      <c r="A275" s="3">
        <f>TITRES_STAT!B278</f>
        <v>42705</v>
      </c>
      <c r="B275" s="5">
        <f>TITRES_STAT!C278</f>
        <v>14.92</v>
      </c>
      <c r="C275" s="5">
        <f>TITRES_STAT!D278</f>
        <v>6.6166999999999998</v>
      </c>
      <c r="D275" s="5">
        <f>TITRES_STAT!E278</f>
        <v>4443</v>
      </c>
      <c r="E275" s="2">
        <f t="shared" si="16"/>
        <v>381451</v>
      </c>
      <c r="F275" s="5" t="str">
        <f t="shared" si="19"/>
        <v>BULLISH</v>
      </c>
      <c r="G275" s="5" t="str">
        <f t="shared" si="18"/>
        <v>NEUTRAL</v>
      </c>
      <c r="H275" s="5" t="str">
        <f t="shared" si="17"/>
        <v>BULLISH DIVERGENCE</v>
      </c>
    </row>
    <row r="276" spans="1:8" ht="13.5" x14ac:dyDescent="0.25">
      <c r="A276" s="3">
        <f>TITRES_STAT!B279</f>
        <v>42706</v>
      </c>
      <c r="B276" s="5">
        <f>TITRES_STAT!C279</f>
        <v>14.82</v>
      </c>
      <c r="C276" s="5">
        <f>TITRES_STAT!D279</f>
        <v>6.5724</v>
      </c>
      <c r="D276" s="5">
        <f>TITRES_STAT!E279</f>
        <v>5048</v>
      </c>
      <c r="E276" s="2">
        <f t="shared" si="16"/>
        <v>376403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14.71</v>
      </c>
      <c r="C277" s="5">
        <f>TITRES_STAT!D280</f>
        <v>6.5236000000000001</v>
      </c>
      <c r="D277" s="5">
        <f>TITRES_STAT!E280</f>
        <v>4832</v>
      </c>
      <c r="E277" s="2">
        <f t="shared" si="16"/>
        <v>371571</v>
      </c>
      <c r="F277" s="5" t="str">
        <f t="shared" si="19"/>
        <v>BEARISH</v>
      </c>
      <c r="G277" s="5" t="str">
        <f t="shared" si="18"/>
        <v>WEAK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14.89</v>
      </c>
      <c r="C278" s="5">
        <f>TITRES_STAT!D281</f>
        <v>6.6033999999999997</v>
      </c>
      <c r="D278" s="5">
        <f>TITRES_STAT!E281</f>
        <v>12454</v>
      </c>
      <c r="E278" s="2">
        <f t="shared" si="16"/>
        <v>384025</v>
      </c>
      <c r="F278" s="5" t="str">
        <f t="shared" si="19"/>
        <v>BULLISH</v>
      </c>
      <c r="G278" s="5" t="str">
        <f t="shared" si="18"/>
        <v>NEUTRAL</v>
      </c>
      <c r="H278" s="5" t="str">
        <f t="shared" si="17"/>
        <v>BULLISH DIVERGENCE</v>
      </c>
    </row>
    <row r="279" spans="1:8" ht="13.5" x14ac:dyDescent="0.25">
      <c r="A279" s="3">
        <f>TITRES_STAT!B282</f>
        <v>42711</v>
      </c>
      <c r="B279" s="5">
        <f>TITRES_STAT!C282</f>
        <v>14.58</v>
      </c>
      <c r="C279" s="5">
        <f>TITRES_STAT!D282</f>
        <v>6.4659000000000004</v>
      </c>
      <c r="D279" s="5">
        <f>TITRES_STAT!E282</f>
        <v>16204</v>
      </c>
      <c r="E279" s="2">
        <f t="shared" si="16"/>
        <v>367821</v>
      </c>
      <c r="F279" s="5" t="str">
        <f t="shared" si="19"/>
        <v>BEARISH</v>
      </c>
      <c r="G279" s="5" t="str">
        <f t="shared" si="18"/>
        <v>WEAK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14.45</v>
      </c>
      <c r="C280" s="5">
        <f>TITRES_STAT!D283</f>
        <v>6.4082999999999997</v>
      </c>
      <c r="D280" s="5">
        <f>TITRES_STAT!E283</f>
        <v>7649</v>
      </c>
      <c r="E280" s="2">
        <f t="shared" si="16"/>
        <v>360172</v>
      </c>
      <c r="F280" s="5" t="str">
        <f t="shared" si="19"/>
        <v>BEARISH</v>
      </c>
      <c r="G280" s="5" t="str">
        <f t="shared" si="18"/>
        <v>WEAK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14.46</v>
      </c>
      <c r="C281" s="5">
        <f>TITRES_STAT!D284</f>
        <v>6.4127000000000001</v>
      </c>
      <c r="D281" s="5">
        <f>TITRES_STAT!E284</f>
        <v>6370</v>
      </c>
      <c r="E281" s="2">
        <f t="shared" si="16"/>
        <v>366542</v>
      </c>
      <c r="F281" s="5" t="str">
        <f t="shared" si="19"/>
        <v>BEARISH</v>
      </c>
      <c r="G281" s="5" t="str">
        <f t="shared" si="18"/>
        <v>WEAK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14.23</v>
      </c>
      <c r="C282" s="5">
        <f>TITRES_STAT!D285</f>
        <v>6.3106999999999998</v>
      </c>
      <c r="D282" s="5">
        <f>TITRES_STAT!E285</f>
        <v>4445</v>
      </c>
      <c r="E282" s="2">
        <f t="shared" si="16"/>
        <v>362097</v>
      </c>
      <c r="F282" s="5" t="str">
        <f t="shared" si="19"/>
        <v>BEARISH</v>
      </c>
      <c r="G282" s="5" t="str">
        <f t="shared" si="18"/>
        <v>WEAK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14.52</v>
      </c>
      <c r="C283" s="5">
        <f>TITRES_STAT!D286</f>
        <v>6.4393000000000002</v>
      </c>
      <c r="D283" s="5">
        <f>TITRES_STAT!E286</f>
        <v>3859</v>
      </c>
      <c r="E283" s="2">
        <f t="shared" si="16"/>
        <v>365956</v>
      </c>
      <c r="F283" s="5" t="str">
        <f t="shared" si="19"/>
        <v>BEARISH</v>
      </c>
      <c r="G283" s="5" t="str">
        <f t="shared" si="18"/>
        <v>WEAK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14.4</v>
      </c>
      <c r="C284" s="5">
        <f>TITRES_STAT!D287</f>
        <v>6.3860999999999999</v>
      </c>
      <c r="D284" s="5">
        <f>TITRES_STAT!E287</f>
        <v>3267</v>
      </c>
      <c r="E284" s="2">
        <f t="shared" si="16"/>
        <v>362689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14.6</v>
      </c>
      <c r="C285" s="5">
        <f>TITRES_STAT!D288</f>
        <v>6.4748000000000001</v>
      </c>
      <c r="D285" s="5">
        <f>TITRES_STAT!E288</f>
        <v>5737</v>
      </c>
      <c r="E285" s="2">
        <f t="shared" si="16"/>
        <v>368426</v>
      </c>
      <c r="F285" s="5" t="str">
        <f t="shared" si="19"/>
        <v>BULLISH</v>
      </c>
      <c r="G285" s="5" t="str">
        <f t="shared" si="18"/>
        <v>STRONG</v>
      </c>
      <c r="H285" s="5" t="str">
        <f t="shared" si="17"/>
        <v>CONFIRMED BULLISH</v>
      </c>
    </row>
    <row r="286" spans="1:8" ht="13.5" x14ac:dyDescent="0.25">
      <c r="A286" s="3">
        <f>TITRES_STAT!B289</f>
        <v>42723</v>
      </c>
      <c r="B286" s="5">
        <f>TITRES_STAT!C289</f>
        <v>14.4</v>
      </c>
      <c r="C286" s="5">
        <f>TITRES_STAT!D289</f>
        <v>6.3860999999999999</v>
      </c>
      <c r="D286" s="5">
        <f>TITRES_STAT!E289</f>
        <v>4352</v>
      </c>
      <c r="E286" s="2">
        <f t="shared" si="16"/>
        <v>364074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14.18</v>
      </c>
      <c r="C287" s="5">
        <f>TITRES_STAT!D290</f>
        <v>6.2885999999999997</v>
      </c>
      <c r="D287" s="5">
        <f>TITRES_STAT!E290</f>
        <v>4402</v>
      </c>
      <c r="E287" s="2">
        <f t="shared" si="16"/>
        <v>359672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13.46</v>
      </c>
      <c r="C288" s="5">
        <f>TITRES_STAT!D291</f>
        <v>5.9691999999999998</v>
      </c>
      <c r="D288" s="5">
        <f>TITRES_STAT!E291</f>
        <v>11472</v>
      </c>
      <c r="E288" s="2">
        <f t="shared" si="16"/>
        <v>348200</v>
      </c>
      <c r="F288" s="5" t="str">
        <f t="shared" si="19"/>
        <v>BEARISH</v>
      </c>
      <c r="G288" s="5" t="str">
        <f t="shared" si="18"/>
        <v>WEAK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12.86</v>
      </c>
      <c r="C289" s="5">
        <f>TITRES_STAT!D292</f>
        <v>5.7031999999999998</v>
      </c>
      <c r="D289" s="5">
        <f>TITRES_STAT!E292</f>
        <v>0</v>
      </c>
      <c r="E289" s="2">
        <f t="shared" si="16"/>
        <v>348200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12.29</v>
      </c>
      <c r="C290" s="5">
        <f>TITRES_STAT!D293</f>
        <v>5.4504000000000001</v>
      </c>
      <c r="D290" s="5">
        <f>TITRES_STAT!E293</f>
        <v>0</v>
      </c>
      <c r="E290" s="2">
        <f t="shared" si="16"/>
        <v>348200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11.74</v>
      </c>
      <c r="C291" s="5">
        <f>TITRES_STAT!D294</f>
        <v>5.2065000000000001</v>
      </c>
      <c r="D291" s="5">
        <f>TITRES_STAT!E294</f>
        <v>0</v>
      </c>
      <c r="E291" s="2">
        <f t="shared" si="16"/>
        <v>348200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CONFIRMED BEARISH</v>
      </c>
    </row>
    <row r="292" spans="1:8" ht="13.5" x14ac:dyDescent="0.25">
      <c r="A292" s="3">
        <f>TITRES_STAT!B295</f>
        <v>42731</v>
      </c>
      <c r="B292" s="5">
        <f>TITRES_STAT!C295</f>
        <v>11.82</v>
      </c>
      <c r="C292" s="5">
        <f>TITRES_STAT!D295</f>
        <v>5.2419000000000002</v>
      </c>
      <c r="D292" s="5">
        <f>TITRES_STAT!E295</f>
        <v>32984</v>
      </c>
      <c r="E292" s="2">
        <f t="shared" si="16"/>
        <v>381184</v>
      </c>
      <c r="F292" s="5" t="str">
        <f t="shared" si="19"/>
        <v>BULLISH</v>
      </c>
      <c r="G292" s="5" t="str">
        <f t="shared" si="18"/>
        <v>STRONG</v>
      </c>
      <c r="H292" s="5" t="str">
        <f t="shared" si="17"/>
        <v>BULLISH DIVERGENCE</v>
      </c>
    </row>
    <row r="293" spans="1:8" ht="13.5" x14ac:dyDescent="0.25">
      <c r="A293" s="3">
        <f>TITRES_STAT!B296</f>
        <v>42732</v>
      </c>
      <c r="B293" s="5">
        <f>TITRES_STAT!C296</f>
        <v>11.43</v>
      </c>
      <c r="C293" s="5">
        <f>TITRES_STAT!D296</f>
        <v>5.069</v>
      </c>
      <c r="D293" s="5">
        <f>TITRES_STAT!E296</f>
        <v>10426</v>
      </c>
      <c r="E293" s="2">
        <f t="shared" si="16"/>
        <v>370758</v>
      </c>
      <c r="F293" s="5" t="str">
        <f t="shared" si="19"/>
        <v>BULLISH</v>
      </c>
      <c r="G293" s="5" t="str">
        <f t="shared" si="18"/>
        <v>STRONG</v>
      </c>
      <c r="H293" s="5" t="str">
        <f t="shared" si="17"/>
        <v>BULLISH DIVERGENCE</v>
      </c>
    </row>
    <row r="294" spans="1:8" ht="13.5" x14ac:dyDescent="0.25">
      <c r="A294" s="3">
        <f>TITRES_STAT!B297</f>
        <v>42733</v>
      </c>
      <c r="B294" s="5">
        <f>TITRES_STAT!C297</f>
        <v>11.83</v>
      </c>
      <c r="C294" s="5">
        <f>TITRES_STAT!D297</f>
        <v>5.2464000000000004</v>
      </c>
      <c r="D294" s="5">
        <f>TITRES_STAT!E297</f>
        <v>12775</v>
      </c>
      <c r="E294" s="2">
        <f t="shared" si="16"/>
        <v>383533</v>
      </c>
      <c r="F294" s="5" t="str">
        <f t="shared" si="19"/>
        <v>BULLISH</v>
      </c>
      <c r="G294" s="5" t="str">
        <f t="shared" si="18"/>
        <v>STRONG</v>
      </c>
      <c r="H294" s="5" t="str">
        <f t="shared" si="17"/>
        <v>BULLISH DIVERGENCE</v>
      </c>
    </row>
    <row r="295" spans="1:8" ht="13.5" x14ac:dyDescent="0.25">
      <c r="A295" s="3">
        <f>TITRES_STAT!B298</f>
        <v>42734</v>
      </c>
      <c r="B295" s="5">
        <f>TITRES_STAT!C298</f>
        <v>12.3</v>
      </c>
      <c r="C295" s="5">
        <f>TITRES_STAT!D298</f>
        <v>5.4547999999999996</v>
      </c>
      <c r="D295" s="5">
        <f>TITRES_STAT!E298</f>
        <v>33796</v>
      </c>
      <c r="E295" s="2">
        <f t="shared" si="16"/>
        <v>417329</v>
      </c>
      <c r="F295" s="5" t="str">
        <f t="shared" si="19"/>
        <v>BULLISH</v>
      </c>
      <c r="G295" s="5" t="str">
        <f t="shared" si="18"/>
        <v>STRONG</v>
      </c>
      <c r="H295" s="5" t="str">
        <f t="shared" si="17"/>
        <v>CONFIRMED BULLISH</v>
      </c>
    </row>
    <row r="296" spans="1:8" ht="13.5" x14ac:dyDescent="0.25">
      <c r="A296" s="3">
        <f>TITRES_STAT!B299</f>
        <v>42737</v>
      </c>
      <c r="B296" s="5">
        <f>TITRES_STAT!C299</f>
        <v>12.85</v>
      </c>
      <c r="C296" s="5">
        <f>TITRES_STAT!D299</f>
        <v>5.6986999999999997</v>
      </c>
      <c r="D296" s="5">
        <f>TITRES_STAT!E299</f>
        <v>133</v>
      </c>
      <c r="E296" s="2">
        <f t="shared" si="16"/>
        <v>417462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13.06</v>
      </c>
      <c r="C297" s="5">
        <f>TITRES_STAT!D300</f>
        <v>5.7919</v>
      </c>
      <c r="D297" s="5">
        <f>TITRES_STAT!E300</f>
        <v>720</v>
      </c>
      <c r="E297" s="2">
        <f t="shared" si="16"/>
        <v>418182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13.1</v>
      </c>
      <c r="C298" s="5">
        <f>TITRES_STAT!D301</f>
        <v>5.8095999999999997</v>
      </c>
      <c r="D298" s="5">
        <f>TITRES_STAT!E301</f>
        <v>3768</v>
      </c>
      <c r="E298" s="2">
        <f t="shared" si="16"/>
        <v>421950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13.48</v>
      </c>
      <c r="C299" s="5">
        <f>TITRES_STAT!D302</f>
        <v>5.9781000000000004</v>
      </c>
      <c r="D299" s="5">
        <f>TITRES_STAT!E302</f>
        <v>1244</v>
      </c>
      <c r="E299" s="2">
        <f t="shared" si="16"/>
        <v>423194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12.82</v>
      </c>
      <c r="C300" s="5">
        <f>TITRES_STAT!D303</f>
        <v>5.6853999999999996</v>
      </c>
      <c r="D300" s="5">
        <f>TITRES_STAT!E303</f>
        <v>1026</v>
      </c>
      <c r="E300" s="2">
        <f t="shared" si="16"/>
        <v>422168</v>
      </c>
      <c r="F300" s="5" t="str">
        <f t="shared" si="19"/>
        <v>BULLISH</v>
      </c>
      <c r="G300" s="5" t="str">
        <f t="shared" si="18"/>
        <v>NEUTRAL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12.1</v>
      </c>
      <c r="C301" s="5">
        <f>TITRES_STAT!D304</f>
        <v>5.3661000000000003</v>
      </c>
      <c r="D301" s="5">
        <f>TITRES_STAT!E304</f>
        <v>1489</v>
      </c>
      <c r="E301" s="2">
        <f t="shared" si="16"/>
        <v>420679</v>
      </c>
      <c r="F301" s="5" t="str">
        <f t="shared" si="19"/>
        <v>BULLISH</v>
      </c>
      <c r="G301" s="5" t="str">
        <f t="shared" si="18"/>
        <v>NEUTRAL</v>
      </c>
      <c r="H301" s="5" t="str">
        <f t="shared" si="17"/>
        <v>BULLISH DIVERGENCE</v>
      </c>
    </row>
    <row r="302" spans="1:8" ht="13.5" x14ac:dyDescent="0.25">
      <c r="A302" s="3">
        <f>TITRES_STAT!B305</f>
        <v>42745</v>
      </c>
      <c r="B302" s="5">
        <f>TITRES_STAT!C305</f>
        <v>12.04</v>
      </c>
      <c r="C302" s="5">
        <f>TITRES_STAT!D305</f>
        <v>5.3395000000000001</v>
      </c>
      <c r="D302" s="5">
        <f>TITRES_STAT!E305</f>
        <v>1442</v>
      </c>
      <c r="E302" s="2">
        <f t="shared" si="16"/>
        <v>419237</v>
      </c>
      <c r="F302" s="5" t="str">
        <f t="shared" si="19"/>
        <v>BULLISH</v>
      </c>
      <c r="G302" s="5" t="str">
        <f t="shared" si="18"/>
        <v>NEUTRAL</v>
      </c>
      <c r="H302" s="5" t="str">
        <f t="shared" si="17"/>
        <v>BULLISH DIVERGENCE</v>
      </c>
    </row>
    <row r="303" spans="1:8" ht="13.5" x14ac:dyDescent="0.25">
      <c r="A303" s="3">
        <f>TITRES_STAT!B306</f>
        <v>42746</v>
      </c>
      <c r="B303" s="5">
        <f>TITRES_STAT!C306</f>
        <v>12</v>
      </c>
      <c r="C303" s="5">
        <f>TITRES_STAT!D306</f>
        <v>5.3217999999999996</v>
      </c>
      <c r="D303" s="5">
        <f>TITRES_STAT!E306</f>
        <v>1075</v>
      </c>
      <c r="E303" s="2">
        <f t="shared" si="16"/>
        <v>418162</v>
      </c>
      <c r="F303" s="5" t="str">
        <f t="shared" si="19"/>
        <v>BEARISH</v>
      </c>
      <c r="G303" s="5" t="str">
        <f t="shared" si="18"/>
        <v>NEUTRAL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11.8</v>
      </c>
      <c r="C304" s="5">
        <f>TITRES_STAT!D307</f>
        <v>5.2331000000000003</v>
      </c>
      <c r="D304" s="5">
        <f>TITRES_STAT!E307</f>
        <v>3227</v>
      </c>
      <c r="E304" s="2">
        <f t="shared" si="16"/>
        <v>414935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12</v>
      </c>
      <c r="C305" s="5">
        <f>TITRES_STAT!D308</f>
        <v>5.3217999999999996</v>
      </c>
      <c r="D305" s="5">
        <f>TITRES_STAT!E308</f>
        <v>2887</v>
      </c>
      <c r="E305" s="2">
        <f t="shared" si="16"/>
        <v>417822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11.95</v>
      </c>
      <c r="C306" s="5">
        <f>TITRES_STAT!D309</f>
        <v>5.2995999999999999</v>
      </c>
      <c r="D306" s="5">
        <f>TITRES_STAT!E309</f>
        <v>1585</v>
      </c>
      <c r="E306" s="2">
        <f t="shared" si="16"/>
        <v>416237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42752</v>
      </c>
      <c r="B307" s="5">
        <f>TITRES_STAT!C310</f>
        <v>11.9</v>
      </c>
      <c r="C307" s="5">
        <f>TITRES_STAT!D310</f>
        <v>5.2774000000000001</v>
      </c>
      <c r="D307" s="5">
        <f>TITRES_STAT!E310</f>
        <v>546</v>
      </c>
      <c r="E307" s="2">
        <f t="shared" si="16"/>
        <v>415691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42753</v>
      </c>
      <c r="B308" s="5">
        <f>TITRES_STAT!C311</f>
        <v>11.76</v>
      </c>
      <c r="C308" s="5">
        <f>TITRES_STAT!D311</f>
        <v>5.2153</v>
      </c>
      <c r="D308" s="5">
        <f>TITRES_STAT!E311</f>
        <v>1100</v>
      </c>
      <c r="E308" s="2">
        <f t="shared" si="16"/>
        <v>414591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CONFIRMED BEARISH</v>
      </c>
    </row>
    <row r="309" spans="1:8" ht="13.5" x14ac:dyDescent="0.25">
      <c r="A309" s="3">
        <f>TITRES_STAT!B312</f>
        <v>42754</v>
      </c>
      <c r="B309" s="5">
        <f>TITRES_STAT!C312</f>
        <v>11.67</v>
      </c>
      <c r="C309" s="5">
        <f>TITRES_STAT!D312</f>
        <v>5.1753999999999998</v>
      </c>
      <c r="D309" s="5">
        <f>TITRES_STAT!E312</f>
        <v>1878</v>
      </c>
      <c r="E309" s="2">
        <f t="shared" si="16"/>
        <v>412713</v>
      </c>
      <c r="F309" s="5" t="str">
        <f t="shared" si="19"/>
        <v>BEARISH</v>
      </c>
      <c r="G309" s="5" t="str">
        <f t="shared" si="18"/>
        <v>NEUTRAL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11.6</v>
      </c>
      <c r="C310" s="5">
        <f>TITRES_STAT!D313</f>
        <v>5.1444000000000001</v>
      </c>
      <c r="D310" s="5">
        <f>TITRES_STAT!E313</f>
        <v>1825</v>
      </c>
      <c r="E310" s="2">
        <f t="shared" si="16"/>
        <v>410888</v>
      </c>
      <c r="F310" s="5" t="str">
        <f t="shared" si="19"/>
        <v>BEARISH</v>
      </c>
      <c r="G310" s="5" t="str">
        <f t="shared" si="18"/>
        <v>NEUTRAL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11.26</v>
      </c>
      <c r="C311" s="5">
        <f>TITRES_STAT!D314</f>
        <v>4.9935999999999998</v>
      </c>
      <c r="D311" s="5">
        <f>TITRES_STAT!E314</f>
        <v>1070</v>
      </c>
      <c r="E311" s="2">
        <f t="shared" si="16"/>
        <v>409818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10.92</v>
      </c>
      <c r="C312" s="5">
        <f>TITRES_STAT!D315</f>
        <v>4.8428000000000004</v>
      </c>
      <c r="D312" s="5">
        <f>TITRES_STAT!E315</f>
        <v>3405</v>
      </c>
      <c r="E312" s="2">
        <f t="shared" si="16"/>
        <v>406413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10.59</v>
      </c>
      <c r="C313" s="5">
        <f>TITRES_STAT!D316</f>
        <v>4.6965000000000003</v>
      </c>
      <c r="D313" s="5">
        <f>TITRES_STAT!E316</f>
        <v>4452</v>
      </c>
      <c r="E313" s="2">
        <f t="shared" si="16"/>
        <v>401961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10.01</v>
      </c>
      <c r="C314" s="5">
        <f>TITRES_STAT!D317</f>
        <v>4.4391999999999996</v>
      </c>
      <c r="D314" s="5">
        <f>TITRES_STAT!E317</f>
        <v>3559</v>
      </c>
      <c r="E314" s="2">
        <f t="shared" si="16"/>
        <v>398402</v>
      </c>
      <c r="F314" s="5" t="str">
        <f t="shared" si="19"/>
        <v>BEARISH</v>
      </c>
      <c r="G314" s="5" t="str">
        <f t="shared" si="18"/>
        <v>WEAK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10.199999999999999</v>
      </c>
      <c r="C315" s="5">
        <f>TITRES_STAT!D318</f>
        <v>4.5235000000000003</v>
      </c>
      <c r="D315" s="5">
        <f>TITRES_STAT!E318</f>
        <v>7476</v>
      </c>
      <c r="E315" s="2">
        <f t="shared" si="16"/>
        <v>405878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10.65</v>
      </c>
      <c r="C316" s="5">
        <f>TITRES_STAT!D319</f>
        <v>4.7230999999999996</v>
      </c>
      <c r="D316" s="5">
        <f>TITRES_STAT!E319</f>
        <v>0</v>
      </c>
      <c r="E316" s="2">
        <f t="shared" si="16"/>
        <v>405878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10.96</v>
      </c>
      <c r="C317" s="5">
        <f>TITRES_STAT!D320</f>
        <v>4.8605</v>
      </c>
      <c r="D317" s="5">
        <f>TITRES_STAT!E320</f>
        <v>4187</v>
      </c>
      <c r="E317" s="2">
        <f t="shared" si="16"/>
        <v>410065</v>
      </c>
      <c r="F317" s="5" t="str">
        <f t="shared" si="19"/>
        <v>BULLISH</v>
      </c>
      <c r="G317" s="5" t="str">
        <f t="shared" si="18"/>
        <v>NEUTRAL</v>
      </c>
      <c r="H317" s="5" t="str">
        <f t="shared" si="17"/>
        <v>CONFIRMED BULLISH</v>
      </c>
    </row>
    <row r="318" spans="1:8" ht="13.5" x14ac:dyDescent="0.25">
      <c r="A318" s="3">
        <f>TITRES_STAT!B321</f>
        <v>42767</v>
      </c>
      <c r="B318" s="5">
        <f>TITRES_STAT!C321</f>
        <v>10.38</v>
      </c>
      <c r="C318" s="5">
        <f>TITRES_STAT!D321</f>
        <v>4.6032999999999999</v>
      </c>
      <c r="D318" s="5">
        <f>TITRES_STAT!E321</f>
        <v>2400</v>
      </c>
      <c r="E318" s="2">
        <f t="shared" si="16"/>
        <v>407665</v>
      </c>
      <c r="F318" s="5" t="str">
        <f t="shared" si="19"/>
        <v>BULLISH</v>
      </c>
      <c r="G318" s="5" t="str">
        <f t="shared" si="18"/>
        <v>NEUTRAL</v>
      </c>
      <c r="H318" s="5" t="str">
        <f t="shared" si="17"/>
        <v>BULLISH DIVERGENCE</v>
      </c>
    </row>
    <row r="319" spans="1:8" ht="13.5" x14ac:dyDescent="0.25">
      <c r="A319" s="3">
        <f>TITRES_STAT!B322</f>
        <v>42768</v>
      </c>
      <c r="B319" s="5">
        <f>TITRES_STAT!C322</f>
        <v>10.8</v>
      </c>
      <c r="C319" s="5">
        <f>TITRES_STAT!D322</f>
        <v>4.7896000000000001</v>
      </c>
      <c r="D319" s="5">
        <f>TITRES_STAT!E322</f>
        <v>1495</v>
      </c>
      <c r="E319" s="2">
        <f t="shared" si="16"/>
        <v>409160</v>
      </c>
      <c r="F319" s="5" t="str">
        <f t="shared" si="19"/>
        <v>BULLISH</v>
      </c>
      <c r="G319" s="5" t="str">
        <f t="shared" si="18"/>
        <v>STRONG</v>
      </c>
      <c r="H319" s="5" t="str">
        <f t="shared" si="17"/>
        <v>CONFIRMED BULLISH</v>
      </c>
    </row>
    <row r="320" spans="1:8" ht="13.5" x14ac:dyDescent="0.25">
      <c r="A320" s="3">
        <f>TITRES_STAT!B323</f>
        <v>42769</v>
      </c>
      <c r="B320" s="5">
        <f>TITRES_STAT!C323</f>
        <v>10.99</v>
      </c>
      <c r="C320" s="5">
        <f>TITRES_STAT!D323</f>
        <v>4.8738000000000001</v>
      </c>
      <c r="D320" s="5">
        <f>TITRES_STAT!E323</f>
        <v>2631</v>
      </c>
      <c r="E320" s="2">
        <f t="shared" si="16"/>
        <v>411791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11.12</v>
      </c>
      <c r="C321" s="5">
        <f>TITRES_STAT!D324</f>
        <v>4.9314999999999998</v>
      </c>
      <c r="D321" s="5">
        <f>TITRES_STAT!E324</f>
        <v>968</v>
      </c>
      <c r="E321" s="2">
        <f t="shared" si="16"/>
        <v>412759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CONFIRMED BULLISH</v>
      </c>
    </row>
    <row r="322" spans="1:8" ht="13.5" x14ac:dyDescent="0.25">
      <c r="A322" s="3">
        <f>TITRES_STAT!B325</f>
        <v>42773</v>
      </c>
      <c r="B322" s="5">
        <f>TITRES_STAT!C325</f>
        <v>11.12</v>
      </c>
      <c r="C322" s="5">
        <f>TITRES_STAT!D325</f>
        <v>4.9314999999999998</v>
      </c>
      <c r="D322" s="5">
        <f>TITRES_STAT!E325</f>
        <v>1444</v>
      </c>
      <c r="E322" s="2">
        <f t="shared" si="16"/>
        <v>412759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CONFIRMED BULLISH</v>
      </c>
    </row>
    <row r="323" spans="1:8" ht="13.5" x14ac:dyDescent="0.25">
      <c r="A323" s="3">
        <f>TITRES_STAT!B326</f>
        <v>42774</v>
      </c>
      <c r="B323" s="5">
        <f>TITRES_STAT!C326</f>
        <v>10.8</v>
      </c>
      <c r="C323" s="5">
        <f>TITRES_STAT!D326</f>
        <v>4.7896000000000001</v>
      </c>
      <c r="D323" s="5">
        <f>TITRES_STAT!E326</f>
        <v>39224</v>
      </c>
      <c r="E323" s="2">
        <f t="shared" si="16"/>
        <v>373535</v>
      </c>
      <c r="F323" s="5" t="str">
        <f t="shared" si="19"/>
        <v>BEARISH</v>
      </c>
      <c r="G323" s="5" t="str">
        <f t="shared" si="18"/>
        <v>WEAK</v>
      </c>
      <c r="H323" s="5" t="str">
        <f t="shared" si="17"/>
        <v>BEARISH DIVERGENCE</v>
      </c>
    </row>
    <row r="324" spans="1:8" ht="13.5" x14ac:dyDescent="0.25">
      <c r="A324" s="3">
        <f>TITRES_STAT!B327</f>
        <v>42775</v>
      </c>
      <c r="B324" s="5">
        <f>TITRES_STAT!C327</f>
        <v>11</v>
      </c>
      <c r="C324" s="5">
        <f>TITRES_STAT!D327</f>
        <v>4.8783000000000003</v>
      </c>
      <c r="D324" s="5">
        <f>TITRES_STAT!E327</f>
        <v>672</v>
      </c>
      <c r="E324" s="2">
        <f t="shared" ref="E324:E387" si="20">IF(B324&gt;B323, E323+D324, IF(B324&lt;B323, E323-D324, E323))</f>
        <v>374207</v>
      </c>
      <c r="F324" s="5" t="str">
        <f t="shared" si="19"/>
        <v>BEARISH</v>
      </c>
      <c r="G324" s="5" t="str">
        <f t="shared" si="18"/>
        <v>WEAK</v>
      </c>
      <c r="H324" s="5" t="str">
        <f t="shared" si="17"/>
        <v>BEARISH DIVERGENCE</v>
      </c>
    </row>
    <row r="325" spans="1:8" ht="13.5" x14ac:dyDescent="0.25">
      <c r="A325" s="3">
        <f>TITRES_STAT!B328</f>
        <v>42776</v>
      </c>
      <c r="B325" s="5">
        <f>TITRES_STAT!C328</f>
        <v>10.39</v>
      </c>
      <c r="C325" s="5">
        <f>TITRES_STAT!D328</f>
        <v>4.6078000000000001</v>
      </c>
      <c r="D325" s="5">
        <f>TITRES_STAT!E328</f>
        <v>2689</v>
      </c>
      <c r="E325" s="2">
        <f t="shared" si="20"/>
        <v>371518</v>
      </c>
      <c r="F325" s="5" t="str">
        <f t="shared" si="19"/>
        <v>BEARISH</v>
      </c>
      <c r="G325" s="5" t="str">
        <f t="shared" si="18"/>
        <v>WEAK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10.89</v>
      </c>
      <c r="C326" s="5">
        <f>TITRES_STAT!D329</f>
        <v>4.8295000000000003</v>
      </c>
      <c r="D326" s="5">
        <f>TITRES_STAT!E329</f>
        <v>1080</v>
      </c>
      <c r="E326" s="2">
        <f t="shared" si="20"/>
        <v>372598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10.4</v>
      </c>
      <c r="C327" s="5">
        <f>TITRES_STAT!D330</f>
        <v>4.6121999999999996</v>
      </c>
      <c r="D327" s="5">
        <f>TITRES_STAT!E330</f>
        <v>456</v>
      </c>
      <c r="E327" s="2">
        <f t="shared" si="20"/>
        <v>372142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10.8</v>
      </c>
      <c r="C328" s="5">
        <f>TITRES_STAT!D331</f>
        <v>4.7896000000000001</v>
      </c>
      <c r="D328" s="5">
        <f>TITRES_STAT!E331</f>
        <v>814</v>
      </c>
      <c r="E328" s="2">
        <f t="shared" si="20"/>
        <v>372956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NEUTRAL</v>
      </c>
    </row>
    <row r="329" spans="1:8" ht="13.5" x14ac:dyDescent="0.25">
      <c r="A329" s="3">
        <f>TITRES_STAT!B332</f>
        <v>42782</v>
      </c>
      <c r="B329" s="5">
        <f>TITRES_STAT!C332</f>
        <v>10.32</v>
      </c>
      <c r="C329" s="5">
        <f>TITRES_STAT!D332</f>
        <v>4.5766999999999998</v>
      </c>
      <c r="D329" s="5">
        <f>TITRES_STAT!E332</f>
        <v>80</v>
      </c>
      <c r="E329" s="2">
        <f t="shared" si="20"/>
        <v>372876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10</v>
      </c>
      <c r="C330" s="5">
        <f>TITRES_STAT!D333</f>
        <v>4.4348000000000001</v>
      </c>
      <c r="D330" s="5">
        <f>TITRES_STAT!E333</f>
        <v>7757</v>
      </c>
      <c r="E330" s="2">
        <f t="shared" si="20"/>
        <v>365119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9.69</v>
      </c>
      <c r="C331" s="5">
        <f>TITRES_STAT!D334</f>
        <v>4.2972999999999999</v>
      </c>
      <c r="D331" s="5">
        <f>TITRES_STAT!E334</f>
        <v>3352</v>
      </c>
      <c r="E331" s="2">
        <f t="shared" si="20"/>
        <v>361767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9.26</v>
      </c>
      <c r="C332" s="5">
        <f>TITRES_STAT!D335</f>
        <v>4.1066000000000003</v>
      </c>
      <c r="D332" s="5">
        <f>TITRES_STAT!E335</f>
        <v>1898</v>
      </c>
      <c r="E332" s="2">
        <f t="shared" si="20"/>
        <v>359869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9.1999999999999993</v>
      </c>
      <c r="C333" s="5">
        <f>TITRES_STAT!D336</f>
        <v>4.08</v>
      </c>
      <c r="D333" s="5">
        <f>TITRES_STAT!E336</f>
        <v>3447</v>
      </c>
      <c r="E333" s="2">
        <f t="shared" si="20"/>
        <v>356422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9</v>
      </c>
      <c r="C334" s="5">
        <f>TITRES_STAT!D337</f>
        <v>3.9912999999999998</v>
      </c>
      <c r="D334" s="5">
        <f>TITRES_STAT!E337</f>
        <v>11818</v>
      </c>
      <c r="E334" s="2">
        <f t="shared" si="20"/>
        <v>344604</v>
      </c>
      <c r="F334" s="5" t="str">
        <f t="shared" si="23"/>
        <v>BEARISH</v>
      </c>
      <c r="G334" s="5" t="str">
        <f t="shared" si="22"/>
        <v>WEAK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9</v>
      </c>
      <c r="C335" s="5">
        <f>TITRES_STAT!D338</f>
        <v>3.9912999999999998</v>
      </c>
      <c r="D335" s="5">
        <f>TITRES_STAT!E338</f>
        <v>5629</v>
      </c>
      <c r="E335" s="2">
        <f t="shared" si="20"/>
        <v>344604</v>
      </c>
      <c r="F335" s="5" t="str">
        <f t="shared" si="23"/>
        <v>BEARISH</v>
      </c>
      <c r="G335" s="5" t="str">
        <f t="shared" si="22"/>
        <v>WEAK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8.73</v>
      </c>
      <c r="C336" s="5">
        <f>TITRES_STAT!D339</f>
        <v>3.8715999999999999</v>
      </c>
      <c r="D336" s="5">
        <f>TITRES_STAT!E339</f>
        <v>4895</v>
      </c>
      <c r="E336" s="2">
        <f t="shared" si="20"/>
        <v>339709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8.73</v>
      </c>
      <c r="C337" s="5">
        <f>TITRES_STAT!D340</f>
        <v>3.8715999999999999</v>
      </c>
      <c r="D337" s="5">
        <f>TITRES_STAT!E340</f>
        <v>1708</v>
      </c>
      <c r="E337" s="2">
        <f t="shared" si="20"/>
        <v>339709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8.58</v>
      </c>
      <c r="C338" s="5">
        <f>TITRES_STAT!D341</f>
        <v>3.8050999999999999</v>
      </c>
      <c r="D338" s="5">
        <f>TITRES_STAT!E341</f>
        <v>1450</v>
      </c>
      <c r="E338" s="2">
        <f t="shared" si="20"/>
        <v>338259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CONFIRMED BEARISH</v>
      </c>
    </row>
    <row r="339" spans="1:8" ht="13.5" x14ac:dyDescent="0.25">
      <c r="A339" s="3">
        <f>TITRES_STAT!B342</f>
        <v>42796</v>
      </c>
      <c r="B339" s="5">
        <f>TITRES_STAT!C342</f>
        <v>8.57</v>
      </c>
      <c r="C339" s="5">
        <f>TITRES_STAT!D342</f>
        <v>3.8006000000000002</v>
      </c>
      <c r="D339" s="5">
        <f>TITRES_STAT!E342</f>
        <v>9694</v>
      </c>
      <c r="E339" s="2">
        <f t="shared" si="20"/>
        <v>328565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8.58</v>
      </c>
      <c r="C340" s="5">
        <f>TITRES_STAT!D343</f>
        <v>3.8050999999999999</v>
      </c>
      <c r="D340" s="5">
        <f>TITRES_STAT!E343</f>
        <v>6202</v>
      </c>
      <c r="E340" s="2">
        <f t="shared" si="20"/>
        <v>334767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8.82</v>
      </c>
      <c r="C341" s="5">
        <f>TITRES_STAT!D344</f>
        <v>3.9115000000000002</v>
      </c>
      <c r="D341" s="5">
        <f>TITRES_STAT!E344</f>
        <v>2708</v>
      </c>
      <c r="E341" s="2">
        <f t="shared" si="20"/>
        <v>337475</v>
      </c>
      <c r="F341" s="5" t="str">
        <f t="shared" si="23"/>
        <v>BEARISH</v>
      </c>
      <c r="G341" s="5" t="str">
        <f t="shared" si="22"/>
        <v>NEUTRAL</v>
      </c>
      <c r="H341" s="5" t="str">
        <f t="shared" si="21"/>
        <v>BEARISH DIVERGENCE</v>
      </c>
    </row>
    <row r="342" spans="1:8" ht="13.5" x14ac:dyDescent="0.25">
      <c r="A342" s="3">
        <f>TITRES_STAT!B345</f>
        <v>42801</v>
      </c>
      <c r="B342" s="5">
        <f>TITRES_STAT!C345</f>
        <v>8.82</v>
      </c>
      <c r="C342" s="5">
        <f>TITRES_STAT!D345</f>
        <v>3.9115000000000002</v>
      </c>
      <c r="D342" s="5">
        <f>TITRES_STAT!E345</f>
        <v>2220</v>
      </c>
      <c r="E342" s="2">
        <f t="shared" si="20"/>
        <v>337475</v>
      </c>
      <c r="F342" s="5" t="str">
        <f t="shared" si="23"/>
        <v>BEARISH</v>
      </c>
      <c r="G342" s="5" t="str">
        <f t="shared" si="22"/>
        <v>NEUTRAL</v>
      </c>
      <c r="H342" s="5" t="str">
        <f t="shared" si="21"/>
        <v>BEARISH DIVERGENCE</v>
      </c>
    </row>
    <row r="343" spans="1:8" ht="13.5" x14ac:dyDescent="0.25">
      <c r="A343" s="3">
        <f>TITRES_STAT!B346</f>
        <v>42802</v>
      </c>
      <c r="B343" s="5">
        <f>TITRES_STAT!C346</f>
        <v>9.08</v>
      </c>
      <c r="C343" s="5">
        <f>TITRES_STAT!D346</f>
        <v>4.0267999999999997</v>
      </c>
      <c r="D343" s="5">
        <f>TITRES_STAT!E346</f>
        <v>4106</v>
      </c>
      <c r="E343" s="2">
        <f t="shared" si="20"/>
        <v>341581</v>
      </c>
      <c r="F343" s="5" t="str">
        <f t="shared" si="23"/>
        <v>BULLISH</v>
      </c>
      <c r="G343" s="5" t="str">
        <f t="shared" si="22"/>
        <v>NEUTRAL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9.48</v>
      </c>
      <c r="C344" s="5">
        <f>TITRES_STAT!D347</f>
        <v>4.2042000000000002</v>
      </c>
      <c r="D344" s="5">
        <f>TITRES_STAT!E347</f>
        <v>0</v>
      </c>
      <c r="E344" s="2">
        <f t="shared" si="20"/>
        <v>341581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10.039999999999999</v>
      </c>
      <c r="C345" s="5">
        <f>TITRES_STAT!D348</f>
        <v>4.4524999999999997</v>
      </c>
      <c r="D345" s="5">
        <f>TITRES_STAT!E348</f>
        <v>4655</v>
      </c>
      <c r="E345" s="2">
        <f t="shared" si="20"/>
        <v>346236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42807</v>
      </c>
      <c r="B346" s="5">
        <f>TITRES_STAT!C349</f>
        <v>10.029999999999999</v>
      </c>
      <c r="C346" s="5">
        <f>TITRES_STAT!D349</f>
        <v>4.4481000000000002</v>
      </c>
      <c r="D346" s="5">
        <f>TITRES_STAT!E349</f>
        <v>2701</v>
      </c>
      <c r="E346" s="2">
        <f t="shared" si="20"/>
        <v>343535</v>
      </c>
      <c r="F346" s="5" t="str">
        <f t="shared" si="23"/>
        <v>BULLISH</v>
      </c>
      <c r="G346" s="5" t="str">
        <f t="shared" si="22"/>
        <v>NEUTRAL</v>
      </c>
      <c r="H346" s="5" t="str">
        <f t="shared" si="21"/>
        <v>CONFIRMED BULLISH</v>
      </c>
    </row>
    <row r="347" spans="1:8" ht="13.5" x14ac:dyDescent="0.25">
      <c r="A347" s="3">
        <f>TITRES_STAT!B350</f>
        <v>42808</v>
      </c>
      <c r="B347" s="5">
        <f>TITRES_STAT!C350</f>
        <v>10.18</v>
      </c>
      <c r="C347" s="5">
        <f>TITRES_STAT!D350</f>
        <v>4.5145999999999997</v>
      </c>
      <c r="D347" s="5">
        <f>TITRES_STAT!E350</f>
        <v>2995</v>
      </c>
      <c r="E347" s="2">
        <f t="shared" si="20"/>
        <v>346530</v>
      </c>
      <c r="F347" s="5" t="str">
        <f t="shared" si="23"/>
        <v>BULLISH</v>
      </c>
      <c r="G347" s="5" t="str">
        <f t="shared" si="22"/>
        <v>STRONG</v>
      </c>
      <c r="H347" s="5" t="str">
        <f t="shared" si="21"/>
        <v>CONFIRMED BULLISH</v>
      </c>
    </row>
    <row r="348" spans="1:8" ht="13.5" x14ac:dyDescent="0.25">
      <c r="A348" s="3">
        <f>TITRES_STAT!B351</f>
        <v>42809</v>
      </c>
      <c r="B348" s="5">
        <f>TITRES_STAT!C351</f>
        <v>10.29</v>
      </c>
      <c r="C348" s="5">
        <f>TITRES_STAT!D351</f>
        <v>4.5633999999999997</v>
      </c>
      <c r="D348" s="5">
        <f>TITRES_STAT!E351</f>
        <v>3464</v>
      </c>
      <c r="E348" s="2">
        <f t="shared" si="20"/>
        <v>349994</v>
      </c>
      <c r="F348" s="5" t="str">
        <f t="shared" si="23"/>
        <v>BULLISH</v>
      </c>
      <c r="G348" s="5" t="str">
        <f t="shared" si="22"/>
        <v>STRONG</v>
      </c>
      <c r="H348" s="5" t="str">
        <f t="shared" si="21"/>
        <v>CONFIRMED BULLISH</v>
      </c>
    </row>
    <row r="349" spans="1:8" ht="13.5" x14ac:dyDescent="0.25">
      <c r="A349" s="3">
        <f>TITRES_STAT!B352</f>
        <v>42810</v>
      </c>
      <c r="B349" s="5">
        <f>TITRES_STAT!C352</f>
        <v>9.99</v>
      </c>
      <c r="C349" s="5">
        <f>TITRES_STAT!D352</f>
        <v>4.4303999999999997</v>
      </c>
      <c r="D349" s="5">
        <f>TITRES_STAT!E352</f>
        <v>3467</v>
      </c>
      <c r="E349" s="2">
        <f t="shared" si="20"/>
        <v>346527</v>
      </c>
      <c r="F349" s="5" t="str">
        <f t="shared" si="23"/>
        <v>BULLISH</v>
      </c>
      <c r="G349" s="5" t="str">
        <f t="shared" si="22"/>
        <v>NEUTRAL</v>
      </c>
      <c r="H349" s="5" t="str">
        <f t="shared" si="21"/>
        <v>CONFIRMED BULLISH</v>
      </c>
    </row>
    <row r="350" spans="1:8" ht="13.5" x14ac:dyDescent="0.25">
      <c r="A350" s="3">
        <f>TITRES_STAT!B353</f>
        <v>42811</v>
      </c>
      <c r="B350" s="5">
        <f>TITRES_STAT!C353</f>
        <v>9.99</v>
      </c>
      <c r="C350" s="5">
        <f>TITRES_STAT!D353</f>
        <v>4.4303999999999997</v>
      </c>
      <c r="D350" s="5">
        <f>TITRES_STAT!E353</f>
        <v>2970</v>
      </c>
      <c r="E350" s="2">
        <f t="shared" si="20"/>
        <v>346527</v>
      </c>
      <c r="F350" s="5" t="str">
        <f t="shared" si="23"/>
        <v>BULLISH</v>
      </c>
      <c r="G350" s="5" t="str">
        <f t="shared" si="22"/>
        <v>NEUTRAL</v>
      </c>
      <c r="H350" s="5" t="str">
        <f t="shared" si="21"/>
        <v>BULLISH DIVERGENCE</v>
      </c>
    </row>
    <row r="351" spans="1:8" ht="13.5" x14ac:dyDescent="0.25">
      <c r="A351" s="3">
        <f>TITRES_STAT!B354</f>
        <v>42815</v>
      </c>
      <c r="B351" s="5">
        <f>TITRES_STAT!C354</f>
        <v>9.73</v>
      </c>
      <c r="C351" s="5">
        <f>TITRES_STAT!D354</f>
        <v>4.3151000000000002</v>
      </c>
      <c r="D351" s="5">
        <f>TITRES_STAT!E354</f>
        <v>1345</v>
      </c>
      <c r="E351" s="2">
        <f t="shared" si="20"/>
        <v>345182</v>
      </c>
      <c r="F351" s="5" t="str">
        <f t="shared" si="23"/>
        <v>BULLISH</v>
      </c>
      <c r="G351" s="5" t="str">
        <f t="shared" si="22"/>
        <v>NEUTRAL</v>
      </c>
      <c r="H351" s="5" t="str">
        <f t="shared" si="21"/>
        <v>BULLISH DIVERGENCE</v>
      </c>
    </row>
    <row r="352" spans="1:8" ht="13.5" x14ac:dyDescent="0.25">
      <c r="A352" s="3">
        <f>TITRES_STAT!B355</f>
        <v>42816</v>
      </c>
      <c r="B352" s="5">
        <f>TITRES_STAT!C355</f>
        <v>9.7200000000000006</v>
      </c>
      <c r="C352" s="5">
        <f>TITRES_STAT!D355</f>
        <v>4.3106</v>
      </c>
      <c r="D352" s="5">
        <f>TITRES_STAT!E355</f>
        <v>1090</v>
      </c>
      <c r="E352" s="2">
        <f t="shared" si="20"/>
        <v>344092</v>
      </c>
      <c r="F352" s="5" t="str">
        <f t="shared" si="23"/>
        <v>BEARISH</v>
      </c>
      <c r="G352" s="5" t="str">
        <f t="shared" si="22"/>
        <v>NEUTRAL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9.61</v>
      </c>
      <c r="C353" s="5">
        <f>TITRES_STAT!D356</f>
        <v>4.2618</v>
      </c>
      <c r="D353" s="5">
        <f>TITRES_STAT!E356</f>
        <v>2520</v>
      </c>
      <c r="E353" s="2">
        <f t="shared" si="20"/>
        <v>341572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9.4499999999999993</v>
      </c>
      <c r="C354" s="5">
        <f>TITRES_STAT!D357</f>
        <v>4.1909000000000001</v>
      </c>
      <c r="D354" s="5">
        <f>TITRES_STAT!E357</f>
        <v>3519</v>
      </c>
      <c r="E354" s="2">
        <f t="shared" si="20"/>
        <v>338053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9.1999999999999993</v>
      </c>
      <c r="C355" s="5">
        <f>TITRES_STAT!D358</f>
        <v>4.08</v>
      </c>
      <c r="D355" s="5">
        <f>TITRES_STAT!E358</f>
        <v>2532</v>
      </c>
      <c r="E355" s="2">
        <f t="shared" si="20"/>
        <v>335521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9.1999999999999993</v>
      </c>
      <c r="C356" s="5">
        <f>TITRES_STAT!D359</f>
        <v>4.08</v>
      </c>
      <c r="D356" s="5">
        <f>TITRES_STAT!E359</f>
        <v>747</v>
      </c>
      <c r="E356" s="2">
        <f t="shared" si="20"/>
        <v>335521</v>
      </c>
      <c r="F356" s="5" t="str">
        <f t="shared" si="23"/>
        <v>BEARISH</v>
      </c>
      <c r="G356" s="5" t="str">
        <f t="shared" si="22"/>
        <v>WEAK</v>
      </c>
      <c r="H356" s="5" t="str">
        <f t="shared" si="21"/>
        <v>CONFIRMED BEARISH</v>
      </c>
    </row>
    <row r="357" spans="1:8" ht="13.5" x14ac:dyDescent="0.25">
      <c r="A357" s="3">
        <f>TITRES_STAT!B360</f>
        <v>42823</v>
      </c>
      <c r="B357" s="5">
        <f>TITRES_STAT!C360</f>
        <v>9.1999999999999993</v>
      </c>
      <c r="C357" s="5">
        <f>TITRES_STAT!D360</f>
        <v>4.08</v>
      </c>
      <c r="D357" s="5">
        <f>TITRES_STAT!E360</f>
        <v>820</v>
      </c>
      <c r="E357" s="2">
        <f t="shared" si="20"/>
        <v>335521</v>
      </c>
      <c r="F357" s="5" t="str">
        <f t="shared" si="23"/>
        <v>BEARISH</v>
      </c>
      <c r="G357" s="5" t="str">
        <f t="shared" si="22"/>
        <v>WEAK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9.39</v>
      </c>
      <c r="C358" s="5">
        <f>TITRES_STAT!D361</f>
        <v>4.1642999999999999</v>
      </c>
      <c r="D358" s="5">
        <f>TITRES_STAT!E361</f>
        <v>2410</v>
      </c>
      <c r="E358" s="2">
        <f t="shared" si="20"/>
        <v>337931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9.1999999999999993</v>
      </c>
      <c r="C359" s="5">
        <f>TITRES_STAT!D362</f>
        <v>4.08</v>
      </c>
      <c r="D359" s="5">
        <f>TITRES_STAT!E362</f>
        <v>505</v>
      </c>
      <c r="E359" s="2">
        <f t="shared" si="20"/>
        <v>337426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9.0500000000000007</v>
      </c>
      <c r="C360" s="5">
        <f>TITRES_STAT!D363</f>
        <v>4.0134999999999996</v>
      </c>
      <c r="D360" s="5">
        <f>TITRES_STAT!E363</f>
        <v>2325</v>
      </c>
      <c r="E360" s="2">
        <f t="shared" si="20"/>
        <v>335101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9.39</v>
      </c>
      <c r="C361" s="5">
        <f>TITRES_STAT!D364</f>
        <v>4.1642999999999999</v>
      </c>
      <c r="D361" s="5">
        <f>TITRES_STAT!E364</f>
        <v>532</v>
      </c>
      <c r="E361" s="2">
        <f t="shared" si="20"/>
        <v>335633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CONFIRMED BULLISH</v>
      </c>
    </row>
    <row r="362" spans="1:8" ht="13.5" x14ac:dyDescent="0.25">
      <c r="A362" s="3">
        <f>TITRES_STAT!B365</f>
        <v>42830</v>
      </c>
      <c r="B362" s="5">
        <f>TITRES_STAT!C365</f>
        <v>9.3699999999999992</v>
      </c>
      <c r="C362" s="5">
        <f>TITRES_STAT!D365</f>
        <v>4.1554000000000002</v>
      </c>
      <c r="D362" s="5">
        <f>TITRES_STAT!E365</f>
        <v>1310</v>
      </c>
      <c r="E362" s="2">
        <f t="shared" si="20"/>
        <v>334323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BEARISH DIVERGENCE</v>
      </c>
    </row>
    <row r="363" spans="1:8" ht="13.5" x14ac:dyDescent="0.25">
      <c r="A363" s="3">
        <f>TITRES_STAT!B366</f>
        <v>42831</v>
      </c>
      <c r="B363" s="5">
        <f>TITRES_STAT!C366</f>
        <v>9.4</v>
      </c>
      <c r="C363" s="5">
        <f>TITRES_STAT!D366</f>
        <v>4.1687000000000003</v>
      </c>
      <c r="D363" s="5">
        <f>TITRES_STAT!E366</f>
        <v>2868</v>
      </c>
      <c r="E363" s="2">
        <f t="shared" si="20"/>
        <v>337191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BEARISH DIVERGENCE</v>
      </c>
    </row>
    <row r="364" spans="1:8" ht="13.5" x14ac:dyDescent="0.25">
      <c r="A364" s="3">
        <f>TITRES_STAT!B367</f>
        <v>42832</v>
      </c>
      <c r="B364" s="5">
        <f>TITRES_STAT!C367</f>
        <v>9.52</v>
      </c>
      <c r="C364" s="5">
        <f>TITRES_STAT!D367</f>
        <v>4.2218999999999998</v>
      </c>
      <c r="D364" s="5">
        <f>TITRES_STAT!E367</f>
        <v>1046</v>
      </c>
      <c r="E364" s="2">
        <f t="shared" si="20"/>
        <v>338237</v>
      </c>
      <c r="F364" s="5" t="str">
        <f t="shared" si="23"/>
        <v>BULLISH</v>
      </c>
      <c r="G364" s="5" t="str">
        <f t="shared" si="22"/>
        <v>NEUTRAL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9.94</v>
      </c>
      <c r="C365" s="5">
        <f>TITRES_STAT!D368</f>
        <v>4.4081999999999999</v>
      </c>
      <c r="D365" s="5">
        <f>TITRES_STAT!E368</f>
        <v>1505</v>
      </c>
      <c r="E365" s="2">
        <f t="shared" si="20"/>
        <v>339742</v>
      </c>
      <c r="F365" s="5" t="str">
        <f t="shared" si="23"/>
        <v>BULLISH</v>
      </c>
      <c r="G365" s="5" t="str">
        <f t="shared" si="22"/>
        <v>NEUTRAL</v>
      </c>
      <c r="H365" s="5" t="str">
        <f t="shared" si="21"/>
        <v>CONFIRMED BULLISH</v>
      </c>
    </row>
    <row r="366" spans="1:8" ht="13.5" x14ac:dyDescent="0.25">
      <c r="A366" s="3">
        <f>TITRES_STAT!B369</f>
        <v>42836</v>
      </c>
      <c r="B366" s="5">
        <f>TITRES_STAT!C369</f>
        <v>10.199999999999999</v>
      </c>
      <c r="C366" s="5">
        <f>TITRES_STAT!D369</f>
        <v>4.5235000000000003</v>
      </c>
      <c r="D366" s="5">
        <f>TITRES_STAT!E369</f>
        <v>4377</v>
      </c>
      <c r="E366" s="2">
        <f t="shared" si="20"/>
        <v>344119</v>
      </c>
      <c r="F366" s="5" t="str">
        <f t="shared" si="23"/>
        <v>BULLISH</v>
      </c>
      <c r="G366" s="5" t="str">
        <f t="shared" si="22"/>
        <v>STRONG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10.08</v>
      </c>
      <c r="C367" s="5">
        <f>TITRES_STAT!D370</f>
        <v>4.4702999999999999</v>
      </c>
      <c r="D367" s="5">
        <f>TITRES_STAT!E370</f>
        <v>1655</v>
      </c>
      <c r="E367" s="2">
        <f t="shared" si="20"/>
        <v>342464</v>
      </c>
      <c r="F367" s="5" t="str">
        <f t="shared" si="23"/>
        <v>BULLISH</v>
      </c>
      <c r="G367" s="5" t="str">
        <f t="shared" si="22"/>
        <v>STRONG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9.8000000000000007</v>
      </c>
      <c r="C368" s="5">
        <f>TITRES_STAT!D371</f>
        <v>4.3460999999999999</v>
      </c>
      <c r="D368" s="5">
        <f>TITRES_STAT!E371</f>
        <v>1308</v>
      </c>
      <c r="E368" s="2">
        <f t="shared" si="20"/>
        <v>341156</v>
      </c>
      <c r="F368" s="5" t="str">
        <f t="shared" si="23"/>
        <v>BULLISH</v>
      </c>
      <c r="G368" s="5" t="str">
        <f t="shared" si="22"/>
        <v>NEUTRAL</v>
      </c>
      <c r="H368" s="5" t="str">
        <f t="shared" si="21"/>
        <v>CONFIRMED BULLISH</v>
      </c>
    </row>
    <row r="369" spans="1:8" ht="13.5" x14ac:dyDescent="0.25">
      <c r="A369" s="3">
        <f>TITRES_STAT!B372</f>
        <v>42839</v>
      </c>
      <c r="B369" s="5">
        <f>TITRES_STAT!C372</f>
        <v>9.7899999999999991</v>
      </c>
      <c r="C369" s="5">
        <f>TITRES_STAT!D372</f>
        <v>4.3417000000000003</v>
      </c>
      <c r="D369" s="5">
        <f>TITRES_STAT!E372</f>
        <v>1118</v>
      </c>
      <c r="E369" s="2">
        <f t="shared" si="20"/>
        <v>340038</v>
      </c>
      <c r="F369" s="5" t="str">
        <f t="shared" si="23"/>
        <v>BULLISH</v>
      </c>
      <c r="G369" s="5" t="str">
        <f t="shared" si="22"/>
        <v>NEUTRAL</v>
      </c>
      <c r="H369" s="5" t="str">
        <f t="shared" si="21"/>
        <v>CONFIRMED BULLISH</v>
      </c>
    </row>
    <row r="370" spans="1:8" ht="13.5" x14ac:dyDescent="0.25">
      <c r="A370" s="3">
        <f>TITRES_STAT!B373</f>
        <v>42842</v>
      </c>
      <c r="B370" s="5">
        <f>TITRES_STAT!C373</f>
        <v>9.51</v>
      </c>
      <c r="C370" s="5">
        <f>TITRES_STAT!D373</f>
        <v>4.2175000000000002</v>
      </c>
      <c r="D370" s="5">
        <f>TITRES_STAT!E373</f>
        <v>2659</v>
      </c>
      <c r="E370" s="2">
        <f t="shared" si="20"/>
        <v>337379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9.5</v>
      </c>
      <c r="C371" s="5">
        <f>TITRES_STAT!D374</f>
        <v>4.2130999999999998</v>
      </c>
      <c r="D371" s="5">
        <f>TITRES_STAT!E374</f>
        <v>3147</v>
      </c>
      <c r="E371" s="2">
        <f t="shared" si="20"/>
        <v>334232</v>
      </c>
      <c r="F371" s="5" t="str">
        <f t="shared" si="23"/>
        <v>BEARISH</v>
      </c>
      <c r="G371" s="5" t="str">
        <f t="shared" si="22"/>
        <v>WEAK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9.58</v>
      </c>
      <c r="C372" s="5">
        <f>TITRES_STAT!D375</f>
        <v>4.2484999999999999</v>
      </c>
      <c r="D372" s="5">
        <f>TITRES_STAT!E375</f>
        <v>980</v>
      </c>
      <c r="E372" s="2">
        <f t="shared" si="20"/>
        <v>335212</v>
      </c>
      <c r="F372" s="5" t="str">
        <f t="shared" si="23"/>
        <v>BEARISH</v>
      </c>
      <c r="G372" s="5" t="str">
        <f t="shared" si="22"/>
        <v>WEAK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9.6199999999999992</v>
      </c>
      <c r="C373" s="5">
        <f>TITRES_STAT!D376</f>
        <v>4.2663000000000002</v>
      </c>
      <c r="D373" s="5">
        <f>TITRES_STAT!E376</f>
        <v>790</v>
      </c>
      <c r="E373" s="2">
        <f t="shared" si="20"/>
        <v>336002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9.5</v>
      </c>
      <c r="C374" s="5">
        <f>TITRES_STAT!D377</f>
        <v>4.2130999999999998</v>
      </c>
      <c r="D374" s="5">
        <f>TITRES_STAT!E377</f>
        <v>3427</v>
      </c>
      <c r="E374" s="2">
        <f t="shared" si="20"/>
        <v>332575</v>
      </c>
      <c r="F374" s="5" t="str">
        <f t="shared" si="23"/>
        <v>BEARISH</v>
      </c>
      <c r="G374" s="5" t="str">
        <f t="shared" si="22"/>
        <v>WEAK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9.6</v>
      </c>
      <c r="C375" s="5">
        <f>TITRES_STAT!D378</f>
        <v>4.2573999999999996</v>
      </c>
      <c r="D375" s="5">
        <f>TITRES_STAT!E378</f>
        <v>3063</v>
      </c>
      <c r="E375" s="2">
        <f t="shared" si="20"/>
        <v>335638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BEARISH DIVERGENCE</v>
      </c>
    </row>
    <row r="376" spans="1:8" ht="13.5" x14ac:dyDescent="0.25">
      <c r="A376" s="3">
        <f>TITRES_STAT!B379</f>
        <v>42850</v>
      </c>
      <c r="B376" s="5">
        <f>TITRES_STAT!C379</f>
        <v>9.6</v>
      </c>
      <c r="C376" s="5">
        <f>TITRES_STAT!D379</f>
        <v>4.2573999999999996</v>
      </c>
      <c r="D376" s="5">
        <f>TITRES_STAT!E379</f>
        <v>215</v>
      </c>
      <c r="E376" s="2">
        <f t="shared" si="20"/>
        <v>335638</v>
      </c>
      <c r="F376" s="5" t="str">
        <f t="shared" si="23"/>
        <v>BULLISH</v>
      </c>
      <c r="G376" s="5" t="str">
        <f t="shared" si="22"/>
        <v>NEUTRAL</v>
      </c>
      <c r="H376" s="5" t="str">
        <f t="shared" si="21"/>
        <v>CONFIRMED BULLISH</v>
      </c>
    </row>
    <row r="377" spans="1:8" ht="13.5" x14ac:dyDescent="0.25">
      <c r="A377" s="3">
        <f>TITRES_STAT!B380</f>
        <v>42851</v>
      </c>
      <c r="B377" s="5">
        <f>TITRES_STAT!C380</f>
        <v>9.6</v>
      </c>
      <c r="C377" s="5">
        <f>TITRES_STAT!D380</f>
        <v>4.2573999999999996</v>
      </c>
      <c r="D377" s="5">
        <f>TITRES_STAT!E380</f>
        <v>1587</v>
      </c>
      <c r="E377" s="2">
        <f t="shared" si="20"/>
        <v>335638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9.5</v>
      </c>
      <c r="C378" s="5">
        <f>TITRES_STAT!D381</f>
        <v>4.2130999999999998</v>
      </c>
      <c r="D378" s="5">
        <f>TITRES_STAT!E381</f>
        <v>870</v>
      </c>
      <c r="E378" s="2">
        <f t="shared" si="20"/>
        <v>334768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9.5</v>
      </c>
      <c r="C379" s="5">
        <f>TITRES_STAT!D382</f>
        <v>4.2130999999999998</v>
      </c>
      <c r="D379" s="5">
        <f>TITRES_STAT!E382</f>
        <v>5844</v>
      </c>
      <c r="E379" s="2">
        <f t="shared" si="20"/>
        <v>334768</v>
      </c>
      <c r="F379" s="5" t="str">
        <f t="shared" si="23"/>
        <v>BULLISH</v>
      </c>
      <c r="G379" s="5" t="str">
        <f t="shared" si="22"/>
        <v>NEUTRAL</v>
      </c>
      <c r="H379" s="5" t="str">
        <f t="shared" si="21"/>
        <v>NEUTRAL</v>
      </c>
    </row>
    <row r="380" spans="1:8" ht="13.5" x14ac:dyDescent="0.25">
      <c r="A380" s="3">
        <f>TITRES_STAT!B383</f>
        <v>42857</v>
      </c>
      <c r="B380" s="5">
        <f>TITRES_STAT!C383</f>
        <v>9.49</v>
      </c>
      <c r="C380" s="5">
        <f>TITRES_STAT!D383</f>
        <v>4.2085999999999997</v>
      </c>
      <c r="D380" s="5">
        <f>TITRES_STAT!E383</f>
        <v>555</v>
      </c>
      <c r="E380" s="2">
        <f t="shared" si="20"/>
        <v>334213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9.33</v>
      </c>
      <c r="C381" s="5">
        <f>TITRES_STAT!D384</f>
        <v>4.1376999999999997</v>
      </c>
      <c r="D381" s="5">
        <f>TITRES_STAT!E384</f>
        <v>1447</v>
      </c>
      <c r="E381" s="2">
        <f t="shared" si="20"/>
        <v>332766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CONFIRMED BEARISH</v>
      </c>
    </row>
    <row r="382" spans="1:8" ht="13.5" x14ac:dyDescent="0.25">
      <c r="A382" s="3">
        <f>TITRES_STAT!B385</f>
        <v>42859</v>
      </c>
      <c r="B382" s="5">
        <f>TITRES_STAT!C385</f>
        <v>9.3000000000000007</v>
      </c>
      <c r="C382" s="5">
        <f>TITRES_STAT!D385</f>
        <v>4.1243999999999996</v>
      </c>
      <c r="D382" s="5">
        <f>TITRES_STAT!E385</f>
        <v>4710</v>
      </c>
      <c r="E382" s="2">
        <f t="shared" si="20"/>
        <v>328056</v>
      </c>
      <c r="F382" s="5" t="str">
        <f t="shared" si="23"/>
        <v>BEARISH</v>
      </c>
      <c r="G382" s="5" t="str">
        <f t="shared" si="22"/>
        <v>WEAK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9.3000000000000007</v>
      </c>
      <c r="C383" s="5">
        <f>TITRES_STAT!D386</f>
        <v>4.1243999999999996</v>
      </c>
      <c r="D383" s="5">
        <f>TITRES_STAT!E386</f>
        <v>820</v>
      </c>
      <c r="E383" s="2">
        <f t="shared" si="20"/>
        <v>328056</v>
      </c>
      <c r="F383" s="5" t="str">
        <f t="shared" si="23"/>
        <v>BEARISH</v>
      </c>
      <c r="G383" s="5" t="str">
        <f t="shared" si="22"/>
        <v>WEAK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9.0299999999999994</v>
      </c>
      <c r="C384" s="5">
        <f>TITRES_STAT!D387</f>
        <v>4.0045999999999999</v>
      </c>
      <c r="D384" s="5">
        <f>TITRES_STAT!E387</f>
        <v>1517</v>
      </c>
      <c r="E384" s="2">
        <f t="shared" si="20"/>
        <v>326539</v>
      </c>
      <c r="F384" s="5" t="str">
        <f t="shared" si="23"/>
        <v>BEARISH</v>
      </c>
      <c r="G384" s="5" t="str">
        <f t="shared" si="22"/>
        <v>WEAK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9.43</v>
      </c>
      <c r="C385" s="5">
        <f>TITRES_STAT!D388</f>
        <v>4.1820000000000004</v>
      </c>
      <c r="D385" s="5">
        <f>TITRES_STAT!E388</f>
        <v>1244</v>
      </c>
      <c r="E385" s="2">
        <f t="shared" si="20"/>
        <v>327783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CONFIRMED BEARISH</v>
      </c>
    </row>
    <row r="386" spans="1:8" ht="13.5" x14ac:dyDescent="0.25">
      <c r="A386" s="3">
        <f>TITRES_STAT!B389</f>
        <v>42865</v>
      </c>
      <c r="B386" s="5">
        <f>TITRES_STAT!C389</f>
        <v>9</v>
      </c>
      <c r="C386" s="5">
        <f>TITRES_STAT!D389</f>
        <v>3.9912999999999998</v>
      </c>
      <c r="D386" s="5">
        <f>TITRES_STAT!E389</f>
        <v>3636</v>
      </c>
      <c r="E386" s="2">
        <f t="shared" si="20"/>
        <v>324147</v>
      </c>
      <c r="F386" s="5" t="str">
        <f t="shared" si="23"/>
        <v>BEARISH</v>
      </c>
      <c r="G386" s="5" t="str">
        <f t="shared" si="22"/>
        <v>WEAK</v>
      </c>
      <c r="H386" s="5" t="str">
        <f t="shared" si="21"/>
        <v>CONFIRMED BEARISH</v>
      </c>
    </row>
    <row r="387" spans="1:8" ht="13.5" x14ac:dyDescent="0.25">
      <c r="A387" s="3">
        <f>TITRES_STAT!B390</f>
        <v>42866</v>
      </c>
      <c r="B387" s="5">
        <f>TITRES_STAT!C390</f>
        <v>9.1199999999999992</v>
      </c>
      <c r="C387" s="5">
        <f>TITRES_STAT!D390</f>
        <v>4.0445000000000002</v>
      </c>
      <c r="D387" s="5">
        <f>TITRES_STAT!E390</f>
        <v>532</v>
      </c>
      <c r="E387" s="2">
        <f t="shared" si="20"/>
        <v>324679</v>
      </c>
      <c r="F387" s="5" t="str">
        <f t="shared" si="23"/>
        <v>BEARISH</v>
      </c>
      <c r="G387" s="5" t="str">
        <f t="shared" si="22"/>
        <v>NEUTRAL</v>
      </c>
      <c r="H387" s="5" t="str">
        <f t="shared" si="21"/>
        <v>CONFIRMED BEARISH</v>
      </c>
    </row>
    <row r="388" spans="1:8" ht="13.5" x14ac:dyDescent="0.25">
      <c r="A388" s="3">
        <f>TITRES_STAT!B391</f>
        <v>42867</v>
      </c>
      <c r="B388" s="5">
        <f>TITRES_STAT!C391</f>
        <v>9</v>
      </c>
      <c r="C388" s="5">
        <f>TITRES_STAT!D391</f>
        <v>3.9912999999999998</v>
      </c>
      <c r="D388" s="5">
        <f>TITRES_STAT!E391</f>
        <v>1732</v>
      </c>
      <c r="E388" s="2">
        <f t="shared" ref="E388:E451" si="24">IF(B388&gt;B387, E387+D388, IF(B388&lt;B387, E387-D388, E387))</f>
        <v>322947</v>
      </c>
      <c r="F388" s="5" t="str">
        <f t="shared" si="23"/>
        <v>BEARISH</v>
      </c>
      <c r="G388" s="5" t="str">
        <f t="shared" si="22"/>
        <v>NEUTRAL</v>
      </c>
      <c r="H388" s="5" t="str">
        <f t="shared" si="21"/>
        <v>CONFIRMED BEARISH</v>
      </c>
    </row>
    <row r="389" spans="1:8" ht="13.5" x14ac:dyDescent="0.25">
      <c r="A389" s="3">
        <f>TITRES_STAT!B392</f>
        <v>42870</v>
      </c>
      <c r="B389" s="5">
        <f>TITRES_STAT!C392</f>
        <v>8.91</v>
      </c>
      <c r="C389" s="5">
        <f>TITRES_STAT!D392</f>
        <v>3.9514</v>
      </c>
      <c r="D389" s="5">
        <f>TITRES_STAT!E392</f>
        <v>605</v>
      </c>
      <c r="E389" s="2">
        <f t="shared" si="24"/>
        <v>322342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CONFIRMED BEARISH</v>
      </c>
    </row>
    <row r="390" spans="1:8" ht="13.5" x14ac:dyDescent="0.25">
      <c r="A390" s="3">
        <f>TITRES_STAT!B393</f>
        <v>42871</v>
      </c>
      <c r="B390" s="5">
        <f>TITRES_STAT!C393</f>
        <v>9</v>
      </c>
      <c r="C390" s="5">
        <f>TITRES_STAT!D393</f>
        <v>3.9912999999999998</v>
      </c>
      <c r="D390" s="5">
        <f>TITRES_STAT!E393</f>
        <v>1134</v>
      </c>
      <c r="E390" s="2">
        <f t="shared" si="24"/>
        <v>323476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42872</v>
      </c>
      <c r="B391" s="5">
        <f>TITRES_STAT!C394</f>
        <v>8.9</v>
      </c>
      <c r="C391" s="5">
        <f>TITRES_STAT!D394</f>
        <v>3.9470000000000001</v>
      </c>
      <c r="D391" s="5">
        <f>TITRES_STAT!E394</f>
        <v>945</v>
      </c>
      <c r="E391" s="2">
        <f t="shared" si="24"/>
        <v>322531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42873</v>
      </c>
      <c r="B392" s="5">
        <f>TITRES_STAT!C395</f>
        <v>8.73</v>
      </c>
      <c r="C392" s="5">
        <f>TITRES_STAT!D395</f>
        <v>3.8715999999999999</v>
      </c>
      <c r="D392" s="5">
        <f>TITRES_STAT!E395</f>
        <v>2034</v>
      </c>
      <c r="E392" s="2">
        <f t="shared" si="24"/>
        <v>320497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8.84</v>
      </c>
      <c r="C393" s="5">
        <f>TITRES_STAT!D396</f>
        <v>3.9203999999999999</v>
      </c>
      <c r="D393" s="5">
        <f>TITRES_STAT!E396</f>
        <v>586</v>
      </c>
      <c r="E393" s="2">
        <f t="shared" si="24"/>
        <v>321083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CONFIRMED BEARISH</v>
      </c>
    </row>
    <row r="394" spans="1:8" ht="13.5" x14ac:dyDescent="0.25">
      <c r="A394" s="3">
        <f>TITRES_STAT!B397</f>
        <v>42877</v>
      </c>
      <c r="B394" s="5">
        <f>TITRES_STAT!C397</f>
        <v>8.6300000000000008</v>
      </c>
      <c r="C394" s="5">
        <f>TITRES_STAT!D397</f>
        <v>3.8271999999999999</v>
      </c>
      <c r="D394" s="5">
        <f>TITRES_STAT!E397</f>
        <v>1610</v>
      </c>
      <c r="E394" s="2">
        <f t="shared" si="24"/>
        <v>319473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8.77</v>
      </c>
      <c r="C395" s="5">
        <f>TITRES_STAT!D398</f>
        <v>3.8893</v>
      </c>
      <c r="D395" s="5">
        <f>TITRES_STAT!E398</f>
        <v>1680</v>
      </c>
      <c r="E395" s="2">
        <f t="shared" si="24"/>
        <v>321153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8.74</v>
      </c>
      <c r="C396" s="5">
        <f>TITRES_STAT!D399</f>
        <v>3.8759999999999999</v>
      </c>
      <c r="D396" s="5">
        <f>TITRES_STAT!E399</f>
        <v>1775</v>
      </c>
      <c r="E396" s="2">
        <f t="shared" si="24"/>
        <v>319378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8.65</v>
      </c>
      <c r="C397" s="5">
        <f>TITRES_STAT!D400</f>
        <v>3.8361000000000001</v>
      </c>
      <c r="D397" s="5">
        <f>TITRES_STAT!E400</f>
        <v>785</v>
      </c>
      <c r="E397" s="2">
        <f t="shared" si="24"/>
        <v>318593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8.36</v>
      </c>
      <c r="C398" s="5">
        <f>TITRES_STAT!D401</f>
        <v>3.7075</v>
      </c>
      <c r="D398" s="5">
        <f>TITRES_STAT!E401</f>
        <v>3250</v>
      </c>
      <c r="E398" s="2">
        <f t="shared" si="24"/>
        <v>315343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8.3699999999999992</v>
      </c>
      <c r="C399" s="5">
        <f>TITRES_STAT!D402</f>
        <v>3.7119</v>
      </c>
      <c r="D399" s="5">
        <f>TITRES_STAT!E402</f>
        <v>320</v>
      </c>
      <c r="E399" s="2">
        <f t="shared" si="24"/>
        <v>315663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8.3800000000000008</v>
      </c>
      <c r="C400" s="5">
        <f>TITRES_STAT!D403</f>
        <v>3.7164000000000001</v>
      </c>
      <c r="D400" s="5">
        <f>TITRES_STAT!E403</f>
        <v>1705</v>
      </c>
      <c r="E400" s="2">
        <f t="shared" si="24"/>
        <v>317368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8.64</v>
      </c>
      <c r="C401" s="5">
        <f>TITRES_STAT!D404</f>
        <v>3.8317000000000001</v>
      </c>
      <c r="D401" s="5">
        <f>TITRES_STAT!E404</f>
        <v>315</v>
      </c>
      <c r="E401" s="2">
        <f t="shared" si="24"/>
        <v>317683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8.6199999999999992</v>
      </c>
      <c r="C402" s="5">
        <f>TITRES_STAT!D405</f>
        <v>3.8228</v>
      </c>
      <c r="D402" s="5">
        <f>TITRES_STAT!E405</f>
        <v>974</v>
      </c>
      <c r="E402" s="2">
        <f t="shared" si="24"/>
        <v>316709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8.59</v>
      </c>
      <c r="C403" s="5">
        <f>TITRES_STAT!D406</f>
        <v>3.8094999999999999</v>
      </c>
      <c r="D403" s="5">
        <f>TITRES_STAT!E406</f>
        <v>802</v>
      </c>
      <c r="E403" s="2">
        <f t="shared" si="24"/>
        <v>315907</v>
      </c>
      <c r="F403" s="5" t="str">
        <f t="shared" si="27"/>
        <v>BULLISH</v>
      </c>
      <c r="G403" s="5" t="str">
        <f t="shared" si="26"/>
        <v>NEUTRAL</v>
      </c>
      <c r="H403" s="5" t="str">
        <f t="shared" si="25"/>
        <v>CONFIRMED BULLISH</v>
      </c>
    </row>
    <row r="404" spans="1:8" ht="13.5" x14ac:dyDescent="0.25">
      <c r="A404" s="3">
        <f>TITRES_STAT!B407</f>
        <v>42891</v>
      </c>
      <c r="B404" s="5">
        <f>TITRES_STAT!C407</f>
        <v>8.7899999999999991</v>
      </c>
      <c r="C404" s="5">
        <f>TITRES_STAT!D407</f>
        <v>3.8982000000000001</v>
      </c>
      <c r="D404" s="5">
        <f>TITRES_STAT!E407</f>
        <v>1220</v>
      </c>
      <c r="E404" s="2">
        <f t="shared" si="24"/>
        <v>317127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42892</v>
      </c>
      <c r="B405" s="5">
        <f>TITRES_STAT!C408</f>
        <v>9.2200000000000006</v>
      </c>
      <c r="C405" s="5">
        <f>TITRES_STAT!D408</f>
        <v>4.0888999999999998</v>
      </c>
      <c r="D405" s="5">
        <f>TITRES_STAT!E408</f>
        <v>1631</v>
      </c>
      <c r="E405" s="2">
        <f t="shared" si="24"/>
        <v>318758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9.6300000000000008</v>
      </c>
      <c r="C406" s="5">
        <f>TITRES_STAT!D409</f>
        <v>4.2706999999999997</v>
      </c>
      <c r="D406" s="5">
        <f>TITRES_STAT!E409</f>
        <v>0</v>
      </c>
      <c r="E406" s="2">
        <f t="shared" si="24"/>
        <v>318758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9.32</v>
      </c>
      <c r="C407" s="5">
        <f>TITRES_STAT!D410</f>
        <v>4.1332000000000004</v>
      </c>
      <c r="D407" s="5">
        <f>TITRES_STAT!E410</f>
        <v>986</v>
      </c>
      <c r="E407" s="2">
        <f t="shared" si="24"/>
        <v>317772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9.3000000000000007</v>
      </c>
      <c r="C408" s="5">
        <f>TITRES_STAT!D411</f>
        <v>4.1243999999999996</v>
      </c>
      <c r="D408" s="5">
        <f>TITRES_STAT!E411</f>
        <v>4737</v>
      </c>
      <c r="E408" s="2">
        <f t="shared" si="24"/>
        <v>313035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BEARISH DIVERGENCE</v>
      </c>
    </row>
    <row r="409" spans="1:8" ht="13.5" x14ac:dyDescent="0.25">
      <c r="A409" s="3">
        <f>TITRES_STAT!B412</f>
        <v>42898</v>
      </c>
      <c r="B409" s="5">
        <f>TITRES_STAT!C412</f>
        <v>9.56</v>
      </c>
      <c r="C409" s="5">
        <f>TITRES_STAT!D412</f>
        <v>4.2397</v>
      </c>
      <c r="D409" s="5">
        <f>TITRES_STAT!E412</f>
        <v>1221</v>
      </c>
      <c r="E409" s="2">
        <f t="shared" si="24"/>
        <v>314256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BEARISH DIVERGENCE</v>
      </c>
    </row>
    <row r="410" spans="1:8" ht="13.5" x14ac:dyDescent="0.25">
      <c r="A410" s="3">
        <f>TITRES_STAT!B413</f>
        <v>42899</v>
      </c>
      <c r="B410" s="5">
        <f>TITRES_STAT!C413</f>
        <v>9.31</v>
      </c>
      <c r="C410" s="5">
        <f>TITRES_STAT!D413</f>
        <v>4.1288</v>
      </c>
      <c r="D410" s="5">
        <f>TITRES_STAT!E413</f>
        <v>1149</v>
      </c>
      <c r="E410" s="2">
        <f t="shared" si="24"/>
        <v>313107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BEARISH DIVERGENCE</v>
      </c>
    </row>
    <row r="411" spans="1:8" ht="13.5" x14ac:dyDescent="0.25">
      <c r="A411" s="3">
        <f>TITRES_STAT!B414</f>
        <v>42900</v>
      </c>
      <c r="B411" s="5">
        <f>TITRES_STAT!C414</f>
        <v>9.0500000000000007</v>
      </c>
      <c r="C411" s="5">
        <f>TITRES_STAT!D414</f>
        <v>4.0134999999999996</v>
      </c>
      <c r="D411" s="5">
        <f>TITRES_STAT!E414</f>
        <v>1853</v>
      </c>
      <c r="E411" s="2">
        <f t="shared" si="24"/>
        <v>311254</v>
      </c>
      <c r="F411" s="5" t="str">
        <f t="shared" si="27"/>
        <v>BEARISH</v>
      </c>
      <c r="G411" s="5" t="str">
        <f t="shared" si="26"/>
        <v>WEAK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8.65</v>
      </c>
      <c r="C412" s="5">
        <f>TITRES_STAT!D415</f>
        <v>3.8361000000000001</v>
      </c>
      <c r="D412" s="5">
        <f>TITRES_STAT!E415</f>
        <v>0</v>
      </c>
      <c r="E412" s="2">
        <f t="shared" si="24"/>
        <v>311254</v>
      </c>
      <c r="F412" s="5" t="str">
        <f t="shared" si="27"/>
        <v>BEARISH</v>
      </c>
      <c r="G412" s="5" t="str">
        <f t="shared" si="26"/>
        <v>WEAK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8.66</v>
      </c>
      <c r="C413" s="5">
        <f>TITRES_STAT!D416</f>
        <v>3.8405</v>
      </c>
      <c r="D413" s="5">
        <f>TITRES_STAT!E416</f>
        <v>1651</v>
      </c>
      <c r="E413" s="2">
        <f t="shared" si="24"/>
        <v>312905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8.9</v>
      </c>
      <c r="C414" s="5">
        <f>TITRES_STAT!D417</f>
        <v>3.9470000000000001</v>
      </c>
      <c r="D414" s="5">
        <f>TITRES_STAT!E417</f>
        <v>648</v>
      </c>
      <c r="E414" s="2">
        <f t="shared" si="24"/>
        <v>313553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9.16</v>
      </c>
      <c r="C415" s="5">
        <f>TITRES_STAT!D418</f>
        <v>4.0622999999999996</v>
      </c>
      <c r="D415" s="5">
        <f>TITRES_STAT!E418</f>
        <v>3190</v>
      </c>
      <c r="E415" s="2">
        <f t="shared" si="24"/>
        <v>316743</v>
      </c>
      <c r="F415" s="5" t="str">
        <f t="shared" si="27"/>
        <v>BULLISH</v>
      </c>
      <c r="G415" s="5" t="str">
        <f t="shared" si="26"/>
        <v>NEUTRAL</v>
      </c>
      <c r="H415" s="5" t="str">
        <f t="shared" si="25"/>
        <v>BULLISH DIVERGENCE</v>
      </c>
    </row>
    <row r="416" spans="1:8" ht="13.5" x14ac:dyDescent="0.25">
      <c r="A416" s="3">
        <f>TITRES_STAT!B419</f>
        <v>42907</v>
      </c>
      <c r="B416" s="5">
        <f>TITRES_STAT!C419</f>
        <v>9.3000000000000007</v>
      </c>
      <c r="C416" s="5">
        <f>TITRES_STAT!D419</f>
        <v>4.1243999999999996</v>
      </c>
      <c r="D416" s="5">
        <f>TITRES_STAT!E419</f>
        <v>6342</v>
      </c>
      <c r="E416" s="2">
        <f t="shared" si="24"/>
        <v>323085</v>
      </c>
      <c r="F416" s="5" t="str">
        <f t="shared" si="27"/>
        <v>BULLISH</v>
      </c>
      <c r="G416" s="5" t="str">
        <f t="shared" si="26"/>
        <v>STRONG</v>
      </c>
      <c r="H416" s="5" t="str">
        <f t="shared" si="25"/>
        <v>CONFIRMED BULLISH</v>
      </c>
    </row>
    <row r="417" spans="1:8" ht="13.5" x14ac:dyDescent="0.25">
      <c r="A417" s="3">
        <f>TITRES_STAT!B420</f>
        <v>42908</v>
      </c>
      <c r="B417" s="5">
        <f>TITRES_STAT!C420</f>
        <v>9</v>
      </c>
      <c r="C417" s="5">
        <f>TITRES_STAT!D420</f>
        <v>3.9912999999999998</v>
      </c>
      <c r="D417" s="5">
        <f>TITRES_STAT!E420</f>
        <v>272</v>
      </c>
      <c r="E417" s="2">
        <f t="shared" si="24"/>
        <v>322813</v>
      </c>
      <c r="F417" s="5" t="str">
        <f t="shared" si="27"/>
        <v>BULLISH</v>
      </c>
      <c r="G417" s="5" t="str">
        <f t="shared" si="26"/>
        <v>STRONG</v>
      </c>
      <c r="H417" s="5" t="str">
        <f t="shared" si="25"/>
        <v>CONFIRMED BULLISH</v>
      </c>
    </row>
    <row r="418" spans="1:8" ht="13.5" x14ac:dyDescent="0.25">
      <c r="A418" s="3">
        <f>TITRES_STAT!B421</f>
        <v>42909</v>
      </c>
      <c r="B418" s="5">
        <f>TITRES_STAT!C421</f>
        <v>9.01</v>
      </c>
      <c r="C418" s="5">
        <f>TITRES_STAT!D421</f>
        <v>3.9958</v>
      </c>
      <c r="D418" s="5">
        <f>TITRES_STAT!E421</f>
        <v>4570</v>
      </c>
      <c r="E418" s="2">
        <f t="shared" si="24"/>
        <v>327383</v>
      </c>
      <c r="F418" s="5" t="str">
        <f t="shared" si="27"/>
        <v>BULLISH</v>
      </c>
      <c r="G418" s="5" t="str">
        <f t="shared" si="26"/>
        <v>STRONG</v>
      </c>
      <c r="H418" s="5" t="str">
        <f t="shared" si="25"/>
        <v>CONFIRMED BULLISH</v>
      </c>
    </row>
    <row r="419" spans="1:8" ht="13.5" x14ac:dyDescent="0.25">
      <c r="A419" s="3">
        <f>TITRES_STAT!B422</f>
        <v>42914</v>
      </c>
      <c r="B419" s="5">
        <f>TITRES_STAT!C422</f>
        <v>8.9</v>
      </c>
      <c r="C419" s="5">
        <f>TITRES_STAT!D422</f>
        <v>3.9470000000000001</v>
      </c>
      <c r="D419" s="5">
        <f>TITRES_STAT!E422</f>
        <v>451</v>
      </c>
      <c r="E419" s="2">
        <f t="shared" si="24"/>
        <v>326932</v>
      </c>
      <c r="F419" s="5" t="str">
        <f t="shared" si="27"/>
        <v>BULLISH</v>
      </c>
      <c r="G419" s="5" t="str">
        <f t="shared" si="26"/>
        <v>STRONG</v>
      </c>
      <c r="H419" s="5" t="str">
        <f t="shared" si="25"/>
        <v>NEUTRAL</v>
      </c>
    </row>
    <row r="420" spans="1:8" ht="13.5" x14ac:dyDescent="0.25">
      <c r="A420" s="3">
        <f>TITRES_STAT!B423</f>
        <v>42915</v>
      </c>
      <c r="B420" s="5">
        <f>TITRES_STAT!C423</f>
        <v>8.5</v>
      </c>
      <c r="C420" s="5">
        <f>TITRES_STAT!D423</f>
        <v>3.7696000000000001</v>
      </c>
      <c r="D420" s="5">
        <f>TITRES_STAT!E423</f>
        <v>4398</v>
      </c>
      <c r="E420" s="2">
        <f t="shared" si="24"/>
        <v>322534</v>
      </c>
      <c r="F420" s="5" t="str">
        <f t="shared" si="27"/>
        <v>BULLISH</v>
      </c>
      <c r="G420" s="5" t="str">
        <f t="shared" si="26"/>
        <v>NEUTRAL</v>
      </c>
      <c r="H420" s="5" t="str">
        <f t="shared" si="25"/>
        <v>BULLISH DIVERGENCE</v>
      </c>
    </row>
    <row r="421" spans="1:8" ht="13.5" x14ac:dyDescent="0.25">
      <c r="A421" s="3">
        <f>TITRES_STAT!B424</f>
        <v>42916</v>
      </c>
      <c r="B421" s="5">
        <f>TITRES_STAT!C424</f>
        <v>9</v>
      </c>
      <c r="C421" s="5">
        <f>TITRES_STAT!D424</f>
        <v>3.9912999999999998</v>
      </c>
      <c r="D421" s="5">
        <f>TITRES_STAT!E424</f>
        <v>2693</v>
      </c>
      <c r="E421" s="2">
        <f t="shared" si="24"/>
        <v>325227</v>
      </c>
      <c r="F421" s="5" t="str">
        <f t="shared" si="27"/>
        <v>BULLISH</v>
      </c>
      <c r="G421" s="5" t="str">
        <f t="shared" si="26"/>
        <v>NEUTRAL</v>
      </c>
      <c r="H421" s="5" t="str">
        <f t="shared" si="25"/>
        <v>BULLISH DIVERGENCE</v>
      </c>
    </row>
    <row r="422" spans="1:8" ht="13.5" x14ac:dyDescent="0.25">
      <c r="A422" s="3">
        <f>TITRES_STAT!B425</f>
        <v>42919</v>
      </c>
      <c r="B422" s="5">
        <f>TITRES_STAT!C425</f>
        <v>8.9499999999999993</v>
      </c>
      <c r="C422" s="5">
        <f>TITRES_STAT!D425</f>
        <v>3.9691000000000001</v>
      </c>
      <c r="D422" s="5">
        <f>TITRES_STAT!E425</f>
        <v>570</v>
      </c>
      <c r="E422" s="2">
        <f t="shared" si="24"/>
        <v>324657</v>
      </c>
      <c r="F422" s="5" t="str">
        <f t="shared" si="27"/>
        <v>BULLISH</v>
      </c>
      <c r="G422" s="5" t="str">
        <f t="shared" si="26"/>
        <v>NEUTRAL</v>
      </c>
      <c r="H422" s="5" t="str">
        <f t="shared" si="25"/>
        <v>BULLISH DIVERGENCE</v>
      </c>
    </row>
    <row r="423" spans="1:8" ht="13.5" x14ac:dyDescent="0.25">
      <c r="A423" s="3">
        <f>TITRES_STAT!B426</f>
        <v>42920</v>
      </c>
      <c r="B423" s="5">
        <f>TITRES_STAT!C426</f>
        <v>8.86</v>
      </c>
      <c r="C423" s="5">
        <f>TITRES_STAT!D426</f>
        <v>3.9291999999999998</v>
      </c>
      <c r="D423" s="5">
        <f>TITRES_STAT!E426</f>
        <v>115</v>
      </c>
      <c r="E423" s="2">
        <f t="shared" si="24"/>
        <v>324542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8.6</v>
      </c>
      <c r="C424" s="5">
        <f>TITRES_STAT!D427</f>
        <v>3.8138999999999998</v>
      </c>
      <c r="D424" s="5">
        <f>TITRES_STAT!E427</f>
        <v>441</v>
      </c>
      <c r="E424" s="2">
        <f t="shared" si="24"/>
        <v>324101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8.3000000000000007</v>
      </c>
      <c r="C425" s="5">
        <f>TITRES_STAT!D428</f>
        <v>3.6808999999999998</v>
      </c>
      <c r="D425" s="5">
        <f>TITRES_STAT!E428</f>
        <v>2287</v>
      </c>
      <c r="E425" s="2">
        <f t="shared" si="24"/>
        <v>321814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8.49</v>
      </c>
      <c r="C426" s="5">
        <f>TITRES_STAT!D429</f>
        <v>3.7650999999999999</v>
      </c>
      <c r="D426" s="5">
        <f>TITRES_STAT!E429</f>
        <v>611</v>
      </c>
      <c r="E426" s="2">
        <f t="shared" si="24"/>
        <v>322425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8.35</v>
      </c>
      <c r="C427" s="5">
        <f>TITRES_STAT!D430</f>
        <v>3.7031000000000001</v>
      </c>
      <c r="D427" s="5">
        <f>TITRES_STAT!E430</f>
        <v>598</v>
      </c>
      <c r="E427" s="2">
        <f t="shared" si="24"/>
        <v>321827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8.32</v>
      </c>
      <c r="C428" s="5">
        <f>TITRES_STAT!D431</f>
        <v>3.6898</v>
      </c>
      <c r="D428" s="5">
        <f>TITRES_STAT!E431</f>
        <v>5504</v>
      </c>
      <c r="E428" s="2">
        <f t="shared" si="24"/>
        <v>316323</v>
      </c>
      <c r="F428" s="5" t="str">
        <f t="shared" si="27"/>
        <v>BEARISH</v>
      </c>
      <c r="G428" s="5" t="str">
        <f t="shared" si="26"/>
        <v>WEAK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8.69</v>
      </c>
      <c r="C429" s="5">
        <f>TITRES_STAT!D432</f>
        <v>3.8538000000000001</v>
      </c>
      <c r="D429" s="5">
        <f>TITRES_STAT!E432</f>
        <v>1709</v>
      </c>
      <c r="E429" s="2">
        <f t="shared" si="24"/>
        <v>318032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BEARISH DIVERGENCE</v>
      </c>
    </row>
    <row r="430" spans="1:8" ht="13.5" x14ac:dyDescent="0.25">
      <c r="A430" s="3">
        <f>TITRES_STAT!B433</f>
        <v>42929</v>
      </c>
      <c r="B430" s="5">
        <f>TITRES_STAT!C433</f>
        <v>8.98</v>
      </c>
      <c r="C430" s="5">
        <f>TITRES_STAT!D433</f>
        <v>3.9824999999999999</v>
      </c>
      <c r="D430" s="5">
        <f>TITRES_STAT!E433</f>
        <v>910</v>
      </c>
      <c r="E430" s="2">
        <f t="shared" si="24"/>
        <v>318942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BEARISH DIVERGENCE</v>
      </c>
    </row>
    <row r="431" spans="1:8" ht="13.5" x14ac:dyDescent="0.25">
      <c r="A431" s="3">
        <f>TITRES_STAT!B434</f>
        <v>42930</v>
      </c>
      <c r="B431" s="5">
        <f>TITRES_STAT!C434</f>
        <v>9.01</v>
      </c>
      <c r="C431" s="5">
        <f>TITRES_STAT!D434</f>
        <v>3.9958</v>
      </c>
      <c r="D431" s="5">
        <f>TITRES_STAT!E434</f>
        <v>3080</v>
      </c>
      <c r="E431" s="2">
        <f t="shared" si="24"/>
        <v>322022</v>
      </c>
      <c r="F431" s="5" t="str">
        <f t="shared" si="27"/>
        <v>BEARISH</v>
      </c>
      <c r="G431" s="5" t="str">
        <f t="shared" si="26"/>
        <v>NEUTRAL</v>
      </c>
      <c r="H431" s="5" t="str">
        <f t="shared" si="25"/>
        <v>BEARISH DIVERGENCE</v>
      </c>
    </row>
    <row r="432" spans="1:8" ht="13.5" x14ac:dyDescent="0.25">
      <c r="A432" s="3">
        <f>TITRES_STAT!B435</f>
        <v>42933</v>
      </c>
      <c r="B432" s="5">
        <f>TITRES_STAT!C435</f>
        <v>8.81</v>
      </c>
      <c r="C432" s="5">
        <f>TITRES_STAT!D435</f>
        <v>3.9070999999999998</v>
      </c>
      <c r="D432" s="5">
        <f>TITRES_STAT!E435</f>
        <v>934</v>
      </c>
      <c r="E432" s="2">
        <f t="shared" si="24"/>
        <v>321088</v>
      </c>
      <c r="F432" s="5" t="str">
        <f t="shared" si="27"/>
        <v>BEARISH</v>
      </c>
      <c r="G432" s="5" t="str">
        <f t="shared" si="26"/>
        <v>NEUTRAL</v>
      </c>
      <c r="H432" s="5" t="str">
        <f t="shared" si="25"/>
        <v>BEARISH DIVERGENCE</v>
      </c>
    </row>
    <row r="433" spans="1:8" ht="13.5" x14ac:dyDescent="0.25">
      <c r="A433" s="3">
        <f>TITRES_STAT!B436</f>
        <v>42934</v>
      </c>
      <c r="B433" s="5">
        <f>TITRES_STAT!C436</f>
        <v>8.6</v>
      </c>
      <c r="C433" s="5">
        <f>TITRES_STAT!D436</f>
        <v>3.8138999999999998</v>
      </c>
      <c r="D433" s="5">
        <f>TITRES_STAT!E436</f>
        <v>1226</v>
      </c>
      <c r="E433" s="2">
        <f t="shared" si="24"/>
        <v>319862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8.67</v>
      </c>
      <c r="C434" s="5">
        <f>TITRES_STAT!D437</f>
        <v>3.8450000000000002</v>
      </c>
      <c r="D434" s="5">
        <f>TITRES_STAT!E437</f>
        <v>480</v>
      </c>
      <c r="E434" s="2">
        <f t="shared" si="24"/>
        <v>320342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BULLISH DIVERGENCE</v>
      </c>
    </row>
    <row r="435" spans="1:8" ht="13.5" x14ac:dyDescent="0.25">
      <c r="A435" s="3">
        <f>TITRES_STAT!B438</f>
        <v>42936</v>
      </c>
      <c r="B435" s="5">
        <f>TITRES_STAT!C438</f>
        <v>8.7200000000000006</v>
      </c>
      <c r="C435" s="5">
        <f>TITRES_STAT!D438</f>
        <v>3.8671000000000002</v>
      </c>
      <c r="D435" s="5">
        <f>TITRES_STAT!E438</f>
        <v>622</v>
      </c>
      <c r="E435" s="2">
        <f t="shared" si="24"/>
        <v>320964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BULLISH DIVERGENCE</v>
      </c>
    </row>
    <row r="436" spans="1:8" ht="13.5" x14ac:dyDescent="0.25">
      <c r="A436" s="3">
        <f>TITRES_STAT!B439</f>
        <v>42937</v>
      </c>
      <c r="B436" s="5">
        <f>TITRES_STAT!C439</f>
        <v>8.98</v>
      </c>
      <c r="C436" s="5">
        <f>TITRES_STAT!D439</f>
        <v>3.9824999999999999</v>
      </c>
      <c r="D436" s="5">
        <f>TITRES_STAT!E439</f>
        <v>1055</v>
      </c>
      <c r="E436" s="2">
        <f t="shared" si="24"/>
        <v>322019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8.8000000000000007</v>
      </c>
      <c r="C437" s="5">
        <f>TITRES_STAT!D440</f>
        <v>3.9026000000000001</v>
      </c>
      <c r="D437" s="5">
        <f>TITRES_STAT!E440</f>
        <v>460</v>
      </c>
      <c r="E437" s="2">
        <f t="shared" si="24"/>
        <v>321559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BULLISH DIVERGENCE</v>
      </c>
    </row>
    <row r="438" spans="1:8" ht="13.5" x14ac:dyDescent="0.25">
      <c r="A438" s="3">
        <f>TITRES_STAT!B441</f>
        <v>42942</v>
      </c>
      <c r="B438" s="5">
        <f>TITRES_STAT!C441</f>
        <v>8.99</v>
      </c>
      <c r="C438" s="5">
        <f>TITRES_STAT!D441</f>
        <v>3.9868999999999999</v>
      </c>
      <c r="D438" s="5">
        <f>TITRES_STAT!E441</f>
        <v>260</v>
      </c>
      <c r="E438" s="2">
        <f t="shared" si="24"/>
        <v>321819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42943</v>
      </c>
      <c r="B439" s="5">
        <f>TITRES_STAT!C442</f>
        <v>8.9700000000000006</v>
      </c>
      <c r="C439" s="5">
        <f>TITRES_STAT!D442</f>
        <v>3.9780000000000002</v>
      </c>
      <c r="D439" s="5">
        <f>TITRES_STAT!E442</f>
        <v>161</v>
      </c>
      <c r="E439" s="2">
        <f t="shared" si="24"/>
        <v>321658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8.75</v>
      </c>
      <c r="C440" s="5">
        <f>TITRES_STAT!D443</f>
        <v>3.8805000000000001</v>
      </c>
      <c r="D440" s="5">
        <f>TITRES_STAT!E443</f>
        <v>710</v>
      </c>
      <c r="E440" s="2">
        <f t="shared" si="24"/>
        <v>320948</v>
      </c>
      <c r="F440" s="5" t="str">
        <f t="shared" si="27"/>
        <v>BEARISH</v>
      </c>
      <c r="G440" s="5" t="str">
        <f t="shared" si="26"/>
        <v>NEUTRAL</v>
      </c>
      <c r="H440" s="5" t="str">
        <f t="shared" si="25"/>
        <v>BEARISH DIVERGENCE</v>
      </c>
    </row>
    <row r="441" spans="1:8" ht="13.5" x14ac:dyDescent="0.25">
      <c r="A441" s="3">
        <f>TITRES_STAT!B444</f>
        <v>42947</v>
      </c>
      <c r="B441" s="5">
        <f>TITRES_STAT!C444</f>
        <v>8.73</v>
      </c>
      <c r="C441" s="5">
        <f>TITRES_STAT!D444</f>
        <v>3.8715999999999999</v>
      </c>
      <c r="D441" s="5">
        <f>TITRES_STAT!E444</f>
        <v>656</v>
      </c>
      <c r="E441" s="2">
        <f t="shared" si="24"/>
        <v>320292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8.7100000000000009</v>
      </c>
      <c r="C442" s="5">
        <f>TITRES_STAT!D445</f>
        <v>3.8626999999999998</v>
      </c>
      <c r="D442" s="5">
        <f>TITRES_STAT!E445</f>
        <v>1650</v>
      </c>
      <c r="E442" s="2">
        <f t="shared" si="24"/>
        <v>318642</v>
      </c>
      <c r="F442" s="5" t="str">
        <f t="shared" si="27"/>
        <v>BEARISH</v>
      </c>
      <c r="G442" s="5" t="str">
        <f t="shared" si="26"/>
        <v>NEUTRAL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8.6999999999999993</v>
      </c>
      <c r="C443" s="5">
        <f>TITRES_STAT!D446</f>
        <v>3.8582999999999998</v>
      </c>
      <c r="D443" s="5">
        <f>TITRES_STAT!E446</f>
        <v>205</v>
      </c>
      <c r="E443" s="2">
        <f t="shared" si="24"/>
        <v>318437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8.7100000000000009</v>
      </c>
      <c r="C444" s="5">
        <f>TITRES_STAT!D447</f>
        <v>3.8626999999999998</v>
      </c>
      <c r="D444" s="5">
        <f>TITRES_STAT!E447</f>
        <v>1417</v>
      </c>
      <c r="E444" s="2">
        <f t="shared" si="24"/>
        <v>319854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8.75</v>
      </c>
      <c r="C445" s="5">
        <f>TITRES_STAT!D448</f>
        <v>3.8805000000000001</v>
      </c>
      <c r="D445" s="5">
        <f>TITRES_STAT!E448</f>
        <v>802</v>
      </c>
      <c r="E445" s="2">
        <f t="shared" si="24"/>
        <v>320656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NEUTRAL</v>
      </c>
    </row>
    <row r="446" spans="1:8" ht="13.5" x14ac:dyDescent="0.25">
      <c r="A446" s="3">
        <f>TITRES_STAT!B449</f>
        <v>42954</v>
      </c>
      <c r="B446" s="5">
        <f>TITRES_STAT!C449</f>
        <v>8.77</v>
      </c>
      <c r="C446" s="5">
        <f>TITRES_STAT!D449</f>
        <v>3.8893</v>
      </c>
      <c r="D446" s="5">
        <f>TITRES_STAT!E449</f>
        <v>4322</v>
      </c>
      <c r="E446" s="2">
        <f t="shared" si="24"/>
        <v>324978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8.9</v>
      </c>
      <c r="C447" s="5">
        <f>TITRES_STAT!D450</f>
        <v>3.9470000000000001</v>
      </c>
      <c r="D447" s="5">
        <f>TITRES_STAT!E450</f>
        <v>3557</v>
      </c>
      <c r="E447" s="2">
        <f t="shared" si="24"/>
        <v>328535</v>
      </c>
      <c r="F447" s="5" t="str">
        <f t="shared" si="27"/>
        <v>BULLISH</v>
      </c>
      <c r="G447" s="5" t="str">
        <f t="shared" si="26"/>
        <v>STRONG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8.9600000000000009</v>
      </c>
      <c r="C448" s="5">
        <f>TITRES_STAT!D451</f>
        <v>3.9735999999999998</v>
      </c>
      <c r="D448" s="5">
        <f>TITRES_STAT!E451</f>
        <v>3046</v>
      </c>
      <c r="E448" s="2">
        <f t="shared" si="24"/>
        <v>331581</v>
      </c>
      <c r="F448" s="5" t="str">
        <f t="shared" si="27"/>
        <v>BULLISH</v>
      </c>
      <c r="G448" s="5" t="str">
        <f t="shared" si="26"/>
        <v>STRONG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9.23</v>
      </c>
      <c r="C449" s="5">
        <f>TITRES_STAT!D452</f>
        <v>4.0933000000000002</v>
      </c>
      <c r="D449" s="5">
        <f>TITRES_STAT!E452</f>
        <v>8991</v>
      </c>
      <c r="E449" s="2">
        <f t="shared" si="24"/>
        <v>340572</v>
      </c>
      <c r="F449" s="5" t="str">
        <f t="shared" si="27"/>
        <v>BULLISH</v>
      </c>
      <c r="G449" s="5" t="str">
        <f t="shared" si="26"/>
        <v>STRONG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7.71</v>
      </c>
      <c r="C450" s="5">
        <f>TITRES_STAT!D453</f>
        <v>4.3090999999999999</v>
      </c>
      <c r="D450" s="5">
        <f>TITRES_STAT!E453</f>
        <v>7035</v>
      </c>
      <c r="E450" s="2">
        <f t="shared" si="24"/>
        <v>333537</v>
      </c>
      <c r="F450" s="5" t="str">
        <f t="shared" si="27"/>
        <v>BULLISH</v>
      </c>
      <c r="G450" s="5" t="str">
        <f t="shared" si="26"/>
        <v>STRONG</v>
      </c>
      <c r="H450" s="5" t="str">
        <f t="shared" si="25"/>
        <v>BULLISH DIVERGENCE</v>
      </c>
    </row>
    <row r="451" spans="1:8" ht="13.5" x14ac:dyDescent="0.25">
      <c r="A451" s="3">
        <f>TITRES_STAT!B454</f>
        <v>42961</v>
      </c>
      <c r="B451" s="5">
        <f>TITRES_STAT!C454</f>
        <v>7.71</v>
      </c>
      <c r="C451" s="5">
        <f>TITRES_STAT!D454</f>
        <v>4.3090999999999999</v>
      </c>
      <c r="D451" s="5">
        <f>TITRES_STAT!E454</f>
        <v>3145</v>
      </c>
      <c r="E451" s="2">
        <f t="shared" si="24"/>
        <v>333537</v>
      </c>
      <c r="F451" s="5" t="str">
        <f t="shared" si="27"/>
        <v>BULLISH</v>
      </c>
      <c r="G451" s="5" t="str">
        <f t="shared" si="26"/>
        <v>STRONG</v>
      </c>
      <c r="H451" s="5" t="str">
        <f t="shared" si="25"/>
        <v>BULLISH DIVERGENCE</v>
      </c>
    </row>
    <row r="452" spans="1:8" ht="13.5" x14ac:dyDescent="0.25">
      <c r="A452" s="3">
        <f>TITRES_STAT!B455</f>
        <v>42962</v>
      </c>
      <c r="B452" s="5">
        <f>TITRES_STAT!C455</f>
        <v>7.48</v>
      </c>
      <c r="C452" s="5">
        <f>TITRES_STAT!D455</f>
        <v>4.1805000000000003</v>
      </c>
      <c r="D452" s="5">
        <f>TITRES_STAT!E455</f>
        <v>3324</v>
      </c>
      <c r="E452" s="2">
        <f t="shared" ref="E452:E515" si="28">IF(B452&gt;B451, E451+D452, IF(B452&lt;B451, E451-D452, E451))</f>
        <v>330213</v>
      </c>
      <c r="F452" s="5" t="str">
        <f t="shared" si="27"/>
        <v>BULLISH</v>
      </c>
      <c r="G452" s="5" t="str">
        <f t="shared" si="26"/>
        <v>NEUTRAL</v>
      </c>
      <c r="H452" s="5" t="str">
        <f t="shared" si="25"/>
        <v>BULLISH DIVERGENCE</v>
      </c>
    </row>
    <row r="453" spans="1:8" ht="13.5" x14ac:dyDescent="0.25">
      <c r="A453" s="3">
        <f>TITRES_STAT!B456</f>
        <v>42963</v>
      </c>
      <c r="B453" s="5">
        <f>TITRES_STAT!C456</f>
        <v>7.3</v>
      </c>
      <c r="C453" s="5">
        <f>TITRES_STAT!D456</f>
        <v>4.0799000000000003</v>
      </c>
      <c r="D453" s="5">
        <f>TITRES_STAT!E456</f>
        <v>925</v>
      </c>
      <c r="E453" s="2">
        <f t="shared" si="28"/>
        <v>329288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7.35</v>
      </c>
      <c r="C454" s="5">
        <f>TITRES_STAT!D457</f>
        <v>4.1078999999999999</v>
      </c>
      <c r="D454" s="5">
        <f>TITRES_STAT!E457</f>
        <v>2832</v>
      </c>
      <c r="E454" s="2">
        <f t="shared" si="28"/>
        <v>332120</v>
      </c>
      <c r="F454" s="5" t="str">
        <f t="shared" si="27"/>
        <v>BEARISH</v>
      </c>
      <c r="G454" s="5" t="str">
        <f t="shared" si="26"/>
        <v>WEAK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7.16</v>
      </c>
      <c r="C455" s="5">
        <f>TITRES_STAT!D458</f>
        <v>4.0016999999999996</v>
      </c>
      <c r="D455" s="5">
        <f>TITRES_STAT!E458</f>
        <v>600</v>
      </c>
      <c r="E455" s="2">
        <f t="shared" si="28"/>
        <v>331520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7.18</v>
      </c>
      <c r="C456" s="5">
        <f>TITRES_STAT!D459</f>
        <v>4.0128000000000004</v>
      </c>
      <c r="D456" s="5">
        <f>TITRES_STAT!E459</f>
        <v>1545</v>
      </c>
      <c r="E456" s="2">
        <f t="shared" si="28"/>
        <v>333065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CONFIRMED BEARISH</v>
      </c>
    </row>
    <row r="457" spans="1:8" ht="13.5" x14ac:dyDescent="0.25">
      <c r="A457" s="3">
        <f>TITRES_STAT!B460</f>
        <v>42969</v>
      </c>
      <c r="B457" s="5">
        <f>TITRES_STAT!C460</f>
        <v>7.18</v>
      </c>
      <c r="C457" s="5">
        <f>TITRES_STAT!D460</f>
        <v>4.0128000000000004</v>
      </c>
      <c r="D457" s="5">
        <f>TITRES_STAT!E460</f>
        <v>715</v>
      </c>
      <c r="E457" s="2">
        <f t="shared" si="28"/>
        <v>333065</v>
      </c>
      <c r="F457" s="5" t="str">
        <f t="shared" si="31"/>
        <v>BULLISH</v>
      </c>
      <c r="G457" s="5" t="str">
        <f t="shared" si="30"/>
        <v>NEUTRAL</v>
      </c>
      <c r="H457" s="5" t="str">
        <f t="shared" si="29"/>
        <v>BULLISH DIVERGENCE</v>
      </c>
    </row>
    <row r="458" spans="1:8" ht="13.5" x14ac:dyDescent="0.25">
      <c r="A458" s="3">
        <f>TITRES_STAT!B461</f>
        <v>42970</v>
      </c>
      <c r="B458" s="5">
        <f>TITRES_STAT!C461</f>
        <v>7.35</v>
      </c>
      <c r="C458" s="5">
        <f>TITRES_STAT!D461</f>
        <v>4.1078999999999999</v>
      </c>
      <c r="D458" s="5">
        <f>TITRES_STAT!E461</f>
        <v>286</v>
      </c>
      <c r="E458" s="2">
        <f t="shared" si="28"/>
        <v>333351</v>
      </c>
      <c r="F458" s="5" t="str">
        <f t="shared" si="31"/>
        <v>BULLISH</v>
      </c>
      <c r="G458" s="5" t="str">
        <f t="shared" si="30"/>
        <v>NEUTRAL</v>
      </c>
      <c r="H458" s="5" t="str">
        <f t="shared" si="29"/>
        <v>CONFIRMED BULLISH</v>
      </c>
    </row>
    <row r="459" spans="1:8" ht="13.5" x14ac:dyDescent="0.25">
      <c r="A459" s="3">
        <f>TITRES_STAT!B462</f>
        <v>42971</v>
      </c>
      <c r="B459" s="5">
        <f>TITRES_STAT!C462</f>
        <v>7.13</v>
      </c>
      <c r="C459" s="5">
        <f>TITRES_STAT!D462</f>
        <v>3.9849000000000001</v>
      </c>
      <c r="D459" s="5">
        <f>TITRES_STAT!E462</f>
        <v>921</v>
      </c>
      <c r="E459" s="2">
        <f t="shared" si="28"/>
        <v>332430</v>
      </c>
      <c r="F459" s="5" t="str">
        <f t="shared" si="31"/>
        <v>BULLISH</v>
      </c>
      <c r="G459" s="5" t="str">
        <f t="shared" si="30"/>
        <v>NEUTRAL</v>
      </c>
      <c r="H459" s="5" t="str">
        <f t="shared" si="29"/>
        <v>BULLISH DIVERGENCE</v>
      </c>
    </row>
    <row r="460" spans="1:8" ht="13.5" x14ac:dyDescent="0.25">
      <c r="A460" s="3">
        <f>TITRES_STAT!B463</f>
        <v>42972</v>
      </c>
      <c r="B460" s="5">
        <f>TITRES_STAT!C463</f>
        <v>7</v>
      </c>
      <c r="C460" s="5">
        <f>TITRES_STAT!D463</f>
        <v>3.9121999999999999</v>
      </c>
      <c r="D460" s="5">
        <f>TITRES_STAT!E463</f>
        <v>1828</v>
      </c>
      <c r="E460" s="2">
        <f t="shared" si="28"/>
        <v>330602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7.31</v>
      </c>
      <c r="C461" s="5">
        <f>TITRES_STAT!D464</f>
        <v>4.0854999999999997</v>
      </c>
      <c r="D461" s="5">
        <f>TITRES_STAT!E464</f>
        <v>0</v>
      </c>
      <c r="E461" s="2">
        <f t="shared" si="28"/>
        <v>330602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BEARISH DIVERGENCE</v>
      </c>
    </row>
    <row r="462" spans="1:8" ht="13.5" x14ac:dyDescent="0.25">
      <c r="A462" s="3">
        <f>TITRES_STAT!B465</f>
        <v>42976</v>
      </c>
      <c r="B462" s="5">
        <f>TITRES_STAT!C465</f>
        <v>7.5</v>
      </c>
      <c r="C462" s="5">
        <f>TITRES_STAT!D465</f>
        <v>4.1917</v>
      </c>
      <c r="D462" s="5">
        <f>TITRES_STAT!E465</f>
        <v>5500</v>
      </c>
      <c r="E462" s="2">
        <f t="shared" si="28"/>
        <v>336102</v>
      </c>
      <c r="F462" s="5" t="str">
        <f t="shared" si="31"/>
        <v>BULLISH</v>
      </c>
      <c r="G462" s="5" t="str">
        <f t="shared" si="30"/>
        <v>NEUTRAL</v>
      </c>
      <c r="H462" s="5" t="str">
        <f t="shared" si="29"/>
        <v>CONFIRMED BULLISH</v>
      </c>
    </row>
    <row r="463" spans="1:8" ht="13.5" x14ac:dyDescent="0.25">
      <c r="A463" s="3">
        <f>TITRES_STAT!B466</f>
        <v>42977</v>
      </c>
      <c r="B463" s="5">
        <f>TITRES_STAT!C466</f>
        <v>7.5</v>
      </c>
      <c r="C463" s="5">
        <f>TITRES_STAT!D466</f>
        <v>4.1917</v>
      </c>
      <c r="D463" s="5">
        <f>TITRES_STAT!E466</f>
        <v>364</v>
      </c>
      <c r="E463" s="2">
        <f t="shared" si="28"/>
        <v>336102</v>
      </c>
      <c r="F463" s="5" t="str">
        <f t="shared" si="31"/>
        <v>BULLISH</v>
      </c>
      <c r="G463" s="5" t="str">
        <f t="shared" si="30"/>
        <v>NEUTRAL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7.5</v>
      </c>
      <c r="C464" s="5">
        <f>TITRES_STAT!D467</f>
        <v>4.1917</v>
      </c>
      <c r="D464" s="5">
        <f>TITRES_STAT!E467</f>
        <v>0</v>
      </c>
      <c r="E464" s="2">
        <f t="shared" si="28"/>
        <v>336102</v>
      </c>
      <c r="F464" s="5" t="str">
        <f t="shared" si="31"/>
        <v>BULLISH</v>
      </c>
      <c r="G464" s="5" t="str">
        <f t="shared" si="30"/>
        <v>NEUTRAL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7.3</v>
      </c>
      <c r="C465" s="5">
        <f>TITRES_STAT!D468</f>
        <v>4.0799000000000003</v>
      </c>
      <c r="D465" s="5">
        <f>TITRES_STAT!E468</f>
        <v>1165</v>
      </c>
      <c r="E465" s="2">
        <f t="shared" si="28"/>
        <v>334937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7.11</v>
      </c>
      <c r="C466" s="5">
        <f>TITRES_STAT!D469</f>
        <v>3.9737</v>
      </c>
      <c r="D466" s="5">
        <f>TITRES_STAT!E469</f>
        <v>2220</v>
      </c>
      <c r="E466" s="2">
        <f t="shared" si="28"/>
        <v>332717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BULLISH DIVERGENCE</v>
      </c>
    </row>
    <row r="467" spans="1:8" ht="13.5" x14ac:dyDescent="0.25">
      <c r="A467" s="3">
        <f>TITRES_STAT!B470</f>
        <v>42984</v>
      </c>
      <c r="B467" s="5">
        <f>TITRES_STAT!C470</f>
        <v>7</v>
      </c>
      <c r="C467" s="5">
        <f>TITRES_STAT!D470</f>
        <v>3.9121999999999999</v>
      </c>
      <c r="D467" s="5">
        <f>TITRES_STAT!E470</f>
        <v>6881</v>
      </c>
      <c r="E467" s="2">
        <f t="shared" si="28"/>
        <v>325836</v>
      </c>
      <c r="F467" s="5" t="str">
        <f t="shared" si="31"/>
        <v>BEARISH</v>
      </c>
      <c r="G467" s="5" t="str">
        <f t="shared" si="30"/>
        <v>WEAK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7</v>
      </c>
      <c r="C468" s="5">
        <f>TITRES_STAT!D471</f>
        <v>3.9121999999999999</v>
      </c>
      <c r="D468" s="5">
        <f>TITRES_STAT!E471</f>
        <v>10120</v>
      </c>
      <c r="E468" s="2">
        <f t="shared" si="28"/>
        <v>325836</v>
      </c>
      <c r="F468" s="5" t="str">
        <f t="shared" si="31"/>
        <v>BEARISH</v>
      </c>
      <c r="G468" s="5" t="str">
        <f t="shared" si="30"/>
        <v>WEAK</v>
      </c>
      <c r="H468" s="5" t="str">
        <f t="shared" si="29"/>
        <v>CONFIRMED BEARISH</v>
      </c>
    </row>
    <row r="469" spans="1:8" ht="13.5" x14ac:dyDescent="0.25">
      <c r="A469" s="3">
        <f>TITRES_STAT!B472</f>
        <v>42986</v>
      </c>
      <c r="B469" s="5">
        <f>TITRES_STAT!C472</f>
        <v>6.91</v>
      </c>
      <c r="C469" s="5">
        <f>TITRES_STAT!D472</f>
        <v>3.8618999999999999</v>
      </c>
      <c r="D469" s="5">
        <f>TITRES_STAT!E472</f>
        <v>3062</v>
      </c>
      <c r="E469" s="2">
        <f t="shared" si="28"/>
        <v>322774</v>
      </c>
      <c r="F469" s="5" t="str">
        <f t="shared" si="31"/>
        <v>BEARISH</v>
      </c>
      <c r="G469" s="5" t="str">
        <f t="shared" si="30"/>
        <v>WEAK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6.72</v>
      </c>
      <c r="C470" s="5">
        <f>TITRES_STAT!D473</f>
        <v>3.7557999999999998</v>
      </c>
      <c r="D470" s="5">
        <f>TITRES_STAT!E473</f>
        <v>5109</v>
      </c>
      <c r="E470" s="2">
        <f t="shared" si="28"/>
        <v>317665</v>
      </c>
      <c r="F470" s="5" t="str">
        <f t="shared" si="31"/>
        <v>BEARISH</v>
      </c>
      <c r="G470" s="5" t="str">
        <f t="shared" si="30"/>
        <v>WEAK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6.51</v>
      </c>
      <c r="C471" s="5">
        <f>TITRES_STAT!D474</f>
        <v>3.6383999999999999</v>
      </c>
      <c r="D471" s="5">
        <f>TITRES_STAT!E474</f>
        <v>1508</v>
      </c>
      <c r="E471" s="2">
        <f t="shared" si="28"/>
        <v>316157</v>
      </c>
      <c r="F471" s="5" t="str">
        <f t="shared" si="31"/>
        <v>BEARISH</v>
      </c>
      <c r="G471" s="5" t="str">
        <f t="shared" si="30"/>
        <v>WEAK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6.8</v>
      </c>
      <c r="C472" s="5">
        <f>TITRES_STAT!D475</f>
        <v>3.8005</v>
      </c>
      <c r="D472" s="5">
        <f>TITRES_STAT!E475</f>
        <v>5050</v>
      </c>
      <c r="E472" s="2">
        <f t="shared" si="28"/>
        <v>321207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CONFIRMED BEARISH</v>
      </c>
    </row>
    <row r="473" spans="1:8" ht="13.5" x14ac:dyDescent="0.25">
      <c r="A473" s="3">
        <f>TITRES_STAT!B476</f>
        <v>42992</v>
      </c>
      <c r="B473" s="5">
        <f>TITRES_STAT!C476</f>
        <v>6.66</v>
      </c>
      <c r="C473" s="5">
        <f>TITRES_STAT!D476</f>
        <v>3.7222</v>
      </c>
      <c r="D473" s="5">
        <f>TITRES_STAT!E476</f>
        <v>722</v>
      </c>
      <c r="E473" s="2">
        <f t="shared" si="28"/>
        <v>320485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6.66</v>
      </c>
      <c r="C474" s="5">
        <f>TITRES_STAT!D477</f>
        <v>3.7222</v>
      </c>
      <c r="D474" s="5">
        <f>TITRES_STAT!E477</f>
        <v>1005</v>
      </c>
      <c r="E474" s="2">
        <f t="shared" si="28"/>
        <v>320485</v>
      </c>
      <c r="F474" s="5" t="str">
        <f t="shared" si="31"/>
        <v>BEARISH</v>
      </c>
      <c r="G474" s="5" t="str">
        <f t="shared" si="30"/>
        <v>NEUTRAL</v>
      </c>
      <c r="H474" s="5" t="str">
        <f t="shared" si="29"/>
        <v>CONFIRMED BEARISH</v>
      </c>
    </row>
    <row r="475" spans="1:8" ht="13.5" x14ac:dyDescent="0.25">
      <c r="A475" s="3">
        <f>TITRES_STAT!B478</f>
        <v>42996</v>
      </c>
      <c r="B475" s="5">
        <f>TITRES_STAT!C478</f>
        <v>6.85</v>
      </c>
      <c r="C475" s="5">
        <f>TITRES_STAT!D478</f>
        <v>3.8283999999999998</v>
      </c>
      <c r="D475" s="5">
        <f>TITRES_STAT!E478</f>
        <v>3964</v>
      </c>
      <c r="E475" s="2">
        <f t="shared" si="28"/>
        <v>324449</v>
      </c>
      <c r="F475" s="5" t="str">
        <f t="shared" si="31"/>
        <v>BULLISH</v>
      </c>
      <c r="G475" s="5" t="str">
        <f t="shared" si="30"/>
        <v>STRONG</v>
      </c>
      <c r="H475" s="5" t="str">
        <f t="shared" si="29"/>
        <v>CONFIRMED BULLISH</v>
      </c>
    </row>
    <row r="476" spans="1:8" ht="13.5" x14ac:dyDescent="0.25">
      <c r="A476" s="3">
        <f>TITRES_STAT!B479</f>
        <v>42997</v>
      </c>
      <c r="B476" s="5">
        <f>TITRES_STAT!C479</f>
        <v>6.85</v>
      </c>
      <c r="C476" s="5">
        <f>TITRES_STAT!D479</f>
        <v>3.8283999999999998</v>
      </c>
      <c r="D476" s="5">
        <f>TITRES_STAT!E479</f>
        <v>2940</v>
      </c>
      <c r="E476" s="2">
        <f t="shared" si="28"/>
        <v>324449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42998</v>
      </c>
      <c r="B477" s="5">
        <f>TITRES_STAT!C480</f>
        <v>6.9</v>
      </c>
      <c r="C477" s="5">
        <f>TITRES_STAT!D480</f>
        <v>3.8563999999999998</v>
      </c>
      <c r="D477" s="5">
        <f>TITRES_STAT!E480</f>
        <v>1168</v>
      </c>
      <c r="E477" s="2">
        <f t="shared" si="28"/>
        <v>325617</v>
      </c>
      <c r="F477" s="5" t="str">
        <f t="shared" si="31"/>
        <v>BULLISH</v>
      </c>
      <c r="G477" s="5" t="str">
        <f t="shared" si="30"/>
        <v>NEUTRAL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6.7</v>
      </c>
      <c r="C478" s="5">
        <f>TITRES_STAT!D481</f>
        <v>3.7446000000000002</v>
      </c>
      <c r="D478" s="5">
        <f>TITRES_STAT!E481</f>
        <v>453</v>
      </c>
      <c r="E478" s="2">
        <f t="shared" si="28"/>
        <v>325164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6.51</v>
      </c>
      <c r="C479" s="5">
        <f>TITRES_STAT!D482</f>
        <v>3.6383999999999999</v>
      </c>
      <c r="D479" s="5">
        <f>TITRES_STAT!E482</f>
        <v>1591</v>
      </c>
      <c r="E479" s="2">
        <f t="shared" si="28"/>
        <v>323573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BULLISH DIVERGENCE</v>
      </c>
    </row>
    <row r="480" spans="1:8" ht="13.5" x14ac:dyDescent="0.25">
      <c r="A480" s="3">
        <f>TITRES_STAT!B483</f>
        <v>43004</v>
      </c>
      <c r="B480" s="5">
        <f>TITRES_STAT!C483</f>
        <v>6.5</v>
      </c>
      <c r="C480" s="5">
        <f>TITRES_STAT!D483</f>
        <v>3.6328</v>
      </c>
      <c r="D480" s="5">
        <f>TITRES_STAT!E483</f>
        <v>4575</v>
      </c>
      <c r="E480" s="2">
        <f t="shared" si="28"/>
        <v>318998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CONFIRMED BEARISH</v>
      </c>
    </row>
    <row r="481" spans="1:8" ht="13.5" x14ac:dyDescent="0.25">
      <c r="A481" s="3">
        <f>TITRES_STAT!B484</f>
        <v>43005</v>
      </c>
      <c r="B481" s="5">
        <f>TITRES_STAT!C484</f>
        <v>6.49</v>
      </c>
      <c r="C481" s="5">
        <f>TITRES_STAT!D484</f>
        <v>3.6272000000000002</v>
      </c>
      <c r="D481" s="5">
        <f>TITRES_STAT!E484</f>
        <v>895</v>
      </c>
      <c r="E481" s="2">
        <f t="shared" si="28"/>
        <v>318103</v>
      </c>
      <c r="F481" s="5" t="str">
        <f t="shared" si="31"/>
        <v>BEARISH</v>
      </c>
      <c r="G481" s="5" t="str">
        <f t="shared" si="30"/>
        <v>NEUTRAL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6.51</v>
      </c>
      <c r="C482" s="5">
        <f>TITRES_STAT!D485</f>
        <v>3.6383999999999999</v>
      </c>
      <c r="D482" s="5">
        <f>TITRES_STAT!E485</f>
        <v>3910</v>
      </c>
      <c r="E482" s="2">
        <f t="shared" si="28"/>
        <v>322013</v>
      </c>
      <c r="F482" s="5" t="str">
        <f t="shared" si="31"/>
        <v>BEARISH</v>
      </c>
      <c r="G482" s="5" t="str">
        <f t="shared" si="30"/>
        <v>NEUTRAL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6.7</v>
      </c>
      <c r="C483" s="5">
        <f>TITRES_STAT!D486</f>
        <v>3.7446000000000002</v>
      </c>
      <c r="D483" s="5">
        <f>TITRES_STAT!E486</f>
        <v>1488</v>
      </c>
      <c r="E483" s="2">
        <f t="shared" si="28"/>
        <v>323501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6.55</v>
      </c>
      <c r="C484" s="5">
        <f>TITRES_STAT!D487</f>
        <v>3.6606999999999998</v>
      </c>
      <c r="D484" s="5">
        <f>TITRES_STAT!E487</f>
        <v>11</v>
      </c>
      <c r="E484" s="2">
        <f t="shared" si="28"/>
        <v>323490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BEARISH DIVERGENCE</v>
      </c>
    </row>
    <row r="485" spans="1:8" ht="13.5" x14ac:dyDescent="0.25">
      <c r="A485" s="3">
        <f>TITRES_STAT!B488</f>
        <v>43011</v>
      </c>
      <c r="B485" s="5">
        <f>TITRES_STAT!C488</f>
        <v>6.7</v>
      </c>
      <c r="C485" s="5">
        <f>TITRES_STAT!D488</f>
        <v>3.7446000000000002</v>
      </c>
      <c r="D485" s="5">
        <f>TITRES_STAT!E488</f>
        <v>2101</v>
      </c>
      <c r="E485" s="2">
        <f t="shared" si="28"/>
        <v>325591</v>
      </c>
      <c r="F485" s="5" t="str">
        <f t="shared" si="31"/>
        <v>BULLISH</v>
      </c>
      <c r="G485" s="5" t="str">
        <f t="shared" si="30"/>
        <v>STRONG</v>
      </c>
      <c r="H485" s="5" t="str">
        <f t="shared" si="29"/>
        <v>CONFIRMED BULLISH</v>
      </c>
    </row>
    <row r="486" spans="1:8" ht="13.5" x14ac:dyDescent="0.25">
      <c r="A486" s="3">
        <f>TITRES_STAT!B489</f>
        <v>43012</v>
      </c>
      <c r="B486" s="5">
        <f>TITRES_STAT!C489</f>
        <v>6.55</v>
      </c>
      <c r="C486" s="5">
        <f>TITRES_STAT!D489</f>
        <v>3.6606999999999998</v>
      </c>
      <c r="D486" s="5">
        <f>TITRES_STAT!E489</f>
        <v>938</v>
      </c>
      <c r="E486" s="2">
        <f t="shared" si="28"/>
        <v>324653</v>
      </c>
      <c r="F486" s="5" t="str">
        <f t="shared" si="31"/>
        <v>BULLISH</v>
      </c>
      <c r="G486" s="5" t="str">
        <f t="shared" si="30"/>
        <v>STRONG</v>
      </c>
      <c r="H486" s="5" t="str">
        <f t="shared" si="29"/>
        <v>CONFIRMED BULLISH</v>
      </c>
    </row>
    <row r="487" spans="1:8" ht="13.5" x14ac:dyDescent="0.25">
      <c r="A487" s="3">
        <f>TITRES_STAT!B490</f>
        <v>43013</v>
      </c>
      <c r="B487" s="5">
        <f>TITRES_STAT!C490</f>
        <v>6.45</v>
      </c>
      <c r="C487" s="5">
        <f>TITRES_STAT!D490</f>
        <v>3.6049000000000002</v>
      </c>
      <c r="D487" s="5">
        <f>TITRES_STAT!E490</f>
        <v>5530</v>
      </c>
      <c r="E487" s="2">
        <f t="shared" si="28"/>
        <v>319123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6.49</v>
      </c>
      <c r="C488" s="5">
        <f>TITRES_STAT!D491</f>
        <v>3.6272000000000002</v>
      </c>
      <c r="D488" s="5">
        <f>TITRES_STAT!E491</f>
        <v>5070</v>
      </c>
      <c r="E488" s="2">
        <f t="shared" si="28"/>
        <v>324193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BULLISH DIVERGENCE</v>
      </c>
    </row>
    <row r="489" spans="1:8" ht="13.5" x14ac:dyDescent="0.25">
      <c r="A489" s="3">
        <f>TITRES_STAT!B492</f>
        <v>43017</v>
      </c>
      <c r="B489" s="5">
        <f>TITRES_STAT!C492</f>
        <v>6.6</v>
      </c>
      <c r="C489" s="5">
        <f>TITRES_STAT!D492</f>
        <v>3.6886999999999999</v>
      </c>
      <c r="D489" s="5">
        <f>TITRES_STAT!E492</f>
        <v>10952</v>
      </c>
      <c r="E489" s="2">
        <f t="shared" si="28"/>
        <v>335145</v>
      </c>
      <c r="F489" s="5" t="str">
        <f t="shared" si="31"/>
        <v>BULLISH</v>
      </c>
      <c r="G489" s="5" t="str">
        <f t="shared" si="30"/>
        <v>STRONG</v>
      </c>
      <c r="H489" s="5" t="str">
        <f t="shared" si="29"/>
        <v>CONFIRMED BULLISH</v>
      </c>
    </row>
    <row r="490" spans="1:8" ht="13.5" x14ac:dyDescent="0.25">
      <c r="A490" s="3">
        <f>TITRES_STAT!B493</f>
        <v>43018</v>
      </c>
      <c r="B490" s="5">
        <f>TITRES_STAT!C493</f>
        <v>6.9</v>
      </c>
      <c r="C490" s="5">
        <f>TITRES_STAT!D493</f>
        <v>3.8563999999999998</v>
      </c>
      <c r="D490" s="5">
        <f>TITRES_STAT!E493</f>
        <v>7563</v>
      </c>
      <c r="E490" s="2">
        <f t="shared" si="28"/>
        <v>342708</v>
      </c>
      <c r="F490" s="5" t="str">
        <f t="shared" si="31"/>
        <v>BULLISH</v>
      </c>
      <c r="G490" s="5" t="str">
        <f t="shared" si="30"/>
        <v>STRONG</v>
      </c>
      <c r="H490" s="5" t="str">
        <f t="shared" si="29"/>
        <v>CONFIRMED BULLISH</v>
      </c>
    </row>
    <row r="491" spans="1:8" ht="13.5" x14ac:dyDescent="0.25">
      <c r="A491" s="3">
        <f>TITRES_STAT!B494</f>
        <v>43019</v>
      </c>
      <c r="B491" s="5">
        <f>TITRES_STAT!C494</f>
        <v>7.02</v>
      </c>
      <c r="C491" s="5">
        <f>TITRES_STAT!D494</f>
        <v>3.9234</v>
      </c>
      <c r="D491" s="5">
        <f>TITRES_STAT!E494</f>
        <v>5264</v>
      </c>
      <c r="E491" s="2">
        <f t="shared" si="28"/>
        <v>347972</v>
      </c>
      <c r="F491" s="5" t="str">
        <f t="shared" si="31"/>
        <v>BULLISH</v>
      </c>
      <c r="G491" s="5" t="str">
        <f t="shared" si="30"/>
        <v>STRONG</v>
      </c>
      <c r="H491" s="5" t="str">
        <f t="shared" si="29"/>
        <v>CONFIRMED BULLISH</v>
      </c>
    </row>
    <row r="492" spans="1:8" ht="13.5" x14ac:dyDescent="0.25">
      <c r="A492" s="3">
        <f>TITRES_STAT!B495</f>
        <v>43020</v>
      </c>
      <c r="B492" s="5">
        <f>TITRES_STAT!C495</f>
        <v>7.14</v>
      </c>
      <c r="C492" s="5">
        <f>TITRES_STAT!D495</f>
        <v>3.9904999999999999</v>
      </c>
      <c r="D492" s="5">
        <f>TITRES_STAT!E495</f>
        <v>2792</v>
      </c>
      <c r="E492" s="2">
        <f t="shared" si="28"/>
        <v>350764</v>
      </c>
      <c r="F492" s="5" t="str">
        <f t="shared" si="31"/>
        <v>BULLISH</v>
      </c>
      <c r="G492" s="5" t="str">
        <f t="shared" si="30"/>
        <v>STRONG</v>
      </c>
      <c r="H492" s="5" t="str">
        <f t="shared" si="29"/>
        <v>CONFIRMED BULLISH</v>
      </c>
    </row>
    <row r="493" spans="1:8" ht="13.5" x14ac:dyDescent="0.25">
      <c r="A493" s="3">
        <f>TITRES_STAT!B496</f>
        <v>43021</v>
      </c>
      <c r="B493" s="5">
        <f>TITRES_STAT!C496</f>
        <v>7.38</v>
      </c>
      <c r="C493" s="5">
        <f>TITRES_STAT!D496</f>
        <v>4.1246</v>
      </c>
      <c r="D493" s="5">
        <f>TITRES_STAT!E496</f>
        <v>3945</v>
      </c>
      <c r="E493" s="2">
        <f t="shared" si="28"/>
        <v>354709</v>
      </c>
      <c r="F493" s="5" t="str">
        <f t="shared" si="31"/>
        <v>BULLISH</v>
      </c>
      <c r="G493" s="5" t="str">
        <f t="shared" si="30"/>
        <v>STRONG</v>
      </c>
      <c r="H493" s="5" t="str">
        <f t="shared" si="29"/>
        <v>CONFIRMED BULLISH</v>
      </c>
    </row>
    <row r="494" spans="1:8" ht="13.5" x14ac:dyDescent="0.25">
      <c r="A494" s="3">
        <f>TITRES_STAT!B497</f>
        <v>43024</v>
      </c>
      <c r="B494" s="5">
        <f>TITRES_STAT!C497</f>
        <v>7.63</v>
      </c>
      <c r="C494" s="5">
        <f>TITRES_STAT!D497</f>
        <v>4.2643000000000004</v>
      </c>
      <c r="D494" s="5">
        <f>TITRES_STAT!E497</f>
        <v>14183</v>
      </c>
      <c r="E494" s="2">
        <f t="shared" si="28"/>
        <v>368892</v>
      </c>
      <c r="F494" s="5" t="str">
        <f t="shared" si="31"/>
        <v>BULLISH</v>
      </c>
      <c r="G494" s="5" t="str">
        <f t="shared" si="30"/>
        <v>STRONG</v>
      </c>
      <c r="H494" s="5" t="str">
        <f t="shared" si="29"/>
        <v>CONFIRMED BULLISH</v>
      </c>
    </row>
    <row r="495" spans="1:8" ht="13.5" x14ac:dyDescent="0.25">
      <c r="A495" s="3">
        <f>TITRES_STAT!B498</f>
        <v>43025</v>
      </c>
      <c r="B495" s="5">
        <f>TITRES_STAT!C498</f>
        <v>7.68</v>
      </c>
      <c r="C495" s="5">
        <f>TITRES_STAT!D498</f>
        <v>4.2923</v>
      </c>
      <c r="D495" s="5">
        <f>TITRES_STAT!E498</f>
        <v>6182</v>
      </c>
      <c r="E495" s="2">
        <f t="shared" si="28"/>
        <v>375074</v>
      </c>
      <c r="F495" s="5" t="str">
        <f t="shared" si="31"/>
        <v>BULLISH</v>
      </c>
      <c r="G495" s="5" t="str">
        <f t="shared" si="30"/>
        <v>STRONG</v>
      </c>
      <c r="H495" s="5" t="str">
        <f t="shared" si="29"/>
        <v>CONFIRMED BULLISH</v>
      </c>
    </row>
    <row r="496" spans="1:8" ht="13.5" x14ac:dyDescent="0.25">
      <c r="A496" s="3">
        <f>TITRES_STAT!B499</f>
        <v>43026</v>
      </c>
      <c r="B496" s="5">
        <f>TITRES_STAT!C499</f>
        <v>7.61</v>
      </c>
      <c r="C496" s="5">
        <f>TITRES_STAT!D499</f>
        <v>4.2531999999999996</v>
      </c>
      <c r="D496" s="5">
        <f>TITRES_STAT!E499</f>
        <v>3615</v>
      </c>
      <c r="E496" s="2">
        <f t="shared" si="28"/>
        <v>371459</v>
      </c>
      <c r="F496" s="5" t="str">
        <f t="shared" si="31"/>
        <v>BULLISH</v>
      </c>
      <c r="G496" s="5" t="str">
        <f t="shared" si="30"/>
        <v>STRONG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7.63</v>
      </c>
      <c r="C497" s="5">
        <f>TITRES_STAT!D500</f>
        <v>4.2643000000000004</v>
      </c>
      <c r="D497" s="5">
        <f>TITRES_STAT!E500</f>
        <v>1850</v>
      </c>
      <c r="E497" s="2">
        <f t="shared" si="28"/>
        <v>373309</v>
      </c>
      <c r="F497" s="5" t="str">
        <f t="shared" si="31"/>
        <v>BULLISH</v>
      </c>
      <c r="G497" s="5" t="str">
        <f t="shared" si="30"/>
        <v>STRONG</v>
      </c>
      <c r="H497" s="5" t="str">
        <f t="shared" si="29"/>
        <v>CONFIRMED BULLISH</v>
      </c>
    </row>
    <row r="498" spans="1:8" ht="13.5" x14ac:dyDescent="0.25">
      <c r="A498" s="3">
        <f>TITRES_STAT!B501</f>
        <v>43028</v>
      </c>
      <c r="B498" s="5">
        <f>TITRES_STAT!C501</f>
        <v>7.3</v>
      </c>
      <c r="C498" s="5">
        <f>TITRES_STAT!D501</f>
        <v>4.0799000000000003</v>
      </c>
      <c r="D498" s="5">
        <f>TITRES_STAT!E501</f>
        <v>1595</v>
      </c>
      <c r="E498" s="2">
        <f t="shared" si="28"/>
        <v>371714</v>
      </c>
      <c r="F498" s="5" t="str">
        <f t="shared" si="31"/>
        <v>BULLISH</v>
      </c>
      <c r="G498" s="5" t="str">
        <f t="shared" si="30"/>
        <v>STRONG</v>
      </c>
      <c r="H498" s="5" t="str">
        <f t="shared" si="29"/>
        <v>BULLISH DIVERGENCE</v>
      </c>
    </row>
    <row r="499" spans="1:8" ht="13.5" x14ac:dyDescent="0.25">
      <c r="A499" s="3">
        <f>TITRES_STAT!B502</f>
        <v>43031</v>
      </c>
      <c r="B499" s="5">
        <f>TITRES_STAT!C502</f>
        <v>7.18</v>
      </c>
      <c r="C499" s="5">
        <f>TITRES_STAT!D502</f>
        <v>4.0128000000000004</v>
      </c>
      <c r="D499" s="5">
        <f>TITRES_STAT!E502</f>
        <v>10</v>
      </c>
      <c r="E499" s="2">
        <f t="shared" si="28"/>
        <v>371704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BULLISH DIVERGENCE</v>
      </c>
    </row>
    <row r="500" spans="1:8" ht="13.5" x14ac:dyDescent="0.25">
      <c r="A500" s="3">
        <f>TITRES_STAT!B503</f>
        <v>43032</v>
      </c>
      <c r="B500" s="5">
        <f>TITRES_STAT!C503</f>
        <v>6.78</v>
      </c>
      <c r="C500" s="5">
        <f>TITRES_STAT!D503</f>
        <v>3.7892999999999999</v>
      </c>
      <c r="D500" s="5">
        <f>TITRES_STAT!E503</f>
        <v>3988</v>
      </c>
      <c r="E500" s="2">
        <f t="shared" si="28"/>
        <v>367716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6.78</v>
      </c>
      <c r="C501" s="5">
        <f>TITRES_STAT!D504</f>
        <v>3.7892999999999999</v>
      </c>
      <c r="D501" s="5">
        <f>TITRES_STAT!E504</f>
        <v>2878</v>
      </c>
      <c r="E501" s="2">
        <f t="shared" si="28"/>
        <v>367716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7.09</v>
      </c>
      <c r="C502" s="5">
        <f>TITRES_STAT!D505</f>
        <v>3.9624999999999999</v>
      </c>
      <c r="D502" s="5">
        <f>TITRES_STAT!E505</f>
        <v>350</v>
      </c>
      <c r="E502" s="2">
        <f t="shared" si="28"/>
        <v>368066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CONFIRMED BEARISH</v>
      </c>
    </row>
    <row r="503" spans="1:8" ht="13.5" x14ac:dyDescent="0.25">
      <c r="A503" s="3">
        <f>TITRES_STAT!B506</f>
        <v>43035</v>
      </c>
      <c r="B503" s="5">
        <f>TITRES_STAT!C506</f>
        <v>6.89</v>
      </c>
      <c r="C503" s="5">
        <f>TITRES_STAT!D506</f>
        <v>3.8508</v>
      </c>
      <c r="D503" s="5">
        <f>TITRES_STAT!E506</f>
        <v>176</v>
      </c>
      <c r="E503" s="2">
        <f t="shared" si="28"/>
        <v>367890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CONFIRMED BEARISH</v>
      </c>
    </row>
    <row r="504" spans="1:8" ht="13.5" x14ac:dyDescent="0.25">
      <c r="A504" s="3">
        <f>TITRES_STAT!B507</f>
        <v>43038</v>
      </c>
      <c r="B504" s="5">
        <f>TITRES_STAT!C507</f>
        <v>6.62</v>
      </c>
      <c r="C504" s="5">
        <f>TITRES_STAT!D507</f>
        <v>3.6999</v>
      </c>
      <c r="D504" s="5">
        <f>TITRES_STAT!E507</f>
        <v>3344</v>
      </c>
      <c r="E504" s="2">
        <f t="shared" si="28"/>
        <v>364546</v>
      </c>
      <c r="F504" s="5" t="str">
        <f t="shared" si="31"/>
        <v>BEARISH</v>
      </c>
      <c r="G504" s="5" t="str">
        <f t="shared" si="30"/>
        <v>NEUTRAL</v>
      </c>
      <c r="H504" s="5" t="str">
        <f t="shared" si="29"/>
        <v>CONFIRMED BEARISH</v>
      </c>
    </row>
    <row r="505" spans="1:8" ht="13.5" x14ac:dyDescent="0.25">
      <c r="A505" s="3">
        <f>TITRES_STAT!B508</f>
        <v>43039</v>
      </c>
      <c r="B505" s="5">
        <f>TITRES_STAT!C508</f>
        <v>6.94</v>
      </c>
      <c r="C505" s="5">
        <f>TITRES_STAT!D508</f>
        <v>3.8786999999999998</v>
      </c>
      <c r="D505" s="5">
        <f>TITRES_STAT!E508</f>
        <v>803</v>
      </c>
      <c r="E505" s="2">
        <f t="shared" si="28"/>
        <v>365349</v>
      </c>
      <c r="F505" s="5" t="str">
        <f t="shared" si="31"/>
        <v>BEARISH</v>
      </c>
      <c r="G505" s="5" t="str">
        <f t="shared" si="30"/>
        <v>NEUTRAL</v>
      </c>
      <c r="H505" s="5" t="str">
        <f t="shared" si="29"/>
        <v>BEARISH DIVERGENCE</v>
      </c>
    </row>
    <row r="506" spans="1:8" ht="13.5" x14ac:dyDescent="0.25">
      <c r="A506" s="3">
        <f>TITRES_STAT!B509</f>
        <v>43040</v>
      </c>
      <c r="B506" s="5">
        <f>TITRES_STAT!C509</f>
        <v>6.94</v>
      </c>
      <c r="C506" s="5">
        <f>TITRES_STAT!D509</f>
        <v>3.8786999999999998</v>
      </c>
      <c r="D506" s="5">
        <f>TITRES_STAT!E509</f>
        <v>1161</v>
      </c>
      <c r="E506" s="2">
        <f t="shared" si="28"/>
        <v>365349</v>
      </c>
      <c r="F506" s="5" t="str">
        <f t="shared" si="31"/>
        <v>BEARISH</v>
      </c>
      <c r="G506" s="5" t="str">
        <f t="shared" si="30"/>
        <v>NEUTRAL</v>
      </c>
      <c r="H506" s="5" t="str">
        <f t="shared" si="29"/>
        <v>BEARISH DIVERGENCE</v>
      </c>
    </row>
    <row r="507" spans="1:8" ht="13.5" x14ac:dyDescent="0.25">
      <c r="A507" s="3">
        <f>TITRES_STAT!B510</f>
        <v>43041</v>
      </c>
      <c r="B507" s="5">
        <f>TITRES_STAT!C510</f>
        <v>6.78</v>
      </c>
      <c r="C507" s="5">
        <f>TITRES_STAT!D510</f>
        <v>3.7892999999999999</v>
      </c>
      <c r="D507" s="5">
        <f>TITRES_STAT!E510</f>
        <v>2994</v>
      </c>
      <c r="E507" s="2">
        <f t="shared" si="28"/>
        <v>362355</v>
      </c>
      <c r="F507" s="5" t="str">
        <f t="shared" si="31"/>
        <v>BEARISH</v>
      </c>
      <c r="G507" s="5" t="str">
        <f t="shared" si="30"/>
        <v>NEUTRAL</v>
      </c>
      <c r="H507" s="5" t="str">
        <f t="shared" si="29"/>
        <v>CONFIRMED BEARISH</v>
      </c>
    </row>
    <row r="508" spans="1:8" ht="13.5" x14ac:dyDescent="0.25">
      <c r="A508" s="3">
        <f>TITRES_STAT!B511</f>
        <v>43042</v>
      </c>
      <c r="B508" s="5">
        <f>TITRES_STAT!C511</f>
        <v>6.77</v>
      </c>
      <c r="C508" s="5">
        <f>TITRES_STAT!D511</f>
        <v>3.7837000000000001</v>
      </c>
      <c r="D508" s="5">
        <f>TITRES_STAT!E511</f>
        <v>810731</v>
      </c>
      <c r="E508" s="2">
        <f t="shared" si="28"/>
        <v>-448376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6.77</v>
      </c>
      <c r="C509" s="5">
        <f>TITRES_STAT!D512</f>
        <v>3.7837000000000001</v>
      </c>
      <c r="D509" s="5">
        <f>TITRES_STAT!E512</f>
        <v>3454</v>
      </c>
      <c r="E509" s="2">
        <f t="shared" si="28"/>
        <v>-448376</v>
      </c>
      <c r="F509" s="5" t="str">
        <f t="shared" si="31"/>
        <v>BEARISH</v>
      </c>
      <c r="G509" s="5" t="str">
        <f t="shared" si="30"/>
        <v>WEAK</v>
      </c>
      <c r="H509" s="5" t="str">
        <f t="shared" si="29"/>
        <v>BEARISH DIVERGENCE</v>
      </c>
    </row>
    <row r="510" spans="1:8" ht="13.5" x14ac:dyDescent="0.25">
      <c r="A510" s="3">
        <f>TITRES_STAT!B513</f>
        <v>43046</v>
      </c>
      <c r="B510" s="5">
        <f>TITRES_STAT!C513</f>
        <v>6.77</v>
      </c>
      <c r="C510" s="5">
        <f>TITRES_STAT!D513</f>
        <v>3.7837000000000001</v>
      </c>
      <c r="D510" s="5">
        <f>TITRES_STAT!E513</f>
        <v>2546</v>
      </c>
      <c r="E510" s="2">
        <f t="shared" si="28"/>
        <v>-448376</v>
      </c>
      <c r="F510" s="5" t="str">
        <f t="shared" si="31"/>
        <v>BEARISH</v>
      </c>
      <c r="G510" s="5" t="str">
        <f t="shared" si="30"/>
        <v>WEAK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6.77</v>
      </c>
      <c r="C511" s="5">
        <f>TITRES_STAT!D514</f>
        <v>3.7837000000000001</v>
      </c>
      <c r="D511" s="5">
        <f>TITRES_STAT!E514</f>
        <v>4654</v>
      </c>
      <c r="E511" s="2">
        <f t="shared" si="28"/>
        <v>-448376</v>
      </c>
      <c r="F511" s="5" t="str">
        <f t="shared" si="31"/>
        <v>BEARISH</v>
      </c>
      <c r="G511" s="5" t="str">
        <f t="shared" si="30"/>
        <v>WEAK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6.75</v>
      </c>
      <c r="C512" s="5">
        <f>TITRES_STAT!D515</f>
        <v>3.7725</v>
      </c>
      <c r="D512" s="5">
        <f>TITRES_STAT!E515</f>
        <v>5050</v>
      </c>
      <c r="E512" s="2">
        <f t="shared" si="28"/>
        <v>-453426</v>
      </c>
      <c r="F512" s="5" t="str">
        <f t="shared" si="31"/>
        <v>BEARISH</v>
      </c>
      <c r="G512" s="5" t="str">
        <f t="shared" si="30"/>
        <v>WEAK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6.66</v>
      </c>
      <c r="C513" s="5">
        <f>TITRES_STAT!D516</f>
        <v>3.7222</v>
      </c>
      <c r="D513" s="5">
        <f>TITRES_STAT!E516</f>
        <v>2021</v>
      </c>
      <c r="E513" s="2">
        <f t="shared" si="28"/>
        <v>-455447</v>
      </c>
      <c r="F513" s="5" t="str">
        <f t="shared" si="31"/>
        <v>BEARISH</v>
      </c>
      <c r="G513" s="5" t="str">
        <f t="shared" si="30"/>
        <v>NEUTRAL</v>
      </c>
      <c r="H513" s="5" t="str">
        <f t="shared" si="29"/>
        <v>CONFIRMED BEARISH</v>
      </c>
    </row>
    <row r="514" spans="1:8" ht="13.5" x14ac:dyDescent="0.25">
      <c r="A514" s="3">
        <f>TITRES_STAT!B517</f>
        <v>43052</v>
      </c>
      <c r="B514" s="5">
        <f>TITRES_STAT!C517</f>
        <v>6.54</v>
      </c>
      <c r="C514" s="5">
        <f>TITRES_STAT!D517</f>
        <v>3.6551999999999998</v>
      </c>
      <c r="D514" s="5">
        <f>TITRES_STAT!E517</f>
        <v>1075</v>
      </c>
      <c r="E514" s="2">
        <f t="shared" si="28"/>
        <v>-456522</v>
      </c>
      <c r="F514" s="5" t="str">
        <f t="shared" si="31"/>
        <v>BEARISH</v>
      </c>
      <c r="G514" s="5" t="str">
        <f t="shared" si="30"/>
        <v>NEUTRAL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6.55</v>
      </c>
      <c r="C515" s="5">
        <f>TITRES_STAT!D518</f>
        <v>3.6606999999999998</v>
      </c>
      <c r="D515" s="5">
        <f>TITRES_STAT!E518</f>
        <v>876</v>
      </c>
      <c r="E515" s="2">
        <f t="shared" si="28"/>
        <v>-455646</v>
      </c>
      <c r="F515" s="5" t="str">
        <f t="shared" si="31"/>
        <v>BEARISH</v>
      </c>
      <c r="G515" s="5" t="str">
        <f t="shared" si="30"/>
        <v>NEUTRAL</v>
      </c>
      <c r="H515" s="5" t="str">
        <f t="shared" si="29"/>
        <v>CONFIRMED BEARISH</v>
      </c>
    </row>
    <row r="516" spans="1:8" ht="13.5" x14ac:dyDescent="0.25">
      <c r="A516" s="3">
        <f>TITRES_STAT!B519</f>
        <v>43054</v>
      </c>
      <c r="B516" s="5">
        <f>TITRES_STAT!C519</f>
        <v>6.58</v>
      </c>
      <c r="C516" s="5">
        <f>TITRES_STAT!D519</f>
        <v>3.6775000000000002</v>
      </c>
      <c r="D516" s="5">
        <f>TITRES_STAT!E519</f>
        <v>8571</v>
      </c>
      <c r="E516" s="2">
        <f t="shared" ref="E516:E579" si="32">IF(B516&gt;B515, E515+D516, IF(B516&lt;B515, E515-D516, E515))</f>
        <v>-447075</v>
      </c>
      <c r="F516" s="5" t="str">
        <f t="shared" si="31"/>
        <v>BULLISH</v>
      </c>
      <c r="G516" s="5" t="str">
        <f t="shared" si="30"/>
        <v>NEUTRAL</v>
      </c>
      <c r="H516" s="5" t="str">
        <f t="shared" si="29"/>
        <v>BULLISH DIVERGENCE</v>
      </c>
    </row>
    <row r="517" spans="1:8" ht="13.5" x14ac:dyDescent="0.25">
      <c r="A517" s="3">
        <f>TITRES_STAT!B520</f>
        <v>43055</v>
      </c>
      <c r="B517" s="5">
        <f>TITRES_STAT!C520</f>
        <v>6.61</v>
      </c>
      <c r="C517" s="5">
        <f>TITRES_STAT!D520</f>
        <v>3.6943000000000001</v>
      </c>
      <c r="D517" s="5">
        <f>TITRES_STAT!E520</f>
        <v>2360</v>
      </c>
      <c r="E517" s="2">
        <f t="shared" si="32"/>
        <v>-444715</v>
      </c>
      <c r="F517" s="5" t="str">
        <f t="shared" si="31"/>
        <v>BULLISH</v>
      </c>
      <c r="G517" s="5" t="str">
        <f t="shared" si="30"/>
        <v>NEUTRAL</v>
      </c>
      <c r="H517" s="5" t="str">
        <f t="shared" si="29"/>
        <v>BULLISH DIVERGENCE</v>
      </c>
    </row>
    <row r="518" spans="1:8" ht="13.5" x14ac:dyDescent="0.25">
      <c r="A518" s="3">
        <f>TITRES_STAT!B521</f>
        <v>43056</v>
      </c>
      <c r="B518" s="5">
        <f>TITRES_STAT!C521</f>
        <v>6.85</v>
      </c>
      <c r="C518" s="5">
        <f>TITRES_STAT!D521</f>
        <v>3.8283999999999998</v>
      </c>
      <c r="D518" s="5">
        <f>TITRES_STAT!E521</f>
        <v>2813</v>
      </c>
      <c r="E518" s="2">
        <f t="shared" si="32"/>
        <v>-441902</v>
      </c>
      <c r="F518" s="5" t="str">
        <f t="shared" si="31"/>
        <v>BULLISH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43059</v>
      </c>
      <c r="B519" s="5">
        <f>TITRES_STAT!C522</f>
        <v>6.86</v>
      </c>
      <c r="C519" s="5">
        <f>TITRES_STAT!D522</f>
        <v>3.8340000000000001</v>
      </c>
      <c r="D519" s="5">
        <f>TITRES_STAT!E522</f>
        <v>1974</v>
      </c>
      <c r="E519" s="2">
        <f t="shared" si="32"/>
        <v>-439928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WEAK</v>
      </c>
      <c r="H519" s="5" t="str">
        <f t="shared" si="33"/>
        <v>CONFIRMED BULLISH</v>
      </c>
    </row>
    <row r="520" spans="1:8" ht="13.5" x14ac:dyDescent="0.25">
      <c r="A520" s="3">
        <f>TITRES_STAT!B523</f>
        <v>43060</v>
      </c>
      <c r="B520" s="5">
        <f>TITRES_STAT!C523</f>
        <v>6.86</v>
      </c>
      <c r="C520" s="5">
        <f>TITRES_STAT!D523</f>
        <v>3.8340000000000001</v>
      </c>
      <c r="D520" s="5">
        <f>TITRES_STAT!E523</f>
        <v>2535</v>
      </c>
      <c r="E520" s="2">
        <f t="shared" si="32"/>
        <v>-439928</v>
      </c>
      <c r="F520" s="5" t="str">
        <f t="shared" ref="F520:F583" si="35">IF(E520&gt;E515,"BULLISH",IF(E520&lt;E515,"BEARISH","NEUTRAL"))</f>
        <v>BULLISH</v>
      </c>
      <c r="G520" s="5" t="str">
        <f t="shared" si="34"/>
        <v>WEAK</v>
      </c>
      <c r="H520" s="5" t="str">
        <f t="shared" si="33"/>
        <v>CONFIRMED BULLISH</v>
      </c>
    </row>
    <row r="521" spans="1:8" ht="13.5" x14ac:dyDescent="0.25">
      <c r="A521" s="3">
        <f>TITRES_STAT!B524</f>
        <v>43061</v>
      </c>
      <c r="B521" s="5">
        <f>TITRES_STAT!C524</f>
        <v>6.86</v>
      </c>
      <c r="C521" s="5">
        <f>TITRES_STAT!D524</f>
        <v>3.8340000000000001</v>
      </c>
      <c r="D521" s="5">
        <f>TITRES_STAT!E524</f>
        <v>1904</v>
      </c>
      <c r="E521" s="2">
        <f t="shared" si="32"/>
        <v>-439928</v>
      </c>
      <c r="F521" s="5" t="str">
        <f t="shared" si="35"/>
        <v>BULLISH</v>
      </c>
      <c r="G521" s="5" t="str">
        <f t="shared" si="34"/>
        <v>NEUTRAL</v>
      </c>
      <c r="H521" s="5" t="str">
        <f t="shared" si="33"/>
        <v>CONFIRMED BULLISH</v>
      </c>
    </row>
    <row r="522" spans="1:8" ht="13.5" x14ac:dyDescent="0.25">
      <c r="A522" s="3">
        <f>TITRES_STAT!B525</f>
        <v>43062</v>
      </c>
      <c r="B522" s="5">
        <f>TITRES_STAT!C525</f>
        <v>6.87</v>
      </c>
      <c r="C522" s="5">
        <f>TITRES_STAT!D525</f>
        <v>3.8395999999999999</v>
      </c>
      <c r="D522" s="5">
        <f>TITRES_STAT!E525</f>
        <v>1835</v>
      </c>
      <c r="E522" s="2">
        <f t="shared" si="32"/>
        <v>-438093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CONFIRMED BULLISH</v>
      </c>
    </row>
    <row r="523" spans="1:8" ht="13.5" x14ac:dyDescent="0.25">
      <c r="A523" s="3">
        <f>TITRES_STAT!B526</f>
        <v>43063</v>
      </c>
      <c r="B523" s="5">
        <f>TITRES_STAT!C526</f>
        <v>6.87</v>
      </c>
      <c r="C523" s="5">
        <f>TITRES_STAT!D526</f>
        <v>3.8395999999999999</v>
      </c>
      <c r="D523" s="5">
        <f>TITRES_STAT!E526</f>
        <v>3176</v>
      </c>
      <c r="E523" s="2">
        <f t="shared" si="32"/>
        <v>-438093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6.85</v>
      </c>
      <c r="C524" s="5">
        <f>TITRES_STAT!D527</f>
        <v>3.8283999999999998</v>
      </c>
      <c r="D524" s="5">
        <f>TITRES_STAT!E527</f>
        <v>3932</v>
      </c>
      <c r="E524" s="2">
        <f t="shared" si="32"/>
        <v>-442025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6.85</v>
      </c>
      <c r="C525" s="5">
        <f>TITRES_STAT!D528</f>
        <v>3.8283999999999998</v>
      </c>
      <c r="D525" s="5">
        <f>TITRES_STAT!E528</f>
        <v>2285</v>
      </c>
      <c r="E525" s="2">
        <f t="shared" si="32"/>
        <v>-442025</v>
      </c>
      <c r="F525" s="5" t="str">
        <f t="shared" si="35"/>
        <v>BEARISH</v>
      </c>
      <c r="G525" s="5" t="str">
        <f t="shared" si="34"/>
        <v>NEUTRAL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6.86</v>
      </c>
      <c r="C526" s="5">
        <f>TITRES_STAT!D529</f>
        <v>3.8340000000000001</v>
      </c>
      <c r="D526" s="5">
        <f>TITRES_STAT!E529</f>
        <v>2093</v>
      </c>
      <c r="E526" s="2">
        <f t="shared" si="32"/>
        <v>-439932</v>
      </c>
      <c r="F526" s="5" t="str">
        <f t="shared" si="35"/>
        <v>BEARISH</v>
      </c>
      <c r="G526" s="5" t="str">
        <f t="shared" si="34"/>
        <v>NEUTRAL</v>
      </c>
      <c r="H526" s="5" t="str">
        <f t="shared" si="33"/>
        <v>NEUTRAL</v>
      </c>
    </row>
    <row r="527" spans="1:8" ht="13.5" x14ac:dyDescent="0.25">
      <c r="A527" s="3">
        <f>TITRES_STAT!B530</f>
        <v>43069</v>
      </c>
      <c r="B527" s="5">
        <f>TITRES_STAT!C530</f>
        <v>6.81</v>
      </c>
      <c r="C527" s="5">
        <f>TITRES_STAT!D530</f>
        <v>3.8060999999999998</v>
      </c>
      <c r="D527" s="5">
        <f>TITRES_STAT!E530</f>
        <v>1038</v>
      </c>
      <c r="E527" s="2">
        <f t="shared" si="32"/>
        <v>-440970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6.82</v>
      </c>
      <c r="C528" s="5">
        <f>TITRES_STAT!D531</f>
        <v>3.8115999999999999</v>
      </c>
      <c r="D528" s="5">
        <f>TITRES_STAT!E531</f>
        <v>1981</v>
      </c>
      <c r="E528" s="2">
        <f t="shared" si="32"/>
        <v>-438989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6.83</v>
      </c>
      <c r="C529" s="5">
        <f>TITRES_STAT!D532</f>
        <v>3.8172000000000001</v>
      </c>
      <c r="D529" s="5">
        <f>TITRES_STAT!E532</f>
        <v>1707</v>
      </c>
      <c r="E529" s="2">
        <f t="shared" si="32"/>
        <v>-437282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BULLISH DIVERGENCE</v>
      </c>
    </row>
    <row r="530" spans="1:8" ht="13.5" x14ac:dyDescent="0.25">
      <c r="A530" s="3">
        <f>TITRES_STAT!B533</f>
        <v>43075</v>
      </c>
      <c r="B530" s="5">
        <f>TITRES_STAT!C533</f>
        <v>6.84</v>
      </c>
      <c r="C530" s="5">
        <f>TITRES_STAT!D533</f>
        <v>3.8228</v>
      </c>
      <c r="D530" s="5">
        <f>TITRES_STAT!E533</f>
        <v>6963</v>
      </c>
      <c r="E530" s="2">
        <f t="shared" si="32"/>
        <v>-430319</v>
      </c>
      <c r="F530" s="5" t="str">
        <f t="shared" si="35"/>
        <v>BULLISH</v>
      </c>
      <c r="G530" s="5" t="str">
        <f t="shared" si="34"/>
        <v>WEAK</v>
      </c>
      <c r="H530" s="5" t="str">
        <f t="shared" si="33"/>
        <v>BULLISH DIVERGENCE</v>
      </c>
    </row>
    <row r="531" spans="1:8" ht="13.5" x14ac:dyDescent="0.25">
      <c r="A531" s="3">
        <f>TITRES_STAT!B534</f>
        <v>43076</v>
      </c>
      <c r="B531" s="5">
        <f>TITRES_STAT!C534</f>
        <v>7.25</v>
      </c>
      <c r="C531" s="5">
        <f>TITRES_STAT!D534</f>
        <v>4.0519999999999996</v>
      </c>
      <c r="D531" s="5">
        <f>TITRES_STAT!E534</f>
        <v>10024</v>
      </c>
      <c r="E531" s="2">
        <f t="shared" si="32"/>
        <v>-420295</v>
      </c>
      <c r="F531" s="5" t="str">
        <f t="shared" si="35"/>
        <v>BULLISH</v>
      </c>
      <c r="G531" s="5" t="str">
        <f t="shared" si="34"/>
        <v>WEAK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7.65</v>
      </c>
      <c r="C532" s="5">
        <f>TITRES_STAT!D535</f>
        <v>4.2755000000000001</v>
      </c>
      <c r="D532" s="5">
        <f>TITRES_STAT!E535</f>
        <v>2207</v>
      </c>
      <c r="E532" s="2">
        <f t="shared" si="32"/>
        <v>-418088</v>
      </c>
      <c r="F532" s="5" t="str">
        <f t="shared" si="35"/>
        <v>BULLISH</v>
      </c>
      <c r="G532" s="5" t="str">
        <f t="shared" si="34"/>
        <v>WEAK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7.31</v>
      </c>
      <c r="C533" s="5">
        <f>TITRES_STAT!D536</f>
        <v>4.0854999999999997</v>
      </c>
      <c r="D533" s="5">
        <f>TITRES_STAT!E536</f>
        <v>516</v>
      </c>
      <c r="E533" s="2">
        <f t="shared" si="32"/>
        <v>-418604</v>
      </c>
      <c r="F533" s="5" t="str">
        <f t="shared" si="35"/>
        <v>BULLISH</v>
      </c>
      <c r="G533" s="5" t="str">
        <f t="shared" si="34"/>
        <v>WEAK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7.32</v>
      </c>
      <c r="C534" s="5">
        <f>TITRES_STAT!D537</f>
        <v>4.0911</v>
      </c>
      <c r="D534" s="5">
        <f>TITRES_STAT!E537</f>
        <v>3079</v>
      </c>
      <c r="E534" s="2">
        <f t="shared" si="32"/>
        <v>-415525</v>
      </c>
      <c r="F534" s="5" t="str">
        <f t="shared" si="35"/>
        <v>BULLISH</v>
      </c>
      <c r="G534" s="5" t="str">
        <f t="shared" si="34"/>
        <v>WEAK</v>
      </c>
      <c r="H534" s="5" t="str">
        <f t="shared" si="33"/>
        <v>CONFIRMED BULLISH</v>
      </c>
    </row>
    <row r="535" spans="1:8" ht="13.5" x14ac:dyDescent="0.25">
      <c r="A535" s="3">
        <f>TITRES_STAT!B538</f>
        <v>43082</v>
      </c>
      <c r="B535" s="5">
        <f>TITRES_STAT!C538</f>
        <v>7.3</v>
      </c>
      <c r="C535" s="5">
        <f>TITRES_STAT!D538</f>
        <v>4.0799000000000003</v>
      </c>
      <c r="D535" s="5">
        <f>TITRES_STAT!E538</f>
        <v>5703</v>
      </c>
      <c r="E535" s="2">
        <f t="shared" si="32"/>
        <v>-421228</v>
      </c>
      <c r="F535" s="5" t="str">
        <f t="shared" si="35"/>
        <v>BULLISH</v>
      </c>
      <c r="G535" s="5" t="str">
        <f t="shared" si="34"/>
        <v>WEAK</v>
      </c>
      <c r="H535" s="5" t="str">
        <f t="shared" si="33"/>
        <v>CONFIRMED BULLISH</v>
      </c>
    </row>
    <row r="536" spans="1:8" ht="13.5" x14ac:dyDescent="0.25">
      <c r="A536" s="3">
        <f>TITRES_STAT!B539</f>
        <v>43083</v>
      </c>
      <c r="B536" s="5">
        <f>TITRES_STAT!C539</f>
        <v>7.4</v>
      </c>
      <c r="C536" s="5">
        <f>TITRES_STAT!D539</f>
        <v>4.1357999999999997</v>
      </c>
      <c r="D536" s="5">
        <f>TITRES_STAT!E539</f>
        <v>7610</v>
      </c>
      <c r="E536" s="2">
        <f t="shared" si="32"/>
        <v>-413618</v>
      </c>
      <c r="F536" s="5" t="str">
        <f t="shared" si="35"/>
        <v>BULLISH</v>
      </c>
      <c r="G536" s="5" t="str">
        <f t="shared" si="34"/>
        <v>NEUTRAL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7.5</v>
      </c>
      <c r="C537" s="5">
        <f>TITRES_STAT!D540</f>
        <v>4.1917</v>
      </c>
      <c r="D537" s="5">
        <f>TITRES_STAT!E540</f>
        <v>20068</v>
      </c>
      <c r="E537" s="2">
        <f t="shared" si="32"/>
        <v>-393550</v>
      </c>
      <c r="F537" s="5" t="str">
        <f t="shared" si="35"/>
        <v>BULLISH</v>
      </c>
      <c r="G537" s="5" t="str">
        <f t="shared" si="34"/>
        <v>WEAK</v>
      </c>
      <c r="H537" s="5" t="str">
        <f t="shared" si="33"/>
        <v>BULLISH DIVERGENCE</v>
      </c>
    </row>
    <row r="538" spans="1:8" ht="13.5" x14ac:dyDescent="0.25">
      <c r="A538" s="3">
        <f>TITRES_STAT!B541</f>
        <v>43087</v>
      </c>
      <c r="B538" s="5">
        <f>TITRES_STAT!C541</f>
        <v>7.92</v>
      </c>
      <c r="C538" s="5">
        <f>TITRES_STAT!D541</f>
        <v>4.4264000000000001</v>
      </c>
      <c r="D538" s="5">
        <f>TITRES_STAT!E541</f>
        <v>36626</v>
      </c>
      <c r="E538" s="2">
        <f t="shared" si="32"/>
        <v>-356924</v>
      </c>
      <c r="F538" s="5" t="str">
        <f t="shared" si="35"/>
        <v>BULLISH</v>
      </c>
      <c r="G538" s="5" t="str">
        <f t="shared" si="34"/>
        <v>WEAK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8.34</v>
      </c>
      <c r="C539" s="5">
        <f>TITRES_STAT!D542</f>
        <v>4.6612</v>
      </c>
      <c r="D539" s="5">
        <f>TITRES_STAT!E542</f>
        <v>16504</v>
      </c>
      <c r="E539" s="2">
        <f t="shared" si="32"/>
        <v>-340420</v>
      </c>
      <c r="F539" s="5" t="str">
        <f t="shared" si="35"/>
        <v>BULLISH</v>
      </c>
      <c r="G539" s="5" t="str">
        <f t="shared" si="34"/>
        <v>WEAK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8.83</v>
      </c>
      <c r="C540" s="5">
        <f>TITRES_STAT!D543</f>
        <v>4.9349999999999996</v>
      </c>
      <c r="D540" s="5">
        <f>TITRES_STAT!E543</f>
        <v>34764</v>
      </c>
      <c r="E540" s="2">
        <f t="shared" si="32"/>
        <v>-305656</v>
      </c>
      <c r="F540" s="5" t="str">
        <f t="shared" si="35"/>
        <v>BULLISH</v>
      </c>
      <c r="G540" s="5" t="str">
        <f t="shared" si="34"/>
        <v>WEAK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9.19</v>
      </c>
      <c r="C541" s="5">
        <f>TITRES_STAT!D544</f>
        <v>5.1361999999999997</v>
      </c>
      <c r="D541" s="5">
        <f>TITRES_STAT!E544</f>
        <v>21419</v>
      </c>
      <c r="E541" s="2">
        <f t="shared" si="32"/>
        <v>-284237</v>
      </c>
      <c r="F541" s="5" t="str">
        <f t="shared" si="35"/>
        <v>BULLISH</v>
      </c>
      <c r="G541" s="5" t="str">
        <f t="shared" si="34"/>
        <v>WEAK</v>
      </c>
      <c r="H541" s="5" t="str">
        <f t="shared" si="33"/>
        <v>CONFIRMED BULLISH</v>
      </c>
    </row>
    <row r="542" spans="1:8" ht="13.5" x14ac:dyDescent="0.25">
      <c r="A542" s="3">
        <f>TITRES_STAT!B545</f>
        <v>43091</v>
      </c>
      <c r="B542" s="5">
        <f>TITRES_STAT!C545</f>
        <v>9</v>
      </c>
      <c r="C542" s="5">
        <f>TITRES_STAT!D545</f>
        <v>5.03</v>
      </c>
      <c r="D542" s="5">
        <f>TITRES_STAT!E545</f>
        <v>33298</v>
      </c>
      <c r="E542" s="2">
        <f t="shared" si="32"/>
        <v>-317535</v>
      </c>
      <c r="F542" s="5" t="str">
        <f t="shared" si="35"/>
        <v>BULLISH</v>
      </c>
      <c r="G542" s="5" t="str">
        <f t="shared" si="34"/>
        <v>WEAK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8.7200000000000006</v>
      </c>
      <c r="C543" s="5">
        <f>TITRES_STAT!D546</f>
        <v>4.8734999999999999</v>
      </c>
      <c r="D543" s="5">
        <f>TITRES_STAT!E546</f>
        <v>27752</v>
      </c>
      <c r="E543" s="2">
        <f t="shared" si="32"/>
        <v>-345287</v>
      </c>
      <c r="F543" s="5" t="str">
        <f t="shared" si="35"/>
        <v>BULLISH</v>
      </c>
      <c r="G543" s="5" t="str">
        <f t="shared" si="34"/>
        <v>WEAK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8.69</v>
      </c>
      <c r="C544" s="5">
        <f>TITRES_STAT!D547</f>
        <v>4.8567999999999998</v>
      </c>
      <c r="D544" s="5">
        <f>TITRES_STAT!E547</f>
        <v>9993</v>
      </c>
      <c r="E544" s="2">
        <f t="shared" si="32"/>
        <v>-355280</v>
      </c>
      <c r="F544" s="5" t="str">
        <f t="shared" si="35"/>
        <v>BEARISH</v>
      </c>
      <c r="G544" s="5" t="str">
        <f t="shared" si="34"/>
        <v>STRONG</v>
      </c>
      <c r="H544" s="5" t="str">
        <f t="shared" si="33"/>
        <v>BEARISH DIVERGENCE</v>
      </c>
    </row>
    <row r="545" spans="1:8" ht="13.5" x14ac:dyDescent="0.25">
      <c r="A545" s="3">
        <f>TITRES_STAT!B548</f>
        <v>43096</v>
      </c>
      <c r="B545" s="5">
        <f>TITRES_STAT!C548</f>
        <v>8.7100000000000009</v>
      </c>
      <c r="C545" s="5">
        <f>TITRES_STAT!D548</f>
        <v>4.8678999999999997</v>
      </c>
      <c r="D545" s="5">
        <f>TITRES_STAT!E548</f>
        <v>20236</v>
      </c>
      <c r="E545" s="2">
        <f t="shared" si="32"/>
        <v>-335044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8.6999999999999993</v>
      </c>
      <c r="C546" s="5">
        <f>TITRES_STAT!D549</f>
        <v>4.8624000000000001</v>
      </c>
      <c r="D546" s="5">
        <f>TITRES_STAT!E549</f>
        <v>29164</v>
      </c>
      <c r="E546" s="2">
        <f t="shared" si="32"/>
        <v>-364208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8.69</v>
      </c>
      <c r="C547" s="5">
        <f>TITRES_STAT!D550</f>
        <v>4.8567999999999998</v>
      </c>
      <c r="D547" s="5">
        <f>TITRES_STAT!E550</f>
        <v>70552</v>
      </c>
      <c r="E547" s="2">
        <f t="shared" si="32"/>
        <v>-434760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8.25</v>
      </c>
      <c r="C548" s="5">
        <f>TITRES_STAT!D551</f>
        <v>4.6109</v>
      </c>
      <c r="D548" s="5">
        <f>TITRES_STAT!E551</f>
        <v>2023</v>
      </c>
      <c r="E548" s="2">
        <f t="shared" si="32"/>
        <v>-436783</v>
      </c>
      <c r="F548" s="5" t="str">
        <f t="shared" si="35"/>
        <v>BEARISH</v>
      </c>
      <c r="G548" s="5" t="str">
        <f t="shared" si="34"/>
        <v>STRONG</v>
      </c>
      <c r="H548" s="5" t="str">
        <f t="shared" si="33"/>
        <v>CONFIRMED BEARISH</v>
      </c>
    </row>
    <row r="549" spans="1:8" ht="13.5" x14ac:dyDescent="0.25">
      <c r="A549" s="3">
        <f>TITRES_STAT!B552</f>
        <v>43103</v>
      </c>
      <c r="B549" s="5">
        <f>TITRES_STAT!C552</f>
        <v>8</v>
      </c>
      <c r="C549" s="5">
        <f>TITRES_STAT!D552</f>
        <v>4.4710999999999999</v>
      </c>
      <c r="D549" s="5">
        <f>TITRES_STAT!E552</f>
        <v>6225</v>
      </c>
      <c r="E549" s="2">
        <f t="shared" si="32"/>
        <v>-443008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43104</v>
      </c>
      <c r="B550" s="5">
        <f>TITRES_STAT!C553</f>
        <v>7.64</v>
      </c>
      <c r="C550" s="5">
        <f>TITRES_STAT!D553</f>
        <v>4.2698999999999998</v>
      </c>
      <c r="D550" s="5">
        <f>TITRES_STAT!E553</f>
        <v>0</v>
      </c>
      <c r="E550" s="2">
        <f t="shared" si="32"/>
        <v>-443008</v>
      </c>
      <c r="F550" s="5" t="str">
        <f t="shared" si="35"/>
        <v>BEARISH</v>
      </c>
      <c r="G550" s="5" t="str">
        <f t="shared" si="34"/>
        <v>STRONG</v>
      </c>
      <c r="H550" s="5" t="str">
        <f t="shared" si="33"/>
        <v>CONFIRMED BEARISH</v>
      </c>
    </row>
    <row r="551" spans="1:8" ht="13.5" x14ac:dyDescent="0.25">
      <c r="A551" s="3">
        <f>TITRES_STAT!B554</f>
        <v>43105</v>
      </c>
      <c r="B551" s="5">
        <f>TITRES_STAT!C554</f>
        <v>7.5</v>
      </c>
      <c r="C551" s="5">
        <f>TITRES_STAT!D554</f>
        <v>4.1917</v>
      </c>
      <c r="D551" s="5">
        <f>TITRES_STAT!E554</f>
        <v>1431</v>
      </c>
      <c r="E551" s="2">
        <f t="shared" si="32"/>
        <v>-444439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CONFIRMED BEARISH</v>
      </c>
    </row>
    <row r="552" spans="1:8" ht="13.5" x14ac:dyDescent="0.25">
      <c r="A552" s="3">
        <f>TITRES_STAT!B555</f>
        <v>43108</v>
      </c>
      <c r="B552" s="5">
        <f>TITRES_STAT!C555</f>
        <v>7.94</v>
      </c>
      <c r="C552" s="5">
        <f>TITRES_STAT!D555</f>
        <v>4.4375999999999998</v>
      </c>
      <c r="D552" s="5">
        <f>TITRES_STAT!E555</f>
        <v>1574</v>
      </c>
      <c r="E552" s="2">
        <f t="shared" si="32"/>
        <v>-442865</v>
      </c>
      <c r="F552" s="5" t="str">
        <f t="shared" si="35"/>
        <v>BEARISH</v>
      </c>
      <c r="G552" s="5" t="str">
        <f t="shared" si="34"/>
        <v>NEUTRAL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7.75</v>
      </c>
      <c r="C553" s="5">
        <f>TITRES_STAT!D556</f>
        <v>4.3314000000000004</v>
      </c>
      <c r="D553" s="5">
        <f>TITRES_STAT!E556</f>
        <v>1502</v>
      </c>
      <c r="E553" s="2">
        <f t="shared" si="32"/>
        <v>-444367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7.77</v>
      </c>
      <c r="C554" s="5">
        <f>TITRES_STAT!D557</f>
        <v>4.3426</v>
      </c>
      <c r="D554" s="5">
        <f>TITRES_STAT!E557</f>
        <v>4356</v>
      </c>
      <c r="E554" s="2">
        <f t="shared" si="32"/>
        <v>-440011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BULLISH DIVERGENCE</v>
      </c>
    </row>
    <row r="555" spans="1:8" ht="13.5" x14ac:dyDescent="0.25">
      <c r="A555" s="3">
        <f>TITRES_STAT!B558</f>
        <v>43111</v>
      </c>
      <c r="B555" s="5">
        <f>TITRES_STAT!C558</f>
        <v>7.75</v>
      </c>
      <c r="C555" s="5">
        <f>TITRES_STAT!D558</f>
        <v>4.3314000000000004</v>
      </c>
      <c r="D555" s="5">
        <f>TITRES_STAT!E558</f>
        <v>2453</v>
      </c>
      <c r="E555" s="2">
        <f t="shared" si="32"/>
        <v>-442464</v>
      </c>
      <c r="F555" s="5" t="str">
        <f t="shared" si="35"/>
        <v>BULLISH</v>
      </c>
      <c r="G555" s="5" t="str">
        <f t="shared" si="34"/>
        <v>NEUTRAL</v>
      </c>
      <c r="H555" s="5" t="str">
        <f t="shared" si="33"/>
        <v>CONFIRMED BULLISH</v>
      </c>
    </row>
    <row r="556" spans="1:8" ht="13.5" x14ac:dyDescent="0.25">
      <c r="A556" s="3">
        <f>TITRES_STAT!B559</f>
        <v>43112</v>
      </c>
      <c r="B556" s="5">
        <f>TITRES_STAT!C559</f>
        <v>7.57</v>
      </c>
      <c r="C556" s="5">
        <f>TITRES_STAT!D559</f>
        <v>4.2308000000000003</v>
      </c>
      <c r="D556" s="5">
        <f>TITRES_STAT!E559</f>
        <v>5403</v>
      </c>
      <c r="E556" s="2">
        <f t="shared" si="32"/>
        <v>-447867</v>
      </c>
      <c r="F556" s="5" t="str">
        <f t="shared" si="35"/>
        <v>BEARISH</v>
      </c>
      <c r="G556" s="5" t="str">
        <f t="shared" si="34"/>
        <v>NEUTRAL</v>
      </c>
      <c r="H556" s="5" t="str">
        <f t="shared" si="33"/>
        <v>BEARISH DIVERGENCE</v>
      </c>
    </row>
    <row r="557" spans="1:8" ht="13.5" x14ac:dyDescent="0.25">
      <c r="A557" s="3">
        <f>TITRES_STAT!B560</f>
        <v>43115</v>
      </c>
      <c r="B557" s="5">
        <f>TITRES_STAT!C560</f>
        <v>7.68</v>
      </c>
      <c r="C557" s="5">
        <f>TITRES_STAT!D560</f>
        <v>4.2923</v>
      </c>
      <c r="D557" s="5">
        <f>TITRES_STAT!E560</f>
        <v>2945</v>
      </c>
      <c r="E557" s="2">
        <f t="shared" si="32"/>
        <v>-444922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7.68</v>
      </c>
      <c r="C558" s="5">
        <f>TITRES_STAT!D561</f>
        <v>4.2923</v>
      </c>
      <c r="D558" s="5">
        <f>TITRES_STAT!E561</f>
        <v>550</v>
      </c>
      <c r="E558" s="2">
        <f t="shared" si="32"/>
        <v>-444922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7.63</v>
      </c>
      <c r="C559" s="5">
        <f>TITRES_STAT!D562</f>
        <v>4.2643000000000004</v>
      </c>
      <c r="D559" s="5">
        <f>TITRES_STAT!E562</f>
        <v>4715</v>
      </c>
      <c r="E559" s="2">
        <f t="shared" si="32"/>
        <v>-449637</v>
      </c>
      <c r="F559" s="5" t="str">
        <f t="shared" si="35"/>
        <v>BEARISH</v>
      </c>
      <c r="G559" s="5" t="str">
        <f t="shared" si="34"/>
        <v>STRONG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7.9</v>
      </c>
      <c r="C560" s="5">
        <f>TITRES_STAT!D563</f>
        <v>4.4151999999999996</v>
      </c>
      <c r="D560" s="5">
        <f>TITRES_STAT!E563</f>
        <v>2883</v>
      </c>
      <c r="E560" s="2">
        <f t="shared" si="32"/>
        <v>-446754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BEARISH DIVERGENCE</v>
      </c>
    </row>
    <row r="561" spans="1:8" ht="13.5" x14ac:dyDescent="0.25">
      <c r="A561" s="3">
        <f>TITRES_STAT!B564</f>
        <v>43119</v>
      </c>
      <c r="B561" s="5">
        <f>TITRES_STAT!C564</f>
        <v>8</v>
      </c>
      <c r="C561" s="5">
        <f>TITRES_STAT!D564</f>
        <v>4.4710999999999999</v>
      </c>
      <c r="D561" s="5">
        <f>TITRES_STAT!E564</f>
        <v>1085</v>
      </c>
      <c r="E561" s="2">
        <f t="shared" si="32"/>
        <v>-445669</v>
      </c>
      <c r="F561" s="5" t="str">
        <f t="shared" si="35"/>
        <v>BULLISH</v>
      </c>
      <c r="G561" s="5" t="str">
        <f t="shared" si="34"/>
        <v>NEUTRAL</v>
      </c>
      <c r="H561" s="5" t="str">
        <f t="shared" si="33"/>
        <v>CONFIRMED BULLISH</v>
      </c>
    </row>
    <row r="562" spans="1:8" ht="13.5" x14ac:dyDescent="0.25">
      <c r="A562" s="3">
        <f>TITRES_STAT!B565</f>
        <v>43122</v>
      </c>
      <c r="B562" s="5">
        <f>TITRES_STAT!C565</f>
        <v>7.8</v>
      </c>
      <c r="C562" s="5">
        <f>TITRES_STAT!D565</f>
        <v>4.3593999999999999</v>
      </c>
      <c r="D562" s="5">
        <f>TITRES_STAT!E565</f>
        <v>845</v>
      </c>
      <c r="E562" s="2">
        <f t="shared" si="32"/>
        <v>-446514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BEARISH DIVERGENCE</v>
      </c>
    </row>
    <row r="563" spans="1:8" ht="13.5" x14ac:dyDescent="0.25">
      <c r="A563" s="3">
        <f>TITRES_STAT!B566</f>
        <v>43123</v>
      </c>
      <c r="B563" s="5">
        <f>TITRES_STAT!C566</f>
        <v>7.97</v>
      </c>
      <c r="C563" s="5">
        <f>TITRES_STAT!D566</f>
        <v>4.4543999999999997</v>
      </c>
      <c r="D563" s="5">
        <f>TITRES_STAT!E566</f>
        <v>2468</v>
      </c>
      <c r="E563" s="2">
        <f t="shared" si="32"/>
        <v>-444046</v>
      </c>
      <c r="F563" s="5" t="str">
        <f t="shared" si="35"/>
        <v>BULLISH</v>
      </c>
      <c r="G563" s="5" t="str">
        <f t="shared" si="34"/>
        <v>NEUTRAL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8.01</v>
      </c>
      <c r="C564" s="5">
        <f>TITRES_STAT!D567</f>
        <v>4.4767000000000001</v>
      </c>
      <c r="D564" s="5">
        <f>TITRES_STAT!E567</f>
        <v>1780</v>
      </c>
      <c r="E564" s="2">
        <f t="shared" si="32"/>
        <v>-442266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8.49</v>
      </c>
      <c r="C565" s="5">
        <f>TITRES_STAT!D568</f>
        <v>4.7450000000000001</v>
      </c>
      <c r="D565" s="5">
        <f>TITRES_STAT!E568</f>
        <v>2898</v>
      </c>
      <c r="E565" s="2">
        <f t="shared" si="32"/>
        <v>-439368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8.49</v>
      </c>
      <c r="C566" s="5">
        <f>TITRES_STAT!D569</f>
        <v>4.7450000000000001</v>
      </c>
      <c r="D566" s="5">
        <f>TITRES_STAT!E569</f>
        <v>8747</v>
      </c>
      <c r="E566" s="2">
        <f t="shared" si="32"/>
        <v>-439368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8.5</v>
      </c>
      <c r="C567" s="5">
        <f>TITRES_STAT!D570</f>
        <v>4.7506000000000004</v>
      </c>
      <c r="D567" s="5">
        <f>TITRES_STAT!E570</f>
        <v>851</v>
      </c>
      <c r="E567" s="2">
        <f t="shared" si="32"/>
        <v>-438517</v>
      </c>
      <c r="F567" s="5" t="str">
        <f t="shared" si="35"/>
        <v>BULLISH</v>
      </c>
      <c r="G567" s="5" t="str">
        <f t="shared" si="34"/>
        <v>NEUTRAL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8.4</v>
      </c>
      <c r="C568" s="5">
        <f>TITRES_STAT!D571</f>
        <v>4.6947000000000001</v>
      </c>
      <c r="D568" s="5">
        <f>TITRES_STAT!E571</f>
        <v>2355</v>
      </c>
      <c r="E568" s="2">
        <f t="shared" si="32"/>
        <v>-440872</v>
      </c>
      <c r="F568" s="5" t="str">
        <f t="shared" si="35"/>
        <v>BULLISH</v>
      </c>
      <c r="G568" s="5" t="str">
        <f t="shared" si="34"/>
        <v>NEUTRAL</v>
      </c>
      <c r="H568" s="5" t="str">
        <f t="shared" si="33"/>
        <v>CONFIRMED BULLISH</v>
      </c>
    </row>
    <row r="569" spans="1:8" ht="13.5" x14ac:dyDescent="0.25">
      <c r="A569" s="3">
        <f>TITRES_STAT!B572</f>
        <v>43131</v>
      </c>
      <c r="B569" s="5">
        <f>TITRES_STAT!C572</f>
        <v>8.4</v>
      </c>
      <c r="C569" s="5">
        <f>TITRES_STAT!D572</f>
        <v>4.6947000000000001</v>
      </c>
      <c r="D569" s="5">
        <f>TITRES_STAT!E572</f>
        <v>1730</v>
      </c>
      <c r="E569" s="2">
        <f t="shared" si="32"/>
        <v>-440872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CONFIRMED BULLISH</v>
      </c>
    </row>
    <row r="570" spans="1:8" ht="13.5" x14ac:dyDescent="0.25">
      <c r="A570" s="3">
        <f>TITRES_STAT!B573</f>
        <v>43132</v>
      </c>
      <c r="B570" s="5">
        <f>TITRES_STAT!C573</f>
        <v>8.1999999999999993</v>
      </c>
      <c r="C570" s="5">
        <f>TITRES_STAT!D573</f>
        <v>4.5829000000000004</v>
      </c>
      <c r="D570" s="5">
        <f>TITRES_STAT!E573</f>
        <v>3957</v>
      </c>
      <c r="E570" s="2">
        <f t="shared" si="32"/>
        <v>-444829</v>
      </c>
      <c r="F570" s="5" t="str">
        <f t="shared" si="35"/>
        <v>BEARISH</v>
      </c>
      <c r="G570" s="5" t="str">
        <f t="shared" si="34"/>
        <v>NEUTRAL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8.39</v>
      </c>
      <c r="C571" s="5">
        <f>TITRES_STAT!D574</f>
        <v>4.6890999999999998</v>
      </c>
      <c r="D571" s="5">
        <f>TITRES_STAT!E574</f>
        <v>460</v>
      </c>
      <c r="E571" s="2">
        <f t="shared" si="32"/>
        <v>-444369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8.3000000000000007</v>
      </c>
      <c r="C572" s="5">
        <f>TITRES_STAT!D575</f>
        <v>4.6387999999999998</v>
      </c>
      <c r="D572" s="5">
        <f>TITRES_STAT!E575</f>
        <v>1278</v>
      </c>
      <c r="E572" s="2">
        <f t="shared" si="32"/>
        <v>-445647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7.99</v>
      </c>
      <c r="C573" s="5">
        <f>TITRES_STAT!D576</f>
        <v>4.4654999999999996</v>
      </c>
      <c r="D573" s="5">
        <f>TITRES_STAT!E576</f>
        <v>3761</v>
      </c>
      <c r="E573" s="2">
        <f t="shared" si="32"/>
        <v>-449408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7.8</v>
      </c>
      <c r="C574" s="5">
        <f>TITRES_STAT!D577</f>
        <v>4.3593999999999999</v>
      </c>
      <c r="D574" s="5">
        <f>TITRES_STAT!E577</f>
        <v>6670</v>
      </c>
      <c r="E574" s="2">
        <f t="shared" si="32"/>
        <v>-456078</v>
      </c>
      <c r="F574" s="5" t="str">
        <f t="shared" si="35"/>
        <v>BEARISH</v>
      </c>
      <c r="G574" s="5" t="str">
        <f t="shared" si="34"/>
        <v>STRONG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7.89</v>
      </c>
      <c r="C575" s="5">
        <f>TITRES_STAT!D578</f>
        <v>4.4097</v>
      </c>
      <c r="D575" s="5">
        <f>TITRES_STAT!E578</f>
        <v>1652</v>
      </c>
      <c r="E575" s="2">
        <f t="shared" si="32"/>
        <v>-454426</v>
      </c>
      <c r="F575" s="5" t="str">
        <f t="shared" si="35"/>
        <v>BEARISH</v>
      </c>
      <c r="G575" s="5" t="str">
        <f t="shared" si="34"/>
        <v>STRONG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7.71</v>
      </c>
      <c r="C576" s="5">
        <f>TITRES_STAT!D579</f>
        <v>4.3090999999999999</v>
      </c>
      <c r="D576" s="5">
        <f>TITRES_STAT!E579</f>
        <v>605</v>
      </c>
      <c r="E576" s="2">
        <f t="shared" si="32"/>
        <v>-455031</v>
      </c>
      <c r="F576" s="5" t="str">
        <f t="shared" si="35"/>
        <v>BEARISH</v>
      </c>
      <c r="G576" s="5" t="str">
        <f t="shared" si="34"/>
        <v>STRONG</v>
      </c>
      <c r="H576" s="5" t="str">
        <f t="shared" si="33"/>
        <v>CONFIRMED BEARISH</v>
      </c>
    </row>
    <row r="577" spans="1:8" ht="13.5" x14ac:dyDescent="0.25">
      <c r="A577" s="3">
        <f>TITRES_STAT!B580</f>
        <v>43143</v>
      </c>
      <c r="B577" s="5">
        <f>TITRES_STAT!C580</f>
        <v>7.83</v>
      </c>
      <c r="C577" s="5">
        <f>TITRES_STAT!D580</f>
        <v>4.3761000000000001</v>
      </c>
      <c r="D577" s="5">
        <f>TITRES_STAT!E580</f>
        <v>1037</v>
      </c>
      <c r="E577" s="2">
        <f t="shared" si="32"/>
        <v>-453994</v>
      </c>
      <c r="F577" s="5" t="str">
        <f t="shared" si="35"/>
        <v>BEARISH</v>
      </c>
      <c r="G577" s="5" t="str">
        <f t="shared" si="34"/>
        <v>NEUTRAL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7.83</v>
      </c>
      <c r="C578" s="5">
        <f>TITRES_STAT!D581</f>
        <v>4.3761000000000001</v>
      </c>
      <c r="D578" s="5">
        <f>TITRES_STAT!E581</f>
        <v>1157</v>
      </c>
      <c r="E578" s="2">
        <f t="shared" si="32"/>
        <v>-453994</v>
      </c>
      <c r="F578" s="5" t="str">
        <f t="shared" si="35"/>
        <v>BEARISH</v>
      </c>
      <c r="G578" s="5" t="str">
        <f t="shared" si="34"/>
        <v>NEUTRAL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7.62</v>
      </c>
      <c r="C579" s="5">
        <f>TITRES_STAT!D582</f>
        <v>4.2587999999999999</v>
      </c>
      <c r="D579" s="5">
        <f>TITRES_STAT!E582</f>
        <v>1867</v>
      </c>
      <c r="E579" s="2">
        <f t="shared" si="32"/>
        <v>-455861</v>
      </c>
      <c r="F579" s="5" t="str">
        <f t="shared" si="35"/>
        <v>BULLISH</v>
      </c>
      <c r="G579" s="5" t="str">
        <f t="shared" si="34"/>
        <v>NEUTRAL</v>
      </c>
      <c r="H579" s="5" t="str">
        <f t="shared" si="33"/>
        <v>BULLISH DIVERGENCE</v>
      </c>
    </row>
    <row r="580" spans="1:8" ht="13.5" x14ac:dyDescent="0.25">
      <c r="A580" s="3">
        <f>TITRES_STAT!B583</f>
        <v>43146</v>
      </c>
      <c r="B580" s="5">
        <f>TITRES_STAT!C583</f>
        <v>7.5</v>
      </c>
      <c r="C580" s="5">
        <f>TITRES_STAT!D583</f>
        <v>4.1917</v>
      </c>
      <c r="D580" s="5">
        <f>TITRES_STAT!E583</f>
        <v>6647</v>
      </c>
      <c r="E580" s="2">
        <f t="shared" ref="E580:E643" si="36">IF(B580&gt;B579, E579+D580, IF(B580&lt;B579, E579-D580, E579))</f>
        <v>-462508</v>
      </c>
      <c r="F580" s="5" t="str">
        <f t="shared" si="35"/>
        <v>BEARISH</v>
      </c>
      <c r="G580" s="5" t="str">
        <f t="shared" si="34"/>
        <v>NEUTRAL</v>
      </c>
      <c r="H580" s="5" t="str">
        <f t="shared" si="33"/>
        <v>CONFIRMED BEARISH</v>
      </c>
    </row>
    <row r="581" spans="1:8" ht="13.5" x14ac:dyDescent="0.25">
      <c r="A581" s="3">
        <f>TITRES_STAT!B584</f>
        <v>43147</v>
      </c>
      <c r="B581" s="5">
        <f>TITRES_STAT!C584</f>
        <v>7.5</v>
      </c>
      <c r="C581" s="5">
        <f>TITRES_STAT!D584</f>
        <v>4.1917</v>
      </c>
      <c r="D581" s="5">
        <f>TITRES_STAT!E584</f>
        <v>1325</v>
      </c>
      <c r="E581" s="2">
        <f t="shared" si="36"/>
        <v>-462508</v>
      </c>
      <c r="F581" s="5" t="str">
        <f t="shared" si="35"/>
        <v>BEARISH</v>
      </c>
      <c r="G581" s="5" t="str">
        <f t="shared" si="34"/>
        <v>NEUTRAL</v>
      </c>
      <c r="H581" s="5" t="str">
        <f t="shared" si="33"/>
        <v>CONFIRMED BEARISH</v>
      </c>
    </row>
    <row r="582" spans="1:8" ht="13.5" x14ac:dyDescent="0.25">
      <c r="A582" s="3">
        <f>TITRES_STAT!B585</f>
        <v>43150</v>
      </c>
      <c r="B582" s="5">
        <f>TITRES_STAT!C585</f>
        <v>7.35</v>
      </c>
      <c r="C582" s="5">
        <f>TITRES_STAT!D585</f>
        <v>4.1078999999999999</v>
      </c>
      <c r="D582" s="5">
        <f>TITRES_STAT!E585</f>
        <v>1425</v>
      </c>
      <c r="E582" s="2">
        <f t="shared" si="36"/>
        <v>-463933</v>
      </c>
      <c r="F582" s="5" t="str">
        <f t="shared" si="35"/>
        <v>BEARISH</v>
      </c>
      <c r="G582" s="5" t="str">
        <f t="shared" si="34"/>
        <v>STRONG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7.18</v>
      </c>
      <c r="C583" s="5">
        <f>TITRES_STAT!D586</f>
        <v>4.0128000000000004</v>
      </c>
      <c r="D583" s="5">
        <f>TITRES_STAT!E586</f>
        <v>3140</v>
      </c>
      <c r="E583" s="2">
        <f t="shared" si="36"/>
        <v>-467073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STRONG</v>
      </c>
      <c r="H583" s="5" t="str">
        <f t="shared" si="37"/>
        <v>CONFIRMED BEARISH</v>
      </c>
    </row>
    <row r="584" spans="1:8" ht="13.5" x14ac:dyDescent="0.25">
      <c r="A584" s="3">
        <f>TITRES_STAT!B587</f>
        <v>43152</v>
      </c>
      <c r="B584" s="5">
        <f>TITRES_STAT!C587</f>
        <v>7.38</v>
      </c>
      <c r="C584" s="5">
        <f>TITRES_STAT!D587</f>
        <v>4.1246</v>
      </c>
      <c r="D584" s="5">
        <f>TITRES_STAT!E587</f>
        <v>1408</v>
      </c>
      <c r="E584" s="2">
        <f t="shared" si="36"/>
        <v>-465665</v>
      </c>
      <c r="F584" s="5" t="str">
        <f t="shared" ref="F584:F647" si="39">IF(E584&gt;E579,"BULLISH",IF(E584&lt;E579,"BEARISH","NEUTRAL"))</f>
        <v>BEARISH</v>
      </c>
      <c r="G584" s="5" t="str">
        <f t="shared" si="38"/>
        <v>STRONG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7.38</v>
      </c>
      <c r="C585" s="5">
        <f>TITRES_STAT!D588</f>
        <v>4.1246</v>
      </c>
      <c r="D585" s="5">
        <f>TITRES_STAT!E588</f>
        <v>3920</v>
      </c>
      <c r="E585" s="2">
        <f t="shared" si="36"/>
        <v>-465665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43154</v>
      </c>
      <c r="B586" s="5">
        <f>TITRES_STAT!C589</f>
        <v>7.2</v>
      </c>
      <c r="C586" s="5">
        <f>TITRES_STAT!D589</f>
        <v>4.024</v>
      </c>
      <c r="D586" s="5">
        <f>TITRES_STAT!E589</f>
        <v>937</v>
      </c>
      <c r="E586" s="2">
        <f t="shared" si="36"/>
        <v>-466602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7</v>
      </c>
      <c r="C587" s="5">
        <f>TITRES_STAT!D590</f>
        <v>3.9121999999999999</v>
      </c>
      <c r="D587" s="5">
        <f>TITRES_STAT!E590</f>
        <v>2005</v>
      </c>
      <c r="E587" s="2">
        <f t="shared" si="36"/>
        <v>-468607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7</v>
      </c>
      <c r="C588" s="5">
        <f>TITRES_STAT!D591</f>
        <v>3.9121999999999999</v>
      </c>
      <c r="D588" s="5">
        <f>TITRES_STAT!E591</f>
        <v>4256</v>
      </c>
      <c r="E588" s="2">
        <f t="shared" si="36"/>
        <v>-468607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6.9</v>
      </c>
      <c r="C589" s="5">
        <f>TITRES_STAT!D592</f>
        <v>3.8563999999999998</v>
      </c>
      <c r="D589" s="5">
        <f>TITRES_STAT!E592</f>
        <v>1656</v>
      </c>
      <c r="E589" s="2">
        <f t="shared" si="36"/>
        <v>-470263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7</v>
      </c>
      <c r="C590" s="5">
        <f>TITRES_STAT!D593</f>
        <v>3.9121999999999999</v>
      </c>
      <c r="D590" s="5">
        <f>TITRES_STAT!E593</f>
        <v>1675</v>
      </c>
      <c r="E590" s="2">
        <f t="shared" si="36"/>
        <v>-468588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7</v>
      </c>
      <c r="C591" s="5">
        <f>TITRES_STAT!D594</f>
        <v>3.9121999999999999</v>
      </c>
      <c r="D591" s="5">
        <f>TITRES_STAT!E594</f>
        <v>1370</v>
      </c>
      <c r="E591" s="2">
        <f t="shared" si="36"/>
        <v>-468588</v>
      </c>
      <c r="F591" s="5" t="str">
        <f t="shared" si="39"/>
        <v>BEARISH</v>
      </c>
      <c r="G591" s="5" t="str">
        <f t="shared" si="38"/>
        <v>NEUTRAL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6.9</v>
      </c>
      <c r="C592" s="5">
        <f>TITRES_STAT!D595</f>
        <v>3.8563999999999998</v>
      </c>
      <c r="D592" s="5">
        <f>TITRES_STAT!E595</f>
        <v>1570</v>
      </c>
      <c r="E592" s="2">
        <f t="shared" si="36"/>
        <v>-470158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7.21</v>
      </c>
      <c r="C593" s="5">
        <f>TITRES_STAT!D596</f>
        <v>4.0296000000000003</v>
      </c>
      <c r="D593" s="5">
        <f>TITRES_STAT!E596</f>
        <v>0</v>
      </c>
      <c r="E593" s="2">
        <f t="shared" si="36"/>
        <v>-470158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BEARISH DIVERGENCE</v>
      </c>
    </row>
    <row r="594" spans="1:8" ht="13.5" x14ac:dyDescent="0.25">
      <c r="A594" s="3">
        <f>TITRES_STAT!B597</f>
        <v>43166</v>
      </c>
      <c r="B594" s="5">
        <f>TITRES_STAT!C597</f>
        <v>7.64</v>
      </c>
      <c r="C594" s="5">
        <f>TITRES_STAT!D597</f>
        <v>4.2698999999999998</v>
      </c>
      <c r="D594" s="5">
        <f>TITRES_STAT!E597</f>
        <v>25697</v>
      </c>
      <c r="E594" s="2">
        <f t="shared" si="36"/>
        <v>-444461</v>
      </c>
      <c r="F594" s="5" t="str">
        <f t="shared" si="39"/>
        <v>BULLISH</v>
      </c>
      <c r="G594" s="5" t="str">
        <f t="shared" si="38"/>
        <v>WEAK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7.96</v>
      </c>
      <c r="C595" s="5">
        <f>TITRES_STAT!D598</f>
        <v>4.4488000000000003</v>
      </c>
      <c r="D595" s="5">
        <f>TITRES_STAT!E598</f>
        <v>24280</v>
      </c>
      <c r="E595" s="2">
        <f t="shared" si="36"/>
        <v>-420181</v>
      </c>
      <c r="F595" s="5" t="str">
        <f t="shared" si="39"/>
        <v>BULLISH</v>
      </c>
      <c r="G595" s="5" t="str">
        <f t="shared" si="38"/>
        <v>WEAK</v>
      </c>
      <c r="H595" s="5" t="str">
        <f t="shared" si="37"/>
        <v>CONFIRMED BULLISH</v>
      </c>
    </row>
    <row r="596" spans="1:8" ht="13.5" x14ac:dyDescent="0.25">
      <c r="A596" s="3">
        <f>TITRES_STAT!B599</f>
        <v>43168</v>
      </c>
      <c r="B596" s="5">
        <f>TITRES_STAT!C599</f>
        <v>7.67</v>
      </c>
      <c r="C596" s="5">
        <f>TITRES_STAT!D599</f>
        <v>4.2866999999999997</v>
      </c>
      <c r="D596" s="5">
        <f>TITRES_STAT!E599</f>
        <v>17612</v>
      </c>
      <c r="E596" s="2">
        <f t="shared" si="36"/>
        <v>-437793</v>
      </c>
      <c r="F596" s="5" t="str">
        <f t="shared" si="39"/>
        <v>BULLISH</v>
      </c>
      <c r="G596" s="5" t="str">
        <f t="shared" si="38"/>
        <v>WEAK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7.72</v>
      </c>
      <c r="C597" s="5">
        <f>TITRES_STAT!D600</f>
        <v>4.3146000000000004</v>
      </c>
      <c r="D597" s="5">
        <f>TITRES_STAT!E600</f>
        <v>35946</v>
      </c>
      <c r="E597" s="2">
        <f t="shared" si="36"/>
        <v>-401847</v>
      </c>
      <c r="F597" s="5" t="str">
        <f t="shared" si="39"/>
        <v>BULLISH</v>
      </c>
      <c r="G597" s="5" t="str">
        <f t="shared" si="38"/>
        <v>WEAK</v>
      </c>
      <c r="H597" s="5" t="str">
        <f t="shared" si="37"/>
        <v>CONFIRMED BULLISH</v>
      </c>
    </row>
    <row r="598" spans="1:8" ht="13.5" x14ac:dyDescent="0.25">
      <c r="A598" s="3">
        <f>TITRES_STAT!B601</f>
        <v>43172</v>
      </c>
      <c r="B598" s="5">
        <f>TITRES_STAT!C601</f>
        <v>8.06</v>
      </c>
      <c r="C598" s="5">
        <f>TITRES_STAT!D601</f>
        <v>4.5046999999999997</v>
      </c>
      <c r="D598" s="5">
        <f>TITRES_STAT!E601</f>
        <v>31210</v>
      </c>
      <c r="E598" s="2">
        <f t="shared" si="36"/>
        <v>-370637</v>
      </c>
      <c r="F598" s="5" t="str">
        <f t="shared" si="39"/>
        <v>BULLISH</v>
      </c>
      <c r="G598" s="5" t="str">
        <f t="shared" si="38"/>
        <v>WEAK</v>
      </c>
      <c r="H598" s="5" t="str">
        <f t="shared" si="37"/>
        <v>CONFIRMED BULLISH</v>
      </c>
    </row>
    <row r="599" spans="1:8" ht="13.5" x14ac:dyDescent="0.25">
      <c r="A599" s="3">
        <f>TITRES_STAT!B602</f>
        <v>43173</v>
      </c>
      <c r="B599" s="5">
        <f>TITRES_STAT!C602</f>
        <v>8.08</v>
      </c>
      <c r="C599" s="5">
        <f>TITRES_STAT!D602</f>
        <v>4.5157999999999996</v>
      </c>
      <c r="D599" s="5">
        <f>TITRES_STAT!E602</f>
        <v>14521</v>
      </c>
      <c r="E599" s="2">
        <f t="shared" si="36"/>
        <v>-356116</v>
      </c>
      <c r="F599" s="5" t="str">
        <f t="shared" si="39"/>
        <v>BULLISH</v>
      </c>
      <c r="G599" s="5" t="str">
        <f t="shared" si="38"/>
        <v>WEAK</v>
      </c>
      <c r="H599" s="5" t="str">
        <f t="shared" si="37"/>
        <v>CONFIRMED BULLISH</v>
      </c>
    </row>
    <row r="600" spans="1:8" ht="13.5" x14ac:dyDescent="0.25">
      <c r="A600" s="3">
        <f>TITRES_STAT!B603</f>
        <v>43174</v>
      </c>
      <c r="B600" s="5">
        <f>TITRES_STAT!C603</f>
        <v>7.9</v>
      </c>
      <c r="C600" s="5">
        <f>TITRES_STAT!D603</f>
        <v>4.4151999999999996</v>
      </c>
      <c r="D600" s="5">
        <f>TITRES_STAT!E603</f>
        <v>8030</v>
      </c>
      <c r="E600" s="2">
        <f t="shared" si="36"/>
        <v>-364146</v>
      </c>
      <c r="F600" s="5" t="str">
        <f t="shared" si="39"/>
        <v>BULLISH</v>
      </c>
      <c r="G600" s="5" t="str">
        <f t="shared" si="38"/>
        <v>WEAK</v>
      </c>
      <c r="H600" s="5" t="str">
        <f t="shared" si="37"/>
        <v>BULLISH DIVERGENCE</v>
      </c>
    </row>
    <row r="601" spans="1:8" ht="13.5" x14ac:dyDescent="0.25">
      <c r="A601" s="3">
        <f>TITRES_STAT!B604</f>
        <v>43175</v>
      </c>
      <c r="B601" s="5">
        <f>TITRES_STAT!C604</f>
        <v>7.75</v>
      </c>
      <c r="C601" s="5">
        <f>TITRES_STAT!D604</f>
        <v>4.3314000000000004</v>
      </c>
      <c r="D601" s="5">
        <f>TITRES_STAT!E604</f>
        <v>6505</v>
      </c>
      <c r="E601" s="2">
        <f t="shared" si="36"/>
        <v>-370651</v>
      </c>
      <c r="F601" s="5" t="str">
        <f t="shared" si="39"/>
        <v>BULLISH</v>
      </c>
      <c r="G601" s="5" t="str">
        <f t="shared" si="38"/>
        <v>WEAK</v>
      </c>
      <c r="H601" s="5" t="str">
        <f t="shared" si="37"/>
        <v>CONFIRMED BULLISH</v>
      </c>
    </row>
    <row r="602" spans="1:8" ht="13.5" x14ac:dyDescent="0.25">
      <c r="A602" s="3">
        <f>TITRES_STAT!B605</f>
        <v>43178</v>
      </c>
      <c r="B602" s="5">
        <f>TITRES_STAT!C605</f>
        <v>7.75</v>
      </c>
      <c r="C602" s="5">
        <f>TITRES_STAT!D605</f>
        <v>4.3314000000000004</v>
      </c>
      <c r="D602" s="5">
        <f>TITRES_STAT!E605</f>
        <v>6165</v>
      </c>
      <c r="E602" s="2">
        <f t="shared" si="36"/>
        <v>-370651</v>
      </c>
      <c r="F602" s="5" t="str">
        <f t="shared" si="39"/>
        <v>BULLISH</v>
      </c>
      <c r="G602" s="5" t="str">
        <f t="shared" si="38"/>
        <v>WEAK</v>
      </c>
      <c r="H602" s="5" t="str">
        <f t="shared" si="37"/>
        <v>CONFIRMED BULLISH</v>
      </c>
    </row>
    <row r="603" spans="1:8" ht="13.5" x14ac:dyDescent="0.25">
      <c r="A603" s="3">
        <f>TITRES_STAT!B606</f>
        <v>43180</v>
      </c>
      <c r="B603" s="5">
        <f>TITRES_STAT!C606</f>
        <v>7.95</v>
      </c>
      <c r="C603" s="5">
        <f>TITRES_STAT!D606</f>
        <v>4.4432</v>
      </c>
      <c r="D603" s="5">
        <f>TITRES_STAT!E606</f>
        <v>4102</v>
      </c>
      <c r="E603" s="2">
        <f t="shared" si="36"/>
        <v>-366549</v>
      </c>
      <c r="F603" s="5" t="str">
        <f t="shared" si="39"/>
        <v>BULLISH</v>
      </c>
      <c r="G603" s="5" t="str">
        <f t="shared" si="38"/>
        <v>NEUTRAL</v>
      </c>
      <c r="H603" s="5" t="str">
        <f t="shared" si="37"/>
        <v>BULLISH DIVERGENCE</v>
      </c>
    </row>
    <row r="604" spans="1:8" ht="13.5" x14ac:dyDescent="0.25">
      <c r="A604" s="3">
        <f>TITRES_STAT!B607</f>
        <v>43181</v>
      </c>
      <c r="B604" s="5">
        <f>TITRES_STAT!C607</f>
        <v>8.2200000000000006</v>
      </c>
      <c r="C604" s="5">
        <f>TITRES_STAT!D607</f>
        <v>4.5941000000000001</v>
      </c>
      <c r="D604" s="5">
        <f>TITRES_STAT!E607</f>
        <v>10405</v>
      </c>
      <c r="E604" s="2">
        <f t="shared" si="36"/>
        <v>-356144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BEARISH DIVERGENCE</v>
      </c>
    </row>
    <row r="605" spans="1:8" ht="13.5" x14ac:dyDescent="0.25">
      <c r="A605" s="3">
        <f>TITRES_STAT!B608</f>
        <v>43182</v>
      </c>
      <c r="B605" s="5">
        <f>TITRES_STAT!C608</f>
        <v>8.58</v>
      </c>
      <c r="C605" s="5">
        <f>TITRES_STAT!D608</f>
        <v>4.7953000000000001</v>
      </c>
      <c r="D605" s="5">
        <f>TITRES_STAT!E608</f>
        <v>0</v>
      </c>
      <c r="E605" s="2">
        <f t="shared" si="36"/>
        <v>-356144</v>
      </c>
      <c r="F605" s="5" t="str">
        <f t="shared" si="39"/>
        <v>BULLISH</v>
      </c>
      <c r="G605" s="5" t="str">
        <f t="shared" si="38"/>
        <v>WEAK</v>
      </c>
      <c r="H605" s="5" t="str">
        <f t="shared" si="37"/>
        <v>CONFIRMED BULLISH</v>
      </c>
    </row>
    <row r="606" spans="1:8" ht="13.5" x14ac:dyDescent="0.25">
      <c r="A606" s="3">
        <f>TITRES_STAT!B609</f>
        <v>43185</v>
      </c>
      <c r="B606" s="5">
        <f>TITRES_STAT!C609</f>
        <v>8.3000000000000007</v>
      </c>
      <c r="C606" s="5">
        <f>TITRES_STAT!D609</f>
        <v>4.6387999999999998</v>
      </c>
      <c r="D606" s="5">
        <f>TITRES_STAT!E609</f>
        <v>30516</v>
      </c>
      <c r="E606" s="2">
        <f t="shared" si="36"/>
        <v>-386660</v>
      </c>
      <c r="F606" s="5" t="str">
        <f t="shared" si="39"/>
        <v>BEARISH</v>
      </c>
      <c r="G606" s="5" t="str">
        <f t="shared" si="38"/>
        <v>STRONG</v>
      </c>
      <c r="H606" s="5" t="str">
        <f t="shared" si="37"/>
        <v>BEARISH DIVERGENCE</v>
      </c>
    </row>
    <row r="607" spans="1:8" ht="13.5" x14ac:dyDescent="0.25">
      <c r="A607" s="3">
        <f>TITRES_STAT!B610</f>
        <v>43186</v>
      </c>
      <c r="B607" s="5">
        <f>TITRES_STAT!C610</f>
        <v>8.5</v>
      </c>
      <c r="C607" s="5">
        <f>TITRES_STAT!D610</f>
        <v>4.7506000000000004</v>
      </c>
      <c r="D607" s="5">
        <f>TITRES_STAT!E610</f>
        <v>15391</v>
      </c>
      <c r="E607" s="2">
        <f t="shared" si="36"/>
        <v>-371269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BEARISH DIVERGENCE</v>
      </c>
    </row>
    <row r="608" spans="1:8" ht="13.5" x14ac:dyDescent="0.25">
      <c r="A608" s="3">
        <f>TITRES_STAT!B611</f>
        <v>43187</v>
      </c>
      <c r="B608" s="5">
        <f>TITRES_STAT!C611</f>
        <v>8.5</v>
      </c>
      <c r="C608" s="5">
        <f>TITRES_STAT!D611</f>
        <v>4.7506000000000004</v>
      </c>
      <c r="D608" s="5">
        <f>TITRES_STAT!E611</f>
        <v>11737</v>
      </c>
      <c r="E608" s="2">
        <f t="shared" si="36"/>
        <v>-371269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BEARISH DIVERGENCE</v>
      </c>
    </row>
    <row r="609" spans="1:8" ht="13.5" x14ac:dyDescent="0.25">
      <c r="A609" s="3">
        <f>TITRES_STAT!B612</f>
        <v>43188</v>
      </c>
      <c r="B609" s="5">
        <f>TITRES_STAT!C612</f>
        <v>8.35</v>
      </c>
      <c r="C609" s="5">
        <f>TITRES_STAT!D612</f>
        <v>4.6666999999999996</v>
      </c>
      <c r="D609" s="5">
        <f>TITRES_STAT!E612</f>
        <v>7422</v>
      </c>
      <c r="E609" s="2">
        <f t="shared" si="36"/>
        <v>-378691</v>
      </c>
      <c r="F609" s="5" t="str">
        <f t="shared" si="39"/>
        <v>BEARISH</v>
      </c>
      <c r="G609" s="5" t="str">
        <f t="shared" si="38"/>
        <v>STRONG</v>
      </c>
      <c r="H609" s="5" t="str">
        <f t="shared" si="37"/>
        <v>BEARISH DIVERGENCE</v>
      </c>
    </row>
    <row r="610" spans="1:8" ht="13.5" x14ac:dyDescent="0.25">
      <c r="A610" s="3">
        <f>TITRES_STAT!B613</f>
        <v>43189</v>
      </c>
      <c r="B610" s="5">
        <f>TITRES_STAT!C613</f>
        <v>8.49</v>
      </c>
      <c r="C610" s="5">
        <f>TITRES_STAT!D613</f>
        <v>4.7450000000000001</v>
      </c>
      <c r="D610" s="5">
        <f>TITRES_STAT!E613</f>
        <v>3010</v>
      </c>
      <c r="E610" s="2">
        <f t="shared" si="36"/>
        <v>-375681</v>
      </c>
      <c r="F610" s="5" t="str">
        <f t="shared" si="39"/>
        <v>BEARISH</v>
      </c>
      <c r="G610" s="5" t="str">
        <f t="shared" si="38"/>
        <v>STRONG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8.3000000000000007</v>
      </c>
      <c r="C611" s="5">
        <f>TITRES_STAT!D614</f>
        <v>4.6387999999999998</v>
      </c>
      <c r="D611" s="5">
        <f>TITRES_STAT!E614</f>
        <v>2899</v>
      </c>
      <c r="E611" s="2">
        <f t="shared" si="36"/>
        <v>-378580</v>
      </c>
      <c r="F611" s="5" t="str">
        <f t="shared" si="39"/>
        <v>BULLISH</v>
      </c>
      <c r="G611" s="5" t="str">
        <f t="shared" si="38"/>
        <v>WEAK</v>
      </c>
      <c r="H611" s="5" t="str">
        <f t="shared" si="37"/>
        <v>NEUTRAL</v>
      </c>
    </row>
    <row r="612" spans="1:8" ht="13.5" x14ac:dyDescent="0.25">
      <c r="A612" s="3">
        <f>TITRES_STAT!B615</f>
        <v>43193</v>
      </c>
      <c r="B612" s="5">
        <f>TITRES_STAT!C615</f>
        <v>8.3000000000000007</v>
      </c>
      <c r="C612" s="5">
        <f>TITRES_STAT!D615</f>
        <v>4.6387999999999998</v>
      </c>
      <c r="D612" s="5">
        <f>TITRES_STAT!E615</f>
        <v>6509</v>
      </c>
      <c r="E612" s="2">
        <f t="shared" si="36"/>
        <v>-378580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8.43</v>
      </c>
      <c r="C613" s="5">
        <f>TITRES_STAT!D616</f>
        <v>4.7115</v>
      </c>
      <c r="D613" s="5">
        <f>TITRES_STAT!E616</f>
        <v>5345</v>
      </c>
      <c r="E613" s="2">
        <f t="shared" si="36"/>
        <v>-373235</v>
      </c>
      <c r="F613" s="5" t="str">
        <f t="shared" si="39"/>
        <v>BEARISH</v>
      </c>
      <c r="G613" s="5" t="str">
        <f t="shared" si="38"/>
        <v>NEUTRAL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8.3800000000000008</v>
      </c>
      <c r="C614" s="5">
        <f>TITRES_STAT!D617</f>
        <v>4.6835000000000004</v>
      </c>
      <c r="D614" s="5">
        <f>TITRES_STAT!E617</f>
        <v>8298</v>
      </c>
      <c r="E614" s="2">
        <f t="shared" si="36"/>
        <v>-381533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BEARISH DIVERGENCE</v>
      </c>
    </row>
    <row r="615" spans="1:8" ht="13.5" x14ac:dyDescent="0.25">
      <c r="A615" s="3">
        <f>TITRES_STAT!B618</f>
        <v>43196</v>
      </c>
      <c r="B615" s="5">
        <f>TITRES_STAT!C618</f>
        <v>8.4</v>
      </c>
      <c r="C615" s="5">
        <f>TITRES_STAT!D618</f>
        <v>4.6947000000000001</v>
      </c>
      <c r="D615" s="5">
        <f>TITRES_STAT!E618</f>
        <v>4646</v>
      </c>
      <c r="E615" s="2">
        <f t="shared" si="36"/>
        <v>-376887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8.3800000000000008</v>
      </c>
      <c r="C616" s="5">
        <f>TITRES_STAT!D619</f>
        <v>4.6835000000000004</v>
      </c>
      <c r="D616" s="5">
        <f>TITRES_STAT!E619</f>
        <v>1051</v>
      </c>
      <c r="E616" s="2">
        <f t="shared" si="36"/>
        <v>-377938</v>
      </c>
      <c r="F616" s="5" t="str">
        <f t="shared" si="39"/>
        <v>BULLISH</v>
      </c>
      <c r="G616" s="5" t="str">
        <f t="shared" si="38"/>
        <v>NEUTRAL</v>
      </c>
      <c r="H616" s="5" t="str">
        <f t="shared" si="37"/>
        <v>CONFIRMED BULLISH</v>
      </c>
    </row>
    <row r="617" spans="1:8" ht="13.5" x14ac:dyDescent="0.25">
      <c r="A617" s="3">
        <f>TITRES_STAT!B620</f>
        <v>43201</v>
      </c>
      <c r="B617" s="5">
        <f>TITRES_STAT!C620</f>
        <v>8.01</v>
      </c>
      <c r="C617" s="5">
        <f>TITRES_STAT!D620</f>
        <v>4.4767000000000001</v>
      </c>
      <c r="D617" s="5">
        <f>TITRES_STAT!E620</f>
        <v>0</v>
      </c>
      <c r="E617" s="2">
        <f t="shared" si="36"/>
        <v>-377938</v>
      </c>
      <c r="F617" s="5" t="str">
        <f t="shared" si="39"/>
        <v>BULLISH</v>
      </c>
      <c r="G617" s="5" t="str">
        <f t="shared" si="38"/>
        <v>NEUTRAL</v>
      </c>
      <c r="H617" s="5" t="str">
        <f t="shared" si="37"/>
        <v>BULLISH DIVERGENCE</v>
      </c>
    </row>
    <row r="618" spans="1:8" ht="13.5" x14ac:dyDescent="0.25">
      <c r="A618" s="3">
        <f>TITRES_STAT!B621</f>
        <v>43202</v>
      </c>
      <c r="B618" s="5">
        <f>TITRES_STAT!C621</f>
        <v>8.1</v>
      </c>
      <c r="C618" s="5">
        <f>TITRES_STAT!D621</f>
        <v>4.5270000000000001</v>
      </c>
      <c r="D618" s="5">
        <f>TITRES_STAT!E621</f>
        <v>5448</v>
      </c>
      <c r="E618" s="2">
        <f t="shared" si="36"/>
        <v>-372490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BULLISH DIVERGENCE</v>
      </c>
    </row>
    <row r="619" spans="1:8" ht="13.5" x14ac:dyDescent="0.25">
      <c r="A619" s="3">
        <f>TITRES_STAT!B622</f>
        <v>43203</v>
      </c>
      <c r="B619" s="5">
        <f>TITRES_STAT!C622</f>
        <v>8.06</v>
      </c>
      <c r="C619" s="5">
        <f>TITRES_STAT!D622</f>
        <v>4.5046999999999997</v>
      </c>
      <c r="D619" s="5">
        <f>TITRES_STAT!E622</f>
        <v>2612</v>
      </c>
      <c r="E619" s="2">
        <f t="shared" si="36"/>
        <v>-375102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BULLISH DIVERGENCE</v>
      </c>
    </row>
    <row r="620" spans="1:8" ht="13.5" x14ac:dyDescent="0.25">
      <c r="A620" s="3">
        <f>TITRES_STAT!B623</f>
        <v>43206</v>
      </c>
      <c r="B620" s="5">
        <f>TITRES_STAT!C623</f>
        <v>7.9</v>
      </c>
      <c r="C620" s="5">
        <f>TITRES_STAT!D623</f>
        <v>4.4151999999999996</v>
      </c>
      <c r="D620" s="5">
        <f>TITRES_STAT!E623</f>
        <v>6412</v>
      </c>
      <c r="E620" s="2">
        <f t="shared" si="36"/>
        <v>-381514</v>
      </c>
      <c r="F620" s="5" t="str">
        <f t="shared" si="39"/>
        <v>BEARISH</v>
      </c>
      <c r="G620" s="5" t="str">
        <f t="shared" si="38"/>
        <v>NEUTRAL</v>
      </c>
      <c r="H620" s="5" t="str">
        <f t="shared" si="37"/>
        <v>CONFIRMED BEARISH</v>
      </c>
    </row>
    <row r="621" spans="1:8" ht="13.5" x14ac:dyDescent="0.25">
      <c r="A621" s="3">
        <f>TITRES_STAT!B624</f>
        <v>43207</v>
      </c>
      <c r="B621" s="5">
        <f>TITRES_STAT!C624</f>
        <v>7.8</v>
      </c>
      <c r="C621" s="5">
        <f>TITRES_STAT!D624</f>
        <v>4.3593999999999999</v>
      </c>
      <c r="D621" s="5">
        <f>TITRES_STAT!E624</f>
        <v>6377</v>
      </c>
      <c r="E621" s="2">
        <f t="shared" si="36"/>
        <v>-387891</v>
      </c>
      <c r="F621" s="5" t="str">
        <f t="shared" si="39"/>
        <v>BEARISH</v>
      </c>
      <c r="G621" s="5" t="str">
        <f t="shared" si="38"/>
        <v>STRONG</v>
      </c>
      <c r="H621" s="5" t="str">
        <f t="shared" si="37"/>
        <v>CONFIRMED BEARISH</v>
      </c>
    </row>
    <row r="622" spans="1:8" ht="13.5" x14ac:dyDescent="0.25">
      <c r="A622" s="3">
        <f>TITRES_STAT!B625</f>
        <v>43208</v>
      </c>
      <c r="B622" s="5">
        <f>TITRES_STAT!C625</f>
        <v>8</v>
      </c>
      <c r="C622" s="5">
        <f>TITRES_STAT!D625</f>
        <v>4.4710999999999999</v>
      </c>
      <c r="D622" s="5">
        <f>TITRES_STAT!E625</f>
        <v>2932</v>
      </c>
      <c r="E622" s="2">
        <f t="shared" si="36"/>
        <v>-384959</v>
      </c>
      <c r="F622" s="5" t="str">
        <f t="shared" si="39"/>
        <v>BEARISH</v>
      </c>
      <c r="G622" s="5" t="str">
        <f t="shared" si="38"/>
        <v>NEUTRAL</v>
      </c>
      <c r="H622" s="5" t="str">
        <f t="shared" si="37"/>
        <v>CONFIRMED BEARISH</v>
      </c>
    </row>
    <row r="623" spans="1:8" ht="13.5" x14ac:dyDescent="0.25">
      <c r="A623" s="3">
        <f>TITRES_STAT!B626</f>
        <v>43209</v>
      </c>
      <c r="B623" s="5">
        <f>TITRES_STAT!C626</f>
        <v>7.81</v>
      </c>
      <c r="C623" s="5">
        <f>TITRES_STAT!D626</f>
        <v>4.3648999999999996</v>
      </c>
      <c r="D623" s="5">
        <f>TITRES_STAT!E626</f>
        <v>2488</v>
      </c>
      <c r="E623" s="2">
        <f t="shared" si="36"/>
        <v>-387447</v>
      </c>
      <c r="F623" s="5" t="str">
        <f t="shared" si="39"/>
        <v>BEARISH</v>
      </c>
      <c r="G623" s="5" t="str">
        <f t="shared" si="38"/>
        <v>STRONG</v>
      </c>
      <c r="H623" s="5" t="str">
        <f t="shared" si="37"/>
        <v>CONFIRMED BEARISH</v>
      </c>
    </row>
    <row r="624" spans="1:8" ht="13.5" x14ac:dyDescent="0.25">
      <c r="A624" s="3">
        <f>TITRES_STAT!B627</f>
        <v>43210</v>
      </c>
      <c r="B624" s="5">
        <f>TITRES_STAT!C627</f>
        <v>7.65</v>
      </c>
      <c r="C624" s="5">
        <f>TITRES_STAT!D627</f>
        <v>4.2755000000000001</v>
      </c>
      <c r="D624" s="5">
        <f>TITRES_STAT!E627</f>
        <v>3445</v>
      </c>
      <c r="E624" s="2">
        <f t="shared" si="36"/>
        <v>-390892</v>
      </c>
      <c r="F624" s="5" t="str">
        <f t="shared" si="39"/>
        <v>BEARISH</v>
      </c>
      <c r="G624" s="5" t="str">
        <f t="shared" si="38"/>
        <v>STRONG</v>
      </c>
      <c r="H624" s="5" t="str">
        <f t="shared" si="37"/>
        <v>CONFIRMED BEARISH</v>
      </c>
    </row>
    <row r="625" spans="1:8" ht="13.5" x14ac:dyDescent="0.25">
      <c r="A625" s="3">
        <f>TITRES_STAT!B628</f>
        <v>43213</v>
      </c>
      <c r="B625" s="5">
        <f>TITRES_STAT!C628</f>
        <v>7.82</v>
      </c>
      <c r="C625" s="5">
        <f>TITRES_STAT!D628</f>
        <v>4.3704999999999998</v>
      </c>
      <c r="D625" s="5">
        <f>TITRES_STAT!E628</f>
        <v>711</v>
      </c>
      <c r="E625" s="2">
        <f t="shared" si="36"/>
        <v>-390181</v>
      </c>
      <c r="F625" s="5" t="str">
        <f t="shared" si="39"/>
        <v>BEARISH</v>
      </c>
      <c r="G625" s="5" t="str">
        <f t="shared" si="38"/>
        <v>STRONG</v>
      </c>
      <c r="H625" s="5" t="str">
        <f t="shared" si="37"/>
        <v>CONFIRMED BEARISH</v>
      </c>
    </row>
    <row r="626" spans="1:8" ht="13.5" x14ac:dyDescent="0.25">
      <c r="A626" s="3">
        <f>TITRES_STAT!B629</f>
        <v>43214</v>
      </c>
      <c r="B626" s="5">
        <f>TITRES_STAT!C629</f>
        <v>8.24</v>
      </c>
      <c r="C626" s="5">
        <f>TITRES_STAT!D629</f>
        <v>4.6052999999999997</v>
      </c>
      <c r="D626" s="5">
        <f>TITRES_STAT!E629</f>
        <v>4849</v>
      </c>
      <c r="E626" s="2">
        <f t="shared" si="36"/>
        <v>-385332</v>
      </c>
      <c r="F626" s="5" t="str">
        <f t="shared" si="39"/>
        <v>BULLISH</v>
      </c>
      <c r="G626" s="5" t="str">
        <f t="shared" si="38"/>
        <v>NEUTRAL</v>
      </c>
      <c r="H626" s="5" t="str">
        <f t="shared" si="37"/>
        <v>CONFIRMED BULLISH</v>
      </c>
    </row>
    <row r="627" spans="1:8" ht="13.5" x14ac:dyDescent="0.25">
      <c r="A627" s="3">
        <f>TITRES_STAT!B630</f>
        <v>43215</v>
      </c>
      <c r="B627" s="5">
        <f>TITRES_STAT!C630</f>
        <v>8.24</v>
      </c>
      <c r="C627" s="5">
        <f>TITRES_STAT!D630</f>
        <v>4.6052999999999997</v>
      </c>
      <c r="D627" s="5">
        <f>TITRES_STAT!E630</f>
        <v>5413</v>
      </c>
      <c r="E627" s="2">
        <f t="shared" si="36"/>
        <v>-385332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BEARISH DIVERGENCE</v>
      </c>
    </row>
    <row r="628" spans="1:8" ht="13.5" x14ac:dyDescent="0.25">
      <c r="A628" s="3">
        <f>TITRES_STAT!B631</f>
        <v>43216</v>
      </c>
      <c r="B628" s="5">
        <f>TITRES_STAT!C631</f>
        <v>8.19</v>
      </c>
      <c r="C628" s="5">
        <f>TITRES_STAT!D631</f>
        <v>4.5773000000000001</v>
      </c>
      <c r="D628" s="5">
        <f>TITRES_STAT!E631</f>
        <v>10700</v>
      </c>
      <c r="E628" s="2">
        <f t="shared" si="36"/>
        <v>-396032</v>
      </c>
      <c r="F628" s="5" t="str">
        <f t="shared" si="39"/>
        <v>BEARISH</v>
      </c>
      <c r="G628" s="5" t="str">
        <f t="shared" si="38"/>
        <v>STRONG</v>
      </c>
      <c r="H628" s="5" t="str">
        <f t="shared" si="37"/>
        <v>BEARISH DIVERGENCE</v>
      </c>
    </row>
    <row r="629" spans="1:8" ht="13.5" x14ac:dyDescent="0.25">
      <c r="A629" s="3">
        <f>TITRES_STAT!B632</f>
        <v>43217</v>
      </c>
      <c r="B629" s="5">
        <f>TITRES_STAT!C632</f>
        <v>7.9</v>
      </c>
      <c r="C629" s="5">
        <f>TITRES_STAT!D632</f>
        <v>4.4151999999999996</v>
      </c>
      <c r="D629" s="5">
        <f>TITRES_STAT!E632</f>
        <v>5045</v>
      </c>
      <c r="E629" s="2">
        <f t="shared" si="36"/>
        <v>-401077</v>
      </c>
      <c r="F629" s="5" t="str">
        <f t="shared" si="39"/>
        <v>BEARISH</v>
      </c>
      <c r="G629" s="5" t="str">
        <f t="shared" si="38"/>
        <v>STRONG</v>
      </c>
      <c r="H629" s="5" t="str">
        <f t="shared" si="37"/>
        <v>BEARISH DIVERGENCE</v>
      </c>
    </row>
    <row r="630" spans="1:8" ht="13.5" x14ac:dyDescent="0.25">
      <c r="A630" s="3">
        <f>TITRES_STAT!B633</f>
        <v>43220</v>
      </c>
      <c r="B630" s="5">
        <f>TITRES_STAT!C633</f>
        <v>7.7</v>
      </c>
      <c r="C630" s="5">
        <f>TITRES_STAT!D633</f>
        <v>4.3034999999999997</v>
      </c>
      <c r="D630" s="5">
        <f>TITRES_STAT!E633</f>
        <v>5587</v>
      </c>
      <c r="E630" s="2">
        <f t="shared" si="36"/>
        <v>-406664</v>
      </c>
      <c r="F630" s="5" t="str">
        <f t="shared" si="39"/>
        <v>BEARISH</v>
      </c>
      <c r="G630" s="5" t="str">
        <f t="shared" si="38"/>
        <v>STRONG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7.71</v>
      </c>
      <c r="C631" s="5">
        <f>TITRES_STAT!D634</f>
        <v>4.3090999999999999</v>
      </c>
      <c r="D631" s="5">
        <f>TITRES_STAT!E634</f>
        <v>5143</v>
      </c>
      <c r="E631" s="2">
        <f t="shared" si="36"/>
        <v>-401521</v>
      </c>
      <c r="F631" s="5" t="str">
        <f t="shared" si="39"/>
        <v>BEARISH</v>
      </c>
      <c r="G631" s="5" t="str">
        <f t="shared" si="38"/>
        <v>STRONG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7.9</v>
      </c>
      <c r="C632" s="5">
        <f>TITRES_STAT!D635</f>
        <v>4.4151999999999996</v>
      </c>
      <c r="D632" s="5">
        <f>TITRES_STAT!E635</f>
        <v>5805</v>
      </c>
      <c r="E632" s="2">
        <f t="shared" si="36"/>
        <v>-395716</v>
      </c>
      <c r="F632" s="5" t="str">
        <f t="shared" si="39"/>
        <v>BEARISH</v>
      </c>
      <c r="G632" s="5" t="str">
        <f t="shared" si="38"/>
        <v>STRONG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7.9</v>
      </c>
      <c r="C633" s="5">
        <f>TITRES_STAT!D636</f>
        <v>4.4151999999999996</v>
      </c>
      <c r="D633" s="5">
        <f>TITRES_STAT!E636</f>
        <v>2725</v>
      </c>
      <c r="E633" s="2">
        <f t="shared" si="36"/>
        <v>-395716</v>
      </c>
      <c r="F633" s="5" t="str">
        <f t="shared" si="39"/>
        <v>BULLISH</v>
      </c>
      <c r="G633" s="5" t="str">
        <f t="shared" si="38"/>
        <v>NEUTRAL</v>
      </c>
      <c r="H633" s="5" t="str">
        <f t="shared" si="37"/>
        <v>BULLISH DIVERGENCE</v>
      </c>
    </row>
    <row r="634" spans="1:8" ht="13.5" x14ac:dyDescent="0.25">
      <c r="A634" s="3">
        <f>TITRES_STAT!B637</f>
        <v>43227</v>
      </c>
      <c r="B634" s="5">
        <f>TITRES_STAT!C637</f>
        <v>7.9</v>
      </c>
      <c r="C634" s="5">
        <f>TITRES_STAT!D637</f>
        <v>4.4151999999999996</v>
      </c>
      <c r="D634" s="5">
        <f>TITRES_STAT!E637</f>
        <v>2420</v>
      </c>
      <c r="E634" s="2">
        <f t="shared" si="36"/>
        <v>-395716</v>
      </c>
      <c r="F634" s="5" t="str">
        <f t="shared" si="39"/>
        <v>BULLISH</v>
      </c>
      <c r="G634" s="5" t="str">
        <f t="shared" si="38"/>
        <v>NEUTRAL</v>
      </c>
      <c r="H634" s="5" t="str">
        <f t="shared" si="37"/>
        <v>NEUTRAL</v>
      </c>
    </row>
    <row r="635" spans="1:8" ht="13.5" x14ac:dyDescent="0.25">
      <c r="A635" s="3">
        <f>TITRES_STAT!B638</f>
        <v>43228</v>
      </c>
      <c r="B635" s="5">
        <f>TITRES_STAT!C638</f>
        <v>7.89</v>
      </c>
      <c r="C635" s="5">
        <f>TITRES_STAT!D638</f>
        <v>4.4097</v>
      </c>
      <c r="D635" s="5">
        <f>TITRES_STAT!E638</f>
        <v>2056</v>
      </c>
      <c r="E635" s="2">
        <f t="shared" si="36"/>
        <v>-397772</v>
      </c>
      <c r="F635" s="5" t="str">
        <f t="shared" si="39"/>
        <v>BULLISH</v>
      </c>
      <c r="G635" s="5" t="str">
        <f t="shared" si="38"/>
        <v>WEAK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7.89</v>
      </c>
      <c r="C636" s="5">
        <f>TITRES_STAT!D639</f>
        <v>4.4097</v>
      </c>
      <c r="D636" s="5">
        <f>TITRES_STAT!E639</f>
        <v>3578</v>
      </c>
      <c r="E636" s="2">
        <f t="shared" si="36"/>
        <v>-397772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7.7</v>
      </c>
      <c r="C637" s="5">
        <f>TITRES_STAT!D640</f>
        <v>4.3034999999999997</v>
      </c>
      <c r="D637" s="5">
        <f>TITRES_STAT!E640</f>
        <v>5614</v>
      </c>
      <c r="E637" s="2">
        <f t="shared" si="36"/>
        <v>-403386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CONFIRMED BEARISH</v>
      </c>
    </row>
    <row r="638" spans="1:8" ht="13.5" x14ac:dyDescent="0.25">
      <c r="A638" s="3">
        <f>TITRES_STAT!B641</f>
        <v>43231</v>
      </c>
      <c r="B638" s="5">
        <f>TITRES_STAT!C641</f>
        <v>7.8</v>
      </c>
      <c r="C638" s="5">
        <f>TITRES_STAT!D641</f>
        <v>4.3593999999999999</v>
      </c>
      <c r="D638" s="5">
        <f>TITRES_STAT!E641</f>
        <v>550</v>
      </c>
      <c r="E638" s="2">
        <f t="shared" si="36"/>
        <v>-402836</v>
      </c>
      <c r="F638" s="5" t="str">
        <f t="shared" si="39"/>
        <v>BEARISH</v>
      </c>
      <c r="G638" s="5" t="str">
        <f t="shared" si="38"/>
        <v>NEUTRAL</v>
      </c>
      <c r="H638" s="5" t="str">
        <f t="shared" si="37"/>
        <v>CONFIRMED BEARISH</v>
      </c>
    </row>
    <row r="639" spans="1:8" ht="13.5" x14ac:dyDescent="0.25">
      <c r="A639" s="3">
        <f>TITRES_STAT!B642</f>
        <v>43234</v>
      </c>
      <c r="B639" s="5">
        <f>TITRES_STAT!C642</f>
        <v>7.82</v>
      </c>
      <c r="C639" s="5">
        <f>TITRES_STAT!D642</f>
        <v>4.3704999999999998</v>
      </c>
      <c r="D639" s="5">
        <f>TITRES_STAT!E642</f>
        <v>1550</v>
      </c>
      <c r="E639" s="2">
        <f t="shared" si="36"/>
        <v>-401286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7.79</v>
      </c>
      <c r="C640" s="5">
        <f>TITRES_STAT!D643</f>
        <v>4.3537999999999997</v>
      </c>
      <c r="D640" s="5">
        <f>TITRES_STAT!E643</f>
        <v>2339</v>
      </c>
      <c r="E640" s="2">
        <f t="shared" si="36"/>
        <v>-403625</v>
      </c>
      <c r="F640" s="5" t="str">
        <f t="shared" si="39"/>
        <v>BEARISH</v>
      </c>
      <c r="G640" s="5" t="str">
        <f t="shared" si="38"/>
        <v>NEUTRAL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7.68</v>
      </c>
      <c r="C641" s="5">
        <f>TITRES_STAT!D644</f>
        <v>4.2923</v>
      </c>
      <c r="D641" s="5">
        <f>TITRES_STAT!E644</f>
        <v>1823</v>
      </c>
      <c r="E641" s="2">
        <f t="shared" si="36"/>
        <v>-405448</v>
      </c>
      <c r="F641" s="5" t="str">
        <f t="shared" si="39"/>
        <v>BEARISH</v>
      </c>
      <c r="G641" s="5" t="str">
        <f t="shared" si="38"/>
        <v>NEUTRAL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7.7</v>
      </c>
      <c r="C642" s="5">
        <f>TITRES_STAT!D645</f>
        <v>4.3034999999999997</v>
      </c>
      <c r="D642" s="5">
        <f>TITRES_STAT!E645</f>
        <v>725</v>
      </c>
      <c r="E642" s="2">
        <f t="shared" si="36"/>
        <v>-404723</v>
      </c>
      <c r="F642" s="5" t="str">
        <f t="shared" si="39"/>
        <v>BEARISH</v>
      </c>
      <c r="G642" s="5" t="str">
        <f t="shared" si="38"/>
        <v>NEUTRAL</v>
      </c>
      <c r="H642" s="5" t="str">
        <f t="shared" si="37"/>
        <v>NEUTRAL</v>
      </c>
    </row>
    <row r="643" spans="1:8" ht="13.5" x14ac:dyDescent="0.25">
      <c r="A643" s="3">
        <f>TITRES_STAT!B646</f>
        <v>43238</v>
      </c>
      <c r="B643" s="5">
        <f>TITRES_STAT!C646</f>
        <v>7.8</v>
      </c>
      <c r="C643" s="5">
        <f>TITRES_STAT!D646</f>
        <v>4.3593999999999999</v>
      </c>
      <c r="D643" s="5">
        <f>TITRES_STAT!E646</f>
        <v>20</v>
      </c>
      <c r="E643" s="2">
        <f t="shared" si="36"/>
        <v>-404703</v>
      </c>
      <c r="F643" s="5" t="str">
        <f t="shared" si="39"/>
        <v>BEARISH</v>
      </c>
      <c r="G643" s="5" t="str">
        <f t="shared" si="38"/>
        <v>NEUTRAL</v>
      </c>
      <c r="H643" s="5" t="str">
        <f t="shared" si="37"/>
        <v>NEUTRAL</v>
      </c>
    </row>
    <row r="644" spans="1:8" ht="13.5" x14ac:dyDescent="0.25">
      <c r="A644" s="3">
        <f>TITRES_STAT!B647</f>
        <v>43241</v>
      </c>
      <c r="B644" s="5">
        <f>TITRES_STAT!C647</f>
        <v>7.76</v>
      </c>
      <c r="C644" s="5">
        <f>TITRES_STAT!D647</f>
        <v>4.3369999999999997</v>
      </c>
      <c r="D644" s="5">
        <f>TITRES_STAT!E647</f>
        <v>1101</v>
      </c>
      <c r="E644" s="2">
        <f t="shared" ref="E644:E707" si="40">IF(B644&gt;B643, E643+D644, IF(B644&lt;B643, E643-D644, E643))</f>
        <v>-405804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7.7</v>
      </c>
      <c r="C645" s="5">
        <f>TITRES_STAT!D648</f>
        <v>4.3034999999999997</v>
      </c>
      <c r="D645" s="5">
        <f>TITRES_STAT!E648</f>
        <v>3026</v>
      </c>
      <c r="E645" s="2">
        <f t="shared" si="40"/>
        <v>-408830</v>
      </c>
      <c r="F645" s="5" t="str">
        <f t="shared" si="39"/>
        <v>BEARISH</v>
      </c>
      <c r="G645" s="5" t="str">
        <f t="shared" si="38"/>
        <v>NEUTRAL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7.6</v>
      </c>
      <c r="C646" s="5">
        <f>TITRES_STAT!D649</f>
        <v>4.2476000000000003</v>
      </c>
      <c r="D646" s="5">
        <f>TITRES_STAT!E649</f>
        <v>1139</v>
      </c>
      <c r="E646" s="2">
        <f t="shared" si="40"/>
        <v>-409969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7.55</v>
      </c>
      <c r="C647" s="5">
        <f>TITRES_STAT!D650</f>
        <v>4.2195999999999998</v>
      </c>
      <c r="D647" s="5">
        <f>TITRES_STAT!E650</f>
        <v>1848</v>
      </c>
      <c r="E647" s="2">
        <f t="shared" si="40"/>
        <v>-411817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7.57</v>
      </c>
      <c r="C648" s="5">
        <f>TITRES_STAT!D651</f>
        <v>4.2308000000000003</v>
      </c>
      <c r="D648" s="5">
        <f>TITRES_STAT!E651</f>
        <v>12224</v>
      </c>
      <c r="E648" s="2">
        <f t="shared" si="40"/>
        <v>-399593</v>
      </c>
      <c r="F648" s="5" t="str">
        <f t="shared" ref="F648:F711" si="43">IF(E648&gt;E643,"BULLISH",IF(E648&lt;E643,"BEARISH","NEUTRAL"))</f>
        <v>BULLISH</v>
      </c>
      <c r="G648" s="5" t="str">
        <f t="shared" si="42"/>
        <v>NEUTRAL</v>
      </c>
      <c r="H648" s="5" t="str">
        <f t="shared" si="41"/>
        <v>BULLISH DIVERGENCE</v>
      </c>
    </row>
    <row r="649" spans="1:8" ht="13.5" x14ac:dyDescent="0.25">
      <c r="A649" s="3">
        <f>TITRES_STAT!B652</f>
        <v>43248</v>
      </c>
      <c r="B649" s="5">
        <f>TITRES_STAT!C652</f>
        <v>7.5</v>
      </c>
      <c r="C649" s="5">
        <f>TITRES_STAT!D652</f>
        <v>4.1917</v>
      </c>
      <c r="D649" s="5">
        <f>TITRES_STAT!E652</f>
        <v>6346</v>
      </c>
      <c r="E649" s="2">
        <f t="shared" si="40"/>
        <v>-405939</v>
      </c>
      <c r="F649" s="5" t="str">
        <f t="shared" si="43"/>
        <v>BEARISH</v>
      </c>
      <c r="G649" s="5" t="str">
        <f t="shared" si="42"/>
        <v>NEUTRAL</v>
      </c>
      <c r="H649" s="5" t="str">
        <f t="shared" si="41"/>
        <v>CONFIRMED BEARISH</v>
      </c>
    </row>
    <row r="650" spans="1:8" ht="13.5" x14ac:dyDescent="0.25">
      <c r="A650" s="3">
        <f>TITRES_STAT!B653</f>
        <v>43249</v>
      </c>
      <c r="B650" s="5">
        <f>TITRES_STAT!C653</f>
        <v>7.36</v>
      </c>
      <c r="C650" s="5">
        <f>TITRES_STAT!D653</f>
        <v>4.1134000000000004</v>
      </c>
      <c r="D650" s="5">
        <f>TITRES_STAT!E653</f>
        <v>5328</v>
      </c>
      <c r="E650" s="2">
        <f t="shared" si="40"/>
        <v>-411267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7.3</v>
      </c>
      <c r="C651" s="5">
        <f>TITRES_STAT!D654</f>
        <v>4.0799000000000003</v>
      </c>
      <c r="D651" s="5">
        <f>TITRES_STAT!E654</f>
        <v>14001</v>
      </c>
      <c r="E651" s="2">
        <f t="shared" si="40"/>
        <v>-425268</v>
      </c>
      <c r="F651" s="5" t="str">
        <f t="shared" si="43"/>
        <v>BEARISH</v>
      </c>
      <c r="G651" s="5" t="str">
        <f t="shared" si="42"/>
        <v>STRONG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7.25</v>
      </c>
      <c r="C652" s="5">
        <f>TITRES_STAT!D655</f>
        <v>4.0519999999999996</v>
      </c>
      <c r="D652" s="5">
        <f>TITRES_STAT!E655</f>
        <v>9519</v>
      </c>
      <c r="E652" s="2">
        <f t="shared" si="40"/>
        <v>-434787</v>
      </c>
      <c r="F652" s="5" t="str">
        <f t="shared" si="43"/>
        <v>BEARISH</v>
      </c>
      <c r="G652" s="5" t="str">
        <f t="shared" si="42"/>
        <v>STRONG</v>
      </c>
      <c r="H652" s="5" t="str">
        <f t="shared" si="41"/>
        <v>CONFIRMED BEARISH</v>
      </c>
    </row>
    <row r="653" spans="1:8" ht="13.5" x14ac:dyDescent="0.25">
      <c r="A653" s="3">
        <f>TITRES_STAT!B656</f>
        <v>43252</v>
      </c>
      <c r="B653" s="5">
        <f>TITRES_STAT!C656</f>
        <v>7.39</v>
      </c>
      <c r="C653" s="5">
        <f>TITRES_STAT!D656</f>
        <v>4.1302000000000003</v>
      </c>
      <c r="D653" s="5">
        <f>TITRES_STAT!E656</f>
        <v>1970</v>
      </c>
      <c r="E653" s="2">
        <f t="shared" si="40"/>
        <v>-432817</v>
      </c>
      <c r="F653" s="5" t="str">
        <f t="shared" si="43"/>
        <v>BEARISH</v>
      </c>
      <c r="G653" s="5" t="str">
        <f t="shared" si="42"/>
        <v>STRONG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7.21</v>
      </c>
      <c r="C654" s="5">
        <f>TITRES_STAT!D657</f>
        <v>4.0296000000000003</v>
      </c>
      <c r="D654" s="5">
        <f>TITRES_STAT!E657</f>
        <v>2657</v>
      </c>
      <c r="E654" s="2">
        <f t="shared" si="40"/>
        <v>-435474</v>
      </c>
      <c r="F654" s="5" t="str">
        <f t="shared" si="43"/>
        <v>BEARISH</v>
      </c>
      <c r="G654" s="5" t="str">
        <f t="shared" si="42"/>
        <v>STRONG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7.22</v>
      </c>
      <c r="C655" s="5">
        <f>TITRES_STAT!D658</f>
        <v>4.0351999999999997</v>
      </c>
      <c r="D655" s="5">
        <f>TITRES_STAT!E658</f>
        <v>1115</v>
      </c>
      <c r="E655" s="2">
        <f t="shared" si="40"/>
        <v>-434359</v>
      </c>
      <c r="F655" s="5" t="str">
        <f t="shared" si="43"/>
        <v>BEARISH</v>
      </c>
      <c r="G655" s="5" t="str">
        <f t="shared" si="42"/>
        <v>STRONG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7.03</v>
      </c>
      <c r="C656" s="5">
        <f>TITRES_STAT!D659</f>
        <v>3.9289999999999998</v>
      </c>
      <c r="D656" s="5">
        <f>TITRES_STAT!E659</f>
        <v>9320</v>
      </c>
      <c r="E656" s="2">
        <f t="shared" si="40"/>
        <v>-443679</v>
      </c>
      <c r="F656" s="5" t="str">
        <f t="shared" si="43"/>
        <v>BEARISH</v>
      </c>
      <c r="G656" s="5" t="str">
        <f t="shared" si="42"/>
        <v>STRONG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6.84</v>
      </c>
      <c r="C657" s="5">
        <f>TITRES_STAT!D660</f>
        <v>3.8228</v>
      </c>
      <c r="D657" s="5">
        <f>TITRES_STAT!E660</f>
        <v>16025</v>
      </c>
      <c r="E657" s="2">
        <f t="shared" si="40"/>
        <v>-459704</v>
      </c>
      <c r="F657" s="5" t="str">
        <f t="shared" si="43"/>
        <v>BEARISH</v>
      </c>
      <c r="G657" s="5" t="str">
        <f t="shared" si="42"/>
        <v>STRONG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6.9</v>
      </c>
      <c r="C658" s="5">
        <f>TITRES_STAT!D661</f>
        <v>3.8563999999999998</v>
      </c>
      <c r="D658" s="5">
        <f>TITRES_STAT!E661</f>
        <v>6975</v>
      </c>
      <c r="E658" s="2">
        <f t="shared" si="40"/>
        <v>-452729</v>
      </c>
      <c r="F658" s="5" t="str">
        <f t="shared" si="43"/>
        <v>BEARISH</v>
      </c>
      <c r="G658" s="5" t="str">
        <f t="shared" si="42"/>
        <v>STRONG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7.29</v>
      </c>
      <c r="C659" s="5">
        <f>TITRES_STAT!D662</f>
        <v>4.0743</v>
      </c>
      <c r="D659" s="5">
        <f>TITRES_STAT!E662</f>
        <v>405</v>
      </c>
      <c r="E659" s="2">
        <f t="shared" si="40"/>
        <v>-452324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BEARISH DIVERGENCE</v>
      </c>
    </row>
    <row r="660" spans="1:8" ht="13.5" x14ac:dyDescent="0.25">
      <c r="A660" s="3">
        <f>TITRES_STAT!B663</f>
        <v>43263</v>
      </c>
      <c r="B660" s="5">
        <f>TITRES_STAT!C663</f>
        <v>7.4</v>
      </c>
      <c r="C660" s="5">
        <f>TITRES_STAT!D663</f>
        <v>4.1357999999999997</v>
      </c>
      <c r="D660" s="5">
        <f>TITRES_STAT!E663</f>
        <v>5518</v>
      </c>
      <c r="E660" s="2">
        <f t="shared" si="40"/>
        <v>-446806</v>
      </c>
      <c r="F660" s="5" t="str">
        <f t="shared" si="43"/>
        <v>BEARISH</v>
      </c>
      <c r="G660" s="5" t="str">
        <f t="shared" si="42"/>
        <v>STRONG</v>
      </c>
      <c r="H660" s="5" t="str">
        <f t="shared" si="41"/>
        <v>BEARISH DIVERGENCE</v>
      </c>
    </row>
    <row r="661" spans="1:8" ht="13.5" x14ac:dyDescent="0.25">
      <c r="A661" s="3">
        <f>TITRES_STAT!B664</f>
        <v>43264</v>
      </c>
      <c r="B661" s="5">
        <f>TITRES_STAT!C664</f>
        <v>7.41</v>
      </c>
      <c r="C661" s="5">
        <f>TITRES_STAT!D664</f>
        <v>4.1414</v>
      </c>
      <c r="D661" s="5">
        <f>TITRES_STAT!E664</f>
        <v>12792</v>
      </c>
      <c r="E661" s="2">
        <f t="shared" si="40"/>
        <v>-434014</v>
      </c>
      <c r="F661" s="5" t="str">
        <f t="shared" si="43"/>
        <v>BULLISH</v>
      </c>
      <c r="G661" s="5" t="str">
        <f t="shared" si="42"/>
        <v>WEAK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7.51</v>
      </c>
      <c r="C662" s="5">
        <f>TITRES_STAT!D665</f>
        <v>4.1973000000000003</v>
      </c>
      <c r="D662" s="5">
        <f>TITRES_STAT!E665</f>
        <v>2693</v>
      </c>
      <c r="E662" s="2">
        <f t="shared" si="40"/>
        <v>-431321</v>
      </c>
      <c r="F662" s="5" t="str">
        <f t="shared" si="43"/>
        <v>BULLISH</v>
      </c>
      <c r="G662" s="5" t="str">
        <f t="shared" si="42"/>
        <v>WEAK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7.49</v>
      </c>
      <c r="C663" s="5">
        <f>TITRES_STAT!D666</f>
        <v>4.1860999999999997</v>
      </c>
      <c r="D663" s="5">
        <f>TITRES_STAT!E666</f>
        <v>672</v>
      </c>
      <c r="E663" s="2">
        <f t="shared" si="40"/>
        <v>-431993</v>
      </c>
      <c r="F663" s="5" t="str">
        <f t="shared" si="43"/>
        <v>BULLISH</v>
      </c>
      <c r="G663" s="5" t="str">
        <f t="shared" si="42"/>
        <v>WEAK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7.3</v>
      </c>
      <c r="C664" s="5">
        <f>TITRES_STAT!D667</f>
        <v>4.0799000000000003</v>
      </c>
      <c r="D664" s="5">
        <f>TITRES_STAT!E667</f>
        <v>6467</v>
      </c>
      <c r="E664" s="2">
        <f t="shared" si="40"/>
        <v>-438460</v>
      </c>
      <c r="F664" s="5" t="str">
        <f t="shared" si="43"/>
        <v>BULLISH</v>
      </c>
      <c r="G664" s="5" t="str">
        <f t="shared" si="42"/>
        <v>WEAK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7.3</v>
      </c>
      <c r="C665" s="5">
        <f>TITRES_STAT!D668</f>
        <v>4.0799000000000003</v>
      </c>
      <c r="D665" s="5">
        <f>TITRES_STAT!E668</f>
        <v>2610</v>
      </c>
      <c r="E665" s="2">
        <f t="shared" si="40"/>
        <v>-438460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BULLISH DIVERGENCE</v>
      </c>
    </row>
    <row r="666" spans="1:8" ht="13.5" x14ac:dyDescent="0.25">
      <c r="A666" s="3">
        <f>TITRES_STAT!B669</f>
        <v>43272</v>
      </c>
      <c r="B666" s="5">
        <f>TITRES_STAT!C669</f>
        <v>7.3</v>
      </c>
      <c r="C666" s="5">
        <f>TITRES_STAT!D669</f>
        <v>4.0799000000000003</v>
      </c>
      <c r="D666" s="5">
        <f>TITRES_STAT!E669</f>
        <v>3639</v>
      </c>
      <c r="E666" s="2">
        <f t="shared" si="40"/>
        <v>-438460</v>
      </c>
      <c r="F666" s="5" t="str">
        <f t="shared" si="43"/>
        <v>BEARISH</v>
      </c>
      <c r="G666" s="5" t="str">
        <f t="shared" si="42"/>
        <v>NEUTRAL</v>
      </c>
      <c r="H666" s="5" t="str">
        <f t="shared" si="41"/>
        <v>CONFIRMED BEARISH</v>
      </c>
    </row>
    <row r="667" spans="1:8" ht="13.5" x14ac:dyDescent="0.25">
      <c r="A667" s="3">
        <f>TITRES_STAT!B670</f>
        <v>43273</v>
      </c>
      <c r="B667" s="5">
        <f>TITRES_STAT!C670</f>
        <v>7.2</v>
      </c>
      <c r="C667" s="5">
        <f>TITRES_STAT!D670</f>
        <v>4.024</v>
      </c>
      <c r="D667" s="5">
        <f>TITRES_STAT!E670</f>
        <v>3000</v>
      </c>
      <c r="E667" s="2">
        <f t="shared" si="40"/>
        <v>-441460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7.2</v>
      </c>
      <c r="C668" s="5">
        <f>TITRES_STAT!D671</f>
        <v>4.024</v>
      </c>
      <c r="D668" s="5">
        <f>TITRES_STAT!E671</f>
        <v>4437</v>
      </c>
      <c r="E668" s="2">
        <f t="shared" si="40"/>
        <v>-441460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7.22</v>
      </c>
      <c r="C669" s="5">
        <f>TITRES_STAT!D672</f>
        <v>4.0351999999999997</v>
      </c>
      <c r="D669" s="5">
        <f>TITRES_STAT!E672</f>
        <v>3000</v>
      </c>
      <c r="E669" s="2">
        <f t="shared" si="40"/>
        <v>-438460</v>
      </c>
      <c r="F669" s="5" t="str">
        <f t="shared" si="43"/>
        <v>NEUTRAL</v>
      </c>
      <c r="G669" s="5" t="str">
        <f t="shared" si="42"/>
        <v>NEUTRAL</v>
      </c>
      <c r="H669" s="5" t="str">
        <f t="shared" si="41"/>
        <v>NEUTRAL</v>
      </c>
    </row>
    <row r="670" spans="1:8" ht="13.5" x14ac:dyDescent="0.25">
      <c r="A670" s="3">
        <f>TITRES_STAT!B673</f>
        <v>43278</v>
      </c>
      <c r="B670" s="5">
        <f>TITRES_STAT!C673</f>
        <v>7.2</v>
      </c>
      <c r="C670" s="5">
        <f>TITRES_STAT!D673</f>
        <v>4.024</v>
      </c>
      <c r="D670" s="5">
        <f>TITRES_STAT!E673</f>
        <v>2286</v>
      </c>
      <c r="E670" s="2">
        <f t="shared" si="40"/>
        <v>-440746</v>
      </c>
      <c r="F670" s="5" t="str">
        <f t="shared" si="43"/>
        <v>BEARISH</v>
      </c>
      <c r="G670" s="5" t="str">
        <f t="shared" si="42"/>
        <v>NEUTRAL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7.2</v>
      </c>
      <c r="C671" s="5">
        <f>TITRES_STAT!D674</f>
        <v>4.024</v>
      </c>
      <c r="D671" s="5">
        <f>TITRES_STAT!E674</f>
        <v>2495</v>
      </c>
      <c r="E671" s="2">
        <f t="shared" si="40"/>
        <v>-440746</v>
      </c>
      <c r="F671" s="5" t="str">
        <f t="shared" si="43"/>
        <v>BEARISH</v>
      </c>
      <c r="G671" s="5" t="str">
        <f t="shared" si="42"/>
        <v>NEUTRAL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7.1</v>
      </c>
      <c r="C672" s="5">
        <f>TITRES_STAT!D675</f>
        <v>3.9681000000000002</v>
      </c>
      <c r="D672" s="5">
        <f>TITRES_STAT!E675</f>
        <v>4880</v>
      </c>
      <c r="E672" s="2">
        <f t="shared" si="40"/>
        <v>-445626</v>
      </c>
      <c r="F672" s="5" t="str">
        <f t="shared" si="43"/>
        <v>BEARISH</v>
      </c>
      <c r="G672" s="5" t="str">
        <f t="shared" si="42"/>
        <v>NEUTRAL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7.15</v>
      </c>
      <c r="C673" s="5">
        <f>TITRES_STAT!D676</f>
        <v>3.9961000000000002</v>
      </c>
      <c r="D673" s="5">
        <f>TITRES_STAT!E676</f>
        <v>2470</v>
      </c>
      <c r="E673" s="2">
        <f t="shared" si="40"/>
        <v>-443156</v>
      </c>
      <c r="F673" s="5" t="str">
        <f t="shared" si="43"/>
        <v>BEARISH</v>
      </c>
      <c r="G673" s="5" t="str">
        <f t="shared" si="42"/>
        <v>NEUTRAL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7.18</v>
      </c>
      <c r="C674" s="5">
        <f>TITRES_STAT!D677</f>
        <v>4.0128000000000004</v>
      </c>
      <c r="D674" s="5">
        <f>TITRES_STAT!E677</f>
        <v>4876</v>
      </c>
      <c r="E674" s="2">
        <f t="shared" si="40"/>
        <v>-438280</v>
      </c>
      <c r="F674" s="5" t="str">
        <f t="shared" si="43"/>
        <v>BULLISH</v>
      </c>
      <c r="G674" s="5" t="str">
        <f t="shared" si="42"/>
        <v>NEUTRAL</v>
      </c>
      <c r="H674" s="5" t="str">
        <f t="shared" si="41"/>
        <v>BULLISH DIVERGENCE</v>
      </c>
    </row>
    <row r="675" spans="1:8" ht="13.5" x14ac:dyDescent="0.25">
      <c r="A675" s="3">
        <f>TITRES_STAT!B678</f>
        <v>43285</v>
      </c>
      <c r="B675" s="5">
        <f>TITRES_STAT!C678</f>
        <v>7</v>
      </c>
      <c r="C675" s="5">
        <f>TITRES_STAT!D678</f>
        <v>3.9121999999999999</v>
      </c>
      <c r="D675" s="5">
        <f>TITRES_STAT!E678</f>
        <v>4367</v>
      </c>
      <c r="E675" s="2">
        <f t="shared" si="40"/>
        <v>-442647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6.93</v>
      </c>
      <c r="C676" s="5">
        <f>TITRES_STAT!D679</f>
        <v>3.8731</v>
      </c>
      <c r="D676" s="5">
        <f>TITRES_STAT!E679</f>
        <v>510</v>
      </c>
      <c r="E676" s="2">
        <f t="shared" si="40"/>
        <v>-443157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6.96</v>
      </c>
      <c r="C677" s="5">
        <f>TITRES_STAT!D680</f>
        <v>3.8898999999999999</v>
      </c>
      <c r="D677" s="5">
        <f>TITRES_STAT!E680</f>
        <v>2896</v>
      </c>
      <c r="E677" s="2">
        <f t="shared" si="40"/>
        <v>-440261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BULLISH DIVERGENCE</v>
      </c>
    </row>
    <row r="678" spans="1:8" ht="13.5" x14ac:dyDescent="0.25">
      <c r="A678" s="3">
        <f>TITRES_STAT!B681</f>
        <v>43290</v>
      </c>
      <c r="B678" s="5">
        <f>TITRES_STAT!C681</f>
        <v>7</v>
      </c>
      <c r="C678" s="5">
        <f>TITRES_STAT!D681</f>
        <v>3.9121999999999999</v>
      </c>
      <c r="D678" s="5">
        <f>TITRES_STAT!E681</f>
        <v>318</v>
      </c>
      <c r="E678" s="2">
        <f t="shared" si="40"/>
        <v>-439943</v>
      </c>
      <c r="F678" s="5" t="str">
        <f t="shared" si="43"/>
        <v>BULLISH</v>
      </c>
      <c r="G678" s="5" t="str">
        <f t="shared" si="42"/>
        <v>NEUTRAL</v>
      </c>
      <c r="H678" s="5" t="str">
        <f t="shared" si="41"/>
        <v>BULLISH DIVERGENCE</v>
      </c>
    </row>
    <row r="679" spans="1:8" ht="13.5" x14ac:dyDescent="0.25">
      <c r="A679" s="3">
        <f>TITRES_STAT!B682</f>
        <v>43291</v>
      </c>
      <c r="B679" s="5">
        <f>TITRES_STAT!C682</f>
        <v>7.2</v>
      </c>
      <c r="C679" s="5">
        <f>TITRES_STAT!D682</f>
        <v>4.024</v>
      </c>
      <c r="D679" s="5">
        <f>TITRES_STAT!E682</f>
        <v>1827</v>
      </c>
      <c r="E679" s="2">
        <f t="shared" si="40"/>
        <v>-438116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CONFIRMED BULLISH</v>
      </c>
    </row>
    <row r="680" spans="1:8" ht="13.5" x14ac:dyDescent="0.25">
      <c r="A680" s="3">
        <f>TITRES_STAT!B683</f>
        <v>43292</v>
      </c>
      <c r="B680" s="5">
        <f>TITRES_STAT!C683</f>
        <v>7</v>
      </c>
      <c r="C680" s="5">
        <f>TITRES_STAT!D683</f>
        <v>3.9121999999999999</v>
      </c>
      <c r="D680" s="5">
        <f>TITRES_STAT!E683</f>
        <v>4207</v>
      </c>
      <c r="E680" s="2">
        <f t="shared" si="40"/>
        <v>-442323</v>
      </c>
      <c r="F680" s="5" t="str">
        <f t="shared" si="43"/>
        <v>BULLISH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43293</v>
      </c>
      <c r="B681" s="5">
        <f>TITRES_STAT!C684</f>
        <v>7</v>
      </c>
      <c r="C681" s="5">
        <f>TITRES_STAT!D684</f>
        <v>3.9121999999999999</v>
      </c>
      <c r="D681" s="5">
        <f>TITRES_STAT!E684</f>
        <v>1166</v>
      </c>
      <c r="E681" s="2">
        <f t="shared" si="40"/>
        <v>-442323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CONFIRMED BULLISH</v>
      </c>
    </row>
    <row r="682" spans="1:8" ht="13.5" x14ac:dyDescent="0.25">
      <c r="A682" s="3">
        <f>TITRES_STAT!B685</f>
        <v>43294</v>
      </c>
      <c r="B682" s="5">
        <f>TITRES_STAT!C685</f>
        <v>7</v>
      </c>
      <c r="C682" s="5">
        <f>TITRES_STAT!D685</f>
        <v>3.9121999999999999</v>
      </c>
      <c r="D682" s="5">
        <f>TITRES_STAT!E685</f>
        <v>7730</v>
      </c>
      <c r="E682" s="2">
        <f t="shared" si="40"/>
        <v>-442323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BEARISH DIVERGENCE</v>
      </c>
    </row>
    <row r="683" spans="1:8" ht="13.5" x14ac:dyDescent="0.25">
      <c r="A683" s="3">
        <f>TITRES_STAT!B686</f>
        <v>43297</v>
      </c>
      <c r="B683" s="5">
        <f>TITRES_STAT!C686</f>
        <v>7.2</v>
      </c>
      <c r="C683" s="5">
        <f>TITRES_STAT!D686</f>
        <v>4.024</v>
      </c>
      <c r="D683" s="5">
        <f>TITRES_STAT!E686</f>
        <v>60</v>
      </c>
      <c r="E683" s="2">
        <f t="shared" si="40"/>
        <v>-442263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BEARISH DIVERGENCE</v>
      </c>
    </row>
    <row r="684" spans="1:8" ht="13.5" x14ac:dyDescent="0.25">
      <c r="A684" s="3">
        <f>TITRES_STAT!B687</f>
        <v>43298</v>
      </c>
      <c r="B684" s="5">
        <f>TITRES_STAT!C687</f>
        <v>7.1</v>
      </c>
      <c r="C684" s="5">
        <f>TITRES_STAT!D687</f>
        <v>3.9681000000000002</v>
      </c>
      <c r="D684" s="5">
        <f>TITRES_STAT!E687</f>
        <v>4233</v>
      </c>
      <c r="E684" s="2">
        <f t="shared" si="40"/>
        <v>-446496</v>
      </c>
      <c r="F684" s="5" t="str">
        <f t="shared" si="43"/>
        <v>BEARISH</v>
      </c>
      <c r="G684" s="5" t="str">
        <f t="shared" si="42"/>
        <v>NEUTRAL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6.95</v>
      </c>
      <c r="C685" s="5">
        <f>TITRES_STAT!D688</f>
        <v>3.8843000000000001</v>
      </c>
      <c r="D685" s="5">
        <f>TITRES_STAT!E688</f>
        <v>3458</v>
      </c>
      <c r="E685" s="2">
        <f t="shared" si="40"/>
        <v>-449954</v>
      </c>
      <c r="F685" s="5" t="str">
        <f t="shared" si="43"/>
        <v>BEARISH</v>
      </c>
      <c r="G685" s="5" t="str">
        <f t="shared" si="42"/>
        <v>NEUTRAL</v>
      </c>
      <c r="H685" s="5" t="str">
        <f t="shared" si="41"/>
        <v>CONFIRMED BEARISH</v>
      </c>
    </row>
    <row r="686" spans="1:8" ht="13.5" x14ac:dyDescent="0.25">
      <c r="A686" s="3">
        <f>TITRES_STAT!B689</f>
        <v>43300</v>
      </c>
      <c r="B686" s="5">
        <f>TITRES_STAT!C689</f>
        <v>6.9</v>
      </c>
      <c r="C686" s="5">
        <f>TITRES_STAT!D689</f>
        <v>3.8563999999999998</v>
      </c>
      <c r="D686" s="5">
        <f>TITRES_STAT!E689</f>
        <v>3627</v>
      </c>
      <c r="E686" s="2">
        <f t="shared" si="40"/>
        <v>-453581</v>
      </c>
      <c r="F686" s="5" t="str">
        <f t="shared" si="43"/>
        <v>BEARISH</v>
      </c>
      <c r="G686" s="5" t="str">
        <f t="shared" si="42"/>
        <v>STRONG</v>
      </c>
      <c r="H686" s="5" t="str">
        <f t="shared" si="41"/>
        <v>CONFIRMED BEARISH</v>
      </c>
    </row>
    <row r="687" spans="1:8" ht="13.5" x14ac:dyDescent="0.25">
      <c r="A687" s="3">
        <f>TITRES_STAT!B690</f>
        <v>43301</v>
      </c>
      <c r="B687" s="5">
        <f>TITRES_STAT!C690</f>
        <v>6.9</v>
      </c>
      <c r="C687" s="5">
        <f>TITRES_STAT!D690</f>
        <v>3.8563999999999998</v>
      </c>
      <c r="D687" s="5">
        <f>TITRES_STAT!E690</f>
        <v>1192</v>
      </c>
      <c r="E687" s="2">
        <f t="shared" si="40"/>
        <v>-453581</v>
      </c>
      <c r="F687" s="5" t="str">
        <f t="shared" si="43"/>
        <v>BEARISH</v>
      </c>
      <c r="G687" s="5" t="str">
        <f t="shared" si="42"/>
        <v>STRONG</v>
      </c>
      <c r="H687" s="5" t="str">
        <f t="shared" si="41"/>
        <v>CONFIRMED BEARISH</v>
      </c>
    </row>
    <row r="688" spans="1:8" ht="13.5" x14ac:dyDescent="0.25">
      <c r="A688" s="3">
        <f>TITRES_STAT!B691</f>
        <v>43304</v>
      </c>
      <c r="B688" s="5">
        <f>TITRES_STAT!C691</f>
        <v>6.9</v>
      </c>
      <c r="C688" s="5">
        <f>TITRES_STAT!D691</f>
        <v>3.8563999999999998</v>
      </c>
      <c r="D688" s="5">
        <f>TITRES_STAT!E691</f>
        <v>1325</v>
      </c>
      <c r="E688" s="2">
        <f t="shared" si="40"/>
        <v>-453581</v>
      </c>
      <c r="F688" s="5" t="str">
        <f t="shared" si="43"/>
        <v>BEARISH</v>
      </c>
      <c r="G688" s="5" t="str">
        <f t="shared" si="42"/>
        <v>STRONG</v>
      </c>
      <c r="H688" s="5" t="str">
        <f t="shared" si="41"/>
        <v>CONFIRMED BEARISH</v>
      </c>
    </row>
    <row r="689" spans="1:8" ht="13.5" x14ac:dyDescent="0.25">
      <c r="A689" s="3">
        <f>TITRES_STAT!B692</f>
        <v>43305</v>
      </c>
      <c r="B689" s="5">
        <f>TITRES_STAT!C692</f>
        <v>6.97</v>
      </c>
      <c r="C689" s="5">
        <f>TITRES_STAT!D692</f>
        <v>3.8955000000000002</v>
      </c>
      <c r="D689" s="5">
        <f>TITRES_STAT!E692</f>
        <v>221</v>
      </c>
      <c r="E689" s="2">
        <f t="shared" si="40"/>
        <v>-453360</v>
      </c>
      <c r="F689" s="5" t="str">
        <f t="shared" si="43"/>
        <v>BEARISH</v>
      </c>
      <c r="G689" s="5" t="str">
        <f t="shared" si="42"/>
        <v>NEUTRAL</v>
      </c>
      <c r="H689" s="5" t="str">
        <f t="shared" si="41"/>
        <v>CONFIRMED BEARISH</v>
      </c>
    </row>
    <row r="690" spans="1:8" ht="13.5" x14ac:dyDescent="0.25">
      <c r="A690" s="3">
        <f>TITRES_STAT!B693</f>
        <v>43307</v>
      </c>
      <c r="B690" s="5">
        <f>TITRES_STAT!C693</f>
        <v>6.82</v>
      </c>
      <c r="C690" s="5">
        <f>TITRES_STAT!D693</f>
        <v>3.8115999999999999</v>
      </c>
      <c r="D690" s="5">
        <f>TITRES_STAT!E693</f>
        <v>1158</v>
      </c>
      <c r="E690" s="2">
        <f t="shared" si="40"/>
        <v>-454518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6.83</v>
      </c>
      <c r="C691" s="5">
        <f>TITRES_STAT!D694</f>
        <v>3.8172000000000001</v>
      </c>
      <c r="D691" s="5">
        <f>TITRES_STAT!E694</f>
        <v>3774</v>
      </c>
      <c r="E691" s="2">
        <f t="shared" si="40"/>
        <v>-450744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BULLISH DIVERGENCE</v>
      </c>
    </row>
    <row r="692" spans="1:8" ht="13.5" x14ac:dyDescent="0.25">
      <c r="A692" s="3">
        <f>TITRES_STAT!B695</f>
        <v>43311</v>
      </c>
      <c r="B692" s="5">
        <f>TITRES_STAT!C695</f>
        <v>6.81</v>
      </c>
      <c r="C692" s="5">
        <f>TITRES_STAT!D695</f>
        <v>3.8060999999999998</v>
      </c>
      <c r="D692" s="5">
        <f>TITRES_STAT!E695</f>
        <v>294</v>
      </c>
      <c r="E692" s="2">
        <f t="shared" si="40"/>
        <v>-451038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BULLISH DIVERGENCE</v>
      </c>
    </row>
    <row r="693" spans="1:8" ht="13.5" x14ac:dyDescent="0.25">
      <c r="A693" s="3">
        <f>TITRES_STAT!B696</f>
        <v>43312</v>
      </c>
      <c r="B693" s="5">
        <f>TITRES_STAT!C696</f>
        <v>6.64</v>
      </c>
      <c r="C693" s="5">
        <f>TITRES_STAT!D696</f>
        <v>3.7109999999999999</v>
      </c>
      <c r="D693" s="5">
        <f>TITRES_STAT!E696</f>
        <v>2550</v>
      </c>
      <c r="E693" s="2">
        <f t="shared" si="40"/>
        <v>-453588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6.8</v>
      </c>
      <c r="C694" s="5">
        <f>TITRES_STAT!D697</f>
        <v>3.8005</v>
      </c>
      <c r="D694" s="5">
        <f>TITRES_STAT!E697</f>
        <v>7836</v>
      </c>
      <c r="E694" s="2">
        <f t="shared" si="40"/>
        <v>-445752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BULLISH DIVERGENCE</v>
      </c>
    </row>
    <row r="695" spans="1:8" ht="13.5" x14ac:dyDescent="0.25">
      <c r="A695" s="3">
        <f>TITRES_STAT!B698</f>
        <v>43314</v>
      </c>
      <c r="B695" s="5">
        <f>TITRES_STAT!C698</f>
        <v>6.81</v>
      </c>
      <c r="C695" s="5">
        <f>TITRES_STAT!D698</f>
        <v>3.8060999999999998</v>
      </c>
      <c r="D695" s="5">
        <f>TITRES_STAT!E698</f>
        <v>267</v>
      </c>
      <c r="E695" s="2">
        <f t="shared" si="40"/>
        <v>-445485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BULLISH DIVERGENCE</v>
      </c>
    </row>
    <row r="696" spans="1:8" ht="13.5" x14ac:dyDescent="0.25">
      <c r="A696" s="3">
        <f>TITRES_STAT!B699</f>
        <v>43315</v>
      </c>
      <c r="B696" s="5">
        <f>TITRES_STAT!C699</f>
        <v>6.8</v>
      </c>
      <c r="C696" s="5">
        <f>TITRES_STAT!D699</f>
        <v>3.8005</v>
      </c>
      <c r="D696" s="5">
        <f>TITRES_STAT!E699</f>
        <v>5557</v>
      </c>
      <c r="E696" s="2">
        <f t="shared" si="40"/>
        <v>-451042</v>
      </c>
      <c r="F696" s="5" t="str">
        <f t="shared" si="43"/>
        <v>BEARISH</v>
      </c>
      <c r="G696" s="5" t="str">
        <f t="shared" si="42"/>
        <v>NEUTRAL</v>
      </c>
      <c r="H696" s="5" t="str">
        <f t="shared" si="41"/>
        <v>CONFIRMED BEARISH</v>
      </c>
    </row>
    <row r="697" spans="1:8" ht="13.5" x14ac:dyDescent="0.25">
      <c r="A697" s="3">
        <f>TITRES_STAT!B700</f>
        <v>43318</v>
      </c>
      <c r="B697" s="5">
        <f>TITRES_STAT!C700</f>
        <v>6.79</v>
      </c>
      <c r="C697" s="5">
        <f>TITRES_STAT!D700</f>
        <v>3.7949000000000002</v>
      </c>
      <c r="D697" s="5">
        <f>TITRES_STAT!E700</f>
        <v>2448</v>
      </c>
      <c r="E697" s="2">
        <f t="shared" si="40"/>
        <v>-453490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6.5</v>
      </c>
      <c r="C698" s="5">
        <f>TITRES_STAT!D701</f>
        <v>3.6328</v>
      </c>
      <c r="D698" s="5">
        <f>TITRES_STAT!E701</f>
        <v>2225</v>
      </c>
      <c r="E698" s="2">
        <f t="shared" si="40"/>
        <v>-455715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6.34</v>
      </c>
      <c r="C699" s="5">
        <f>TITRES_STAT!D702</f>
        <v>3.5434000000000001</v>
      </c>
      <c r="D699" s="5">
        <f>TITRES_STAT!E702</f>
        <v>4467</v>
      </c>
      <c r="E699" s="2">
        <f t="shared" si="40"/>
        <v>-460182</v>
      </c>
      <c r="F699" s="5" t="str">
        <f t="shared" si="43"/>
        <v>BEARISH</v>
      </c>
      <c r="G699" s="5" t="str">
        <f t="shared" si="42"/>
        <v>STRONG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6.55</v>
      </c>
      <c r="C700" s="5">
        <f>TITRES_STAT!D703</f>
        <v>3.6606999999999998</v>
      </c>
      <c r="D700" s="5">
        <f>TITRES_STAT!E703</f>
        <v>1300</v>
      </c>
      <c r="E700" s="2">
        <f t="shared" si="40"/>
        <v>-458882</v>
      </c>
      <c r="F700" s="5" t="str">
        <f t="shared" si="43"/>
        <v>BEARISH</v>
      </c>
      <c r="G700" s="5" t="str">
        <f t="shared" si="42"/>
        <v>STRONG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6.84</v>
      </c>
      <c r="C701" s="5">
        <f>TITRES_STAT!D704</f>
        <v>3.8228</v>
      </c>
      <c r="D701" s="5">
        <f>TITRES_STAT!E704</f>
        <v>0</v>
      </c>
      <c r="E701" s="2">
        <f t="shared" si="40"/>
        <v>-458882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BEARISH DIVERGENCE</v>
      </c>
    </row>
    <row r="702" spans="1:8" ht="13.5" x14ac:dyDescent="0.25">
      <c r="A702" s="3">
        <f>TITRES_STAT!B705</f>
        <v>43326</v>
      </c>
      <c r="B702" s="5">
        <f>TITRES_STAT!C705</f>
        <v>6.91</v>
      </c>
      <c r="C702" s="5">
        <f>TITRES_STAT!D705</f>
        <v>3.8618999999999999</v>
      </c>
      <c r="D702" s="5">
        <f>TITRES_STAT!E705</f>
        <v>6763</v>
      </c>
      <c r="E702" s="2">
        <f t="shared" si="40"/>
        <v>-452119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CONFIRMED BULLISH</v>
      </c>
    </row>
    <row r="703" spans="1:8" ht="13.5" x14ac:dyDescent="0.25">
      <c r="A703" s="3">
        <f>TITRES_STAT!B706</f>
        <v>43327</v>
      </c>
      <c r="B703" s="5">
        <f>TITRES_STAT!C706</f>
        <v>7</v>
      </c>
      <c r="C703" s="5">
        <f>TITRES_STAT!D706</f>
        <v>3.9121999999999999</v>
      </c>
      <c r="D703" s="5">
        <f>TITRES_STAT!E706</f>
        <v>1439</v>
      </c>
      <c r="E703" s="2">
        <f t="shared" si="40"/>
        <v>-450680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7.21</v>
      </c>
      <c r="C704" s="5">
        <f>TITRES_STAT!D707</f>
        <v>4.0296000000000003</v>
      </c>
      <c r="D704" s="5">
        <f>TITRES_STAT!E707</f>
        <v>3496</v>
      </c>
      <c r="E704" s="2">
        <f t="shared" si="40"/>
        <v>-447184</v>
      </c>
      <c r="F704" s="5" t="str">
        <f t="shared" si="43"/>
        <v>BULLISH</v>
      </c>
      <c r="G704" s="5" t="str">
        <f t="shared" si="42"/>
        <v>WEAK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6.83</v>
      </c>
      <c r="C705" s="5">
        <f>TITRES_STAT!D708</f>
        <v>3.8172000000000001</v>
      </c>
      <c r="D705" s="5">
        <f>TITRES_STAT!E708</f>
        <v>2666</v>
      </c>
      <c r="E705" s="2">
        <f t="shared" si="40"/>
        <v>-449850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6.84</v>
      </c>
      <c r="C706" s="5">
        <f>TITRES_STAT!D709</f>
        <v>3.8228</v>
      </c>
      <c r="D706" s="5">
        <f>TITRES_STAT!E709</f>
        <v>647</v>
      </c>
      <c r="E706" s="2">
        <f t="shared" si="40"/>
        <v>-449203</v>
      </c>
      <c r="F706" s="5" t="str">
        <f t="shared" si="43"/>
        <v>BULLISH</v>
      </c>
      <c r="G706" s="5" t="str">
        <f t="shared" si="42"/>
        <v>WEAK</v>
      </c>
      <c r="H706" s="5" t="str">
        <f t="shared" si="41"/>
        <v>NEUTRAL</v>
      </c>
    </row>
    <row r="707" spans="1:8" ht="13.5" x14ac:dyDescent="0.25">
      <c r="A707" s="3">
        <f>TITRES_STAT!B710</f>
        <v>43335</v>
      </c>
      <c r="B707" s="5">
        <f>TITRES_STAT!C710</f>
        <v>6.64</v>
      </c>
      <c r="C707" s="5">
        <f>TITRES_STAT!D710</f>
        <v>3.7109999999999999</v>
      </c>
      <c r="D707" s="5">
        <f>TITRES_STAT!E710</f>
        <v>750</v>
      </c>
      <c r="E707" s="2">
        <f t="shared" si="40"/>
        <v>-449953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BULLISH DIVERGENCE</v>
      </c>
    </row>
    <row r="708" spans="1:8" ht="13.5" x14ac:dyDescent="0.25">
      <c r="A708" s="3">
        <f>TITRES_STAT!B711</f>
        <v>43336</v>
      </c>
      <c r="B708" s="5">
        <f>TITRES_STAT!C711</f>
        <v>6.66</v>
      </c>
      <c r="C708" s="5">
        <f>TITRES_STAT!D711</f>
        <v>3.7222</v>
      </c>
      <c r="D708" s="5">
        <f>TITRES_STAT!E711</f>
        <v>1755</v>
      </c>
      <c r="E708" s="2">
        <f t="shared" ref="E708:E771" si="44">IF(B708&gt;B707, E707+D708, IF(B708&lt;B707, E707-D708, E707))</f>
        <v>-448198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BULLISH DIVERGENCE</v>
      </c>
    </row>
    <row r="709" spans="1:8" ht="13.5" x14ac:dyDescent="0.25">
      <c r="A709" s="3">
        <f>TITRES_STAT!B712</f>
        <v>43339</v>
      </c>
      <c r="B709" s="5">
        <f>TITRES_STAT!C712</f>
        <v>6.9</v>
      </c>
      <c r="C709" s="5">
        <f>TITRES_STAT!D712</f>
        <v>3.8563999999999998</v>
      </c>
      <c r="D709" s="5">
        <f>TITRES_STAT!E712</f>
        <v>327</v>
      </c>
      <c r="E709" s="2">
        <f t="shared" si="44"/>
        <v>-447871</v>
      </c>
      <c r="F709" s="5" t="str">
        <f t="shared" si="43"/>
        <v>BEARISH</v>
      </c>
      <c r="G709" s="5" t="str">
        <f t="shared" si="42"/>
        <v>NEUTRAL</v>
      </c>
      <c r="H709" s="5" t="str">
        <f t="shared" si="41"/>
        <v>CONFIRMED BEARISH</v>
      </c>
    </row>
    <row r="710" spans="1:8" ht="13.5" x14ac:dyDescent="0.25">
      <c r="A710" s="3">
        <f>TITRES_STAT!B713</f>
        <v>43340</v>
      </c>
      <c r="B710" s="5">
        <f>TITRES_STAT!C713</f>
        <v>6.69</v>
      </c>
      <c r="C710" s="5">
        <f>TITRES_STAT!D713</f>
        <v>3.7389999999999999</v>
      </c>
      <c r="D710" s="5">
        <f>TITRES_STAT!E713</f>
        <v>372</v>
      </c>
      <c r="E710" s="2">
        <f t="shared" si="44"/>
        <v>-448243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43341</v>
      </c>
      <c r="B711" s="5">
        <f>TITRES_STAT!C714</f>
        <v>6.5</v>
      </c>
      <c r="C711" s="5">
        <f>TITRES_STAT!D714</f>
        <v>3.6328</v>
      </c>
      <c r="D711" s="5">
        <f>TITRES_STAT!E714</f>
        <v>5368</v>
      </c>
      <c r="E711" s="2">
        <f t="shared" si="44"/>
        <v>-453611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6.52</v>
      </c>
      <c r="C712" s="5">
        <f>TITRES_STAT!D715</f>
        <v>3.6440000000000001</v>
      </c>
      <c r="D712" s="5">
        <f>TITRES_STAT!E715</f>
        <v>1317</v>
      </c>
      <c r="E712" s="2">
        <f t="shared" si="44"/>
        <v>-452294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CONFIRMED BEARISH</v>
      </c>
    </row>
    <row r="713" spans="1:8" ht="13.5" x14ac:dyDescent="0.25">
      <c r="A713" s="3">
        <f>TITRES_STAT!B716</f>
        <v>43343</v>
      </c>
      <c r="B713" s="5">
        <f>TITRES_STAT!C716</f>
        <v>6.87</v>
      </c>
      <c r="C713" s="5">
        <f>TITRES_STAT!D716</f>
        <v>3.8395999999999999</v>
      </c>
      <c r="D713" s="5">
        <f>TITRES_STAT!E716</f>
        <v>555</v>
      </c>
      <c r="E713" s="2">
        <f t="shared" si="44"/>
        <v>-451739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BEARISH DIVERGENCE</v>
      </c>
    </row>
    <row r="714" spans="1:8" ht="13.5" x14ac:dyDescent="0.25">
      <c r="A714" s="3">
        <f>TITRES_STAT!B717</f>
        <v>43346</v>
      </c>
      <c r="B714" s="5">
        <f>TITRES_STAT!C717</f>
        <v>6.57</v>
      </c>
      <c r="C714" s="5">
        <f>TITRES_STAT!D717</f>
        <v>3.6718999999999999</v>
      </c>
      <c r="D714" s="5">
        <f>TITRES_STAT!E717</f>
        <v>0</v>
      </c>
      <c r="E714" s="2">
        <f t="shared" si="44"/>
        <v>-451739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43347</v>
      </c>
      <c r="B715" s="5">
        <f>TITRES_STAT!C718</f>
        <v>6.31</v>
      </c>
      <c r="C715" s="5">
        <f>TITRES_STAT!D718</f>
        <v>3.5266000000000002</v>
      </c>
      <c r="D715" s="5">
        <f>TITRES_STAT!E718</f>
        <v>2400</v>
      </c>
      <c r="E715" s="2">
        <f t="shared" si="44"/>
        <v>-454139</v>
      </c>
      <c r="F715" s="5" t="str">
        <f t="shared" si="47"/>
        <v>BEARISH</v>
      </c>
      <c r="G715" s="5" t="str">
        <f t="shared" si="46"/>
        <v>NEUTRAL</v>
      </c>
      <c r="H715" s="5" t="str">
        <f t="shared" si="45"/>
        <v>CONFIRMED BEARISH</v>
      </c>
    </row>
    <row r="716" spans="1:8" ht="13.5" x14ac:dyDescent="0.25">
      <c r="A716" s="3">
        <f>TITRES_STAT!B719</f>
        <v>43348</v>
      </c>
      <c r="B716" s="5">
        <f>TITRES_STAT!C719</f>
        <v>6.07</v>
      </c>
      <c r="C716" s="5">
        <f>TITRES_STAT!D719</f>
        <v>3.3925000000000001</v>
      </c>
      <c r="D716" s="5">
        <f>TITRES_STAT!E719</f>
        <v>6743</v>
      </c>
      <c r="E716" s="2">
        <f t="shared" si="44"/>
        <v>-460882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43349</v>
      </c>
      <c r="B717" s="5">
        <f>TITRES_STAT!C720</f>
        <v>6.07</v>
      </c>
      <c r="C717" s="5">
        <f>TITRES_STAT!D720</f>
        <v>3.3925000000000001</v>
      </c>
      <c r="D717" s="5">
        <f>TITRES_STAT!E720</f>
        <v>1523</v>
      </c>
      <c r="E717" s="2">
        <f t="shared" si="44"/>
        <v>-460882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5.91</v>
      </c>
      <c r="C718" s="5">
        <f>TITRES_STAT!D721</f>
        <v>3.3029999999999999</v>
      </c>
      <c r="D718" s="5">
        <f>TITRES_STAT!E721</f>
        <v>10</v>
      </c>
      <c r="E718" s="2">
        <f t="shared" si="44"/>
        <v>-460892</v>
      </c>
      <c r="F718" s="5" t="str">
        <f t="shared" si="47"/>
        <v>BEARISH</v>
      </c>
      <c r="G718" s="5" t="str">
        <f t="shared" si="46"/>
        <v>STRONG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5.91</v>
      </c>
      <c r="C719" s="5">
        <f>TITRES_STAT!D722</f>
        <v>3.3029999999999999</v>
      </c>
      <c r="D719" s="5">
        <f>TITRES_STAT!E722</f>
        <v>2824</v>
      </c>
      <c r="E719" s="2">
        <f t="shared" si="44"/>
        <v>-460892</v>
      </c>
      <c r="F719" s="5" t="str">
        <f t="shared" si="47"/>
        <v>BEARISH</v>
      </c>
      <c r="G719" s="5" t="str">
        <f t="shared" si="46"/>
        <v>STRONG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5.99</v>
      </c>
      <c r="C720" s="5">
        <f>TITRES_STAT!D723</f>
        <v>3.3477999999999999</v>
      </c>
      <c r="D720" s="5">
        <f>TITRES_STAT!E723</f>
        <v>7225</v>
      </c>
      <c r="E720" s="2">
        <f t="shared" si="44"/>
        <v>-453667</v>
      </c>
      <c r="F720" s="5" t="str">
        <f t="shared" si="47"/>
        <v>BULLISH</v>
      </c>
      <c r="G720" s="5" t="str">
        <f t="shared" si="46"/>
        <v>NEUTRAL</v>
      </c>
      <c r="H720" s="5" t="str">
        <f t="shared" si="45"/>
        <v>BULLISH DIVERGENCE</v>
      </c>
    </row>
    <row r="721" spans="1:8" ht="13.5" x14ac:dyDescent="0.25">
      <c r="A721" s="3">
        <f>TITRES_STAT!B724</f>
        <v>43356</v>
      </c>
      <c r="B721" s="5">
        <f>TITRES_STAT!C724</f>
        <v>6.2</v>
      </c>
      <c r="C721" s="5">
        <f>TITRES_STAT!D724</f>
        <v>3.4651000000000001</v>
      </c>
      <c r="D721" s="5">
        <f>TITRES_STAT!E724</f>
        <v>1562</v>
      </c>
      <c r="E721" s="2">
        <f t="shared" si="44"/>
        <v>-452105</v>
      </c>
      <c r="F721" s="5" t="str">
        <f t="shared" si="47"/>
        <v>BULLISH</v>
      </c>
      <c r="G721" s="5" t="str">
        <f t="shared" si="46"/>
        <v>NEUTRAL</v>
      </c>
      <c r="H721" s="5" t="str">
        <f t="shared" si="45"/>
        <v>CONFIRMED BULLISH</v>
      </c>
    </row>
    <row r="722" spans="1:8" ht="13.5" x14ac:dyDescent="0.25">
      <c r="A722" s="3">
        <f>TITRES_STAT!B725</f>
        <v>43357</v>
      </c>
      <c r="B722" s="5">
        <f>TITRES_STAT!C725</f>
        <v>6.1</v>
      </c>
      <c r="C722" s="5">
        <f>TITRES_STAT!D725</f>
        <v>3.4091999999999998</v>
      </c>
      <c r="D722" s="5">
        <f>TITRES_STAT!E725</f>
        <v>6688</v>
      </c>
      <c r="E722" s="2">
        <f t="shared" si="44"/>
        <v>-458793</v>
      </c>
      <c r="F722" s="5" t="str">
        <f t="shared" si="47"/>
        <v>BULLISH</v>
      </c>
      <c r="G722" s="5" t="str">
        <f t="shared" si="46"/>
        <v>NEUTRAL</v>
      </c>
      <c r="H722" s="5" t="str">
        <f t="shared" si="45"/>
        <v>CONFIRMED BULLISH</v>
      </c>
    </row>
    <row r="723" spans="1:8" ht="13.5" x14ac:dyDescent="0.25">
      <c r="A723" s="3">
        <f>TITRES_STAT!B726</f>
        <v>43360</v>
      </c>
      <c r="B723" s="5">
        <f>TITRES_STAT!C726</f>
        <v>6.09</v>
      </c>
      <c r="C723" s="5">
        <f>TITRES_STAT!D726</f>
        <v>3.4036</v>
      </c>
      <c r="D723" s="5">
        <f>TITRES_STAT!E726</f>
        <v>2765</v>
      </c>
      <c r="E723" s="2">
        <f t="shared" si="44"/>
        <v>-461558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BEARISH DIVERGENCE</v>
      </c>
    </row>
    <row r="724" spans="1:8" ht="13.5" x14ac:dyDescent="0.25">
      <c r="A724" s="3">
        <f>TITRES_STAT!B727</f>
        <v>43361</v>
      </c>
      <c r="B724" s="5">
        <f>TITRES_STAT!C727</f>
        <v>6</v>
      </c>
      <c r="C724" s="5">
        <f>TITRES_STAT!D727</f>
        <v>3.3532999999999999</v>
      </c>
      <c r="D724" s="5">
        <f>TITRES_STAT!E727</f>
        <v>5730</v>
      </c>
      <c r="E724" s="2">
        <f t="shared" si="44"/>
        <v>-467288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BEARISH DIVERGENCE</v>
      </c>
    </row>
    <row r="725" spans="1:8" ht="13.5" x14ac:dyDescent="0.25">
      <c r="A725" s="3">
        <f>TITRES_STAT!B728</f>
        <v>43362</v>
      </c>
      <c r="B725" s="5">
        <f>TITRES_STAT!C728</f>
        <v>6.11</v>
      </c>
      <c r="C725" s="5">
        <f>TITRES_STAT!D728</f>
        <v>3.4148000000000001</v>
      </c>
      <c r="D725" s="5">
        <f>TITRES_STAT!E728</f>
        <v>2280</v>
      </c>
      <c r="E725" s="2">
        <f t="shared" si="44"/>
        <v>-465008</v>
      </c>
      <c r="F725" s="5" t="str">
        <f t="shared" si="47"/>
        <v>BEARISH</v>
      </c>
      <c r="G725" s="5" t="str">
        <f t="shared" si="46"/>
        <v>STRONG</v>
      </c>
      <c r="H725" s="5" t="str">
        <f t="shared" si="45"/>
        <v>BEARISH DIVERGENCE</v>
      </c>
    </row>
    <row r="726" spans="1:8" ht="13.5" x14ac:dyDescent="0.25">
      <c r="A726" s="3">
        <f>TITRES_STAT!B729</f>
        <v>43363</v>
      </c>
      <c r="B726" s="5">
        <f>TITRES_STAT!C729</f>
        <v>5.82</v>
      </c>
      <c r="C726" s="5">
        <f>TITRES_STAT!D729</f>
        <v>3.2526999999999999</v>
      </c>
      <c r="D726" s="5">
        <f>TITRES_STAT!E729</f>
        <v>3107</v>
      </c>
      <c r="E726" s="2">
        <f t="shared" si="44"/>
        <v>-468115</v>
      </c>
      <c r="F726" s="5" t="str">
        <f t="shared" si="47"/>
        <v>BEARISH</v>
      </c>
      <c r="G726" s="5" t="str">
        <f t="shared" si="46"/>
        <v>STRONG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5.99</v>
      </c>
      <c r="C727" s="5">
        <f>TITRES_STAT!D730</f>
        <v>3.3477999999999999</v>
      </c>
      <c r="D727" s="5">
        <f>TITRES_STAT!E730</f>
        <v>4858</v>
      </c>
      <c r="E727" s="2">
        <f t="shared" si="44"/>
        <v>-463257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6</v>
      </c>
      <c r="C728" s="5">
        <f>TITRES_STAT!D731</f>
        <v>3.3532999999999999</v>
      </c>
      <c r="D728" s="5">
        <f>TITRES_STAT!E731</f>
        <v>4602</v>
      </c>
      <c r="E728" s="2">
        <f t="shared" si="44"/>
        <v>-458655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BULLISH DIVERGENCE</v>
      </c>
    </row>
    <row r="729" spans="1:8" ht="13.5" x14ac:dyDescent="0.25">
      <c r="A729" s="3">
        <f>TITRES_STAT!B732</f>
        <v>43368</v>
      </c>
      <c r="B729" s="5">
        <f>TITRES_STAT!C732</f>
        <v>5.98</v>
      </c>
      <c r="C729" s="5">
        <f>TITRES_STAT!D732</f>
        <v>3.3422000000000001</v>
      </c>
      <c r="D729" s="5">
        <f>TITRES_STAT!E732</f>
        <v>5800</v>
      </c>
      <c r="E729" s="2">
        <f t="shared" si="44"/>
        <v>-464455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BULLISH DIVERGENCE</v>
      </c>
    </row>
    <row r="730" spans="1:8" ht="13.5" x14ac:dyDescent="0.25">
      <c r="A730" s="3">
        <f>TITRES_STAT!B733</f>
        <v>43369</v>
      </c>
      <c r="B730" s="5">
        <f>TITRES_STAT!C733</f>
        <v>5.9</v>
      </c>
      <c r="C730" s="5">
        <f>TITRES_STAT!D733</f>
        <v>3.2974999999999999</v>
      </c>
      <c r="D730" s="5">
        <f>TITRES_STAT!E733</f>
        <v>4345</v>
      </c>
      <c r="E730" s="2">
        <f t="shared" si="44"/>
        <v>-468800</v>
      </c>
      <c r="F730" s="5" t="str">
        <f t="shared" si="47"/>
        <v>BEARISH</v>
      </c>
      <c r="G730" s="5" t="str">
        <f t="shared" si="46"/>
        <v>NEUTRAL</v>
      </c>
      <c r="H730" s="5" t="str">
        <f t="shared" si="45"/>
        <v>CONFIRMED BEARISH</v>
      </c>
    </row>
    <row r="731" spans="1:8" ht="13.5" x14ac:dyDescent="0.25">
      <c r="A731" s="3">
        <f>TITRES_STAT!B734</f>
        <v>43370</v>
      </c>
      <c r="B731" s="5">
        <f>TITRES_STAT!C734</f>
        <v>5.9</v>
      </c>
      <c r="C731" s="5">
        <f>TITRES_STAT!D734</f>
        <v>3.2974999999999999</v>
      </c>
      <c r="D731" s="5">
        <f>TITRES_STAT!E734</f>
        <v>4812</v>
      </c>
      <c r="E731" s="2">
        <f t="shared" si="44"/>
        <v>-468800</v>
      </c>
      <c r="F731" s="5" t="str">
        <f t="shared" si="47"/>
        <v>BEARISH</v>
      </c>
      <c r="G731" s="5" t="str">
        <f t="shared" si="46"/>
        <v>NEUTRAL</v>
      </c>
      <c r="H731" s="5" t="str">
        <f t="shared" si="45"/>
        <v>BEARISH DIVERGENCE</v>
      </c>
    </row>
    <row r="732" spans="1:8" ht="13.5" x14ac:dyDescent="0.25">
      <c r="A732" s="3">
        <f>TITRES_STAT!B735</f>
        <v>43371</v>
      </c>
      <c r="B732" s="5">
        <f>TITRES_STAT!C735</f>
        <v>5.98</v>
      </c>
      <c r="C732" s="5">
        <f>TITRES_STAT!D735</f>
        <v>3.3422000000000001</v>
      </c>
      <c r="D732" s="5">
        <f>TITRES_STAT!E735</f>
        <v>1115</v>
      </c>
      <c r="E732" s="2">
        <f t="shared" si="44"/>
        <v>-467685</v>
      </c>
      <c r="F732" s="5" t="str">
        <f t="shared" si="47"/>
        <v>BEARISH</v>
      </c>
      <c r="G732" s="5" t="str">
        <f t="shared" si="46"/>
        <v>NEUTRAL</v>
      </c>
      <c r="H732" s="5" t="str">
        <f t="shared" si="45"/>
        <v>CONFIRMED BEARISH</v>
      </c>
    </row>
    <row r="733" spans="1:8" ht="13.5" x14ac:dyDescent="0.25">
      <c r="A733" s="3">
        <f>TITRES_STAT!B736</f>
        <v>43374</v>
      </c>
      <c r="B733" s="5">
        <f>TITRES_STAT!C736</f>
        <v>5.85</v>
      </c>
      <c r="C733" s="5">
        <f>TITRES_STAT!D736</f>
        <v>3.2694999999999999</v>
      </c>
      <c r="D733" s="5">
        <f>TITRES_STAT!E736</f>
        <v>756</v>
      </c>
      <c r="E733" s="2">
        <f t="shared" si="44"/>
        <v>-468441</v>
      </c>
      <c r="F733" s="5" t="str">
        <f t="shared" si="47"/>
        <v>BEARISH</v>
      </c>
      <c r="G733" s="5" t="str">
        <f t="shared" si="46"/>
        <v>STRONG</v>
      </c>
      <c r="H733" s="5" t="str">
        <f t="shared" si="45"/>
        <v>CONFIRMED BEARISH</v>
      </c>
    </row>
    <row r="734" spans="1:8" ht="13.5" x14ac:dyDescent="0.25">
      <c r="A734" s="3">
        <f>TITRES_STAT!B737</f>
        <v>43375</v>
      </c>
      <c r="B734" s="5">
        <f>TITRES_STAT!C737</f>
        <v>5.7</v>
      </c>
      <c r="C734" s="5">
        <f>TITRES_STAT!D737</f>
        <v>3.1857000000000002</v>
      </c>
      <c r="D734" s="5">
        <f>TITRES_STAT!E737</f>
        <v>3703</v>
      </c>
      <c r="E734" s="2">
        <f t="shared" si="44"/>
        <v>-472144</v>
      </c>
      <c r="F734" s="5" t="str">
        <f t="shared" si="47"/>
        <v>BEARISH</v>
      </c>
      <c r="G734" s="5" t="str">
        <f t="shared" si="46"/>
        <v>NEUTRAL</v>
      </c>
      <c r="H734" s="5" t="str">
        <f t="shared" si="45"/>
        <v>CONFIRMED BEARISH</v>
      </c>
    </row>
    <row r="735" spans="1:8" ht="13.5" x14ac:dyDescent="0.25">
      <c r="A735" s="3">
        <f>TITRES_STAT!B738</f>
        <v>43376</v>
      </c>
      <c r="B735" s="5">
        <f>TITRES_STAT!C738</f>
        <v>5.7</v>
      </c>
      <c r="C735" s="5">
        <f>TITRES_STAT!D738</f>
        <v>3.1857000000000002</v>
      </c>
      <c r="D735" s="5">
        <f>TITRES_STAT!E738</f>
        <v>2660</v>
      </c>
      <c r="E735" s="2">
        <f t="shared" si="44"/>
        <v>-472144</v>
      </c>
      <c r="F735" s="5" t="str">
        <f t="shared" si="47"/>
        <v>BEARISH</v>
      </c>
      <c r="G735" s="5" t="str">
        <f t="shared" si="46"/>
        <v>NEUTRAL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5.49</v>
      </c>
      <c r="C736" s="5">
        <f>TITRES_STAT!D739</f>
        <v>3.0682999999999998</v>
      </c>
      <c r="D736" s="5">
        <f>TITRES_STAT!E739</f>
        <v>2141</v>
      </c>
      <c r="E736" s="2">
        <f t="shared" si="44"/>
        <v>-474285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5.56</v>
      </c>
      <c r="C737" s="5">
        <f>TITRES_STAT!D740</f>
        <v>3.1074000000000002</v>
      </c>
      <c r="D737" s="5">
        <f>TITRES_STAT!E740</f>
        <v>3084</v>
      </c>
      <c r="E737" s="2">
        <f t="shared" si="44"/>
        <v>-471201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5.56</v>
      </c>
      <c r="C738" s="5">
        <f>TITRES_STAT!D741</f>
        <v>3.1074000000000002</v>
      </c>
      <c r="D738" s="5">
        <f>TITRES_STAT!E741</f>
        <v>1142</v>
      </c>
      <c r="E738" s="2">
        <f t="shared" si="44"/>
        <v>-471201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5.48</v>
      </c>
      <c r="C739" s="5">
        <f>TITRES_STAT!D742</f>
        <v>3.0627</v>
      </c>
      <c r="D739" s="5">
        <f>TITRES_STAT!E742</f>
        <v>3365</v>
      </c>
      <c r="E739" s="2">
        <f t="shared" si="44"/>
        <v>-474566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5.48</v>
      </c>
      <c r="C740" s="5">
        <f>TITRES_STAT!D743</f>
        <v>3.0627</v>
      </c>
      <c r="D740" s="5">
        <f>TITRES_STAT!E743</f>
        <v>1520</v>
      </c>
      <c r="E740" s="2">
        <f t="shared" si="44"/>
        <v>-474566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5.39</v>
      </c>
      <c r="C741" s="5">
        <f>TITRES_STAT!D744</f>
        <v>3.0124</v>
      </c>
      <c r="D741" s="5">
        <f>TITRES_STAT!E744</f>
        <v>815</v>
      </c>
      <c r="E741" s="2">
        <f t="shared" si="44"/>
        <v>-475381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5.55</v>
      </c>
      <c r="C742" s="5">
        <f>TITRES_STAT!D745</f>
        <v>3.1017999999999999</v>
      </c>
      <c r="D742" s="5">
        <f>TITRES_STAT!E745</f>
        <v>2395</v>
      </c>
      <c r="E742" s="2">
        <f t="shared" si="44"/>
        <v>-472986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5.56</v>
      </c>
      <c r="C743" s="5">
        <f>TITRES_STAT!D746</f>
        <v>3.1074000000000002</v>
      </c>
      <c r="D743" s="5">
        <f>TITRES_STAT!E746</f>
        <v>3570</v>
      </c>
      <c r="E743" s="2">
        <f t="shared" si="44"/>
        <v>-469416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NEUTRAL</v>
      </c>
    </row>
    <row r="744" spans="1:8" ht="13.5" x14ac:dyDescent="0.25">
      <c r="A744" s="3">
        <f>TITRES_STAT!B747</f>
        <v>43390</v>
      </c>
      <c r="B744" s="5">
        <f>TITRES_STAT!C747</f>
        <v>5.52</v>
      </c>
      <c r="C744" s="5">
        <f>TITRES_STAT!D747</f>
        <v>3.0851000000000002</v>
      </c>
      <c r="D744" s="5">
        <f>TITRES_STAT!E747</f>
        <v>845</v>
      </c>
      <c r="E744" s="2">
        <f t="shared" si="44"/>
        <v>-470261</v>
      </c>
      <c r="F744" s="5" t="str">
        <f t="shared" si="47"/>
        <v>BULLISH</v>
      </c>
      <c r="G744" s="5" t="str">
        <f t="shared" si="46"/>
        <v>NEUTRAL</v>
      </c>
      <c r="H744" s="5" t="str">
        <f t="shared" si="45"/>
        <v>CONFIRMED BULLISH</v>
      </c>
    </row>
    <row r="745" spans="1:8" ht="13.5" x14ac:dyDescent="0.25">
      <c r="A745" s="3">
        <f>TITRES_STAT!B748</f>
        <v>43391</v>
      </c>
      <c r="B745" s="5">
        <f>TITRES_STAT!C748</f>
        <v>5.44</v>
      </c>
      <c r="C745" s="5">
        <f>TITRES_STAT!D748</f>
        <v>3.0404</v>
      </c>
      <c r="D745" s="5">
        <f>TITRES_STAT!E748</f>
        <v>245</v>
      </c>
      <c r="E745" s="2">
        <f t="shared" si="44"/>
        <v>-470506</v>
      </c>
      <c r="F745" s="5" t="str">
        <f t="shared" si="47"/>
        <v>BULLISH</v>
      </c>
      <c r="G745" s="5" t="str">
        <f t="shared" si="46"/>
        <v>NEUTRAL</v>
      </c>
      <c r="H745" s="5" t="str">
        <f t="shared" si="45"/>
        <v>BULLISH DIVERGENCE</v>
      </c>
    </row>
    <row r="746" spans="1:8" ht="13.5" x14ac:dyDescent="0.25">
      <c r="A746" s="3">
        <f>TITRES_STAT!B749</f>
        <v>43392</v>
      </c>
      <c r="B746" s="5">
        <f>TITRES_STAT!C749</f>
        <v>5.45</v>
      </c>
      <c r="C746" s="5">
        <f>TITRES_STAT!D749</f>
        <v>3.0459999999999998</v>
      </c>
      <c r="D746" s="5">
        <f>TITRES_STAT!E749</f>
        <v>10085</v>
      </c>
      <c r="E746" s="2">
        <f t="shared" si="44"/>
        <v>-460421</v>
      </c>
      <c r="F746" s="5" t="str">
        <f t="shared" si="47"/>
        <v>BULLISH</v>
      </c>
      <c r="G746" s="5" t="str">
        <f t="shared" si="46"/>
        <v>WEAK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5.31</v>
      </c>
      <c r="C747" s="5">
        <f>TITRES_STAT!D750</f>
        <v>2.9676999999999998</v>
      </c>
      <c r="D747" s="5">
        <f>TITRES_STAT!E750</f>
        <v>5710</v>
      </c>
      <c r="E747" s="2">
        <f t="shared" si="44"/>
        <v>-466131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BULLISH DIVERGENCE</v>
      </c>
    </row>
    <row r="748" spans="1:8" ht="13.5" x14ac:dyDescent="0.25">
      <c r="A748" s="3">
        <f>TITRES_STAT!B751</f>
        <v>43396</v>
      </c>
      <c r="B748" s="5">
        <f>TITRES_STAT!C751</f>
        <v>5.31</v>
      </c>
      <c r="C748" s="5">
        <f>TITRES_STAT!D751</f>
        <v>2.9676999999999998</v>
      </c>
      <c r="D748" s="5">
        <f>TITRES_STAT!E751</f>
        <v>610</v>
      </c>
      <c r="E748" s="2">
        <f t="shared" si="44"/>
        <v>-466131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BULLISH DIVERGENCE</v>
      </c>
    </row>
    <row r="749" spans="1:8" ht="13.5" x14ac:dyDescent="0.25">
      <c r="A749" s="3">
        <f>TITRES_STAT!B752</f>
        <v>43397</v>
      </c>
      <c r="B749" s="5">
        <f>TITRES_STAT!C752</f>
        <v>5.01</v>
      </c>
      <c r="C749" s="5">
        <f>TITRES_STAT!D752</f>
        <v>2.8</v>
      </c>
      <c r="D749" s="5">
        <f>TITRES_STAT!E752</f>
        <v>20048</v>
      </c>
      <c r="E749" s="2">
        <f t="shared" si="44"/>
        <v>-486179</v>
      </c>
      <c r="F749" s="5" t="str">
        <f t="shared" si="47"/>
        <v>BEARISH</v>
      </c>
      <c r="G749" s="5" t="str">
        <f t="shared" si="46"/>
        <v>STRONG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5.2</v>
      </c>
      <c r="C750" s="5">
        <f>TITRES_STAT!D753</f>
        <v>2.9062000000000001</v>
      </c>
      <c r="D750" s="5">
        <f>TITRES_STAT!E753</f>
        <v>5652</v>
      </c>
      <c r="E750" s="2">
        <f t="shared" si="44"/>
        <v>-480527</v>
      </c>
      <c r="F750" s="5" t="str">
        <f t="shared" si="47"/>
        <v>BEARISH</v>
      </c>
      <c r="G750" s="5" t="str">
        <f t="shared" si="46"/>
        <v>STRONG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5.35</v>
      </c>
      <c r="C751" s="5">
        <f>TITRES_STAT!D754</f>
        <v>2.9901</v>
      </c>
      <c r="D751" s="5">
        <f>TITRES_STAT!E754</f>
        <v>10437</v>
      </c>
      <c r="E751" s="2">
        <f t="shared" si="44"/>
        <v>-470090</v>
      </c>
      <c r="F751" s="5" t="str">
        <f t="shared" si="47"/>
        <v>BEARISH</v>
      </c>
      <c r="G751" s="5" t="str">
        <f t="shared" si="46"/>
        <v>STRONG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5.67</v>
      </c>
      <c r="C752" s="5">
        <f>TITRES_STAT!D755</f>
        <v>3.1688999999999998</v>
      </c>
      <c r="D752" s="5">
        <f>TITRES_STAT!E755</f>
        <v>1637</v>
      </c>
      <c r="E752" s="2">
        <f t="shared" si="44"/>
        <v>-468453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BEARISH DIVERGENCE</v>
      </c>
    </row>
    <row r="753" spans="1:8" ht="13.5" x14ac:dyDescent="0.25">
      <c r="A753" s="3">
        <f>TITRES_STAT!B756</f>
        <v>43403</v>
      </c>
      <c r="B753" s="5">
        <f>TITRES_STAT!C756</f>
        <v>5.78</v>
      </c>
      <c r="C753" s="5">
        <f>TITRES_STAT!D756</f>
        <v>3.2303999999999999</v>
      </c>
      <c r="D753" s="5">
        <f>TITRES_STAT!E756</f>
        <v>1732</v>
      </c>
      <c r="E753" s="2">
        <f t="shared" si="44"/>
        <v>-466721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BEARISH DIVERGENCE</v>
      </c>
    </row>
    <row r="754" spans="1:8" ht="13.5" x14ac:dyDescent="0.25">
      <c r="A754" s="3">
        <f>TITRES_STAT!B757</f>
        <v>43404</v>
      </c>
      <c r="B754" s="5">
        <f>TITRES_STAT!C757</f>
        <v>5.9</v>
      </c>
      <c r="C754" s="5">
        <f>TITRES_STAT!D757</f>
        <v>3.2974999999999999</v>
      </c>
      <c r="D754" s="5">
        <f>TITRES_STAT!E757</f>
        <v>5069</v>
      </c>
      <c r="E754" s="2">
        <f t="shared" si="44"/>
        <v>-461652</v>
      </c>
      <c r="F754" s="5" t="str">
        <f t="shared" si="47"/>
        <v>BULLISH</v>
      </c>
      <c r="G754" s="5" t="str">
        <f t="shared" si="46"/>
        <v>WEAK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6.18</v>
      </c>
      <c r="C755" s="5">
        <f>TITRES_STAT!D758</f>
        <v>3.4539</v>
      </c>
      <c r="D755" s="5">
        <f>TITRES_STAT!E758</f>
        <v>5376</v>
      </c>
      <c r="E755" s="2">
        <f t="shared" si="44"/>
        <v>-456276</v>
      </c>
      <c r="F755" s="5" t="str">
        <f t="shared" si="47"/>
        <v>BULLISH</v>
      </c>
      <c r="G755" s="5" t="str">
        <f t="shared" si="46"/>
        <v>WEAK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6.55</v>
      </c>
      <c r="C756" s="5">
        <f>TITRES_STAT!D759</f>
        <v>3.6606999999999998</v>
      </c>
      <c r="D756" s="5">
        <f>TITRES_STAT!E759</f>
        <v>4936</v>
      </c>
      <c r="E756" s="2">
        <f t="shared" si="44"/>
        <v>-451340</v>
      </c>
      <c r="F756" s="5" t="str">
        <f t="shared" si="47"/>
        <v>BULLISH</v>
      </c>
      <c r="G756" s="5" t="str">
        <f t="shared" si="46"/>
        <v>WEAK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6.82</v>
      </c>
      <c r="C757" s="5">
        <f>TITRES_STAT!D760</f>
        <v>3.8115999999999999</v>
      </c>
      <c r="D757" s="5">
        <f>TITRES_STAT!E760</f>
        <v>1190</v>
      </c>
      <c r="E757" s="2">
        <f t="shared" si="44"/>
        <v>-450150</v>
      </c>
      <c r="F757" s="5" t="str">
        <f t="shared" si="47"/>
        <v>BULLISH</v>
      </c>
      <c r="G757" s="5" t="str">
        <f t="shared" si="46"/>
        <v>WEAK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6.62</v>
      </c>
      <c r="C758" s="5">
        <f>TITRES_STAT!D761</f>
        <v>3.6999</v>
      </c>
      <c r="D758" s="5">
        <f>TITRES_STAT!E761</f>
        <v>2587</v>
      </c>
      <c r="E758" s="2">
        <f t="shared" si="44"/>
        <v>-452737</v>
      </c>
      <c r="F758" s="5" t="str">
        <f t="shared" si="47"/>
        <v>BULLISH</v>
      </c>
      <c r="G758" s="5" t="str">
        <f t="shared" si="46"/>
        <v>WEAK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6.33</v>
      </c>
      <c r="C759" s="5">
        <f>TITRES_STAT!D762</f>
        <v>3.5377999999999998</v>
      </c>
      <c r="D759" s="5">
        <f>TITRES_STAT!E762</f>
        <v>0</v>
      </c>
      <c r="E759" s="2">
        <f t="shared" si="44"/>
        <v>-452737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6.3</v>
      </c>
      <c r="C760" s="5">
        <f>TITRES_STAT!D763</f>
        <v>3.5209999999999999</v>
      </c>
      <c r="D760" s="5">
        <f>TITRES_STAT!E763</f>
        <v>5910</v>
      </c>
      <c r="E760" s="2">
        <f t="shared" si="44"/>
        <v>-458647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BEARISH DIVERGENCE</v>
      </c>
    </row>
    <row r="761" spans="1:8" ht="13.5" x14ac:dyDescent="0.25">
      <c r="A761" s="3">
        <f>TITRES_STAT!B764</f>
        <v>43413</v>
      </c>
      <c r="B761" s="5">
        <f>TITRES_STAT!C764</f>
        <v>6.11</v>
      </c>
      <c r="C761" s="5">
        <f>TITRES_STAT!D764</f>
        <v>3.4148000000000001</v>
      </c>
      <c r="D761" s="5">
        <f>TITRES_STAT!E764</f>
        <v>1805</v>
      </c>
      <c r="E761" s="2">
        <f t="shared" si="44"/>
        <v>-460452</v>
      </c>
      <c r="F761" s="5" t="str">
        <f t="shared" si="47"/>
        <v>BEARISH</v>
      </c>
      <c r="G761" s="5" t="str">
        <f t="shared" si="46"/>
        <v>STRONG</v>
      </c>
      <c r="H761" s="5" t="str">
        <f t="shared" si="45"/>
        <v>CONFIRMED BEARISH</v>
      </c>
    </row>
    <row r="762" spans="1:8" ht="13.5" x14ac:dyDescent="0.25">
      <c r="A762" s="3">
        <f>TITRES_STAT!B765</f>
        <v>43416</v>
      </c>
      <c r="B762" s="5">
        <f>TITRES_STAT!C765</f>
        <v>5.99</v>
      </c>
      <c r="C762" s="5">
        <f>TITRES_STAT!D765</f>
        <v>3.3477999999999999</v>
      </c>
      <c r="D762" s="5">
        <f>TITRES_STAT!E765</f>
        <v>5250</v>
      </c>
      <c r="E762" s="2">
        <f t="shared" si="44"/>
        <v>-465702</v>
      </c>
      <c r="F762" s="5" t="str">
        <f t="shared" si="47"/>
        <v>BEARISH</v>
      </c>
      <c r="G762" s="5" t="str">
        <f t="shared" si="46"/>
        <v>STRONG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5.91</v>
      </c>
      <c r="C763" s="5">
        <f>TITRES_STAT!D766</f>
        <v>3.3029999999999999</v>
      </c>
      <c r="D763" s="5">
        <f>TITRES_STAT!E766</f>
        <v>703</v>
      </c>
      <c r="E763" s="2">
        <f t="shared" si="44"/>
        <v>-466405</v>
      </c>
      <c r="F763" s="5" t="str">
        <f t="shared" si="47"/>
        <v>BEARISH</v>
      </c>
      <c r="G763" s="5" t="str">
        <f t="shared" si="46"/>
        <v>STRONG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6.05</v>
      </c>
      <c r="C764" s="5">
        <f>TITRES_STAT!D767</f>
        <v>3.3813</v>
      </c>
      <c r="D764" s="5">
        <f>TITRES_STAT!E767</f>
        <v>573</v>
      </c>
      <c r="E764" s="2">
        <f t="shared" si="44"/>
        <v>-465832</v>
      </c>
      <c r="F764" s="5" t="str">
        <f t="shared" si="47"/>
        <v>BEARISH</v>
      </c>
      <c r="G764" s="5" t="str">
        <f t="shared" si="46"/>
        <v>STRONG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6.04</v>
      </c>
      <c r="C765" s="5">
        <f>TITRES_STAT!D768</f>
        <v>3.3757000000000001</v>
      </c>
      <c r="D765" s="5">
        <f>TITRES_STAT!E768</f>
        <v>5978</v>
      </c>
      <c r="E765" s="2">
        <f t="shared" si="44"/>
        <v>-471810</v>
      </c>
      <c r="F765" s="5" t="str">
        <f t="shared" si="47"/>
        <v>BEARISH</v>
      </c>
      <c r="G765" s="5" t="str">
        <f t="shared" si="46"/>
        <v>STRONG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5.99</v>
      </c>
      <c r="C766" s="5">
        <f>TITRES_STAT!D769</f>
        <v>3.3477999999999999</v>
      </c>
      <c r="D766" s="5">
        <f>TITRES_STAT!E769</f>
        <v>1406</v>
      </c>
      <c r="E766" s="2">
        <f t="shared" si="44"/>
        <v>-473216</v>
      </c>
      <c r="F766" s="5" t="str">
        <f t="shared" si="47"/>
        <v>BEARISH</v>
      </c>
      <c r="G766" s="5" t="str">
        <f t="shared" si="46"/>
        <v>STRONG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5.85</v>
      </c>
      <c r="C767" s="5">
        <f>TITRES_STAT!D770</f>
        <v>3.2694999999999999</v>
      </c>
      <c r="D767" s="5">
        <f>TITRES_STAT!E770</f>
        <v>2980</v>
      </c>
      <c r="E767" s="2">
        <f t="shared" si="44"/>
        <v>-476196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5.92</v>
      </c>
      <c r="C768" s="5">
        <f>TITRES_STAT!D771</f>
        <v>3.3086000000000002</v>
      </c>
      <c r="D768" s="5">
        <f>TITRES_STAT!E771</f>
        <v>2774</v>
      </c>
      <c r="E768" s="2">
        <f t="shared" si="44"/>
        <v>-473422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BEARISH DIVERGENCE</v>
      </c>
    </row>
    <row r="769" spans="1:8" ht="13.5" x14ac:dyDescent="0.25">
      <c r="A769" s="3">
        <f>TITRES_STAT!B772</f>
        <v>43426</v>
      </c>
      <c r="B769" s="5">
        <f>TITRES_STAT!C772</f>
        <v>6.11</v>
      </c>
      <c r="C769" s="5">
        <f>TITRES_STAT!D772</f>
        <v>3.4148000000000001</v>
      </c>
      <c r="D769" s="5">
        <f>TITRES_STAT!E772</f>
        <v>4001</v>
      </c>
      <c r="E769" s="2">
        <f t="shared" si="44"/>
        <v>-469421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BEARISH DIVERGENCE</v>
      </c>
    </row>
    <row r="770" spans="1:8" ht="13.5" x14ac:dyDescent="0.25">
      <c r="A770" s="3">
        <f>TITRES_STAT!B773</f>
        <v>43427</v>
      </c>
      <c r="B770" s="5">
        <f>TITRES_STAT!C773</f>
        <v>5.9</v>
      </c>
      <c r="C770" s="5">
        <f>TITRES_STAT!D773</f>
        <v>3.2974999999999999</v>
      </c>
      <c r="D770" s="5">
        <f>TITRES_STAT!E773</f>
        <v>2905</v>
      </c>
      <c r="E770" s="2">
        <f t="shared" si="44"/>
        <v>-472326</v>
      </c>
      <c r="F770" s="5" t="str">
        <f t="shared" si="47"/>
        <v>BEARISH</v>
      </c>
      <c r="G770" s="5" t="str">
        <f t="shared" si="46"/>
        <v>NEUTRAL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5.98</v>
      </c>
      <c r="C771" s="5">
        <f>TITRES_STAT!D774</f>
        <v>3.3422000000000001</v>
      </c>
      <c r="D771" s="5">
        <f>TITRES_STAT!E774</f>
        <v>2715</v>
      </c>
      <c r="E771" s="2">
        <f t="shared" si="44"/>
        <v>-469611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BULLISH DIVERGENCE</v>
      </c>
    </row>
    <row r="772" spans="1:8" ht="13.5" x14ac:dyDescent="0.25">
      <c r="A772" s="3">
        <f>TITRES_STAT!B775</f>
        <v>43431</v>
      </c>
      <c r="B772" s="5">
        <f>TITRES_STAT!C775</f>
        <v>5.99</v>
      </c>
      <c r="C772" s="5">
        <f>TITRES_STAT!D775</f>
        <v>3.3477999999999999</v>
      </c>
      <c r="D772" s="5">
        <f>TITRES_STAT!E775</f>
        <v>1134</v>
      </c>
      <c r="E772" s="2">
        <f t="shared" ref="E772:E835" si="48">IF(B772&gt;B771, E771+D772, IF(B772&lt;B771, E771-D772, E771))</f>
        <v>-468477</v>
      </c>
      <c r="F772" s="5" t="str">
        <f t="shared" si="47"/>
        <v>BULLISH</v>
      </c>
      <c r="G772" s="5" t="str">
        <f t="shared" si="46"/>
        <v>NEUTRAL</v>
      </c>
      <c r="H772" s="5" t="str">
        <f t="shared" si="45"/>
        <v>CONFIRMED BULLISH</v>
      </c>
    </row>
    <row r="773" spans="1:8" ht="13.5" x14ac:dyDescent="0.25">
      <c r="A773" s="3">
        <f>TITRES_STAT!B776</f>
        <v>43432</v>
      </c>
      <c r="B773" s="5">
        <f>TITRES_STAT!C776</f>
        <v>5.91</v>
      </c>
      <c r="C773" s="5">
        <f>TITRES_STAT!D776</f>
        <v>3.3029999999999999</v>
      </c>
      <c r="D773" s="5">
        <f>TITRES_STAT!E776</f>
        <v>6549</v>
      </c>
      <c r="E773" s="2">
        <f t="shared" si="48"/>
        <v>-475026</v>
      </c>
      <c r="F773" s="5" t="str">
        <f t="shared" si="47"/>
        <v>BEARISH</v>
      </c>
      <c r="G773" s="5" t="str">
        <f t="shared" si="46"/>
        <v>NEUTRAL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5.92</v>
      </c>
      <c r="C774" s="5">
        <f>TITRES_STAT!D777</f>
        <v>3.3086000000000002</v>
      </c>
      <c r="D774" s="5">
        <f>TITRES_STAT!E777</f>
        <v>1505</v>
      </c>
      <c r="E774" s="2">
        <f t="shared" si="48"/>
        <v>-473521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5.75</v>
      </c>
      <c r="C775" s="5">
        <f>TITRES_STAT!D778</f>
        <v>3.2136</v>
      </c>
      <c r="D775" s="5">
        <f>TITRES_STAT!E778</f>
        <v>4083</v>
      </c>
      <c r="E775" s="2">
        <f t="shared" si="48"/>
        <v>-477604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CONFIRMED BEARISH</v>
      </c>
    </row>
    <row r="776" spans="1:8" ht="13.5" x14ac:dyDescent="0.25">
      <c r="A776" s="3">
        <f>TITRES_STAT!B779</f>
        <v>43437</v>
      </c>
      <c r="B776" s="5">
        <f>TITRES_STAT!C779</f>
        <v>5.5</v>
      </c>
      <c r="C776" s="5">
        <f>TITRES_STAT!D779</f>
        <v>3.0739000000000001</v>
      </c>
      <c r="D776" s="5">
        <f>TITRES_STAT!E779</f>
        <v>0</v>
      </c>
      <c r="E776" s="2">
        <f t="shared" si="48"/>
        <v>-477604</v>
      </c>
      <c r="F776" s="5" t="str">
        <f t="shared" ref="F776:F839" si="51">IF(E776&gt;E771,"BULLISH",IF(E776&lt;E771,"BEARISH","NEUTRAL"))</f>
        <v>BEARISH</v>
      </c>
      <c r="G776" s="5" t="str">
        <f t="shared" si="50"/>
        <v>NEUTRAL</v>
      </c>
      <c r="H776" s="5" t="str">
        <f t="shared" si="49"/>
        <v>CONFIRMED BEARISH</v>
      </c>
    </row>
    <row r="777" spans="1:8" ht="13.5" x14ac:dyDescent="0.25">
      <c r="A777" s="3">
        <f>TITRES_STAT!B780</f>
        <v>43438</v>
      </c>
      <c r="B777" s="5">
        <f>TITRES_STAT!C780</f>
        <v>5.26</v>
      </c>
      <c r="C777" s="5">
        <f>TITRES_STAT!D780</f>
        <v>2.9398</v>
      </c>
      <c r="D777" s="5">
        <f>TITRES_STAT!E780</f>
        <v>21893</v>
      </c>
      <c r="E777" s="2">
        <f t="shared" si="48"/>
        <v>-499497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CONFIRMED BEARISH</v>
      </c>
    </row>
    <row r="778" spans="1:8" ht="13.5" x14ac:dyDescent="0.25">
      <c r="A778" s="3">
        <f>TITRES_STAT!B781</f>
        <v>43439</v>
      </c>
      <c r="B778" s="5">
        <f>TITRES_STAT!C781</f>
        <v>4.96</v>
      </c>
      <c r="C778" s="5">
        <f>TITRES_STAT!D781</f>
        <v>2.7721</v>
      </c>
      <c r="D778" s="5">
        <f>TITRES_STAT!E781</f>
        <v>8409</v>
      </c>
      <c r="E778" s="2">
        <f t="shared" si="48"/>
        <v>-507906</v>
      </c>
      <c r="F778" s="5" t="str">
        <f t="shared" si="51"/>
        <v>BEARISH</v>
      </c>
      <c r="G778" s="5" t="str">
        <f t="shared" si="50"/>
        <v>STRONG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4.99</v>
      </c>
      <c r="C779" s="5">
        <f>TITRES_STAT!D782</f>
        <v>2.7888999999999999</v>
      </c>
      <c r="D779" s="5">
        <f>TITRES_STAT!E782</f>
        <v>21769</v>
      </c>
      <c r="E779" s="2">
        <f t="shared" si="48"/>
        <v>-486137</v>
      </c>
      <c r="F779" s="5" t="str">
        <f t="shared" si="51"/>
        <v>BEARISH</v>
      </c>
      <c r="G779" s="5" t="str">
        <f t="shared" si="50"/>
        <v>STRONG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5.29</v>
      </c>
      <c r="C780" s="5">
        <f>TITRES_STAT!D783</f>
        <v>2.9565000000000001</v>
      </c>
      <c r="D780" s="5">
        <f>TITRES_STAT!E783</f>
        <v>2047</v>
      </c>
      <c r="E780" s="2">
        <f t="shared" si="48"/>
        <v>-484090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5.5</v>
      </c>
      <c r="C781" s="5">
        <f>TITRES_STAT!D784</f>
        <v>3.0739000000000001</v>
      </c>
      <c r="D781" s="5">
        <f>TITRES_STAT!E784</f>
        <v>7148</v>
      </c>
      <c r="E781" s="2">
        <f t="shared" si="48"/>
        <v>-476942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NEUTRAL</v>
      </c>
    </row>
    <row r="782" spans="1:8" ht="13.5" x14ac:dyDescent="0.25">
      <c r="A782" s="3">
        <f>TITRES_STAT!B785</f>
        <v>43445</v>
      </c>
      <c r="B782" s="5">
        <f>TITRES_STAT!C785</f>
        <v>5.31</v>
      </c>
      <c r="C782" s="5">
        <f>TITRES_STAT!D785</f>
        <v>2.9676999999999998</v>
      </c>
      <c r="D782" s="5">
        <f>TITRES_STAT!E785</f>
        <v>762</v>
      </c>
      <c r="E782" s="2">
        <f t="shared" si="48"/>
        <v>-477704</v>
      </c>
      <c r="F782" s="5" t="str">
        <f t="shared" si="51"/>
        <v>BULLISH</v>
      </c>
      <c r="G782" s="5" t="str">
        <f t="shared" si="50"/>
        <v>WEAK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5.29</v>
      </c>
      <c r="C783" s="5">
        <f>TITRES_STAT!D786</f>
        <v>2.9565000000000001</v>
      </c>
      <c r="D783" s="5">
        <f>TITRES_STAT!E786</f>
        <v>4728</v>
      </c>
      <c r="E783" s="2">
        <f t="shared" si="48"/>
        <v>-482432</v>
      </c>
      <c r="F783" s="5" t="str">
        <f t="shared" si="51"/>
        <v>BULLISH</v>
      </c>
      <c r="G783" s="5" t="str">
        <f t="shared" si="50"/>
        <v>WEAK</v>
      </c>
      <c r="H783" s="5" t="str">
        <f t="shared" si="49"/>
        <v>CONFIRMED BULLISH</v>
      </c>
    </row>
    <row r="784" spans="1:8" ht="13.5" x14ac:dyDescent="0.25">
      <c r="A784" s="3">
        <f>TITRES_STAT!B787</f>
        <v>43447</v>
      </c>
      <c r="B784" s="5">
        <f>TITRES_STAT!C787</f>
        <v>5.28</v>
      </c>
      <c r="C784" s="5">
        <f>TITRES_STAT!D787</f>
        <v>2.9508999999999999</v>
      </c>
      <c r="D784" s="5">
        <f>TITRES_STAT!E787</f>
        <v>225</v>
      </c>
      <c r="E784" s="2">
        <f t="shared" si="48"/>
        <v>-482657</v>
      </c>
      <c r="F784" s="5" t="str">
        <f t="shared" si="51"/>
        <v>BULLISH</v>
      </c>
      <c r="G784" s="5" t="str">
        <f t="shared" si="50"/>
        <v>NEUTRAL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5.29</v>
      </c>
      <c r="C785" s="5">
        <f>TITRES_STAT!D788</f>
        <v>2.9565000000000001</v>
      </c>
      <c r="D785" s="5">
        <f>TITRES_STAT!E788</f>
        <v>701</v>
      </c>
      <c r="E785" s="2">
        <f t="shared" si="48"/>
        <v>-481956</v>
      </c>
      <c r="F785" s="5" t="str">
        <f t="shared" si="51"/>
        <v>BULLISH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43451</v>
      </c>
      <c r="B786" s="5">
        <f>TITRES_STAT!C789</f>
        <v>5.2</v>
      </c>
      <c r="C786" s="5">
        <f>TITRES_STAT!D789</f>
        <v>2.9062000000000001</v>
      </c>
      <c r="D786" s="5">
        <f>TITRES_STAT!E789</f>
        <v>305</v>
      </c>
      <c r="E786" s="2">
        <f t="shared" si="48"/>
        <v>-482261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43452</v>
      </c>
      <c r="B787" s="5">
        <f>TITRES_STAT!C790</f>
        <v>4.97</v>
      </c>
      <c r="C787" s="5">
        <f>TITRES_STAT!D790</f>
        <v>2.7776999999999998</v>
      </c>
      <c r="D787" s="5">
        <f>TITRES_STAT!E790</f>
        <v>700</v>
      </c>
      <c r="E787" s="2">
        <f t="shared" si="48"/>
        <v>-482961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4.83</v>
      </c>
      <c r="C788" s="5">
        <f>TITRES_STAT!D791</f>
        <v>2.6993999999999998</v>
      </c>
      <c r="D788" s="5">
        <f>TITRES_STAT!E791</f>
        <v>3147</v>
      </c>
      <c r="E788" s="2">
        <f t="shared" si="48"/>
        <v>-486108</v>
      </c>
      <c r="F788" s="5" t="str">
        <f t="shared" si="51"/>
        <v>BEARISH</v>
      </c>
      <c r="G788" s="5" t="str">
        <f t="shared" si="50"/>
        <v>NEUTRAL</v>
      </c>
      <c r="H788" s="5" t="str">
        <f t="shared" si="49"/>
        <v>CONFIRMED BEARISH</v>
      </c>
    </row>
    <row r="789" spans="1:8" ht="13.5" x14ac:dyDescent="0.25">
      <c r="A789" s="3">
        <f>TITRES_STAT!B792</f>
        <v>43454</v>
      </c>
      <c r="B789" s="5">
        <f>TITRES_STAT!C792</f>
        <v>4.7</v>
      </c>
      <c r="C789" s="5">
        <f>TITRES_STAT!D792</f>
        <v>2.6267999999999998</v>
      </c>
      <c r="D789" s="5">
        <f>TITRES_STAT!E792</f>
        <v>5548</v>
      </c>
      <c r="E789" s="2">
        <f t="shared" si="48"/>
        <v>-491656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4.51</v>
      </c>
      <c r="C790" s="5">
        <f>TITRES_STAT!D793</f>
        <v>2.5206</v>
      </c>
      <c r="D790" s="5">
        <f>TITRES_STAT!E793</f>
        <v>3970</v>
      </c>
      <c r="E790" s="2">
        <f t="shared" si="48"/>
        <v>-495626</v>
      </c>
      <c r="F790" s="5" t="str">
        <f t="shared" si="51"/>
        <v>BEARISH</v>
      </c>
      <c r="G790" s="5" t="str">
        <f t="shared" si="50"/>
        <v>STRONG</v>
      </c>
      <c r="H790" s="5" t="str">
        <f t="shared" si="49"/>
        <v>CONFIRMED BEARISH</v>
      </c>
    </row>
    <row r="791" spans="1:8" ht="13.5" x14ac:dyDescent="0.25">
      <c r="A791" s="3">
        <f>TITRES_STAT!B794</f>
        <v>43458</v>
      </c>
      <c r="B791" s="5">
        <f>TITRES_STAT!C794</f>
        <v>4.4800000000000004</v>
      </c>
      <c r="C791" s="5">
        <f>TITRES_STAT!D794</f>
        <v>2.5038</v>
      </c>
      <c r="D791" s="5">
        <f>TITRES_STAT!E794</f>
        <v>1776</v>
      </c>
      <c r="E791" s="2">
        <f t="shared" si="48"/>
        <v>-497402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4.25</v>
      </c>
      <c r="C792" s="5">
        <f>TITRES_STAT!D795</f>
        <v>2.3753000000000002</v>
      </c>
      <c r="D792" s="5">
        <f>TITRES_STAT!E795</f>
        <v>4965</v>
      </c>
      <c r="E792" s="2">
        <f t="shared" si="48"/>
        <v>-502367</v>
      </c>
      <c r="F792" s="5" t="str">
        <f t="shared" si="51"/>
        <v>BEARISH</v>
      </c>
      <c r="G792" s="5" t="str">
        <f t="shared" si="50"/>
        <v>STRONG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4.4400000000000004</v>
      </c>
      <c r="C793" s="5">
        <f>TITRES_STAT!D796</f>
        <v>2.4815</v>
      </c>
      <c r="D793" s="5">
        <f>TITRES_STAT!E796</f>
        <v>8114</v>
      </c>
      <c r="E793" s="2">
        <f t="shared" si="48"/>
        <v>-494253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4.71</v>
      </c>
      <c r="C794" s="5">
        <f>TITRES_STAT!D797</f>
        <v>2.6324000000000001</v>
      </c>
      <c r="D794" s="5">
        <f>TITRES_STAT!E797</f>
        <v>7448</v>
      </c>
      <c r="E794" s="2">
        <f t="shared" si="48"/>
        <v>-486805</v>
      </c>
      <c r="F794" s="5" t="str">
        <f t="shared" si="51"/>
        <v>BULLISH</v>
      </c>
      <c r="G794" s="5" t="str">
        <f t="shared" si="50"/>
        <v>NEUTRAL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4.96</v>
      </c>
      <c r="C795" s="5">
        <f>TITRES_STAT!D798</f>
        <v>2.7721</v>
      </c>
      <c r="D795" s="5">
        <f>TITRES_STAT!E798</f>
        <v>11036</v>
      </c>
      <c r="E795" s="2">
        <f t="shared" si="48"/>
        <v>-475769</v>
      </c>
      <c r="F795" s="5" t="str">
        <f t="shared" si="51"/>
        <v>BULLISH</v>
      </c>
      <c r="G795" s="5" t="str">
        <f t="shared" si="50"/>
        <v>WEAK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5.24</v>
      </c>
      <c r="C796" s="5">
        <f>TITRES_STAT!D799</f>
        <v>2.9285999999999999</v>
      </c>
      <c r="D796" s="5">
        <f>TITRES_STAT!E799</f>
        <v>26638</v>
      </c>
      <c r="E796" s="2">
        <f t="shared" si="48"/>
        <v>-449131</v>
      </c>
      <c r="F796" s="5" t="str">
        <f t="shared" si="51"/>
        <v>BULLISH</v>
      </c>
      <c r="G796" s="5" t="str">
        <f t="shared" si="50"/>
        <v>WEAK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5.35</v>
      </c>
      <c r="C797" s="5">
        <f>TITRES_STAT!D800</f>
        <v>2.9901</v>
      </c>
      <c r="D797" s="5">
        <f>TITRES_STAT!E800</f>
        <v>1421</v>
      </c>
      <c r="E797" s="2">
        <f t="shared" si="48"/>
        <v>-447710</v>
      </c>
      <c r="F797" s="5" t="str">
        <f t="shared" si="51"/>
        <v>BULLISH</v>
      </c>
      <c r="G797" s="5" t="str">
        <f t="shared" si="50"/>
        <v>WEAK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5.0599999999999996</v>
      </c>
      <c r="C798" s="5">
        <f>TITRES_STAT!D801</f>
        <v>2.8279999999999998</v>
      </c>
      <c r="D798" s="5">
        <f>TITRES_STAT!E801</f>
        <v>10</v>
      </c>
      <c r="E798" s="2">
        <f t="shared" si="48"/>
        <v>-447720</v>
      </c>
      <c r="F798" s="5" t="str">
        <f t="shared" si="51"/>
        <v>BULLISH</v>
      </c>
      <c r="G798" s="5" t="str">
        <f t="shared" si="50"/>
        <v>WEAK</v>
      </c>
      <c r="H798" s="5" t="str">
        <f t="shared" si="49"/>
        <v>CONFIRMED BULLISH</v>
      </c>
    </row>
    <row r="799" spans="1:8" ht="13.5" x14ac:dyDescent="0.25">
      <c r="A799" s="3">
        <f>TITRES_STAT!B802</f>
        <v>43469</v>
      </c>
      <c r="B799" s="5">
        <f>TITRES_STAT!C802</f>
        <v>4.84</v>
      </c>
      <c r="C799" s="5">
        <f>TITRES_STAT!D802</f>
        <v>2.7050000000000001</v>
      </c>
      <c r="D799" s="5">
        <f>TITRES_STAT!E802</f>
        <v>0</v>
      </c>
      <c r="E799" s="2">
        <f t="shared" si="48"/>
        <v>-447720</v>
      </c>
      <c r="F799" s="5" t="str">
        <f t="shared" si="51"/>
        <v>BULLISH</v>
      </c>
      <c r="G799" s="5" t="str">
        <f t="shared" si="50"/>
        <v>WEAK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4.63</v>
      </c>
      <c r="C800" s="5">
        <f>TITRES_STAT!D803</f>
        <v>2.5876999999999999</v>
      </c>
      <c r="D800" s="5">
        <f>TITRES_STAT!E803</f>
        <v>0</v>
      </c>
      <c r="E800" s="2">
        <f t="shared" si="48"/>
        <v>-447720</v>
      </c>
      <c r="F800" s="5" t="str">
        <f t="shared" si="51"/>
        <v>BULLISH</v>
      </c>
      <c r="G800" s="5" t="str">
        <f t="shared" si="50"/>
        <v>WEAK</v>
      </c>
      <c r="H800" s="5" t="str">
        <f t="shared" si="49"/>
        <v>BULLISH DIVERGENCE</v>
      </c>
    </row>
    <row r="801" spans="1:8" ht="13.5" x14ac:dyDescent="0.25">
      <c r="A801" s="3">
        <f>TITRES_STAT!B804</f>
        <v>43473</v>
      </c>
      <c r="B801" s="5">
        <f>TITRES_STAT!C804</f>
        <v>4.43</v>
      </c>
      <c r="C801" s="5">
        <f>TITRES_STAT!D804</f>
        <v>2.4759000000000002</v>
      </c>
      <c r="D801" s="5">
        <f>TITRES_STAT!E804</f>
        <v>0</v>
      </c>
      <c r="E801" s="2">
        <f t="shared" si="48"/>
        <v>-447720</v>
      </c>
      <c r="F801" s="5" t="str">
        <f t="shared" si="51"/>
        <v>BULLISH</v>
      </c>
      <c r="G801" s="5" t="str">
        <f t="shared" si="50"/>
        <v>NEUTRAL</v>
      </c>
      <c r="H801" s="5" t="str">
        <f t="shared" si="49"/>
        <v>BULLISH DIVERGENCE</v>
      </c>
    </row>
    <row r="802" spans="1:8" ht="13.5" x14ac:dyDescent="0.25">
      <c r="A802" s="3">
        <f>TITRES_STAT!B805</f>
        <v>43474</v>
      </c>
      <c r="B802" s="5">
        <f>TITRES_STAT!C805</f>
        <v>4.3099999999999996</v>
      </c>
      <c r="C802" s="5">
        <f>TITRES_STAT!D805</f>
        <v>2.4087999999999998</v>
      </c>
      <c r="D802" s="5">
        <f>TITRES_STAT!E805</f>
        <v>7957</v>
      </c>
      <c r="E802" s="2">
        <f t="shared" si="48"/>
        <v>-455677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4.41</v>
      </c>
      <c r="C803" s="5">
        <f>TITRES_STAT!D806</f>
        <v>2.4647000000000001</v>
      </c>
      <c r="D803" s="5">
        <f>TITRES_STAT!E806</f>
        <v>190</v>
      </c>
      <c r="E803" s="2">
        <f t="shared" si="48"/>
        <v>-455487</v>
      </c>
      <c r="F803" s="5" t="str">
        <f t="shared" si="51"/>
        <v>BEARISH</v>
      </c>
      <c r="G803" s="5" t="str">
        <f t="shared" si="50"/>
        <v>NEUTRAL</v>
      </c>
      <c r="H803" s="5" t="str">
        <f t="shared" si="49"/>
        <v>CONFIRMED BEARISH</v>
      </c>
    </row>
    <row r="804" spans="1:8" ht="13.5" x14ac:dyDescent="0.25">
      <c r="A804" s="3">
        <f>TITRES_STAT!B807</f>
        <v>43476</v>
      </c>
      <c r="B804" s="5">
        <f>TITRES_STAT!C807</f>
        <v>4.32</v>
      </c>
      <c r="C804" s="5">
        <f>TITRES_STAT!D807</f>
        <v>2.4144000000000001</v>
      </c>
      <c r="D804" s="5">
        <f>TITRES_STAT!E807</f>
        <v>341</v>
      </c>
      <c r="E804" s="2">
        <f t="shared" si="48"/>
        <v>-455828</v>
      </c>
      <c r="F804" s="5" t="str">
        <f t="shared" si="51"/>
        <v>BEARISH</v>
      </c>
      <c r="G804" s="5" t="str">
        <f t="shared" si="50"/>
        <v>NEUTRAL</v>
      </c>
      <c r="H804" s="5" t="str">
        <f t="shared" si="49"/>
        <v>CONFIRMED BEARISH</v>
      </c>
    </row>
    <row r="805" spans="1:8" ht="13.5" x14ac:dyDescent="0.25">
      <c r="A805" s="3">
        <f>TITRES_STAT!B808</f>
        <v>43480</v>
      </c>
      <c r="B805" s="5">
        <f>TITRES_STAT!C808</f>
        <v>4.2</v>
      </c>
      <c r="C805" s="5">
        <f>TITRES_STAT!D808</f>
        <v>2.3473000000000002</v>
      </c>
      <c r="D805" s="5">
        <f>TITRES_STAT!E808</f>
        <v>880</v>
      </c>
      <c r="E805" s="2">
        <f t="shared" si="48"/>
        <v>-456708</v>
      </c>
      <c r="F805" s="5" t="str">
        <f t="shared" si="51"/>
        <v>BEARISH</v>
      </c>
      <c r="G805" s="5" t="str">
        <f t="shared" si="50"/>
        <v>STRONG</v>
      </c>
      <c r="H805" s="5" t="str">
        <f t="shared" si="49"/>
        <v>CONFIRMED BEARISH</v>
      </c>
    </row>
    <row r="806" spans="1:8" ht="13.5" x14ac:dyDescent="0.25">
      <c r="A806" s="3">
        <f>TITRES_STAT!B809</f>
        <v>43481</v>
      </c>
      <c r="B806" s="5">
        <f>TITRES_STAT!C809</f>
        <v>4.4400000000000004</v>
      </c>
      <c r="C806" s="5">
        <f>TITRES_STAT!D809</f>
        <v>2.4815</v>
      </c>
      <c r="D806" s="5">
        <f>TITRES_STAT!E809</f>
        <v>520</v>
      </c>
      <c r="E806" s="2">
        <f t="shared" si="48"/>
        <v>-456188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BEARISH DIVERGENCE</v>
      </c>
    </row>
    <row r="807" spans="1:8" ht="13.5" x14ac:dyDescent="0.25">
      <c r="A807" s="3">
        <f>TITRES_STAT!B810</f>
        <v>43482</v>
      </c>
      <c r="B807" s="5">
        <f>TITRES_STAT!C810</f>
        <v>4.2</v>
      </c>
      <c r="C807" s="5">
        <f>TITRES_STAT!D810</f>
        <v>2.3473000000000002</v>
      </c>
      <c r="D807" s="5">
        <f>TITRES_STAT!E810</f>
        <v>415</v>
      </c>
      <c r="E807" s="2">
        <f t="shared" si="48"/>
        <v>-456603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4.3</v>
      </c>
      <c r="C808" s="5">
        <f>TITRES_STAT!D811</f>
        <v>2.4032</v>
      </c>
      <c r="D808" s="5">
        <f>TITRES_STAT!E811</f>
        <v>25</v>
      </c>
      <c r="E808" s="2">
        <f t="shared" si="48"/>
        <v>-456578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4.29</v>
      </c>
      <c r="C809" s="5">
        <f>TITRES_STAT!D812</f>
        <v>2.3976000000000002</v>
      </c>
      <c r="D809" s="5">
        <f>TITRES_STAT!E812</f>
        <v>296</v>
      </c>
      <c r="E809" s="2">
        <f t="shared" si="48"/>
        <v>-456874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4.29</v>
      </c>
      <c r="C810" s="5">
        <f>TITRES_STAT!D813</f>
        <v>2.3976000000000002</v>
      </c>
      <c r="D810" s="5">
        <f>TITRES_STAT!E813</f>
        <v>250</v>
      </c>
      <c r="E810" s="2">
        <f t="shared" si="48"/>
        <v>-456874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BEARISH DIVERGENCE</v>
      </c>
    </row>
    <row r="811" spans="1:8" ht="13.5" x14ac:dyDescent="0.25">
      <c r="A811" s="3">
        <f>TITRES_STAT!B814</f>
        <v>43488</v>
      </c>
      <c r="B811" s="5">
        <f>TITRES_STAT!C814</f>
        <v>4.13</v>
      </c>
      <c r="C811" s="5">
        <f>TITRES_STAT!D814</f>
        <v>2.3081999999999998</v>
      </c>
      <c r="D811" s="5">
        <f>TITRES_STAT!E814</f>
        <v>1260</v>
      </c>
      <c r="E811" s="2">
        <f t="shared" si="48"/>
        <v>-458134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4.01</v>
      </c>
      <c r="C812" s="5">
        <f>TITRES_STAT!D815</f>
        <v>2.2412000000000001</v>
      </c>
      <c r="D812" s="5">
        <f>TITRES_STAT!E815</f>
        <v>307</v>
      </c>
      <c r="E812" s="2">
        <f t="shared" si="48"/>
        <v>-458441</v>
      </c>
      <c r="F812" s="5" t="str">
        <f t="shared" si="51"/>
        <v>BEARISH</v>
      </c>
      <c r="G812" s="5" t="str">
        <f t="shared" si="50"/>
        <v>NEUTRAL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4.05</v>
      </c>
      <c r="C813" s="5">
        <f>TITRES_STAT!D816</f>
        <v>2.2635000000000001</v>
      </c>
      <c r="D813" s="5">
        <f>TITRES_STAT!E816</f>
        <v>3459</v>
      </c>
      <c r="E813" s="2">
        <f t="shared" si="48"/>
        <v>-454982</v>
      </c>
      <c r="F813" s="5" t="str">
        <f t="shared" si="51"/>
        <v>BULLISH</v>
      </c>
      <c r="G813" s="5" t="str">
        <f t="shared" si="50"/>
        <v>NEUTRAL</v>
      </c>
      <c r="H813" s="5" t="str">
        <f t="shared" si="49"/>
        <v>BULLISH DIVERGENCE</v>
      </c>
    </row>
    <row r="814" spans="1:8" ht="13.5" x14ac:dyDescent="0.25">
      <c r="A814" s="3">
        <f>TITRES_STAT!B817</f>
        <v>43493</v>
      </c>
      <c r="B814" s="5">
        <f>TITRES_STAT!C817</f>
        <v>4.05</v>
      </c>
      <c r="C814" s="5">
        <f>TITRES_STAT!D817</f>
        <v>2.2635000000000001</v>
      </c>
      <c r="D814" s="5">
        <f>TITRES_STAT!E817</f>
        <v>3100</v>
      </c>
      <c r="E814" s="2">
        <f t="shared" si="48"/>
        <v>-454982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BULLISH DIVERGENCE</v>
      </c>
    </row>
    <row r="815" spans="1:8" ht="13.5" x14ac:dyDescent="0.25">
      <c r="A815" s="3">
        <f>TITRES_STAT!B818</f>
        <v>43494</v>
      </c>
      <c r="B815" s="5">
        <f>TITRES_STAT!C818</f>
        <v>4.17</v>
      </c>
      <c r="C815" s="5">
        <f>TITRES_STAT!D818</f>
        <v>2.3306</v>
      </c>
      <c r="D815" s="5">
        <f>TITRES_STAT!E818</f>
        <v>581</v>
      </c>
      <c r="E815" s="2">
        <f t="shared" si="48"/>
        <v>-454401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43495</v>
      </c>
      <c r="B816" s="5">
        <f>TITRES_STAT!C819</f>
        <v>3.93</v>
      </c>
      <c r="C816" s="5">
        <f>TITRES_STAT!D819</f>
        <v>2.1964000000000001</v>
      </c>
      <c r="D816" s="5">
        <f>TITRES_STAT!E819</f>
        <v>1460</v>
      </c>
      <c r="E816" s="2">
        <f t="shared" si="48"/>
        <v>-455861</v>
      </c>
      <c r="F816" s="5" t="str">
        <f t="shared" si="51"/>
        <v>BULLISH</v>
      </c>
      <c r="G816" s="5" t="str">
        <f t="shared" si="50"/>
        <v>NEUTRAL</v>
      </c>
      <c r="H816" s="5" t="str">
        <f t="shared" si="49"/>
        <v>BULLISH DIVERGENCE</v>
      </c>
    </row>
    <row r="817" spans="1:8" ht="13.5" x14ac:dyDescent="0.25">
      <c r="A817" s="3">
        <f>TITRES_STAT!B820</f>
        <v>43496</v>
      </c>
      <c r="B817" s="5">
        <f>TITRES_STAT!C820</f>
        <v>4.0999999999999996</v>
      </c>
      <c r="C817" s="5">
        <f>TITRES_STAT!D820</f>
        <v>2.2915000000000001</v>
      </c>
      <c r="D817" s="5">
        <f>TITRES_STAT!E820</f>
        <v>4728</v>
      </c>
      <c r="E817" s="2">
        <f t="shared" si="48"/>
        <v>-451133</v>
      </c>
      <c r="F817" s="5" t="str">
        <f t="shared" si="51"/>
        <v>BULLISH</v>
      </c>
      <c r="G817" s="5" t="str">
        <f t="shared" si="50"/>
        <v>NEUTRAL</v>
      </c>
      <c r="H817" s="5" t="str">
        <f t="shared" si="49"/>
        <v>CONFIRMED BULLISH</v>
      </c>
    </row>
    <row r="818" spans="1:8" ht="13.5" x14ac:dyDescent="0.25">
      <c r="A818" s="3">
        <f>TITRES_STAT!B821</f>
        <v>43497</v>
      </c>
      <c r="B818" s="5">
        <f>TITRES_STAT!C821</f>
        <v>4.34</v>
      </c>
      <c r="C818" s="5">
        <f>TITRES_STAT!D821</f>
        <v>2.4256000000000002</v>
      </c>
      <c r="D818" s="5">
        <f>TITRES_STAT!E821</f>
        <v>1485</v>
      </c>
      <c r="E818" s="2">
        <f t="shared" si="48"/>
        <v>-449648</v>
      </c>
      <c r="F818" s="5" t="str">
        <f t="shared" si="51"/>
        <v>BULLISH</v>
      </c>
      <c r="G818" s="5" t="str">
        <f t="shared" si="50"/>
        <v>NEUTRAL</v>
      </c>
      <c r="H818" s="5" t="str">
        <f t="shared" si="49"/>
        <v>CONFIRMED BULLISH</v>
      </c>
    </row>
    <row r="819" spans="1:8" ht="13.5" x14ac:dyDescent="0.25">
      <c r="A819" s="3">
        <f>TITRES_STAT!B822</f>
        <v>43500</v>
      </c>
      <c r="B819" s="5">
        <f>TITRES_STAT!C822</f>
        <v>4.53</v>
      </c>
      <c r="C819" s="5">
        <f>TITRES_STAT!D822</f>
        <v>2.5318000000000001</v>
      </c>
      <c r="D819" s="5">
        <f>TITRES_STAT!E822</f>
        <v>6555</v>
      </c>
      <c r="E819" s="2">
        <f t="shared" si="48"/>
        <v>-443093</v>
      </c>
      <c r="F819" s="5" t="str">
        <f t="shared" si="51"/>
        <v>BULLISH</v>
      </c>
      <c r="G819" s="5" t="str">
        <f t="shared" si="50"/>
        <v>WEAK</v>
      </c>
      <c r="H819" s="5" t="str">
        <f t="shared" si="49"/>
        <v>CONFIRMED BULLISH</v>
      </c>
    </row>
    <row r="820" spans="1:8" ht="13.5" x14ac:dyDescent="0.25">
      <c r="A820" s="3">
        <f>TITRES_STAT!B823</f>
        <v>43501</v>
      </c>
      <c r="B820" s="5">
        <f>TITRES_STAT!C823</f>
        <v>4.33</v>
      </c>
      <c r="C820" s="5">
        <f>TITRES_STAT!D823</f>
        <v>2.42</v>
      </c>
      <c r="D820" s="5">
        <f>TITRES_STAT!E823</f>
        <v>1100</v>
      </c>
      <c r="E820" s="2">
        <f t="shared" si="48"/>
        <v>-444193</v>
      </c>
      <c r="F820" s="5" t="str">
        <f t="shared" si="51"/>
        <v>BULLISH</v>
      </c>
      <c r="G820" s="5" t="str">
        <f t="shared" si="50"/>
        <v>WEAK</v>
      </c>
      <c r="H820" s="5" t="str">
        <f t="shared" si="49"/>
        <v>CONFIRMED BULLISH</v>
      </c>
    </row>
    <row r="821" spans="1:8" ht="13.5" x14ac:dyDescent="0.25">
      <c r="A821" s="3">
        <f>TITRES_STAT!B824</f>
        <v>43502</v>
      </c>
      <c r="B821" s="5">
        <f>TITRES_STAT!C824</f>
        <v>4.34</v>
      </c>
      <c r="C821" s="5">
        <f>TITRES_STAT!D824</f>
        <v>2.4256000000000002</v>
      </c>
      <c r="D821" s="5">
        <f>TITRES_STAT!E824</f>
        <v>7580</v>
      </c>
      <c r="E821" s="2">
        <f t="shared" si="48"/>
        <v>-436613</v>
      </c>
      <c r="F821" s="5" t="str">
        <f t="shared" si="51"/>
        <v>BULLISH</v>
      </c>
      <c r="G821" s="5" t="str">
        <f t="shared" si="50"/>
        <v>WEAK</v>
      </c>
      <c r="H821" s="5" t="str">
        <f t="shared" si="49"/>
        <v>CONFIRMED BULLISH</v>
      </c>
    </row>
    <row r="822" spans="1:8" ht="13.5" x14ac:dyDescent="0.25">
      <c r="A822" s="3">
        <f>TITRES_STAT!B825</f>
        <v>43503</v>
      </c>
      <c r="B822" s="5">
        <f>TITRES_STAT!C825</f>
        <v>4.46</v>
      </c>
      <c r="C822" s="5">
        <f>TITRES_STAT!D825</f>
        <v>2.4927000000000001</v>
      </c>
      <c r="D822" s="5">
        <f>TITRES_STAT!E825</f>
        <v>2079</v>
      </c>
      <c r="E822" s="2">
        <f t="shared" si="48"/>
        <v>-434534</v>
      </c>
      <c r="F822" s="5" t="str">
        <f t="shared" si="51"/>
        <v>BULLISH</v>
      </c>
      <c r="G822" s="5" t="str">
        <f t="shared" si="50"/>
        <v>WEAK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4.22</v>
      </c>
      <c r="C823" s="5">
        <f>TITRES_STAT!D826</f>
        <v>2.3584999999999998</v>
      </c>
      <c r="D823" s="5">
        <f>TITRES_STAT!E826</f>
        <v>2585</v>
      </c>
      <c r="E823" s="2">
        <f t="shared" si="48"/>
        <v>-437119</v>
      </c>
      <c r="F823" s="5" t="str">
        <f t="shared" si="51"/>
        <v>BULLISH</v>
      </c>
      <c r="G823" s="5" t="str">
        <f t="shared" si="50"/>
        <v>WEAK</v>
      </c>
      <c r="H823" s="5" t="str">
        <f t="shared" si="49"/>
        <v>BULLISH DIVERGENCE</v>
      </c>
    </row>
    <row r="824" spans="1:8" ht="13.5" x14ac:dyDescent="0.25">
      <c r="A824" s="3">
        <f>TITRES_STAT!B827</f>
        <v>43507</v>
      </c>
      <c r="B824" s="5">
        <f>TITRES_STAT!C827</f>
        <v>4.1500000000000004</v>
      </c>
      <c r="C824" s="5">
        <f>TITRES_STAT!D827</f>
        <v>2.3193999999999999</v>
      </c>
      <c r="D824" s="5">
        <f>TITRES_STAT!E827</f>
        <v>4190</v>
      </c>
      <c r="E824" s="2">
        <f t="shared" si="48"/>
        <v>-441309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BULLISH DIVERGENCE</v>
      </c>
    </row>
    <row r="825" spans="1:8" ht="13.5" x14ac:dyDescent="0.25">
      <c r="A825" s="3">
        <f>TITRES_STAT!B828</f>
        <v>43508</v>
      </c>
      <c r="B825" s="5">
        <f>TITRES_STAT!C828</f>
        <v>4.03</v>
      </c>
      <c r="C825" s="5">
        <f>TITRES_STAT!D828</f>
        <v>2.2523</v>
      </c>
      <c r="D825" s="5">
        <f>TITRES_STAT!E828</f>
        <v>4660</v>
      </c>
      <c r="E825" s="2">
        <f t="shared" si="48"/>
        <v>-445969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CONFIRMED BEARISH</v>
      </c>
    </row>
    <row r="826" spans="1:8" ht="13.5" x14ac:dyDescent="0.25">
      <c r="A826" s="3">
        <f>TITRES_STAT!B829</f>
        <v>43509</v>
      </c>
      <c r="B826" s="5">
        <f>TITRES_STAT!C829</f>
        <v>4.1100000000000003</v>
      </c>
      <c r="C826" s="5">
        <f>TITRES_STAT!D829</f>
        <v>2.2970000000000002</v>
      </c>
      <c r="D826" s="5">
        <f>TITRES_STAT!E829</f>
        <v>3001</v>
      </c>
      <c r="E826" s="2">
        <f t="shared" si="48"/>
        <v>-442968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4.1500000000000004</v>
      </c>
      <c r="C827" s="5">
        <f>TITRES_STAT!D830</f>
        <v>2.3193999999999999</v>
      </c>
      <c r="D827" s="5">
        <f>TITRES_STAT!E830</f>
        <v>2201</v>
      </c>
      <c r="E827" s="2">
        <f t="shared" si="48"/>
        <v>-440767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4.1900000000000004</v>
      </c>
      <c r="C828" s="5">
        <f>TITRES_STAT!D831</f>
        <v>2.3418000000000001</v>
      </c>
      <c r="D828" s="5">
        <f>TITRES_STAT!E831</f>
        <v>945</v>
      </c>
      <c r="E828" s="2">
        <f t="shared" si="48"/>
        <v>-439822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4.1100000000000003</v>
      </c>
      <c r="C829" s="5">
        <f>TITRES_STAT!D832</f>
        <v>2.2970000000000002</v>
      </c>
      <c r="D829" s="5">
        <f>TITRES_STAT!E832</f>
        <v>530</v>
      </c>
      <c r="E829" s="2">
        <f t="shared" si="48"/>
        <v>-440352</v>
      </c>
      <c r="F829" s="5" t="str">
        <f t="shared" si="51"/>
        <v>BULLISH</v>
      </c>
      <c r="G829" s="5" t="str">
        <f t="shared" si="50"/>
        <v>NEUTRAL</v>
      </c>
      <c r="H829" s="5" t="str">
        <f t="shared" si="49"/>
        <v>BULLISH DIVERGENCE</v>
      </c>
    </row>
    <row r="830" spans="1:8" ht="13.5" x14ac:dyDescent="0.25">
      <c r="A830" s="3">
        <f>TITRES_STAT!B833</f>
        <v>43515</v>
      </c>
      <c r="B830" s="5">
        <f>TITRES_STAT!C833</f>
        <v>4.1100000000000003</v>
      </c>
      <c r="C830" s="5">
        <f>TITRES_STAT!D833</f>
        <v>2.2970000000000002</v>
      </c>
      <c r="D830" s="5">
        <f>TITRES_STAT!E833</f>
        <v>1324</v>
      </c>
      <c r="E830" s="2">
        <f t="shared" si="48"/>
        <v>-440352</v>
      </c>
      <c r="F830" s="5" t="str">
        <f t="shared" si="51"/>
        <v>BULLISH</v>
      </c>
      <c r="G830" s="5" t="str">
        <f t="shared" si="50"/>
        <v>NEUTRAL</v>
      </c>
      <c r="H830" s="5" t="str">
        <f t="shared" si="49"/>
        <v>CONFIRMED BULLISH</v>
      </c>
    </row>
    <row r="831" spans="1:8" ht="13.5" x14ac:dyDescent="0.25">
      <c r="A831" s="3">
        <f>TITRES_STAT!B834</f>
        <v>43516</v>
      </c>
      <c r="B831" s="5">
        <f>TITRES_STAT!C834</f>
        <v>4.07</v>
      </c>
      <c r="C831" s="5">
        <f>TITRES_STAT!D834</f>
        <v>2.2747000000000002</v>
      </c>
      <c r="D831" s="5">
        <f>TITRES_STAT!E834</f>
        <v>20</v>
      </c>
      <c r="E831" s="2">
        <f t="shared" si="48"/>
        <v>-440372</v>
      </c>
      <c r="F831" s="5" t="str">
        <f t="shared" si="51"/>
        <v>BULLISH</v>
      </c>
      <c r="G831" s="5" t="str">
        <f t="shared" si="50"/>
        <v>NEUTRAL</v>
      </c>
      <c r="H831" s="5" t="str">
        <f t="shared" si="49"/>
        <v>BULLISH DIVERGENCE</v>
      </c>
    </row>
    <row r="832" spans="1:8" ht="13.5" x14ac:dyDescent="0.25">
      <c r="A832" s="3">
        <f>TITRES_STAT!B835</f>
        <v>43517</v>
      </c>
      <c r="B832" s="5">
        <f>TITRES_STAT!C835</f>
        <v>4.0599999999999996</v>
      </c>
      <c r="C832" s="5">
        <f>TITRES_STAT!D835</f>
        <v>2.2690999999999999</v>
      </c>
      <c r="D832" s="5">
        <f>TITRES_STAT!E835</f>
        <v>1280</v>
      </c>
      <c r="E832" s="2">
        <f t="shared" si="48"/>
        <v>-441652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3.9</v>
      </c>
      <c r="C833" s="5">
        <f>TITRES_STAT!D836</f>
        <v>2.1797</v>
      </c>
      <c r="D833" s="5">
        <f>TITRES_STAT!E836</f>
        <v>712</v>
      </c>
      <c r="E833" s="2">
        <f t="shared" si="48"/>
        <v>-442364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3.9</v>
      </c>
      <c r="C834" s="5">
        <f>TITRES_STAT!D837</f>
        <v>2.1797</v>
      </c>
      <c r="D834" s="5">
        <f>TITRES_STAT!E837</f>
        <v>136</v>
      </c>
      <c r="E834" s="2">
        <f t="shared" si="48"/>
        <v>-442364</v>
      </c>
      <c r="F834" s="5" t="str">
        <f t="shared" si="51"/>
        <v>BEARISH</v>
      </c>
      <c r="G834" s="5" t="str">
        <f t="shared" si="50"/>
        <v>NEUTRAL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3.8</v>
      </c>
      <c r="C835" s="5">
        <f>TITRES_STAT!D838</f>
        <v>2.1238000000000001</v>
      </c>
      <c r="D835" s="5">
        <f>TITRES_STAT!E838</f>
        <v>1411</v>
      </c>
      <c r="E835" s="2">
        <f t="shared" si="48"/>
        <v>-443775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3.8</v>
      </c>
      <c r="C836" s="5">
        <f>TITRES_STAT!D839</f>
        <v>2.1238000000000001</v>
      </c>
      <c r="D836" s="5">
        <f>TITRES_STAT!E839</f>
        <v>1235</v>
      </c>
      <c r="E836" s="2">
        <f t="shared" ref="E836:E899" si="52">IF(B836&gt;B835, E835+D836, IF(B836&lt;B835, E835-D836, E835))</f>
        <v>-443775</v>
      </c>
      <c r="F836" s="5" t="str">
        <f t="shared" si="51"/>
        <v>BEARISH</v>
      </c>
      <c r="G836" s="5" t="str">
        <f t="shared" si="50"/>
        <v>NEUTRAL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3.91</v>
      </c>
      <c r="C837" s="5">
        <f>TITRES_STAT!D840</f>
        <v>2.1852999999999998</v>
      </c>
      <c r="D837" s="5">
        <f>TITRES_STAT!E840</f>
        <v>85</v>
      </c>
      <c r="E837" s="2">
        <f t="shared" si="52"/>
        <v>-443690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3.9</v>
      </c>
      <c r="C838" s="5">
        <f>TITRES_STAT!D841</f>
        <v>2.1797</v>
      </c>
      <c r="D838" s="5">
        <f>TITRES_STAT!E841</f>
        <v>55</v>
      </c>
      <c r="E838" s="2">
        <f t="shared" si="52"/>
        <v>-443745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43528</v>
      </c>
      <c r="B839" s="5">
        <f>TITRES_STAT!C842</f>
        <v>3.77</v>
      </c>
      <c r="C839" s="5">
        <f>TITRES_STAT!D842</f>
        <v>2.1070000000000002</v>
      </c>
      <c r="D839" s="5">
        <f>TITRES_STAT!E842</f>
        <v>2619</v>
      </c>
      <c r="E839" s="2">
        <f t="shared" si="52"/>
        <v>-446364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3.75</v>
      </c>
      <c r="C840" s="5">
        <f>TITRES_STAT!D843</f>
        <v>2.0958000000000001</v>
      </c>
      <c r="D840" s="5">
        <f>TITRES_STAT!E843</f>
        <v>594</v>
      </c>
      <c r="E840" s="2">
        <f t="shared" si="52"/>
        <v>-446958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3.62</v>
      </c>
      <c r="C841" s="5">
        <f>TITRES_STAT!D844</f>
        <v>2.0232000000000001</v>
      </c>
      <c r="D841" s="5">
        <f>TITRES_STAT!E844</f>
        <v>555</v>
      </c>
      <c r="E841" s="2">
        <f t="shared" si="52"/>
        <v>-447513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43531</v>
      </c>
      <c r="B842" s="5">
        <f>TITRES_STAT!C845</f>
        <v>3.72</v>
      </c>
      <c r="C842" s="5">
        <f>TITRES_STAT!D845</f>
        <v>2.0790999999999999</v>
      </c>
      <c r="D842" s="5">
        <f>TITRES_STAT!E845</f>
        <v>2613</v>
      </c>
      <c r="E842" s="2">
        <f t="shared" si="52"/>
        <v>-444900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CONFIRMED BEARISH</v>
      </c>
    </row>
    <row r="843" spans="1:8" ht="13.5" x14ac:dyDescent="0.25">
      <c r="A843" s="3">
        <f>TITRES_STAT!B846</f>
        <v>43532</v>
      </c>
      <c r="B843" s="5">
        <f>TITRES_STAT!C846</f>
        <v>3.94</v>
      </c>
      <c r="C843" s="5">
        <f>TITRES_STAT!D846</f>
        <v>2.202</v>
      </c>
      <c r="D843" s="5">
        <f>TITRES_STAT!E846</f>
        <v>2130</v>
      </c>
      <c r="E843" s="2">
        <f t="shared" si="52"/>
        <v>-442770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3.9</v>
      </c>
      <c r="C844" s="5">
        <f>TITRES_STAT!D847</f>
        <v>2.1797</v>
      </c>
      <c r="D844" s="5">
        <f>TITRES_STAT!E847</f>
        <v>2648</v>
      </c>
      <c r="E844" s="2">
        <f t="shared" si="52"/>
        <v>-445418</v>
      </c>
      <c r="F844" s="5" t="str">
        <f t="shared" si="55"/>
        <v>BULLISH</v>
      </c>
      <c r="G844" s="5" t="str">
        <f t="shared" si="54"/>
        <v>NEUTRAL</v>
      </c>
      <c r="H844" s="5" t="str">
        <f t="shared" si="53"/>
        <v>CONFIRMED BULLISH</v>
      </c>
    </row>
    <row r="845" spans="1:8" ht="13.5" x14ac:dyDescent="0.25">
      <c r="A845" s="3">
        <f>TITRES_STAT!B848</f>
        <v>43536</v>
      </c>
      <c r="B845" s="5">
        <f>TITRES_STAT!C848</f>
        <v>3.88</v>
      </c>
      <c r="C845" s="5">
        <f>TITRES_STAT!D848</f>
        <v>2.1684999999999999</v>
      </c>
      <c r="D845" s="5">
        <f>TITRES_STAT!E848</f>
        <v>3160</v>
      </c>
      <c r="E845" s="2">
        <f t="shared" si="52"/>
        <v>-448578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BEARISH DIVERGENCE</v>
      </c>
    </row>
    <row r="846" spans="1:8" ht="13.5" x14ac:dyDescent="0.25">
      <c r="A846" s="3">
        <f>TITRES_STAT!B849</f>
        <v>43537</v>
      </c>
      <c r="B846" s="5">
        <f>TITRES_STAT!C849</f>
        <v>3.96</v>
      </c>
      <c r="C846" s="5">
        <f>TITRES_STAT!D849</f>
        <v>2.2132000000000001</v>
      </c>
      <c r="D846" s="5">
        <f>TITRES_STAT!E849</f>
        <v>1658</v>
      </c>
      <c r="E846" s="2">
        <f t="shared" si="52"/>
        <v>-446920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CONFIRMED BULLISH</v>
      </c>
    </row>
    <row r="847" spans="1:8" ht="13.5" x14ac:dyDescent="0.25">
      <c r="A847" s="3">
        <f>TITRES_STAT!B850</f>
        <v>43538</v>
      </c>
      <c r="B847" s="5">
        <f>TITRES_STAT!C850</f>
        <v>3.98</v>
      </c>
      <c r="C847" s="5">
        <f>TITRES_STAT!D850</f>
        <v>2.2244000000000002</v>
      </c>
      <c r="D847" s="5">
        <f>TITRES_STAT!E850</f>
        <v>22</v>
      </c>
      <c r="E847" s="2">
        <f t="shared" si="52"/>
        <v>-446898</v>
      </c>
      <c r="F847" s="5" t="str">
        <f t="shared" si="55"/>
        <v>BEARISH</v>
      </c>
      <c r="G847" s="5" t="str">
        <f t="shared" si="54"/>
        <v>NEUTRAL</v>
      </c>
      <c r="H847" s="5" t="str">
        <f t="shared" si="53"/>
        <v>BEARISH DIVERGENCE</v>
      </c>
    </row>
    <row r="848" spans="1:8" ht="13.5" x14ac:dyDescent="0.25">
      <c r="A848" s="3">
        <f>TITRES_STAT!B851</f>
        <v>43539</v>
      </c>
      <c r="B848" s="5">
        <f>TITRES_STAT!C851</f>
        <v>3.96</v>
      </c>
      <c r="C848" s="5">
        <f>TITRES_STAT!D851</f>
        <v>2.2132000000000001</v>
      </c>
      <c r="D848" s="5">
        <f>TITRES_STAT!E851</f>
        <v>105</v>
      </c>
      <c r="E848" s="2">
        <f t="shared" si="52"/>
        <v>-447003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BEARISH DIVERGENCE</v>
      </c>
    </row>
    <row r="849" spans="1:8" ht="13.5" x14ac:dyDescent="0.25">
      <c r="A849" s="3">
        <f>TITRES_STAT!B852</f>
        <v>43542</v>
      </c>
      <c r="B849" s="5">
        <f>TITRES_STAT!C852</f>
        <v>3.95</v>
      </c>
      <c r="C849" s="5">
        <f>TITRES_STAT!D852</f>
        <v>2.2075999999999998</v>
      </c>
      <c r="D849" s="5">
        <f>TITRES_STAT!E852</f>
        <v>1</v>
      </c>
      <c r="E849" s="2">
        <f t="shared" si="52"/>
        <v>-447004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BEARISH DIVERGENCE</v>
      </c>
    </row>
    <row r="850" spans="1:8" ht="13.5" x14ac:dyDescent="0.25">
      <c r="A850" s="3">
        <f>TITRES_STAT!B853</f>
        <v>43543</v>
      </c>
      <c r="B850" s="5">
        <f>TITRES_STAT!C853</f>
        <v>3.85</v>
      </c>
      <c r="C850" s="5">
        <f>TITRES_STAT!D853</f>
        <v>2.1516999999999999</v>
      </c>
      <c r="D850" s="5">
        <f>TITRES_STAT!E853</f>
        <v>360</v>
      </c>
      <c r="E850" s="2">
        <f t="shared" si="52"/>
        <v>-447364</v>
      </c>
      <c r="F850" s="5" t="str">
        <f t="shared" si="55"/>
        <v>BULLISH</v>
      </c>
      <c r="G850" s="5" t="str">
        <f t="shared" si="54"/>
        <v>NEUTRAL</v>
      </c>
      <c r="H850" s="5" t="str">
        <f t="shared" si="53"/>
        <v>BULLISH DIVERGENCE</v>
      </c>
    </row>
    <row r="851" spans="1:8" ht="13.5" x14ac:dyDescent="0.25">
      <c r="A851" s="3">
        <f>TITRES_STAT!B854</f>
        <v>43545</v>
      </c>
      <c r="B851" s="5">
        <f>TITRES_STAT!C854</f>
        <v>3.85</v>
      </c>
      <c r="C851" s="5">
        <f>TITRES_STAT!D854</f>
        <v>2.1516999999999999</v>
      </c>
      <c r="D851" s="5">
        <f>TITRES_STAT!E854</f>
        <v>2977</v>
      </c>
      <c r="E851" s="2">
        <f t="shared" si="52"/>
        <v>-447364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3.84</v>
      </c>
      <c r="C852" s="5">
        <f>TITRES_STAT!D855</f>
        <v>2.1461000000000001</v>
      </c>
      <c r="D852" s="5">
        <f>TITRES_STAT!E855</f>
        <v>1704</v>
      </c>
      <c r="E852" s="2">
        <f t="shared" si="52"/>
        <v>-449068</v>
      </c>
      <c r="F852" s="5" t="str">
        <f t="shared" si="55"/>
        <v>BEARISH</v>
      </c>
      <c r="G852" s="5" t="str">
        <f t="shared" si="54"/>
        <v>NEUTRAL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3.86</v>
      </c>
      <c r="C853" s="5">
        <f>TITRES_STAT!D856</f>
        <v>2.1573000000000002</v>
      </c>
      <c r="D853" s="5">
        <f>TITRES_STAT!E856</f>
        <v>12212</v>
      </c>
      <c r="E853" s="2">
        <f t="shared" si="52"/>
        <v>-436856</v>
      </c>
      <c r="F853" s="5" t="str">
        <f t="shared" si="55"/>
        <v>BULLISH</v>
      </c>
      <c r="G853" s="5" t="str">
        <f t="shared" si="54"/>
        <v>WEAK</v>
      </c>
      <c r="H853" s="5" t="str">
        <f t="shared" si="53"/>
        <v>BULLISH DIVERGENCE</v>
      </c>
    </row>
    <row r="854" spans="1:8" ht="13.5" x14ac:dyDescent="0.25">
      <c r="A854" s="3">
        <f>TITRES_STAT!B857</f>
        <v>43550</v>
      </c>
      <c r="B854" s="5">
        <f>TITRES_STAT!C857</f>
        <v>3.82</v>
      </c>
      <c r="C854" s="5">
        <f>TITRES_STAT!D857</f>
        <v>2.1349999999999998</v>
      </c>
      <c r="D854" s="5">
        <f>TITRES_STAT!E857</f>
        <v>634</v>
      </c>
      <c r="E854" s="2">
        <f t="shared" si="52"/>
        <v>-437490</v>
      </c>
      <c r="F854" s="5" t="str">
        <f t="shared" si="55"/>
        <v>BULLISH</v>
      </c>
      <c r="G854" s="5" t="str">
        <f t="shared" si="54"/>
        <v>WEAK</v>
      </c>
      <c r="H854" s="5" t="str">
        <f t="shared" si="53"/>
        <v>BULLISH DIVERGENCE</v>
      </c>
    </row>
    <row r="855" spans="1:8" ht="13.5" x14ac:dyDescent="0.25">
      <c r="A855" s="3">
        <f>TITRES_STAT!B858</f>
        <v>43551</v>
      </c>
      <c r="B855" s="5">
        <f>TITRES_STAT!C858</f>
        <v>3.75</v>
      </c>
      <c r="C855" s="5">
        <f>TITRES_STAT!D858</f>
        <v>2.0958000000000001</v>
      </c>
      <c r="D855" s="5">
        <f>TITRES_STAT!E858</f>
        <v>6586</v>
      </c>
      <c r="E855" s="2">
        <f t="shared" si="52"/>
        <v>-444076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BULLISH DIVERGENCE</v>
      </c>
    </row>
    <row r="856" spans="1:8" ht="13.5" x14ac:dyDescent="0.25">
      <c r="A856" s="3">
        <f>TITRES_STAT!B859</f>
        <v>43552</v>
      </c>
      <c r="B856" s="5">
        <f>TITRES_STAT!C859</f>
        <v>3.69</v>
      </c>
      <c r="C856" s="5">
        <f>TITRES_STAT!D859</f>
        <v>2.0623</v>
      </c>
      <c r="D856" s="5">
        <f>TITRES_STAT!E859</f>
        <v>5</v>
      </c>
      <c r="E856" s="2">
        <f t="shared" si="52"/>
        <v>-444081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BULLISH DIVERGENCE</v>
      </c>
    </row>
    <row r="857" spans="1:8" ht="13.5" x14ac:dyDescent="0.25">
      <c r="A857" s="3">
        <f>TITRES_STAT!B860</f>
        <v>43553</v>
      </c>
      <c r="B857" s="5">
        <f>TITRES_STAT!C860</f>
        <v>3.7</v>
      </c>
      <c r="C857" s="5">
        <f>TITRES_STAT!D860</f>
        <v>2.0678999999999998</v>
      </c>
      <c r="D857" s="5">
        <f>TITRES_STAT!E860</f>
        <v>4397</v>
      </c>
      <c r="E857" s="2">
        <f t="shared" si="52"/>
        <v>-439684</v>
      </c>
      <c r="F857" s="5" t="str">
        <f t="shared" si="55"/>
        <v>BULLISH</v>
      </c>
      <c r="G857" s="5" t="str">
        <f t="shared" si="54"/>
        <v>WEAK</v>
      </c>
      <c r="H857" s="5" t="str">
        <f t="shared" si="53"/>
        <v>BULLISH DIVERGENCE</v>
      </c>
    </row>
    <row r="858" spans="1:8" ht="13.5" x14ac:dyDescent="0.25">
      <c r="A858" s="3">
        <f>TITRES_STAT!B861</f>
        <v>43556</v>
      </c>
      <c r="B858" s="5">
        <f>TITRES_STAT!C861</f>
        <v>3.86</v>
      </c>
      <c r="C858" s="5">
        <f>TITRES_STAT!D861</f>
        <v>2.1573000000000002</v>
      </c>
      <c r="D858" s="5">
        <f>TITRES_STAT!E861</f>
        <v>6614</v>
      </c>
      <c r="E858" s="2">
        <f t="shared" si="52"/>
        <v>-433070</v>
      </c>
      <c r="F858" s="5" t="str">
        <f t="shared" si="55"/>
        <v>BULLISH</v>
      </c>
      <c r="G858" s="5" t="str">
        <f t="shared" si="54"/>
        <v>NEUTRAL</v>
      </c>
      <c r="H858" s="5" t="str">
        <f t="shared" si="53"/>
        <v>NEUTRAL</v>
      </c>
    </row>
    <row r="859" spans="1:8" ht="13.5" x14ac:dyDescent="0.25">
      <c r="A859" s="3">
        <f>TITRES_STAT!B862</f>
        <v>43557</v>
      </c>
      <c r="B859" s="5">
        <f>TITRES_STAT!C862</f>
        <v>4.03</v>
      </c>
      <c r="C859" s="5">
        <f>TITRES_STAT!D862</f>
        <v>2.2523</v>
      </c>
      <c r="D859" s="5">
        <f>TITRES_STAT!E862</f>
        <v>0</v>
      </c>
      <c r="E859" s="2">
        <f t="shared" si="52"/>
        <v>-433070</v>
      </c>
      <c r="F859" s="5" t="str">
        <f t="shared" si="55"/>
        <v>BULLISH</v>
      </c>
      <c r="G859" s="5" t="str">
        <f t="shared" si="54"/>
        <v>NEUTRAL</v>
      </c>
      <c r="H859" s="5" t="str">
        <f t="shared" si="53"/>
        <v>CONFIRMED BULLISH</v>
      </c>
    </row>
    <row r="860" spans="1:8" ht="13.5" x14ac:dyDescent="0.25">
      <c r="A860" s="3">
        <f>TITRES_STAT!B863</f>
        <v>43558</v>
      </c>
      <c r="B860" s="5">
        <f>TITRES_STAT!C863</f>
        <v>4.21</v>
      </c>
      <c r="C860" s="5">
        <f>TITRES_STAT!D863</f>
        <v>2.3529</v>
      </c>
      <c r="D860" s="5">
        <f>TITRES_STAT!E863</f>
        <v>0</v>
      </c>
      <c r="E860" s="2">
        <f t="shared" si="52"/>
        <v>-433070</v>
      </c>
      <c r="F860" s="5" t="str">
        <f t="shared" si="55"/>
        <v>BULLISH</v>
      </c>
      <c r="G860" s="5" t="str">
        <f t="shared" si="54"/>
        <v>WEAK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4.38</v>
      </c>
      <c r="C861" s="5">
        <f>TITRES_STAT!D864</f>
        <v>2.4479000000000002</v>
      </c>
      <c r="D861" s="5">
        <f>TITRES_STAT!E864</f>
        <v>16215</v>
      </c>
      <c r="E861" s="2">
        <f t="shared" si="52"/>
        <v>-416855</v>
      </c>
      <c r="F861" s="5" t="str">
        <f t="shared" si="55"/>
        <v>BULLISH</v>
      </c>
      <c r="G861" s="5" t="str">
        <f t="shared" si="54"/>
        <v>WEAK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4.21</v>
      </c>
      <c r="C862" s="5">
        <f>TITRES_STAT!D865</f>
        <v>2.3529</v>
      </c>
      <c r="D862" s="5">
        <f>TITRES_STAT!E865</f>
        <v>3159</v>
      </c>
      <c r="E862" s="2">
        <f t="shared" si="52"/>
        <v>-420014</v>
      </c>
      <c r="F862" s="5" t="str">
        <f t="shared" si="55"/>
        <v>BULLISH</v>
      </c>
      <c r="G862" s="5" t="str">
        <f t="shared" si="54"/>
        <v>WEAK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4.42</v>
      </c>
      <c r="C863" s="5">
        <f>TITRES_STAT!D866</f>
        <v>2.4702999999999999</v>
      </c>
      <c r="D863" s="5">
        <f>TITRES_STAT!E866</f>
        <v>4047</v>
      </c>
      <c r="E863" s="2">
        <f t="shared" si="52"/>
        <v>-415967</v>
      </c>
      <c r="F863" s="5" t="str">
        <f t="shared" si="55"/>
        <v>BULLISH</v>
      </c>
      <c r="G863" s="5" t="str">
        <f t="shared" si="54"/>
        <v>WEAK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4.58</v>
      </c>
      <c r="C864" s="5">
        <f>TITRES_STAT!D867</f>
        <v>2.5596999999999999</v>
      </c>
      <c r="D864" s="5">
        <f>TITRES_STAT!E867</f>
        <v>2132</v>
      </c>
      <c r="E864" s="2">
        <f t="shared" si="52"/>
        <v>-413835</v>
      </c>
      <c r="F864" s="5" t="str">
        <f t="shared" si="55"/>
        <v>BULLISH</v>
      </c>
      <c r="G864" s="5" t="str">
        <f t="shared" si="54"/>
        <v>WEAK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4.8</v>
      </c>
      <c r="C865" s="5">
        <f>TITRES_STAT!D868</f>
        <v>2.6827000000000001</v>
      </c>
      <c r="D865" s="5">
        <f>TITRES_STAT!E868</f>
        <v>1005</v>
      </c>
      <c r="E865" s="2">
        <f t="shared" si="52"/>
        <v>-412830</v>
      </c>
      <c r="F865" s="5" t="str">
        <f t="shared" si="55"/>
        <v>BULLISH</v>
      </c>
      <c r="G865" s="5" t="str">
        <f t="shared" si="54"/>
        <v>WEAK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5.04</v>
      </c>
      <c r="C866" s="5">
        <f>TITRES_STAT!D869</f>
        <v>2.8168000000000002</v>
      </c>
      <c r="D866" s="5">
        <f>TITRES_STAT!E869</f>
        <v>17470</v>
      </c>
      <c r="E866" s="2">
        <f t="shared" si="52"/>
        <v>-395360</v>
      </c>
      <c r="F866" s="5" t="str">
        <f t="shared" si="55"/>
        <v>BULLISH</v>
      </c>
      <c r="G866" s="5" t="str">
        <f t="shared" si="54"/>
        <v>WEAK</v>
      </c>
      <c r="H866" s="5" t="str">
        <f t="shared" si="53"/>
        <v>CONFIRMED BULLISH</v>
      </c>
    </row>
    <row r="867" spans="1:8" ht="13.5" x14ac:dyDescent="0.25">
      <c r="A867" s="3">
        <f>TITRES_STAT!B870</f>
        <v>43570</v>
      </c>
      <c r="B867" s="5">
        <f>TITRES_STAT!C870</f>
        <v>5.08</v>
      </c>
      <c r="C867" s="5">
        <f>TITRES_STAT!D870</f>
        <v>2.8391999999999999</v>
      </c>
      <c r="D867" s="5">
        <f>TITRES_STAT!E870</f>
        <v>8910</v>
      </c>
      <c r="E867" s="2">
        <f t="shared" si="52"/>
        <v>-386450</v>
      </c>
      <c r="F867" s="5" t="str">
        <f t="shared" si="55"/>
        <v>BULLISH</v>
      </c>
      <c r="G867" s="5" t="str">
        <f t="shared" si="54"/>
        <v>WEAK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4.93</v>
      </c>
      <c r="C868" s="5">
        <f>TITRES_STAT!D871</f>
        <v>2.7553000000000001</v>
      </c>
      <c r="D868" s="5">
        <f>TITRES_STAT!E871</f>
        <v>515</v>
      </c>
      <c r="E868" s="2">
        <f t="shared" si="52"/>
        <v>-386965</v>
      </c>
      <c r="F868" s="5" t="str">
        <f t="shared" si="55"/>
        <v>BULLISH</v>
      </c>
      <c r="G868" s="5" t="str">
        <f t="shared" si="54"/>
        <v>WEAK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4.9800000000000004</v>
      </c>
      <c r="C869" s="5">
        <f>TITRES_STAT!D872</f>
        <v>2.7833000000000001</v>
      </c>
      <c r="D869" s="5">
        <f>TITRES_STAT!E872</f>
        <v>10210</v>
      </c>
      <c r="E869" s="2">
        <f t="shared" si="52"/>
        <v>-376755</v>
      </c>
      <c r="F869" s="5" t="str">
        <f t="shared" si="55"/>
        <v>BULLISH</v>
      </c>
      <c r="G869" s="5" t="str">
        <f t="shared" si="54"/>
        <v>WEAK</v>
      </c>
      <c r="H869" s="5" t="str">
        <f t="shared" si="53"/>
        <v>CONFIRMED BULLISH</v>
      </c>
    </row>
    <row r="870" spans="1:8" ht="13.5" x14ac:dyDescent="0.25">
      <c r="A870" s="3">
        <f>TITRES_STAT!B873</f>
        <v>43573</v>
      </c>
      <c r="B870" s="5">
        <f>TITRES_STAT!C873</f>
        <v>4.78</v>
      </c>
      <c r="C870" s="5">
        <f>TITRES_STAT!D873</f>
        <v>2.6715</v>
      </c>
      <c r="D870" s="5">
        <f>TITRES_STAT!E873</f>
        <v>6122</v>
      </c>
      <c r="E870" s="2">
        <f t="shared" si="52"/>
        <v>-382877</v>
      </c>
      <c r="F870" s="5" t="str">
        <f t="shared" si="55"/>
        <v>BULLISH</v>
      </c>
      <c r="G870" s="5" t="str">
        <f t="shared" si="54"/>
        <v>WEAK</v>
      </c>
      <c r="H870" s="5" t="str">
        <f t="shared" si="53"/>
        <v>BULLISH DIVERGENCE</v>
      </c>
    </row>
    <row r="871" spans="1:8" ht="13.5" x14ac:dyDescent="0.25">
      <c r="A871" s="3">
        <f>TITRES_STAT!B874</f>
        <v>43574</v>
      </c>
      <c r="B871" s="5">
        <f>TITRES_STAT!C874</f>
        <v>4.76</v>
      </c>
      <c r="C871" s="5">
        <f>TITRES_STAT!D874</f>
        <v>2.6602999999999999</v>
      </c>
      <c r="D871" s="5">
        <f>TITRES_STAT!E874</f>
        <v>4057</v>
      </c>
      <c r="E871" s="2">
        <f t="shared" si="52"/>
        <v>-386934</v>
      </c>
      <c r="F871" s="5" t="str">
        <f t="shared" si="55"/>
        <v>BULLISH</v>
      </c>
      <c r="G871" s="5" t="str">
        <f t="shared" si="54"/>
        <v>WEAK</v>
      </c>
      <c r="H871" s="5" t="str">
        <f t="shared" si="53"/>
        <v>BULLISH DIVERGENCE</v>
      </c>
    </row>
    <row r="872" spans="1:8" ht="13.5" x14ac:dyDescent="0.25">
      <c r="A872" s="3">
        <f>TITRES_STAT!B875</f>
        <v>43577</v>
      </c>
      <c r="B872" s="5">
        <f>TITRES_STAT!C875</f>
        <v>4.55</v>
      </c>
      <c r="C872" s="5">
        <f>TITRES_STAT!D875</f>
        <v>2.5430000000000001</v>
      </c>
      <c r="D872" s="5">
        <f>TITRES_STAT!E875</f>
        <v>2835</v>
      </c>
      <c r="E872" s="2">
        <f t="shared" si="52"/>
        <v>-389769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4.55</v>
      </c>
      <c r="C873" s="5">
        <f>TITRES_STAT!D876</f>
        <v>2.5430000000000001</v>
      </c>
      <c r="D873" s="5">
        <f>TITRES_STAT!E876</f>
        <v>4050</v>
      </c>
      <c r="E873" s="2">
        <f t="shared" si="52"/>
        <v>-389769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4.42</v>
      </c>
      <c r="C874" s="5">
        <f>TITRES_STAT!D877</f>
        <v>2.4702999999999999</v>
      </c>
      <c r="D874" s="5">
        <f>TITRES_STAT!E877</f>
        <v>10412</v>
      </c>
      <c r="E874" s="2">
        <f t="shared" si="52"/>
        <v>-400181</v>
      </c>
      <c r="F874" s="5" t="str">
        <f t="shared" si="55"/>
        <v>BEARISH</v>
      </c>
      <c r="G874" s="5" t="str">
        <f t="shared" si="54"/>
        <v>STRONG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4.42</v>
      </c>
      <c r="C875" s="5">
        <f>TITRES_STAT!D878</f>
        <v>2.4702999999999999</v>
      </c>
      <c r="D875" s="5">
        <f>TITRES_STAT!E878</f>
        <v>0</v>
      </c>
      <c r="E875" s="2">
        <f t="shared" si="52"/>
        <v>-400181</v>
      </c>
      <c r="F875" s="5" t="str">
        <f t="shared" si="55"/>
        <v>BEARISH</v>
      </c>
      <c r="G875" s="5" t="str">
        <f t="shared" si="54"/>
        <v>STRONG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4.33</v>
      </c>
      <c r="C876" s="5">
        <f>TITRES_STAT!D879</f>
        <v>2.42</v>
      </c>
      <c r="D876" s="5">
        <f>TITRES_STAT!E879</f>
        <v>3350</v>
      </c>
      <c r="E876" s="2">
        <f t="shared" si="52"/>
        <v>-403531</v>
      </c>
      <c r="F876" s="5" t="str">
        <f t="shared" si="55"/>
        <v>BEARISH</v>
      </c>
      <c r="G876" s="5" t="str">
        <f t="shared" si="54"/>
        <v>STRONG</v>
      </c>
      <c r="H876" s="5" t="str">
        <f t="shared" si="53"/>
        <v>CONFIRMED BEARISH</v>
      </c>
    </row>
    <row r="877" spans="1:8" ht="13.5" x14ac:dyDescent="0.25">
      <c r="A877" s="3">
        <f>TITRES_STAT!B880</f>
        <v>43584</v>
      </c>
      <c r="B877" s="5">
        <f>TITRES_STAT!C880</f>
        <v>4.33</v>
      </c>
      <c r="C877" s="5">
        <f>TITRES_STAT!D880</f>
        <v>2.42</v>
      </c>
      <c r="D877" s="5">
        <f>TITRES_STAT!E880</f>
        <v>3062</v>
      </c>
      <c r="E877" s="2">
        <f t="shared" si="52"/>
        <v>-403531</v>
      </c>
      <c r="F877" s="5" t="str">
        <f t="shared" si="55"/>
        <v>BEARISH</v>
      </c>
      <c r="G877" s="5" t="str">
        <f t="shared" si="54"/>
        <v>STRONG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4.1500000000000004</v>
      </c>
      <c r="C878" s="5">
        <f>TITRES_STAT!D881</f>
        <v>2.3193999999999999</v>
      </c>
      <c r="D878" s="5">
        <f>TITRES_STAT!E881</f>
        <v>200</v>
      </c>
      <c r="E878" s="2">
        <f t="shared" si="52"/>
        <v>-403731</v>
      </c>
      <c r="F878" s="5" t="str">
        <f t="shared" si="55"/>
        <v>BEARISH</v>
      </c>
      <c r="G878" s="5" t="str">
        <f t="shared" si="54"/>
        <v>STRONG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4.03</v>
      </c>
      <c r="C879" s="5">
        <f>TITRES_STAT!D882</f>
        <v>2.2523</v>
      </c>
      <c r="D879" s="5">
        <f>TITRES_STAT!E882</f>
        <v>4205</v>
      </c>
      <c r="E879" s="2">
        <f t="shared" si="52"/>
        <v>-407936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3.99</v>
      </c>
      <c r="C880" s="5">
        <f>TITRES_STAT!D883</f>
        <v>2.23</v>
      </c>
      <c r="D880" s="5">
        <f>TITRES_STAT!E883</f>
        <v>4980</v>
      </c>
      <c r="E880" s="2">
        <f t="shared" si="52"/>
        <v>-412916</v>
      </c>
      <c r="F880" s="5" t="str">
        <f t="shared" si="55"/>
        <v>BEARISH</v>
      </c>
      <c r="G880" s="5" t="str">
        <f t="shared" si="54"/>
        <v>STRONG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4.01</v>
      </c>
      <c r="C881" s="5">
        <f>TITRES_STAT!D884</f>
        <v>2.2412000000000001</v>
      </c>
      <c r="D881" s="5">
        <f>TITRES_STAT!E884</f>
        <v>4100</v>
      </c>
      <c r="E881" s="2">
        <f t="shared" si="52"/>
        <v>-408816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3.79</v>
      </c>
      <c r="C882" s="5">
        <f>TITRES_STAT!D885</f>
        <v>2.1181999999999999</v>
      </c>
      <c r="D882" s="5">
        <f>TITRES_STAT!E885</f>
        <v>8648</v>
      </c>
      <c r="E882" s="2">
        <f t="shared" si="52"/>
        <v>-417464</v>
      </c>
      <c r="F882" s="5" t="str">
        <f t="shared" si="55"/>
        <v>BEARISH</v>
      </c>
      <c r="G882" s="5" t="str">
        <f t="shared" si="54"/>
        <v>STRONG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3.68</v>
      </c>
      <c r="C883" s="5">
        <f>TITRES_STAT!D886</f>
        <v>2.0567000000000002</v>
      </c>
      <c r="D883" s="5">
        <f>TITRES_STAT!E886</f>
        <v>0</v>
      </c>
      <c r="E883" s="2">
        <f t="shared" si="52"/>
        <v>-417464</v>
      </c>
      <c r="F883" s="5" t="str">
        <f t="shared" si="55"/>
        <v>BEARISH</v>
      </c>
      <c r="G883" s="5" t="str">
        <f t="shared" si="54"/>
        <v>STRONG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3.79</v>
      </c>
      <c r="C884" s="5">
        <f>TITRES_STAT!D887</f>
        <v>2.1181999999999999</v>
      </c>
      <c r="D884" s="5">
        <f>TITRES_STAT!E887</f>
        <v>6805</v>
      </c>
      <c r="E884" s="2">
        <f t="shared" si="52"/>
        <v>-410659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3.79</v>
      </c>
      <c r="C885" s="5">
        <f>TITRES_STAT!D888</f>
        <v>2.1181999999999999</v>
      </c>
      <c r="D885" s="5">
        <f>TITRES_STAT!E888</f>
        <v>2777</v>
      </c>
      <c r="E885" s="2">
        <f t="shared" si="52"/>
        <v>-410659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BULLISH DIVERGENCE</v>
      </c>
    </row>
    <row r="886" spans="1:8" ht="13.5" x14ac:dyDescent="0.25">
      <c r="A886" s="3">
        <f>TITRES_STAT!B889</f>
        <v>43598</v>
      </c>
      <c r="B886" s="5">
        <f>TITRES_STAT!C889</f>
        <v>3.68</v>
      </c>
      <c r="C886" s="5">
        <f>TITRES_STAT!D889</f>
        <v>2.0567000000000002</v>
      </c>
      <c r="D886" s="5">
        <f>TITRES_STAT!E889</f>
        <v>435</v>
      </c>
      <c r="E886" s="2">
        <f t="shared" si="52"/>
        <v>-411094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3.69</v>
      </c>
      <c r="C887" s="5">
        <f>TITRES_STAT!D890</f>
        <v>2.0623</v>
      </c>
      <c r="D887" s="5">
        <f>TITRES_STAT!E890</f>
        <v>2428</v>
      </c>
      <c r="E887" s="2">
        <f t="shared" si="52"/>
        <v>-408666</v>
      </c>
      <c r="F887" s="5" t="str">
        <f t="shared" si="55"/>
        <v>BULLISH</v>
      </c>
      <c r="G887" s="5" t="str">
        <f t="shared" si="54"/>
        <v>WEAK</v>
      </c>
      <c r="H887" s="5" t="str">
        <f t="shared" si="53"/>
        <v>BULLISH DIVERGENCE</v>
      </c>
    </row>
    <row r="888" spans="1:8" ht="13.5" x14ac:dyDescent="0.25">
      <c r="A888" s="3">
        <f>TITRES_STAT!B891</f>
        <v>43600</v>
      </c>
      <c r="B888" s="5">
        <f>TITRES_STAT!C891</f>
        <v>3.89</v>
      </c>
      <c r="C888" s="5">
        <f>TITRES_STAT!D891</f>
        <v>2.1741000000000001</v>
      </c>
      <c r="D888" s="5">
        <f>TITRES_STAT!E891</f>
        <v>21</v>
      </c>
      <c r="E888" s="2">
        <f t="shared" si="52"/>
        <v>-408645</v>
      </c>
      <c r="F888" s="5" t="str">
        <f t="shared" si="55"/>
        <v>BULLISH</v>
      </c>
      <c r="G888" s="5" t="str">
        <f t="shared" si="54"/>
        <v>WEAK</v>
      </c>
      <c r="H888" s="5" t="str">
        <f t="shared" si="53"/>
        <v>CONFIRMED BULLISH</v>
      </c>
    </row>
    <row r="889" spans="1:8" ht="13.5" x14ac:dyDescent="0.25">
      <c r="A889" s="3">
        <f>TITRES_STAT!B892</f>
        <v>43601</v>
      </c>
      <c r="B889" s="5">
        <f>TITRES_STAT!C892</f>
        <v>3.9</v>
      </c>
      <c r="C889" s="5">
        <f>TITRES_STAT!D892</f>
        <v>2.1797</v>
      </c>
      <c r="D889" s="5">
        <f>TITRES_STAT!E892</f>
        <v>210</v>
      </c>
      <c r="E889" s="2">
        <f t="shared" si="52"/>
        <v>-408435</v>
      </c>
      <c r="F889" s="5" t="str">
        <f t="shared" si="55"/>
        <v>BULLISH</v>
      </c>
      <c r="G889" s="5" t="str">
        <f t="shared" si="54"/>
        <v>NEUTRAL</v>
      </c>
      <c r="H889" s="5" t="str">
        <f t="shared" si="53"/>
        <v>CONFIRMED BULLISH</v>
      </c>
    </row>
    <row r="890" spans="1:8" ht="13.5" x14ac:dyDescent="0.25">
      <c r="A890" s="3">
        <f>TITRES_STAT!B893</f>
        <v>43602</v>
      </c>
      <c r="B890" s="5">
        <f>TITRES_STAT!C893</f>
        <v>3.79</v>
      </c>
      <c r="C890" s="5">
        <f>TITRES_STAT!D893</f>
        <v>2.1181999999999999</v>
      </c>
      <c r="D890" s="5">
        <f>TITRES_STAT!E893</f>
        <v>0</v>
      </c>
      <c r="E890" s="2">
        <f t="shared" si="52"/>
        <v>-408435</v>
      </c>
      <c r="F890" s="5" t="str">
        <f t="shared" si="55"/>
        <v>BULLISH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3.59</v>
      </c>
      <c r="C891" s="5">
        <f>TITRES_STAT!D894</f>
        <v>2.0064000000000002</v>
      </c>
      <c r="D891" s="5">
        <f>TITRES_STAT!E894</f>
        <v>1501</v>
      </c>
      <c r="E891" s="2">
        <f t="shared" si="52"/>
        <v>-409936</v>
      </c>
      <c r="F891" s="5" t="str">
        <f t="shared" si="55"/>
        <v>BULLISH</v>
      </c>
      <c r="G891" s="5" t="str">
        <f t="shared" si="54"/>
        <v>NEUTRAL</v>
      </c>
      <c r="H891" s="5" t="str">
        <f t="shared" si="53"/>
        <v>BULLISH DIVERGENCE</v>
      </c>
    </row>
    <row r="892" spans="1:8" ht="13.5" x14ac:dyDescent="0.25">
      <c r="A892" s="3">
        <f>TITRES_STAT!B895</f>
        <v>43606</v>
      </c>
      <c r="B892" s="5">
        <f>TITRES_STAT!C895</f>
        <v>3.79</v>
      </c>
      <c r="C892" s="5">
        <f>TITRES_STAT!D895</f>
        <v>2.1181999999999999</v>
      </c>
      <c r="D892" s="5">
        <f>TITRES_STAT!E895</f>
        <v>15760</v>
      </c>
      <c r="E892" s="2">
        <f t="shared" si="52"/>
        <v>-394176</v>
      </c>
      <c r="F892" s="5" t="str">
        <f t="shared" si="55"/>
        <v>BULLISH</v>
      </c>
      <c r="G892" s="5" t="str">
        <f t="shared" si="54"/>
        <v>WEAK</v>
      </c>
      <c r="H892" s="5" t="str">
        <f t="shared" si="53"/>
        <v>CONFIRMED BULLISH</v>
      </c>
    </row>
    <row r="893" spans="1:8" ht="13.5" x14ac:dyDescent="0.25">
      <c r="A893" s="3">
        <f>TITRES_STAT!B896</f>
        <v>43607</v>
      </c>
      <c r="B893" s="5">
        <f>TITRES_STAT!C896</f>
        <v>3.79</v>
      </c>
      <c r="C893" s="5">
        <f>TITRES_STAT!D896</f>
        <v>2.1181999999999999</v>
      </c>
      <c r="D893" s="5">
        <f>TITRES_STAT!E896</f>
        <v>3442</v>
      </c>
      <c r="E893" s="2">
        <f t="shared" si="52"/>
        <v>-394176</v>
      </c>
      <c r="F893" s="5" t="str">
        <f t="shared" si="55"/>
        <v>BULLISH</v>
      </c>
      <c r="G893" s="5" t="str">
        <f t="shared" si="54"/>
        <v>WEAK</v>
      </c>
      <c r="H893" s="5" t="str">
        <f t="shared" si="53"/>
        <v>BULLISH DIVERGENCE</v>
      </c>
    </row>
    <row r="894" spans="1:8" ht="13.5" x14ac:dyDescent="0.25">
      <c r="A894" s="3">
        <f>TITRES_STAT!B897</f>
        <v>43608</v>
      </c>
      <c r="B894" s="5">
        <f>TITRES_STAT!C897</f>
        <v>3.62</v>
      </c>
      <c r="C894" s="5">
        <f>TITRES_STAT!D897</f>
        <v>2.0232000000000001</v>
      </c>
      <c r="D894" s="5">
        <f>TITRES_STAT!E897</f>
        <v>0</v>
      </c>
      <c r="E894" s="2">
        <f t="shared" si="52"/>
        <v>-394176</v>
      </c>
      <c r="F894" s="5" t="str">
        <f t="shared" si="55"/>
        <v>BULLISH</v>
      </c>
      <c r="G894" s="5" t="str">
        <f t="shared" si="54"/>
        <v>WEAK</v>
      </c>
      <c r="H894" s="5" t="str">
        <f t="shared" si="53"/>
        <v>BULLISH DIVERGENCE</v>
      </c>
    </row>
    <row r="895" spans="1:8" ht="13.5" x14ac:dyDescent="0.25">
      <c r="A895" s="3">
        <f>TITRES_STAT!B898</f>
        <v>43609</v>
      </c>
      <c r="B895" s="5">
        <f>TITRES_STAT!C898</f>
        <v>3.64</v>
      </c>
      <c r="C895" s="5">
        <f>TITRES_STAT!D898</f>
        <v>2.0344000000000002</v>
      </c>
      <c r="D895" s="5">
        <f>TITRES_STAT!E898</f>
        <v>2160</v>
      </c>
      <c r="E895" s="2">
        <f t="shared" si="52"/>
        <v>-392016</v>
      </c>
      <c r="F895" s="5" t="str">
        <f t="shared" si="55"/>
        <v>BULLISH</v>
      </c>
      <c r="G895" s="5" t="str">
        <f t="shared" si="54"/>
        <v>WEAK</v>
      </c>
      <c r="H895" s="5" t="str">
        <f t="shared" si="53"/>
        <v>BULLISH DIVERGENCE</v>
      </c>
    </row>
    <row r="896" spans="1:8" ht="13.5" x14ac:dyDescent="0.25">
      <c r="A896" s="3">
        <f>TITRES_STAT!B899</f>
        <v>43612</v>
      </c>
      <c r="B896" s="5">
        <f>TITRES_STAT!C899</f>
        <v>3.74</v>
      </c>
      <c r="C896" s="5">
        <f>TITRES_STAT!D899</f>
        <v>2.0903</v>
      </c>
      <c r="D896" s="5">
        <f>TITRES_STAT!E899</f>
        <v>955</v>
      </c>
      <c r="E896" s="2">
        <f t="shared" si="52"/>
        <v>-391061</v>
      </c>
      <c r="F896" s="5" t="str">
        <f t="shared" si="55"/>
        <v>BULLISH</v>
      </c>
      <c r="G896" s="5" t="str">
        <f t="shared" si="54"/>
        <v>WEAK</v>
      </c>
      <c r="H896" s="5" t="str">
        <f t="shared" si="53"/>
        <v>CONFIRMED BULLISH</v>
      </c>
    </row>
    <row r="897" spans="1:8" ht="13.5" x14ac:dyDescent="0.25">
      <c r="A897" s="3">
        <f>TITRES_STAT!B900</f>
        <v>43613</v>
      </c>
      <c r="B897" s="5">
        <f>TITRES_STAT!C900</f>
        <v>3.58</v>
      </c>
      <c r="C897" s="5">
        <f>TITRES_STAT!D900</f>
        <v>2.0007999999999999</v>
      </c>
      <c r="D897" s="5">
        <f>TITRES_STAT!E900</f>
        <v>0</v>
      </c>
      <c r="E897" s="2">
        <f t="shared" si="52"/>
        <v>-391061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BULLISH DIVERGENCE</v>
      </c>
    </row>
    <row r="898" spans="1:8" ht="13.5" x14ac:dyDescent="0.25">
      <c r="A898" s="3">
        <f>TITRES_STAT!B901</f>
        <v>43614</v>
      </c>
      <c r="B898" s="5">
        <f>TITRES_STAT!C901</f>
        <v>3.6</v>
      </c>
      <c r="C898" s="5">
        <f>TITRES_STAT!D901</f>
        <v>2.012</v>
      </c>
      <c r="D898" s="5">
        <f>TITRES_STAT!E901</f>
        <v>3767</v>
      </c>
      <c r="E898" s="2">
        <f t="shared" si="52"/>
        <v>-387294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BULLISH DIVERGENCE</v>
      </c>
    </row>
    <row r="899" spans="1:8" ht="13.5" x14ac:dyDescent="0.25">
      <c r="A899" s="3">
        <f>TITRES_STAT!B902</f>
        <v>43615</v>
      </c>
      <c r="B899" s="5">
        <f>TITRES_STAT!C902</f>
        <v>3.7</v>
      </c>
      <c r="C899" s="5">
        <f>TITRES_STAT!D902</f>
        <v>2.0678999999999998</v>
      </c>
      <c r="D899" s="5">
        <f>TITRES_STAT!E902</f>
        <v>1</v>
      </c>
      <c r="E899" s="2">
        <f t="shared" si="52"/>
        <v>-387293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CONFIRMED BULLISH</v>
      </c>
    </row>
    <row r="900" spans="1:8" ht="13.5" x14ac:dyDescent="0.25">
      <c r="A900" s="3">
        <f>TITRES_STAT!B903</f>
        <v>43616</v>
      </c>
      <c r="B900" s="5">
        <f>TITRES_STAT!C903</f>
        <v>3.5</v>
      </c>
      <c r="C900" s="5">
        <f>TITRES_STAT!D903</f>
        <v>1.9560999999999999</v>
      </c>
      <c r="D900" s="5">
        <f>TITRES_STAT!E903</f>
        <v>15360</v>
      </c>
      <c r="E900" s="2">
        <f t="shared" ref="E900:E963" si="56">IF(B900&gt;B899, E899+D900, IF(B900&lt;B899, E899-D900, E899))</f>
        <v>-402653</v>
      </c>
      <c r="F900" s="5" t="str">
        <f t="shared" si="55"/>
        <v>BEARISH</v>
      </c>
      <c r="G900" s="5" t="str">
        <f t="shared" si="54"/>
        <v>STRONG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3.5</v>
      </c>
      <c r="C901" s="5">
        <f>TITRES_STAT!D904</f>
        <v>1.9560999999999999</v>
      </c>
      <c r="D901" s="5">
        <f>TITRES_STAT!E904</f>
        <v>735</v>
      </c>
      <c r="E901" s="2">
        <f t="shared" si="56"/>
        <v>-402653</v>
      </c>
      <c r="F901" s="5" t="str">
        <f t="shared" si="55"/>
        <v>BEARISH</v>
      </c>
      <c r="G901" s="5" t="str">
        <f t="shared" si="54"/>
        <v>STRONG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3.66</v>
      </c>
      <c r="C902" s="5">
        <f>TITRES_STAT!D905</f>
        <v>2.0455000000000001</v>
      </c>
      <c r="D902" s="5">
        <f>TITRES_STAT!E905</f>
        <v>345</v>
      </c>
      <c r="E902" s="2">
        <f t="shared" si="56"/>
        <v>-402308</v>
      </c>
      <c r="F902" s="5" t="str">
        <f t="shared" si="55"/>
        <v>BEARISH</v>
      </c>
      <c r="G902" s="5" t="str">
        <f t="shared" si="54"/>
        <v>STRONG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f>TITRES_STAT!B906</f>
        <v>43626</v>
      </c>
      <c r="B903" s="5">
        <f>TITRES_STAT!C906</f>
        <v>3.53</v>
      </c>
      <c r="C903" s="5">
        <f>TITRES_STAT!D906</f>
        <v>1.9729000000000001</v>
      </c>
      <c r="D903" s="5">
        <f>TITRES_STAT!E906</f>
        <v>5754</v>
      </c>
      <c r="E903" s="2">
        <f t="shared" si="56"/>
        <v>-408062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STRONG</v>
      </c>
      <c r="H903" s="5" t="str">
        <f t="shared" si="57"/>
        <v>CONFIRMED BEARISH</v>
      </c>
    </row>
    <row r="904" spans="1:8" ht="13.5" x14ac:dyDescent="0.25">
      <c r="A904" s="3">
        <f>TITRES_STAT!B907</f>
        <v>43627</v>
      </c>
      <c r="B904" s="5">
        <f>TITRES_STAT!C907</f>
        <v>3.41</v>
      </c>
      <c r="C904" s="5">
        <f>TITRES_STAT!D907</f>
        <v>1.9057999999999999</v>
      </c>
      <c r="D904" s="5">
        <f>TITRES_STAT!E907</f>
        <v>25286</v>
      </c>
      <c r="E904" s="2">
        <f t="shared" si="56"/>
        <v>-433348</v>
      </c>
      <c r="F904" s="5" t="str">
        <f t="shared" ref="F904:F967" si="59">IF(E904&gt;E899,"BULLISH",IF(E904&lt;E899,"BEARISH","NEUTRAL"))</f>
        <v>BEARISH</v>
      </c>
      <c r="G904" s="5" t="str">
        <f t="shared" si="58"/>
        <v>STRONG</v>
      </c>
      <c r="H904" s="5" t="str">
        <f t="shared" si="57"/>
        <v>CONFIRMED BEARISH</v>
      </c>
    </row>
    <row r="905" spans="1:8" ht="13.5" x14ac:dyDescent="0.25">
      <c r="A905" s="3">
        <f>TITRES_STAT!B908</f>
        <v>43628</v>
      </c>
      <c r="B905" s="5">
        <f>TITRES_STAT!C908</f>
        <v>3.4</v>
      </c>
      <c r="C905" s="5">
        <f>TITRES_STAT!D908</f>
        <v>1.9001999999999999</v>
      </c>
      <c r="D905" s="5">
        <f>TITRES_STAT!E908</f>
        <v>4100</v>
      </c>
      <c r="E905" s="2">
        <f t="shared" si="56"/>
        <v>-437448</v>
      </c>
      <c r="F905" s="5" t="str">
        <f t="shared" si="59"/>
        <v>BEARISH</v>
      </c>
      <c r="G905" s="5" t="str">
        <f t="shared" si="58"/>
        <v>STRONG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3.4</v>
      </c>
      <c r="C906" s="5">
        <f>TITRES_STAT!D909</f>
        <v>1.9001999999999999</v>
      </c>
      <c r="D906" s="5">
        <f>TITRES_STAT!E909</f>
        <v>3550</v>
      </c>
      <c r="E906" s="2">
        <f t="shared" si="56"/>
        <v>-437448</v>
      </c>
      <c r="F906" s="5" t="str">
        <f t="shared" si="59"/>
        <v>BEARISH</v>
      </c>
      <c r="G906" s="5" t="str">
        <f t="shared" si="58"/>
        <v>STRONG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3.39</v>
      </c>
      <c r="C907" s="5">
        <f>TITRES_STAT!D910</f>
        <v>1.8946000000000001</v>
      </c>
      <c r="D907" s="5">
        <f>TITRES_STAT!E910</f>
        <v>6888</v>
      </c>
      <c r="E907" s="2">
        <f t="shared" si="56"/>
        <v>-444336</v>
      </c>
      <c r="F907" s="5" t="str">
        <f t="shared" si="59"/>
        <v>BEARISH</v>
      </c>
      <c r="G907" s="5" t="str">
        <f t="shared" si="58"/>
        <v>STRONG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3.35</v>
      </c>
      <c r="C908" s="5">
        <f>TITRES_STAT!D911</f>
        <v>1.8723000000000001</v>
      </c>
      <c r="D908" s="5">
        <f>TITRES_STAT!E911</f>
        <v>715</v>
      </c>
      <c r="E908" s="2">
        <f t="shared" si="56"/>
        <v>-445051</v>
      </c>
      <c r="F908" s="5" t="str">
        <f t="shared" si="59"/>
        <v>BEARISH</v>
      </c>
      <c r="G908" s="5" t="str">
        <f t="shared" si="58"/>
        <v>STRONG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3.38</v>
      </c>
      <c r="C909" s="5">
        <f>TITRES_STAT!D912</f>
        <v>1.8891</v>
      </c>
      <c r="D909" s="5">
        <f>TITRES_STAT!E912</f>
        <v>1040</v>
      </c>
      <c r="E909" s="2">
        <f t="shared" si="56"/>
        <v>-444011</v>
      </c>
      <c r="F909" s="5" t="str">
        <f t="shared" si="59"/>
        <v>BEARISH</v>
      </c>
      <c r="G909" s="5" t="str">
        <f t="shared" si="58"/>
        <v>STRONG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3.39</v>
      </c>
      <c r="C910" s="5">
        <f>TITRES_STAT!D913</f>
        <v>1.8946000000000001</v>
      </c>
      <c r="D910" s="5">
        <f>TITRES_STAT!E913</f>
        <v>1392</v>
      </c>
      <c r="E910" s="2">
        <f t="shared" si="56"/>
        <v>-442619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3.4</v>
      </c>
      <c r="C911" s="5">
        <f>TITRES_STAT!D914</f>
        <v>1.9001999999999999</v>
      </c>
      <c r="D911" s="5">
        <f>TITRES_STAT!E914</f>
        <v>30</v>
      </c>
      <c r="E911" s="2">
        <f t="shared" si="56"/>
        <v>-442589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3.38</v>
      </c>
      <c r="C912" s="5">
        <f>TITRES_STAT!D915</f>
        <v>1.8891</v>
      </c>
      <c r="D912" s="5">
        <f>TITRES_STAT!E915</f>
        <v>90</v>
      </c>
      <c r="E912" s="2">
        <f t="shared" si="56"/>
        <v>-442679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BULLISH DIVERGENCE</v>
      </c>
    </row>
    <row r="913" spans="1:8" ht="13.5" x14ac:dyDescent="0.25">
      <c r="A913" s="3">
        <f>TITRES_STAT!B916</f>
        <v>43640</v>
      </c>
      <c r="B913" s="5">
        <f>TITRES_STAT!C916</f>
        <v>3.19</v>
      </c>
      <c r="C913" s="5">
        <f>TITRES_STAT!D916</f>
        <v>1.7828999999999999</v>
      </c>
      <c r="D913" s="5">
        <f>TITRES_STAT!E916</f>
        <v>4176</v>
      </c>
      <c r="E913" s="2">
        <f t="shared" si="56"/>
        <v>-446855</v>
      </c>
      <c r="F913" s="5" t="str">
        <f t="shared" si="59"/>
        <v>BEARISH</v>
      </c>
      <c r="G913" s="5" t="str">
        <f t="shared" si="58"/>
        <v>NEUTRAL</v>
      </c>
      <c r="H913" s="5" t="str">
        <f t="shared" si="57"/>
        <v>CONFIRMED BEARISH</v>
      </c>
    </row>
    <row r="914" spans="1:8" ht="13.5" x14ac:dyDescent="0.25">
      <c r="A914" s="3">
        <f>TITRES_STAT!B917</f>
        <v>43641</v>
      </c>
      <c r="B914" s="5">
        <f>TITRES_STAT!C917</f>
        <v>3.28</v>
      </c>
      <c r="C914" s="5">
        <f>TITRES_STAT!D917</f>
        <v>1.8331999999999999</v>
      </c>
      <c r="D914" s="5">
        <f>TITRES_STAT!E917</f>
        <v>1894</v>
      </c>
      <c r="E914" s="2">
        <f t="shared" si="56"/>
        <v>-444961</v>
      </c>
      <c r="F914" s="5" t="str">
        <f t="shared" si="59"/>
        <v>BEARISH</v>
      </c>
      <c r="G914" s="5" t="str">
        <f t="shared" si="58"/>
        <v>NEUTRAL</v>
      </c>
      <c r="H914" s="5" t="str">
        <f t="shared" si="57"/>
        <v>CONFIRMED BEARISH</v>
      </c>
    </row>
    <row r="915" spans="1:8" ht="13.5" x14ac:dyDescent="0.25">
      <c r="A915" s="3">
        <f>TITRES_STAT!B918</f>
        <v>43642</v>
      </c>
      <c r="B915" s="5">
        <f>TITRES_STAT!C918</f>
        <v>3.4</v>
      </c>
      <c r="C915" s="5">
        <f>TITRES_STAT!D918</f>
        <v>1.9001999999999999</v>
      </c>
      <c r="D915" s="5">
        <f>TITRES_STAT!E918</f>
        <v>125</v>
      </c>
      <c r="E915" s="2">
        <f t="shared" si="56"/>
        <v>-444836</v>
      </c>
      <c r="F915" s="5" t="str">
        <f t="shared" si="59"/>
        <v>BEARISH</v>
      </c>
      <c r="G915" s="5" t="str">
        <f t="shared" si="58"/>
        <v>NEUTRAL</v>
      </c>
      <c r="H915" s="5" t="str">
        <f t="shared" si="57"/>
        <v>BEARISH DIVERGENCE</v>
      </c>
    </row>
    <row r="916" spans="1:8" ht="13.5" x14ac:dyDescent="0.25">
      <c r="A916" s="3">
        <f>TITRES_STAT!B919</f>
        <v>43643</v>
      </c>
      <c r="B916" s="5">
        <f>TITRES_STAT!C919</f>
        <v>3.3</v>
      </c>
      <c r="C916" s="5">
        <f>TITRES_STAT!D919</f>
        <v>1.8443000000000001</v>
      </c>
      <c r="D916" s="5">
        <f>TITRES_STAT!E919</f>
        <v>875</v>
      </c>
      <c r="E916" s="2">
        <f t="shared" si="56"/>
        <v>-445711</v>
      </c>
      <c r="F916" s="5" t="str">
        <f t="shared" si="59"/>
        <v>BEARISH</v>
      </c>
      <c r="G916" s="5" t="str">
        <f t="shared" si="58"/>
        <v>NEUTRAL</v>
      </c>
      <c r="H916" s="5" t="str">
        <f t="shared" si="57"/>
        <v>CONFIRMED BEARISH</v>
      </c>
    </row>
    <row r="917" spans="1:8" ht="13.5" x14ac:dyDescent="0.25">
      <c r="A917" s="3">
        <f>TITRES_STAT!B920</f>
        <v>43644</v>
      </c>
      <c r="B917" s="5">
        <f>TITRES_STAT!C920</f>
        <v>3.24</v>
      </c>
      <c r="C917" s="5">
        <f>TITRES_STAT!D920</f>
        <v>1.8108</v>
      </c>
      <c r="D917" s="5">
        <f>TITRES_STAT!E920</f>
        <v>880</v>
      </c>
      <c r="E917" s="2">
        <f t="shared" si="56"/>
        <v>-446591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3.26</v>
      </c>
      <c r="C918" s="5">
        <f>TITRES_STAT!D921</f>
        <v>1.8220000000000001</v>
      </c>
      <c r="D918" s="5">
        <f>TITRES_STAT!E921</f>
        <v>2722</v>
      </c>
      <c r="E918" s="2">
        <f t="shared" si="56"/>
        <v>-443869</v>
      </c>
      <c r="F918" s="5" t="str">
        <f t="shared" si="59"/>
        <v>BULLISH</v>
      </c>
      <c r="G918" s="5" t="str">
        <f t="shared" si="58"/>
        <v>NEUTRAL</v>
      </c>
      <c r="H918" s="5" t="str">
        <f t="shared" si="57"/>
        <v>CONFIRMED BULLISH</v>
      </c>
    </row>
    <row r="919" spans="1:8" ht="13.5" x14ac:dyDescent="0.25">
      <c r="A919" s="3">
        <f>TITRES_STAT!B922</f>
        <v>43648</v>
      </c>
      <c r="B919" s="5">
        <f>TITRES_STAT!C922</f>
        <v>3.28</v>
      </c>
      <c r="C919" s="5">
        <f>TITRES_STAT!D922</f>
        <v>1.8331999999999999</v>
      </c>
      <c r="D919" s="5">
        <f>TITRES_STAT!E922</f>
        <v>150</v>
      </c>
      <c r="E919" s="2">
        <f t="shared" si="56"/>
        <v>-443719</v>
      </c>
      <c r="F919" s="5" t="str">
        <f t="shared" si="59"/>
        <v>BULLISH</v>
      </c>
      <c r="G919" s="5" t="str">
        <f t="shared" si="58"/>
        <v>NEUTRAL</v>
      </c>
      <c r="H919" s="5" t="str">
        <f t="shared" si="57"/>
        <v>NEUTRAL</v>
      </c>
    </row>
    <row r="920" spans="1:8" ht="13.5" x14ac:dyDescent="0.25">
      <c r="A920" s="3">
        <f>TITRES_STAT!B923</f>
        <v>43649</v>
      </c>
      <c r="B920" s="5">
        <f>TITRES_STAT!C923</f>
        <v>3.3</v>
      </c>
      <c r="C920" s="5">
        <f>TITRES_STAT!D923</f>
        <v>1.8443000000000001</v>
      </c>
      <c r="D920" s="5">
        <f>TITRES_STAT!E923</f>
        <v>220</v>
      </c>
      <c r="E920" s="2">
        <f t="shared" si="56"/>
        <v>-443499</v>
      </c>
      <c r="F920" s="5" t="str">
        <f t="shared" si="59"/>
        <v>BULLISH</v>
      </c>
      <c r="G920" s="5" t="str">
        <f t="shared" si="58"/>
        <v>NEUTRAL</v>
      </c>
      <c r="H920" s="5" t="str">
        <f t="shared" si="57"/>
        <v>BULLISH DIVERGENCE</v>
      </c>
    </row>
    <row r="921" spans="1:8" ht="13.5" x14ac:dyDescent="0.25">
      <c r="A921" s="3">
        <f>TITRES_STAT!B924</f>
        <v>43650</v>
      </c>
      <c r="B921" s="5">
        <f>TITRES_STAT!C924</f>
        <v>3.21</v>
      </c>
      <c r="C921" s="5">
        <f>TITRES_STAT!D924</f>
        <v>1.794</v>
      </c>
      <c r="D921" s="5">
        <f>TITRES_STAT!E924</f>
        <v>750</v>
      </c>
      <c r="E921" s="2">
        <f t="shared" si="56"/>
        <v>-444249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BULLISH DIVERGENCE</v>
      </c>
    </row>
    <row r="922" spans="1:8" ht="13.5" x14ac:dyDescent="0.25">
      <c r="A922" s="3">
        <f>TITRES_STAT!B925</f>
        <v>43651</v>
      </c>
      <c r="B922" s="5">
        <f>TITRES_STAT!C925</f>
        <v>3.19</v>
      </c>
      <c r="C922" s="5">
        <f>TITRES_STAT!D925</f>
        <v>1.7828999999999999</v>
      </c>
      <c r="D922" s="5">
        <f>TITRES_STAT!E925</f>
        <v>400</v>
      </c>
      <c r="E922" s="2">
        <f t="shared" si="56"/>
        <v>-444649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BULLISH DIVERGENCE</v>
      </c>
    </row>
    <row r="923" spans="1:8" ht="13.5" x14ac:dyDescent="0.25">
      <c r="A923" s="3">
        <f>TITRES_STAT!B926</f>
        <v>43654</v>
      </c>
      <c r="B923" s="5">
        <f>TITRES_STAT!C926</f>
        <v>3.01</v>
      </c>
      <c r="C923" s="5">
        <f>TITRES_STAT!D926</f>
        <v>1.6822999999999999</v>
      </c>
      <c r="D923" s="5">
        <f>TITRES_STAT!E926</f>
        <v>1855</v>
      </c>
      <c r="E923" s="2">
        <f t="shared" si="56"/>
        <v>-446504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CONFIRMED BEARISH</v>
      </c>
    </row>
    <row r="924" spans="1:8" ht="13.5" x14ac:dyDescent="0.25">
      <c r="A924" s="3">
        <f>TITRES_STAT!B927</f>
        <v>43655</v>
      </c>
      <c r="B924" s="5">
        <f>TITRES_STAT!C927</f>
        <v>3.01</v>
      </c>
      <c r="C924" s="5">
        <f>TITRES_STAT!D927</f>
        <v>1.6822999999999999</v>
      </c>
      <c r="D924" s="5">
        <f>TITRES_STAT!E927</f>
        <v>5693</v>
      </c>
      <c r="E924" s="2">
        <f t="shared" si="56"/>
        <v>-446504</v>
      </c>
      <c r="F924" s="5" t="str">
        <f t="shared" si="59"/>
        <v>BEARISH</v>
      </c>
      <c r="G924" s="5" t="str">
        <f t="shared" si="58"/>
        <v>NEUTRAL</v>
      </c>
      <c r="H924" s="5" t="str">
        <f t="shared" si="57"/>
        <v>CONFIRMED BEARISH</v>
      </c>
    </row>
    <row r="925" spans="1:8" ht="13.5" x14ac:dyDescent="0.25">
      <c r="A925" s="3">
        <f>TITRES_STAT!B928</f>
        <v>43656</v>
      </c>
      <c r="B925" s="5">
        <f>TITRES_STAT!C928</f>
        <v>2.88</v>
      </c>
      <c r="C925" s="5">
        <f>TITRES_STAT!D928</f>
        <v>1.6095999999999999</v>
      </c>
      <c r="D925" s="5">
        <f>TITRES_STAT!E928</f>
        <v>0</v>
      </c>
      <c r="E925" s="2">
        <f t="shared" si="56"/>
        <v>-446504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CONFIRMED BEARISH</v>
      </c>
    </row>
    <row r="926" spans="1:8" ht="13.5" x14ac:dyDescent="0.25">
      <c r="A926" s="3">
        <f>TITRES_STAT!B929</f>
        <v>43657</v>
      </c>
      <c r="B926" s="5">
        <f>TITRES_STAT!C929</f>
        <v>2.76</v>
      </c>
      <c r="C926" s="5">
        <f>TITRES_STAT!D929</f>
        <v>1.5425</v>
      </c>
      <c r="D926" s="5">
        <f>TITRES_STAT!E929</f>
        <v>0</v>
      </c>
      <c r="E926" s="2">
        <f t="shared" si="56"/>
        <v>-446504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2.76</v>
      </c>
      <c r="C927" s="5">
        <f>TITRES_STAT!D930</f>
        <v>1.5425</v>
      </c>
      <c r="D927" s="5">
        <f>TITRES_STAT!E930</f>
        <v>7696</v>
      </c>
      <c r="E927" s="2">
        <f t="shared" si="56"/>
        <v>-446504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2.68</v>
      </c>
      <c r="C928" s="5">
        <f>TITRES_STAT!D931</f>
        <v>1.4978</v>
      </c>
      <c r="D928" s="5">
        <f>TITRES_STAT!E931</f>
        <v>3100</v>
      </c>
      <c r="E928" s="2">
        <f t="shared" si="56"/>
        <v>-449604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CONFIRMED BEARISH</v>
      </c>
    </row>
    <row r="929" spans="1:8" ht="13.5" x14ac:dyDescent="0.25">
      <c r="A929" s="3">
        <f>TITRES_STAT!B932</f>
        <v>43662</v>
      </c>
      <c r="B929" s="5">
        <f>TITRES_STAT!C932</f>
        <v>2.78</v>
      </c>
      <c r="C929" s="5">
        <f>TITRES_STAT!D932</f>
        <v>1.5537000000000001</v>
      </c>
      <c r="D929" s="5">
        <f>TITRES_STAT!E932</f>
        <v>1493</v>
      </c>
      <c r="E929" s="2">
        <f t="shared" si="56"/>
        <v>-448111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CONFIRMED BEARISH</v>
      </c>
    </row>
    <row r="930" spans="1:8" ht="13.5" x14ac:dyDescent="0.25">
      <c r="A930" s="3">
        <f>TITRES_STAT!B933</f>
        <v>43663</v>
      </c>
      <c r="B930" s="5">
        <f>TITRES_STAT!C933</f>
        <v>2.78</v>
      </c>
      <c r="C930" s="5">
        <f>TITRES_STAT!D933</f>
        <v>1.5537000000000001</v>
      </c>
      <c r="D930" s="5">
        <f>TITRES_STAT!E933</f>
        <v>400</v>
      </c>
      <c r="E930" s="2">
        <f t="shared" si="56"/>
        <v>-448111</v>
      </c>
      <c r="F930" s="5" t="str">
        <f t="shared" si="59"/>
        <v>BEARISH</v>
      </c>
      <c r="G930" s="5" t="str">
        <f t="shared" si="58"/>
        <v>NEUTRAL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2.66</v>
      </c>
      <c r="C931" s="5">
        <f>TITRES_STAT!D934</f>
        <v>1.4866999999999999</v>
      </c>
      <c r="D931" s="5">
        <f>TITRES_STAT!E934</f>
        <v>2928</v>
      </c>
      <c r="E931" s="2">
        <f t="shared" si="56"/>
        <v>-451039</v>
      </c>
      <c r="F931" s="5" t="str">
        <f t="shared" si="59"/>
        <v>BEARISH</v>
      </c>
      <c r="G931" s="5" t="str">
        <f t="shared" si="58"/>
        <v>NEUTRAL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2.59</v>
      </c>
      <c r="C932" s="5">
        <f>TITRES_STAT!D935</f>
        <v>1.4475</v>
      </c>
      <c r="D932" s="5">
        <f>TITRES_STAT!E935</f>
        <v>3125</v>
      </c>
      <c r="E932" s="2">
        <f t="shared" si="56"/>
        <v>-454164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CONFIRMED BEARISH</v>
      </c>
    </row>
    <row r="933" spans="1:8" ht="13.5" x14ac:dyDescent="0.25">
      <c r="A933" s="3">
        <f>TITRES_STAT!B936</f>
        <v>43668</v>
      </c>
      <c r="B933" s="5">
        <f>TITRES_STAT!C936</f>
        <v>2.73</v>
      </c>
      <c r="C933" s="5">
        <f>TITRES_STAT!D936</f>
        <v>1.5258</v>
      </c>
      <c r="D933" s="5">
        <f>TITRES_STAT!E936</f>
        <v>6</v>
      </c>
      <c r="E933" s="2">
        <f t="shared" si="56"/>
        <v>-454158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BEARISH DIVERGENCE</v>
      </c>
    </row>
    <row r="934" spans="1:8" ht="13.5" x14ac:dyDescent="0.25">
      <c r="A934" s="3">
        <f>TITRES_STAT!B937</f>
        <v>43669</v>
      </c>
      <c r="B934" s="5">
        <f>TITRES_STAT!C937</f>
        <v>2.76</v>
      </c>
      <c r="C934" s="5">
        <f>TITRES_STAT!D937</f>
        <v>1.5425</v>
      </c>
      <c r="D934" s="5">
        <f>TITRES_STAT!E937</f>
        <v>2590</v>
      </c>
      <c r="E934" s="2">
        <f t="shared" si="56"/>
        <v>-451568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2.73</v>
      </c>
      <c r="C935" s="5">
        <f>TITRES_STAT!D938</f>
        <v>1.5258</v>
      </c>
      <c r="D935" s="5">
        <f>TITRES_STAT!E938</f>
        <v>1029</v>
      </c>
      <c r="E935" s="2">
        <f t="shared" si="56"/>
        <v>-452597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2.67</v>
      </c>
      <c r="C936" s="5">
        <f>TITRES_STAT!D939</f>
        <v>1.4922</v>
      </c>
      <c r="D936" s="5">
        <f>TITRES_STAT!E939</f>
        <v>777</v>
      </c>
      <c r="E936" s="2">
        <f t="shared" si="56"/>
        <v>-453374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BEARISH DIVERGENCE</v>
      </c>
    </row>
    <row r="937" spans="1:8" ht="13.5" x14ac:dyDescent="0.25">
      <c r="A937" s="3">
        <f>TITRES_STAT!B940</f>
        <v>43675</v>
      </c>
      <c r="B937" s="5">
        <f>TITRES_STAT!C940</f>
        <v>2.73</v>
      </c>
      <c r="C937" s="5">
        <f>TITRES_STAT!D940</f>
        <v>1.5258</v>
      </c>
      <c r="D937" s="5">
        <f>TITRES_STAT!E940</f>
        <v>305</v>
      </c>
      <c r="E937" s="2">
        <f t="shared" si="56"/>
        <v>-453069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CONFIRMED BULLISH</v>
      </c>
    </row>
    <row r="938" spans="1:8" ht="13.5" x14ac:dyDescent="0.25">
      <c r="A938" s="3">
        <f>TITRES_STAT!B941</f>
        <v>43676</v>
      </c>
      <c r="B938" s="5">
        <f>TITRES_STAT!C941</f>
        <v>2.79</v>
      </c>
      <c r="C938" s="5">
        <f>TITRES_STAT!D941</f>
        <v>1.5592999999999999</v>
      </c>
      <c r="D938" s="5">
        <f>TITRES_STAT!E941</f>
        <v>11</v>
      </c>
      <c r="E938" s="2">
        <f t="shared" si="56"/>
        <v>-453058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2.94</v>
      </c>
      <c r="C939" s="5">
        <f>TITRES_STAT!D942</f>
        <v>1.6431</v>
      </c>
      <c r="D939" s="5">
        <f>TITRES_STAT!E942</f>
        <v>320</v>
      </c>
      <c r="E939" s="2">
        <f t="shared" si="56"/>
        <v>-452738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BEARISH DIVERGENCE</v>
      </c>
    </row>
    <row r="940" spans="1:8" ht="13.5" x14ac:dyDescent="0.25">
      <c r="A940" s="3">
        <f>TITRES_STAT!B943</f>
        <v>43678</v>
      </c>
      <c r="B940" s="5">
        <f>TITRES_STAT!C943</f>
        <v>3.11</v>
      </c>
      <c r="C940" s="5">
        <f>TITRES_STAT!D943</f>
        <v>1.7382</v>
      </c>
      <c r="D940" s="5">
        <f>TITRES_STAT!E943</f>
        <v>1675</v>
      </c>
      <c r="E940" s="2">
        <f t="shared" si="56"/>
        <v>-451063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CONFIRMED BULLISH</v>
      </c>
    </row>
    <row r="941" spans="1:8" ht="13.5" x14ac:dyDescent="0.25">
      <c r="A941" s="3">
        <f>TITRES_STAT!B944</f>
        <v>43679</v>
      </c>
      <c r="B941" s="5">
        <f>TITRES_STAT!C944</f>
        <v>3.12</v>
      </c>
      <c r="C941" s="5">
        <f>TITRES_STAT!D944</f>
        <v>1.7437</v>
      </c>
      <c r="D941" s="5">
        <f>TITRES_STAT!E944</f>
        <v>85</v>
      </c>
      <c r="E941" s="2">
        <f t="shared" si="56"/>
        <v>-450978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43682</v>
      </c>
      <c r="B942" s="5">
        <f>TITRES_STAT!C945</f>
        <v>3.18</v>
      </c>
      <c r="C942" s="5">
        <f>TITRES_STAT!D945</f>
        <v>1.7773000000000001</v>
      </c>
      <c r="D942" s="5">
        <f>TITRES_STAT!E945</f>
        <v>25</v>
      </c>
      <c r="E942" s="2">
        <f t="shared" si="56"/>
        <v>-450953</v>
      </c>
      <c r="F942" s="5" t="str">
        <f t="shared" si="59"/>
        <v>BULLISH</v>
      </c>
      <c r="G942" s="5" t="str">
        <f t="shared" si="58"/>
        <v>NEUTRAL</v>
      </c>
      <c r="H942" s="5" t="str">
        <f t="shared" si="57"/>
        <v>CONFIRMED BULLISH</v>
      </c>
    </row>
    <row r="943" spans="1:8" ht="13.5" x14ac:dyDescent="0.25">
      <c r="A943" s="3">
        <f>TITRES_STAT!B946</f>
        <v>43683</v>
      </c>
      <c r="B943" s="5">
        <f>TITRES_STAT!C946</f>
        <v>3.14</v>
      </c>
      <c r="C943" s="5">
        <f>TITRES_STAT!D946</f>
        <v>1.7548999999999999</v>
      </c>
      <c r="D943" s="5">
        <f>TITRES_STAT!E946</f>
        <v>1791</v>
      </c>
      <c r="E943" s="2">
        <f t="shared" si="56"/>
        <v>-452744</v>
      </c>
      <c r="F943" s="5" t="str">
        <f t="shared" si="59"/>
        <v>BULLISH</v>
      </c>
      <c r="G943" s="5" t="str">
        <f t="shared" si="58"/>
        <v>NEUTRAL</v>
      </c>
      <c r="H943" s="5" t="str">
        <f t="shared" si="57"/>
        <v>CONFIRMED BULLISH</v>
      </c>
    </row>
    <row r="944" spans="1:8" ht="13.5" x14ac:dyDescent="0.25">
      <c r="A944" s="3">
        <f>TITRES_STAT!B947</f>
        <v>43684</v>
      </c>
      <c r="B944" s="5">
        <f>TITRES_STAT!C947</f>
        <v>3.03</v>
      </c>
      <c r="C944" s="5">
        <f>TITRES_STAT!D947</f>
        <v>1.6934</v>
      </c>
      <c r="D944" s="5">
        <f>TITRES_STAT!E947</f>
        <v>1000</v>
      </c>
      <c r="E944" s="2">
        <f t="shared" si="56"/>
        <v>-453744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BEARISH DIVERGENCE</v>
      </c>
    </row>
    <row r="945" spans="1:8" ht="13.5" x14ac:dyDescent="0.25">
      <c r="A945" s="3">
        <f>TITRES_STAT!B948</f>
        <v>43685</v>
      </c>
      <c r="B945" s="5">
        <f>TITRES_STAT!C948</f>
        <v>3.02</v>
      </c>
      <c r="C945" s="5">
        <f>TITRES_STAT!D948</f>
        <v>1.6879</v>
      </c>
      <c r="D945" s="5">
        <f>TITRES_STAT!E948</f>
        <v>605</v>
      </c>
      <c r="E945" s="2">
        <f t="shared" si="56"/>
        <v>-454349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CONFIRMED BEARISH</v>
      </c>
    </row>
    <row r="946" spans="1:8" ht="13.5" x14ac:dyDescent="0.25">
      <c r="A946" s="3">
        <f>TITRES_STAT!B949</f>
        <v>43686</v>
      </c>
      <c r="B946" s="5">
        <f>TITRES_STAT!C949</f>
        <v>2.89</v>
      </c>
      <c r="C946" s="5">
        <f>TITRES_STAT!D949</f>
        <v>1.6152</v>
      </c>
      <c r="D946" s="5">
        <f>TITRES_STAT!E949</f>
        <v>564</v>
      </c>
      <c r="E946" s="2">
        <f t="shared" si="56"/>
        <v>-454913</v>
      </c>
      <c r="F946" s="5" t="str">
        <f t="shared" si="59"/>
        <v>BEARISH</v>
      </c>
      <c r="G946" s="5" t="str">
        <f t="shared" si="58"/>
        <v>NEUTRAL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2.94</v>
      </c>
      <c r="C947" s="5">
        <f>TITRES_STAT!D950</f>
        <v>1.6431</v>
      </c>
      <c r="D947" s="5">
        <f>TITRES_STAT!E950</f>
        <v>1</v>
      </c>
      <c r="E947" s="2">
        <f t="shared" si="56"/>
        <v>-454912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2.91</v>
      </c>
      <c r="C948" s="5">
        <f>TITRES_STAT!D951</f>
        <v>1.6264000000000001</v>
      </c>
      <c r="D948" s="5">
        <f>TITRES_STAT!E951</f>
        <v>1910</v>
      </c>
      <c r="E948" s="2">
        <f t="shared" si="56"/>
        <v>-456822</v>
      </c>
      <c r="F948" s="5" t="str">
        <f t="shared" si="59"/>
        <v>BEARISH</v>
      </c>
      <c r="G948" s="5" t="str">
        <f t="shared" si="58"/>
        <v>NEUTRAL</v>
      </c>
      <c r="H948" s="5" t="str">
        <f t="shared" si="57"/>
        <v>CONFIRMED BEARISH</v>
      </c>
    </row>
    <row r="949" spans="1:8" ht="13.5" x14ac:dyDescent="0.25">
      <c r="A949" s="3">
        <f>TITRES_STAT!B952</f>
        <v>43693</v>
      </c>
      <c r="B949" s="5">
        <f>TITRES_STAT!C952</f>
        <v>2.9</v>
      </c>
      <c r="C949" s="5">
        <f>TITRES_STAT!D952</f>
        <v>1.6208</v>
      </c>
      <c r="D949" s="5">
        <f>TITRES_STAT!E952</f>
        <v>300</v>
      </c>
      <c r="E949" s="2">
        <f t="shared" si="56"/>
        <v>-457122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CONFIRMED BEARISH</v>
      </c>
    </row>
    <row r="950" spans="1:8" ht="13.5" x14ac:dyDescent="0.25">
      <c r="A950" s="3">
        <f>TITRES_STAT!B953</f>
        <v>43696</v>
      </c>
      <c r="B950" s="5">
        <f>TITRES_STAT!C953</f>
        <v>2.75</v>
      </c>
      <c r="C950" s="5">
        <f>TITRES_STAT!D953</f>
        <v>1.5369999999999999</v>
      </c>
      <c r="D950" s="5">
        <f>TITRES_STAT!E953</f>
        <v>1025</v>
      </c>
      <c r="E950" s="2">
        <f t="shared" si="56"/>
        <v>-458147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CONFIRMED BEARISH</v>
      </c>
    </row>
    <row r="951" spans="1:8" ht="13.5" x14ac:dyDescent="0.25">
      <c r="A951" s="3">
        <f>TITRES_STAT!B954</f>
        <v>43697</v>
      </c>
      <c r="B951" s="5">
        <f>TITRES_STAT!C954</f>
        <v>2.67</v>
      </c>
      <c r="C951" s="5">
        <f>TITRES_STAT!D954</f>
        <v>1.4922</v>
      </c>
      <c r="D951" s="5">
        <f>TITRES_STAT!E954</f>
        <v>1023</v>
      </c>
      <c r="E951" s="2">
        <f t="shared" si="56"/>
        <v>-459170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2.67</v>
      </c>
      <c r="C952" s="5">
        <f>TITRES_STAT!D955</f>
        <v>1.4922</v>
      </c>
      <c r="D952" s="5">
        <f>TITRES_STAT!E955</f>
        <v>699</v>
      </c>
      <c r="E952" s="2">
        <f t="shared" si="56"/>
        <v>-459170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2.75</v>
      </c>
      <c r="C953" s="5">
        <f>TITRES_STAT!D956</f>
        <v>1.5369999999999999</v>
      </c>
      <c r="D953" s="5">
        <f>TITRES_STAT!E956</f>
        <v>482</v>
      </c>
      <c r="E953" s="2">
        <f t="shared" si="56"/>
        <v>-458688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2.88</v>
      </c>
      <c r="C954" s="5">
        <f>TITRES_STAT!D957</f>
        <v>1.6095999999999999</v>
      </c>
      <c r="D954" s="5">
        <f>TITRES_STAT!E957</f>
        <v>201</v>
      </c>
      <c r="E954" s="2">
        <f t="shared" si="56"/>
        <v>-458487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2.81</v>
      </c>
      <c r="C955" s="5">
        <f>TITRES_STAT!D958</f>
        <v>1.5705</v>
      </c>
      <c r="D955" s="5">
        <f>TITRES_STAT!E958</f>
        <v>235</v>
      </c>
      <c r="E955" s="2">
        <f t="shared" si="56"/>
        <v>-458722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BEARISH DIVERGENCE</v>
      </c>
    </row>
    <row r="956" spans="1:8" ht="13.5" x14ac:dyDescent="0.25">
      <c r="A956" s="3">
        <f>TITRES_STAT!B959</f>
        <v>43704</v>
      </c>
      <c r="B956" s="5">
        <f>TITRES_STAT!C959</f>
        <v>2.8</v>
      </c>
      <c r="C956" s="5">
        <f>TITRES_STAT!D959</f>
        <v>1.5649</v>
      </c>
      <c r="D956" s="5">
        <f>TITRES_STAT!E959</f>
        <v>305</v>
      </c>
      <c r="E956" s="2">
        <f t="shared" si="56"/>
        <v>-459027</v>
      </c>
      <c r="F956" s="5" t="str">
        <f t="shared" si="59"/>
        <v>BULLISH</v>
      </c>
      <c r="G956" s="5" t="str">
        <f t="shared" si="58"/>
        <v>NEUTRAL</v>
      </c>
      <c r="H956" s="5" t="str">
        <f t="shared" si="57"/>
        <v>CONFIRMED BULLISH</v>
      </c>
    </row>
    <row r="957" spans="1:8" ht="13.5" x14ac:dyDescent="0.25">
      <c r="A957" s="3">
        <f>TITRES_STAT!B960</f>
        <v>43705</v>
      </c>
      <c r="B957" s="5">
        <f>TITRES_STAT!C960</f>
        <v>2.8</v>
      </c>
      <c r="C957" s="5">
        <f>TITRES_STAT!D960</f>
        <v>1.5649</v>
      </c>
      <c r="D957" s="5">
        <f>TITRES_STAT!E960</f>
        <v>140</v>
      </c>
      <c r="E957" s="2">
        <f t="shared" si="56"/>
        <v>-459027</v>
      </c>
      <c r="F957" s="5" t="str">
        <f t="shared" si="59"/>
        <v>BULLISH</v>
      </c>
      <c r="G957" s="5" t="str">
        <f t="shared" si="58"/>
        <v>NEUTRAL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2.88</v>
      </c>
      <c r="C958" s="5">
        <f>TITRES_STAT!D961</f>
        <v>1.6095999999999999</v>
      </c>
      <c r="D958" s="5">
        <f>TITRES_STAT!E961</f>
        <v>113</v>
      </c>
      <c r="E958" s="2">
        <f t="shared" si="56"/>
        <v>-458914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BEARISH DIVERGENCE</v>
      </c>
    </row>
    <row r="959" spans="1:8" ht="13.5" x14ac:dyDescent="0.25">
      <c r="A959" s="3">
        <f>TITRES_STAT!B962</f>
        <v>43707</v>
      </c>
      <c r="B959" s="5">
        <f>TITRES_STAT!C962</f>
        <v>2.88</v>
      </c>
      <c r="C959" s="5">
        <f>TITRES_STAT!D962</f>
        <v>1.6095999999999999</v>
      </c>
      <c r="D959" s="5">
        <f>TITRES_STAT!E962</f>
        <v>195</v>
      </c>
      <c r="E959" s="2">
        <f t="shared" si="56"/>
        <v>-458914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NEUTRAL</v>
      </c>
    </row>
    <row r="960" spans="1:8" ht="13.5" x14ac:dyDescent="0.25">
      <c r="A960" s="3">
        <f>TITRES_STAT!B963</f>
        <v>43710</v>
      </c>
      <c r="B960" s="5">
        <f>TITRES_STAT!C963</f>
        <v>2.8</v>
      </c>
      <c r="C960" s="5">
        <f>TITRES_STAT!D963</f>
        <v>1.5649</v>
      </c>
      <c r="D960" s="5">
        <f>TITRES_STAT!E963</f>
        <v>194</v>
      </c>
      <c r="E960" s="2">
        <f t="shared" si="56"/>
        <v>-459108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2.8</v>
      </c>
      <c r="C961" s="5">
        <f>TITRES_STAT!D964</f>
        <v>1.5649</v>
      </c>
      <c r="D961" s="5">
        <f>TITRES_STAT!E964</f>
        <v>435</v>
      </c>
      <c r="E961" s="2">
        <f t="shared" si="56"/>
        <v>-459108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NEUTRAL</v>
      </c>
    </row>
    <row r="962" spans="1:8" ht="13.5" x14ac:dyDescent="0.25">
      <c r="A962" s="3">
        <f>TITRES_STAT!B965</f>
        <v>43712</v>
      </c>
      <c r="B962" s="5">
        <f>TITRES_STAT!C965</f>
        <v>2.68</v>
      </c>
      <c r="C962" s="5">
        <f>TITRES_STAT!D965</f>
        <v>1.4978</v>
      </c>
      <c r="D962" s="5">
        <f>TITRES_STAT!E965</f>
        <v>1475</v>
      </c>
      <c r="E962" s="2">
        <f t="shared" si="56"/>
        <v>-460583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2.71</v>
      </c>
      <c r="C963" s="5">
        <f>TITRES_STAT!D966</f>
        <v>1.5145999999999999</v>
      </c>
      <c r="D963" s="5">
        <f>TITRES_STAT!E966</f>
        <v>571</v>
      </c>
      <c r="E963" s="2">
        <f t="shared" si="56"/>
        <v>-460012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CONFIRMED BEARISH</v>
      </c>
    </row>
    <row r="964" spans="1:8" ht="13.5" x14ac:dyDescent="0.25">
      <c r="A964" s="3">
        <f>TITRES_STAT!B967</f>
        <v>43714</v>
      </c>
      <c r="B964" s="5">
        <f>TITRES_STAT!C967</f>
        <v>2.71</v>
      </c>
      <c r="C964" s="5">
        <f>TITRES_STAT!D967</f>
        <v>1.5145999999999999</v>
      </c>
      <c r="D964" s="5">
        <f>TITRES_STAT!E967</f>
        <v>5</v>
      </c>
      <c r="E964" s="2">
        <f t="shared" ref="E964:E1027" si="60">IF(B964&gt;B963, E963+D964, IF(B964&lt;B963, E963-D964, E963))</f>
        <v>-460012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43717</v>
      </c>
      <c r="B965" s="5">
        <f>TITRES_STAT!C968</f>
        <v>2.8</v>
      </c>
      <c r="C965" s="5">
        <f>TITRES_STAT!D968</f>
        <v>1.5649</v>
      </c>
      <c r="D965" s="5">
        <f>TITRES_STAT!E968</f>
        <v>106</v>
      </c>
      <c r="E965" s="2">
        <f t="shared" si="60"/>
        <v>-459906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43718</v>
      </c>
      <c r="B966" s="5">
        <f>TITRES_STAT!C969</f>
        <v>2.88</v>
      </c>
      <c r="C966" s="5">
        <f>TITRES_STAT!D969</f>
        <v>1.6095999999999999</v>
      </c>
      <c r="D966" s="5">
        <f>TITRES_STAT!E969</f>
        <v>300</v>
      </c>
      <c r="E966" s="2">
        <f t="shared" si="60"/>
        <v>-459606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43719</v>
      </c>
      <c r="B967" s="5">
        <f>TITRES_STAT!C970</f>
        <v>2.88</v>
      </c>
      <c r="C967" s="5">
        <f>TITRES_STAT!D970</f>
        <v>1.6095999999999999</v>
      </c>
      <c r="D967" s="5">
        <f>TITRES_STAT!E970</f>
        <v>27</v>
      </c>
      <c r="E967" s="2">
        <f t="shared" si="60"/>
        <v>-459606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2.8</v>
      </c>
      <c r="C968" s="5">
        <f>TITRES_STAT!D971</f>
        <v>1.5649</v>
      </c>
      <c r="D968" s="5">
        <f>TITRES_STAT!E971</f>
        <v>16</v>
      </c>
      <c r="E968" s="2">
        <f t="shared" si="60"/>
        <v>-459622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CONFIRMED BULLISH</v>
      </c>
    </row>
    <row r="969" spans="1:8" ht="13.5" x14ac:dyDescent="0.25">
      <c r="A969" s="3">
        <f>TITRES_STAT!B972</f>
        <v>43721</v>
      </c>
      <c r="B969" s="5">
        <f>TITRES_STAT!C972</f>
        <v>2.8</v>
      </c>
      <c r="C969" s="5">
        <f>TITRES_STAT!D972</f>
        <v>1.5649</v>
      </c>
      <c r="D969" s="5">
        <f>TITRES_STAT!E972</f>
        <v>295</v>
      </c>
      <c r="E969" s="2">
        <f t="shared" si="60"/>
        <v>-459622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CONFIRMED BULLISH</v>
      </c>
    </row>
    <row r="970" spans="1:8" ht="13.5" x14ac:dyDescent="0.25">
      <c r="A970" s="3">
        <f>TITRES_STAT!B973</f>
        <v>43724</v>
      </c>
      <c r="B970" s="5">
        <f>TITRES_STAT!C973</f>
        <v>2.8</v>
      </c>
      <c r="C970" s="5">
        <f>TITRES_STAT!D973</f>
        <v>1.5649</v>
      </c>
      <c r="D970" s="5">
        <f>TITRES_STAT!E973</f>
        <v>375</v>
      </c>
      <c r="E970" s="2">
        <f t="shared" si="60"/>
        <v>-459622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2.8</v>
      </c>
      <c r="C971" s="5">
        <f>TITRES_STAT!D974</f>
        <v>1.5649</v>
      </c>
      <c r="D971" s="5">
        <f>TITRES_STAT!E974</f>
        <v>0</v>
      </c>
      <c r="E971" s="2">
        <f t="shared" si="60"/>
        <v>-459622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2.8</v>
      </c>
      <c r="C972" s="5">
        <f>TITRES_STAT!D975</f>
        <v>1.5649</v>
      </c>
      <c r="D972" s="5">
        <f>TITRES_STAT!E975</f>
        <v>1150</v>
      </c>
      <c r="E972" s="2">
        <f t="shared" si="60"/>
        <v>-459622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2.8</v>
      </c>
      <c r="C973" s="5">
        <f>TITRES_STAT!D976</f>
        <v>1.5649</v>
      </c>
      <c r="D973" s="5">
        <f>TITRES_STAT!E976</f>
        <v>0</v>
      </c>
      <c r="E973" s="2">
        <f t="shared" si="60"/>
        <v>-459622</v>
      </c>
      <c r="F973" s="5" t="str">
        <f t="shared" si="63"/>
        <v>NEUTRAL</v>
      </c>
      <c r="G973" s="5" t="str">
        <f t="shared" si="62"/>
        <v>NEUTRAL</v>
      </c>
      <c r="H973" s="5" t="str">
        <f t="shared" si="61"/>
        <v>NEUTRAL</v>
      </c>
    </row>
    <row r="974" spans="1:8" ht="13.5" x14ac:dyDescent="0.25">
      <c r="A974" s="3">
        <f>TITRES_STAT!B977</f>
        <v>43728</v>
      </c>
      <c r="B974" s="5">
        <f>TITRES_STAT!C977</f>
        <v>2.8</v>
      </c>
      <c r="C974" s="5">
        <f>TITRES_STAT!D977</f>
        <v>1.5649</v>
      </c>
      <c r="D974" s="5">
        <f>TITRES_STAT!E977</f>
        <v>0</v>
      </c>
      <c r="E974" s="2">
        <f t="shared" si="60"/>
        <v>-459622</v>
      </c>
      <c r="F974" s="5" t="str">
        <f t="shared" si="63"/>
        <v>NEUTRAL</v>
      </c>
      <c r="G974" s="5" t="str">
        <f t="shared" si="62"/>
        <v>NEUTRAL</v>
      </c>
      <c r="H974" s="5" t="str">
        <f t="shared" si="61"/>
        <v>NEUTRAL</v>
      </c>
    </row>
    <row r="975" spans="1:8" ht="13.5" x14ac:dyDescent="0.25">
      <c r="A975" s="3">
        <f>TITRES_STAT!B978</f>
        <v>43731</v>
      </c>
      <c r="B975" s="5">
        <f>TITRES_STAT!C978</f>
        <v>2.8</v>
      </c>
      <c r="C975" s="5">
        <f>TITRES_STAT!D978</f>
        <v>1.5649</v>
      </c>
      <c r="D975" s="5">
        <f>TITRES_STAT!E978</f>
        <v>0</v>
      </c>
      <c r="E975" s="2">
        <f t="shared" si="60"/>
        <v>-459622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2.72</v>
      </c>
      <c r="C976" s="5">
        <f>TITRES_STAT!D979</f>
        <v>1.5202</v>
      </c>
      <c r="D976" s="5">
        <f>TITRES_STAT!E979</f>
        <v>0</v>
      </c>
      <c r="E976" s="2">
        <f t="shared" si="60"/>
        <v>-459622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2.71</v>
      </c>
      <c r="C977" s="5">
        <f>TITRES_STAT!D980</f>
        <v>1.5145999999999999</v>
      </c>
      <c r="D977" s="5">
        <f>TITRES_STAT!E980</f>
        <v>220</v>
      </c>
      <c r="E977" s="2">
        <f t="shared" si="60"/>
        <v>-459842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2.79</v>
      </c>
      <c r="C978" s="5">
        <f>TITRES_STAT!D981</f>
        <v>1.5592999999999999</v>
      </c>
      <c r="D978" s="5">
        <f>TITRES_STAT!E981</f>
        <v>1</v>
      </c>
      <c r="E978" s="2">
        <f t="shared" si="60"/>
        <v>-459841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2.75</v>
      </c>
      <c r="C979" s="5">
        <f>TITRES_STAT!D982</f>
        <v>1.5369999999999999</v>
      </c>
      <c r="D979" s="5">
        <f>TITRES_STAT!E982</f>
        <v>398</v>
      </c>
      <c r="E979" s="2">
        <f t="shared" si="60"/>
        <v>-460239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2.75</v>
      </c>
      <c r="C980" s="5">
        <f>TITRES_STAT!D983</f>
        <v>1.5369999999999999</v>
      </c>
      <c r="D980" s="5">
        <f>TITRES_STAT!E983</f>
        <v>0</v>
      </c>
      <c r="E980" s="2">
        <f t="shared" si="60"/>
        <v>-460239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2.7</v>
      </c>
      <c r="C981" s="5">
        <f>TITRES_STAT!D984</f>
        <v>1.5089999999999999</v>
      </c>
      <c r="D981" s="5">
        <f>TITRES_STAT!E984</f>
        <v>210</v>
      </c>
      <c r="E981" s="2">
        <f t="shared" si="60"/>
        <v>-460449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43740</v>
      </c>
      <c r="B982" s="5">
        <f>TITRES_STAT!C985</f>
        <v>2.7</v>
      </c>
      <c r="C982" s="5">
        <f>TITRES_STAT!D985</f>
        <v>1.5089999999999999</v>
      </c>
      <c r="D982" s="5">
        <f>TITRES_STAT!E985</f>
        <v>45</v>
      </c>
      <c r="E982" s="2">
        <f t="shared" si="60"/>
        <v>-460449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2.65</v>
      </c>
      <c r="C983" s="5">
        <f>TITRES_STAT!D986</f>
        <v>1.4811000000000001</v>
      </c>
      <c r="D983" s="5">
        <f>TITRES_STAT!E986</f>
        <v>937</v>
      </c>
      <c r="E983" s="2">
        <f t="shared" si="60"/>
        <v>-461386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CONFIRMED BEARISH</v>
      </c>
    </row>
    <row r="984" spans="1:8" ht="13.5" x14ac:dyDescent="0.25">
      <c r="A984" s="3">
        <f>TITRES_STAT!B987</f>
        <v>43742</v>
      </c>
      <c r="B984" s="5">
        <f>TITRES_STAT!C987</f>
        <v>2.79</v>
      </c>
      <c r="C984" s="5">
        <f>TITRES_STAT!D987</f>
        <v>1.5592999999999999</v>
      </c>
      <c r="D984" s="5">
        <f>TITRES_STAT!E987</f>
        <v>7</v>
      </c>
      <c r="E984" s="2">
        <f t="shared" si="60"/>
        <v>-461379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BEARISH DIVERGENCE</v>
      </c>
    </row>
    <row r="985" spans="1:8" ht="13.5" x14ac:dyDescent="0.25">
      <c r="A985" s="3">
        <f>TITRES_STAT!B988</f>
        <v>43745</v>
      </c>
      <c r="B985" s="5">
        <f>TITRES_STAT!C988</f>
        <v>2.8</v>
      </c>
      <c r="C985" s="5">
        <f>TITRES_STAT!D988</f>
        <v>1.5649</v>
      </c>
      <c r="D985" s="5">
        <f>TITRES_STAT!E988</f>
        <v>483</v>
      </c>
      <c r="E985" s="2">
        <f t="shared" si="60"/>
        <v>-460896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BEARISH DIVERGENCE</v>
      </c>
    </row>
    <row r="986" spans="1:8" ht="13.5" x14ac:dyDescent="0.25">
      <c r="A986" s="3">
        <f>TITRES_STAT!B989</f>
        <v>43746</v>
      </c>
      <c r="B986" s="5">
        <f>TITRES_STAT!C989</f>
        <v>2.8</v>
      </c>
      <c r="C986" s="5">
        <f>TITRES_STAT!D989</f>
        <v>1.5649</v>
      </c>
      <c r="D986" s="5">
        <f>TITRES_STAT!E989</f>
        <v>0</v>
      </c>
      <c r="E986" s="2">
        <f t="shared" si="60"/>
        <v>-460896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BEARISH DIVERGENCE</v>
      </c>
    </row>
    <row r="987" spans="1:8" ht="13.5" x14ac:dyDescent="0.25">
      <c r="A987" s="3">
        <f>TITRES_STAT!B990</f>
        <v>43747</v>
      </c>
      <c r="B987" s="5">
        <f>TITRES_STAT!C990</f>
        <v>2.8</v>
      </c>
      <c r="C987" s="5">
        <f>TITRES_STAT!D990</f>
        <v>1.5649</v>
      </c>
      <c r="D987" s="5">
        <f>TITRES_STAT!E990</f>
        <v>0</v>
      </c>
      <c r="E987" s="2">
        <f t="shared" si="60"/>
        <v>-460896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BEARISH DIVERGENCE</v>
      </c>
    </row>
    <row r="988" spans="1:8" ht="13.5" x14ac:dyDescent="0.25">
      <c r="A988" s="3">
        <f>TITRES_STAT!B991</f>
        <v>43748</v>
      </c>
      <c r="B988" s="5">
        <f>TITRES_STAT!C991</f>
        <v>2.8</v>
      </c>
      <c r="C988" s="5">
        <f>TITRES_STAT!D991</f>
        <v>1.5649</v>
      </c>
      <c r="D988" s="5">
        <f>TITRES_STAT!E991</f>
        <v>0</v>
      </c>
      <c r="E988" s="2">
        <f t="shared" si="60"/>
        <v>-460896</v>
      </c>
      <c r="F988" s="5" t="str">
        <f t="shared" si="63"/>
        <v>BULLISH</v>
      </c>
      <c r="G988" s="5" t="str">
        <f t="shared" si="62"/>
        <v>NEUTRAL</v>
      </c>
      <c r="H988" s="5" t="str">
        <f t="shared" si="61"/>
        <v>CONFIRMED BULLISH</v>
      </c>
    </row>
    <row r="989" spans="1:8" ht="13.5" x14ac:dyDescent="0.25">
      <c r="A989" s="3">
        <f>TITRES_STAT!B992</f>
        <v>43749</v>
      </c>
      <c r="B989" s="5">
        <f>TITRES_STAT!C992</f>
        <v>2.8</v>
      </c>
      <c r="C989" s="5">
        <f>TITRES_STAT!D992</f>
        <v>1.5649</v>
      </c>
      <c r="D989" s="5">
        <f>TITRES_STAT!E992</f>
        <v>825</v>
      </c>
      <c r="E989" s="2">
        <f t="shared" si="60"/>
        <v>-460896</v>
      </c>
      <c r="F989" s="5" t="str">
        <f t="shared" si="63"/>
        <v>BULLISH</v>
      </c>
      <c r="G989" s="5" t="str">
        <f t="shared" si="62"/>
        <v>NEUTRAL</v>
      </c>
      <c r="H989" s="5" t="str">
        <f t="shared" si="61"/>
        <v>CONFIRMED BULLISH</v>
      </c>
    </row>
    <row r="990" spans="1:8" ht="13.5" x14ac:dyDescent="0.25">
      <c r="A990" s="3">
        <f>TITRES_STAT!B993</f>
        <v>43752</v>
      </c>
      <c r="B990" s="5">
        <f>TITRES_STAT!C993</f>
        <v>2.8</v>
      </c>
      <c r="C990" s="5">
        <f>TITRES_STAT!D993</f>
        <v>1.5649</v>
      </c>
      <c r="D990" s="5">
        <f>TITRES_STAT!E993</f>
        <v>0</v>
      </c>
      <c r="E990" s="2">
        <f t="shared" si="60"/>
        <v>-460896</v>
      </c>
      <c r="F990" s="5" t="str">
        <f t="shared" si="63"/>
        <v>NEUTRAL</v>
      </c>
      <c r="G990" s="5" t="str">
        <f t="shared" si="62"/>
        <v>NEUTRAL</v>
      </c>
      <c r="H990" s="5" t="str">
        <f t="shared" si="61"/>
        <v>NEUTRAL</v>
      </c>
    </row>
    <row r="991" spans="1:8" ht="13.5" x14ac:dyDescent="0.25">
      <c r="A991" s="3">
        <f>TITRES_STAT!B994</f>
        <v>43754</v>
      </c>
      <c r="B991" s="5">
        <f>TITRES_STAT!C994</f>
        <v>2.7</v>
      </c>
      <c r="C991" s="5">
        <f>TITRES_STAT!D994</f>
        <v>1.5089999999999999</v>
      </c>
      <c r="D991" s="5">
        <f>TITRES_STAT!E994</f>
        <v>690</v>
      </c>
      <c r="E991" s="2">
        <f t="shared" si="60"/>
        <v>-461586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2.7</v>
      </c>
      <c r="C992" s="5">
        <f>TITRES_STAT!D995</f>
        <v>1.5089999999999999</v>
      </c>
      <c r="D992" s="5">
        <f>TITRES_STAT!E995</f>
        <v>1025</v>
      </c>
      <c r="E992" s="2">
        <f t="shared" si="60"/>
        <v>-461586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2.62</v>
      </c>
      <c r="C993" s="5">
        <f>TITRES_STAT!D996</f>
        <v>1.4642999999999999</v>
      </c>
      <c r="D993" s="5">
        <f>TITRES_STAT!E996</f>
        <v>1925</v>
      </c>
      <c r="E993" s="2">
        <f t="shared" si="60"/>
        <v>-463511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CONFIRMED BEARISH</v>
      </c>
    </row>
    <row r="994" spans="1:8" ht="13.5" x14ac:dyDescent="0.25">
      <c r="A994" s="3">
        <f>TITRES_STAT!B997</f>
        <v>43759</v>
      </c>
      <c r="B994" s="5">
        <f>TITRES_STAT!C997</f>
        <v>2.69</v>
      </c>
      <c r="C994" s="5">
        <f>TITRES_STAT!D997</f>
        <v>1.5034000000000001</v>
      </c>
      <c r="D994" s="5">
        <f>TITRES_STAT!E997</f>
        <v>505</v>
      </c>
      <c r="E994" s="2">
        <f t="shared" si="60"/>
        <v>-463006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CONFIRMED BEARISH</v>
      </c>
    </row>
    <row r="995" spans="1:8" ht="13.5" x14ac:dyDescent="0.25">
      <c r="A995" s="3">
        <f>TITRES_STAT!B998</f>
        <v>43760</v>
      </c>
      <c r="B995" s="5">
        <f>TITRES_STAT!C998</f>
        <v>2.65</v>
      </c>
      <c r="C995" s="5">
        <f>TITRES_STAT!D998</f>
        <v>1.4811000000000001</v>
      </c>
      <c r="D995" s="5">
        <f>TITRES_STAT!E998</f>
        <v>260</v>
      </c>
      <c r="E995" s="2">
        <f t="shared" si="60"/>
        <v>-463266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CONFIRMED BEARISH</v>
      </c>
    </row>
    <row r="996" spans="1:8" ht="13.5" x14ac:dyDescent="0.25">
      <c r="A996" s="3">
        <f>TITRES_STAT!B999</f>
        <v>43761</v>
      </c>
      <c r="B996" s="5">
        <f>TITRES_STAT!C999</f>
        <v>2.62</v>
      </c>
      <c r="C996" s="5">
        <f>TITRES_STAT!D999</f>
        <v>1.4642999999999999</v>
      </c>
      <c r="D996" s="5">
        <f>TITRES_STAT!E999</f>
        <v>101</v>
      </c>
      <c r="E996" s="2">
        <f t="shared" si="60"/>
        <v>-463367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CONFIRMED BEARISH</v>
      </c>
    </row>
    <row r="997" spans="1:8" ht="13.5" x14ac:dyDescent="0.25">
      <c r="A997" s="3">
        <f>TITRES_STAT!B1000</f>
        <v>43762</v>
      </c>
      <c r="B997" s="5">
        <f>TITRES_STAT!C1000</f>
        <v>2.6</v>
      </c>
      <c r="C997" s="5">
        <f>TITRES_STAT!D1000</f>
        <v>1.4531000000000001</v>
      </c>
      <c r="D997" s="5">
        <f>TITRES_STAT!E1000</f>
        <v>55</v>
      </c>
      <c r="E997" s="2">
        <f t="shared" si="60"/>
        <v>-463422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43763</v>
      </c>
      <c r="B998" s="5">
        <f>TITRES_STAT!C1001</f>
        <v>2.6</v>
      </c>
      <c r="C998" s="5">
        <f>TITRES_STAT!D1001</f>
        <v>1.4531000000000001</v>
      </c>
      <c r="D998" s="5">
        <f>TITRES_STAT!E1001</f>
        <v>920</v>
      </c>
      <c r="E998" s="2">
        <f t="shared" si="60"/>
        <v>-463422</v>
      </c>
      <c r="F998" s="5" t="str">
        <f t="shared" si="63"/>
        <v>BULLISH</v>
      </c>
      <c r="G998" s="5" t="str">
        <f t="shared" si="62"/>
        <v>NEUTRAL</v>
      </c>
      <c r="H998" s="5" t="str">
        <f t="shared" si="61"/>
        <v>BULLISH DIVERGENCE</v>
      </c>
    </row>
    <row r="999" spans="1:8" ht="13.5" x14ac:dyDescent="0.25">
      <c r="A999" s="3">
        <f>TITRES_STAT!B1002</f>
        <v>43766</v>
      </c>
      <c r="B999" s="5">
        <f>TITRES_STAT!C1002</f>
        <v>2.65</v>
      </c>
      <c r="C999" s="5">
        <f>TITRES_STAT!D1002</f>
        <v>1.4811000000000001</v>
      </c>
      <c r="D999" s="5">
        <f>TITRES_STAT!E1002</f>
        <v>1</v>
      </c>
      <c r="E999" s="2">
        <f t="shared" si="60"/>
        <v>-463421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2.65</v>
      </c>
      <c r="C1000" s="5">
        <f>TITRES_STAT!D1003</f>
        <v>1.4811000000000001</v>
      </c>
      <c r="D1000" s="5">
        <f>TITRES_STAT!E1003</f>
        <v>305</v>
      </c>
      <c r="E1000" s="2">
        <f t="shared" si="60"/>
        <v>-463421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NEUTRAL</v>
      </c>
    </row>
    <row r="1001" spans="1:8" ht="13.5" x14ac:dyDescent="0.25">
      <c r="A1001" s="3">
        <f>TITRES_STAT!B1004</f>
        <v>43768</v>
      </c>
      <c r="B1001" s="5">
        <f>TITRES_STAT!C1004</f>
        <v>2.69</v>
      </c>
      <c r="C1001" s="5">
        <f>TITRES_STAT!D1004</f>
        <v>1.5034000000000001</v>
      </c>
      <c r="D1001" s="5">
        <f>TITRES_STAT!E1004</f>
        <v>55</v>
      </c>
      <c r="E1001" s="2">
        <f t="shared" si="60"/>
        <v>-463366</v>
      </c>
      <c r="F1001" s="5" t="str">
        <f t="shared" si="63"/>
        <v>BULLISH</v>
      </c>
      <c r="G1001" s="5" t="str">
        <f t="shared" si="62"/>
        <v>NEUTRAL</v>
      </c>
      <c r="H1001" s="5" t="str">
        <f t="shared" si="61"/>
        <v>CONFIRMED BULLISH</v>
      </c>
    </row>
    <row r="1002" spans="1:8" ht="13.5" x14ac:dyDescent="0.25">
      <c r="A1002" s="3">
        <f>TITRES_STAT!B1005</f>
        <v>43769</v>
      </c>
      <c r="B1002" s="5">
        <f>TITRES_STAT!C1005</f>
        <v>2.68</v>
      </c>
      <c r="C1002" s="5">
        <f>TITRES_STAT!D1005</f>
        <v>1.4978</v>
      </c>
      <c r="D1002" s="5">
        <f>TITRES_STAT!E1005</f>
        <v>30</v>
      </c>
      <c r="E1002" s="2">
        <f t="shared" si="60"/>
        <v>-463396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CONFIRMED BULLISH</v>
      </c>
    </row>
    <row r="1003" spans="1:8" ht="13.5" x14ac:dyDescent="0.25">
      <c r="A1003" s="3">
        <f>TITRES_STAT!B1006</f>
        <v>43770</v>
      </c>
      <c r="B1003" s="5">
        <f>TITRES_STAT!C1006</f>
        <v>2.68</v>
      </c>
      <c r="C1003" s="5">
        <f>TITRES_STAT!D1006</f>
        <v>1.4978</v>
      </c>
      <c r="D1003" s="5">
        <f>TITRES_STAT!E1006</f>
        <v>0</v>
      </c>
      <c r="E1003" s="2">
        <f t="shared" si="60"/>
        <v>-463396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CONFIRMED BULLISH</v>
      </c>
    </row>
    <row r="1004" spans="1:8" ht="13.5" x14ac:dyDescent="0.25">
      <c r="A1004" s="3">
        <f>TITRES_STAT!B1007</f>
        <v>43773</v>
      </c>
      <c r="B1004" s="5">
        <f>TITRES_STAT!C1007</f>
        <v>2.68</v>
      </c>
      <c r="C1004" s="5">
        <f>TITRES_STAT!D1007</f>
        <v>1.4978</v>
      </c>
      <c r="D1004" s="5">
        <f>TITRES_STAT!E1007</f>
        <v>0</v>
      </c>
      <c r="E1004" s="2">
        <f t="shared" si="60"/>
        <v>-463396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2.56</v>
      </c>
      <c r="C1005" s="5">
        <f>TITRES_STAT!D1008</f>
        <v>1.4308000000000001</v>
      </c>
      <c r="D1005" s="5">
        <f>TITRES_STAT!E1008</f>
        <v>2005</v>
      </c>
      <c r="E1005" s="2">
        <f t="shared" si="60"/>
        <v>-465401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2.44</v>
      </c>
      <c r="C1006" s="5">
        <f>TITRES_STAT!D1009</f>
        <v>1.3636999999999999</v>
      </c>
      <c r="D1006" s="5">
        <f>TITRES_STAT!E1009</f>
        <v>2724</v>
      </c>
      <c r="E1006" s="2">
        <f t="shared" si="60"/>
        <v>-468125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2.44</v>
      </c>
      <c r="C1007" s="5">
        <f>TITRES_STAT!D1010</f>
        <v>1.3636999999999999</v>
      </c>
      <c r="D1007" s="5">
        <f>TITRES_STAT!E1010</f>
        <v>43</v>
      </c>
      <c r="E1007" s="2">
        <f t="shared" si="60"/>
        <v>-468125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2.5</v>
      </c>
      <c r="C1008" s="5">
        <f>TITRES_STAT!D1011</f>
        <v>1.3972</v>
      </c>
      <c r="D1008" s="5">
        <f>TITRES_STAT!E1011</f>
        <v>104</v>
      </c>
      <c r="E1008" s="2">
        <f t="shared" si="60"/>
        <v>-468021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2.5</v>
      </c>
      <c r="C1009" s="5">
        <f>TITRES_STAT!D1012</f>
        <v>1.3972</v>
      </c>
      <c r="D1009" s="5">
        <f>TITRES_STAT!E1012</f>
        <v>44</v>
      </c>
      <c r="E1009" s="2">
        <f t="shared" si="60"/>
        <v>-468021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CONFIRMED BEARISH</v>
      </c>
    </row>
    <row r="1010" spans="1:8" ht="13.5" x14ac:dyDescent="0.25">
      <c r="A1010" s="3">
        <f>TITRES_STAT!B1013</f>
        <v>43781</v>
      </c>
      <c r="B1010" s="5">
        <f>TITRES_STAT!C1013</f>
        <v>2.5</v>
      </c>
      <c r="C1010" s="5">
        <f>TITRES_STAT!D1013</f>
        <v>1.3972</v>
      </c>
      <c r="D1010" s="5">
        <f>TITRES_STAT!E1013</f>
        <v>4160</v>
      </c>
      <c r="E1010" s="2">
        <f t="shared" si="60"/>
        <v>-468021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CONFIRMED BEARISH</v>
      </c>
    </row>
    <row r="1011" spans="1:8" ht="13.5" x14ac:dyDescent="0.25">
      <c r="A1011" s="3">
        <f>TITRES_STAT!B1014</f>
        <v>43782</v>
      </c>
      <c r="B1011" s="5">
        <f>TITRES_STAT!C1014</f>
        <v>2.52</v>
      </c>
      <c r="C1011" s="5">
        <f>TITRES_STAT!D1014</f>
        <v>1.4084000000000001</v>
      </c>
      <c r="D1011" s="5">
        <f>TITRES_STAT!E1014</f>
        <v>313</v>
      </c>
      <c r="E1011" s="2">
        <f t="shared" si="60"/>
        <v>-467708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CONFIRMED BULLISH</v>
      </c>
    </row>
    <row r="1012" spans="1:8" ht="13.5" x14ac:dyDescent="0.25">
      <c r="A1012" s="3">
        <f>TITRES_STAT!B1015</f>
        <v>43783</v>
      </c>
      <c r="B1012" s="5">
        <f>TITRES_STAT!C1015</f>
        <v>2.57</v>
      </c>
      <c r="C1012" s="5">
        <f>TITRES_STAT!D1015</f>
        <v>1.4363999999999999</v>
      </c>
      <c r="D1012" s="5">
        <f>TITRES_STAT!E1015</f>
        <v>155</v>
      </c>
      <c r="E1012" s="2">
        <f t="shared" si="60"/>
        <v>-467553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2.57</v>
      </c>
      <c r="C1013" s="5">
        <f>TITRES_STAT!D1016</f>
        <v>1.4363999999999999</v>
      </c>
      <c r="D1013" s="5">
        <f>TITRES_STAT!E1016</f>
        <v>589</v>
      </c>
      <c r="E1013" s="2">
        <f t="shared" si="60"/>
        <v>-467553</v>
      </c>
      <c r="F1013" s="5" t="str">
        <f t="shared" si="63"/>
        <v>BULLISH</v>
      </c>
      <c r="G1013" s="5" t="str">
        <f t="shared" si="62"/>
        <v>NEUTRAL</v>
      </c>
      <c r="H1013" s="5" t="str">
        <f t="shared" si="61"/>
        <v>CONFIRMED BULLISH</v>
      </c>
    </row>
    <row r="1014" spans="1:8" ht="13.5" x14ac:dyDescent="0.25">
      <c r="A1014" s="3">
        <f>TITRES_STAT!B1017</f>
        <v>43787</v>
      </c>
      <c r="B1014" s="5">
        <f>TITRES_STAT!C1017</f>
        <v>2.57</v>
      </c>
      <c r="C1014" s="5">
        <f>TITRES_STAT!D1017</f>
        <v>1.4363999999999999</v>
      </c>
      <c r="D1014" s="5">
        <f>TITRES_STAT!E1017</f>
        <v>0</v>
      </c>
      <c r="E1014" s="2">
        <f t="shared" si="60"/>
        <v>-467553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2.5</v>
      </c>
      <c r="C1015" s="5">
        <f>TITRES_STAT!D1018</f>
        <v>1.3972</v>
      </c>
      <c r="D1015" s="5">
        <f>TITRES_STAT!E1018</f>
        <v>175</v>
      </c>
      <c r="E1015" s="2">
        <f t="shared" si="60"/>
        <v>-467728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2.4900000000000002</v>
      </c>
      <c r="C1016" s="5">
        <f>TITRES_STAT!D1019</f>
        <v>1.3915999999999999</v>
      </c>
      <c r="D1016" s="5">
        <f>TITRES_STAT!E1019</f>
        <v>249</v>
      </c>
      <c r="E1016" s="2">
        <f t="shared" si="60"/>
        <v>-467977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CONFIRMED BEARISH</v>
      </c>
    </row>
    <row r="1017" spans="1:8" ht="13.5" x14ac:dyDescent="0.25">
      <c r="A1017" s="3">
        <f>TITRES_STAT!B1020</f>
        <v>43790</v>
      </c>
      <c r="B1017" s="5">
        <f>TITRES_STAT!C1020</f>
        <v>2.4300000000000002</v>
      </c>
      <c r="C1017" s="5">
        <f>TITRES_STAT!D1020</f>
        <v>1.3581000000000001</v>
      </c>
      <c r="D1017" s="5">
        <f>TITRES_STAT!E1020</f>
        <v>19500</v>
      </c>
      <c r="E1017" s="2">
        <f t="shared" si="60"/>
        <v>-487477</v>
      </c>
      <c r="F1017" s="5" t="str">
        <f t="shared" si="63"/>
        <v>BEARISH</v>
      </c>
      <c r="G1017" s="5" t="str">
        <f t="shared" si="62"/>
        <v>STRONG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2.31</v>
      </c>
      <c r="C1018" s="5">
        <f>TITRES_STAT!D1021</f>
        <v>1.2909999999999999</v>
      </c>
      <c r="D1018" s="5">
        <f>TITRES_STAT!E1021</f>
        <v>3352</v>
      </c>
      <c r="E1018" s="2">
        <f t="shared" si="60"/>
        <v>-490829</v>
      </c>
      <c r="F1018" s="5" t="str">
        <f t="shared" si="63"/>
        <v>BEARISH</v>
      </c>
      <c r="G1018" s="5" t="str">
        <f t="shared" si="62"/>
        <v>STRONG</v>
      </c>
      <c r="H1018" s="5" t="str">
        <f t="shared" si="61"/>
        <v>CONFIRMED BEARISH</v>
      </c>
    </row>
    <row r="1019" spans="1:8" ht="13.5" x14ac:dyDescent="0.25">
      <c r="A1019" s="3">
        <f>TITRES_STAT!B1022</f>
        <v>43794</v>
      </c>
      <c r="B1019" s="5">
        <f>TITRES_STAT!C1022</f>
        <v>2.19</v>
      </c>
      <c r="C1019" s="5">
        <f>TITRES_STAT!D1022</f>
        <v>1.224</v>
      </c>
      <c r="D1019" s="5">
        <f>TITRES_STAT!E1022</f>
        <v>2253</v>
      </c>
      <c r="E1019" s="2">
        <f t="shared" si="60"/>
        <v>-493082</v>
      </c>
      <c r="F1019" s="5" t="str">
        <f t="shared" si="63"/>
        <v>BEARISH</v>
      </c>
      <c r="G1019" s="5" t="str">
        <f t="shared" si="62"/>
        <v>STRONG</v>
      </c>
      <c r="H1019" s="5" t="str">
        <f t="shared" si="61"/>
        <v>CONFIRMED BEARISH</v>
      </c>
    </row>
    <row r="1020" spans="1:8" ht="13.5" x14ac:dyDescent="0.25">
      <c r="A1020" s="3">
        <f>TITRES_STAT!B1023</f>
        <v>43795</v>
      </c>
      <c r="B1020" s="5">
        <f>TITRES_STAT!C1023</f>
        <v>2.2999999999999998</v>
      </c>
      <c r="C1020" s="5">
        <f>TITRES_STAT!D1023</f>
        <v>1.2855000000000001</v>
      </c>
      <c r="D1020" s="5">
        <f>TITRES_STAT!E1023</f>
        <v>351</v>
      </c>
      <c r="E1020" s="2">
        <f t="shared" si="60"/>
        <v>-492731</v>
      </c>
      <c r="F1020" s="5" t="str">
        <f t="shared" si="63"/>
        <v>BEARISH</v>
      </c>
      <c r="G1020" s="5" t="str">
        <f t="shared" si="62"/>
        <v>STRONG</v>
      </c>
      <c r="H1020" s="5" t="str">
        <f t="shared" si="61"/>
        <v>CONFIRMED BEARISH</v>
      </c>
    </row>
    <row r="1021" spans="1:8" ht="13.5" x14ac:dyDescent="0.25">
      <c r="A1021" s="3">
        <f>TITRES_STAT!B1024</f>
        <v>43796</v>
      </c>
      <c r="B1021" s="5">
        <f>TITRES_STAT!C1024</f>
        <v>2.35</v>
      </c>
      <c r="C1021" s="5">
        <f>TITRES_STAT!D1024</f>
        <v>1.3133999999999999</v>
      </c>
      <c r="D1021" s="5">
        <f>TITRES_STAT!E1024</f>
        <v>745</v>
      </c>
      <c r="E1021" s="2">
        <f t="shared" si="60"/>
        <v>-491986</v>
      </c>
      <c r="F1021" s="5" t="str">
        <f t="shared" si="63"/>
        <v>BEARISH</v>
      </c>
      <c r="G1021" s="5" t="str">
        <f t="shared" si="62"/>
        <v>STRONG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2.35</v>
      </c>
      <c r="C1022" s="5">
        <f>TITRES_STAT!D1025</f>
        <v>1.3133999999999999</v>
      </c>
      <c r="D1022" s="5">
        <f>TITRES_STAT!E1025</f>
        <v>255</v>
      </c>
      <c r="E1022" s="2">
        <f t="shared" si="60"/>
        <v>-491986</v>
      </c>
      <c r="F1022" s="5" t="str">
        <f t="shared" si="63"/>
        <v>BEARISH</v>
      </c>
      <c r="G1022" s="5" t="str">
        <f t="shared" si="62"/>
        <v>NEUTRAL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2.25</v>
      </c>
      <c r="C1023" s="5">
        <f>TITRES_STAT!D1026</f>
        <v>1.2575000000000001</v>
      </c>
      <c r="D1023" s="5">
        <f>TITRES_STAT!E1026</f>
        <v>0</v>
      </c>
      <c r="E1023" s="2">
        <f t="shared" si="60"/>
        <v>-491986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CONFIRMED BEARISH</v>
      </c>
    </row>
    <row r="1024" spans="1:8" ht="13.5" x14ac:dyDescent="0.25">
      <c r="A1024" s="3">
        <f>TITRES_STAT!B1027</f>
        <v>43801</v>
      </c>
      <c r="B1024" s="5">
        <f>TITRES_STAT!C1027</f>
        <v>2.34</v>
      </c>
      <c r="C1024" s="5">
        <f>TITRES_STAT!D1027</f>
        <v>1.3078000000000001</v>
      </c>
      <c r="D1024" s="5">
        <f>TITRES_STAT!E1027</f>
        <v>5208</v>
      </c>
      <c r="E1024" s="2">
        <f t="shared" si="60"/>
        <v>-486778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CONFIRMED BULLISH</v>
      </c>
    </row>
    <row r="1025" spans="1:8" ht="13.5" x14ac:dyDescent="0.25">
      <c r="A1025" s="3">
        <f>TITRES_STAT!B1028</f>
        <v>43802</v>
      </c>
      <c r="B1025" s="5">
        <f>TITRES_STAT!C1028</f>
        <v>2.31</v>
      </c>
      <c r="C1025" s="5">
        <f>TITRES_STAT!D1028</f>
        <v>1.2909999999999999</v>
      </c>
      <c r="D1025" s="5">
        <f>TITRES_STAT!E1028</f>
        <v>2420</v>
      </c>
      <c r="E1025" s="2">
        <f t="shared" si="60"/>
        <v>-489198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CONFIRMED BULLISH</v>
      </c>
    </row>
    <row r="1026" spans="1:8" ht="13.5" x14ac:dyDescent="0.25">
      <c r="A1026" s="3">
        <f>TITRES_STAT!B1029</f>
        <v>43803</v>
      </c>
      <c r="B1026" s="5">
        <f>TITRES_STAT!C1029</f>
        <v>2.3199999999999998</v>
      </c>
      <c r="C1026" s="5">
        <f>TITRES_STAT!D1029</f>
        <v>1.2966</v>
      </c>
      <c r="D1026" s="5">
        <f>TITRES_STAT!E1029</f>
        <v>1487</v>
      </c>
      <c r="E1026" s="2">
        <f t="shared" si="60"/>
        <v>-487711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BULLISH DIVERGENCE</v>
      </c>
    </row>
    <row r="1027" spans="1:8" ht="13.5" x14ac:dyDescent="0.25">
      <c r="A1027" s="3">
        <f>TITRES_STAT!B1030</f>
        <v>43804</v>
      </c>
      <c r="B1027" s="5">
        <f>TITRES_STAT!C1030</f>
        <v>2.2799999999999998</v>
      </c>
      <c r="C1027" s="5">
        <f>TITRES_STAT!D1030</f>
        <v>1.2743</v>
      </c>
      <c r="D1027" s="5">
        <f>TITRES_STAT!E1030</f>
        <v>661</v>
      </c>
      <c r="E1027" s="2">
        <f t="shared" si="60"/>
        <v>-488372</v>
      </c>
      <c r="F1027" s="5" t="str">
        <f t="shared" si="63"/>
        <v>BULLISH</v>
      </c>
      <c r="G1027" s="5" t="str">
        <f t="shared" si="62"/>
        <v>NEUTRAL</v>
      </c>
      <c r="H1027" s="5" t="str">
        <f t="shared" si="61"/>
        <v>BULLISH DIVERGENCE</v>
      </c>
    </row>
    <row r="1028" spans="1:8" ht="13.5" x14ac:dyDescent="0.25">
      <c r="A1028" s="3">
        <f>TITRES_STAT!B1031</f>
        <v>43805</v>
      </c>
      <c r="B1028" s="5">
        <f>TITRES_STAT!C1031</f>
        <v>2.33</v>
      </c>
      <c r="C1028" s="5">
        <f>TITRES_STAT!D1031</f>
        <v>1.3022</v>
      </c>
      <c r="D1028" s="5">
        <f>TITRES_STAT!E1031</f>
        <v>123</v>
      </c>
      <c r="E1028" s="2">
        <f t="shared" ref="E1028:E1091" si="64">IF(B1028&gt;B1027, E1027+D1028, IF(B1028&lt;B1027, E1027-D1028, E1027))</f>
        <v>-488249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CONFIRMED BULLISH</v>
      </c>
    </row>
    <row r="1029" spans="1:8" ht="13.5" x14ac:dyDescent="0.25">
      <c r="A1029" s="3">
        <f>TITRES_STAT!B1032</f>
        <v>43808</v>
      </c>
      <c r="B1029" s="5">
        <f>TITRES_STAT!C1032</f>
        <v>2.33</v>
      </c>
      <c r="C1029" s="5">
        <f>TITRES_STAT!D1032</f>
        <v>1.3022</v>
      </c>
      <c r="D1029" s="5">
        <f>TITRES_STAT!E1032</f>
        <v>280</v>
      </c>
      <c r="E1029" s="2">
        <f t="shared" si="64"/>
        <v>-488249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2.3199999999999998</v>
      </c>
      <c r="C1030" s="5">
        <f>TITRES_STAT!D1033</f>
        <v>1.2966</v>
      </c>
      <c r="D1030" s="5">
        <f>TITRES_STAT!E1033</f>
        <v>50</v>
      </c>
      <c r="E1030" s="2">
        <f t="shared" si="64"/>
        <v>-488299</v>
      </c>
      <c r="F1030" s="5" t="str">
        <f t="shared" si="63"/>
        <v>BULLISH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43810</v>
      </c>
      <c r="B1031" s="5">
        <f>TITRES_STAT!C1034</f>
        <v>2.3199999999999998</v>
      </c>
      <c r="C1031" s="5">
        <f>TITRES_STAT!D1034</f>
        <v>1.2966</v>
      </c>
      <c r="D1031" s="5">
        <f>TITRES_STAT!E1034</f>
        <v>345</v>
      </c>
      <c r="E1031" s="2">
        <f t="shared" si="64"/>
        <v>-488299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2.3199999999999998</v>
      </c>
      <c r="C1032" s="5">
        <f>TITRES_STAT!D1035</f>
        <v>1.2966</v>
      </c>
      <c r="D1032" s="5">
        <f>TITRES_STAT!E1035</f>
        <v>150</v>
      </c>
      <c r="E1032" s="2">
        <f t="shared" si="64"/>
        <v>-488299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NEUTRAL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2.2599999999999998</v>
      </c>
      <c r="C1033" s="5">
        <f>TITRES_STAT!D1036</f>
        <v>1.2630999999999999</v>
      </c>
      <c r="D1033" s="5">
        <f>TITRES_STAT!E1036</f>
        <v>0</v>
      </c>
      <c r="E1033" s="2">
        <f t="shared" si="64"/>
        <v>-488299</v>
      </c>
      <c r="F1033" s="5" t="str">
        <f t="shared" si="67"/>
        <v>BEARISH</v>
      </c>
      <c r="G1033" s="5" t="str">
        <f t="shared" si="66"/>
        <v>NEUTRAL</v>
      </c>
      <c r="H1033" s="5" t="str">
        <f t="shared" si="65"/>
        <v>CONFIRMED BEARISH</v>
      </c>
    </row>
    <row r="1034" spans="1:8" ht="13.5" x14ac:dyDescent="0.25">
      <c r="A1034" s="3">
        <f>TITRES_STAT!B1037</f>
        <v>43815</v>
      </c>
      <c r="B1034" s="5">
        <f>TITRES_STAT!C1037</f>
        <v>2.2999999999999998</v>
      </c>
      <c r="C1034" s="5">
        <f>TITRES_STAT!D1037</f>
        <v>1.2855000000000001</v>
      </c>
      <c r="D1034" s="5">
        <f>TITRES_STAT!E1037</f>
        <v>5821</v>
      </c>
      <c r="E1034" s="2">
        <f t="shared" si="64"/>
        <v>-482478</v>
      </c>
      <c r="F1034" s="5" t="str">
        <f t="shared" si="67"/>
        <v>BULLISH</v>
      </c>
      <c r="G1034" s="5" t="str">
        <f t="shared" si="66"/>
        <v>NEUTRAL</v>
      </c>
      <c r="H1034" s="5" t="str">
        <f t="shared" si="65"/>
        <v>BULLISH DIVERGENCE</v>
      </c>
    </row>
    <row r="1035" spans="1:8" ht="13.5" x14ac:dyDescent="0.25">
      <c r="A1035" s="3">
        <f>TITRES_STAT!B1038</f>
        <v>43816</v>
      </c>
      <c r="B1035" s="5">
        <f>TITRES_STAT!C1038</f>
        <v>2.2999999999999998</v>
      </c>
      <c r="C1035" s="5">
        <f>TITRES_STAT!D1038</f>
        <v>1.2855000000000001</v>
      </c>
      <c r="D1035" s="5">
        <f>TITRES_STAT!E1038</f>
        <v>0</v>
      </c>
      <c r="E1035" s="2">
        <f t="shared" si="64"/>
        <v>-482478</v>
      </c>
      <c r="F1035" s="5" t="str">
        <f t="shared" si="67"/>
        <v>BULLISH</v>
      </c>
      <c r="G1035" s="5" t="str">
        <f t="shared" si="66"/>
        <v>NEUTRAL</v>
      </c>
      <c r="H1035" s="5" t="str">
        <f t="shared" si="65"/>
        <v>BULLISH DIVERGENCE</v>
      </c>
    </row>
    <row r="1036" spans="1:8" ht="13.5" x14ac:dyDescent="0.25">
      <c r="A1036" s="3">
        <f>TITRES_STAT!B1039</f>
        <v>43817</v>
      </c>
      <c r="B1036" s="5">
        <f>TITRES_STAT!C1039</f>
        <v>2.2999999999999998</v>
      </c>
      <c r="C1036" s="5">
        <f>TITRES_STAT!D1039</f>
        <v>1.2855000000000001</v>
      </c>
      <c r="D1036" s="5">
        <f>TITRES_STAT!E1039</f>
        <v>3935</v>
      </c>
      <c r="E1036" s="2">
        <f t="shared" si="64"/>
        <v>-482478</v>
      </c>
      <c r="F1036" s="5" t="str">
        <f t="shared" si="67"/>
        <v>BULLISH</v>
      </c>
      <c r="G1036" s="5" t="str">
        <f t="shared" si="66"/>
        <v>NEUTRAL</v>
      </c>
      <c r="H1036" s="5" t="str">
        <f t="shared" si="65"/>
        <v>BULLISH DIVERGENCE</v>
      </c>
    </row>
    <row r="1037" spans="1:8" ht="13.5" x14ac:dyDescent="0.25">
      <c r="A1037" s="3">
        <f>TITRES_STAT!B1040</f>
        <v>43818</v>
      </c>
      <c r="B1037" s="5">
        <f>TITRES_STAT!C1040</f>
        <v>2.42</v>
      </c>
      <c r="C1037" s="5">
        <f>TITRES_STAT!D1040</f>
        <v>1.3525</v>
      </c>
      <c r="D1037" s="5">
        <f>TITRES_STAT!E1040</f>
        <v>7220</v>
      </c>
      <c r="E1037" s="2">
        <f t="shared" si="64"/>
        <v>-475258</v>
      </c>
      <c r="F1037" s="5" t="str">
        <f t="shared" si="67"/>
        <v>BULLISH</v>
      </c>
      <c r="G1037" s="5" t="str">
        <f t="shared" si="66"/>
        <v>WEAK</v>
      </c>
      <c r="H1037" s="5" t="str">
        <f t="shared" si="65"/>
        <v>CONFIRMED BULLISH</v>
      </c>
    </row>
    <row r="1038" spans="1:8" ht="13.5" x14ac:dyDescent="0.25">
      <c r="A1038" s="3">
        <f>TITRES_STAT!B1041</f>
        <v>43819</v>
      </c>
      <c r="B1038" s="5">
        <f>TITRES_STAT!C1041</f>
        <v>2.56</v>
      </c>
      <c r="C1038" s="5">
        <f>TITRES_STAT!D1041</f>
        <v>1.4308000000000001</v>
      </c>
      <c r="D1038" s="5">
        <f>TITRES_STAT!E1041</f>
        <v>405</v>
      </c>
      <c r="E1038" s="2">
        <f t="shared" si="64"/>
        <v>-474853</v>
      </c>
      <c r="F1038" s="5" t="str">
        <f t="shared" si="67"/>
        <v>BULLISH</v>
      </c>
      <c r="G1038" s="5" t="str">
        <f t="shared" si="66"/>
        <v>WEAK</v>
      </c>
      <c r="H1038" s="5" t="str">
        <f t="shared" si="65"/>
        <v>CONFIRMED BULLISH</v>
      </c>
    </row>
    <row r="1039" spans="1:8" ht="13.5" x14ac:dyDescent="0.25">
      <c r="A1039" s="3">
        <f>TITRES_STAT!B1042</f>
        <v>43822</v>
      </c>
      <c r="B1039" s="5">
        <f>TITRES_STAT!C1042</f>
        <v>2.7</v>
      </c>
      <c r="C1039" s="5">
        <f>TITRES_STAT!D1042</f>
        <v>1.5089999999999999</v>
      </c>
      <c r="D1039" s="5">
        <f>TITRES_STAT!E1042</f>
        <v>1814</v>
      </c>
      <c r="E1039" s="2">
        <f t="shared" si="64"/>
        <v>-473039</v>
      </c>
      <c r="F1039" s="5" t="str">
        <f t="shared" si="67"/>
        <v>BULLISH</v>
      </c>
      <c r="G1039" s="5" t="str">
        <f t="shared" si="66"/>
        <v>NEUTRAL</v>
      </c>
      <c r="H1039" s="5" t="str">
        <f t="shared" si="65"/>
        <v>CONFIRMED BULLISH</v>
      </c>
    </row>
    <row r="1040" spans="1:8" ht="13.5" x14ac:dyDescent="0.25">
      <c r="A1040" s="3">
        <f>TITRES_STAT!B1043</f>
        <v>43823</v>
      </c>
      <c r="B1040" s="5">
        <f>TITRES_STAT!C1043</f>
        <v>2.7</v>
      </c>
      <c r="C1040" s="5">
        <f>TITRES_STAT!D1043</f>
        <v>1.5089999999999999</v>
      </c>
      <c r="D1040" s="5">
        <f>TITRES_STAT!E1043</f>
        <v>15539</v>
      </c>
      <c r="E1040" s="2">
        <f t="shared" si="64"/>
        <v>-473039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2.86</v>
      </c>
      <c r="C1041" s="5">
        <f>TITRES_STAT!D1044</f>
        <v>1.5984</v>
      </c>
      <c r="D1041" s="5">
        <f>TITRES_STAT!E1044</f>
        <v>26963</v>
      </c>
      <c r="E1041" s="2">
        <f t="shared" si="64"/>
        <v>-446076</v>
      </c>
      <c r="F1041" s="5" t="str">
        <f t="shared" si="67"/>
        <v>BULLISH</v>
      </c>
      <c r="G1041" s="5" t="str">
        <f t="shared" si="66"/>
        <v>WEAK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2.85</v>
      </c>
      <c r="C1042" s="5">
        <f>TITRES_STAT!D1045</f>
        <v>1.5928</v>
      </c>
      <c r="D1042" s="5">
        <f>TITRES_STAT!E1045</f>
        <v>1991</v>
      </c>
      <c r="E1042" s="2">
        <f t="shared" si="64"/>
        <v>-448067</v>
      </c>
      <c r="F1042" s="5" t="str">
        <f t="shared" si="67"/>
        <v>BULLISH</v>
      </c>
      <c r="G1042" s="5" t="str">
        <f t="shared" si="66"/>
        <v>WEAK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2.9</v>
      </c>
      <c r="C1043" s="5">
        <f>TITRES_STAT!D1046</f>
        <v>1.6208</v>
      </c>
      <c r="D1043" s="5">
        <f>TITRES_STAT!E1046</f>
        <v>130</v>
      </c>
      <c r="E1043" s="2">
        <f t="shared" si="64"/>
        <v>-447937</v>
      </c>
      <c r="F1043" s="5" t="str">
        <f t="shared" si="67"/>
        <v>BULLISH</v>
      </c>
      <c r="G1043" s="5" t="str">
        <f t="shared" si="66"/>
        <v>WEAK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2.85</v>
      </c>
      <c r="C1044" s="5">
        <f>TITRES_STAT!D1047</f>
        <v>1.5928</v>
      </c>
      <c r="D1044" s="5">
        <f>TITRES_STAT!E1047</f>
        <v>8000</v>
      </c>
      <c r="E1044" s="2">
        <f t="shared" si="64"/>
        <v>-455937</v>
      </c>
      <c r="F1044" s="5" t="str">
        <f t="shared" si="67"/>
        <v>BULLISH</v>
      </c>
      <c r="G1044" s="5" t="str">
        <f t="shared" si="66"/>
        <v>WEAK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2.76</v>
      </c>
      <c r="C1045" s="5">
        <f>TITRES_STAT!D1048</f>
        <v>1.5425</v>
      </c>
      <c r="D1045" s="5">
        <f>TITRES_STAT!E1048</f>
        <v>12000</v>
      </c>
      <c r="E1045" s="2">
        <f t="shared" si="64"/>
        <v>-467937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2.68</v>
      </c>
      <c r="C1046" s="5">
        <f>TITRES_STAT!D1049</f>
        <v>1.4978</v>
      </c>
      <c r="D1046" s="5">
        <f>TITRES_STAT!E1049</f>
        <v>305</v>
      </c>
      <c r="E1046" s="2">
        <f t="shared" si="64"/>
        <v>-468242</v>
      </c>
      <c r="F1046" s="5" t="str">
        <f t="shared" si="67"/>
        <v>BEARISH</v>
      </c>
      <c r="G1046" s="5" t="str">
        <f t="shared" si="66"/>
        <v>STRONG</v>
      </c>
      <c r="H1046" s="5" t="str">
        <f t="shared" si="65"/>
        <v>CONFIRMED BEARISH</v>
      </c>
    </row>
    <row r="1047" spans="1:8" ht="13.5" x14ac:dyDescent="0.25">
      <c r="A1047" s="3">
        <f>TITRES_STAT!B1050</f>
        <v>43833</v>
      </c>
      <c r="B1047" s="5">
        <f>TITRES_STAT!C1050</f>
        <v>2.56</v>
      </c>
      <c r="C1047" s="5">
        <f>TITRES_STAT!D1050</f>
        <v>1.4308000000000001</v>
      </c>
      <c r="D1047" s="5">
        <f>TITRES_STAT!E1050</f>
        <v>0</v>
      </c>
      <c r="E1047" s="2">
        <f t="shared" si="64"/>
        <v>-468242</v>
      </c>
      <c r="F1047" s="5" t="str">
        <f t="shared" si="67"/>
        <v>BEARISH</v>
      </c>
      <c r="G1047" s="5" t="str">
        <f t="shared" si="66"/>
        <v>STRONG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2.4500000000000002</v>
      </c>
      <c r="C1048" s="5">
        <f>TITRES_STAT!D1051</f>
        <v>1.3693</v>
      </c>
      <c r="D1048" s="5">
        <f>TITRES_STAT!E1051</f>
        <v>0</v>
      </c>
      <c r="E1048" s="2">
        <f t="shared" si="64"/>
        <v>-468242</v>
      </c>
      <c r="F1048" s="5" t="str">
        <f t="shared" si="67"/>
        <v>BEARISH</v>
      </c>
      <c r="G1048" s="5" t="str">
        <f t="shared" si="66"/>
        <v>STRONG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2.56</v>
      </c>
      <c r="C1049" s="5">
        <f>TITRES_STAT!D1052</f>
        <v>1.4308000000000001</v>
      </c>
      <c r="D1049" s="5">
        <f>TITRES_STAT!E1052</f>
        <v>3099</v>
      </c>
      <c r="E1049" s="2">
        <f t="shared" si="64"/>
        <v>-465143</v>
      </c>
      <c r="F1049" s="5" t="str">
        <f t="shared" si="67"/>
        <v>BEARISH</v>
      </c>
      <c r="G1049" s="5" t="str">
        <f t="shared" si="66"/>
        <v>STRONG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2.7</v>
      </c>
      <c r="C1050" s="5">
        <f>TITRES_STAT!D1053</f>
        <v>1.5089999999999999</v>
      </c>
      <c r="D1050" s="5">
        <f>TITRES_STAT!E1053</f>
        <v>3898</v>
      </c>
      <c r="E1050" s="2">
        <f t="shared" si="64"/>
        <v>-461245</v>
      </c>
      <c r="F1050" s="5" t="str">
        <f t="shared" si="67"/>
        <v>BULLISH</v>
      </c>
      <c r="G1050" s="5" t="str">
        <f t="shared" si="66"/>
        <v>NEUTRAL</v>
      </c>
      <c r="H1050" s="5" t="str">
        <f t="shared" si="65"/>
        <v>BULLISH DIVERGENCE</v>
      </c>
    </row>
    <row r="1051" spans="1:8" ht="13.5" x14ac:dyDescent="0.25">
      <c r="A1051" s="3">
        <f>TITRES_STAT!B1054</f>
        <v>43839</v>
      </c>
      <c r="B1051" s="5">
        <f>TITRES_STAT!C1054</f>
        <v>2.85</v>
      </c>
      <c r="C1051" s="5">
        <f>TITRES_STAT!D1054</f>
        <v>1.5928</v>
      </c>
      <c r="D1051" s="5">
        <f>TITRES_STAT!E1054</f>
        <v>1298</v>
      </c>
      <c r="E1051" s="2">
        <f t="shared" si="64"/>
        <v>-459947</v>
      </c>
      <c r="F1051" s="5" t="str">
        <f t="shared" si="67"/>
        <v>BULLISH</v>
      </c>
      <c r="G1051" s="5" t="str">
        <f t="shared" si="66"/>
        <v>NEUTRAL</v>
      </c>
      <c r="H1051" s="5" t="str">
        <f t="shared" si="65"/>
        <v>CONFIRMED BULLISH</v>
      </c>
    </row>
    <row r="1052" spans="1:8" ht="13.5" x14ac:dyDescent="0.25">
      <c r="A1052" s="3">
        <f>TITRES_STAT!B1055</f>
        <v>43840</v>
      </c>
      <c r="B1052" s="5">
        <f>TITRES_STAT!C1055</f>
        <v>3</v>
      </c>
      <c r="C1052" s="5">
        <f>TITRES_STAT!D1055</f>
        <v>1.6767000000000001</v>
      </c>
      <c r="D1052" s="5">
        <f>TITRES_STAT!E1055</f>
        <v>2942</v>
      </c>
      <c r="E1052" s="2">
        <f t="shared" si="64"/>
        <v>-457005</v>
      </c>
      <c r="F1052" s="5" t="str">
        <f t="shared" si="67"/>
        <v>BULLISH</v>
      </c>
      <c r="G1052" s="5" t="str">
        <f t="shared" si="66"/>
        <v>WEAK</v>
      </c>
      <c r="H1052" s="5" t="str">
        <f t="shared" si="65"/>
        <v>CONFIRMED BULLISH</v>
      </c>
    </row>
    <row r="1053" spans="1:8" ht="13.5" x14ac:dyDescent="0.25">
      <c r="A1053" s="3">
        <f>TITRES_STAT!B1056</f>
        <v>43843</v>
      </c>
      <c r="B1053" s="5">
        <f>TITRES_STAT!C1056</f>
        <v>3.09</v>
      </c>
      <c r="C1053" s="5">
        <f>TITRES_STAT!D1056</f>
        <v>1.7270000000000001</v>
      </c>
      <c r="D1053" s="5">
        <f>TITRES_STAT!E1056</f>
        <v>37</v>
      </c>
      <c r="E1053" s="2">
        <f t="shared" si="64"/>
        <v>-456968</v>
      </c>
      <c r="F1053" s="5" t="str">
        <f t="shared" si="67"/>
        <v>BULLISH</v>
      </c>
      <c r="G1053" s="5" t="str">
        <f t="shared" si="66"/>
        <v>WEAK</v>
      </c>
      <c r="H1053" s="5" t="str">
        <f t="shared" si="65"/>
        <v>CONFIRMED BULLISH</v>
      </c>
    </row>
    <row r="1054" spans="1:8" ht="13.5" x14ac:dyDescent="0.25">
      <c r="A1054" s="3">
        <f>TITRES_STAT!B1057</f>
        <v>43845</v>
      </c>
      <c r="B1054" s="5">
        <f>TITRES_STAT!C1057</f>
        <v>2.96</v>
      </c>
      <c r="C1054" s="5">
        <f>TITRES_STAT!D1057</f>
        <v>1.6543000000000001</v>
      </c>
      <c r="D1054" s="5">
        <f>TITRES_STAT!E1057</f>
        <v>200</v>
      </c>
      <c r="E1054" s="2">
        <f t="shared" si="64"/>
        <v>-457168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CONFIRMED BULLISH</v>
      </c>
    </row>
    <row r="1055" spans="1:8" ht="13.5" x14ac:dyDescent="0.25">
      <c r="A1055" s="3">
        <f>TITRES_STAT!B1058</f>
        <v>43846</v>
      </c>
      <c r="B1055" s="5">
        <f>TITRES_STAT!C1058</f>
        <v>2.95</v>
      </c>
      <c r="C1055" s="5">
        <f>TITRES_STAT!D1058</f>
        <v>1.6487000000000001</v>
      </c>
      <c r="D1055" s="5">
        <f>TITRES_STAT!E1058</f>
        <v>722</v>
      </c>
      <c r="E1055" s="2">
        <f t="shared" si="64"/>
        <v>-457890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CONFIRMED BULLISH</v>
      </c>
    </row>
    <row r="1056" spans="1:8" ht="13.5" x14ac:dyDescent="0.25">
      <c r="A1056" s="3">
        <f>TITRES_STAT!B1059</f>
        <v>43847</v>
      </c>
      <c r="B1056" s="5">
        <f>TITRES_STAT!C1059</f>
        <v>2.9</v>
      </c>
      <c r="C1056" s="5">
        <f>TITRES_STAT!D1059</f>
        <v>1.6208</v>
      </c>
      <c r="D1056" s="5">
        <f>TITRES_STAT!E1059</f>
        <v>1150</v>
      </c>
      <c r="E1056" s="2">
        <f t="shared" si="64"/>
        <v>-459040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CONFIRMED BULLISH</v>
      </c>
    </row>
    <row r="1057" spans="1:8" ht="13.5" x14ac:dyDescent="0.25">
      <c r="A1057" s="3">
        <f>TITRES_STAT!B1060</f>
        <v>43850</v>
      </c>
      <c r="B1057" s="5">
        <f>TITRES_STAT!C1060</f>
        <v>2.89</v>
      </c>
      <c r="C1057" s="5">
        <f>TITRES_STAT!D1060</f>
        <v>1.6152</v>
      </c>
      <c r="D1057" s="5">
        <f>TITRES_STAT!E1060</f>
        <v>1005</v>
      </c>
      <c r="E1057" s="2">
        <f t="shared" si="64"/>
        <v>-460045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CONFIRMED BEARISH</v>
      </c>
    </row>
    <row r="1058" spans="1:8" ht="13.5" x14ac:dyDescent="0.25">
      <c r="A1058" s="3">
        <f>TITRES_STAT!B1061</f>
        <v>43851</v>
      </c>
      <c r="B1058" s="5">
        <f>TITRES_STAT!C1061</f>
        <v>2.89</v>
      </c>
      <c r="C1058" s="5">
        <f>TITRES_STAT!D1061</f>
        <v>1.6152</v>
      </c>
      <c r="D1058" s="5">
        <f>TITRES_STAT!E1061</f>
        <v>0</v>
      </c>
      <c r="E1058" s="2">
        <f t="shared" si="64"/>
        <v>-460045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CONFIRMED BEARISH</v>
      </c>
    </row>
    <row r="1059" spans="1:8" ht="13.5" x14ac:dyDescent="0.25">
      <c r="A1059" s="3">
        <f>TITRES_STAT!B1062</f>
        <v>43852</v>
      </c>
      <c r="B1059" s="5">
        <f>TITRES_STAT!C1062</f>
        <v>2.82</v>
      </c>
      <c r="C1059" s="5">
        <f>TITRES_STAT!D1062</f>
        <v>1.5761000000000001</v>
      </c>
      <c r="D1059" s="5">
        <f>TITRES_STAT!E1062</f>
        <v>750</v>
      </c>
      <c r="E1059" s="2">
        <f t="shared" si="64"/>
        <v>-460795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CONFIRMED BEARISH</v>
      </c>
    </row>
    <row r="1060" spans="1:8" ht="13.5" x14ac:dyDescent="0.25">
      <c r="A1060" s="3">
        <f>TITRES_STAT!B1063</f>
        <v>43853</v>
      </c>
      <c r="B1060" s="5">
        <f>TITRES_STAT!C1063</f>
        <v>2.9</v>
      </c>
      <c r="C1060" s="5">
        <f>TITRES_STAT!D1063</f>
        <v>1.6208</v>
      </c>
      <c r="D1060" s="5">
        <f>TITRES_STAT!E1063</f>
        <v>10</v>
      </c>
      <c r="E1060" s="2">
        <f t="shared" si="64"/>
        <v>-460785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CONFIRMED BEARISH</v>
      </c>
    </row>
    <row r="1061" spans="1:8" ht="13.5" x14ac:dyDescent="0.25">
      <c r="A1061" s="3">
        <f>TITRES_STAT!B1064</f>
        <v>43854</v>
      </c>
      <c r="B1061" s="5">
        <f>TITRES_STAT!C1064</f>
        <v>3</v>
      </c>
      <c r="C1061" s="5">
        <f>TITRES_STAT!D1064</f>
        <v>1.6767000000000001</v>
      </c>
      <c r="D1061" s="5">
        <f>TITRES_STAT!E1064</f>
        <v>110</v>
      </c>
      <c r="E1061" s="2">
        <f t="shared" si="64"/>
        <v>-460675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BEARISH DIVERGENCE</v>
      </c>
    </row>
    <row r="1062" spans="1:8" ht="13.5" x14ac:dyDescent="0.25">
      <c r="A1062" s="3">
        <f>TITRES_STAT!B1065</f>
        <v>43857</v>
      </c>
      <c r="B1062" s="5">
        <f>TITRES_STAT!C1065</f>
        <v>2.91</v>
      </c>
      <c r="C1062" s="5">
        <f>TITRES_STAT!D1065</f>
        <v>1.6264000000000001</v>
      </c>
      <c r="D1062" s="5">
        <f>TITRES_STAT!E1065</f>
        <v>1000</v>
      </c>
      <c r="E1062" s="2">
        <f t="shared" si="64"/>
        <v>-461675</v>
      </c>
      <c r="F1062" s="5" t="str">
        <f t="shared" si="67"/>
        <v>BEARISH</v>
      </c>
      <c r="G1062" s="5" t="str">
        <f t="shared" si="66"/>
        <v>NEUTRAL</v>
      </c>
      <c r="H1062" s="5" t="str">
        <f t="shared" si="65"/>
        <v>BEARISH DIVERGENCE</v>
      </c>
    </row>
    <row r="1063" spans="1:8" ht="13.5" x14ac:dyDescent="0.25">
      <c r="A1063" s="3">
        <f>TITRES_STAT!B1066</f>
        <v>43858</v>
      </c>
      <c r="B1063" s="5">
        <f>TITRES_STAT!C1066</f>
        <v>2.75</v>
      </c>
      <c r="C1063" s="5">
        <f>TITRES_STAT!D1066</f>
        <v>1.5369999999999999</v>
      </c>
      <c r="D1063" s="5">
        <f>TITRES_STAT!E1066</f>
        <v>2593</v>
      </c>
      <c r="E1063" s="2">
        <f t="shared" si="64"/>
        <v>-464268</v>
      </c>
      <c r="F1063" s="5" t="str">
        <f t="shared" si="67"/>
        <v>BEARISH</v>
      </c>
      <c r="G1063" s="5" t="str">
        <f t="shared" si="66"/>
        <v>NEUTRAL</v>
      </c>
      <c r="H1063" s="5" t="str">
        <f t="shared" si="65"/>
        <v>CONFIRMED BEARISH</v>
      </c>
    </row>
    <row r="1064" spans="1:8" ht="13.5" x14ac:dyDescent="0.25">
      <c r="A1064" s="3">
        <f>TITRES_STAT!B1067</f>
        <v>43859</v>
      </c>
      <c r="B1064" s="5">
        <f>TITRES_STAT!C1067</f>
        <v>2.75</v>
      </c>
      <c r="C1064" s="5">
        <f>TITRES_STAT!D1067</f>
        <v>1.5369999999999999</v>
      </c>
      <c r="D1064" s="5">
        <f>TITRES_STAT!E1067</f>
        <v>375</v>
      </c>
      <c r="E1064" s="2">
        <f t="shared" si="64"/>
        <v>-464268</v>
      </c>
      <c r="F1064" s="5" t="str">
        <f t="shared" si="67"/>
        <v>BEARISH</v>
      </c>
      <c r="G1064" s="5" t="str">
        <f t="shared" si="66"/>
        <v>NEUTRAL</v>
      </c>
      <c r="H1064" s="5" t="str">
        <f t="shared" si="65"/>
        <v>CONFIRMED BEARISH</v>
      </c>
    </row>
    <row r="1065" spans="1:8" ht="13.5" x14ac:dyDescent="0.25">
      <c r="A1065" s="3">
        <f>TITRES_STAT!B1068</f>
        <v>43860</v>
      </c>
      <c r="B1065" s="5">
        <f>TITRES_STAT!C1068</f>
        <v>2.75</v>
      </c>
      <c r="C1065" s="5">
        <f>TITRES_STAT!D1068</f>
        <v>1.5369999999999999</v>
      </c>
      <c r="D1065" s="5">
        <f>TITRES_STAT!E1068</f>
        <v>235</v>
      </c>
      <c r="E1065" s="2">
        <f t="shared" si="64"/>
        <v>-464268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43861</v>
      </c>
      <c r="B1066" s="5">
        <f>TITRES_STAT!C1069</f>
        <v>2.8</v>
      </c>
      <c r="C1066" s="5">
        <f>TITRES_STAT!D1069</f>
        <v>1.5649</v>
      </c>
      <c r="D1066" s="5">
        <f>TITRES_STAT!E1069</f>
        <v>2005</v>
      </c>
      <c r="E1066" s="2">
        <f t="shared" si="64"/>
        <v>-462263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43864</v>
      </c>
      <c r="B1067" s="5">
        <f>TITRES_STAT!C1070</f>
        <v>2.68</v>
      </c>
      <c r="C1067" s="5">
        <f>TITRES_STAT!D1070</f>
        <v>1.4978</v>
      </c>
      <c r="D1067" s="5">
        <f>TITRES_STAT!E1070</f>
        <v>2005</v>
      </c>
      <c r="E1067" s="2">
        <f t="shared" si="64"/>
        <v>-464268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2.62</v>
      </c>
      <c r="C1068" s="5">
        <f>TITRES_STAT!D1071</f>
        <v>1.4642999999999999</v>
      </c>
      <c r="D1068" s="5">
        <f>TITRES_STAT!E1071</f>
        <v>1591</v>
      </c>
      <c r="E1068" s="2">
        <f t="shared" si="64"/>
        <v>-465859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2.5499999999999998</v>
      </c>
      <c r="C1069" s="5">
        <f>TITRES_STAT!D1072</f>
        <v>1.4252</v>
      </c>
      <c r="D1069" s="5">
        <f>TITRES_STAT!E1072</f>
        <v>1386</v>
      </c>
      <c r="E1069" s="2">
        <f t="shared" si="64"/>
        <v>-467245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2.62</v>
      </c>
      <c r="C1070" s="5">
        <f>TITRES_STAT!D1073</f>
        <v>1.4642999999999999</v>
      </c>
      <c r="D1070" s="5">
        <f>TITRES_STAT!E1073</f>
        <v>1441</v>
      </c>
      <c r="E1070" s="2">
        <f t="shared" si="64"/>
        <v>-465804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2.62</v>
      </c>
      <c r="C1071" s="5">
        <f>TITRES_STAT!D1074</f>
        <v>1.4642999999999999</v>
      </c>
      <c r="D1071" s="5">
        <f>TITRES_STAT!E1074</f>
        <v>0</v>
      </c>
      <c r="E1071" s="2">
        <f t="shared" si="64"/>
        <v>-465804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2.62</v>
      </c>
      <c r="C1072" s="5">
        <f>TITRES_STAT!D1075</f>
        <v>1.4642999999999999</v>
      </c>
      <c r="D1072" s="5">
        <f>TITRES_STAT!E1075</f>
        <v>0</v>
      </c>
      <c r="E1072" s="2">
        <f t="shared" si="64"/>
        <v>-465804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2.69</v>
      </c>
      <c r="C1073" s="5">
        <f>TITRES_STAT!D1076</f>
        <v>1.5034000000000001</v>
      </c>
      <c r="D1073" s="5">
        <f>TITRES_STAT!E1076</f>
        <v>230</v>
      </c>
      <c r="E1073" s="2">
        <f t="shared" si="64"/>
        <v>-465574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2.8</v>
      </c>
      <c r="C1074" s="5">
        <f>TITRES_STAT!D1077</f>
        <v>1.5649</v>
      </c>
      <c r="D1074" s="5">
        <f>TITRES_STAT!E1077</f>
        <v>101</v>
      </c>
      <c r="E1074" s="2">
        <f t="shared" si="64"/>
        <v>-465473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2.84</v>
      </c>
      <c r="C1075" s="5">
        <f>TITRES_STAT!D1078</f>
        <v>1.5872999999999999</v>
      </c>
      <c r="D1075" s="5">
        <f>TITRES_STAT!E1078</f>
        <v>15</v>
      </c>
      <c r="E1075" s="2">
        <f t="shared" si="64"/>
        <v>-465458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CONFIRMED BULLISH</v>
      </c>
    </row>
    <row r="1076" spans="1:8" ht="13.5" x14ac:dyDescent="0.25">
      <c r="A1076" s="3">
        <f>TITRES_STAT!B1079</f>
        <v>43875</v>
      </c>
      <c r="B1076" s="5">
        <f>TITRES_STAT!C1079</f>
        <v>2.84</v>
      </c>
      <c r="C1076" s="5">
        <f>TITRES_STAT!D1079</f>
        <v>1.5872999999999999</v>
      </c>
      <c r="D1076" s="5">
        <f>TITRES_STAT!E1079</f>
        <v>0</v>
      </c>
      <c r="E1076" s="2">
        <f t="shared" si="64"/>
        <v>-465458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2.84</v>
      </c>
      <c r="C1077" s="5">
        <f>TITRES_STAT!D1080</f>
        <v>1.5872999999999999</v>
      </c>
      <c r="D1077" s="5">
        <f>TITRES_STAT!E1080</f>
        <v>0</v>
      </c>
      <c r="E1077" s="2">
        <f t="shared" si="64"/>
        <v>-465458</v>
      </c>
      <c r="F1077" s="5" t="str">
        <f t="shared" si="67"/>
        <v>BULLISH</v>
      </c>
      <c r="G1077" s="5" t="str">
        <f t="shared" si="66"/>
        <v>NEUTRAL</v>
      </c>
      <c r="H1077" s="5" t="str">
        <f t="shared" si="65"/>
        <v>CONFIRMED BULLISH</v>
      </c>
    </row>
    <row r="1078" spans="1:8" ht="13.5" x14ac:dyDescent="0.25">
      <c r="A1078" s="3">
        <f>TITRES_STAT!B1081</f>
        <v>43879</v>
      </c>
      <c r="B1078" s="5">
        <f>TITRES_STAT!C1081</f>
        <v>2.72</v>
      </c>
      <c r="C1078" s="5">
        <f>TITRES_STAT!D1081</f>
        <v>1.5202</v>
      </c>
      <c r="D1078" s="5">
        <f>TITRES_STAT!E1081</f>
        <v>0</v>
      </c>
      <c r="E1078" s="2">
        <f t="shared" si="64"/>
        <v>-465458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CONFIRMED BULLISH</v>
      </c>
    </row>
    <row r="1079" spans="1:8" ht="13.5" x14ac:dyDescent="0.25">
      <c r="A1079" s="3">
        <f>TITRES_STAT!B1082</f>
        <v>43880</v>
      </c>
      <c r="B1079" s="5">
        <f>TITRES_STAT!C1082</f>
        <v>2.68</v>
      </c>
      <c r="C1079" s="5">
        <f>TITRES_STAT!D1082</f>
        <v>1.4978</v>
      </c>
      <c r="D1079" s="5">
        <f>TITRES_STAT!E1082</f>
        <v>1690</v>
      </c>
      <c r="E1079" s="2">
        <f t="shared" si="64"/>
        <v>-467148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2.6</v>
      </c>
      <c r="C1080" s="5">
        <f>TITRES_STAT!D1083</f>
        <v>1.4531000000000001</v>
      </c>
      <c r="D1080" s="5">
        <f>TITRES_STAT!E1083</f>
        <v>850</v>
      </c>
      <c r="E1080" s="2">
        <f t="shared" si="64"/>
        <v>-467998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43882</v>
      </c>
      <c r="B1081" s="5">
        <f>TITRES_STAT!C1084</f>
        <v>2.67</v>
      </c>
      <c r="C1081" s="5">
        <f>TITRES_STAT!D1084</f>
        <v>1.4922</v>
      </c>
      <c r="D1081" s="5">
        <f>TITRES_STAT!E1084</f>
        <v>0</v>
      </c>
      <c r="E1081" s="2">
        <f t="shared" si="64"/>
        <v>-467998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CONFIRMED BEARISH</v>
      </c>
    </row>
    <row r="1082" spans="1:8" ht="13.5" x14ac:dyDescent="0.25">
      <c r="A1082" s="3">
        <f>TITRES_STAT!B1085</f>
        <v>43885</v>
      </c>
      <c r="B1082" s="5">
        <f>TITRES_STAT!C1085</f>
        <v>2.67</v>
      </c>
      <c r="C1082" s="5">
        <f>TITRES_STAT!D1085</f>
        <v>1.4922</v>
      </c>
      <c r="D1082" s="5">
        <f>TITRES_STAT!E1085</f>
        <v>0</v>
      </c>
      <c r="E1082" s="2">
        <f t="shared" si="64"/>
        <v>-467998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43886</v>
      </c>
      <c r="B1083" s="5">
        <f>TITRES_STAT!C1086</f>
        <v>2.67</v>
      </c>
      <c r="C1083" s="5">
        <f>TITRES_STAT!D1086</f>
        <v>1.4922</v>
      </c>
      <c r="D1083" s="5">
        <f>TITRES_STAT!E1086</f>
        <v>0</v>
      </c>
      <c r="E1083" s="2">
        <f t="shared" si="64"/>
        <v>-467998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CONFIRMED BEARISH</v>
      </c>
    </row>
    <row r="1084" spans="1:8" ht="13.5" x14ac:dyDescent="0.25">
      <c r="A1084" s="3">
        <f>TITRES_STAT!B1087</f>
        <v>43887</v>
      </c>
      <c r="B1084" s="5">
        <f>TITRES_STAT!C1087</f>
        <v>2.67</v>
      </c>
      <c r="C1084" s="5">
        <f>TITRES_STAT!D1087</f>
        <v>1.4922</v>
      </c>
      <c r="D1084" s="5">
        <f>TITRES_STAT!E1087</f>
        <v>0</v>
      </c>
      <c r="E1084" s="2">
        <f t="shared" si="64"/>
        <v>-467998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43888</v>
      </c>
      <c r="B1085" s="5">
        <f>TITRES_STAT!C1088</f>
        <v>2.59</v>
      </c>
      <c r="C1085" s="5">
        <f>TITRES_STAT!D1088</f>
        <v>1.4475</v>
      </c>
      <c r="D1085" s="5">
        <f>TITRES_STAT!E1088</f>
        <v>30</v>
      </c>
      <c r="E1085" s="2">
        <f t="shared" si="64"/>
        <v>-468028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2.5099999999999998</v>
      </c>
      <c r="C1086" s="5">
        <f>TITRES_STAT!D1089</f>
        <v>1.4028</v>
      </c>
      <c r="D1086" s="5">
        <f>TITRES_STAT!E1089</f>
        <v>5437</v>
      </c>
      <c r="E1086" s="2">
        <f t="shared" si="64"/>
        <v>-473465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2.58</v>
      </c>
      <c r="C1087" s="5">
        <f>TITRES_STAT!D1090</f>
        <v>1.4419</v>
      </c>
      <c r="D1087" s="5">
        <f>TITRES_STAT!E1090</f>
        <v>20</v>
      </c>
      <c r="E1087" s="2">
        <f t="shared" si="64"/>
        <v>-473445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2.64</v>
      </c>
      <c r="C1088" s="5">
        <f>TITRES_STAT!D1091</f>
        <v>1.4755</v>
      </c>
      <c r="D1088" s="5">
        <f>TITRES_STAT!E1091</f>
        <v>4</v>
      </c>
      <c r="E1088" s="2">
        <f t="shared" si="64"/>
        <v>-473441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2.64</v>
      </c>
      <c r="C1089" s="5">
        <f>TITRES_STAT!D1092</f>
        <v>1.4755</v>
      </c>
      <c r="D1089" s="5">
        <f>TITRES_STAT!E1092</f>
        <v>0</v>
      </c>
      <c r="E1089" s="2">
        <f t="shared" si="64"/>
        <v>-473441</v>
      </c>
      <c r="F1089" s="5" t="str">
        <f t="shared" si="67"/>
        <v>BEARISH</v>
      </c>
      <c r="G1089" s="5" t="str">
        <f t="shared" si="66"/>
        <v>NEUTRAL</v>
      </c>
      <c r="H1089" s="5" t="str">
        <f t="shared" si="65"/>
        <v>CONFIRMED BEARISH</v>
      </c>
    </row>
    <row r="1090" spans="1:8" ht="13.5" x14ac:dyDescent="0.25">
      <c r="A1090" s="3">
        <f>TITRES_STAT!B1093</f>
        <v>43895</v>
      </c>
      <c r="B1090" s="5">
        <f>TITRES_STAT!C1093</f>
        <v>2.57</v>
      </c>
      <c r="C1090" s="5">
        <f>TITRES_STAT!D1093</f>
        <v>1.4363999999999999</v>
      </c>
      <c r="D1090" s="5">
        <f>TITRES_STAT!E1093</f>
        <v>4</v>
      </c>
      <c r="E1090" s="2">
        <f t="shared" si="64"/>
        <v>-473445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2.5</v>
      </c>
      <c r="C1091" s="5">
        <f>TITRES_STAT!D1094</f>
        <v>1.3972</v>
      </c>
      <c r="D1091" s="5">
        <f>TITRES_STAT!E1094</f>
        <v>1260</v>
      </c>
      <c r="E1091" s="2">
        <f t="shared" si="64"/>
        <v>-474705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2.4300000000000002</v>
      </c>
      <c r="C1092" s="5">
        <f>TITRES_STAT!D1095</f>
        <v>1.3581000000000001</v>
      </c>
      <c r="D1092" s="5">
        <f>TITRES_STAT!E1095</f>
        <v>5280</v>
      </c>
      <c r="E1092" s="2">
        <f t="shared" ref="E1092:E1155" si="68">IF(B1092&gt;B1091, E1091+D1092, IF(B1092&lt;B1091, E1091-D1092, E1091))</f>
        <v>-479985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2.4300000000000002</v>
      </c>
      <c r="C1093" s="5">
        <f>TITRES_STAT!D1096</f>
        <v>1.3581000000000001</v>
      </c>
      <c r="D1093" s="5">
        <f>TITRES_STAT!E1096</f>
        <v>0</v>
      </c>
      <c r="E1093" s="2">
        <f t="shared" si="68"/>
        <v>-479985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2.4300000000000002</v>
      </c>
      <c r="C1094" s="5">
        <f>TITRES_STAT!D1097</f>
        <v>1.3581000000000001</v>
      </c>
      <c r="D1094" s="5">
        <f>TITRES_STAT!E1097</f>
        <v>0</v>
      </c>
      <c r="E1094" s="2">
        <f t="shared" si="68"/>
        <v>-479985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2.36</v>
      </c>
      <c r="C1095" s="5">
        <f>TITRES_STAT!D1098</f>
        <v>1.319</v>
      </c>
      <c r="D1095" s="5">
        <f>TITRES_STAT!E1098</f>
        <v>200</v>
      </c>
      <c r="E1095" s="2">
        <f t="shared" si="68"/>
        <v>-480185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2.2599999999999998</v>
      </c>
      <c r="C1096" s="5">
        <f>TITRES_STAT!D1099</f>
        <v>1.2630999999999999</v>
      </c>
      <c r="D1096" s="5">
        <f>TITRES_STAT!E1099</f>
        <v>0</v>
      </c>
      <c r="E1096" s="2">
        <f t="shared" si="68"/>
        <v>-480185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2.13</v>
      </c>
      <c r="C1097" s="5">
        <f>TITRES_STAT!D1100</f>
        <v>1.1903999999999999</v>
      </c>
      <c r="D1097" s="5">
        <f>TITRES_STAT!E1100</f>
        <v>10</v>
      </c>
      <c r="E1097" s="2">
        <f t="shared" si="68"/>
        <v>-480195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2.04</v>
      </c>
      <c r="C1098" s="5">
        <f>TITRES_STAT!D1101</f>
        <v>1.1400999999999999</v>
      </c>
      <c r="D1098" s="5">
        <f>TITRES_STAT!E1101</f>
        <v>0</v>
      </c>
      <c r="E1098" s="2">
        <f t="shared" si="68"/>
        <v>-480195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2</v>
      </c>
      <c r="C1099" s="5">
        <f>TITRES_STAT!D1102</f>
        <v>1.1177999999999999</v>
      </c>
      <c r="D1099" s="5">
        <f>TITRES_STAT!E1102</f>
        <v>305</v>
      </c>
      <c r="E1099" s="2">
        <f t="shared" si="68"/>
        <v>-480500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1.94</v>
      </c>
      <c r="C1100" s="5">
        <f>TITRES_STAT!D1103</f>
        <v>1.0842000000000001</v>
      </c>
      <c r="D1100" s="5">
        <f>TITRES_STAT!E1103</f>
        <v>1658</v>
      </c>
      <c r="E1100" s="2">
        <f t="shared" si="68"/>
        <v>-482158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1.89</v>
      </c>
      <c r="C1101" s="5">
        <f>TITRES_STAT!D1104</f>
        <v>1.0563</v>
      </c>
      <c r="D1101" s="5">
        <f>TITRES_STAT!E1104</f>
        <v>0</v>
      </c>
      <c r="E1101" s="2">
        <f t="shared" si="68"/>
        <v>-482158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1.94</v>
      </c>
      <c r="C1102" s="5">
        <f>TITRES_STAT!D1105</f>
        <v>1.0842000000000001</v>
      </c>
      <c r="D1102" s="5">
        <f>TITRES_STAT!E1105</f>
        <v>3</v>
      </c>
      <c r="E1102" s="2">
        <f t="shared" si="68"/>
        <v>-482155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1.89</v>
      </c>
      <c r="C1103" s="5">
        <f>TITRES_STAT!D1106</f>
        <v>1.0563</v>
      </c>
      <c r="D1103" s="5">
        <f>TITRES_STAT!E1106</f>
        <v>1500</v>
      </c>
      <c r="E1103" s="2">
        <f t="shared" si="68"/>
        <v>-483655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CONFIRMED BEARISH</v>
      </c>
    </row>
    <row r="1104" spans="1:8" ht="13.5" x14ac:dyDescent="0.25">
      <c r="A1104" s="3">
        <f>TITRES_STAT!B1107</f>
        <v>43916</v>
      </c>
      <c r="B1104" s="5">
        <f>TITRES_STAT!C1107</f>
        <v>1.94</v>
      </c>
      <c r="C1104" s="5">
        <f>TITRES_STAT!D1107</f>
        <v>1.0842000000000001</v>
      </c>
      <c r="D1104" s="5">
        <f>TITRES_STAT!E1107</f>
        <v>160</v>
      </c>
      <c r="E1104" s="2">
        <f t="shared" si="68"/>
        <v>-483495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1.99</v>
      </c>
      <c r="C1105" s="5">
        <f>TITRES_STAT!D1108</f>
        <v>1.1122000000000001</v>
      </c>
      <c r="D1105" s="5">
        <f>TITRES_STAT!E1108</f>
        <v>5</v>
      </c>
      <c r="E1105" s="2">
        <f t="shared" si="68"/>
        <v>-483490</v>
      </c>
      <c r="F1105" s="5" t="str">
        <f t="shared" si="71"/>
        <v>BEARISH</v>
      </c>
      <c r="G1105" s="5" t="str">
        <f t="shared" si="70"/>
        <v>NEUTRAL</v>
      </c>
      <c r="H1105" s="5" t="str">
        <f t="shared" si="69"/>
        <v>BEARISH DIVERGENCE</v>
      </c>
    </row>
    <row r="1106" spans="1:8" ht="13.5" x14ac:dyDescent="0.25">
      <c r="A1106" s="3">
        <f>TITRES_STAT!B1109</f>
        <v>43920</v>
      </c>
      <c r="B1106" s="5">
        <f>TITRES_STAT!C1109</f>
        <v>2.0099999999999998</v>
      </c>
      <c r="C1106" s="5">
        <f>TITRES_STAT!D1109</f>
        <v>1.1234</v>
      </c>
      <c r="D1106" s="5">
        <f>TITRES_STAT!E1109</f>
        <v>5</v>
      </c>
      <c r="E1106" s="2">
        <f t="shared" si="68"/>
        <v>-483485</v>
      </c>
      <c r="F1106" s="5" t="str">
        <f t="shared" si="71"/>
        <v>BEARISH</v>
      </c>
      <c r="G1106" s="5" t="str">
        <f t="shared" si="70"/>
        <v>NEUTRAL</v>
      </c>
      <c r="H1106" s="5" t="str">
        <f t="shared" si="69"/>
        <v>BEARISH DIVERGENCE</v>
      </c>
    </row>
    <row r="1107" spans="1:8" ht="13.5" x14ac:dyDescent="0.25">
      <c r="A1107" s="3">
        <f>TITRES_STAT!B1110</f>
        <v>43921</v>
      </c>
      <c r="B1107" s="5">
        <f>TITRES_STAT!C1110</f>
        <v>2.0699999999999998</v>
      </c>
      <c r="C1107" s="5">
        <f>TITRES_STAT!D1110</f>
        <v>1.1569</v>
      </c>
      <c r="D1107" s="5">
        <f>TITRES_STAT!E1110</f>
        <v>5</v>
      </c>
      <c r="E1107" s="2">
        <f t="shared" si="68"/>
        <v>-483480</v>
      </c>
      <c r="F1107" s="5" t="str">
        <f t="shared" si="71"/>
        <v>BEARISH</v>
      </c>
      <c r="G1107" s="5" t="str">
        <f t="shared" si="70"/>
        <v>NEUTRAL</v>
      </c>
      <c r="H1107" s="5" t="str">
        <f t="shared" si="69"/>
        <v>BEARISH DIVERGENCE</v>
      </c>
    </row>
    <row r="1108" spans="1:8" ht="13.5" x14ac:dyDescent="0.25">
      <c r="A1108" s="3">
        <f>TITRES_STAT!B1111</f>
        <v>43922</v>
      </c>
      <c r="B1108" s="5">
        <f>TITRES_STAT!C1111</f>
        <v>2.13</v>
      </c>
      <c r="C1108" s="5">
        <f>TITRES_STAT!D1111</f>
        <v>1.1903999999999999</v>
      </c>
      <c r="D1108" s="5">
        <f>TITRES_STAT!E1111</f>
        <v>310</v>
      </c>
      <c r="E1108" s="2">
        <f t="shared" si="68"/>
        <v>-483170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2.16</v>
      </c>
      <c r="C1109" s="5">
        <f>TITRES_STAT!D1112</f>
        <v>1.2072000000000001</v>
      </c>
      <c r="D1109" s="5">
        <f>TITRES_STAT!E1112</f>
        <v>40</v>
      </c>
      <c r="E1109" s="2">
        <f t="shared" si="68"/>
        <v>-483130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2.1</v>
      </c>
      <c r="C1110" s="5">
        <f>TITRES_STAT!D1113</f>
        <v>1.1737</v>
      </c>
      <c r="D1110" s="5">
        <f>TITRES_STAT!E1113</f>
        <v>314</v>
      </c>
      <c r="E1110" s="2">
        <f t="shared" si="68"/>
        <v>-483444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2.14</v>
      </c>
      <c r="C1111" s="5">
        <f>TITRES_STAT!D1114</f>
        <v>1.196</v>
      </c>
      <c r="D1111" s="5">
        <f>TITRES_STAT!E1114</f>
        <v>1</v>
      </c>
      <c r="E1111" s="2">
        <f t="shared" si="68"/>
        <v>-483443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2.1800000000000002</v>
      </c>
      <c r="C1112" s="5">
        <f>TITRES_STAT!D1115</f>
        <v>1.2183999999999999</v>
      </c>
      <c r="D1112" s="5">
        <f>TITRES_STAT!E1115</f>
        <v>2</v>
      </c>
      <c r="E1112" s="2">
        <f t="shared" si="68"/>
        <v>-483441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CONFIRMED BULLISH</v>
      </c>
    </row>
    <row r="1113" spans="1:8" ht="13.5" x14ac:dyDescent="0.25">
      <c r="A1113" s="3">
        <f>TITRES_STAT!B1116</f>
        <v>43929</v>
      </c>
      <c r="B1113" s="5">
        <f>TITRES_STAT!C1116</f>
        <v>2.2200000000000002</v>
      </c>
      <c r="C1113" s="5">
        <f>TITRES_STAT!D1116</f>
        <v>1.2406999999999999</v>
      </c>
      <c r="D1113" s="5">
        <f>TITRES_STAT!E1116</f>
        <v>115</v>
      </c>
      <c r="E1113" s="2">
        <f t="shared" si="68"/>
        <v>-483326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BEARISH DIVERGENCE</v>
      </c>
    </row>
    <row r="1114" spans="1:8" ht="13.5" x14ac:dyDescent="0.25">
      <c r="A1114" s="3">
        <f>TITRES_STAT!B1117</f>
        <v>43934</v>
      </c>
      <c r="B1114" s="5">
        <f>TITRES_STAT!C1117</f>
        <v>2.27</v>
      </c>
      <c r="C1114" s="5">
        <f>TITRES_STAT!D1117</f>
        <v>1.2686999999999999</v>
      </c>
      <c r="D1114" s="5">
        <f>TITRES_STAT!E1117</f>
        <v>11</v>
      </c>
      <c r="E1114" s="2">
        <f t="shared" si="68"/>
        <v>-483315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BEARISH DIVERGENCE</v>
      </c>
    </row>
    <row r="1115" spans="1:8" ht="13.5" x14ac:dyDescent="0.25">
      <c r="A1115" s="3">
        <f>TITRES_STAT!B1118</f>
        <v>43935</v>
      </c>
      <c r="B1115" s="5">
        <f>TITRES_STAT!C1118</f>
        <v>2.33</v>
      </c>
      <c r="C1115" s="5">
        <f>TITRES_STAT!D1118</f>
        <v>1.3022</v>
      </c>
      <c r="D1115" s="5">
        <f>TITRES_STAT!E1118</f>
        <v>65</v>
      </c>
      <c r="E1115" s="2">
        <f t="shared" si="68"/>
        <v>-483250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2.2999999999999998</v>
      </c>
      <c r="C1116" s="5">
        <f>TITRES_STAT!D1119</f>
        <v>1.2855000000000001</v>
      </c>
      <c r="D1116" s="5">
        <f>TITRES_STAT!E1119</f>
        <v>655</v>
      </c>
      <c r="E1116" s="2">
        <f t="shared" si="68"/>
        <v>-483905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BEARISH DIVERGENCE</v>
      </c>
    </row>
    <row r="1117" spans="1:8" ht="13.5" x14ac:dyDescent="0.25">
      <c r="A1117" s="3">
        <f>TITRES_STAT!B1120</f>
        <v>43937</v>
      </c>
      <c r="B1117" s="5">
        <f>TITRES_STAT!C1120</f>
        <v>2.2999999999999998</v>
      </c>
      <c r="C1117" s="5">
        <f>TITRES_STAT!D1120</f>
        <v>1.2855000000000001</v>
      </c>
      <c r="D1117" s="5">
        <f>TITRES_STAT!E1120</f>
        <v>240</v>
      </c>
      <c r="E1117" s="2">
        <f t="shared" si="68"/>
        <v>-483905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BEARISH DIVERGENCE</v>
      </c>
    </row>
    <row r="1118" spans="1:8" ht="13.5" x14ac:dyDescent="0.25">
      <c r="A1118" s="3">
        <f>TITRES_STAT!B1121</f>
        <v>43938</v>
      </c>
      <c r="B1118" s="5">
        <f>TITRES_STAT!C1121</f>
        <v>2.34</v>
      </c>
      <c r="C1118" s="5">
        <f>TITRES_STAT!D1121</f>
        <v>1.3078000000000001</v>
      </c>
      <c r="D1118" s="5">
        <f>TITRES_STAT!E1121</f>
        <v>10</v>
      </c>
      <c r="E1118" s="2">
        <f t="shared" si="68"/>
        <v>-483895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BEARISH DIVERGENCE</v>
      </c>
    </row>
    <row r="1119" spans="1:8" ht="13.5" x14ac:dyDescent="0.25">
      <c r="A1119" s="3">
        <f>TITRES_STAT!B1122</f>
        <v>43941</v>
      </c>
      <c r="B1119" s="5">
        <f>TITRES_STAT!C1122</f>
        <v>2.38</v>
      </c>
      <c r="C1119" s="5">
        <f>TITRES_STAT!D1122</f>
        <v>1.3302</v>
      </c>
      <c r="D1119" s="5">
        <f>TITRES_STAT!E1122</f>
        <v>1040</v>
      </c>
      <c r="E1119" s="2">
        <f t="shared" si="68"/>
        <v>-482855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2.4500000000000002</v>
      </c>
      <c r="C1120" s="5">
        <f>TITRES_STAT!D1123</f>
        <v>1.3693</v>
      </c>
      <c r="D1120" s="5">
        <f>TITRES_STAT!E1123</f>
        <v>1</v>
      </c>
      <c r="E1120" s="2">
        <f t="shared" si="68"/>
        <v>-482854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2.52</v>
      </c>
      <c r="C1121" s="5">
        <f>TITRES_STAT!D1124</f>
        <v>1.4084000000000001</v>
      </c>
      <c r="D1121" s="5">
        <f>TITRES_STAT!E1124</f>
        <v>1933</v>
      </c>
      <c r="E1121" s="2">
        <f t="shared" si="68"/>
        <v>-480921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2.59</v>
      </c>
      <c r="C1122" s="5">
        <f>TITRES_STAT!D1125</f>
        <v>1.4475</v>
      </c>
      <c r="D1122" s="5">
        <f>TITRES_STAT!E1125</f>
        <v>473</v>
      </c>
      <c r="E1122" s="2">
        <f t="shared" si="68"/>
        <v>-480448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2.65</v>
      </c>
      <c r="C1123" s="5">
        <f>TITRES_STAT!D1126</f>
        <v>1.4811000000000001</v>
      </c>
      <c r="D1123" s="5">
        <f>TITRES_STAT!E1126</f>
        <v>5</v>
      </c>
      <c r="E1123" s="2">
        <f t="shared" si="68"/>
        <v>-480443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2.58</v>
      </c>
      <c r="C1124" s="5">
        <f>TITRES_STAT!D1127</f>
        <v>1.4419</v>
      </c>
      <c r="D1124" s="5">
        <f>TITRES_STAT!E1127</f>
        <v>0</v>
      </c>
      <c r="E1124" s="2">
        <f t="shared" si="68"/>
        <v>-480443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CONFIRMED BULLISH</v>
      </c>
    </row>
    <row r="1125" spans="1:8" ht="13.5" x14ac:dyDescent="0.25">
      <c r="A1125" s="3">
        <f>TITRES_STAT!B1128</f>
        <v>43949</v>
      </c>
      <c r="B1125" s="5">
        <f>TITRES_STAT!C1128</f>
        <v>2.64</v>
      </c>
      <c r="C1125" s="5">
        <f>TITRES_STAT!D1128</f>
        <v>1.4755</v>
      </c>
      <c r="D1125" s="5">
        <f>TITRES_STAT!E1128</f>
        <v>3</v>
      </c>
      <c r="E1125" s="2">
        <f t="shared" si="68"/>
        <v>-480440</v>
      </c>
      <c r="F1125" s="5" t="str">
        <f t="shared" si="71"/>
        <v>BULLISH</v>
      </c>
      <c r="G1125" s="5" t="str">
        <f t="shared" si="70"/>
        <v>NEUTRAL</v>
      </c>
      <c r="H1125" s="5" t="str">
        <f t="shared" si="69"/>
        <v>CONFIRMED BULLISH</v>
      </c>
    </row>
    <row r="1126" spans="1:8" ht="13.5" x14ac:dyDescent="0.25">
      <c r="A1126" s="3">
        <f>TITRES_STAT!B1129</f>
        <v>43950</v>
      </c>
      <c r="B1126" s="5">
        <f>TITRES_STAT!C1129</f>
        <v>2.68</v>
      </c>
      <c r="C1126" s="5">
        <f>TITRES_STAT!D1129</f>
        <v>1.4978</v>
      </c>
      <c r="D1126" s="5">
        <f>TITRES_STAT!E1129</f>
        <v>1</v>
      </c>
      <c r="E1126" s="2">
        <f t="shared" si="68"/>
        <v>-480439</v>
      </c>
      <c r="F1126" s="5" t="str">
        <f t="shared" si="71"/>
        <v>BULLISH</v>
      </c>
      <c r="G1126" s="5" t="str">
        <f t="shared" si="70"/>
        <v>NEUTRAL</v>
      </c>
      <c r="H1126" s="5" t="str">
        <f t="shared" si="69"/>
        <v>CONFIRMED BULLISH</v>
      </c>
    </row>
    <row r="1127" spans="1:8" ht="13.5" x14ac:dyDescent="0.25">
      <c r="A1127" s="3">
        <f>TITRES_STAT!B1130</f>
        <v>43951</v>
      </c>
      <c r="B1127" s="5">
        <f>TITRES_STAT!C1130</f>
        <v>2.76</v>
      </c>
      <c r="C1127" s="5">
        <f>TITRES_STAT!D1130</f>
        <v>1.5425</v>
      </c>
      <c r="D1127" s="5">
        <f>TITRES_STAT!E1130</f>
        <v>5</v>
      </c>
      <c r="E1127" s="2">
        <f t="shared" si="68"/>
        <v>-480434</v>
      </c>
      <c r="F1127" s="5" t="str">
        <f t="shared" si="71"/>
        <v>BULLISH</v>
      </c>
      <c r="G1127" s="5" t="str">
        <f t="shared" si="70"/>
        <v>NEUTRAL</v>
      </c>
      <c r="H1127" s="5" t="str">
        <f t="shared" si="69"/>
        <v>CONFIRMED BULLISH</v>
      </c>
    </row>
    <row r="1128" spans="1:8" ht="13.5" x14ac:dyDescent="0.25">
      <c r="A1128" s="3">
        <f>TITRES_STAT!B1131</f>
        <v>43955</v>
      </c>
      <c r="B1128" s="5">
        <f>TITRES_STAT!C1131</f>
        <v>2.84</v>
      </c>
      <c r="C1128" s="5">
        <f>TITRES_STAT!D1131</f>
        <v>1.5872999999999999</v>
      </c>
      <c r="D1128" s="5">
        <f>TITRES_STAT!E1131</f>
        <v>6</v>
      </c>
      <c r="E1128" s="2">
        <f t="shared" si="68"/>
        <v>-480428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CONFIRMED BULLISH</v>
      </c>
    </row>
    <row r="1129" spans="1:8" ht="13.5" x14ac:dyDescent="0.25">
      <c r="A1129" s="3">
        <f>TITRES_STAT!B1132</f>
        <v>43956</v>
      </c>
      <c r="B1129" s="5">
        <f>TITRES_STAT!C1132</f>
        <v>2.9</v>
      </c>
      <c r="C1129" s="5">
        <f>TITRES_STAT!D1132</f>
        <v>1.6208</v>
      </c>
      <c r="D1129" s="5">
        <f>TITRES_STAT!E1132</f>
        <v>10</v>
      </c>
      <c r="E1129" s="2">
        <f t="shared" si="68"/>
        <v>-480418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CONFIRMED BULLISH</v>
      </c>
    </row>
    <row r="1130" spans="1:8" ht="13.5" x14ac:dyDescent="0.25">
      <c r="A1130" s="3">
        <f>TITRES_STAT!B1133</f>
        <v>43957</v>
      </c>
      <c r="B1130" s="5">
        <f>TITRES_STAT!C1133</f>
        <v>2.82</v>
      </c>
      <c r="C1130" s="5">
        <f>TITRES_STAT!D1133</f>
        <v>1.5761000000000001</v>
      </c>
      <c r="D1130" s="5">
        <f>TITRES_STAT!E1133</f>
        <v>0</v>
      </c>
      <c r="E1130" s="2">
        <f t="shared" si="68"/>
        <v>-480418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CONFIRMED BULLISH</v>
      </c>
    </row>
    <row r="1131" spans="1:8" ht="13.5" x14ac:dyDescent="0.25">
      <c r="A1131" s="3">
        <f>TITRES_STAT!B1134</f>
        <v>43958</v>
      </c>
      <c r="B1131" s="5">
        <f>TITRES_STAT!C1134</f>
        <v>2.82</v>
      </c>
      <c r="C1131" s="5">
        <f>TITRES_STAT!D1134</f>
        <v>1.5761000000000001</v>
      </c>
      <c r="D1131" s="5">
        <f>TITRES_STAT!E1134</f>
        <v>0</v>
      </c>
      <c r="E1131" s="2">
        <f t="shared" si="68"/>
        <v>-480418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CONFIRMED BULLISH</v>
      </c>
    </row>
    <row r="1132" spans="1:8" ht="13.5" x14ac:dyDescent="0.25">
      <c r="A1132" s="3">
        <f>TITRES_STAT!B1135</f>
        <v>43959</v>
      </c>
      <c r="B1132" s="5">
        <f>TITRES_STAT!C1135</f>
        <v>2.82</v>
      </c>
      <c r="C1132" s="5">
        <f>TITRES_STAT!D1135</f>
        <v>1.5761000000000001</v>
      </c>
      <c r="D1132" s="5">
        <f>TITRES_STAT!E1135</f>
        <v>285</v>
      </c>
      <c r="E1132" s="2">
        <f t="shared" si="68"/>
        <v>-480418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CONFIRMED BULLISH</v>
      </c>
    </row>
    <row r="1133" spans="1:8" ht="13.5" x14ac:dyDescent="0.25">
      <c r="A1133" s="3">
        <f>TITRES_STAT!B1136</f>
        <v>43962</v>
      </c>
      <c r="B1133" s="5">
        <f>TITRES_STAT!C1136</f>
        <v>2.82</v>
      </c>
      <c r="C1133" s="5">
        <f>TITRES_STAT!D1136</f>
        <v>1.5761000000000001</v>
      </c>
      <c r="D1133" s="5">
        <f>TITRES_STAT!E1136</f>
        <v>0</v>
      </c>
      <c r="E1133" s="2">
        <f t="shared" si="68"/>
        <v>-480418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BULLISH DIVERGENCE</v>
      </c>
    </row>
    <row r="1134" spans="1:8" ht="13.5" x14ac:dyDescent="0.25">
      <c r="A1134" s="3">
        <f>TITRES_STAT!B1137</f>
        <v>43963</v>
      </c>
      <c r="B1134" s="5">
        <f>TITRES_STAT!C1137</f>
        <v>2.74</v>
      </c>
      <c r="C1134" s="5">
        <f>TITRES_STAT!D1137</f>
        <v>1.5314000000000001</v>
      </c>
      <c r="D1134" s="5">
        <f>TITRES_STAT!E1137</f>
        <v>720</v>
      </c>
      <c r="E1134" s="2">
        <f t="shared" si="68"/>
        <v>-481138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CONFIRMED BEARISH</v>
      </c>
    </row>
    <row r="1135" spans="1:8" ht="13.5" x14ac:dyDescent="0.25">
      <c r="A1135" s="3">
        <f>TITRES_STAT!B1138</f>
        <v>43964</v>
      </c>
      <c r="B1135" s="5">
        <f>TITRES_STAT!C1138</f>
        <v>2.66</v>
      </c>
      <c r="C1135" s="5">
        <f>TITRES_STAT!D1138</f>
        <v>1.4866999999999999</v>
      </c>
      <c r="D1135" s="5">
        <f>TITRES_STAT!E1138</f>
        <v>11</v>
      </c>
      <c r="E1135" s="2">
        <f t="shared" si="68"/>
        <v>-481149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CONFIRMED BEARISH</v>
      </c>
    </row>
    <row r="1136" spans="1:8" ht="13.5" x14ac:dyDescent="0.25">
      <c r="A1136" s="3">
        <f>TITRES_STAT!B1139</f>
        <v>43965</v>
      </c>
      <c r="B1136" s="5">
        <f>TITRES_STAT!C1139</f>
        <v>2.59</v>
      </c>
      <c r="C1136" s="5">
        <f>TITRES_STAT!D1139</f>
        <v>1.4475</v>
      </c>
      <c r="D1136" s="5">
        <f>TITRES_STAT!E1139</f>
        <v>370</v>
      </c>
      <c r="E1136" s="2">
        <f t="shared" si="68"/>
        <v>-481519</v>
      </c>
      <c r="F1136" s="5" t="str">
        <f t="shared" si="71"/>
        <v>BEARISH</v>
      </c>
      <c r="G1136" s="5" t="str">
        <f t="shared" si="70"/>
        <v>NEUTRAL</v>
      </c>
      <c r="H1136" s="5" t="str">
        <f t="shared" si="69"/>
        <v>CONFIRMED BEARISH</v>
      </c>
    </row>
    <row r="1137" spans="1:8" ht="13.5" x14ac:dyDescent="0.25">
      <c r="A1137" s="3">
        <f>TITRES_STAT!B1140</f>
        <v>43966</v>
      </c>
      <c r="B1137" s="5">
        <f>TITRES_STAT!C1140</f>
        <v>2.52</v>
      </c>
      <c r="C1137" s="5">
        <f>TITRES_STAT!D1140</f>
        <v>1.4084000000000001</v>
      </c>
      <c r="D1137" s="5">
        <f>TITRES_STAT!E1140</f>
        <v>7</v>
      </c>
      <c r="E1137" s="2">
        <f t="shared" si="68"/>
        <v>-481526</v>
      </c>
      <c r="F1137" s="5" t="str">
        <f t="shared" si="71"/>
        <v>BEARISH</v>
      </c>
      <c r="G1137" s="5" t="str">
        <f t="shared" si="70"/>
        <v>NEUTRAL</v>
      </c>
      <c r="H1137" s="5" t="str">
        <f t="shared" si="69"/>
        <v>CONFIRMED BEARISH</v>
      </c>
    </row>
    <row r="1138" spans="1:8" ht="13.5" x14ac:dyDescent="0.25">
      <c r="A1138" s="3">
        <f>TITRES_STAT!B1141</f>
        <v>43969</v>
      </c>
      <c r="B1138" s="5">
        <f>TITRES_STAT!C1141</f>
        <v>2.5</v>
      </c>
      <c r="C1138" s="5">
        <f>TITRES_STAT!D1141</f>
        <v>1.3972</v>
      </c>
      <c r="D1138" s="5">
        <f>TITRES_STAT!E1141</f>
        <v>30</v>
      </c>
      <c r="E1138" s="2">
        <f t="shared" si="68"/>
        <v>-481556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2.5</v>
      </c>
      <c r="C1139" s="5">
        <f>TITRES_STAT!D1142</f>
        <v>1.3972</v>
      </c>
      <c r="D1139" s="5">
        <f>TITRES_STAT!E1142</f>
        <v>5</v>
      </c>
      <c r="E1139" s="2">
        <f t="shared" si="68"/>
        <v>-481556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2.57</v>
      </c>
      <c r="C1140" s="5">
        <f>TITRES_STAT!D1143</f>
        <v>1.4363999999999999</v>
      </c>
      <c r="D1140" s="5">
        <f>TITRES_STAT!E1143</f>
        <v>1655</v>
      </c>
      <c r="E1140" s="2">
        <f t="shared" si="68"/>
        <v>-479901</v>
      </c>
      <c r="F1140" s="5" t="str">
        <f t="shared" si="71"/>
        <v>BULLISH</v>
      </c>
      <c r="G1140" s="5" t="str">
        <f t="shared" si="70"/>
        <v>NEUTRAL</v>
      </c>
      <c r="H1140" s="5" t="str">
        <f t="shared" si="69"/>
        <v>BULLISH DIVERGENCE</v>
      </c>
    </row>
    <row r="1141" spans="1:8" ht="13.5" x14ac:dyDescent="0.25">
      <c r="A1141" s="3">
        <f>TITRES_STAT!B1144</f>
        <v>43972</v>
      </c>
      <c r="B1141" s="5">
        <f>TITRES_STAT!C1144</f>
        <v>2.64</v>
      </c>
      <c r="C1141" s="5">
        <f>TITRES_STAT!D1144</f>
        <v>1.4755</v>
      </c>
      <c r="D1141" s="5">
        <f>TITRES_STAT!E1144</f>
        <v>805</v>
      </c>
      <c r="E1141" s="2">
        <f t="shared" si="68"/>
        <v>-479096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43973</v>
      </c>
      <c r="B1142" s="5">
        <f>TITRES_STAT!C1145</f>
        <v>2.57</v>
      </c>
      <c r="C1142" s="5">
        <f>TITRES_STAT!D1145</f>
        <v>1.4363999999999999</v>
      </c>
      <c r="D1142" s="5">
        <f>TITRES_STAT!E1145</f>
        <v>0</v>
      </c>
      <c r="E1142" s="2">
        <f t="shared" si="68"/>
        <v>-479096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CONFIRMED BULLISH</v>
      </c>
    </row>
    <row r="1143" spans="1:8" ht="13.5" x14ac:dyDescent="0.25">
      <c r="A1143" s="3">
        <f>TITRES_STAT!B1146</f>
        <v>43977</v>
      </c>
      <c r="B1143" s="5">
        <f>TITRES_STAT!C1146</f>
        <v>2.63</v>
      </c>
      <c r="C1143" s="5">
        <f>TITRES_STAT!D1146</f>
        <v>1.4699</v>
      </c>
      <c r="D1143" s="5">
        <f>TITRES_STAT!E1146</f>
        <v>5</v>
      </c>
      <c r="E1143" s="2">
        <f t="shared" si="68"/>
        <v>-479091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43978</v>
      </c>
      <c r="B1144" s="5">
        <f>TITRES_STAT!C1147</f>
        <v>2.56</v>
      </c>
      <c r="C1144" s="5">
        <f>TITRES_STAT!D1147</f>
        <v>1.4308000000000001</v>
      </c>
      <c r="D1144" s="5">
        <f>TITRES_STAT!E1147</f>
        <v>600</v>
      </c>
      <c r="E1144" s="2">
        <f t="shared" si="68"/>
        <v>-479691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43979</v>
      </c>
      <c r="B1145" s="5">
        <f>TITRES_STAT!C1148</f>
        <v>2.5</v>
      </c>
      <c r="C1145" s="5">
        <f>TITRES_STAT!D1148</f>
        <v>1.3972</v>
      </c>
      <c r="D1145" s="5">
        <f>TITRES_STAT!E1148</f>
        <v>1100</v>
      </c>
      <c r="E1145" s="2">
        <f t="shared" si="68"/>
        <v>-480791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2.4300000000000002</v>
      </c>
      <c r="C1146" s="5">
        <f>TITRES_STAT!D1149</f>
        <v>1.3581000000000001</v>
      </c>
      <c r="D1146" s="5">
        <f>TITRES_STAT!E1149</f>
        <v>170</v>
      </c>
      <c r="E1146" s="2">
        <f t="shared" si="68"/>
        <v>-480961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43983</v>
      </c>
      <c r="B1147" s="5">
        <f>TITRES_STAT!C1150</f>
        <v>2.42</v>
      </c>
      <c r="C1147" s="5">
        <f>TITRES_STAT!D1150</f>
        <v>1.3525</v>
      </c>
      <c r="D1147" s="5">
        <f>TITRES_STAT!E1150</f>
        <v>565</v>
      </c>
      <c r="E1147" s="2">
        <f t="shared" si="68"/>
        <v>-481526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CONFIRMED BEARISH</v>
      </c>
    </row>
    <row r="1148" spans="1:8" ht="13.5" x14ac:dyDescent="0.25">
      <c r="A1148" s="3">
        <f>TITRES_STAT!B1151</f>
        <v>43984</v>
      </c>
      <c r="B1148" s="5">
        <f>TITRES_STAT!C1151</f>
        <v>2.4300000000000002</v>
      </c>
      <c r="C1148" s="5">
        <f>TITRES_STAT!D1151</f>
        <v>1.3581000000000001</v>
      </c>
      <c r="D1148" s="5">
        <f>TITRES_STAT!E1151</f>
        <v>826</v>
      </c>
      <c r="E1148" s="2">
        <f t="shared" si="68"/>
        <v>-480700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CONFIRMED BEARISH</v>
      </c>
    </row>
    <row r="1149" spans="1:8" ht="13.5" x14ac:dyDescent="0.25">
      <c r="A1149" s="3">
        <f>TITRES_STAT!B1152</f>
        <v>43985</v>
      </c>
      <c r="B1149" s="5">
        <f>TITRES_STAT!C1152</f>
        <v>2.5</v>
      </c>
      <c r="C1149" s="5">
        <f>TITRES_STAT!D1152</f>
        <v>1.3972</v>
      </c>
      <c r="D1149" s="5">
        <f>TITRES_STAT!E1152</f>
        <v>1215</v>
      </c>
      <c r="E1149" s="2">
        <f t="shared" si="68"/>
        <v>-479485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BULLISH DIVERGENCE</v>
      </c>
    </row>
    <row r="1150" spans="1:8" ht="13.5" x14ac:dyDescent="0.25">
      <c r="A1150" s="3">
        <f>TITRES_STAT!B1153</f>
        <v>43986</v>
      </c>
      <c r="B1150" s="5">
        <f>TITRES_STAT!C1153</f>
        <v>2.57</v>
      </c>
      <c r="C1150" s="5">
        <f>TITRES_STAT!D1153</f>
        <v>1.4363999999999999</v>
      </c>
      <c r="D1150" s="5">
        <f>TITRES_STAT!E1153</f>
        <v>0</v>
      </c>
      <c r="E1150" s="2">
        <f t="shared" si="68"/>
        <v>-479485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2.64</v>
      </c>
      <c r="C1151" s="5">
        <f>TITRES_STAT!D1154</f>
        <v>1.4755</v>
      </c>
      <c r="D1151" s="5">
        <f>TITRES_STAT!E1154</f>
        <v>0</v>
      </c>
      <c r="E1151" s="2">
        <f t="shared" si="68"/>
        <v>-479485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2.75</v>
      </c>
      <c r="C1152" s="5">
        <f>TITRES_STAT!D1155</f>
        <v>1.5369999999999999</v>
      </c>
      <c r="D1152" s="5">
        <f>TITRES_STAT!E1155</f>
        <v>4290</v>
      </c>
      <c r="E1152" s="2">
        <f t="shared" si="68"/>
        <v>-475195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2.87</v>
      </c>
      <c r="C1153" s="5">
        <f>TITRES_STAT!D1156</f>
        <v>1.6040000000000001</v>
      </c>
      <c r="D1153" s="5">
        <f>TITRES_STAT!E1156</f>
        <v>0</v>
      </c>
      <c r="E1153" s="2">
        <f t="shared" si="68"/>
        <v>-475195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CONFIRMED BULLISH</v>
      </c>
    </row>
    <row r="1154" spans="1:8" ht="13.5" x14ac:dyDescent="0.25">
      <c r="A1154" s="3">
        <f>TITRES_STAT!B1157</f>
        <v>43992</v>
      </c>
      <c r="B1154" s="5">
        <f>TITRES_STAT!C1157</f>
        <v>2.99</v>
      </c>
      <c r="C1154" s="5">
        <f>TITRES_STAT!D1157</f>
        <v>1.6711</v>
      </c>
      <c r="D1154" s="5">
        <f>TITRES_STAT!E1157</f>
        <v>12735</v>
      </c>
      <c r="E1154" s="2">
        <f t="shared" si="68"/>
        <v>-462460</v>
      </c>
      <c r="F1154" s="5" t="str">
        <f t="shared" si="71"/>
        <v>BULLISH</v>
      </c>
      <c r="G1154" s="5" t="str">
        <f t="shared" si="70"/>
        <v>WEAK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3.12</v>
      </c>
      <c r="C1155" s="5">
        <f>TITRES_STAT!D1158</f>
        <v>1.7437</v>
      </c>
      <c r="D1155" s="5">
        <f>TITRES_STAT!E1158</f>
        <v>0</v>
      </c>
      <c r="E1155" s="2">
        <f t="shared" si="68"/>
        <v>-462460</v>
      </c>
      <c r="F1155" s="5" t="str">
        <f t="shared" si="71"/>
        <v>BULLISH</v>
      </c>
      <c r="G1155" s="5" t="str">
        <f t="shared" si="70"/>
        <v>WEAK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3.26</v>
      </c>
      <c r="C1156" s="5">
        <f>TITRES_STAT!D1159</f>
        <v>1.8220000000000001</v>
      </c>
      <c r="D1156" s="5">
        <f>TITRES_STAT!E1159</f>
        <v>0</v>
      </c>
      <c r="E1156" s="2">
        <f t="shared" ref="E1156:E1219" si="72">IF(B1156&gt;B1155, E1155+D1156, IF(B1156&lt;B1155, E1155-D1156, E1155))</f>
        <v>-462460</v>
      </c>
      <c r="F1156" s="5" t="str">
        <f t="shared" si="71"/>
        <v>BULLISH</v>
      </c>
      <c r="G1156" s="5" t="str">
        <f t="shared" si="70"/>
        <v>WEAK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3.39</v>
      </c>
      <c r="C1157" s="5">
        <f>TITRES_STAT!D1160</f>
        <v>1.8946000000000001</v>
      </c>
      <c r="D1157" s="5">
        <f>TITRES_STAT!E1160</f>
        <v>55612</v>
      </c>
      <c r="E1157" s="2">
        <f t="shared" si="72"/>
        <v>-406848</v>
      </c>
      <c r="F1157" s="5" t="str">
        <f t="shared" si="71"/>
        <v>BULLISH</v>
      </c>
      <c r="G1157" s="5" t="str">
        <f t="shared" si="70"/>
        <v>WEAK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3.55</v>
      </c>
      <c r="C1158" s="5">
        <f>TITRES_STAT!D1161</f>
        <v>1.9841</v>
      </c>
      <c r="D1158" s="5">
        <f>TITRES_STAT!E1161</f>
        <v>6005</v>
      </c>
      <c r="E1158" s="2">
        <f t="shared" si="72"/>
        <v>-400843</v>
      </c>
      <c r="F1158" s="5" t="str">
        <f t="shared" si="71"/>
        <v>BULLISH</v>
      </c>
      <c r="G1158" s="5" t="str">
        <f t="shared" si="70"/>
        <v>WEAK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3.76</v>
      </c>
      <c r="C1159" s="5">
        <f>TITRES_STAT!D1162</f>
        <v>2.1013999999999999</v>
      </c>
      <c r="D1159" s="5">
        <f>TITRES_STAT!E1162</f>
        <v>2823</v>
      </c>
      <c r="E1159" s="2">
        <f t="shared" si="72"/>
        <v>-398020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WEAK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3.71</v>
      </c>
      <c r="C1160" s="5">
        <f>TITRES_STAT!D1163</f>
        <v>2.0735000000000001</v>
      </c>
      <c r="D1160" s="5">
        <f>TITRES_STAT!E1163</f>
        <v>8637</v>
      </c>
      <c r="E1160" s="2">
        <f t="shared" si="72"/>
        <v>-406657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WEAK</v>
      </c>
      <c r="H1160" s="5" t="str">
        <f t="shared" si="73"/>
        <v>CONFIRMED BULLISH</v>
      </c>
    </row>
    <row r="1161" spans="1:8" ht="13.5" x14ac:dyDescent="0.25">
      <c r="A1161" s="3">
        <f>TITRES_STAT!B1164</f>
        <v>44001</v>
      </c>
      <c r="B1161" s="5">
        <f>TITRES_STAT!C1164</f>
        <v>3.55</v>
      </c>
      <c r="C1161" s="5">
        <f>TITRES_STAT!D1164</f>
        <v>1.9841</v>
      </c>
      <c r="D1161" s="5">
        <f>TITRES_STAT!E1164</f>
        <v>0</v>
      </c>
      <c r="E1161" s="2">
        <f t="shared" si="72"/>
        <v>-406657</v>
      </c>
      <c r="F1161" s="5" t="str">
        <f t="shared" si="75"/>
        <v>BULLISH</v>
      </c>
      <c r="G1161" s="5" t="str">
        <f t="shared" si="74"/>
        <v>WEAK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3.34</v>
      </c>
      <c r="C1162" s="5">
        <f>TITRES_STAT!D1165</f>
        <v>1.8667</v>
      </c>
      <c r="D1162" s="5">
        <f>TITRES_STAT!E1165</f>
        <v>810</v>
      </c>
      <c r="E1162" s="2">
        <f t="shared" si="72"/>
        <v>-407467</v>
      </c>
      <c r="F1162" s="5" t="str">
        <f t="shared" si="75"/>
        <v>BEARISH</v>
      </c>
      <c r="G1162" s="5" t="str">
        <f t="shared" si="74"/>
        <v>NEUTRAL</v>
      </c>
      <c r="H1162" s="5" t="str">
        <f t="shared" si="73"/>
        <v>CONFIRMED BEARISH</v>
      </c>
    </row>
    <row r="1163" spans="1:8" ht="13.5" x14ac:dyDescent="0.25">
      <c r="A1163" s="3">
        <f>TITRES_STAT!B1166</f>
        <v>44005</v>
      </c>
      <c r="B1163" s="5">
        <f>TITRES_STAT!C1166</f>
        <v>3.4</v>
      </c>
      <c r="C1163" s="5">
        <f>TITRES_STAT!D1166</f>
        <v>1.9001999999999999</v>
      </c>
      <c r="D1163" s="5">
        <f>TITRES_STAT!E1166</f>
        <v>9131</v>
      </c>
      <c r="E1163" s="2">
        <f t="shared" si="72"/>
        <v>-398336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BULLISH DIVERGENCE</v>
      </c>
    </row>
    <row r="1164" spans="1:8" ht="13.5" x14ac:dyDescent="0.25">
      <c r="A1164" s="3">
        <f>TITRES_STAT!B1167</f>
        <v>44006</v>
      </c>
      <c r="B1164" s="5">
        <f>TITRES_STAT!C1167</f>
        <v>3.49</v>
      </c>
      <c r="C1164" s="5">
        <f>TITRES_STAT!D1167</f>
        <v>1.9504999999999999</v>
      </c>
      <c r="D1164" s="5">
        <f>TITRES_STAT!E1167</f>
        <v>849</v>
      </c>
      <c r="E1164" s="2">
        <f t="shared" si="72"/>
        <v>-397487</v>
      </c>
      <c r="F1164" s="5" t="str">
        <f t="shared" si="75"/>
        <v>BULLISH</v>
      </c>
      <c r="G1164" s="5" t="str">
        <f t="shared" si="74"/>
        <v>NEUTRAL</v>
      </c>
      <c r="H1164" s="5" t="str">
        <f t="shared" si="73"/>
        <v>BULLISH DIVERGENCE</v>
      </c>
    </row>
    <row r="1165" spans="1:8" ht="13.5" x14ac:dyDescent="0.25">
      <c r="A1165" s="3">
        <f>TITRES_STAT!B1168</f>
        <v>44007</v>
      </c>
      <c r="B1165" s="5">
        <f>TITRES_STAT!C1168</f>
        <v>3.48</v>
      </c>
      <c r="C1165" s="5">
        <f>TITRES_STAT!D1168</f>
        <v>1.9449000000000001</v>
      </c>
      <c r="D1165" s="5">
        <f>TITRES_STAT!E1168</f>
        <v>2215</v>
      </c>
      <c r="E1165" s="2">
        <f t="shared" si="72"/>
        <v>-399702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BULLISH DIVERGENCE</v>
      </c>
    </row>
    <row r="1166" spans="1:8" ht="13.5" x14ac:dyDescent="0.25">
      <c r="A1166" s="3">
        <f>TITRES_STAT!B1169</f>
        <v>44008</v>
      </c>
      <c r="B1166" s="5">
        <f>TITRES_STAT!C1169</f>
        <v>3.38</v>
      </c>
      <c r="C1166" s="5">
        <f>TITRES_STAT!D1169</f>
        <v>1.8891</v>
      </c>
      <c r="D1166" s="5">
        <f>TITRES_STAT!E1169</f>
        <v>1814</v>
      </c>
      <c r="E1166" s="2">
        <f t="shared" si="72"/>
        <v>-401516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BULLISH DIVERGENCE</v>
      </c>
    </row>
    <row r="1167" spans="1:8" ht="13.5" x14ac:dyDescent="0.25">
      <c r="A1167" s="3">
        <f>TITRES_STAT!B1170</f>
        <v>44011</v>
      </c>
      <c r="B1167" s="5">
        <f>TITRES_STAT!C1170</f>
        <v>3.57</v>
      </c>
      <c r="C1167" s="5">
        <f>TITRES_STAT!D1170</f>
        <v>1.9952000000000001</v>
      </c>
      <c r="D1167" s="5">
        <f>TITRES_STAT!E1170</f>
        <v>3940</v>
      </c>
      <c r="E1167" s="2">
        <f t="shared" si="72"/>
        <v>-397576</v>
      </c>
      <c r="F1167" s="5" t="str">
        <f t="shared" si="75"/>
        <v>BULLISH</v>
      </c>
      <c r="G1167" s="5" t="str">
        <f t="shared" si="74"/>
        <v>WEAK</v>
      </c>
      <c r="H1167" s="5" t="str">
        <f t="shared" si="73"/>
        <v>CONFIRMED BULLISH</v>
      </c>
    </row>
    <row r="1168" spans="1:8" ht="13.5" x14ac:dyDescent="0.25">
      <c r="A1168" s="3">
        <f>TITRES_STAT!B1171</f>
        <v>44012</v>
      </c>
      <c r="B1168" s="5">
        <f>TITRES_STAT!C1171</f>
        <v>3.67</v>
      </c>
      <c r="C1168" s="5">
        <f>TITRES_STAT!D1171</f>
        <v>2.0510999999999999</v>
      </c>
      <c r="D1168" s="5">
        <f>TITRES_STAT!E1171</f>
        <v>8314</v>
      </c>
      <c r="E1168" s="2">
        <f t="shared" si="72"/>
        <v>-389262</v>
      </c>
      <c r="F1168" s="5" t="str">
        <f t="shared" si="75"/>
        <v>BULLISH</v>
      </c>
      <c r="G1168" s="5" t="str">
        <f t="shared" si="74"/>
        <v>WEAK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3.77</v>
      </c>
      <c r="C1169" s="5">
        <f>TITRES_STAT!D1172</f>
        <v>2.1070000000000002</v>
      </c>
      <c r="D1169" s="5">
        <f>TITRES_STAT!E1172</f>
        <v>2365</v>
      </c>
      <c r="E1169" s="2">
        <f t="shared" si="72"/>
        <v>-386897</v>
      </c>
      <c r="F1169" s="5" t="str">
        <f t="shared" si="75"/>
        <v>BULLISH</v>
      </c>
      <c r="G1169" s="5" t="str">
        <f t="shared" si="74"/>
        <v>WEAK</v>
      </c>
      <c r="H1169" s="5" t="str">
        <f t="shared" si="73"/>
        <v>CONFIRMED BULLISH</v>
      </c>
    </row>
    <row r="1170" spans="1:8" ht="13.5" x14ac:dyDescent="0.25">
      <c r="A1170" s="3">
        <f>TITRES_STAT!B1173</f>
        <v>44014</v>
      </c>
      <c r="B1170" s="5">
        <f>TITRES_STAT!C1173</f>
        <v>3.8</v>
      </c>
      <c r="C1170" s="5">
        <f>TITRES_STAT!D1173</f>
        <v>2.1238000000000001</v>
      </c>
      <c r="D1170" s="5">
        <f>TITRES_STAT!E1173</f>
        <v>1145</v>
      </c>
      <c r="E1170" s="2">
        <f t="shared" si="72"/>
        <v>-385752</v>
      </c>
      <c r="F1170" s="5" t="str">
        <f t="shared" si="75"/>
        <v>BULLISH</v>
      </c>
      <c r="G1170" s="5" t="str">
        <f t="shared" si="74"/>
        <v>WEAK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3.79</v>
      </c>
      <c r="C1171" s="5">
        <f>TITRES_STAT!D1174</f>
        <v>2.1181999999999999</v>
      </c>
      <c r="D1171" s="5">
        <f>TITRES_STAT!E1174</f>
        <v>204</v>
      </c>
      <c r="E1171" s="2">
        <f t="shared" si="72"/>
        <v>-385956</v>
      </c>
      <c r="F1171" s="5" t="str">
        <f t="shared" si="75"/>
        <v>BULLISH</v>
      </c>
      <c r="G1171" s="5" t="str">
        <f t="shared" si="74"/>
        <v>WEAK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3.79</v>
      </c>
      <c r="C1172" s="5">
        <f>TITRES_STAT!D1175</f>
        <v>2.1181999999999999</v>
      </c>
      <c r="D1172" s="5">
        <f>TITRES_STAT!E1175</f>
        <v>204</v>
      </c>
      <c r="E1172" s="2">
        <f t="shared" si="72"/>
        <v>-385956</v>
      </c>
      <c r="F1172" s="5" t="str">
        <f t="shared" si="75"/>
        <v>BULLISH</v>
      </c>
      <c r="G1172" s="5" t="str">
        <f t="shared" si="74"/>
        <v>WEAK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3.7</v>
      </c>
      <c r="C1173" s="5">
        <f>TITRES_STAT!D1176</f>
        <v>2.0678999999999998</v>
      </c>
      <c r="D1173" s="5">
        <f>TITRES_STAT!E1176</f>
        <v>140</v>
      </c>
      <c r="E1173" s="2">
        <f t="shared" si="72"/>
        <v>-386096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3.6</v>
      </c>
      <c r="C1174" s="5">
        <f>TITRES_STAT!D1177</f>
        <v>2.012</v>
      </c>
      <c r="D1174" s="5">
        <f>TITRES_STAT!E1177</f>
        <v>200</v>
      </c>
      <c r="E1174" s="2">
        <f t="shared" si="72"/>
        <v>-386296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BULLISH DIVERGENCE</v>
      </c>
    </row>
    <row r="1175" spans="1:8" ht="13.5" x14ac:dyDescent="0.25">
      <c r="A1175" s="3">
        <f>TITRES_STAT!B1178</f>
        <v>44021</v>
      </c>
      <c r="B1175" s="5">
        <f>TITRES_STAT!C1178</f>
        <v>3.7</v>
      </c>
      <c r="C1175" s="5">
        <f>TITRES_STAT!D1178</f>
        <v>2.0678999999999998</v>
      </c>
      <c r="D1175" s="5">
        <f>TITRES_STAT!E1178</f>
        <v>8493</v>
      </c>
      <c r="E1175" s="2">
        <f t="shared" si="72"/>
        <v>-377803</v>
      </c>
      <c r="F1175" s="5" t="str">
        <f t="shared" si="75"/>
        <v>BULLISH</v>
      </c>
      <c r="G1175" s="5" t="str">
        <f t="shared" si="74"/>
        <v>WEAK</v>
      </c>
      <c r="H1175" s="5" t="str">
        <f t="shared" si="73"/>
        <v>BULLISH DIVERGENCE</v>
      </c>
    </row>
    <row r="1176" spans="1:8" ht="13.5" x14ac:dyDescent="0.25">
      <c r="A1176" s="3">
        <f>TITRES_STAT!B1179</f>
        <v>44022</v>
      </c>
      <c r="B1176" s="5">
        <f>TITRES_STAT!C1179</f>
        <v>3.7</v>
      </c>
      <c r="C1176" s="5">
        <f>TITRES_STAT!D1179</f>
        <v>2.0678999999999998</v>
      </c>
      <c r="D1176" s="5">
        <f>TITRES_STAT!E1179</f>
        <v>1290</v>
      </c>
      <c r="E1176" s="2">
        <f t="shared" si="72"/>
        <v>-377803</v>
      </c>
      <c r="F1176" s="5" t="str">
        <f t="shared" si="75"/>
        <v>BULLISH</v>
      </c>
      <c r="G1176" s="5" t="str">
        <f t="shared" si="74"/>
        <v>WEAK</v>
      </c>
      <c r="H1176" s="5" t="str">
        <f t="shared" si="73"/>
        <v>BULLISH DIVERGENCE</v>
      </c>
    </row>
    <row r="1177" spans="1:8" ht="13.5" x14ac:dyDescent="0.25">
      <c r="A1177" s="3">
        <f>TITRES_STAT!B1180</f>
        <v>44025</v>
      </c>
      <c r="B1177" s="5">
        <f>TITRES_STAT!C1180</f>
        <v>3.68</v>
      </c>
      <c r="C1177" s="5">
        <f>TITRES_STAT!D1180</f>
        <v>2.0567000000000002</v>
      </c>
      <c r="D1177" s="5">
        <f>TITRES_STAT!E1180</f>
        <v>63</v>
      </c>
      <c r="E1177" s="2">
        <f t="shared" si="72"/>
        <v>-377866</v>
      </c>
      <c r="F1177" s="5" t="str">
        <f t="shared" si="75"/>
        <v>BULLISH</v>
      </c>
      <c r="G1177" s="5" t="str">
        <f t="shared" si="74"/>
        <v>WEAK</v>
      </c>
      <c r="H1177" s="5" t="str">
        <f t="shared" si="73"/>
        <v>BULLISH DIVERGENCE</v>
      </c>
    </row>
    <row r="1178" spans="1:8" ht="13.5" x14ac:dyDescent="0.25">
      <c r="A1178" s="3">
        <f>TITRES_STAT!B1181</f>
        <v>44026</v>
      </c>
      <c r="B1178" s="5">
        <f>TITRES_STAT!C1181</f>
        <v>3.77</v>
      </c>
      <c r="C1178" s="5">
        <f>TITRES_STAT!D1181</f>
        <v>2.1070000000000002</v>
      </c>
      <c r="D1178" s="5">
        <f>TITRES_STAT!E1181</f>
        <v>10000</v>
      </c>
      <c r="E1178" s="2">
        <f t="shared" si="72"/>
        <v>-367866</v>
      </c>
      <c r="F1178" s="5" t="str">
        <f t="shared" si="75"/>
        <v>BULLISH</v>
      </c>
      <c r="G1178" s="5" t="str">
        <f t="shared" si="74"/>
        <v>WEAK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3.7</v>
      </c>
      <c r="C1179" s="5">
        <f>TITRES_STAT!D1182</f>
        <v>2.0678999999999998</v>
      </c>
      <c r="D1179" s="5">
        <f>TITRES_STAT!E1182</f>
        <v>1290</v>
      </c>
      <c r="E1179" s="2">
        <f t="shared" si="72"/>
        <v>-369156</v>
      </c>
      <c r="F1179" s="5" t="str">
        <f t="shared" si="75"/>
        <v>BULLISH</v>
      </c>
      <c r="G1179" s="5" t="str">
        <f t="shared" si="74"/>
        <v>WEAK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3.6</v>
      </c>
      <c r="C1180" s="5">
        <f>TITRES_STAT!D1183</f>
        <v>2.012</v>
      </c>
      <c r="D1180" s="5">
        <f>TITRES_STAT!E1183</f>
        <v>340</v>
      </c>
      <c r="E1180" s="2">
        <f t="shared" si="72"/>
        <v>-369496</v>
      </c>
      <c r="F1180" s="5" t="str">
        <f t="shared" si="75"/>
        <v>BULLISH</v>
      </c>
      <c r="G1180" s="5" t="str">
        <f t="shared" si="74"/>
        <v>WEAK</v>
      </c>
      <c r="H1180" s="5" t="str">
        <f t="shared" si="73"/>
        <v>BULLISH DIVERGENCE</v>
      </c>
    </row>
    <row r="1181" spans="1:8" ht="13.5" x14ac:dyDescent="0.25">
      <c r="A1181" s="3">
        <f>TITRES_STAT!B1184</f>
        <v>44029</v>
      </c>
      <c r="B1181" s="5">
        <f>TITRES_STAT!C1184</f>
        <v>3.5</v>
      </c>
      <c r="C1181" s="5">
        <f>TITRES_STAT!D1184</f>
        <v>1.9560999999999999</v>
      </c>
      <c r="D1181" s="5">
        <f>TITRES_STAT!E1184</f>
        <v>40</v>
      </c>
      <c r="E1181" s="2">
        <f t="shared" si="72"/>
        <v>-369536</v>
      </c>
      <c r="F1181" s="5" t="str">
        <f t="shared" si="75"/>
        <v>BULLISH</v>
      </c>
      <c r="G1181" s="5" t="str">
        <f t="shared" si="74"/>
        <v>WEAK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3.4</v>
      </c>
      <c r="C1182" s="5">
        <f>TITRES_STAT!D1185</f>
        <v>1.9001999999999999</v>
      </c>
      <c r="D1182" s="5">
        <f>TITRES_STAT!E1185</f>
        <v>1150</v>
      </c>
      <c r="E1182" s="2">
        <f t="shared" si="72"/>
        <v>-370686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44033</v>
      </c>
      <c r="B1183" s="5">
        <f>TITRES_STAT!C1186</f>
        <v>3.3</v>
      </c>
      <c r="C1183" s="5">
        <f>TITRES_STAT!D1186</f>
        <v>1.8443000000000001</v>
      </c>
      <c r="D1183" s="5">
        <f>TITRES_STAT!E1186</f>
        <v>5</v>
      </c>
      <c r="E1183" s="2">
        <f t="shared" si="72"/>
        <v>-370691</v>
      </c>
      <c r="F1183" s="5" t="str">
        <f t="shared" si="75"/>
        <v>BEARISH</v>
      </c>
      <c r="G1183" s="5" t="str">
        <f t="shared" si="74"/>
        <v>NEUTRAL</v>
      </c>
      <c r="H1183" s="5" t="str">
        <f t="shared" si="73"/>
        <v>CONFIRMED BEARISH</v>
      </c>
    </row>
    <row r="1184" spans="1:8" ht="13.5" x14ac:dyDescent="0.25">
      <c r="A1184" s="3">
        <f>TITRES_STAT!B1187</f>
        <v>44034</v>
      </c>
      <c r="B1184" s="5">
        <f>TITRES_STAT!C1187</f>
        <v>3.34</v>
      </c>
      <c r="C1184" s="5">
        <f>TITRES_STAT!D1187</f>
        <v>1.8667</v>
      </c>
      <c r="D1184" s="5">
        <f>TITRES_STAT!E1187</f>
        <v>500</v>
      </c>
      <c r="E1184" s="2">
        <f t="shared" si="72"/>
        <v>-370191</v>
      </c>
      <c r="F1184" s="5" t="str">
        <f t="shared" si="75"/>
        <v>BEARISH</v>
      </c>
      <c r="G1184" s="5" t="str">
        <f t="shared" si="74"/>
        <v>NEUTRAL</v>
      </c>
      <c r="H1184" s="5" t="str">
        <f t="shared" si="73"/>
        <v>CONFIRMED BEARISH</v>
      </c>
    </row>
    <row r="1185" spans="1:8" ht="13.5" x14ac:dyDescent="0.25">
      <c r="A1185" s="3">
        <f>TITRES_STAT!B1188</f>
        <v>44035</v>
      </c>
      <c r="B1185" s="5">
        <f>TITRES_STAT!C1188</f>
        <v>3.44</v>
      </c>
      <c r="C1185" s="5">
        <f>TITRES_STAT!D1188</f>
        <v>1.9226000000000001</v>
      </c>
      <c r="D1185" s="5">
        <f>TITRES_STAT!E1188</f>
        <v>700</v>
      </c>
      <c r="E1185" s="2">
        <f t="shared" si="72"/>
        <v>-369491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BULLISH DIVERGENCE</v>
      </c>
    </row>
    <row r="1186" spans="1:8" ht="13.5" x14ac:dyDescent="0.25">
      <c r="A1186" s="3">
        <f>TITRES_STAT!B1189</f>
        <v>44036</v>
      </c>
      <c r="B1186" s="5">
        <f>TITRES_STAT!C1189</f>
        <v>3.6</v>
      </c>
      <c r="C1186" s="5">
        <f>TITRES_STAT!D1189</f>
        <v>2.012</v>
      </c>
      <c r="D1186" s="5">
        <f>TITRES_STAT!E1189</f>
        <v>2346</v>
      </c>
      <c r="E1186" s="2">
        <f t="shared" si="72"/>
        <v>-367145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44039</v>
      </c>
      <c r="B1187" s="5">
        <f>TITRES_STAT!C1190</f>
        <v>3.6</v>
      </c>
      <c r="C1187" s="5">
        <f>TITRES_STAT!D1190</f>
        <v>2.012</v>
      </c>
      <c r="D1187" s="5">
        <f>TITRES_STAT!E1190</f>
        <v>132</v>
      </c>
      <c r="E1187" s="2">
        <f t="shared" si="72"/>
        <v>-367145</v>
      </c>
      <c r="F1187" s="5" t="str">
        <f t="shared" si="75"/>
        <v>BULLISH</v>
      </c>
      <c r="G1187" s="5" t="str">
        <f t="shared" si="74"/>
        <v>NEUTRAL</v>
      </c>
      <c r="H1187" s="5" t="str">
        <f t="shared" si="73"/>
        <v>CONFIRMED BULLISH</v>
      </c>
    </row>
    <row r="1188" spans="1:8" ht="13.5" x14ac:dyDescent="0.25">
      <c r="A1188" s="3">
        <f>TITRES_STAT!B1191</f>
        <v>44040</v>
      </c>
      <c r="B1188" s="5">
        <f>TITRES_STAT!C1191</f>
        <v>3.7</v>
      </c>
      <c r="C1188" s="5">
        <f>TITRES_STAT!D1191</f>
        <v>2.0678999999999998</v>
      </c>
      <c r="D1188" s="5">
        <f>TITRES_STAT!E1191</f>
        <v>10</v>
      </c>
      <c r="E1188" s="2">
        <f t="shared" si="72"/>
        <v>-367135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CONFIRMED BULLISH</v>
      </c>
    </row>
    <row r="1189" spans="1:8" ht="13.5" x14ac:dyDescent="0.25">
      <c r="A1189" s="3">
        <f>TITRES_STAT!B1192</f>
        <v>44041</v>
      </c>
      <c r="B1189" s="5">
        <f>TITRES_STAT!C1192</f>
        <v>3.7</v>
      </c>
      <c r="C1189" s="5">
        <f>TITRES_STAT!D1192</f>
        <v>2.0678999999999998</v>
      </c>
      <c r="D1189" s="5">
        <f>TITRES_STAT!E1192</f>
        <v>0</v>
      </c>
      <c r="E1189" s="2">
        <f t="shared" si="72"/>
        <v>-367135</v>
      </c>
      <c r="F1189" s="5" t="str">
        <f t="shared" si="75"/>
        <v>BULLISH</v>
      </c>
      <c r="G1189" s="5" t="str">
        <f t="shared" si="74"/>
        <v>NEUTRAL</v>
      </c>
      <c r="H1189" s="5" t="str">
        <f t="shared" si="73"/>
        <v>CONFIRMED BULLISH</v>
      </c>
    </row>
    <row r="1190" spans="1:8" ht="13.5" x14ac:dyDescent="0.25">
      <c r="A1190" s="3">
        <f>TITRES_STAT!B1193</f>
        <v>44042</v>
      </c>
      <c r="B1190" s="5">
        <f>TITRES_STAT!C1193</f>
        <v>3.7</v>
      </c>
      <c r="C1190" s="5">
        <f>TITRES_STAT!D1193</f>
        <v>2.0678999999999998</v>
      </c>
      <c r="D1190" s="5">
        <f>TITRES_STAT!E1193</f>
        <v>1030</v>
      </c>
      <c r="E1190" s="2">
        <f t="shared" si="72"/>
        <v>-367135</v>
      </c>
      <c r="F1190" s="5" t="str">
        <f t="shared" si="75"/>
        <v>BULLISH</v>
      </c>
      <c r="G1190" s="5" t="str">
        <f t="shared" si="74"/>
        <v>NEUTRAL</v>
      </c>
      <c r="H1190" s="5" t="str">
        <f t="shared" si="73"/>
        <v>CONFIRMED BULLISH</v>
      </c>
    </row>
    <row r="1191" spans="1:8" ht="13.5" x14ac:dyDescent="0.25">
      <c r="A1191" s="3">
        <f>TITRES_STAT!B1194</f>
        <v>44046</v>
      </c>
      <c r="B1191" s="5">
        <f>TITRES_STAT!C1194</f>
        <v>3.69</v>
      </c>
      <c r="C1191" s="5">
        <f>TITRES_STAT!D1194</f>
        <v>2.0623</v>
      </c>
      <c r="D1191" s="5">
        <f>TITRES_STAT!E1194</f>
        <v>1000</v>
      </c>
      <c r="E1191" s="2">
        <f t="shared" si="72"/>
        <v>-368135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BEARISH DIVERGENCE</v>
      </c>
    </row>
    <row r="1192" spans="1:8" ht="13.5" x14ac:dyDescent="0.25">
      <c r="A1192" s="3">
        <f>TITRES_STAT!B1195</f>
        <v>44047</v>
      </c>
      <c r="B1192" s="5">
        <f>TITRES_STAT!C1195</f>
        <v>3.58</v>
      </c>
      <c r="C1192" s="5">
        <f>TITRES_STAT!D1195</f>
        <v>2.0007999999999999</v>
      </c>
      <c r="D1192" s="5">
        <f>TITRES_STAT!E1195</f>
        <v>1913</v>
      </c>
      <c r="E1192" s="2">
        <f t="shared" si="72"/>
        <v>-370048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3.58</v>
      </c>
      <c r="C1193" s="5">
        <f>TITRES_STAT!D1196</f>
        <v>2.0007999999999999</v>
      </c>
      <c r="D1193" s="5">
        <f>TITRES_STAT!E1196</f>
        <v>2540</v>
      </c>
      <c r="E1193" s="2">
        <f t="shared" si="72"/>
        <v>-370048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CONFIRMED BEARISH</v>
      </c>
    </row>
    <row r="1194" spans="1:8" ht="13.5" x14ac:dyDescent="0.25">
      <c r="A1194" s="3">
        <f>TITRES_STAT!B1197</f>
        <v>44049</v>
      </c>
      <c r="B1194" s="5">
        <f>TITRES_STAT!C1197</f>
        <v>3.48</v>
      </c>
      <c r="C1194" s="5">
        <f>TITRES_STAT!D1197</f>
        <v>1.9449000000000001</v>
      </c>
      <c r="D1194" s="5">
        <f>TITRES_STAT!E1197</f>
        <v>10</v>
      </c>
      <c r="E1194" s="2">
        <f t="shared" si="72"/>
        <v>-370058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3.53</v>
      </c>
      <c r="C1195" s="5">
        <f>TITRES_STAT!D1198</f>
        <v>1.9729000000000001</v>
      </c>
      <c r="D1195" s="5">
        <f>TITRES_STAT!E1198</f>
        <v>2152</v>
      </c>
      <c r="E1195" s="2">
        <f t="shared" si="72"/>
        <v>-367906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3.55</v>
      </c>
      <c r="C1196" s="5">
        <f>TITRES_STAT!D1199</f>
        <v>1.9841</v>
      </c>
      <c r="D1196" s="5">
        <f>TITRES_STAT!E1199</f>
        <v>3098</v>
      </c>
      <c r="E1196" s="2">
        <f t="shared" si="72"/>
        <v>-364808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BULLISH DIVERGENCE</v>
      </c>
    </row>
    <row r="1197" spans="1:8" ht="13.5" x14ac:dyDescent="0.25">
      <c r="A1197" s="3">
        <f>TITRES_STAT!B1200</f>
        <v>44054</v>
      </c>
      <c r="B1197" s="5">
        <f>TITRES_STAT!C1200</f>
        <v>3.58</v>
      </c>
      <c r="C1197" s="5">
        <f>TITRES_STAT!D1200</f>
        <v>2.0007999999999999</v>
      </c>
      <c r="D1197" s="5">
        <f>TITRES_STAT!E1200</f>
        <v>2383</v>
      </c>
      <c r="E1197" s="2">
        <f t="shared" si="72"/>
        <v>-362425</v>
      </c>
      <c r="F1197" s="5" t="str">
        <f t="shared" si="75"/>
        <v>BULLISH</v>
      </c>
      <c r="G1197" s="5" t="str">
        <f t="shared" si="74"/>
        <v>WEAK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3.58</v>
      </c>
      <c r="C1198" s="5">
        <f>TITRES_STAT!D1201</f>
        <v>2.0007999999999999</v>
      </c>
      <c r="D1198" s="5">
        <f>TITRES_STAT!E1201</f>
        <v>3111</v>
      </c>
      <c r="E1198" s="2">
        <f t="shared" si="72"/>
        <v>-362425</v>
      </c>
      <c r="F1198" s="5" t="str">
        <f t="shared" si="75"/>
        <v>BULLISH</v>
      </c>
      <c r="G1198" s="5" t="str">
        <f t="shared" si="74"/>
        <v>WEAK</v>
      </c>
      <c r="H1198" s="5" t="str">
        <f t="shared" si="73"/>
        <v>NEUTRAL</v>
      </c>
    </row>
    <row r="1199" spans="1:8" ht="13.5" x14ac:dyDescent="0.25">
      <c r="A1199" s="3">
        <f>TITRES_STAT!B1202</f>
        <v>44057</v>
      </c>
      <c r="B1199" s="5">
        <f>TITRES_STAT!C1202</f>
        <v>3.48</v>
      </c>
      <c r="C1199" s="5">
        <f>TITRES_STAT!D1202</f>
        <v>1.9449000000000001</v>
      </c>
      <c r="D1199" s="5">
        <f>TITRES_STAT!E1202</f>
        <v>208</v>
      </c>
      <c r="E1199" s="2">
        <f t="shared" si="72"/>
        <v>-362633</v>
      </c>
      <c r="F1199" s="5" t="str">
        <f t="shared" si="75"/>
        <v>BULLISH</v>
      </c>
      <c r="G1199" s="5" t="str">
        <f t="shared" si="74"/>
        <v>WEAK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3.58</v>
      </c>
      <c r="C1200" s="5">
        <f>TITRES_STAT!D1203</f>
        <v>2.0007999999999999</v>
      </c>
      <c r="D1200" s="5">
        <f>TITRES_STAT!E1203</f>
        <v>1001</v>
      </c>
      <c r="E1200" s="2">
        <f t="shared" si="72"/>
        <v>-361632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CONFIRMED BULLISH</v>
      </c>
    </row>
    <row r="1201" spans="1:8" ht="13.5" x14ac:dyDescent="0.25">
      <c r="A1201" s="3">
        <f>TITRES_STAT!B1204</f>
        <v>44061</v>
      </c>
      <c r="B1201" s="5">
        <f>TITRES_STAT!C1204</f>
        <v>3.58</v>
      </c>
      <c r="C1201" s="5">
        <f>TITRES_STAT!D1204</f>
        <v>2.0007999999999999</v>
      </c>
      <c r="D1201" s="5">
        <f>TITRES_STAT!E1204</f>
        <v>0</v>
      </c>
      <c r="E1201" s="2">
        <f t="shared" si="72"/>
        <v>-361632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CONFIRMED BULLISH</v>
      </c>
    </row>
    <row r="1202" spans="1:8" ht="13.5" x14ac:dyDescent="0.25">
      <c r="A1202" s="3">
        <f>TITRES_STAT!B1205</f>
        <v>44062</v>
      </c>
      <c r="B1202" s="5">
        <f>TITRES_STAT!C1205</f>
        <v>3.53</v>
      </c>
      <c r="C1202" s="5">
        <f>TITRES_STAT!D1205</f>
        <v>1.9729000000000001</v>
      </c>
      <c r="D1202" s="5">
        <f>TITRES_STAT!E1205</f>
        <v>90</v>
      </c>
      <c r="E1202" s="2">
        <f t="shared" si="72"/>
        <v>-361722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BULLISH DIVERGENCE</v>
      </c>
    </row>
    <row r="1203" spans="1:8" ht="13.5" x14ac:dyDescent="0.25">
      <c r="A1203" s="3">
        <f>TITRES_STAT!B1206</f>
        <v>44064</v>
      </c>
      <c r="B1203" s="5">
        <f>TITRES_STAT!C1206</f>
        <v>3.34</v>
      </c>
      <c r="C1203" s="5">
        <f>TITRES_STAT!D1206</f>
        <v>1.8667</v>
      </c>
      <c r="D1203" s="5">
        <f>TITRES_STAT!E1206</f>
        <v>427</v>
      </c>
      <c r="E1203" s="2">
        <f t="shared" si="72"/>
        <v>-362149</v>
      </c>
      <c r="F1203" s="5" t="str">
        <f t="shared" si="75"/>
        <v>BULLISH</v>
      </c>
      <c r="G1203" s="5" t="str">
        <f t="shared" si="74"/>
        <v>NEUTRAL</v>
      </c>
      <c r="H1203" s="5" t="str">
        <f t="shared" si="73"/>
        <v>BULLISH DIVERGENCE</v>
      </c>
    </row>
    <row r="1204" spans="1:8" ht="13.5" x14ac:dyDescent="0.25">
      <c r="A1204" s="3">
        <f>TITRES_STAT!B1207</f>
        <v>44067</v>
      </c>
      <c r="B1204" s="5">
        <f>TITRES_STAT!C1207</f>
        <v>3.4</v>
      </c>
      <c r="C1204" s="5">
        <f>TITRES_STAT!D1207</f>
        <v>1.9001999999999999</v>
      </c>
      <c r="D1204" s="5">
        <f>TITRES_STAT!E1207</f>
        <v>2400</v>
      </c>
      <c r="E1204" s="2">
        <f t="shared" si="72"/>
        <v>-359749</v>
      </c>
      <c r="F1204" s="5" t="str">
        <f t="shared" si="75"/>
        <v>BULLISH</v>
      </c>
      <c r="G1204" s="5" t="str">
        <f t="shared" si="74"/>
        <v>NEUTRAL</v>
      </c>
      <c r="H1204" s="5" t="str">
        <f t="shared" si="73"/>
        <v>BULLISH DIVERGENCE</v>
      </c>
    </row>
    <row r="1205" spans="1:8" ht="13.5" x14ac:dyDescent="0.25">
      <c r="A1205" s="3">
        <f>TITRES_STAT!B1208</f>
        <v>44068</v>
      </c>
      <c r="B1205" s="5">
        <f>TITRES_STAT!C1208</f>
        <v>3.4</v>
      </c>
      <c r="C1205" s="5">
        <f>TITRES_STAT!D1208</f>
        <v>1.9001999999999999</v>
      </c>
      <c r="D1205" s="5">
        <f>TITRES_STAT!E1208</f>
        <v>3472</v>
      </c>
      <c r="E1205" s="2">
        <f t="shared" si="72"/>
        <v>-359749</v>
      </c>
      <c r="F1205" s="5" t="str">
        <f t="shared" si="75"/>
        <v>BULLISH</v>
      </c>
      <c r="G1205" s="5" t="str">
        <f t="shared" si="74"/>
        <v>NEUTRAL</v>
      </c>
      <c r="H1205" s="5" t="str">
        <f t="shared" si="73"/>
        <v>BULLISH DIVERGENCE</v>
      </c>
    </row>
    <row r="1206" spans="1:8" ht="13.5" x14ac:dyDescent="0.25">
      <c r="A1206" s="3">
        <f>TITRES_STAT!B1209</f>
        <v>44069</v>
      </c>
      <c r="B1206" s="5">
        <f>TITRES_STAT!C1209</f>
        <v>3.5</v>
      </c>
      <c r="C1206" s="5">
        <f>TITRES_STAT!D1209</f>
        <v>1.9560999999999999</v>
      </c>
      <c r="D1206" s="5">
        <f>TITRES_STAT!E1209</f>
        <v>0</v>
      </c>
      <c r="E1206" s="2">
        <f t="shared" si="72"/>
        <v>-359749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BULLISH DIVERGENCE</v>
      </c>
    </row>
    <row r="1207" spans="1:8" ht="13.5" x14ac:dyDescent="0.25">
      <c r="A1207" s="3">
        <f>TITRES_STAT!B1210</f>
        <v>44070</v>
      </c>
      <c r="B1207" s="5">
        <f>TITRES_STAT!C1210</f>
        <v>3.58</v>
      </c>
      <c r="C1207" s="5">
        <f>TITRES_STAT!D1210</f>
        <v>2.0007999999999999</v>
      </c>
      <c r="D1207" s="5">
        <f>TITRES_STAT!E1210</f>
        <v>1570</v>
      </c>
      <c r="E1207" s="2">
        <f t="shared" si="72"/>
        <v>-358179</v>
      </c>
      <c r="F1207" s="5" t="str">
        <f t="shared" si="75"/>
        <v>BULLISH</v>
      </c>
      <c r="G1207" s="5" t="str">
        <f t="shared" si="74"/>
        <v>NEUTRAL</v>
      </c>
      <c r="H1207" s="5" t="str">
        <f t="shared" si="73"/>
        <v>CONFIRMED BULLISH</v>
      </c>
    </row>
    <row r="1208" spans="1:8" ht="13.5" x14ac:dyDescent="0.25">
      <c r="A1208" s="3">
        <f>TITRES_STAT!B1211</f>
        <v>44071</v>
      </c>
      <c r="B1208" s="5">
        <f>TITRES_STAT!C1211</f>
        <v>3.58</v>
      </c>
      <c r="C1208" s="5">
        <f>TITRES_STAT!D1211</f>
        <v>2.0007999999999999</v>
      </c>
      <c r="D1208" s="5">
        <f>TITRES_STAT!E1211</f>
        <v>701</v>
      </c>
      <c r="E1208" s="2">
        <f t="shared" si="72"/>
        <v>-358179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CONFIRMED BULLISH</v>
      </c>
    </row>
    <row r="1209" spans="1:8" ht="13.5" x14ac:dyDescent="0.25">
      <c r="A1209" s="3">
        <f>TITRES_STAT!B1212</f>
        <v>44074</v>
      </c>
      <c r="B1209" s="5">
        <f>TITRES_STAT!C1212</f>
        <v>3.57</v>
      </c>
      <c r="C1209" s="5">
        <f>TITRES_STAT!D1212</f>
        <v>1.9952000000000001</v>
      </c>
      <c r="D1209" s="5">
        <f>TITRES_STAT!E1212</f>
        <v>1</v>
      </c>
      <c r="E1209" s="2">
        <f t="shared" si="72"/>
        <v>-358180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CONFIRMED BULLISH</v>
      </c>
    </row>
    <row r="1210" spans="1:8" ht="13.5" x14ac:dyDescent="0.25">
      <c r="A1210" s="3">
        <f>TITRES_STAT!B1213</f>
        <v>44075</v>
      </c>
      <c r="B1210" s="5">
        <f>TITRES_STAT!C1213</f>
        <v>3.57</v>
      </c>
      <c r="C1210" s="5">
        <f>TITRES_STAT!D1213</f>
        <v>1.9952000000000001</v>
      </c>
      <c r="D1210" s="5">
        <f>TITRES_STAT!E1213</f>
        <v>0</v>
      </c>
      <c r="E1210" s="2">
        <f t="shared" si="72"/>
        <v>-358180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CONFIRMED BULLISH</v>
      </c>
    </row>
    <row r="1211" spans="1:8" ht="13.5" x14ac:dyDescent="0.25">
      <c r="A1211" s="3">
        <f>TITRES_STAT!B1214</f>
        <v>44076</v>
      </c>
      <c r="B1211" s="5">
        <f>TITRES_STAT!C1214</f>
        <v>3.57</v>
      </c>
      <c r="C1211" s="5">
        <f>TITRES_STAT!D1214</f>
        <v>1.9952000000000001</v>
      </c>
      <c r="D1211" s="5">
        <f>TITRES_STAT!E1214</f>
        <v>4</v>
      </c>
      <c r="E1211" s="2">
        <f t="shared" si="72"/>
        <v>-358180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CONFIRMED BULLISH</v>
      </c>
    </row>
    <row r="1212" spans="1:8" ht="13.5" x14ac:dyDescent="0.25">
      <c r="A1212" s="3">
        <f>TITRES_STAT!B1215</f>
        <v>44077</v>
      </c>
      <c r="B1212" s="5">
        <f>TITRES_STAT!C1215</f>
        <v>3.57</v>
      </c>
      <c r="C1212" s="5">
        <f>TITRES_STAT!D1215</f>
        <v>1.9952000000000001</v>
      </c>
      <c r="D1212" s="5">
        <f>TITRES_STAT!E1215</f>
        <v>0</v>
      </c>
      <c r="E1212" s="2">
        <f t="shared" si="72"/>
        <v>-358180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3.47</v>
      </c>
      <c r="C1213" s="5">
        <f>TITRES_STAT!D1216</f>
        <v>1.9394</v>
      </c>
      <c r="D1213" s="5">
        <f>TITRES_STAT!E1216</f>
        <v>50</v>
      </c>
      <c r="E1213" s="2">
        <f t="shared" si="72"/>
        <v>-358230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3.45</v>
      </c>
      <c r="C1214" s="5">
        <f>TITRES_STAT!D1217</f>
        <v>1.9281999999999999</v>
      </c>
      <c r="D1214" s="5">
        <f>TITRES_STAT!E1217</f>
        <v>1012</v>
      </c>
      <c r="E1214" s="2">
        <f t="shared" si="72"/>
        <v>-359242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3.42</v>
      </c>
      <c r="C1215" s="5">
        <f>TITRES_STAT!D1218</f>
        <v>1.9114</v>
      </c>
      <c r="D1215" s="5">
        <f>TITRES_STAT!E1218</f>
        <v>12</v>
      </c>
      <c r="E1215" s="2">
        <f t="shared" si="72"/>
        <v>-359254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3.44</v>
      </c>
      <c r="C1216" s="5">
        <f>TITRES_STAT!D1219</f>
        <v>1.9226000000000001</v>
      </c>
      <c r="D1216" s="5">
        <f>TITRES_STAT!E1219</f>
        <v>1130</v>
      </c>
      <c r="E1216" s="2">
        <f t="shared" si="72"/>
        <v>-358124</v>
      </c>
      <c r="F1216" s="5" t="str">
        <f t="shared" si="75"/>
        <v>BULLISH</v>
      </c>
      <c r="G1216" s="5" t="str">
        <f t="shared" si="74"/>
        <v>NEUTRAL</v>
      </c>
      <c r="H1216" s="5" t="str">
        <f t="shared" si="73"/>
        <v>BULLISH DIVERGENCE</v>
      </c>
    </row>
    <row r="1217" spans="1:8" ht="13.5" x14ac:dyDescent="0.25">
      <c r="A1217" s="3">
        <f>TITRES_STAT!B1220</f>
        <v>44084</v>
      </c>
      <c r="B1217" s="5">
        <f>TITRES_STAT!C1220</f>
        <v>3.24</v>
      </c>
      <c r="C1217" s="5">
        <f>TITRES_STAT!D1220</f>
        <v>1.8108</v>
      </c>
      <c r="D1217" s="5">
        <f>TITRES_STAT!E1220</f>
        <v>2082</v>
      </c>
      <c r="E1217" s="2">
        <f t="shared" si="72"/>
        <v>-360206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CONFIRMED BEARISH</v>
      </c>
    </row>
    <row r="1218" spans="1:8" ht="13.5" x14ac:dyDescent="0.25">
      <c r="A1218" s="3">
        <f>TITRES_STAT!B1221</f>
        <v>44085</v>
      </c>
      <c r="B1218" s="5">
        <f>TITRES_STAT!C1221</f>
        <v>3.16</v>
      </c>
      <c r="C1218" s="5">
        <f>TITRES_STAT!D1221</f>
        <v>1.7661</v>
      </c>
      <c r="D1218" s="5">
        <f>TITRES_STAT!E1221</f>
        <v>110</v>
      </c>
      <c r="E1218" s="2">
        <f t="shared" si="72"/>
        <v>-360316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CONFIRMED BEARISH</v>
      </c>
    </row>
    <row r="1219" spans="1:8" ht="13.5" x14ac:dyDescent="0.25">
      <c r="A1219" s="3">
        <f>TITRES_STAT!B1222</f>
        <v>44088</v>
      </c>
      <c r="B1219" s="5">
        <f>TITRES_STAT!C1222</f>
        <v>3.11</v>
      </c>
      <c r="C1219" s="5">
        <f>TITRES_STAT!D1222</f>
        <v>1.7382</v>
      </c>
      <c r="D1219" s="5">
        <f>TITRES_STAT!E1222</f>
        <v>1884</v>
      </c>
      <c r="E1219" s="2">
        <f t="shared" si="72"/>
        <v>-362200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3.01</v>
      </c>
      <c r="C1220" s="5">
        <f>TITRES_STAT!D1223</f>
        <v>1.6822999999999999</v>
      </c>
      <c r="D1220" s="5">
        <f>TITRES_STAT!E1223</f>
        <v>2000</v>
      </c>
      <c r="E1220" s="2">
        <f t="shared" ref="E1220:E1283" si="76">IF(B1220&gt;B1219, E1219+D1220, IF(B1220&lt;B1219, E1219-D1220, E1219))</f>
        <v>-364200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2.99</v>
      </c>
      <c r="C1221" s="5">
        <f>TITRES_STAT!D1224</f>
        <v>1.6711</v>
      </c>
      <c r="D1221" s="5">
        <f>TITRES_STAT!E1224</f>
        <v>1165</v>
      </c>
      <c r="E1221" s="2">
        <f t="shared" si="76"/>
        <v>-365365</v>
      </c>
      <c r="F1221" s="5" t="str">
        <f t="shared" si="75"/>
        <v>BEARISH</v>
      </c>
      <c r="G1221" s="5" t="str">
        <f t="shared" si="74"/>
        <v>STRONG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2.9</v>
      </c>
      <c r="C1222" s="5">
        <f>TITRES_STAT!D1225</f>
        <v>1.6208</v>
      </c>
      <c r="D1222" s="5">
        <f>TITRES_STAT!E1225</f>
        <v>534</v>
      </c>
      <c r="E1222" s="2">
        <f t="shared" si="76"/>
        <v>-365899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2.91</v>
      </c>
      <c r="C1223" s="5">
        <f>TITRES_STAT!D1226</f>
        <v>1.6264000000000001</v>
      </c>
      <c r="D1223" s="5">
        <f>TITRES_STAT!E1226</f>
        <v>5759</v>
      </c>
      <c r="E1223" s="2">
        <f t="shared" si="76"/>
        <v>-360140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BULLISH DIVERGENCE</v>
      </c>
    </row>
    <row r="1224" spans="1:8" ht="13.5" x14ac:dyDescent="0.25">
      <c r="A1224" s="3">
        <f>TITRES_STAT!B1227</f>
        <v>44095</v>
      </c>
      <c r="B1224" s="5">
        <f>TITRES_STAT!C1227</f>
        <v>2.86</v>
      </c>
      <c r="C1224" s="5">
        <f>TITRES_STAT!D1227</f>
        <v>1.5984</v>
      </c>
      <c r="D1224" s="5">
        <f>TITRES_STAT!E1227</f>
        <v>9383</v>
      </c>
      <c r="E1224" s="2">
        <f t="shared" si="76"/>
        <v>-369523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STRONG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2.86</v>
      </c>
      <c r="C1225" s="5">
        <f>TITRES_STAT!D1228</f>
        <v>1.5984</v>
      </c>
      <c r="D1225" s="5">
        <f>TITRES_STAT!E1228</f>
        <v>7434</v>
      </c>
      <c r="E1225" s="2">
        <f t="shared" si="76"/>
        <v>-369523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2.9</v>
      </c>
      <c r="C1226" s="5">
        <f>TITRES_STAT!D1229</f>
        <v>1.6208</v>
      </c>
      <c r="D1226" s="5">
        <f>TITRES_STAT!E1229</f>
        <v>19</v>
      </c>
      <c r="E1226" s="2">
        <f t="shared" si="76"/>
        <v>-369504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44098</v>
      </c>
      <c r="B1227" s="5">
        <f>TITRES_STAT!C1230</f>
        <v>2.86</v>
      </c>
      <c r="C1227" s="5">
        <f>TITRES_STAT!D1230</f>
        <v>1.5984</v>
      </c>
      <c r="D1227" s="5">
        <f>TITRES_STAT!E1230</f>
        <v>585</v>
      </c>
      <c r="E1227" s="2">
        <f t="shared" si="76"/>
        <v>-370089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CONFIRMED BEARISH</v>
      </c>
    </row>
    <row r="1228" spans="1:8" ht="13.5" x14ac:dyDescent="0.25">
      <c r="A1228" s="3">
        <f>TITRES_STAT!B1231</f>
        <v>44099</v>
      </c>
      <c r="B1228" s="5">
        <f>TITRES_STAT!C1231</f>
        <v>2.82</v>
      </c>
      <c r="C1228" s="5">
        <f>TITRES_STAT!D1231</f>
        <v>1.5761000000000001</v>
      </c>
      <c r="D1228" s="5">
        <f>TITRES_STAT!E1231</f>
        <v>21627</v>
      </c>
      <c r="E1228" s="2">
        <f t="shared" si="76"/>
        <v>-391716</v>
      </c>
      <c r="F1228" s="5" t="str">
        <f t="shared" si="79"/>
        <v>BEARISH</v>
      </c>
      <c r="G1228" s="5" t="str">
        <f t="shared" si="78"/>
        <v>STRONG</v>
      </c>
      <c r="H1228" s="5" t="str">
        <f t="shared" si="77"/>
        <v>CONFIRMED BEARISH</v>
      </c>
    </row>
    <row r="1229" spans="1:8" ht="13.5" x14ac:dyDescent="0.25">
      <c r="A1229" s="3">
        <f>TITRES_STAT!B1232</f>
        <v>44102</v>
      </c>
      <c r="B1229" s="5">
        <f>TITRES_STAT!C1232</f>
        <v>2.77</v>
      </c>
      <c r="C1229" s="5">
        <f>TITRES_STAT!D1232</f>
        <v>1.5481</v>
      </c>
      <c r="D1229" s="5">
        <f>TITRES_STAT!E1232</f>
        <v>1</v>
      </c>
      <c r="E1229" s="2">
        <f t="shared" si="76"/>
        <v>-391717</v>
      </c>
      <c r="F1229" s="5" t="str">
        <f t="shared" si="79"/>
        <v>BEARISH</v>
      </c>
      <c r="G1229" s="5" t="str">
        <f t="shared" si="78"/>
        <v>STRONG</v>
      </c>
      <c r="H1229" s="5" t="str">
        <f t="shared" si="77"/>
        <v>CONFIRMED BEARISH</v>
      </c>
    </row>
    <row r="1230" spans="1:8" ht="13.5" x14ac:dyDescent="0.25">
      <c r="A1230" s="3">
        <f>TITRES_STAT!B1233</f>
        <v>44103</v>
      </c>
      <c r="B1230" s="5">
        <f>TITRES_STAT!C1233</f>
        <v>2.65</v>
      </c>
      <c r="C1230" s="5">
        <f>TITRES_STAT!D1233</f>
        <v>1.4811000000000001</v>
      </c>
      <c r="D1230" s="5">
        <f>TITRES_STAT!E1233</f>
        <v>1890</v>
      </c>
      <c r="E1230" s="2">
        <f t="shared" si="76"/>
        <v>-393607</v>
      </c>
      <c r="F1230" s="5" t="str">
        <f t="shared" si="79"/>
        <v>BEARISH</v>
      </c>
      <c r="G1230" s="5" t="str">
        <f t="shared" si="78"/>
        <v>STRONG</v>
      </c>
      <c r="H1230" s="5" t="str">
        <f t="shared" si="77"/>
        <v>CONFIRMED BEARISH</v>
      </c>
    </row>
    <row r="1231" spans="1:8" ht="13.5" x14ac:dyDescent="0.25">
      <c r="A1231" s="3">
        <f>TITRES_STAT!B1234</f>
        <v>44104</v>
      </c>
      <c r="B1231" s="5">
        <f>TITRES_STAT!C1234</f>
        <v>2.66</v>
      </c>
      <c r="C1231" s="5">
        <f>TITRES_STAT!D1234</f>
        <v>1.4866999999999999</v>
      </c>
      <c r="D1231" s="5">
        <f>TITRES_STAT!E1234</f>
        <v>5268</v>
      </c>
      <c r="E1231" s="2">
        <f t="shared" si="76"/>
        <v>-388339</v>
      </c>
      <c r="F1231" s="5" t="str">
        <f t="shared" si="79"/>
        <v>BEARISH</v>
      </c>
      <c r="G1231" s="5" t="str">
        <f t="shared" si="78"/>
        <v>STRONG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2.7</v>
      </c>
      <c r="C1232" s="5">
        <f>TITRES_STAT!D1235</f>
        <v>1.5089999999999999</v>
      </c>
      <c r="D1232" s="5">
        <f>TITRES_STAT!E1235</f>
        <v>1263</v>
      </c>
      <c r="E1232" s="2">
        <f t="shared" si="76"/>
        <v>-387076</v>
      </c>
      <c r="F1232" s="5" t="str">
        <f t="shared" si="79"/>
        <v>BEARISH</v>
      </c>
      <c r="G1232" s="5" t="str">
        <f t="shared" si="78"/>
        <v>STRONG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2.7</v>
      </c>
      <c r="C1233" s="5">
        <f>TITRES_STAT!D1236</f>
        <v>1.5089999999999999</v>
      </c>
      <c r="D1233" s="5">
        <f>TITRES_STAT!E1236</f>
        <v>416</v>
      </c>
      <c r="E1233" s="2">
        <f t="shared" si="76"/>
        <v>-387076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BULLISH DIVERGENCE</v>
      </c>
    </row>
    <row r="1234" spans="1:8" ht="13.5" x14ac:dyDescent="0.25">
      <c r="A1234" s="3">
        <f>TITRES_STAT!B1237</f>
        <v>44109</v>
      </c>
      <c r="B1234" s="5">
        <f>TITRES_STAT!C1237</f>
        <v>2.85</v>
      </c>
      <c r="C1234" s="5">
        <f>TITRES_STAT!D1237</f>
        <v>1.5928</v>
      </c>
      <c r="D1234" s="5">
        <f>TITRES_STAT!E1237</f>
        <v>18</v>
      </c>
      <c r="E1234" s="2">
        <f t="shared" si="76"/>
        <v>-387058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2.98</v>
      </c>
      <c r="C1235" s="5">
        <f>TITRES_STAT!D1238</f>
        <v>1.6655</v>
      </c>
      <c r="D1235" s="5">
        <f>TITRES_STAT!E1238</f>
        <v>63</v>
      </c>
      <c r="E1235" s="2">
        <f t="shared" si="76"/>
        <v>-386995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44111</v>
      </c>
      <c r="B1236" s="5">
        <f>TITRES_STAT!C1239</f>
        <v>2.85</v>
      </c>
      <c r="C1236" s="5">
        <f>TITRES_STAT!D1239</f>
        <v>1.5928</v>
      </c>
      <c r="D1236" s="5">
        <f>TITRES_STAT!E1239</f>
        <v>0</v>
      </c>
      <c r="E1236" s="2">
        <f t="shared" si="76"/>
        <v>-386995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2.83</v>
      </c>
      <c r="C1237" s="5">
        <f>TITRES_STAT!D1240</f>
        <v>1.5817000000000001</v>
      </c>
      <c r="D1237" s="5">
        <f>TITRES_STAT!E1240</f>
        <v>940</v>
      </c>
      <c r="E1237" s="2">
        <f t="shared" si="76"/>
        <v>-387935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BEARISH DIVERGENCE</v>
      </c>
    </row>
    <row r="1238" spans="1:8" ht="13.5" x14ac:dyDescent="0.25">
      <c r="A1238" s="3">
        <f>TITRES_STAT!B1241</f>
        <v>44113</v>
      </c>
      <c r="B1238" s="5">
        <f>TITRES_STAT!C1241</f>
        <v>2.74</v>
      </c>
      <c r="C1238" s="5">
        <f>TITRES_STAT!D1241</f>
        <v>1.5314000000000001</v>
      </c>
      <c r="D1238" s="5">
        <f>TITRES_STAT!E1241</f>
        <v>89</v>
      </c>
      <c r="E1238" s="2">
        <f t="shared" si="76"/>
        <v>-388024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BEARISH DIVERGENCE</v>
      </c>
    </row>
    <row r="1239" spans="1:8" ht="13.5" x14ac:dyDescent="0.25">
      <c r="A1239" s="3">
        <f>TITRES_STAT!B1242</f>
        <v>44116</v>
      </c>
      <c r="B1239" s="5">
        <f>TITRES_STAT!C1242</f>
        <v>2.84</v>
      </c>
      <c r="C1239" s="5">
        <f>TITRES_STAT!D1242</f>
        <v>1.5872999999999999</v>
      </c>
      <c r="D1239" s="5">
        <f>TITRES_STAT!E1242</f>
        <v>2</v>
      </c>
      <c r="E1239" s="2">
        <f t="shared" si="76"/>
        <v>-388022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2.85</v>
      </c>
      <c r="C1240" s="5">
        <f>TITRES_STAT!D1243</f>
        <v>1.5928</v>
      </c>
      <c r="D1240" s="5">
        <f>TITRES_STAT!E1243</f>
        <v>65</v>
      </c>
      <c r="E1240" s="2">
        <f t="shared" si="76"/>
        <v>-387957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2.73</v>
      </c>
      <c r="C1241" s="5">
        <f>TITRES_STAT!D1244</f>
        <v>1.5258</v>
      </c>
      <c r="D1241" s="5">
        <f>TITRES_STAT!E1244</f>
        <v>210</v>
      </c>
      <c r="E1241" s="2">
        <f t="shared" si="76"/>
        <v>-388167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2.81</v>
      </c>
      <c r="C1242" s="5">
        <f>TITRES_STAT!D1245</f>
        <v>1.5705</v>
      </c>
      <c r="D1242" s="5">
        <f>TITRES_STAT!E1245</f>
        <v>442</v>
      </c>
      <c r="E1242" s="2">
        <f t="shared" si="76"/>
        <v>-387725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BULLISH DIVERGENCE</v>
      </c>
    </row>
    <row r="1243" spans="1:8" ht="13.5" x14ac:dyDescent="0.25">
      <c r="A1243" s="3">
        <f>TITRES_STAT!B1246</f>
        <v>44123</v>
      </c>
      <c r="B1243" s="5">
        <f>TITRES_STAT!C1246</f>
        <v>2.85</v>
      </c>
      <c r="C1243" s="5">
        <f>TITRES_STAT!D1246</f>
        <v>1.5928</v>
      </c>
      <c r="D1243" s="5">
        <f>TITRES_STAT!E1246</f>
        <v>60</v>
      </c>
      <c r="E1243" s="2">
        <f t="shared" si="76"/>
        <v>-387665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CONFIRMED BULLISH</v>
      </c>
    </row>
    <row r="1244" spans="1:8" ht="13.5" x14ac:dyDescent="0.25">
      <c r="A1244" s="3">
        <f>TITRES_STAT!B1247</f>
        <v>44124</v>
      </c>
      <c r="B1244" s="5">
        <f>TITRES_STAT!C1247</f>
        <v>2.84</v>
      </c>
      <c r="C1244" s="5">
        <f>TITRES_STAT!D1247</f>
        <v>1.5872999999999999</v>
      </c>
      <c r="D1244" s="5">
        <f>TITRES_STAT!E1247</f>
        <v>650</v>
      </c>
      <c r="E1244" s="2">
        <f t="shared" si="76"/>
        <v>-388315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NEUTRAL</v>
      </c>
    </row>
    <row r="1245" spans="1:8" ht="13.5" x14ac:dyDescent="0.25">
      <c r="A1245" s="3">
        <f>TITRES_STAT!B1248</f>
        <v>44125</v>
      </c>
      <c r="B1245" s="5">
        <f>TITRES_STAT!C1248</f>
        <v>2.83</v>
      </c>
      <c r="C1245" s="5">
        <f>TITRES_STAT!D1248</f>
        <v>1.5817000000000001</v>
      </c>
      <c r="D1245" s="5">
        <f>TITRES_STAT!E1248</f>
        <v>926</v>
      </c>
      <c r="E1245" s="2">
        <f t="shared" si="76"/>
        <v>-389241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2.71</v>
      </c>
      <c r="C1246" s="5">
        <f>TITRES_STAT!D1249</f>
        <v>1.5145999999999999</v>
      </c>
      <c r="D1246" s="5">
        <f>TITRES_STAT!E1249</f>
        <v>500</v>
      </c>
      <c r="E1246" s="2">
        <f t="shared" si="76"/>
        <v>-389741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2.71</v>
      </c>
      <c r="C1247" s="5">
        <f>TITRES_STAT!D1250</f>
        <v>1.5145999999999999</v>
      </c>
      <c r="D1247" s="5">
        <f>TITRES_STAT!E1250</f>
        <v>1800</v>
      </c>
      <c r="E1247" s="2">
        <f t="shared" si="76"/>
        <v>-389741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2.83</v>
      </c>
      <c r="C1248" s="5">
        <f>TITRES_STAT!D1251</f>
        <v>1.5817000000000001</v>
      </c>
      <c r="D1248" s="5">
        <f>TITRES_STAT!E1251</f>
        <v>525</v>
      </c>
      <c r="E1248" s="2">
        <f t="shared" si="76"/>
        <v>-389216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CONFIRMED BEARISH</v>
      </c>
    </row>
    <row r="1249" spans="1:8" ht="13.5" x14ac:dyDescent="0.25">
      <c r="A1249" s="3">
        <f>TITRES_STAT!B1252</f>
        <v>44131</v>
      </c>
      <c r="B1249" s="5">
        <f>TITRES_STAT!C1252</f>
        <v>2.71</v>
      </c>
      <c r="C1249" s="5">
        <f>TITRES_STAT!D1252</f>
        <v>1.5145999999999999</v>
      </c>
      <c r="D1249" s="5">
        <f>TITRES_STAT!E1252</f>
        <v>1318</v>
      </c>
      <c r="E1249" s="2">
        <f t="shared" si="76"/>
        <v>-390534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CONFIRMED BEARISH</v>
      </c>
    </row>
    <row r="1250" spans="1:8" ht="13.5" x14ac:dyDescent="0.25">
      <c r="A1250" s="3">
        <f>TITRES_STAT!B1253</f>
        <v>44132</v>
      </c>
      <c r="B1250" s="5">
        <f>TITRES_STAT!C1253</f>
        <v>2.71</v>
      </c>
      <c r="C1250" s="5">
        <f>TITRES_STAT!D1253</f>
        <v>1.5145999999999999</v>
      </c>
      <c r="D1250" s="5">
        <f>TITRES_STAT!E1253</f>
        <v>8610</v>
      </c>
      <c r="E1250" s="2">
        <f t="shared" si="76"/>
        <v>-390534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2.69</v>
      </c>
      <c r="C1251" s="5">
        <f>TITRES_STAT!D1254</f>
        <v>1.5034000000000001</v>
      </c>
      <c r="D1251" s="5">
        <f>TITRES_STAT!E1254</f>
        <v>4570</v>
      </c>
      <c r="E1251" s="2">
        <f t="shared" si="76"/>
        <v>-395104</v>
      </c>
      <c r="F1251" s="5" t="str">
        <f t="shared" si="79"/>
        <v>BEARISH</v>
      </c>
      <c r="G1251" s="5" t="str">
        <f t="shared" si="78"/>
        <v>NEUTRAL</v>
      </c>
      <c r="H1251" s="5" t="str">
        <f t="shared" si="77"/>
        <v>CONFIRMED BEARISH</v>
      </c>
    </row>
    <row r="1252" spans="1:8" ht="13.5" x14ac:dyDescent="0.25">
      <c r="A1252" s="3">
        <f>TITRES_STAT!B1255</f>
        <v>44137</v>
      </c>
      <c r="B1252" s="5">
        <f>TITRES_STAT!C1255</f>
        <v>2.62</v>
      </c>
      <c r="C1252" s="5">
        <f>TITRES_STAT!D1255</f>
        <v>1.4642999999999999</v>
      </c>
      <c r="D1252" s="5">
        <f>TITRES_STAT!E1255</f>
        <v>2385</v>
      </c>
      <c r="E1252" s="2">
        <f t="shared" si="76"/>
        <v>-397489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2.77</v>
      </c>
      <c r="C1253" s="5">
        <f>TITRES_STAT!D1256</f>
        <v>1.5481</v>
      </c>
      <c r="D1253" s="5">
        <f>TITRES_STAT!E1256</f>
        <v>2049</v>
      </c>
      <c r="E1253" s="2">
        <f t="shared" si="76"/>
        <v>-395440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2.9</v>
      </c>
      <c r="C1254" s="5">
        <f>TITRES_STAT!D1257</f>
        <v>1.6208</v>
      </c>
      <c r="D1254" s="5">
        <f>TITRES_STAT!E1257</f>
        <v>2175</v>
      </c>
      <c r="E1254" s="2">
        <f t="shared" si="76"/>
        <v>-393265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BEARISH DIVERGENCE</v>
      </c>
    </row>
    <row r="1255" spans="1:8" ht="13.5" x14ac:dyDescent="0.25">
      <c r="A1255" s="3">
        <f>TITRES_STAT!B1258</f>
        <v>44140</v>
      </c>
      <c r="B1255" s="5">
        <f>TITRES_STAT!C1258</f>
        <v>2.9</v>
      </c>
      <c r="C1255" s="5">
        <f>TITRES_STAT!D1258</f>
        <v>1.6208</v>
      </c>
      <c r="D1255" s="5">
        <f>TITRES_STAT!E1258</f>
        <v>1085</v>
      </c>
      <c r="E1255" s="2">
        <f t="shared" si="76"/>
        <v>-393265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BEARISH DIVERGENCE</v>
      </c>
    </row>
    <row r="1256" spans="1:8" ht="13.5" x14ac:dyDescent="0.25">
      <c r="A1256" s="3">
        <f>TITRES_STAT!B1259</f>
        <v>44141</v>
      </c>
      <c r="B1256" s="5">
        <f>TITRES_STAT!C1259</f>
        <v>3.01</v>
      </c>
      <c r="C1256" s="5">
        <f>TITRES_STAT!D1259</f>
        <v>1.6822999999999999</v>
      </c>
      <c r="D1256" s="5">
        <f>TITRES_STAT!E1259</f>
        <v>3923</v>
      </c>
      <c r="E1256" s="2">
        <f t="shared" si="76"/>
        <v>-389342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3.1</v>
      </c>
      <c r="C1257" s="5">
        <f>TITRES_STAT!D1260</f>
        <v>1.7325999999999999</v>
      </c>
      <c r="D1257" s="5">
        <f>TITRES_STAT!E1260</f>
        <v>1263</v>
      </c>
      <c r="E1257" s="2">
        <f t="shared" si="76"/>
        <v>-388079</v>
      </c>
      <c r="F1257" s="5" t="str">
        <f t="shared" si="79"/>
        <v>BULLISH</v>
      </c>
      <c r="G1257" s="5" t="str">
        <f t="shared" si="78"/>
        <v>WEAK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3.1</v>
      </c>
      <c r="C1258" s="5">
        <f>TITRES_STAT!D1261</f>
        <v>1.7325999999999999</v>
      </c>
      <c r="D1258" s="5">
        <f>TITRES_STAT!E1261</f>
        <v>505</v>
      </c>
      <c r="E1258" s="2">
        <f t="shared" si="76"/>
        <v>-388079</v>
      </c>
      <c r="F1258" s="5" t="str">
        <f t="shared" si="79"/>
        <v>BULLISH</v>
      </c>
      <c r="G1258" s="5" t="str">
        <f t="shared" si="78"/>
        <v>NEUTRAL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3.01</v>
      </c>
      <c r="C1259" s="5">
        <f>TITRES_STAT!D1262</f>
        <v>1.6822999999999999</v>
      </c>
      <c r="D1259" s="5">
        <f>TITRES_STAT!E1262</f>
        <v>1277</v>
      </c>
      <c r="E1259" s="2">
        <f t="shared" si="76"/>
        <v>-389356</v>
      </c>
      <c r="F1259" s="5" t="str">
        <f t="shared" si="79"/>
        <v>BULLISH</v>
      </c>
      <c r="G1259" s="5" t="str">
        <f t="shared" si="78"/>
        <v>NEUTRAL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3.1</v>
      </c>
      <c r="C1260" s="5">
        <f>TITRES_STAT!D1263</f>
        <v>1.7325999999999999</v>
      </c>
      <c r="D1260" s="5">
        <f>TITRES_STAT!E1263</f>
        <v>17139</v>
      </c>
      <c r="E1260" s="2">
        <f t="shared" si="76"/>
        <v>-372217</v>
      </c>
      <c r="F1260" s="5" t="str">
        <f t="shared" si="79"/>
        <v>BULLISH</v>
      </c>
      <c r="G1260" s="5" t="str">
        <f t="shared" si="78"/>
        <v>WEAK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3.1</v>
      </c>
      <c r="C1261" s="5">
        <f>TITRES_STAT!D1264</f>
        <v>1.7325999999999999</v>
      </c>
      <c r="D1261" s="5">
        <f>TITRES_STAT!E1264</f>
        <v>1097</v>
      </c>
      <c r="E1261" s="2">
        <f t="shared" si="76"/>
        <v>-372217</v>
      </c>
      <c r="F1261" s="5" t="str">
        <f t="shared" si="79"/>
        <v>BULLISH</v>
      </c>
      <c r="G1261" s="5" t="str">
        <f t="shared" si="78"/>
        <v>WEAK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3.26</v>
      </c>
      <c r="C1262" s="5">
        <f>TITRES_STAT!D1265</f>
        <v>1.8220000000000001</v>
      </c>
      <c r="D1262" s="5">
        <f>TITRES_STAT!E1265</f>
        <v>1501</v>
      </c>
      <c r="E1262" s="2">
        <f t="shared" si="76"/>
        <v>-370716</v>
      </c>
      <c r="F1262" s="5" t="str">
        <f t="shared" si="79"/>
        <v>BULLISH</v>
      </c>
      <c r="G1262" s="5" t="str">
        <f t="shared" si="78"/>
        <v>WEAK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3.3</v>
      </c>
      <c r="C1263" s="5">
        <f>TITRES_STAT!D1266</f>
        <v>1.8443000000000001</v>
      </c>
      <c r="D1263" s="5">
        <f>TITRES_STAT!E1266</f>
        <v>5394</v>
      </c>
      <c r="E1263" s="2">
        <f t="shared" si="76"/>
        <v>-365322</v>
      </c>
      <c r="F1263" s="5" t="str">
        <f t="shared" si="79"/>
        <v>BULLISH</v>
      </c>
      <c r="G1263" s="5" t="str">
        <f t="shared" si="78"/>
        <v>WEAK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3.2</v>
      </c>
      <c r="C1264" s="5">
        <f>TITRES_STAT!D1267</f>
        <v>1.7885</v>
      </c>
      <c r="D1264" s="5">
        <f>TITRES_STAT!E1267</f>
        <v>882</v>
      </c>
      <c r="E1264" s="2">
        <f t="shared" si="76"/>
        <v>-366204</v>
      </c>
      <c r="F1264" s="5" t="str">
        <f t="shared" si="79"/>
        <v>BULLISH</v>
      </c>
      <c r="G1264" s="5" t="str">
        <f t="shared" si="78"/>
        <v>WEAK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3.11</v>
      </c>
      <c r="C1265" s="5">
        <f>TITRES_STAT!D1268</f>
        <v>1.7382</v>
      </c>
      <c r="D1265" s="5">
        <f>TITRES_STAT!E1268</f>
        <v>513</v>
      </c>
      <c r="E1265" s="2">
        <f t="shared" si="76"/>
        <v>-366717</v>
      </c>
      <c r="F1265" s="5" t="str">
        <f t="shared" si="79"/>
        <v>BULLISH</v>
      </c>
      <c r="G1265" s="5" t="str">
        <f t="shared" si="78"/>
        <v>NEUTRAL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3.25</v>
      </c>
      <c r="C1266" s="5">
        <f>TITRES_STAT!D1269</f>
        <v>1.8164</v>
      </c>
      <c r="D1266" s="5">
        <f>TITRES_STAT!E1269</f>
        <v>20000</v>
      </c>
      <c r="E1266" s="2">
        <f t="shared" si="76"/>
        <v>-346717</v>
      </c>
      <c r="F1266" s="5" t="str">
        <f t="shared" si="79"/>
        <v>BULLISH</v>
      </c>
      <c r="G1266" s="5" t="str">
        <f t="shared" si="78"/>
        <v>WEAK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3.24</v>
      </c>
      <c r="C1267" s="5">
        <f>TITRES_STAT!D1270</f>
        <v>1.8108</v>
      </c>
      <c r="D1267" s="5">
        <f>TITRES_STAT!E1270</f>
        <v>21062</v>
      </c>
      <c r="E1267" s="2">
        <f t="shared" si="76"/>
        <v>-367779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BULLISH DIVERGENCE</v>
      </c>
    </row>
    <row r="1268" spans="1:8" ht="13.5" x14ac:dyDescent="0.25">
      <c r="A1268" s="3">
        <f>TITRES_STAT!B1271</f>
        <v>44159</v>
      </c>
      <c r="B1268" s="5">
        <f>TITRES_STAT!C1271</f>
        <v>1.9</v>
      </c>
      <c r="C1268" s="5">
        <f>TITRES_STAT!D1271</f>
        <v>1.0619000000000001</v>
      </c>
      <c r="D1268" s="5">
        <f>TITRES_STAT!E1271</f>
        <v>14464</v>
      </c>
      <c r="E1268" s="2">
        <f t="shared" si="76"/>
        <v>-382243</v>
      </c>
      <c r="F1268" s="5" t="str">
        <f t="shared" si="79"/>
        <v>BEARISH</v>
      </c>
      <c r="G1268" s="5" t="str">
        <f t="shared" si="78"/>
        <v>STRONG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1.89</v>
      </c>
      <c r="C1269" s="5">
        <f>TITRES_STAT!D1272</f>
        <v>1.8806</v>
      </c>
      <c r="D1269" s="5">
        <f>TITRES_STAT!E1272</f>
        <v>5181</v>
      </c>
      <c r="E1269" s="2">
        <f t="shared" si="76"/>
        <v>-387424</v>
      </c>
      <c r="F1269" s="5" t="str">
        <f t="shared" si="79"/>
        <v>BEARISH</v>
      </c>
      <c r="G1269" s="5" t="str">
        <f t="shared" si="78"/>
        <v>STRONG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1.89</v>
      </c>
      <c r="C1270" s="5">
        <f>TITRES_STAT!D1273</f>
        <v>1.8806</v>
      </c>
      <c r="D1270" s="5">
        <f>TITRES_STAT!E1273</f>
        <v>0</v>
      </c>
      <c r="E1270" s="2">
        <f t="shared" si="76"/>
        <v>-387424</v>
      </c>
      <c r="F1270" s="5" t="str">
        <f t="shared" si="79"/>
        <v>BEARISH</v>
      </c>
      <c r="G1270" s="5" t="str">
        <f t="shared" si="78"/>
        <v>STRONG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1.85</v>
      </c>
      <c r="C1271" s="5">
        <f>TITRES_STAT!D1274</f>
        <v>1.8408</v>
      </c>
      <c r="D1271" s="5">
        <f>TITRES_STAT!E1274</f>
        <v>5103</v>
      </c>
      <c r="E1271" s="2">
        <f t="shared" si="76"/>
        <v>-392527</v>
      </c>
      <c r="F1271" s="5" t="str">
        <f t="shared" si="79"/>
        <v>BEARISH</v>
      </c>
      <c r="G1271" s="5" t="str">
        <f t="shared" si="78"/>
        <v>STRONG</v>
      </c>
      <c r="H1271" s="5" t="str">
        <f t="shared" si="77"/>
        <v>CONFIRMED BEARISH</v>
      </c>
    </row>
    <row r="1272" spans="1:8" ht="13.5" x14ac:dyDescent="0.25">
      <c r="A1272" s="3">
        <f>TITRES_STAT!B1275</f>
        <v>44165</v>
      </c>
      <c r="B1272" s="5">
        <f>TITRES_STAT!C1275</f>
        <v>1.9</v>
      </c>
      <c r="C1272" s="5">
        <f>TITRES_STAT!D1275</f>
        <v>1.8905000000000001</v>
      </c>
      <c r="D1272" s="5">
        <f>TITRES_STAT!E1275</f>
        <v>705</v>
      </c>
      <c r="E1272" s="2">
        <f t="shared" si="76"/>
        <v>-391822</v>
      </c>
      <c r="F1272" s="5" t="str">
        <f t="shared" si="79"/>
        <v>BEARISH</v>
      </c>
      <c r="G1272" s="5" t="str">
        <f t="shared" si="78"/>
        <v>STRONG</v>
      </c>
      <c r="H1272" s="5" t="str">
        <f t="shared" si="77"/>
        <v>CONFIRMED BEARISH</v>
      </c>
    </row>
    <row r="1273" spans="1:8" ht="13.5" x14ac:dyDescent="0.25">
      <c r="A1273" s="3">
        <f>TITRES_STAT!B1276</f>
        <v>44166</v>
      </c>
      <c r="B1273" s="5">
        <f>TITRES_STAT!C1276</f>
        <v>1.98</v>
      </c>
      <c r="C1273" s="5">
        <f>TITRES_STAT!D1276</f>
        <v>1.9701</v>
      </c>
      <c r="D1273" s="5">
        <f>TITRES_STAT!E1276</f>
        <v>5500</v>
      </c>
      <c r="E1273" s="2">
        <f t="shared" si="76"/>
        <v>-386322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BEARISH DIVERGENCE</v>
      </c>
    </row>
    <row r="1274" spans="1:8" ht="13.5" x14ac:dyDescent="0.25">
      <c r="A1274" s="3">
        <f>TITRES_STAT!B1277</f>
        <v>44167</v>
      </c>
      <c r="B1274" s="5">
        <f>TITRES_STAT!C1277</f>
        <v>2.0299999999999998</v>
      </c>
      <c r="C1274" s="5">
        <f>TITRES_STAT!D1277</f>
        <v>2.0198999999999998</v>
      </c>
      <c r="D1274" s="5">
        <f>TITRES_STAT!E1277</f>
        <v>4040</v>
      </c>
      <c r="E1274" s="2">
        <f t="shared" si="76"/>
        <v>-382282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2.15</v>
      </c>
      <c r="C1275" s="5">
        <f>TITRES_STAT!D1278</f>
        <v>2.1393</v>
      </c>
      <c r="D1275" s="5">
        <f>TITRES_STAT!E1278</f>
        <v>20082</v>
      </c>
      <c r="E1275" s="2">
        <f t="shared" si="76"/>
        <v>-362200</v>
      </c>
      <c r="F1275" s="5" t="str">
        <f t="shared" si="79"/>
        <v>BULLISH</v>
      </c>
      <c r="G1275" s="5" t="str">
        <f t="shared" si="78"/>
        <v>WEAK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2.27</v>
      </c>
      <c r="C1276" s="5">
        <f>TITRES_STAT!D1279</f>
        <v>2.2587000000000002</v>
      </c>
      <c r="D1276" s="5">
        <f>TITRES_STAT!E1279</f>
        <v>10973</v>
      </c>
      <c r="E1276" s="2">
        <f t="shared" si="76"/>
        <v>-351227</v>
      </c>
      <c r="F1276" s="5" t="str">
        <f t="shared" si="79"/>
        <v>BULLISH</v>
      </c>
      <c r="G1276" s="5" t="str">
        <f t="shared" si="78"/>
        <v>WEAK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2.21</v>
      </c>
      <c r="C1277" s="5">
        <f>TITRES_STAT!D1280</f>
        <v>2.1989999999999998</v>
      </c>
      <c r="D1277" s="5">
        <f>TITRES_STAT!E1280</f>
        <v>9319</v>
      </c>
      <c r="E1277" s="2">
        <f t="shared" si="76"/>
        <v>-360546</v>
      </c>
      <c r="F1277" s="5" t="str">
        <f t="shared" si="79"/>
        <v>BULLISH</v>
      </c>
      <c r="G1277" s="5" t="str">
        <f t="shared" si="78"/>
        <v>WEAK</v>
      </c>
      <c r="H1277" s="5" t="str">
        <f t="shared" si="77"/>
        <v>CONFIRMED BULLISH</v>
      </c>
    </row>
    <row r="1278" spans="1:8" ht="13.5" x14ac:dyDescent="0.25">
      <c r="A1278" s="3">
        <f>TITRES_STAT!B1281</f>
        <v>44173</v>
      </c>
      <c r="B1278" s="5">
        <f>TITRES_STAT!C1281</f>
        <v>2.08</v>
      </c>
      <c r="C1278" s="5">
        <f>TITRES_STAT!D1281</f>
        <v>2.0695999999999999</v>
      </c>
      <c r="D1278" s="5">
        <f>TITRES_STAT!E1281</f>
        <v>1462</v>
      </c>
      <c r="E1278" s="2">
        <f t="shared" si="76"/>
        <v>-362008</v>
      </c>
      <c r="F1278" s="5" t="str">
        <f t="shared" si="79"/>
        <v>BULLISH</v>
      </c>
      <c r="G1278" s="5" t="str">
        <f t="shared" si="78"/>
        <v>WEAK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1.96</v>
      </c>
      <c r="C1279" s="5">
        <f>TITRES_STAT!D1282</f>
        <v>1.9501999999999999</v>
      </c>
      <c r="D1279" s="5">
        <f>TITRES_STAT!E1282</f>
        <v>3655</v>
      </c>
      <c r="E1279" s="2">
        <f t="shared" si="76"/>
        <v>-365663</v>
      </c>
      <c r="F1279" s="5" t="str">
        <f t="shared" si="79"/>
        <v>BULLISH</v>
      </c>
      <c r="G1279" s="5" t="str">
        <f t="shared" si="78"/>
        <v>WEAK</v>
      </c>
      <c r="H1279" s="5" t="str">
        <f t="shared" si="77"/>
        <v>BULLISH DIVERGENCE</v>
      </c>
    </row>
    <row r="1280" spans="1:8" ht="13.5" x14ac:dyDescent="0.25">
      <c r="A1280" s="3">
        <f>TITRES_STAT!B1283</f>
        <v>44175</v>
      </c>
      <c r="B1280" s="5">
        <f>TITRES_STAT!C1283</f>
        <v>2.0699999999999998</v>
      </c>
      <c r="C1280" s="5">
        <f>TITRES_STAT!D1283</f>
        <v>2.0596999999999999</v>
      </c>
      <c r="D1280" s="5">
        <f>TITRES_STAT!E1283</f>
        <v>1025</v>
      </c>
      <c r="E1280" s="2">
        <f t="shared" si="76"/>
        <v>-364638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44176</v>
      </c>
      <c r="B1281" s="5">
        <f>TITRES_STAT!C1284</f>
        <v>2</v>
      </c>
      <c r="C1281" s="5">
        <f>TITRES_STAT!D1284</f>
        <v>1.99</v>
      </c>
      <c r="D1281" s="5">
        <f>TITRES_STAT!E1284</f>
        <v>6812</v>
      </c>
      <c r="E1281" s="2">
        <f t="shared" si="76"/>
        <v>-371450</v>
      </c>
      <c r="F1281" s="5" t="str">
        <f t="shared" si="79"/>
        <v>BEARISH</v>
      </c>
      <c r="G1281" s="5" t="str">
        <f t="shared" si="78"/>
        <v>STRONG</v>
      </c>
      <c r="H1281" s="5" t="str">
        <f t="shared" si="77"/>
        <v>CONFIRMED BEARISH</v>
      </c>
    </row>
    <row r="1282" spans="1:8" ht="13.5" x14ac:dyDescent="0.25">
      <c r="A1282" s="3">
        <f>TITRES_STAT!B1285</f>
        <v>44179</v>
      </c>
      <c r="B1282" s="5">
        <f>TITRES_STAT!C1285</f>
        <v>2</v>
      </c>
      <c r="C1282" s="5">
        <f>TITRES_STAT!D1285</f>
        <v>1.99</v>
      </c>
      <c r="D1282" s="5">
        <f>TITRES_STAT!E1285</f>
        <v>114</v>
      </c>
      <c r="E1282" s="2">
        <f t="shared" si="76"/>
        <v>-371450</v>
      </c>
      <c r="F1282" s="5" t="str">
        <f t="shared" si="79"/>
        <v>BEARISH</v>
      </c>
      <c r="G1282" s="5" t="str">
        <f t="shared" si="78"/>
        <v>STRONG</v>
      </c>
      <c r="H1282" s="5" t="str">
        <f t="shared" si="77"/>
        <v>CONFIRMED BEARISH</v>
      </c>
    </row>
    <row r="1283" spans="1:8" ht="13.5" x14ac:dyDescent="0.25">
      <c r="A1283" s="3">
        <f>TITRES_STAT!B1286</f>
        <v>44180</v>
      </c>
      <c r="B1283" s="5">
        <f>TITRES_STAT!C1286</f>
        <v>1.94</v>
      </c>
      <c r="C1283" s="5">
        <f>TITRES_STAT!D1286</f>
        <v>1.9302999999999999</v>
      </c>
      <c r="D1283" s="5">
        <f>TITRES_STAT!E1286</f>
        <v>1000</v>
      </c>
      <c r="E1283" s="2">
        <f t="shared" si="76"/>
        <v>-372450</v>
      </c>
      <c r="F1283" s="5" t="str">
        <f t="shared" si="79"/>
        <v>BEARISH</v>
      </c>
      <c r="G1283" s="5" t="str">
        <f t="shared" si="78"/>
        <v>STRONG</v>
      </c>
      <c r="H1283" s="5" t="str">
        <f t="shared" si="77"/>
        <v>CONFIRMED BEARISH</v>
      </c>
    </row>
    <row r="1284" spans="1:8" ht="13.5" x14ac:dyDescent="0.25">
      <c r="A1284" s="3">
        <f>TITRES_STAT!B1287</f>
        <v>44181</v>
      </c>
      <c r="B1284" s="5">
        <f>TITRES_STAT!C1287</f>
        <v>1.92</v>
      </c>
      <c r="C1284" s="5">
        <f>TITRES_STAT!D1287</f>
        <v>1.9104000000000001</v>
      </c>
      <c r="D1284" s="5">
        <f>TITRES_STAT!E1287</f>
        <v>50</v>
      </c>
      <c r="E1284" s="2">
        <f t="shared" ref="E1284:E1347" si="80">IF(B1284&gt;B1283, E1283+D1284, IF(B1284&lt;B1283, E1283-D1284, E1283))</f>
        <v>-372500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44182</v>
      </c>
      <c r="B1285" s="5">
        <f>TITRES_STAT!C1288</f>
        <v>2.02</v>
      </c>
      <c r="C1285" s="5">
        <f>TITRES_STAT!D1288</f>
        <v>2.0099</v>
      </c>
      <c r="D1285" s="5">
        <f>TITRES_STAT!E1288</f>
        <v>475</v>
      </c>
      <c r="E1285" s="2">
        <f t="shared" si="80"/>
        <v>-372025</v>
      </c>
      <c r="F1285" s="5" t="str">
        <f t="shared" si="79"/>
        <v>BEARISH</v>
      </c>
      <c r="G1285" s="5" t="str">
        <f t="shared" si="78"/>
        <v>STRONG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1.91</v>
      </c>
      <c r="C1286" s="5">
        <f>TITRES_STAT!D1289</f>
        <v>1.9005000000000001</v>
      </c>
      <c r="D1286" s="5">
        <f>TITRES_STAT!E1289</f>
        <v>10</v>
      </c>
      <c r="E1286" s="2">
        <f t="shared" si="80"/>
        <v>-372035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1.87</v>
      </c>
      <c r="C1287" s="5">
        <f>TITRES_STAT!D1290</f>
        <v>1.8607</v>
      </c>
      <c r="D1287" s="5">
        <f>TITRES_STAT!E1290</f>
        <v>60</v>
      </c>
      <c r="E1287" s="2">
        <f t="shared" si="80"/>
        <v>-372095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CONFIRMED BEARISH</v>
      </c>
    </row>
    <row r="1288" spans="1:8" ht="13.5" x14ac:dyDescent="0.25">
      <c r="A1288" s="3">
        <f>TITRES_STAT!B1291</f>
        <v>44187</v>
      </c>
      <c r="B1288" s="5">
        <f>TITRES_STAT!C1291</f>
        <v>1.9</v>
      </c>
      <c r="C1288" s="5">
        <f>TITRES_STAT!D1291</f>
        <v>1.8905000000000001</v>
      </c>
      <c r="D1288" s="5">
        <f>TITRES_STAT!E1291</f>
        <v>5581</v>
      </c>
      <c r="E1288" s="2">
        <f t="shared" si="80"/>
        <v>-366514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NEUTRAL</v>
      </c>
      <c r="H1288" s="5" t="str">
        <f t="shared" si="81"/>
        <v>BULLISH DIVERGENCE</v>
      </c>
    </row>
    <row r="1289" spans="1:8" ht="13.5" x14ac:dyDescent="0.25">
      <c r="A1289" s="3">
        <f>TITRES_STAT!B1292</f>
        <v>44188</v>
      </c>
      <c r="B1289" s="5">
        <f>TITRES_STAT!C1292</f>
        <v>1.9</v>
      </c>
      <c r="C1289" s="5">
        <f>TITRES_STAT!D1292</f>
        <v>1.8905000000000001</v>
      </c>
      <c r="D1289" s="5">
        <f>TITRES_STAT!E1292</f>
        <v>13177</v>
      </c>
      <c r="E1289" s="2">
        <f t="shared" si="80"/>
        <v>-366514</v>
      </c>
      <c r="F1289" s="5" t="str">
        <f t="shared" si="83"/>
        <v>BULLISH</v>
      </c>
      <c r="G1289" s="5" t="str">
        <f t="shared" si="82"/>
        <v>NEUTRAL</v>
      </c>
      <c r="H1289" s="5" t="str">
        <f t="shared" si="81"/>
        <v>BULLISH DIVERGENCE</v>
      </c>
    </row>
    <row r="1290" spans="1:8" ht="13.5" x14ac:dyDescent="0.25">
      <c r="A1290" s="3">
        <f>TITRES_STAT!B1293</f>
        <v>44189</v>
      </c>
      <c r="B1290" s="5">
        <f>TITRES_STAT!C1293</f>
        <v>1.98</v>
      </c>
      <c r="C1290" s="5">
        <f>TITRES_STAT!D1293</f>
        <v>1.9701</v>
      </c>
      <c r="D1290" s="5">
        <f>TITRES_STAT!E1293</f>
        <v>0</v>
      </c>
      <c r="E1290" s="2">
        <f t="shared" si="80"/>
        <v>-366514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BULLISH DIVERGENCE</v>
      </c>
    </row>
    <row r="1291" spans="1:8" ht="13.5" x14ac:dyDescent="0.25">
      <c r="A1291" s="3">
        <f>TITRES_STAT!B1294</f>
        <v>44190</v>
      </c>
      <c r="B1291" s="5">
        <f>TITRES_STAT!C1294</f>
        <v>1.93</v>
      </c>
      <c r="C1291" s="5">
        <f>TITRES_STAT!D1294</f>
        <v>1.9204000000000001</v>
      </c>
      <c r="D1291" s="5">
        <f>TITRES_STAT!E1294</f>
        <v>4724</v>
      </c>
      <c r="E1291" s="2">
        <f t="shared" si="80"/>
        <v>-371238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1.86</v>
      </c>
      <c r="C1292" s="5">
        <f>TITRES_STAT!D1295</f>
        <v>1.8507</v>
      </c>
      <c r="D1292" s="5">
        <f>TITRES_STAT!E1295</f>
        <v>9730</v>
      </c>
      <c r="E1292" s="2">
        <f t="shared" si="80"/>
        <v>-380968</v>
      </c>
      <c r="F1292" s="5" t="str">
        <f t="shared" si="83"/>
        <v>BEARISH</v>
      </c>
      <c r="G1292" s="5" t="str">
        <f t="shared" si="82"/>
        <v>STRONG</v>
      </c>
      <c r="H1292" s="5" t="str">
        <f t="shared" si="81"/>
        <v>CONFIRMED BEARISH</v>
      </c>
    </row>
    <row r="1293" spans="1:8" ht="13.5" x14ac:dyDescent="0.25">
      <c r="A1293" s="3">
        <f>TITRES_STAT!B1296</f>
        <v>44194</v>
      </c>
      <c r="B1293" s="5">
        <f>TITRES_STAT!C1296</f>
        <v>1.96</v>
      </c>
      <c r="C1293" s="5">
        <f>TITRES_STAT!D1296</f>
        <v>1.9501999999999999</v>
      </c>
      <c r="D1293" s="5">
        <f>TITRES_STAT!E1296</f>
        <v>5173</v>
      </c>
      <c r="E1293" s="2">
        <f t="shared" si="80"/>
        <v>-375795</v>
      </c>
      <c r="F1293" s="5" t="str">
        <f t="shared" si="83"/>
        <v>BEARISH</v>
      </c>
      <c r="G1293" s="5" t="str">
        <f t="shared" si="82"/>
        <v>STRONG</v>
      </c>
      <c r="H1293" s="5" t="str">
        <f t="shared" si="81"/>
        <v>BEARISH DIVERGENCE</v>
      </c>
    </row>
    <row r="1294" spans="1:8" ht="13.5" x14ac:dyDescent="0.25">
      <c r="A1294" s="3">
        <f>TITRES_STAT!B1297</f>
        <v>44195</v>
      </c>
      <c r="B1294" s="5">
        <f>TITRES_STAT!C1297</f>
        <v>1.93</v>
      </c>
      <c r="C1294" s="5">
        <f>TITRES_STAT!D1297</f>
        <v>1.9204000000000001</v>
      </c>
      <c r="D1294" s="5">
        <f>TITRES_STAT!E1297</f>
        <v>4802</v>
      </c>
      <c r="E1294" s="2">
        <f t="shared" si="80"/>
        <v>-380597</v>
      </c>
      <c r="F1294" s="5" t="str">
        <f t="shared" si="83"/>
        <v>BEARISH</v>
      </c>
      <c r="G1294" s="5" t="str">
        <f t="shared" si="82"/>
        <v>STRONG</v>
      </c>
      <c r="H1294" s="5" t="str">
        <f t="shared" si="81"/>
        <v>BEARISH DIVERGENCE</v>
      </c>
    </row>
    <row r="1295" spans="1:8" ht="13.5" x14ac:dyDescent="0.25">
      <c r="A1295" s="3">
        <f>TITRES_STAT!B1298</f>
        <v>44196</v>
      </c>
      <c r="B1295" s="5">
        <f>TITRES_STAT!C1298</f>
        <v>2</v>
      </c>
      <c r="C1295" s="5">
        <f>TITRES_STAT!D1298</f>
        <v>1.99</v>
      </c>
      <c r="D1295" s="5">
        <f>TITRES_STAT!E1298</f>
        <v>2217</v>
      </c>
      <c r="E1295" s="2">
        <f t="shared" si="80"/>
        <v>-378380</v>
      </c>
      <c r="F1295" s="5" t="str">
        <f t="shared" si="83"/>
        <v>BEARISH</v>
      </c>
      <c r="G1295" s="5" t="str">
        <f t="shared" si="82"/>
        <v>STRONG</v>
      </c>
      <c r="H1295" s="5" t="str">
        <f t="shared" si="81"/>
        <v>BEARISH DIVERGENCE</v>
      </c>
    </row>
    <row r="1296" spans="1:8" ht="13.5" x14ac:dyDescent="0.25">
      <c r="A1296" s="3">
        <f>TITRES_STAT!B1299</f>
        <v>44200</v>
      </c>
      <c r="B1296" s="5">
        <f>TITRES_STAT!C1299</f>
        <v>1.99</v>
      </c>
      <c r="C1296" s="5">
        <f>TITRES_STAT!D1299</f>
        <v>1.9801</v>
      </c>
      <c r="D1296" s="5">
        <f>TITRES_STAT!E1299</f>
        <v>10</v>
      </c>
      <c r="E1296" s="2">
        <f t="shared" si="80"/>
        <v>-378390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BEARISH DIVERGENCE</v>
      </c>
    </row>
    <row r="1297" spans="1:8" ht="13.5" x14ac:dyDescent="0.25">
      <c r="A1297" s="3">
        <f>TITRES_STAT!B1300</f>
        <v>44201</v>
      </c>
      <c r="B1297" s="5">
        <f>TITRES_STAT!C1300</f>
        <v>1.94</v>
      </c>
      <c r="C1297" s="5">
        <f>TITRES_STAT!D1300</f>
        <v>1.9302999999999999</v>
      </c>
      <c r="D1297" s="5">
        <f>TITRES_STAT!E1300</f>
        <v>0</v>
      </c>
      <c r="E1297" s="2">
        <f t="shared" si="80"/>
        <v>-378390</v>
      </c>
      <c r="F1297" s="5" t="str">
        <f t="shared" si="83"/>
        <v>BULLISH</v>
      </c>
      <c r="G1297" s="5" t="str">
        <f t="shared" si="82"/>
        <v>NEUTRAL</v>
      </c>
      <c r="H1297" s="5" t="str">
        <f t="shared" si="81"/>
        <v>CONFIRMED BULLISH</v>
      </c>
    </row>
    <row r="1298" spans="1:8" ht="13.5" x14ac:dyDescent="0.25">
      <c r="A1298" s="3">
        <f>TITRES_STAT!B1301</f>
        <v>44202</v>
      </c>
      <c r="B1298" s="5">
        <f>TITRES_STAT!C1301</f>
        <v>1.86</v>
      </c>
      <c r="C1298" s="5">
        <f>TITRES_STAT!D1301</f>
        <v>1.8507</v>
      </c>
      <c r="D1298" s="5">
        <f>TITRES_STAT!E1301</f>
        <v>3494</v>
      </c>
      <c r="E1298" s="2">
        <f t="shared" si="80"/>
        <v>-381884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1.83</v>
      </c>
      <c r="C1299" s="5">
        <f>TITRES_STAT!D1302</f>
        <v>1.8209</v>
      </c>
      <c r="D1299" s="5">
        <f>TITRES_STAT!E1302</f>
        <v>4891</v>
      </c>
      <c r="E1299" s="2">
        <f t="shared" si="80"/>
        <v>-386775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1.85</v>
      </c>
      <c r="C1300" s="5">
        <f>TITRES_STAT!D1303</f>
        <v>1.8408</v>
      </c>
      <c r="D1300" s="5">
        <f>TITRES_STAT!E1303</f>
        <v>2006</v>
      </c>
      <c r="E1300" s="2">
        <f t="shared" si="80"/>
        <v>-384769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1.89</v>
      </c>
      <c r="C1301" s="5">
        <f>TITRES_STAT!D1304</f>
        <v>1.8806</v>
      </c>
      <c r="D1301" s="5">
        <f>TITRES_STAT!E1304</f>
        <v>2078</v>
      </c>
      <c r="E1301" s="2">
        <f t="shared" si="80"/>
        <v>-382691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1.85</v>
      </c>
      <c r="C1302" s="5">
        <f>TITRES_STAT!D1305</f>
        <v>1.8408</v>
      </c>
      <c r="D1302" s="5">
        <f>TITRES_STAT!E1305</f>
        <v>2735</v>
      </c>
      <c r="E1302" s="2">
        <f t="shared" si="80"/>
        <v>-385426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1.85</v>
      </c>
      <c r="C1303" s="5">
        <f>TITRES_STAT!D1306</f>
        <v>1.8408</v>
      </c>
      <c r="D1303" s="5">
        <f>TITRES_STAT!E1306</f>
        <v>1630</v>
      </c>
      <c r="E1303" s="2">
        <f t="shared" si="80"/>
        <v>-385426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1.8</v>
      </c>
      <c r="C1304" s="5">
        <f>TITRES_STAT!D1307</f>
        <v>1.7909999999999999</v>
      </c>
      <c r="D1304" s="5">
        <f>TITRES_STAT!E1307</f>
        <v>447</v>
      </c>
      <c r="E1304" s="2">
        <f t="shared" si="80"/>
        <v>-385873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BULLISH DIVERGENCE</v>
      </c>
    </row>
    <row r="1305" spans="1:8" ht="13.5" x14ac:dyDescent="0.25">
      <c r="A1305" s="3">
        <f>TITRES_STAT!B1308</f>
        <v>44214</v>
      </c>
      <c r="B1305" s="5">
        <f>TITRES_STAT!C1308</f>
        <v>1.74</v>
      </c>
      <c r="C1305" s="5">
        <f>TITRES_STAT!D1308</f>
        <v>1.7313000000000001</v>
      </c>
      <c r="D1305" s="5">
        <f>TITRES_STAT!E1308</f>
        <v>4706</v>
      </c>
      <c r="E1305" s="2">
        <f t="shared" si="80"/>
        <v>-390579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44215</v>
      </c>
      <c r="B1306" s="5">
        <f>TITRES_STAT!C1309</f>
        <v>1.79</v>
      </c>
      <c r="C1306" s="5">
        <f>TITRES_STAT!D1309</f>
        <v>1.7810999999999999</v>
      </c>
      <c r="D1306" s="5">
        <f>TITRES_STAT!E1309</f>
        <v>9292</v>
      </c>
      <c r="E1306" s="2">
        <f t="shared" si="80"/>
        <v>-381287</v>
      </c>
      <c r="F1306" s="5" t="str">
        <f t="shared" si="83"/>
        <v>BULLISH</v>
      </c>
      <c r="G1306" s="5" t="str">
        <f t="shared" si="82"/>
        <v>NEUTRAL</v>
      </c>
      <c r="H1306" s="5" t="str">
        <f t="shared" si="81"/>
        <v>BULLISH DIVERGENCE</v>
      </c>
    </row>
    <row r="1307" spans="1:8" ht="13.5" x14ac:dyDescent="0.25">
      <c r="A1307" s="3">
        <f>TITRES_STAT!B1310</f>
        <v>44216</v>
      </c>
      <c r="B1307" s="5">
        <f>TITRES_STAT!C1310</f>
        <v>1.79</v>
      </c>
      <c r="C1307" s="5">
        <f>TITRES_STAT!D1310</f>
        <v>1.7810999999999999</v>
      </c>
      <c r="D1307" s="5">
        <f>TITRES_STAT!E1310</f>
        <v>121</v>
      </c>
      <c r="E1307" s="2">
        <f t="shared" si="80"/>
        <v>-381287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BULLISH DIVERGENCE</v>
      </c>
    </row>
    <row r="1308" spans="1:8" ht="13.5" x14ac:dyDescent="0.25">
      <c r="A1308" s="3">
        <f>TITRES_STAT!B1311</f>
        <v>44217</v>
      </c>
      <c r="B1308" s="5">
        <f>TITRES_STAT!C1311</f>
        <v>1.77</v>
      </c>
      <c r="C1308" s="5">
        <f>TITRES_STAT!D1311</f>
        <v>1.7612000000000001</v>
      </c>
      <c r="D1308" s="5">
        <f>TITRES_STAT!E1311</f>
        <v>13400</v>
      </c>
      <c r="E1308" s="2">
        <f t="shared" si="80"/>
        <v>-394687</v>
      </c>
      <c r="F1308" s="5" t="str">
        <f t="shared" si="83"/>
        <v>BEARISH</v>
      </c>
      <c r="G1308" s="5" t="str">
        <f t="shared" si="82"/>
        <v>STRONG</v>
      </c>
      <c r="H1308" s="5" t="str">
        <f t="shared" si="81"/>
        <v>CONFIRMED BEARISH</v>
      </c>
    </row>
    <row r="1309" spans="1:8" ht="13.5" x14ac:dyDescent="0.25">
      <c r="A1309" s="3">
        <f>TITRES_STAT!B1312</f>
        <v>44218</v>
      </c>
      <c r="B1309" s="5">
        <f>TITRES_STAT!C1312</f>
        <v>1.76</v>
      </c>
      <c r="C1309" s="5">
        <f>TITRES_STAT!D1312</f>
        <v>1.7512000000000001</v>
      </c>
      <c r="D1309" s="5">
        <f>TITRES_STAT!E1312</f>
        <v>1599</v>
      </c>
      <c r="E1309" s="2">
        <f t="shared" si="80"/>
        <v>-396286</v>
      </c>
      <c r="F1309" s="5" t="str">
        <f t="shared" si="83"/>
        <v>BEARISH</v>
      </c>
      <c r="G1309" s="5" t="str">
        <f t="shared" si="82"/>
        <v>STRONG</v>
      </c>
      <c r="H1309" s="5" t="str">
        <f t="shared" si="81"/>
        <v>CONFIRMED BEARISH</v>
      </c>
    </row>
    <row r="1310" spans="1:8" ht="13.5" x14ac:dyDescent="0.25">
      <c r="A1310" s="3">
        <f>TITRES_STAT!B1313</f>
        <v>44221</v>
      </c>
      <c r="B1310" s="5">
        <f>TITRES_STAT!C1313</f>
        <v>1.76</v>
      </c>
      <c r="C1310" s="5">
        <f>TITRES_STAT!D1313</f>
        <v>1.7512000000000001</v>
      </c>
      <c r="D1310" s="5">
        <f>TITRES_STAT!E1313</f>
        <v>2760</v>
      </c>
      <c r="E1310" s="2">
        <f t="shared" si="80"/>
        <v>-396286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BEARISH DIVERGENCE</v>
      </c>
    </row>
    <row r="1311" spans="1:8" ht="13.5" x14ac:dyDescent="0.25">
      <c r="A1311" s="3">
        <f>TITRES_STAT!B1314</f>
        <v>44222</v>
      </c>
      <c r="B1311" s="5">
        <f>TITRES_STAT!C1314</f>
        <v>1.78</v>
      </c>
      <c r="C1311" s="5">
        <f>TITRES_STAT!D1314</f>
        <v>1.7710999999999999</v>
      </c>
      <c r="D1311" s="5">
        <f>TITRES_STAT!E1314</f>
        <v>1226</v>
      </c>
      <c r="E1311" s="2">
        <f t="shared" si="80"/>
        <v>-395060</v>
      </c>
      <c r="F1311" s="5" t="str">
        <f t="shared" si="83"/>
        <v>BEARISH</v>
      </c>
      <c r="G1311" s="5" t="str">
        <f t="shared" si="82"/>
        <v>STRONG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1.78</v>
      </c>
      <c r="C1312" s="5">
        <f>TITRES_STAT!D1315</f>
        <v>1.7710999999999999</v>
      </c>
      <c r="D1312" s="5">
        <f>TITRES_STAT!E1315</f>
        <v>2313</v>
      </c>
      <c r="E1312" s="2">
        <f t="shared" si="80"/>
        <v>-395060</v>
      </c>
      <c r="F1312" s="5" t="str">
        <f t="shared" si="83"/>
        <v>BEARISH</v>
      </c>
      <c r="G1312" s="5" t="str">
        <f t="shared" si="82"/>
        <v>STRONG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1.78</v>
      </c>
      <c r="C1313" s="5">
        <f>TITRES_STAT!D1316</f>
        <v>1.7710999999999999</v>
      </c>
      <c r="D1313" s="5">
        <f>TITRES_STAT!E1316</f>
        <v>1015</v>
      </c>
      <c r="E1313" s="2">
        <f t="shared" si="80"/>
        <v>-395060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BEARISH DIVERGENCE</v>
      </c>
    </row>
    <row r="1314" spans="1:8" ht="13.5" x14ac:dyDescent="0.25">
      <c r="A1314" s="3">
        <f>TITRES_STAT!B1317</f>
        <v>44225</v>
      </c>
      <c r="B1314" s="5">
        <f>TITRES_STAT!C1317</f>
        <v>1.78</v>
      </c>
      <c r="C1314" s="5">
        <f>TITRES_STAT!D1317</f>
        <v>1.7710999999999999</v>
      </c>
      <c r="D1314" s="5">
        <f>TITRES_STAT!E1317</f>
        <v>1602</v>
      </c>
      <c r="E1314" s="2">
        <f t="shared" si="80"/>
        <v>-395060</v>
      </c>
      <c r="F1314" s="5" t="str">
        <f t="shared" si="83"/>
        <v>BULLISH</v>
      </c>
      <c r="G1314" s="5" t="str">
        <f t="shared" si="82"/>
        <v>NEUTRAL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1.82</v>
      </c>
      <c r="C1315" s="5">
        <f>TITRES_STAT!D1318</f>
        <v>1.8109</v>
      </c>
      <c r="D1315" s="5">
        <f>TITRES_STAT!E1318</f>
        <v>510</v>
      </c>
      <c r="E1315" s="2">
        <f t="shared" si="80"/>
        <v>-394550</v>
      </c>
      <c r="F1315" s="5" t="str">
        <f t="shared" si="83"/>
        <v>BULLISH</v>
      </c>
      <c r="G1315" s="5" t="str">
        <f t="shared" si="82"/>
        <v>NEUTRAL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1.83</v>
      </c>
      <c r="C1316" s="5">
        <f>TITRES_STAT!D1319</f>
        <v>1.8209</v>
      </c>
      <c r="D1316" s="5">
        <f>TITRES_STAT!E1319</f>
        <v>610</v>
      </c>
      <c r="E1316" s="2">
        <f t="shared" si="80"/>
        <v>-393940</v>
      </c>
      <c r="F1316" s="5" t="str">
        <f t="shared" si="83"/>
        <v>BULLISH</v>
      </c>
      <c r="G1316" s="5" t="str">
        <f t="shared" si="82"/>
        <v>NEUTRAL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1.78</v>
      </c>
      <c r="C1317" s="5">
        <f>TITRES_STAT!D1320</f>
        <v>1.7710999999999999</v>
      </c>
      <c r="D1317" s="5">
        <f>TITRES_STAT!E1320</f>
        <v>270</v>
      </c>
      <c r="E1317" s="2">
        <f t="shared" si="80"/>
        <v>-394210</v>
      </c>
      <c r="F1317" s="5" t="str">
        <f t="shared" si="83"/>
        <v>BULLISH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1.78</v>
      </c>
      <c r="C1318" s="5">
        <f>TITRES_STAT!D1321</f>
        <v>1.7710999999999999</v>
      </c>
      <c r="D1318" s="5">
        <f>TITRES_STAT!E1321</f>
        <v>69</v>
      </c>
      <c r="E1318" s="2">
        <f t="shared" si="80"/>
        <v>-394210</v>
      </c>
      <c r="F1318" s="5" t="str">
        <f t="shared" si="83"/>
        <v>BULLISH</v>
      </c>
      <c r="G1318" s="5" t="str">
        <f t="shared" si="82"/>
        <v>NEUTRAL</v>
      </c>
      <c r="H1318" s="5" t="str">
        <f t="shared" si="81"/>
        <v>NEUTRAL</v>
      </c>
    </row>
    <row r="1319" spans="1:8" ht="13.5" x14ac:dyDescent="0.25">
      <c r="A1319" s="3">
        <f>TITRES_STAT!B1322</f>
        <v>44232</v>
      </c>
      <c r="B1319" s="5">
        <f>TITRES_STAT!C1322</f>
        <v>1.7</v>
      </c>
      <c r="C1319" s="5">
        <f>TITRES_STAT!D1322</f>
        <v>1.6915</v>
      </c>
      <c r="D1319" s="5">
        <f>TITRES_STAT!E1322</f>
        <v>2225</v>
      </c>
      <c r="E1319" s="2">
        <f t="shared" si="80"/>
        <v>-396435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1.77</v>
      </c>
      <c r="C1320" s="5">
        <f>TITRES_STAT!D1323</f>
        <v>1.7612000000000001</v>
      </c>
      <c r="D1320" s="5">
        <f>TITRES_STAT!E1323</f>
        <v>21</v>
      </c>
      <c r="E1320" s="2">
        <f t="shared" si="80"/>
        <v>-396414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1.73</v>
      </c>
      <c r="C1321" s="5">
        <f>TITRES_STAT!D1324</f>
        <v>1.7214</v>
      </c>
      <c r="D1321" s="5">
        <f>TITRES_STAT!E1324</f>
        <v>3554</v>
      </c>
      <c r="E1321" s="2">
        <f t="shared" si="80"/>
        <v>-399968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1.83</v>
      </c>
      <c r="C1322" s="5">
        <f>TITRES_STAT!D1325</f>
        <v>1.8209</v>
      </c>
      <c r="D1322" s="5">
        <f>TITRES_STAT!E1325</f>
        <v>15</v>
      </c>
      <c r="E1322" s="2">
        <f t="shared" si="80"/>
        <v>-399953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BEARISH DIVERGENCE</v>
      </c>
    </row>
    <row r="1323" spans="1:8" ht="13.5" x14ac:dyDescent="0.25">
      <c r="A1323" s="3">
        <f>TITRES_STAT!B1326</f>
        <v>44238</v>
      </c>
      <c r="B1323" s="5">
        <f>TITRES_STAT!C1326</f>
        <v>1.8</v>
      </c>
      <c r="C1323" s="5">
        <f>TITRES_STAT!D1326</f>
        <v>1.7909999999999999</v>
      </c>
      <c r="D1323" s="5">
        <f>TITRES_STAT!E1326</f>
        <v>885</v>
      </c>
      <c r="E1323" s="2">
        <f t="shared" si="80"/>
        <v>-400838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BEARISH DIVERGENCE</v>
      </c>
    </row>
    <row r="1324" spans="1:8" ht="13.5" x14ac:dyDescent="0.25">
      <c r="A1324" s="3">
        <f>TITRES_STAT!B1327</f>
        <v>44239</v>
      </c>
      <c r="B1324" s="5">
        <f>TITRES_STAT!C1327</f>
        <v>1.8</v>
      </c>
      <c r="C1324" s="5">
        <f>TITRES_STAT!D1327</f>
        <v>1.7909999999999999</v>
      </c>
      <c r="D1324" s="5">
        <f>TITRES_STAT!E1327</f>
        <v>475</v>
      </c>
      <c r="E1324" s="2">
        <f t="shared" si="80"/>
        <v>-400838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BEARISH DIVERGENCE</v>
      </c>
    </row>
    <row r="1325" spans="1:8" ht="13.5" x14ac:dyDescent="0.25">
      <c r="A1325" s="3">
        <f>TITRES_STAT!B1328</f>
        <v>44242</v>
      </c>
      <c r="B1325" s="5">
        <f>TITRES_STAT!C1328</f>
        <v>1.8</v>
      </c>
      <c r="C1325" s="5">
        <f>TITRES_STAT!D1328</f>
        <v>1.7909999999999999</v>
      </c>
      <c r="D1325" s="5">
        <f>TITRES_STAT!E1328</f>
        <v>2107</v>
      </c>
      <c r="E1325" s="2">
        <f t="shared" si="80"/>
        <v>-400838</v>
      </c>
      <c r="F1325" s="5" t="str">
        <f t="shared" si="83"/>
        <v>BEARISH</v>
      </c>
      <c r="G1325" s="5" t="str">
        <f t="shared" si="82"/>
        <v>NEUTRAL</v>
      </c>
      <c r="H1325" s="5" t="str">
        <f t="shared" si="81"/>
        <v>BEARISH DIVERGENCE</v>
      </c>
    </row>
    <row r="1326" spans="1:8" ht="13.5" x14ac:dyDescent="0.25">
      <c r="A1326" s="3">
        <f>TITRES_STAT!B1329</f>
        <v>44243</v>
      </c>
      <c r="B1326" s="5">
        <f>TITRES_STAT!C1329</f>
        <v>1.78</v>
      </c>
      <c r="C1326" s="5">
        <f>TITRES_STAT!D1329</f>
        <v>1.7710999999999999</v>
      </c>
      <c r="D1326" s="5">
        <f>TITRES_STAT!E1329</f>
        <v>5000</v>
      </c>
      <c r="E1326" s="2">
        <f t="shared" si="80"/>
        <v>-405838</v>
      </c>
      <c r="F1326" s="5" t="str">
        <f t="shared" si="83"/>
        <v>BEARISH</v>
      </c>
      <c r="G1326" s="5" t="str">
        <f t="shared" si="82"/>
        <v>NEUTRAL</v>
      </c>
      <c r="H1326" s="5" t="str">
        <f t="shared" si="81"/>
        <v>BEARISH DIVERGENCE</v>
      </c>
    </row>
    <row r="1327" spans="1:8" ht="13.5" x14ac:dyDescent="0.25">
      <c r="A1327" s="3">
        <f>TITRES_STAT!B1330</f>
        <v>44244</v>
      </c>
      <c r="B1327" s="5">
        <f>TITRES_STAT!C1330</f>
        <v>1.76</v>
      </c>
      <c r="C1327" s="5">
        <f>TITRES_STAT!D1330</f>
        <v>1.7512000000000001</v>
      </c>
      <c r="D1327" s="5">
        <f>TITRES_STAT!E1330</f>
        <v>2445</v>
      </c>
      <c r="E1327" s="2">
        <f t="shared" si="80"/>
        <v>-408283</v>
      </c>
      <c r="F1327" s="5" t="str">
        <f t="shared" si="83"/>
        <v>BEARISH</v>
      </c>
      <c r="G1327" s="5" t="str">
        <f t="shared" si="82"/>
        <v>STRONG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1.74</v>
      </c>
      <c r="C1328" s="5">
        <f>TITRES_STAT!D1331</f>
        <v>1.7313000000000001</v>
      </c>
      <c r="D1328" s="5">
        <f>TITRES_STAT!E1331</f>
        <v>4607</v>
      </c>
      <c r="E1328" s="2">
        <f t="shared" si="80"/>
        <v>-412890</v>
      </c>
      <c r="F1328" s="5" t="str">
        <f t="shared" si="83"/>
        <v>BEARISH</v>
      </c>
      <c r="G1328" s="5" t="str">
        <f t="shared" si="82"/>
        <v>STRONG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1.78</v>
      </c>
      <c r="C1329" s="5">
        <f>TITRES_STAT!D1332</f>
        <v>1.7710999999999999</v>
      </c>
      <c r="D1329" s="5">
        <f>TITRES_STAT!E1332</f>
        <v>721</v>
      </c>
      <c r="E1329" s="2">
        <f t="shared" si="80"/>
        <v>-412169</v>
      </c>
      <c r="F1329" s="5" t="str">
        <f t="shared" si="83"/>
        <v>BEARISH</v>
      </c>
      <c r="G1329" s="5" t="str">
        <f t="shared" si="82"/>
        <v>STRONG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1.78</v>
      </c>
      <c r="C1330" s="5">
        <f>TITRES_STAT!D1333</f>
        <v>1.7710999999999999</v>
      </c>
      <c r="D1330" s="5">
        <f>TITRES_STAT!E1333</f>
        <v>1000</v>
      </c>
      <c r="E1330" s="2">
        <f t="shared" si="80"/>
        <v>-412169</v>
      </c>
      <c r="F1330" s="5" t="str">
        <f t="shared" si="83"/>
        <v>BEARISH</v>
      </c>
      <c r="G1330" s="5" t="str">
        <f t="shared" si="82"/>
        <v>STRONG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1.78</v>
      </c>
      <c r="C1331" s="5">
        <f>TITRES_STAT!D1334</f>
        <v>1.7710999999999999</v>
      </c>
      <c r="D1331" s="5">
        <f>TITRES_STAT!E1334</f>
        <v>6461</v>
      </c>
      <c r="E1331" s="2">
        <f t="shared" si="80"/>
        <v>-412169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44251</v>
      </c>
      <c r="B1332" s="5">
        <f>TITRES_STAT!C1335</f>
        <v>1.78</v>
      </c>
      <c r="C1332" s="5">
        <f>TITRES_STAT!D1335</f>
        <v>1.7710999999999999</v>
      </c>
      <c r="D1332" s="5">
        <f>TITRES_STAT!E1335</f>
        <v>2709</v>
      </c>
      <c r="E1332" s="2">
        <f t="shared" si="80"/>
        <v>-412169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BEARISH DIVERGENCE</v>
      </c>
    </row>
    <row r="1333" spans="1:8" ht="13.5" x14ac:dyDescent="0.25">
      <c r="A1333" s="3">
        <f>TITRES_STAT!B1336</f>
        <v>44252</v>
      </c>
      <c r="B1333" s="5">
        <f>TITRES_STAT!C1336</f>
        <v>1.78</v>
      </c>
      <c r="C1333" s="5">
        <f>TITRES_STAT!D1336</f>
        <v>1.7710999999999999</v>
      </c>
      <c r="D1333" s="5">
        <f>TITRES_STAT!E1336</f>
        <v>3460</v>
      </c>
      <c r="E1333" s="2">
        <f t="shared" si="80"/>
        <v>-412169</v>
      </c>
      <c r="F1333" s="5" t="str">
        <f t="shared" si="83"/>
        <v>BULLISH</v>
      </c>
      <c r="G1333" s="5" t="str">
        <f t="shared" si="82"/>
        <v>NEUTRAL</v>
      </c>
      <c r="H1333" s="5" t="str">
        <f t="shared" si="81"/>
        <v>CONFIRMED BULLISH</v>
      </c>
    </row>
    <row r="1334" spans="1:8" ht="13.5" x14ac:dyDescent="0.25">
      <c r="A1334" s="3">
        <f>TITRES_STAT!B1337</f>
        <v>44253</v>
      </c>
      <c r="B1334" s="5">
        <f>TITRES_STAT!C1337</f>
        <v>1.78</v>
      </c>
      <c r="C1334" s="5">
        <f>TITRES_STAT!D1337</f>
        <v>1.7710999999999999</v>
      </c>
      <c r="D1334" s="5">
        <f>TITRES_STAT!E1337</f>
        <v>15</v>
      </c>
      <c r="E1334" s="2">
        <f t="shared" si="80"/>
        <v>-412169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1.78</v>
      </c>
      <c r="C1335" s="5">
        <f>TITRES_STAT!D1338</f>
        <v>1.7710999999999999</v>
      </c>
      <c r="D1335" s="5">
        <f>TITRES_STAT!E1338</f>
        <v>50</v>
      </c>
      <c r="E1335" s="2">
        <f t="shared" si="80"/>
        <v>-412169</v>
      </c>
      <c r="F1335" s="5" t="str">
        <f t="shared" si="83"/>
        <v>NEUTRAL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1.78</v>
      </c>
      <c r="C1336" s="5">
        <f>TITRES_STAT!D1339</f>
        <v>1.7710999999999999</v>
      </c>
      <c r="D1336" s="5">
        <f>TITRES_STAT!E1339</f>
        <v>805</v>
      </c>
      <c r="E1336" s="2">
        <f t="shared" si="80"/>
        <v>-412169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44258</v>
      </c>
      <c r="B1337" s="5">
        <f>TITRES_STAT!C1340</f>
        <v>1.77</v>
      </c>
      <c r="C1337" s="5">
        <f>TITRES_STAT!D1340</f>
        <v>1.7612000000000001</v>
      </c>
      <c r="D1337" s="5">
        <f>TITRES_STAT!E1340</f>
        <v>471</v>
      </c>
      <c r="E1337" s="2">
        <f t="shared" si="80"/>
        <v>-412640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1.78</v>
      </c>
      <c r="C1338" s="5">
        <f>TITRES_STAT!D1341</f>
        <v>1.7710999999999999</v>
      </c>
      <c r="D1338" s="5">
        <f>TITRES_STAT!E1341</f>
        <v>287</v>
      </c>
      <c r="E1338" s="2">
        <f t="shared" si="80"/>
        <v>-412353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NEUTRAL</v>
      </c>
    </row>
    <row r="1339" spans="1:8" ht="13.5" x14ac:dyDescent="0.25">
      <c r="A1339" s="3">
        <f>TITRES_STAT!B1342</f>
        <v>44260</v>
      </c>
      <c r="B1339" s="5">
        <f>TITRES_STAT!C1342</f>
        <v>1.73</v>
      </c>
      <c r="C1339" s="5">
        <f>TITRES_STAT!D1342</f>
        <v>1.7214</v>
      </c>
      <c r="D1339" s="5">
        <f>TITRES_STAT!E1342</f>
        <v>3380</v>
      </c>
      <c r="E1339" s="2">
        <f t="shared" si="80"/>
        <v>-415733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1.73</v>
      </c>
      <c r="C1340" s="5">
        <f>TITRES_STAT!D1343</f>
        <v>1.7214</v>
      </c>
      <c r="D1340" s="5">
        <f>TITRES_STAT!E1343</f>
        <v>3055</v>
      </c>
      <c r="E1340" s="2">
        <f t="shared" si="80"/>
        <v>-415733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CONFIRMED BEARISH</v>
      </c>
    </row>
    <row r="1341" spans="1:8" ht="13.5" x14ac:dyDescent="0.25">
      <c r="A1341" s="3">
        <f>TITRES_STAT!B1344</f>
        <v>44264</v>
      </c>
      <c r="B1341" s="5">
        <f>TITRES_STAT!C1344</f>
        <v>1.83</v>
      </c>
      <c r="C1341" s="5">
        <f>TITRES_STAT!D1344</f>
        <v>1.8209</v>
      </c>
      <c r="D1341" s="5">
        <f>TITRES_STAT!E1344</f>
        <v>3911</v>
      </c>
      <c r="E1341" s="2">
        <f t="shared" si="80"/>
        <v>-411822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CONFIRMED BULLISH</v>
      </c>
    </row>
    <row r="1342" spans="1:8" ht="13.5" x14ac:dyDescent="0.25">
      <c r="A1342" s="3">
        <f>TITRES_STAT!B1345</f>
        <v>44265</v>
      </c>
      <c r="B1342" s="5">
        <f>TITRES_STAT!C1345</f>
        <v>1.87</v>
      </c>
      <c r="C1342" s="5">
        <f>TITRES_STAT!D1345</f>
        <v>1.8607</v>
      </c>
      <c r="D1342" s="5">
        <f>TITRES_STAT!E1345</f>
        <v>988</v>
      </c>
      <c r="E1342" s="2">
        <f t="shared" si="80"/>
        <v>-410834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CONFIRMED BULLISH</v>
      </c>
    </row>
    <row r="1343" spans="1:8" ht="13.5" x14ac:dyDescent="0.25">
      <c r="A1343" s="3">
        <f>TITRES_STAT!B1346</f>
        <v>44266</v>
      </c>
      <c r="B1343" s="5">
        <f>TITRES_STAT!C1346</f>
        <v>1.8</v>
      </c>
      <c r="C1343" s="5">
        <f>TITRES_STAT!D1346</f>
        <v>1.7909999999999999</v>
      </c>
      <c r="D1343" s="5">
        <f>TITRES_STAT!E1346</f>
        <v>3054</v>
      </c>
      <c r="E1343" s="2">
        <f t="shared" si="80"/>
        <v>-413888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BEARISH DIVERGENCE</v>
      </c>
    </row>
    <row r="1344" spans="1:8" ht="13.5" x14ac:dyDescent="0.25">
      <c r="A1344" s="3">
        <f>TITRES_STAT!B1347</f>
        <v>44267</v>
      </c>
      <c r="B1344" s="5">
        <f>TITRES_STAT!C1347</f>
        <v>1.8</v>
      </c>
      <c r="C1344" s="5">
        <f>TITRES_STAT!D1347</f>
        <v>1.7909999999999999</v>
      </c>
      <c r="D1344" s="5">
        <f>TITRES_STAT!E1347</f>
        <v>218</v>
      </c>
      <c r="E1344" s="2">
        <f t="shared" si="80"/>
        <v>-413888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CONFIRMED BULLISH</v>
      </c>
    </row>
    <row r="1345" spans="1:8" ht="13.5" x14ac:dyDescent="0.25">
      <c r="A1345" s="3">
        <f>TITRES_STAT!B1348</f>
        <v>44270</v>
      </c>
      <c r="B1345" s="5">
        <f>TITRES_STAT!C1348</f>
        <v>1.77</v>
      </c>
      <c r="C1345" s="5">
        <f>TITRES_STAT!D1348</f>
        <v>1.7612000000000001</v>
      </c>
      <c r="D1345" s="5">
        <f>TITRES_STAT!E1348</f>
        <v>2095</v>
      </c>
      <c r="E1345" s="2">
        <f t="shared" si="80"/>
        <v>-415983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BEARISH DIVERGENCE</v>
      </c>
    </row>
    <row r="1346" spans="1:8" ht="13.5" x14ac:dyDescent="0.25">
      <c r="A1346" s="3">
        <f>TITRES_STAT!B1349</f>
        <v>44271</v>
      </c>
      <c r="B1346" s="5">
        <f>TITRES_STAT!C1349</f>
        <v>1.75</v>
      </c>
      <c r="C1346" s="5">
        <f>TITRES_STAT!D1349</f>
        <v>1.7413000000000001</v>
      </c>
      <c r="D1346" s="5">
        <f>TITRES_STAT!E1349</f>
        <v>3848</v>
      </c>
      <c r="E1346" s="2">
        <f t="shared" si="80"/>
        <v>-419831</v>
      </c>
      <c r="F1346" s="5" t="str">
        <f t="shared" si="83"/>
        <v>BEARISH</v>
      </c>
      <c r="G1346" s="5" t="str">
        <f t="shared" si="82"/>
        <v>NEUTRAL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1.68</v>
      </c>
      <c r="C1347" s="5">
        <f>TITRES_STAT!D1350</f>
        <v>1.6716</v>
      </c>
      <c r="D1347" s="5">
        <f>TITRES_STAT!E1350</f>
        <v>16615</v>
      </c>
      <c r="E1347" s="2">
        <f t="shared" si="80"/>
        <v>-436446</v>
      </c>
      <c r="F1347" s="5" t="str">
        <f t="shared" si="83"/>
        <v>BEARISH</v>
      </c>
      <c r="G1347" s="5" t="str">
        <f t="shared" si="82"/>
        <v>STRONG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1.75</v>
      </c>
      <c r="C1348" s="5">
        <f>TITRES_STAT!D1351</f>
        <v>1.7413000000000001</v>
      </c>
      <c r="D1348" s="5">
        <f>TITRES_STAT!E1351</f>
        <v>154</v>
      </c>
      <c r="E1348" s="2">
        <f t="shared" ref="E1348:E1411" si="84">IF(B1348&gt;B1347, E1347+D1348, IF(B1348&lt;B1347, E1347-D1348, E1347))</f>
        <v>-436292</v>
      </c>
      <c r="F1348" s="5" t="str">
        <f t="shared" si="83"/>
        <v>BEARISH</v>
      </c>
      <c r="G1348" s="5" t="str">
        <f t="shared" si="82"/>
        <v>STRONG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1.73</v>
      </c>
      <c r="C1349" s="5">
        <f>TITRES_STAT!D1352</f>
        <v>1.7214</v>
      </c>
      <c r="D1349" s="5">
        <f>TITRES_STAT!E1352</f>
        <v>3030</v>
      </c>
      <c r="E1349" s="2">
        <f t="shared" si="84"/>
        <v>-439322</v>
      </c>
      <c r="F1349" s="5" t="str">
        <f t="shared" si="83"/>
        <v>BEARISH</v>
      </c>
      <c r="G1349" s="5" t="str">
        <f t="shared" si="82"/>
        <v>STRONG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1.78</v>
      </c>
      <c r="C1350" s="5">
        <f>TITRES_STAT!D1353</f>
        <v>1.7710999999999999</v>
      </c>
      <c r="D1350" s="5">
        <f>TITRES_STAT!E1353</f>
        <v>3</v>
      </c>
      <c r="E1350" s="2">
        <f t="shared" si="84"/>
        <v>-439319</v>
      </c>
      <c r="F1350" s="5" t="str">
        <f t="shared" si="83"/>
        <v>BEARISH</v>
      </c>
      <c r="G1350" s="5" t="str">
        <f t="shared" si="82"/>
        <v>STRONG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f>TITRES_STAT!B1354</f>
        <v>44278</v>
      </c>
      <c r="B1351" s="5">
        <f>TITRES_STAT!C1354</f>
        <v>1.69</v>
      </c>
      <c r="C1351" s="5">
        <f>TITRES_STAT!D1354</f>
        <v>1.6816</v>
      </c>
      <c r="D1351" s="5">
        <f>TITRES_STAT!E1354</f>
        <v>8585</v>
      </c>
      <c r="E1351" s="2">
        <f t="shared" si="84"/>
        <v>-447904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STRONG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1.73</v>
      </c>
      <c r="C1352" s="5">
        <f>TITRES_STAT!D1355</f>
        <v>1.7214</v>
      </c>
      <c r="D1352" s="5">
        <f>TITRES_STAT!E1355</f>
        <v>5012</v>
      </c>
      <c r="E1352" s="2">
        <f t="shared" si="84"/>
        <v>-442892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NEUTRAL</v>
      </c>
      <c r="H1352" s="5" t="str">
        <f t="shared" si="85"/>
        <v>BEARISH DIVERGENCE</v>
      </c>
    </row>
    <row r="1353" spans="1:8" ht="13.5" x14ac:dyDescent="0.25">
      <c r="A1353" s="3">
        <f>TITRES_STAT!B1356</f>
        <v>44280</v>
      </c>
      <c r="B1353" s="5">
        <f>TITRES_STAT!C1356</f>
        <v>1.66</v>
      </c>
      <c r="C1353" s="5">
        <f>TITRES_STAT!D1356</f>
        <v>1.6516999999999999</v>
      </c>
      <c r="D1353" s="5">
        <f>TITRES_STAT!E1356</f>
        <v>610</v>
      </c>
      <c r="E1353" s="2">
        <f t="shared" si="84"/>
        <v>-443502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1.64</v>
      </c>
      <c r="C1354" s="5">
        <f>TITRES_STAT!D1357</f>
        <v>1.6317999999999999</v>
      </c>
      <c r="D1354" s="5">
        <f>TITRES_STAT!E1357</f>
        <v>4053</v>
      </c>
      <c r="E1354" s="2">
        <f t="shared" si="84"/>
        <v>-447555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1.7</v>
      </c>
      <c r="C1355" s="5">
        <f>TITRES_STAT!D1358</f>
        <v>1.6915</v>
      </c>
      <c r="D1355" s="5">
        <f>TITRES_STAT!E1358</f>
        <v>115</v>
      </c>
      <c r="E1355" s="2">
        <f t="shared" si="84"/>
        <v>-447440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1.7</v>
      </c>
      <c r="C1356" s="5">
        <f>TITRES_STAT!D1359</f>
        <v>1.6915</v>
      </c>
      <c r="D1356" s="5">
        <f>TITRES_STAT!E1359</f>
        <v>13443</v>
      </c>
      <c r="E1356" s="2">
        <f t="shared" si="84"/>
        <v>-447440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CONFIRMED BULLISH</v>
      </c>
    </row>
    <row r="1357" spans="1:8" ht="13.5" x14ac:dyDescent="0.25">
      <c r="A1357" s="3">
        <f>TITRES_STAT!B1360</f>
        <v>44286</v>
      </c>
      <c r="B1357" s="5">
        <f>TITRES_STAT!C1360</f>
        <v>1.7</v>
      </c>
      <c r="C1357" s="5">
        <f>TITRES_STAT!D1360</f>
        <v>1.6915</v>
      </c>
      <c r="D1357" s="5">
        <f>TITRES_STAT!E1360</f>
        <v>2067</v>
      </c>
      <c r="E1357" s="2">
        <f t="shared" si="84"/>
        <v>-447440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1.66</v>
      </c>
      <c r="C1358" s="5">
        <f>TITRES_STAT!D1361</f>
        <v>1.6516999999999999</v>
      </c>
      <c r="D1358" s="5">
        <f>TITRES_STAT!E1361</f>
        <v>6816</v>
      </c>
      <c r="E1358" s="2">
        <f t="shared" si="84"/>
        <v>-454256</v>
      </c>
      <c r="F1358" s="5" t="str">
        <f t="shared" si="87"/>
        <v>BEARISH</v>
      </c>
      <c r="G1358" s="5" t="str">
        <f t="shared" si="86"/>
        <v>STRONG</v>
      </c>
      <c r="H1358" s="5" t="str">
        <f t="shared" si="85"/>
        <v>NEUTRAL</v>
      </c>
    </row>
    <row r="1359" spans="1:8" ht="13.5" x14ac:dyDescent="0.25">
      <c r="A1359" s="3">
        <f>TITRES_STAT!B1362</f>
        <v>44288</v>
      </c>
      <c r="B1359" s="5">
        <f>TITRES_STAT!C1362</f>
        <v>1.65</v>
      </c>
      <c r="C1359" s="5">
        <f>TITRES_STAT!D1362</f>
        <v>1.6417999999999999</v>
      </c>
      <c r="D1359" s="5">
        <f>TITRES_STAT!E1362</f>
        <v>6964</v>
      </c>
      <c r="E1359" s="2">
        <f t="shared" si="84"/>
        <v>-461220</v>
      </c>
      <c r="F1359" s="5" t="str">
        <f t="shared" si="87"/>
        <v>BEARISH</v>
      </c>
      <c r="G1359" s="5" t="str">
        <f t="shared" si="86"/>
        <v>STRONG</v>
      </c>
      <c r="H1359" s="5" t="str">
        <f t="shared" si="85"/>
        <v>BEARISH DIVERGENCE</v>
      </c>
    </row>
    <row r="1360" spans="1:8" ht="13.5" x14ac:dyDescent="0.25">
      <c r="A1360" s="3">
        <f>TITRES_STAT!B1363</f>
        <v>44291</v>
      </c>
      <c r="B1360" s="5">
        <f>TITRES_STAT!C1363</f>
        <v>1.64</v>
      </c>
      <c r="C1360" s="5">
        <f>TITRES_STAT!D1363</f>
        <v>1.6317999999999999</v>
      </c>
      <c r="D1360" s="5">
        <f>TITRES_STAT!E1363</f>
        <v>3552</v>
      </c>
      <c r="E1360" s="2">
        <f t="shared" si="84"/>
        <v>-464772</v>
      </c>
      <c r="F1360" s="5" t="str">
        <f t="shared" si="87"/>
        <v>BEARISH</v>
      </c>
      <c r="G1360" s="5" t="str">
        <f t="shared" si="86"/>
        <v>STRONG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1.6</v>
      </c>
      <c r="C1361" s="5">
        <f>TITRES_STAT!D1364</f>
        <v>1.5920000000000001</v>
      </c>
      <c r="D1361" s="5">
        <f>TITRES_STAT!E1364</f>
        <v>11302</v>
      </c>
      <c r="E1361" s="2">
        <f t="shared" si="84"/>
        <v>-476074</v>
      </c>
      <c r="F1361" s="5" t="str">
        <f t="shared" si="87"/>
        <v>BEARISH</v>
      </c>
      <c r="G1361" s="5" t="str">
        <f t="shared" si="86"/>
        <v>STRONG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1.59</v>
      </c>
      <c r="C1362" s="5">
        <f>TITRES_STAT!D1365</f>
        <v>1.5821000000000001</v>
      </c>
      <c r="D1362" s="5">
        <f>TITRES_STAT!E1365</f>
        <v>12627</v>
      </c>
      <c r="E1362" s="2">
        <f t="shared" si="84"/>
        <v>-488701</v>
      </c>
      <c r="F1362" s="5" t="str">
        <f t="shared" si="87"/>
        <v>BEARISH</v>
      </c>
      <c r="G1362" s="5" t="str">
        <f t="shared" si="86"/>
        <v>STRONG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1.59</v>
      </c>
      <c r="C1363" s="5">
        <f>TITRES_STAT!D1366</f>
        <v>1.5821000000000001</v>
      </c>
      <c r="D1363" s="5">
        <f>TITRES_STAT!E1366</f>
        <v>5914</v>
      </c>
      <c r="E1363" s="2">
        <f t="shared" si="84"/>
        <v>-488701</v>
      </c>
      <c r="F1363" s="5" t="str">
        <f t="shared" si="87"/>
        <v>BEARISH</v>
      </c>
      <c r="G1363" s="5" t="str">
        <f t="shared" si="86"/>
        <v>STRONG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1.59</v>
      </c>
      <c r="C1364" s="5">
        <f>TITRES_STAT!D1367</f>
        <v>1.5821000000000001</v>
      </c>
      <c r="D1364" s="5">
        <f>TITRES_STAT!E1367</f>
        <v>5732</v>
      </c>
      <c r="E1364" s="2">
        <f t="shared" si="84"/>
        <v>-488701</v>
      </c>
      <c r="F1364" s="5" t="str">
        <f t="shared" si="87"/>
        <v>BEARISH</v>
      </c>
      <c r="G1364" s="5" t="str">
        <f t="shared" si="86"/>
        <v>STRONG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1.56</v>
      </c>
      <c r="C1365" s="5">
        <f>TITRES_STAT!D1368</f>
        <v>1.5522</v>
      </c>
      <c r="D1365" s="5">
        <f>TITRES_STAT!E1368</f>
        <v>11566</v>
      </c>
      <c r="E1365" s="2">
        <f t="shared" si="84"/>
        <v>-500267</v>
      </c>
      <c r="F1365" s="5" t="str">
        <f t="shared" si="87"/>
        <v>BEARISH</v>
      </c>
      <c r="G1365" s="5" t="str">
        <f t="shared" si="86"/>
        <v>STRONG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1.6</v>
      </c>
      <c r="C1366" s="5">
        <f>TITRES_STAT!D1369</f>
        <v>1.5920000000000001</v>
      </c>
      <c r="D1366" s="5">
        <f>TITRES_STAT!E1369</f>
        <v>2566</v>
      </c>
      <c r="E1366" s="2">
        <f t="shared" si="84"/>
        <v>-497701</v>
      </c>
      <c r="F1366" s="5" t="str">
        <f t="shared" si="87"/>
        <v>BEARISH</v>
      </c>
      <c r="G1366" s="5" t="str">
        <f t="shared" si="86"/>
        <v>STRONG</v>
      </c>
      <c r="H1366" s="5" t="str">
        <f t="shared" si="85"/>
        <v>NEUTRAL</v>
      </c>
    </row>
    <row r="1367" spans="1:8" ht="13.5" x14ac:dyDescent="0.25">
      <c r="A1367" s="3">
        <f>TITRES_STAT!B1370</f>
        <v>44301</v>
      </c>
      <c r="B1367" s="5">
        <f>TITRES_STAT!C1370</f>
        <v>1.66</v>
      </c>
      <c r="C1367" s="5">
        <f>TITRES_STAT!D1370</f>
        <v>1.6516999999999999</v>
      </c>
      <c r="D1367" s="5">
        <f>TITRES_STAT!E1370</f>
        <v>924</v>
      </c>
      <c r="E1367" s="2">
        <f t="shared" si="84"/>
        <v>-496777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BEARISH DIVERGENCE</v>
      </c>
    </row>
    <row r="1368" spans="1:8" ht="13.5" x14ac:dyDescent="0.25">
      <c r="A1368" s="3">
        <f>TITRES_STAT!B1371</f>
        <v>44302</v>
      </c>
      <c r="B1368" s="5">
        <f>TITRES_STAT!C1371</f>
        <v>1.73</v>
      </c>
      <c r="C1368" s="5">
        <f>TITRES_STAT!D1371</f>
        <v>1.7214</v>
      </c>
      <c r="D1368" s="5">
        <f>TITRES_STAT!E1371</f>
        <v>20</v>
      </c>
      <c r="E1368" s="2">
        <f t="shared" si="84"/>
        <v>-496757</v>
      </c>
      <c r="F1368" s="5" t="str">
        <f t="shared" si="87"/>
        <v>BEARISH</v>
      </c>
      <c r="G1368" s="5" t="str">
        <f t="shared" si="86"/>
        <v>NEUTRAL</v>
      </c>
      <c r="H1368" s="5" t="str">
        <f t="shared" si="85"/>
        <v>BEARISH DIVERGENCE</v>
      </c>
    </row>
    <row r="1369" spans="1:8" ht="13.5" x14ac:dyDescent="0.25">
      <c r="A1369" s="3">
        <f>TITRES_STAT!B1372</f>
        <v>44305</v>
      </c>
      <c r="B1369" s="5">
        <f>TITRES_STAT!C1372</f>
        <v>1.77</v>
      </c>
      <c r="C1369" s="5">
        <f>TITRES_STAT!D1372</f>
        <v>1.7612000000000001</v>
      </c>
      <c r="D1369" s="5">
        <f>TITRES_STAT!E1372</f>
        <v>220</v>
      </c>
      <c r="E1369" s="2">
        <f t="shared" si="84"/>
        <v>-496537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BEARISH DIVERGENCE</v>
      </c>
    </row>
    <row r="1370" spans="1:8" ht="13.5" x14ac:dyDescent="0.25">
      <c r="A1370" s="3">
        <f>TITRES_STAT!B1373</f>
        <v>44306</v>
      </c>
      <c r="B1370" s="5">
        <f>TITRES_STAT!C1373</f>
        <v>1.76</v>
      </c>
      <c r="C1370" s="5">
        <f>TITRES_STAT!D1373</f>
        <v>1.7512000000000001</v>
      </c>
      <c r="D1370" s="5">
        <f>TITRES_STAT!E1373</f>
        <v>2000</v>
      </c>
      <c r="E1370" s="2">
        <f t="shared" si="84"/>
        <v>-498537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1.75</v>
      </c>
      <c r="C1371" s="5">
        <f>TITRES_STAT!D1374</f>
        <v>1.7413000000000001</v>
      </c>
      <c r="D1371" s="5">
        <f>TITRES_STAT!E1374</f>
        <v>864</v>
      </c>
      <c r="E1371" s="2">
        <f t="shared" si="84"/>
        <v>-499401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BEARISH DIVERGENCE</v>
      </c>
    </row>
    <row r="1372" spans="1:8" ht="13.5" x14ac:dyDescent="0.25">
      <c r="A1372" s="3">
        <f>TITRES_STAT!B1375</f>
        <v>44308</v>
      </c>
      <c r="B1372" s="5">
        <f>TITRES_STAT!C1375</f>
        <v>1.75</v>
      </c>
      <c r="C1372" s="5">
        <f>TITRES_STAT!D1375</f>
        <v>1.7413000000000001</v>
      </c>
      <c r="D1372" s="5">
        <f>TITRES_STAT!E1375</f>
        <v>3129</v>
      </c>
      <c r="E1372" s="2">
        <f t="shared" si="84"/>
        <v>-499401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BEARISH DIVERGENCE</v>
      </c>
    </row>
    <row r="1373" spans="1:8" ht="13.5" x14ac:dyDescent="0.25">
      <c r="A1373" s="3">
        <f>TITRES_STAT!B1376</f>
        <v>44309</v>
      </c>
      <c r="B1373" s="5">
        <f>TITRES_STAT!C1376</f>
        <v>1.74</v>
      </c>
      <c r="C1373" s="5">
        <f>TITRES_STAT!D1376</f>
        <v>1.7313000000000001</v>
      </c>
      <c r="D1373" s="5">
        <f>TITRES_STAT!E1376</f>
        <v>7548</v>
      </c>
      <c r="E1373" s="2">
        <f t="shared" si="84"/>
        <v>-506949</v>
      </c>
      <c r="F1373" s="5" t="str">
        <f t="shared" si="87"/>
        <v>BEARISH</v>
      </c>
      <c r="G1373" s="5" t="str">
        <f t="shared" si="86"/>
        <v>STRONG</v>
      </c>
      <c r="H1373" s="5" t="str">
        <f t="shared" si="85"/>
        <v>BEARISH DIVERGENCE</v>
      </c>
    </row>
    <row r="1374" spans="1:8" ht="13.5" x14ac:dyDescent="0.25">
      <c r="A1374" s="3">
        <f>TITRES_STAT!B1377</f>
        <v>44312</v>
      </c>
      <c r="B1374" s="5">
        <f>TITRES_STAT!C1377</f>
        <v>1.73</v>
      </c>
      <c r="C1374" s="5">
        <f>TITRES_STAT!D1377</f>
        <v>1.7214</v>
      </c>
      <c r="D1374" s="5">
        <f>TITRES_STAT!E1377</f>
        <v>3000</v>
      </c>
      <c r="E1374" s="2">
        <f t="shared" si="84"/>
        <v>-509949</v>
      </c>
      <c r="F1374" s="5" t="str">
        <f t="shared" si="87"/>
        <v>BEARISH</v>
      </c>
      <c r="G1374" s="5" t="str">
        <f t="shared" si="86"/>
        <v>STRONG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1.71</v>
      </c>
      <c r="C1375" s="5">
        <f>TITRES_STAT!D1378</f>
        <v>1.7015</v>
      </c>
      <c r="D1375" s="5">
        <f>TITRES_STAT!E1378</f>
        <v>3864</v>
      </c>
      <c r="E1375" s="2">
        <f t="shared" si="84"/>
        <v>-513813</v>
      </c>
      <c r="F1375" s="5" t="str">
        <f t="shared" si="87"/>
        <v>BEARISH</v>
      </c>
      <c r="G1375" s="5" t="str">
        <f t="shared" si="86"/>
        <v>STRONG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1.7</v>
      </c>
      <c r="C1376" s="5">
        <f>TITRES_STAT!D1379</f>
        <v>1.6915</v>
      </c>
      <c r="D1376" s="5">
        <f>TITRES_STAT!E1379</f>
        <v>10401</v>
      </c>
      <c r="E1376" s="2">
        <f t="shared" si="84"/>
        <v>-524214</v>
      </c>
      <c r="F1376" s="5" t="str">
        <f t="shared" si="87"/>
        <v>BEARISH</v>
      </c>
      <c r="G1376" s="5" t="str">
        <f t="shared" si="86"/>
        <v>STRONG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1.7</v>
      </c>
      <c r="C1377" s="5">
        <f>TITRES_STAT!D1380</f>
        <v>1.6915</v>
      </c>
      <c r="D1377" s="5">
        <f>TITRES_STAT!E1380</f>
        <v>11381</v>
      </c>
      <c r="E1377" s="2">
        <f t="shared" si="84"/>
        <v>-524214</v>
      </c>
      <c r="F1377" s="5" t="str">
        <f t="shared" si="87"/>
        <v>BEARISH</v>
      </c>
      <c r="G1377" s="5" t="str">
        <f t="shared" si="86"/>
        <v>STRONG</v>
      </c>
      <c r="H1377" s="5" t="str">
        <f t="shared" si="85"/>
        <v>CONFIRMED BEARISH</v>
      </c>
    </row>
    <row r="1378" spans="1:8" ht="13.5" x14ac:dyDescent="0.25">
      <c r="A1378" s="3">
        <f>TITRES_STAT!B1381</f>
        <v>44316</v>
      </c>
      <c r="B1378" s="5">
        <f>TITRES_STAT!C1381</f>
        <v>1.72</v>
      </c>
      <c r="C1378" s="5">
        <f>TITRES_STAT!D1381</f>
        <v>1.7114</v>
      </c>
      <c r="D1378" s="5">
        <f>TITRES_STAT!E1381</f>
        <v>16340</v>
      </c>
      <c r="E1378" s="2">
        <f t="shared" si="84"/>
        <v>-507874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1.82</v>
      </c>
      <c r="C1379" s="5">
        <f>TITRES_STAT!D1382</f>
        <v>1.8109</v>
      </c>
      <c r="D1379" s="5">
        <f>TITRES_STAT!E1382</f>
        <v>16578</v>
      </c>
      <c r="E1379" s="2">
        <f t="shared" si="84"/>
        <v>-491296</v>
      </c>
      <c r="F1379" s="5" t="str">
        <f t="shared" si="87"/>
        <v>BULLISH</v>
      </c>
      <c r="G1379" s="5" t="str">
        <f t="shared" si="86"/>
        <v>WEAK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1.86</v>
      </c>
      <c r="C1380" s="5">
        <f>TITRES_STAT!D1383</f>
        <v>1.8507</v>
      </c>
      <c r="D1380" s="5">
        <f>TITRES_STAT!E1383</f>
        <v>9064</v>
      </c>
      <c r="E1380" s="2">
        <f t="shared" si="84"/>
        <v>-482232</v>
      </c>
      <c r="F1380" s="5" t="str">
        <f t="shared" si="87"/>
        <v>BULLISH</v>
      </c>
      <c r="G1380" s="5" t="str">
        <f t="shared" si="86"/>
        <v>WEAK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1.81</v>
      </c>
      <c r="C1381" s="5">
        <f>TITRES_STAT!D1384</f>
        <v>1.8009999999999999</v>
      </c>
      <c r="D1381" s="5">
        <f>TITRES_STAT!E1384</f>
        <v>5181</v>
      </c>
      <c r="E1381" s="2">
        <f t="shared" si="84"/>
        <v>-487413</v>
      </c>
      <c r="F1381" s="5" t="str">
        <f t="shared" si="87"/>
        <v>BULLISH</v>
      </c>
      <c r="G1381" s="5" t="str">
        <f t="shared" si="86"/>
        <v>WEAK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1.83</v>
      </c>
      <c r="C1382" s="5">
        <f>TITRES_STAT!D1385</f>
        <v>1.8209</v>
      </c>
      <c r="D1382" s="5">
        <f>TITRES_STAT!E1385</f>
        <v>35230</v>
      </c>
      <c r="E1382" s="2">
        <f t="shared" si="84"/>
        <v>-452183</v>
      </c>
      <c r="F1382" s="5" t="str">
        <f t="shared" si="87"/>
        <v>BULLISH</v>
      </c>
      <c r="G1382" s="5" t="str">
        <f t="shared" si="86"/>
        <v>WEAK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1.93</v>
      </c>
      <c r="C1383" s="5">
        <f>TITRES_STAT!D1386</f>
        <v>1.9204000000000001</v>
      </c>
      <c r="D1383" s="5">
        <f>TITRES_STAT!E1386</f>
        <v>106834</v>
      </c>
      <c r="E1383" s="2">
        <f t="shared" si="84"/>
        <v>-345349</v>
      </c>
      <c r="F1383" s="5" t="str">
        <f t="shared" si="87"/>
        <v>BULLISH</v>
      </c>
      <c r="G1383" s="5" t="str">
        <f t="shared" si="86"/>
        <v>WEAK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2.0099999999999998</v>
      </c>
      <c r="C1384" s="5">
        <f>TITRES_STAT!D1387</f>
        <v>1.9999</v>
      </c>
      <c r="D1384" s="5">
        <f>TITRES_STAT!E1387</f>
        <v>17271</v>
      </c>
      <c r="E1384" s="2">
        <f t="shared" si="84"/>
        <v>-328078</v>
      </c>
      <c r="F1384" s="5" t="str">
        <f t="shared" si="87"/>
        <v>BULLISH</v>
      </c>
      <c r="G1384" s="5" t="str">
        <f t="shared" si="86"/>
        <v>WEAK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2.0699999999999998</v>
      </c>
      <c r="C1385" s="5">
        <f>TITRES_STAT!D1388</f>
        <v>2.0596999999999999</v>
      </c>
      <c r="D1385" s="5">
        <f>TITRES_STAT!E1388</f>
        <v>15892</v>
      </c>
      <c r="E1385" s="2">
        <f t="shared" si="84"/>
        <v>-312186</v>
      </c>
      <c r="F1385" s="5" t="str">
        <f t="shared" si="87"/>
        <v>BULLISH</v>
      </c>
      <c r="G1385" s="5" t="str">
        <f t="shared" si="86"/>
        <v>WEAK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2.04</v>
      </c>
      <c r="C1386" s="5">
        <f>TITRES_STAT!D1389</f>
        <v>2.0297999999999998</v>
      </c>
      <c r="D1386" s="5">
        <f>TITRES_STAT!E1389</f>
        <v>8571</v>
      </c>
      <c r="E1386" s="2">
        <f t="shared" si="84"/>
        <v>-320757</v>
      </c>
      <c r="F1386" s="5" t="str">
        <f t="shared" si="87"/>
        <v>BULLISH</v>
      </c>
      <c r="G1386" s="5" t="str">
        <f t="shared" si="86"/>
        <v>WEAK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2</v>
      </c>
      <c r="C1387" s="5">
        <f>TITRES_STAT!D1390</f>
        <v>1.99</v>
      </c>
      <c r="D1387" s="5">
        <f>TITRES_STAT!E1390</f>
        <v>41642</v>
      </c>
      <c r="E1387" s="2">
        <f t="shared" si="84"/>
        <v>-362399</v>
      </c>
      <c r="F1387" s="5" t="str">
        <f t="shared" si="87"/>
        <v>BULLISH</v>
      </c>
      <c r="G1387" s="5" t="str">
        <f t="shared" si="86"/>
        <v>WEAK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2.06</v>
      </c>
      <c r="C1388" s="5">
        <f>TITRES_STAT!D1391</f>
        <v>2.0497000000000001</v>
      </c>
      <c r="D1388" s="5">
        <f>TITRES_STAT!E1391</f>
        <v>41542</v>
      </c>
      <c r="E1388" s="2">
        <f t="shared" si="84"/>
        <v>-320857</v>
      </c>
      <c r="F1388" s="5" t="str">
        <f t="shared" si="87"/>
        <v>BULLISH</v>
      </c>
      <c r="G1388" s="5" t="str">
        <f t="shared" si="86"/>
        <v>WEAK</v>
      </c>
      <c r="H1388" s="5" t="str">
        <f t="shared" si="85"/>
        <v>CONFIRMED BULLISH</v>
      </c>
    </row>
    <row r="1389" spans="1:8" ht="13.5" x14ac:dyDescent="0.25">
      <c r="A1389" s="3">
        <f>TITRES_STAT!B1392</f>
        <v>44336</v>
      </c>
      <c r="B1389" s="5">
        <f>TITRES_STAT!C1392</f>
        <v>2.17</v>
      </c>
      <c r="C1389" s="5">
        <f>TITRES_STAT!D1392</f>
        <v>2.1591999999999998</v>
      </c>
      <c r="D1389" s="5">
        <f>TITRES_STAT!E1392</f>
        <v>10258</v>
      </c>
      <c r="E1389" s="2">
        <f t="shared" si="84"/>
        <v>-310599</v>
      </c>
      <c r="F1389" s="5" t="str">
        <f t="shared" si="87"/>
        <v>BULLISH</v>
      </c>
      <c r="G1389" s="5" t="str">
        <f t="shared" si="86"/>
        <v>WEAK</v>
      </c>
      <c r="H1389" s="5" t="str">
        <f t="shared" si="85"/>
        <v>CONFIRMED BULLISH</v>
      </c>
    </row>
    <row r="1390" spans="1:8" ht="13.5" x14ac:dyDescent="0.25">
      <c r="A1390" s="3">
        <f>TITRES_STAT!B1393</f>
        <v>44337</v>
      </c>
      <c r="B1390" s="5">
        <f>TITRES_STAT!C1393</f>
        <v>2.14</v>
      </c>
      <c r="C1390" s="5">
        <f>TITRES_STAT!D1393</f>
        <v>2.1293000000000002</v>
      </c>
      <c r="D1390" s="5">
        <f>TITRES_STAT!E1393</f>
        <v>7242</v>
      </c>
      <c r="E1390" s="2">
        <f t="shared" si="84"/>
        <v>-317841</v>
      </c>
      <c r="F1390" s="5" t="str">
        <f t="shared" si="87"/>
        <v>BEARISH</v>
      </c>
      <c r="G1390" s="5" t="str">
        <f t="shared" si="86"/>
        <v>NEUTRAL</v>
      </c>
      <c r="H1390" s="5" t="str">
        <f t="shared" si="85"/>
        <v>BEARISH DIVERGENCE</v>
      </c>
    </row>
    <row r="1391" spans="1:8" ht="13.5" x14ac:dyDescent="0.25">
      <c r="A1391" s="3">
        <f>TITRES_STAT!B1394</f>
        <v>44340</v>
      </c>
      <c r="B1391" s="5">
        <f>TITRES_STAT!C1394</f>
        <v>2.08</v>
      </c>
      <c r="C1391" s="5">
        <f>TITRES_STAT!D1394</f>
        <v>2.0695999999999999</v>
      </c>
      <c r="D1391" s="5">
        <f>TITRES_STAT!E1394</f>
        <v>15650</v>
      </c>
      <c r="E1391" s="2">
        <f t="shared" si="84"/>
        <v>-333491</v>
      </c>
      <c r="F1391" s="5" t="str">
        <f t="shared" si="87"/>
        <v>BEARISH</v>
      </c>
      <c r="G1391" s="5" t="str">
        <f t="shared" si="86"/>
        <v>STRONG</v>
      </c>
      <c r="H1391" s="5" t="str">
        <f t="shared" si="85"/>
        <v>BEARISH DIVERGENCE</v>
      </c>
    </row>
    <row r="1392" spans="1:8" ht="13.5" x14ac:dyDescent="0.25">
      <c r="A1392" s="3">
        <f>TITRES_STAT!B1395</f>
        <v>44341</v>
      </c>
      <c r="B1392" s="5">
        <f>TITRES_STAT!C1395</f>
        <v>2.04</v>
      </c>
      <c r="C1392" s="5">
        <f>TITRES_STAT!D1395</f>
        <v>2.0297999999999998</v>
      </c>
      <c r="D1392" s="5">
        <f>TITRES_STAT!E1395</f>
        <v>3002</v>
      </c>
      <c r="E1392" s="2">
        <f t="shared" si="84"/>
        <v>-336493</v>
      </c>
      <c r="F1392" s="5" t="str">
        <f t="shared" si="87"/>
        <v>BULLISH</v>
      </c>
      <c r="G1392" s="5" t="str">
        <f t="shared" si="86"/>
        <v>WEAK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2.02</v>
      </c>
      <c r="C1393" s="5">
        <f>TITRES_STAT!D1396</f>
        <v>2.0099</v>
      </c>
      <c r="D1393" s="5">
        <f>TITRES_STAT!E1396</f>
        <v>4265</v>
      </c>
      <c r="E1393" s="2">
        <f t="shared" si="84"/>
        <v>-340758</v>
      </c>
      <c r="F1393" s="5" t="str">
        <f t="shared" si="87"/>
        <v>BEARISH</v>
      </c>
      <c r="G1393" s="5" t="str">
        <f t="shared" si="86"/>
        <v>STRONG</v>
      </c>
      <c r="H1393" s="5" t="str">
        <f t="shared" si="85"/>
        <v>CONFIRMED BEARISH</v>
      </c>
    </row>
    <row r="1394" spans="1:8" ht="13.5" x14ac:dyDescent="0.25">
      <c r="A1394" s="3">
        <f>TITRES_STAT!B1397</f>
        <v>44343</v>
      </c>
      <c r="B1394" s="5">
        <f>TITRES_STAT!C1397</f>
        <v>2</v>
      </c>
      <c r="C1394" s="5">
        <f>TITRES_STAT!D1397</f>
        <v>1.99</v>
      </c>
      <c r="D1394" s="5">
        <f>TITRES_STAT!E1397</f>
        <v>6171</v>
      </c>
      <c r="E1394" s="2">
        <f t="shared" si="84"/>
        <v>-346929</v>
      </c>
      <c r="F1394" s="5" t="str">
        <f t="shared" si="87"/>
        <v>BEARISH</v>
      </c>
      <c r="G1394" s="5" t="str">
        <f t="shared" si="86"/>
        <v>STRONG</v>
      </c>
      <c r="H1394" s="5" t="str">
        <f t="shared" si="85"/>
        <v>CONFIRMED BEARISH</v>
      </c>
    </row>
    <row r="1395" spans="1:8" ht="13.5" x14ac:dyDescent="0.25">
      <c r="A1395" s="3">
        <f>TITRES_STAT!B1398</f>
        <v>44344</v>
      </c>
      <c r="B1395" s="5">
        <f>TITRES_STAT!C1398</f>
        <v>2.0099999999999998</v>
      </c>
      <c r="C1395" s="5">
        <f>TITRES_STAT!D1398</f>
        <v>1.9999</v>
      </c>
      <c r="D1395" s="5">
        <f>TITRES_STAT!E1398</f>
        <v>27313</v>
      </c>
      <c r="E1395" s="2">
        <f t="shared" si="84"/>
        <v>-319616</v>
      </c>
      <c r="F1395" s="5" t="str">
        <f t="shared" si="87"/>
        <v>BEARISH</v>
      </c>
      <c r="G1395" s="5" t="str">
        <f t="shared" si="86"/>
        <v>NEUTRAL</v>
      </c>
      <c r="H1395" s="5" t="str">
        <f t="shared" si="85"/>
        <v>CONFIRMED BEARISH</v>
      </c>
    </row>
    <row r="1396" spans="1:8" ht="13.5" x14ac:dyDescent="0.25">
      <c r="A1396" s="3">
        <f>TITRES_STAT!B1399</f>
        <v>44347</v>
      </c>
      <c r="B1396" s="5">
        <f>TITRES_STAT!C1399</f>
        <v>2</v>
      </c>
      <c r="C1396" s="5">
        <f>TITRES_STAT!D1399</f>
        <v>1.99</v>
      </c>
      <c r="D1396" s="5">
        <f>TITRES_STAT!E1399</f>
        <v>20273</v>
      </c>
      <c r="E1396" s="2">
        <f t="shared" si="84"/>
        <v>-339889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2</v>
      </c>
      <c r="C1397" s="5">
        <f>TITRES_STAT!D1400</f>
        <v>1.99</v>
      </c>
      <c r="D1397" s="5">
        <f>TITRES_STAT!E1400</f>
        <v>10370</v>
      </c>
      <c r="E1397" s="2">
        <f t="shared" si="84"/>
        <v>-339889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2</v>
      </c>
      <c r="C1398" s="5">
        <f>TITRES_STAT!D1401</f>
        <v>1.99</v>
      </c>
      <c r="D1398" s="5">
        <f>TITRES_STAT!E1401</f>
        <v>4301</v>
      </c>
      <c r="E1398" s="2">
        <f t="shared" si="84"/>
        <v>-339889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BULLISH DIVERGENCE</v>
      </c>
    </row>
    <row r="1399" spans="1:8" ht="13.5" x14ac:dyDescent="0.25">
      <c r="A1399" s="3">
        <f>TITRES_STAT!B1402</f>
        <v>44350</v>
      </c>
      <c r="B1399" s="5">
        <f>TITRES_STAT!C1402</f>
        <v>2</v>
      </c>
      <c r="C1399" s="5">
        <f>TITRES_STAT!D1402</f>
        <v>1.99</v>
      </c>
      <c r="D1399" s="5">
        <f>TITRES_STAT!E1402</f>
        <v>22617</v>
      </c>
      <c r="E1399" s="2">
        <f t="shared" si="84"/>
        <v>-339889</v>
      </c>
      <c r="F1399" s="5" t="str">
        <f t="shared" si="87"/>
        <v>BULLISH</v>
      </c>
      <c r="G1399" s="5" t="str">
        <f t="shared" si="86"/>
        <v>WEAK</v>
      </c>
      <c r="H1399" s="5" t="str">
        <f t="shared" si="85"/>
        <v>NEUTRAL</v>
      </c>
    </row>
    <row r="1400" spans="1:8" ht="13.5" x14ac:dyDescent="0.25">
      <c r="A1400" s="3">
        <f>TITRES_STAT!B1403</f>
        <v>44351</v>
      </c>
      <c r="B1400" s="5">
        <f>TITRES_STAT!C1403</f>
        <v>2</v>
      </c>
      <c r="C1400" s="5">
        <f>TITRES_STAT!D1403</f>
        <v>1.99</v>
      </c>
      <c r="D1400" s="5">
        <f>TITRES_STAT!E1403</f>
        <v>3000</v>
      </c>
      <c r="E1400" s="2">
        <f t="shared" si="84"/>
        <v>-339889</v>
      </c>
      <c r="F1400" s="5" t="str">
        <f t="shared" si="87"/>
        <v>BEARISH</v>
      </c>
      <c r="G1400" s="5" t="str">
        <f t="shared" si="86"/>
        <v>STRONG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2</v>
      </c>
      <c r="C1401" s="5">
        <f>TITRES_STAT!D1404</f>
        <v>1.99</v>
      </c>
      <c r="D1401" s="5">
        <f>TITRES_STAT!E1404</f>
        <v>609</v>
      </c>
      <c r="E1401" s="2">
        <f t="shared" si="84"/>
        <v>-339889</v>
      </c>
      <c r="F1401" s="5" t="str">
        <f t="shared" si="87"/>
        <v>NEUTRAL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44355</v>
      </c>
      <c r="B1402" s="5">
        <f>TITRES_STAT!C1405</f>
        <v>2</v>
      </c>
      <c r="C1402" s="5">
        <f>TITRES_STAT!D1405</f>
        <v>1.99</v>
      </c>
      <c r="D1402" s="5">
        <f>TITRES_STAT!E1405</f>
        <v>121</v>
      </c>
      <c r="E1402" s="2">
        <f t="shared" si="84"/>
        <v>-339889</v>
      </c>
      <c r="F1402" s="5" t="str">
        <f t="shared" si="87"/>
        <v>NEUTRAL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2</v>
      </c>
      <c r="C1403" s="5">
        <f>TITRES_STAT!D1406</f>
        <v>1.99</v>
      </c>
      <c r="D1403" s="5">
        <f>TITRES_STAT!E1406</f>
        <v>201</v>
      </c>
      <c r="E1403" s="2">
        <f t="shared" si="84"/>
        <v>-339889</v>
      </c>
      <c r="F1403" s="5" t="str">
        <f t="shared" si="87"/>
        <v>NEUTRAL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2</v>
      </c>
      <c r="C1404" s="5">
        <f>TITRES_STAT!D1407</f>
        <v>1.99</v>
      </c>
      <c r="D1404" s="5">
        <f>TITRES_STAT!E1407</f>
        <v>10399</v>
      </c>
      <c r="E1404" s="2">
        <f t="shared" si="84"/>
        <v>-339889</v>
      </c>
      <c r="F1404" s="5" t="str">
        <f t="shared" si="87"/>
        <v>NEUTRAL</v>
      </c>
      <c r="G1404" s="5" t="str">
        <f t="shared" si="86"/>
        <v>NEUTRAL</v>
      </c>
      <c r="H1404" s="5" t="str">
        <f t="shared" si="85"/>
        <v>NEUTRAL</v>
      </c>
    </row>
    <row r="1405" spans="1:8" ht="13.5" x14ac:dyDescent="0.25">
      <c r="A1405" s="3">
        <f>TITRES_STAT!B1408</f>
        <v>44358</v>
      </c>
      <c r="B1405" s="5">
        <f>TITRES_STAT!C1408</f>
        <v>2.0099999999999998</v>
      </c>
      <c r="C1405" s="5">
        <f>TITRES_STAT!D1408</f>
        <v>1.9999</v>
      </c>
      <c r="D1405" s="5">
        <f>TITRES_STAT!E1408</f>
        <v>7452</v>
      </c>
      <c r="E1405" s="2">
        <f t="shared" si="84"/>
        <v>-332437</v>
      </c>
      <c r="F1405" s="5" t="str">
        <f t="shared" si="87"/>
        <v>BULLISH</v>
      </c>
      <c r="G1405" s="5" t="str">
        <f t="shared" si="86"/>
        <v>WEAK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2.0499999999999998</v>
      </c>
      <c r="C1406" s="5">
        <f>TITRES_STAT!D1409</f>
        <v>2.0396999999999998</v>
      </c>
      <c r="D1406" s="5">
        <f>TITRES_STAT!E1409</f>
        <v>2651</v>
      </c>
      <c r="E1406" s="2">
        <f t="shared" si="84"/>
        <v>-329786</v>
      </c>
      <c r="F1406" s="5" t="str">
        <f t="shared" si="87"/>
        <v>BULLISH</v>
      </c>
      <c r="G1406" s="5" t="str">
        <f t="shared" si="86"/>
        <v>WEAK</v>
      </c>
      <c r="H1406" s="5" t="str">
        <f t="shared" si="85"/>
        <v>CONFIRMED BULLISH</v>
      </c>
    </row>
    <row r="1407" spans="1:8" ht="13.5" x14ac:dyDescent="0.25">
      <c r="A1407" s="3">
        <f>TITRES_STAT!B1410</f>
        <v>44362</v>
      </c>
      <c r="B1407" s="5">
        <f>TITRES_STAT!C1410</f>
        <v>2.08</v>
      </c>
      <c r="C1407" s="5">
        <f>TITRES_STAT!D1410</f>
        <v>2.0695999999999999</v>
      </c>
      <c r="D1407" s="5">
        <f>TITRES_STAT!E1410</f>
        <v>14014</v>
      </c>
      <c r="E1407" s="2">
        <f t="shared" si="84"/>
        <v>-315772</v>
      </c>
      <c r="F1407" s="5" t="str">
        <f t="shared" si="87"/>
        <v>BULLISH</v>
      </c>
      <c r="G1407" s="5" t="str">
        <f t="shared" si="86"/>
        <v>WEAK</v>
      </c>
      <c r="H1407" s="5" t="str">
        <f t="shared" si="85"/>
        <v>CONFIRMED BULLISH</v>
      </c>
    </row>
    <row r="1408" spans="1:8" ht="13.5" x14ac:dyDescent="0.25">
      <c r="A1408" s="3">
        <f>TITRES_STAT!B1411</f>
        <v>44363</v>
      </c>
      <c r="B1408" s="5">
        <f>TITRES_STAT!C1411</f>
        <v>2.15</v>
      </c>
      <c r="C1408" s="5">
        <f>TITRES_STAT!D1411</f>
        <v>2.1393</v>
      </c>
      <c r="D1408" s="5">
        <f>TITRES_STAT!E1411</f>
        <v>3027</v>
      </c>
      <c r="E1408" s="2">
        <f t="shared" si="84"/>
        <v>-312745</v>
      </c>
      <c r="F1408" s="5" t="str">
        <f t="shared" si="87"/>
        <v>BULLISH</v>
      </c>
      <c r="G1408" s="5" t="str">
        <f t="shared" si="86"/>
        <v>WEAK</v>
      </c>
      <c r="H1408" s="5" t="str">
        <f t="shared" si="85"/>
        <v>CONFIRMED BULLISH</v>
      </c>
    </row>
    <row r="1409" spans="1:8" ht="13.5" x14ac:dyDescent="0.25">
      <c r="A1409" s="3">
        <f>TITRES_STAT!B1412</f>
        <v>44364</v>
      </c>
      <c r="B1409" s="5">
        <f>TITRES_STAT!C1412</f>
        <v>2.19</v>
      </c>
      <c r="C1409" s="5">
        <f>TITRES_STAT!D1412</f>
        <v>2.1791</v>
      </c>
      <c r="D1409" s="5">
        <f>TITRES_STAT!E1412</f>
        <v>5677</v>
      </c>
      <c r="E1409" s="2">
        <f t="shared" si="84"/>
        <v>-307068</v>
      </c>
      <c r="F1409" s="5" t="str">
        <f t="shared" si="87"/>
        <v>BULLISH</v>
      </c>
      <c r="G1409" s="5" t="str">
        <f t="shared" si="86"/>
        <v>WEAK</v>
      </c>
      <c r="H1409" s="5" t="str">
        <f t="shared" si="85"/>
        <v>CONFIRMED BULLISH</v>
      </c>
    </row>
    <row r="1410" spans="1:8" ht="13.5" x14ac:dyDescent="0.25">
      <c r="A1410" s="3">
        <f>TITRES_STAT!B1413</f>
        <v>44365</v>
      </c>
      <c r="B1410" s="5">
        <f>TITRES_STAT!C1413</f>
        <v>2.15</v>
      </c>
      <c r="C1410" s="5">
        <f>TITRES_STAT!D1413</f>
        <v>2.1393</v>
      </c>
      <c r="D1410" s="5">
        <f>TITRES_STAT!E1413</f>
        <v>964</v>
      </c>
      <c r="E1410" s="2">
        <f t="shared" si="84"/>
        <v>-308032</v>
      </c>
      <c r="F1410" s="5" t="str">
        <f t="shared" si="87"/>
        <v>BULLISH</v>
      </c>
      <c r="G1410" s="5" t="str">
        <f t="shared" si="86"/>
        <v>WEAK</v>
      </c>
      <c r="H1410" s="5" t="str">
        <f t="shared" si="85"/>
        <v>CONFIRMED BULLISH</v>
      </c>
    </row>
    <row r="1411" spans="1:8" ht="13.5" x14ac:dyDescent="0.25">
      <c r="A1411" s="3">
        <f>TITRES_STAT!B1414</f>
        <v>44368</v>
      </c>
      <c r="B1411" s="5">
        <f>TITRES_STAT!C1414</f>
        <v>2.12</v>
      </c>
      <c r="C1411" s="5">
        <f>TITRES_STAT!D1414</f>
        <v>2.1093999999999999</v>
      </c>
      <c r="D1411" s="5">
        <f>TITRES_STAT!E1414</f>
        <v>1120</v>
      </c>
      <c r="E1411" s="2">
        <f t="shared" si="84"/>
        <v>-309152</v>
      </c>
      <c r="F1411" s="5" t="str">
        <f t="shared" si="87"/>
        <v>BULLISH</v>
      </c>
      <c r="G1411" s="5" t="str">
        <f t="shared" si="86"/>
        <v>WEAK</v>
      </c>
      <c r="H1411" s="5" t="str">
        <f t="shared" si="85"/>
        <v>CONFIRMED BULLISH</v>
      </c>
    </row>
    <row r="1412" spans="1:8" ht="13.5" x14ac:dyDescent="0.25">
      <c r="A1412" s="3">
        <f>TITRES_STAT!B1415</f>
        <v>44369</v>
      </c>
      <c r="B1412" s="5">
        <f>TITRES_STAT!C1415</f>
        <v>2.16</v>
      </c>
      <c r="C1412" s="5">
        <f>TITRES_STAT!D1415</f>
        <v>2.1492</v>
      </c>
      <c r="D1412" s="5">
        <f>TITRES_STAT!E1415</f>
        <v>76</v>
      </c>
      <c r="E1412" s="2">
        <f t="shared" ref="E1412:E1475" si="88">IF(B1412&gt;B1411, E1411+D1412, IF(B1412&lt;B1411, E1411-D1412, E1411))</f>
        <v>-309076</v>
      </c>
      <c r="F1412" s="5" t="str">
        <f t="shared" si="87"/>
        <v>BULLISH</v>
      </c>
      <c r="G1412" s="5" t="str">
        <f t="shared" si="86"/>
        <v>WEAK</v>
      </c>
      <c r="H1412" s="5" t="str">
        <f t="shared" si="85"/>
        <v>CONFIRMED BULLISH</v>
      </c>
    </row>
    <row r="1413" spans="1:8" ht="13.5" x14ac:dyDescent="0.25">
      <c r="A1413" s="3">
        <f>TITRES_STAT!B1416</f>
        <v>44370</v>
      </c>
      <c r="B1413" s="5">
        <f>TITRES_STAT!C1416</f>
        <v>2.19</v>
      </c>
      <c r="C1413" s="5">
        <f>TITRES_STAT!D1416</f>
        <v>2.1791</v>
      </c>
      <c r="D1413" s="5">
        <f>TITRES_STAT!E1416</f>
        <v>1</v>
      </c>
      <c r="E1413" s="2">
        <f t="shared" si="88"/>
        <v>-309075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CONFIRMED BULLISH</v>
      </c>
    </row>
    <row r="1414" spans="1:8" ht="13.5" x14ac:dyDescent="0.25">
      <c r="A1414" s="3">
        <f>TITRES_STAT!B1417</f>
        <v>44371</v>
      </c>
      <c r="B1414" s="5">
        <f>TITRES_STAT!C1417</f>
        <v>2.17</v>
      </c>
      <c r="C1414" s="5">
        <f>TITRES_STAT!D1417</f>
        <v>2.1591999999999998</v>
      </c>
      <c r="D1414" s="5">
        <f>TITRES_STAT!E1417</f>
        <v>35</v>
      </c>
      <c r="E1414" s="2">
        <f t="shared" si="88"/>
        <v>-309110</v>
      </c>
      <c r="F1414" s="5" t="str">
        <f t="shared" si="87"/>
        <v>BEARISH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2.11</v>
      </c>
      <c r="C1415" s="5">
        <f>TITRES_STAT!D1418</f>
        <v>2.0994999999999999</v>
      </c>
      <c r="D1415" s="5">
        <f>TITRES_STAT!E1418</f>
        <v>1</v>
      </c>
      <c r="E1415" s="2">
        <f t="shared" si="88"/>
        <v>-309111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2.11</v>
      </c>
      <c r="C1416" s="5">
        <f>TITRES_STAT!D1419</f>
        <v>2.0994999999999999</v>
      </c>
      <c r="D1416" s="5">
        <f>TITRES_STAT!E1419</f>
        <v>129</v>
      </c>
      <c r="E1416" s="2">
        <f t="shared" si="88"/>
        <v>-309111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BULLISH DIVERGENCE</v>
      </c>
    </row>
    <row r="1417" spans="1:8" ht="13.5" x14ac:dyDescent="0.25">
      <c r="A1417" s="3">
        <f>TITRES_STAT!B1420</f>
        <v>44376</v>
      </c>
      <c r="B1417" s="5">
        <f>TITRES_STAT!C1420</f>
        <v>2.1</v>
      </c>
      <c r="C1417" s="5">
        <f>TITRES_STAT!D1420</f>
        <v>2.0895000000000001</v>
      </c>
      <c r="D1417" s="5">
        <f>TITRES_STAT!E1420</f>
        <v>82</v>
      </c>
      <c r="E1417" s="2">
        <f t="shared" si="88"/>
        <v>-309193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CONFIRMED BEARISH</v>
      </c>
    </row>
    <row r="1418" spans="1:8" ht="13.5" x14ac:dyDescent="0.25">
      <c r="A1418" s="3">
        <f>TITRES_STAT!B1421</f>
        <v>44377</v>
      </c>
      <c r="B1418" s="5">
        <f>TITRES_STAT!C1421</f>
        <v>2.12</v>
      </c>
      <c r="C1418" s="5">
        <f>TITRES_STAT!D1421</f>
        <v>2.1093999999999999</v>
      </c>
      <c r="D1418" s="5">
        <f>TITRES_STAT!E1421</f>
        <v>8157</v>
      </c>
      <c r="E1418" s="2">
        <f t="shared" si="88"/>
        <v>-301036</v>
      </c>
      <c r="F1418" s="5" t="str">
        <f t="shared" si="91"/>
        <v>BULLISH</v>
      </c>
      <c r="G1418" s="5" t="str">
        <f t="shared" si="90"/>
        <v>WEAK</v>
      </c>
      <c r="H1418" s="5" t="str">
        <f t="shared" si="89"/>
        <v>BULLISH DIVERGENCE</v>
      </c>
    </row>
    <row r="1419" spans="1:8" ht="13.5" x14ac:dyDescent="0.25">
      <c r="A1419" s="3">
        <f>TITRES_STAT!B1422</f>
        <v>44378</v>
      </c>
      <c r="B1419" s="5">
        <f>TITRES_STAT!C1422</f>
        <v>2.17</v>
      </c>
      <c r="C1419" s="5">
        <f>TITRES_STAT!D1422</f>
        <v>2.1591999999999998</v>
      </c>
      <c r="D1419" s="5">
        <f>TITRES_STAT!E1422</f>
        <v>45</v>
      </c>
      <c r="E1419" s="2">
        <f t="shared" si="88"/>
        <v>-300991</v>
      </c>
      <c r="F1419" s="5" t="str">
        <f t="shared" si="91"/>
        <v>BULLISH</v>
      </c>
      <c r="G1419" s="5" t="str">
        <f t="shared" si="90"/>
        <v>WEAK</v>
      </c>
      <c r="H1419" s="5" t="str">
        <f t="shared" si="89"/>
        <v>NEUTRAL</v>
      </c>
    </row>
    <row r="1420" spans="1:8" ht="13.5" x14ac:dyDescent="0.25">
      <c r="A1420" s="3">
        <f>TITRES_STAT!B1423</f>
        <v>44379</v>
      </c>
      <c r="B1420" s="5">
        <f>TITRES_STAT!C1423</f>
        <v>2.11</v>
      </c>
      <c r="C1420" s="5">
        <f>TITRES_STAT!D1423</f>
        <v>2.0994999999999999</v>
      </c>
      <c r="D1420" s="5">
        <f>TITRES_STAT!E1423</f>
        <v>0</v>
      </c>
      <c r="E1420" s="2">
        <f t="shared" si="88"/>
        <v>-300991</v>
      </c>
      <c r="F1420" s="5" t="str">
        <f t="shared" si="91"/>
        <v>BULLISH</v>
      </c>
      <c r="G1420" s="5" t="str">
        <f t="shared" si="90"/>
        <v>WEAK</v>
      </c>
      <c r="H1420" s="5" t="str">
        <f t="shared" si="89"/>
        <v>NEUTRAL</v>
      </c>
    </row>
    <row r="1421" spans="1:8" ht="13.5" x14ac:dyDescent="0.25">
      <c r="A1421" s="3">
        <f>TITRES_STAT!B1424</f>
        <v>44382</v>
      </c>
      <c r="B1421" s="5">
        <f>TITRES_STAT!C1424</f>
        <v>2.13</v>
      </c>
      <c r="C1421" s="5">
        <f>TITRES_STAT!D1424</f>
        <v>2.1194000000000002</v>
      </c>
      <c r="D1421" s="5">
        <f>TITRES_STAT!E1424</f>
        <v>65</v>
      </c>
      <c r="E1421" s="2">
        <f t="shared" si="88"/>
        <v>-300926</v>
      </c>
      <c r="F1421" s="5" t="str">
        <f t="shared" si="91"/>
        <v>BULLISH</v>
      </c>
      <c r="G1421" s="5" t="str">
        <f t="shared" si="90"/>
        <v>WEAK</v>
      </c>
      <c r="H1421" s="5" t="str">
        <f t="shared" si="89"/>
        <v>CONFIRMED BULLISH</v>
      </c>
    </row>
    <row r="1422" spans="1:8" ht="13.5" x14ac:dyDescent="0.25">
      <c r="A1422" s="3">
        <f>TITRES_STAT!B1425</f>
        <v>44383</v>
      </c>
      <c r="B1422" s="5">
        <f>TITRES_STAT!C1425</f>
        <v>2.1</v>
      </c>
      <c r="C1422" s="5">
        <f>TITRES_STAT!D1425</f>
        <v>2.0895000000000001</v>
      </c>
      <c r="D1422" s="5">
        <f>TITRES_STAT!E1425</f>
        <v>150</v>
      </c>
      <c r="E1422" s="2">
        <f t="shared" si="88"/>
        <v>-301076</v>
      </c>
      <c r="F1422" s="5" t="str">
        <f t="shared" si="91"/>
        <v>BULLISH</v>
      </c>
      <c r="G1422" s="5" t="str">
        <f t="shared" si="90"/>
        <v>WEAK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2.1</v>
      </c>
      <c r="C1423" s="5">
        <f>TITRES_STAT!D1426</f>
        <v>2.0895000000000001</v>
      </c>
      <c r="D1423" s="5">
        <f>TITRES_STAT!E1426</f>
        <v>0</v>
      </c>
      <c r="E1423" s="2">
        <f t="shared" si="88"/>
        <v>-301076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2.1</v>
      </c>
      <c r="C1424" s="5">
        <f>TITRES_STAT!D1427</f>
        <v>2.0895000000000001</v>
      </c>
      <c r="D1424" s="5">
        <f>TITRES_STAT!E1427</f>
        <v>41</v>
      </c>
      <c r="E1424" s="2">
        <f t="shared" si="88"/>
        <v>-301076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2.1</v>
      </c>
      <c r="C1425" s="5">
        <f>TITRES_STAT!D1428</f>
        <v>2.0895000000000001</v>
      </c>
      <c r="D1425" s="5">
        <f>TITRES_STAT!E1428</f>
        <v>1312</v>
      </c>
      <c r="E1425" s="2">
        <f t="shared" si="88"/>
        <v>-301076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2.1</v>
      </c>
      <c r="C1426" s="5">
        <f>TITRES_STAT!D1429</f>
        <v>2.0895000000000001</v>
      </c>
      <c r="D1426" s="5">
        <f>TITRES_STAT!E1429</f>
        <v>5440</v>
      </c>
      <c r="E1426" s="2">
        <f t="shared" si="88"/>
        <v>-301076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2.13</v>
      </c>
      <c r="C1427" s="5">
        <f>TITRES_STAT!D1430</f>
        <v>2.1194000000000002</v>
      </c>
      <c r="D1427" s="5">
        <f>TITRES_STAT!E1430</f>
        <v>2220</v>
      </c>
      <c r="E1427" s="2">
        <f t="shared" si="88"/>
        <v>-298856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CONFIRMED BULLISH</v>
      </c>
    </row>
    <row r="1428" spans="1:8" ht="13.5" x14ac:dyDescent="0.25">
      <c r="A1428" s="3">
        <f>TITRES_STAT!B1431</f>
        <v>44391</v>
      </c>
      <c r="B1428" s="5">
        <f>TITRES_STAT!C1431</f>
        <v>2.14</v>
      </c>
      <c r="C1428" s="5">
        <f>TITRES_STAT!D1431</f>
        <v>2.1293000000000002</v>
      </c>
      <c r="D1428" s="5">
        <f>TITRES_STAT!E1431</f>
        <v>2456</v>
      </c>
      <c r="E1428" s="2">
        <f t="shared" si="88"/>
        <v>-296400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44392</v>
      </c>
      <c r="B1429" s="5">
        <f>TITRES_STAT!C1432</f>
        <v>2.13</v>
      </c>
      <c r="C1429" s="5">
        <f>TITRES_STAT!D1432</f>
        <v>2.1194000000000002</v>
      </c>
      <c r="D1429" s="5">
        <f>TITRES_STAT!E1432</f>
        <v>91</v>
      </c>
      <c r="E1429" s="2">
        <f t="shared" si="88"/>
        <v>-296491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2.1</v>
      </c>
      <c r="C1430" s="5">
        <f>TITRES_STAT!D1433</f>
        <v>2.0895000000000001</v>
      </c>
      <c r="D1430" s="5">
        <f>TITRES_STAT!E1433</f>
        <v>48220</v>
      </c>
      <c r="E1430" s="2">
        <f t="shared" si="88"/>
        <v>-344711</v>
      </c>
      <c r="F1430" s="5" t="str">
        <f t="shared" si="91"/>
        <v>BEARISH</v>
      </c>
      <c r="G1430" s="5" t="str">
        <f t="shared" si="90"/>
        <v>STRONG</v>
      </c>
      <c r="H1430" s="5" t="str">
        <f t="shared" si="89"/>
        <v>NEUTRAL</v>
      </c>
    </row>
    <row r="1431" spans="1:8" ht="13.5" x14ac:dyDescent="0.25">
      <c r="A1431" s="3">
        <f>TITRES_STAT!B1434</f>
        <v>44396</v>
      </c>
      <c r="B1431" s="5">
        <f>TITRES_STAT!C1434</f>
        <v>2.1</v>
      </c>
      <c r="C1431" s="5">
        <f>TITRES_STAT!D1434</f>
        <v>2.0895000000000001</v>
      </c>
      <c r="D1431" s="5">
        <f>TITRES_STAT!E1434</f>
        <v>400</v>
      </c>
      <c r="E1431" s="2">
        <f t="shared" si="88"/>
        <v>-344711</v>
      </c>
      <c r="F1431" s="5" t="str">
        <f t="shared" si="91"/>
        <v>BEARISH</v>
      </c>
      <c r="G1431" s="5" t="str">
        <f t="shared" si="90"/>
        <v>STRONG</v>
      </c>
      <c r="H1431" s="5" t="str">
        <f t="shared" si="89"/>
        <v>NEUTRAL</v>
      </c>
    </row>
    <row r="1432" spans="1:8" ht="13.5" x14ac:dyDescent="0.25">
      <c r="A1432" s="3">
        <f>TITRES_STAT!B1435</f>
        <v>44399</v>
      </c>
      <c r="B1432" s="5">
        <f>TITRES_STAT!C1435</f>
        <v>2.1</v>
      </c>
      <c r="C1432" s="5">
        <f>TITRES_STAT!D1435</f>
        <v>2.0895000000000001</v>
      </c>
      <c r="D1432" s="5">
        <f>TITRES_STAT!E1435</f>
        <v>400</v>
      </c>
      <c r="E1432" s="2">
        <f t="shared" si="88"/>
        <v>-344711</v>
      </c>
      <c r="F1432" s="5" t="str">
        <f t="shared" si="91"/>
        <v>BEARISH</v>
      </c>
      <c r="G1432" s="5" t="str">
        <f t="shared" si="90"/>
        <v>STRONG</v>
      </c>
      <c r="H1432" s="5" t="str">
        <f t="shared" si="89"/>
        <v>CONFIRMED BEARISH</v>
      </c>
    </row>
    <row r="1433" spans="1:8" ht="13.5" x14ac:dyDescent="0.25">
      <c r="A1433" s="3">
        <f>TITRES_STAT!B1436</f>
        <v>44400</v>
      </c>
      <c r="B1433" s="5">
        <f>TITRES_STAT!C1436</f>
        <v>2.1</v>
      </c>
      <c r="C1433" s="5">
        <f>TITRES_STAT!D1436</f>
        <v>2.0895000000000001</v>
      </c>
      <c r="D1433" s="5">
        <f>TITRES_STAT!E1436</f>
        <v>1377</v>
      </c>
      <c r="E1433" s="2">
        <f t="shared" si="88"/>
        <v>-344711</v>
      </c>
      <c r="F1433" s="5" t="str">
        <f t="shared" si="91"/>
        <v>BEARISH</v>
      </c>
      <c r="G1433" s="5" t="str">
        <f t="shared" si="90"/>
        <v>STRONG</v>
      </c>
      <c r="H1433" s="5" t="str">
        <f t="shared" si="89"/>
        <v>CONFIRMED BEARISH</v>
      </c>
    </row>
    <row r="1434" spans="1:8" ht="13.5" x14ac:dyDescent="0.25">
      <c r="A1434" s="3">
        <f>TITRES_STAT!B1437</f>
        <v>44403</v>
      </c>
      <c r="B1434" s="5">
        <f>TITRES_STAT!C1437</f>
        <v>2.0099999999999998</v>
      </c>
      <c r="C1434" s="5">
        <f>TITRES_STAT!D1437</f>
        <v>1.9999</v>
      </c>
      <c r="D1434" s="5">
        <f>TITRES_STAT!E1437</f>
        <v>0</v>
      </c>
      <c r="E1434" s="2">
        <f t="shared" si="88"/>
        <v>-344711</v>
      </c>
      <c r="F1434" s="5" t="str">
        <f t="shared" si="91"/>
        <v>BEARISH</v>
      </c>
      <c r="G1434" s="5" t="str">
        <f t="shared" si="90"/>
        <v>STRONG</v>
      </c>
      <c r="H1434" s="5" t="str">
        <f t="shared" si="89"/>
        <v>CONFIRMED BEARISH</v>
      </c>
    </row>
    <row r="1435" spans="1:8" ht="13.5" x14ac:dyDescent="0.25">
      <c r="A1435" s="3">
        <f>TITRES_STAT!B1438</f>
        <v>44404</v>
      </c>
      <c r="B1435" s="5">
        <f>TITRES_STAT!C1438</f>
        <v>2.0099999999999998</v>
      </c>
      <c r="C1435" s="5">
        <f>TITRES_STAT!D1438</f>
        <v>1.9999</v>
      </c>
      <c r="D1435" s="5">
        <f>TITRES_STAT!E1438</f>
        <v>4000</v>
      </c>
      <c r="E1435" s="2">
        <f t="shared" si="88"/>
        <v>-344711</v>
      </c>
      <c r="F1435" s="5" t="str">
        <f t="shared" si="91"/>
        <v>NEUTRAL</v>
      </c>
      <c r="G1435" s="5" t="str">
        <f t="shared" si="90"/>
        <v>NEUTRAL</v>
      </c>
      <c r="H1435" s="5" t="str">
        <f t="shared" si="89"/>
        <v>NEUTRAL</v>
      </c>
    </row>
    <row r="1436" spans="1:8" ht="13.5" x14ac:dyDescent="0.25">
      <c r="A1436" s="3">
        <f>TITRES_STAT!B1439</f>
        <v>44405</v>
      </c>
      <c r="B1436" s="5">
        <f>TITRES_STAT!C1439</f>
        <v>2.0099999999999998</v>
      </c>
      <c r="C1436" s="5">
        <f>TITRES_STAT!D1439</f>
        <v>1.9999</v>
      </c>
      <c r="D1436" s="5">
        <f>TITRES_STAT!E1439</f>
        <v>2283</v>
      </c>
      <c r="E1436" s="2">
        <f t="shared" si="88"/>
        <v>-344711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44406</v>
      </c>
      <c r="B1437" s="5">
        <f>TITRES_STAT!C1440</f>
        <v>2.0699999999999998</v>
      </c>
      <c r="C1437" s="5">
        <f>TITRES_STAT!D1440</f>
        <v>2.0596999999999999</v>
      </c>
      <c r="D1437" s="5">
        <f>TITRES_STAT!E1440</f>
        <v>260</v>
      </c>
      <c r="E1437" s="2">
        <f t="shared" si="88"/>
        <v>-344451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BULLISH DIVERGENCE</v>
      </c>
    </row>
    <row r="1438" spans="1:8" ht="13.5" x14ac:dyDescent="0.25">
      <c r="A1438" s="3">
        <f>TITRES_STAT!B1441</f>
        <v>44407</v>
      </c>
      <c r="B1438" s="5">
        <f>TITRES_STAT!C1441</f>
        <v>2.1</v>
      </c>
      <c r="C1438" s="5">
        <f>TITRES_STAT!D1441</f>
        <v>2.0895000000000001</v>
      </c>
      <c r="D1438" s="5">
        <f>TITRES_STAT!E1441</f>
        <v>1</v>
      </c>
      <c r="E1438" s="2">
        <f t="shared" si="88"/>
        <v>-344450</v>
      </c>
      <c r="F1438" s="5" t="str">
        <f t="shared" si="91"/>
        <v>BULLISH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2.1</v>
      </c>
      <c r="C1439" s="5">
        <f>TITRES_STAT!D1442</f>
        <v>2.0895000000000001</v>
      </c>
      <c r="D1439" s="5">
        <f>TITRES_STAT!E1442</f>
        <v>0</v>
      </c>
      <c r="E1439" s="2">
        <f t="shared" si="88"/>
        <v>-344450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44411</v>
      </c>
      <c r="B1440" s="5">
        <f>TITRES_STAT!C1443</f>
        <v>2.1</v>
      </c>
      <c r="C1440" s="5">
        <f>TITRES_STAT!D1443</f>
        <v>2.0895000000000001</v>
      </c>
      <c r="D1440" s="5">
        <f>TITRES_STAT!E1443</f>
        <v>0</v>
      </c>
      <c r="E1440" s="2">
        <f t="shared" si="88"/>
        <v>-344450</v>
      </c>
      <c r="F1440" s="5" t="str">
        <f t="shared" si="91"/>
        <v>BULLISH</v>
      </c>
      <c r="G1440" s="5" t="str">
        <f t="shared" si="90"/>
        <v>NEUTRAL</v>
      </c>
      <c r="H1440" s="5" t="str">
        <f t="shared" si="89"/>
        <v>CONFIRMED BULLISH</v>
      </c>
    </row>
    <row r="1441" spans="1:8" ht="13.5" x14ac:dyDescent="0.25">
      <c r="A1441" s="3">
        <f>TITRES_STAT!B1444</f>
        <v>44412</v>
      </c>
      <c r="B1441" s="5">
        <f>TITRES_STAT!C1444</f>
        <v>2.04</v>
      </c>
      <c r="C1441" s="5">
        <f>TITRES_STAT!D1444</f>
        <v>2.0297999999999998</v>
      </c>
      <c r="D1441" s="5">
        <f>TITRES_STAT!E1444</f>
        <v>5662</v>
      </c>
      <c r="E1441" s="2">
        <f t="shared" si="88"/>
        <v>-350112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BEARISH DIVERGENCE</v>
      </c>
    </row>
    <row r="1442" spans="1:8" ht="13.5" x14ac:dyDescent="0.25">
      <c r="A1442" s="3">
        <f>TITRES_STAT!B1445</f>
        <v>44413</v>
      </c>
      <c r="B1442" s="5">
        <f>TITRES_STAT!C1445</f>
        <v>2</v>
      </c>
      <c r="C1442" s="5">
        <f>TITRES_STAT!D1445</f>
        <v>1.99</v>
      </c>
      <c r="D1442" s="5">
        <f>TITRES_STAT!E1445</f>
        <v>2727</v>
      </c>
      <c r="E1442" s="2">
        <f t="shared" si="88"/>
        <v>-352839</v>
      </c>
      <c r="F1442" s="5" t="str">
        <f t="shared" si="91"/>
        <v>BEARISH</v>
      </c>
      <c r="G1442" s="5" t="str">
        <f t="shared" si="90"/>
        <v>STRONG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2.09</v>
      </c>
      <c r="C1443" s="5">
        <f>TITRES_STAT!D1446</f>
        <v>2.0794999999999999</v>
      </c>
      <c r="D1443" s="5">
        <f>TITRES_STAT!E1446</f>
        <v>2051</v>
      </c>
      <c r="E1443" s="2">
        <f t="shared" si="88"/>
        <v>-350788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2.09</v>
      </c>
      <c r="C1444" s="5">
        <f>TITRES_STAT!D1447</f>
        <v>2.0794999999999999</v>
      </c>
      <c r="D1444" s="5">
        <f>TITRES_STAT!E1447</f>
        <v>402</v>
      </c>
      <c r="E1444" s="2">
        <f t="shared" si="88"/>
        <v>-350788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2.09</v>
      </c>
      <c r="C1445" s="5">
        <f>TITRES_STAT!D1448</f>
        <v>2.0794999999999999</v>
      </c>
      <c r="D1445" s="5">
        <f>TITRES_STAT!E1448</f>
        <v>11</v>
      </c>
      <c r="E1445" s="2">
        <f t="shared" si="88"/>
        <v>-350788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CONFIRMED BEARISH</v>
      </c>
    </row>
    <row r="1446" spans="1:8" ht="13.5" x14ac:dyDescent="0.25">
      <c r="A1446" s="3">
        <f>TITRES_STAT!B1449</f>
        <v>44420</v>
      </c>
      <c r="B1446" s="5">
        <f>TITRES_STAT!C1449</f>
        <v>2.09</v>
      </c>
      <c r="C1446" s="5">
        <f>TITRES_STAT!D1449</f>
        <v>2.0794999999999999</v>
      </c>
      <c r="D1446" s="5">
        <f>TITRES_STAT!E1449</f>
        <v>61</v>
      </c>
      <c r="E1446" s="2">
        <f t="shared" si="88"/>
        <v>-350788</v>
      </c>
      <c r="F1446" s="5" t="str">
        <f t="shared" si="91"/>
        <v>BEARISH</v>
      </c>
      <c r="G1446" s="5" t="str">
        <f t="shared" si="90"/>
        <v>NEUTRAL</v>
      </c>
      <c r="H1446" s="5" t="str">
        <f t="shared" si="89"/>
        <v>BEARISH DIVERGENCE</v>
      </c>
    </row>
    <row r="1447" spans="1:8" ht="13.5" x14ac:dyDescent="0.25">
      <c r="A1447" s="3">
        <f>TITRES_STAT!B1450</f>
        <v>44424</v>
      </c>
      <c r="B1447" s="5">
        <f>TITRES_STAT!C1450</f>
        <v>2.1</v>
      </c>
      <c r="C1447" s="5">
        <f>TITRES_STAT!D1450</f>
        <v>2.0895000000000001</v>
      </c>
      <c r="D1447" s="5">
        <f>TITRES_STAT!E1450</f>
        <v>1</v>
      </c>
      <c r="E1447" s="2">
        <f t="shared" si="88"/>
        <v>-350787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2.08</v>
      </c>
      <c r="C1448" s="5">
        <f>TITRES_STAT!D1451</f>
        <v>2.0695999999999999</v>
      </c>
      <c r="D1448" s="5">
        <f>TITRES_STAT!E1451</f>
        <v>1</v>
      </c>
      <c r="E1448" s="2">
        <f t="shared" si="88"/>
        <v>-350788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44426</v>
      </c>
      <c r="B1449" s="5">
        <f>TITRES_STAT!C1452</f>
        <v>2.09</v>
      </c>
      <c r="C1449" s="5">
        <f>TITRES_STAT!D1452</f>
        <v>2.0794999999999999</v>
      </c>
      <c r="D1449" s="5">
        <f>TITRES_STAT!E1452</f>
        <v>22</v>
      </c>
      <c r="E1449" s="2">
        <f t="shared" si="88"/>
        <v>-350766</v>
      </c>
      <c r="F1449" s="5" t="str">
        <f t="shared" si="91"/>
        <v>BULLISH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44427</v>
      </c>
      <c r="B1450" s="5">
        <f>TITRES_STAT!C1453</f>
        <v>2.09</v>
      </c>
      <c r="C1450" s="5">
        <f>TITRES_STAT!D1453</f>
        <v>2.0794999999999999</v>
      </c>
      <c r="D1450" s="5">
        <f>TITRES_STAT!E1453</f>
        <v>2014</v>
      </c>
      <c r="E1450" s="2">
        <f t="shared" si="88"/>
        <v>-350766</v>
      </c>
      <c r="F1450" s="5" t="str">
        <f t="shared" si="91"/>
        <v>BULLISH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2.09</v>
      </c>
      <c r="C1451" s="5">
        <f>TITRES_STAT!D1454</f>
        <v>2.0794999999999999</v>
      </c>
      <c r="D1451" s="5">
        <f>TITRES_STAT!E1454</f>
        <v>7931</v>
      </c>
      <c r="E1451" s="2">
        <f t="shared" si="88"/>
        <v>-350766</v>
      </c>
      <c r="F1451" s="5" t="str">
        <f t="shared" si="91"/>
        <v>BULLISH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2.1</v>
      </c>
      <c r="C1452" s="5">
        <f>TITRES_STAT!D1455</f>
        <v>2.0895000000000001</v>
      </c>
      <c r="D1452" s="5">
        <f>TITRES_STAT!E1455</f>
        <v>4471</v>
      </c>
      <c r="E1452" s="2">
        <f t="shared" si="88"/>
        <v>-346295</v>
      </c>
      <c r="F1452" s="5" t="str">
        <f t="shared" si="91"/>
        <v>BULLISH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44432</v>
      </c>
      <c r="B1453" s="5">
        <f>TITRES_STAT!C1456</f>
        <v>2.09</v>
      </c>
      <c r="C1453" s="5">
        <f>TITRES_STAT!D1456</f>
        <v>2.0794999999999999</v>
      </c>
      <c r="D1453" s="5">
        <f>TITRES_STAT!E1456</f>
        <v>692</v>
      </c>
      <c r="E1453" s="2">
        <f t="shared" si="88"/>
        <v>-346987</v>
      </c>
      <c r="F1453" s="5" t="str">
        <f t="shared" si="91"/>
        <v>BULLISH</v>
      </c>
      <c r="G1453" s="5" t="str">
        <f t="shared" si="90"/>
        <v>NEUTRAL</v>
      </c>
      <c r="H1453" s="5" t="str">
        <f t="shared" si="89"/>
        <v>CONFIRMED BULLISH</v>
      </c>
    </row>
    <row r="1454" spans="1:8" ht="13.5" x14ac:dyDescent="0.25">
      <c r="A1454" s="3">
        <f>TITRES_STAT!B1457</f>
        <v>44433</v>
      </c>
      <c r="B1454" s="5">
        <f>TITRES_STAT!C1457</f>
        <v>2.1</v>
      </c>
      <c r="C1454" s="5">
        <f>TITRES_STAT!D1457</f>
        <v>2.0895000000000001</v>
      </c>
      <c r="D1454" s="5">
        <f>TITRES_STAT!E1457</f>
        <v>11769</v>
      </c>
      <c r="E1454" s="2">
        <f t="shared" si="88"/>
        <v>-335218</v>
      </c>
      <c r="F1454" s="5" t="str">
        <f t="shared" si="91"/>
        <v>BULLISH</v>
      </c>
      <c r="G1454" s="5" t="str">
        <f t="shared" si="90"/>
        <v>WEAK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2.09</v>
      </c>
      <c r="C1455" s="5">
        <f>TITRES_STAT!D1458</f>
        <v>2.0794999999999999</v>
      </c>
      <c r="D1455" s="5">
        <f>TITRES_STAT!E1458</f>
        <v>3080</v>
      </c>
      <c r="E1455" s="2">
        <f t="shared" si="88"/>
        <v>-338298</v>
      </c>
      <c r="F1455" s="5" t="str">
        <f t="shared" si="91"/>
        <v>BULLISH</v>
      </c>
      <c r="G1455" s="5" t="str">
        <f t="shared" si="90"/>
        <v>WEAK</v>
      </c>
      <c r="H1455" s="5" t="str">
        <f t="shared" si="89"/>
        <v>NEUTRAL</v>
      </c>
    </row>
    <row r="1456" spans="1:8" ht="13.5" x14ac:dyDescent="0.25">
      <c r="A1456" s="3">
        <f>TITRES_STAT!B1459</f>
        <v>44435</v>
      </c>
      <c r="B1456" s="5">
        <f>TITRES_STAT!C1459</f>
        <v>2.09</v>
      </c>
      <c r="C1456" s="5">
        <f>TITRES_STAT!D1459</f>
        <v>2.0794999999999999</v>
      </c>
      <c r="D1456" s="5">
        <f>TITRES_STAT!E1459</f>
        <v>701</v>
      </c>
      <c r="E1456" s="2">
        <f t="shared" si="88"/>
        <v>-338298</v>
      </c>
      <c r="F1456" s="5" t="str">
        <f t="shared" si="91"/>
        <v>BULLISH</v>
      </c>
      <c r="G1456" s="5" t="str">
        <f t="shared" si="90"/>
        <v>WEAK</v>
      </c>
      <c r="H1456" s="5" t="str">
        <f t="shared" si="89"/>
        <v>NEUTRAL</v>
      </c>
    </row>
    <row r="1457" spans="1:8" ht="13.5" x14ac:dyDescent="0.25">
      <c r="A1457" s="3">
        <f>TITRES_STAT!B1460</f>
        <v>44438</v>
      </c>
      <c r="B1457" s="5">
        <f>TITRES_STAT!C1460</f>
        <v>2.09</v>
      </c>
      <c r="C1457" s="5">
        <f>TITRES_STAT!D1460</f>
        <v>2.0794999999999999</v>
      </c>
      <c r="D1457" s="5">
        <f>TITRES_STAT!E1460</f>
        <v>0</v>
      </c>
      <c r="E1457" s="2">
        <f t="shared" si="88"/>
        <v>-338298</v>
      </c>
      <c r="F1457" s="5" t="str">
        <f t="shared" si="91"/>
        <v>BULLISH</v>
      </c>
      <c r="G1457" s="5" t="str">
        <f t="shared" si="90"/>
        <v>WEAK</v>
      </c>
      <c r="H1457" s="5" t="str">
        <f t="shared" si="89"/>
        <v>BULLISH DIVERGENCE</v>
      </c>
    </row>
    <row r="1458" spans="1:8" ht="13.5" x14ac:dyDescent="0.25">
      <c r="A1458" s="3">
        <f>TITRES_STAT!B1461</f>
        <v>44439</v>
      </c>
      <c r="B1458" s="5">
        <f>TITRES_STAT!C1461</f>
        <v>2.09</v>
      </c>
      <c r="C1458" s="5">
        <f>TITRES_STAT!D1461</f>
        <v>2.0794999999999999</v>
      </c>
      <c r="D1458" s="5">
        <f>TITRES_STAT!E1461</f>
        <v>0</v>
      </c>
      <c r="E1458" s="2">
        <f t="shared" si="88"/>
        <v>-338298</v>
      </c>
      <c r="F1458" s="5" t="str">
        <f t="shared" si="91"/>
        <v>BULLISH</v>
      </c>
      <c r="G1458" s="5" t="str">
        <f t="shared" si="90"/>
        <v>WEAK</v>
      </c>
      <c r="H1458" s="5" t="str">
        <f t="shared" si="89"/>
        <v>NEUTRAL</v>
      </c>
    </row>
    <row r="1459" spans="1:8" ht="13.5" x14ac:dyDescent="0.25">
      <c r="A1459" s="3">
        <f>TITRES_STAT!B1462</f>
        <v>44440</v>
      </c>
      <c r="B1459" s="5">
        <f>TITRES_STAT!C1462</f>
        <v>2.08</v>
      </c>
      <c r="C1459" s="5">
        <f>TITRES_STAT!D1462</f>
        <v>2.0695999999999999</v>
      </c>
      <c r="D1459" s="5">
        <f>TITRES_STAT!E1462</f>
        <v>160</v>
      </c>
      <c r="E1459" s="2">
        <f t="shared" si="88"/>
        <v>-338458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44441</v>
      </c>
      <c r="B1460" s="5">
        <f>TITRES_STAT!C1463</f>
        <v>2.08</v>
      </c>
      <c r="C1460" s="5">
        <f>TITRES_STAT!D1463</f>
        <v>2.0695999999999999</v>
      </c>
      <c r="D1460" s="5">
        <f>TITRES_STAT!E1463</f>
        <v>20</v>
      </c>
      <c r="E1460" s="2">
        <f t="shared" si="88"/>
        <v>-338458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44442</v>
      </c>
      <c r="B1461" s="5">
        <f>TITRES_STAT!C1464</f>
        <v>2.08</v>
      </c>
      <c r="C1461" s="5">
        <f>TITRES_STAT!D1464</f>
        <v>2.0695999999999999</v>
      </c>
      <c r="D1461" s="5">
        <f>TITRES_STAT!E1464</f>
        <v>1061</v>
      </c>
      <c r="E1461" s="2">
        <f t="shared" si="88"/>
        <v>-338458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44445</v>
      </c>
      <c r="B1462" s="5">
        <f>TITRES_STAT!C1465</f>
        <v>2.08</v>
      </c>
      <c r="C1462" s="5">
        <f>TITRES_STAT!D1465</f>
        <v>2.0695999999999999</v>
      </c>
      <c r="D1462" s="5">
        <f>TITRES_STAT!E1465</f>
        <v>1</v>
      </c>
      <c r="E1462" s="2">
        <f t="shared" si="88"/>
        <v>-338458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2.02</v>
      </c>
      <c r="C1463" s="5">
        <f>TITRES_STAT!D1466</f>
        <v>2.0099</v>
      </c>
      <c r="D1463" s="5">
        <f>TITRES_STAT!E1466</f>
        <v>1500</v>
      </c>
      <c r="E1463" s="2">
        <f t="shared" si="88"/>
        <v>-339958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2.06</v>
      </c>
      <c r="C1464" s="5">
        <f>TITRES_STAT!D1467</f>
        <v>2.0497000000000001</v>
      </c>
      <c r="D1464" s="5">
        <f>TITRES_STAT!E1467</f>
        <v>10000</v>
      </c>
      <c r="E1464" s="2">
        <f t="shared" si="88"/>
        <v>-329958</v>
      </c>
      <c r="F1464" s="5" t="str">
        <f t="shared" si="91"/>
        <v>BULLISH</v>
      </c>
      <c r="G1464" s="5" t="str">
        <f t="shared" si="90"/>
        <v>WEAK</v>
      </c>
      <c r="H1464" s="5" t="str">
        <f t="shared" si="89"/>
        <v>BULLISH DIVERGENCE</v>
      </c>
    </row>
    <row r="1465" spans="1:8" ht="13.5" x14ac:dyDescent="0.25">
      <c r="A1465" s="3">
        <f>TITRES_STAT!B1468</f>
        <v>44448</v>
      </c>
      <c r="B1465" s="5">
        <f>TITRES_STAT!C1468</f>
        <v>2.06</v>
      </c>
      <c r="C1465" s="5">
        <f>TITRES_STAT!D1468</f>
        <v>2.0497000000000001</v>
      </c>
      <c r="D1465" s="5">
        <f>TITRES_STAT!E1468</f>
        <v>1500</v>
      </c>
      <c r="E1465" s="2">
        <f t="shared" si="88"/>
        <v>-329958</v>
      </c>
      <c r="F1465" s="5" t="str">
        <f t="shared" si="91"/>
        <v>BULLISH</v>
      </c>
      <c r="G1465" s="5" t="str">
        <f t="shared" si="90"/>
        <v>WEAK</v>
      </c>
      <c r="H1465" s="5" t="str">
        <f t="shared" si="89"/>
        <v>BULLISH DIVERGENCE</v>
      </c>
    </row>
    <row r="1466" spans="1:8" ht="13.5" x14ac:dyDescent="0.25">
      <c r="A1466" s="3">
        <f>TITRES_STAT!B1469</f>
        <v>44449</v>
      </c>
      <c r="B1466" s="5">
        <f>TITRES_STAT!C1469</f>
        <v>2</v>
      </c>
      <c r="C1466" s="5">
        <f>TITRES_STAT!D1469</f>
        <v>1.99</v>
      </c>
      <c r="D1466" s="5">
        <f>TITRES_STAT!E1469</f>
        <v>7614</v>
      </c>
      <c r="E1466" s="2">
        <f t="shared" si="88"/>
        <v>-337572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BULLISH DIVERGENCE</v>
      </c>
    </row>
    <row r="1467" spans="1:8" ht="13.5" x14ac:dyDescent="0.25">
      <c r="A1467" s="3">
        <f>TITRES_STAT!B1470</f>
        <v>44452</v>
      </c>
      <c r="B1467" s="5">
        <f>TITRES_STAT!C1470</f>
        <v>2</v>
      </c>
      <c r="C1467" s="5">
        <f>TITRES_STAT!D1470</f>
        <v>1.99</v>
      </c>
      <c r="D1467" s="5">
        <f>TITRES_STAT!E1470</f>
        <v>1300</v>
      </c>
      <c r="E1467" s="2">
        <f t="shared" si="88"/>
        <v>-337572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BULLISH DIVERGENCE</v>
      </c>
    </row>
    <row r="1468" spans="1:8" ht="13.5" x14ac:dyDescent="0.25">
      <c r="A1468" s="3">
        <f>TITRES_STAT!B1471</f>
        <v>44453</v>
      </c>
      <c r="B1468" s="5">
        <f>TITRES_STAT!C1471</f>
        <v>2</v>
      </c>
      <c r="C1468" s="5">
        <f>TITRES_STAT!D1471</f>
        <v>1.99</v>
      </c>
      <c r="D1468" s="5">
        <f>TITRES_STAT!E1471</f>
        <v>6</v>
      </c>
      <c r="E1468" s="2">
        <f t="shared" si="88"/>
        <v>-337572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BULLISH DIVERGENCE</v>
      </c>
    </row>
    <row r="1469" spans="1:8" ht="13.5" x14ac:dyDescent="0.25">
      <c r="A1469" s="3">
        <f>TITRES_STAT!B1472</f>
        <v>44454</v>
      </c>
      <c r="B1469" s="5">
        <f>TITRES_STAT!C1472</f>
        <v>2</v>
      </c>
      <c r="C1469" s="5">
        <f>TITRES_STAT!D1472</f>
        <v>1.99</v>
      </c>
      <c r="D1469" s="5">
        <f>TITRES_STAT!E1472</f>
        <v>2576</v>
      </c>
      <c r="E1469" s="2">
        <f t="shared" si="88"/>
        <v>-337572</v>
      </c>
      <c r="F1469" s="5" t="str">
        <f t="shared" si="91"/>
        <v>BEARISH</v>
      </c>
      <c r="G1469" s="5" t="str">
        <f t="shared" si="90"/>
        <v>STRONG</v>
      </c>
      <c r="H1469" s="5" t="str">
        <f t="shared" si="89"/>
        <v>CONFIRMED BEARISH</v>
      </c>
    </row>
    <row r="1470" spans="1:8" ht="13.5" x14ac:dyDescent="0.25">
      <c r="A1470" s="3">
        <f>TITRES_STAT!B1473</f>
        <v>44455</v>
      </c>
      <c r="B1470" s="5">
        <f>TITRES_STAT!C1473</f>
        <v>2</v>
      </c>
      <c r="C1470" s="5">
        <f>TITRES_STAT!D1473</f>
        <v>1.99</v>
      </c>
      <c r="D1470" s="5">
        <f>TITRES_STAT!E1473</f>
        <v>5300</v>
      </c>
      <c r="E1470" s="2">
        <f t="shared" si="88"/>
        <v>-337572</v>
      </c>
      <c r="F1470" s="5" t="str">
        <f t="shared" si="91"/>
        <v>BEARISH</v>
      </c>
      <c r="G1470" s="5" t="str">
        <f t="shared" si="90"/>
        <v>STRONG</v>
      </c>
      <c r="H1470" s="5" t="str">
        <f t="shared" si="89"/>
        <v>CONFIRMED BEARISH</v>
      </c>
    </row>
    <row r="1471" spans="1:8" ht="13.5" x14ac:dyDescent="0.25">
      <c r="A1471" s="3">
        <f>TITRES_STAT!B1474</f>
        <v>44456</v>
      </c>
      <c r="B1471" s="5">
        <f>TITRES_STAT!C1474</f>
        <v>2</v>
      </c>
      <c r="C1471" s="5">
        <f>TITRES_STAT!D1474</f>
        <v>1.99</v>
      </c>
      <c r="D1471" s="5">
        <f>TITRES_STAT!E1474</f>
        <v>1720</v>
      </c>
      <c r="E1471" s="2">
        <f t="shared" si="88"/>
        <v>-337572</v>
      </c>
      <c r="F1471" s="5" t="str">
        <f t="shared" si="91"/>
        <v>NEUTRAL</v>
      </c>
      <c r="G1471" s="5" t="str">
        <f t="shared" si="90"/>
        <v>NEUTRAL</v>
      </c>
      <c r="H1471" s="5" t="str">
        <f t="shared" si="89"/>
        <v>NEUTRAL</v>
      </c>
    </row>
    <row r="1472" spans="1:8" ht="13.5" x14ac:dyDescent="0.25">
      <c r="A1472" s="3">
        <f>TITRES_STAT!B1475</f>
        <v>44459</v>
      </c>
      <c r="B1472" s="5">
        <f>TITRES_STAT!C1475</f>
        <v>2</v>
      </c>
      <c r="C1472" s="5">
        <f>TITRES_STAT!D1475</f>
        <v>1.99</v>
      </c>
      <c r="D1472" s="5">
        <f>TITRES_STAT!E1475</f>
        <v>15295</v>
      </c>
      <c r="E1472" s="2">
        <f t="shared" si="88"/>
        <v>-337572</v>
      </c>
      <c r="F1472" s="5" t="str">
        <f t="shared" si="91"/>
        <v>NEUTRAL</v>
      </c>
      <c r="G1472" s="5" t="str">
        <f t="shared" si="90"/>
        <v>NEUTRAL</v>
      </c>
      <c r="H1472" s="5" t="str">
        <f t="shared" si="89"/>
        <v>NEUTRAL</v>
      </c>
    </row>
    <row r="1473" spans="1:8" ht="13.5" x14ac:dyDescent="0.25">
      <c r="A1473" s="3">
        <f>TITRES_STAT!B1476</f>
        <v>44460</v>
      </c>
      <c r="B1473" s="5">
        <f>TITRES_STAT!C1476</f>
        <v>2</v>
      </c>
      <c r="C1473" s="5">
        <f>TITRES_STAT!D1476</f>
        <v>1.99</v>
      </c>
      <c r="D1473" s="5">
        <f>TITRES_STAT!E1476</f>
        <v>8767</v>
      </c>
      <c r="E1473" s="2">
        <f t="shared" si="88"/>
        <v>-337572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44461</v>
      </c>
      <c r="B1474" s="5">
        <f>TITRES_STAT!C1477</f>
        <v>2</v>
      </c>
      <c r="C1474" s="5">
        <f>TITRES_STAT!D1477</f>
        <v>2</v>
      </c>
      <c r="D1474" s="5">
        <f>TITRES_STAT!E1477</f>
        <v>3000</v>
      </c>
      <c r="E1474" s="2">
        <f t="shared" si="88"/>
        <v>-337572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2</v>
      </c>
      <c r="C1475" s="5">
        <f>TITRES_STAT!D1478</f>
        <v>2</v>
      </c>
      <c r="D1475" s="5">
        <f>TITRES_STAT!E1478</f>
        <v>3000</v>
      </c>
      <c r="E1475" s="2">
        <f t="shared" si="88"/>
        <v>-337572</v>
      </c>
      <c r="F1475" s="5" t="str">
        <f t="shared" si="91"/>
        <v>NEUTRAL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44463</v>
      </c>
      <c r="B1476" s="5">
        <f>TITRES_STAT!C1479</f>
        <v>2</v>
      </c>
      <c r="C1476" s="5">
        <f>TITRES_STAT!D1479</f>
        <v>2</v>
      </c>
      <c r="D1476" s="5">
        <f>TITRES_STAT!E1479</f>
        <v>1233</v>
      </c>
      <c r="E1476" s="2">
        <f t="shared" ref="E1476:E1539" si="92">IF(B1476&gt;B1475, E1475+D1476, IF(B1476&lt;B1475, E1475-D1476, E1475))</f>
        <v>-337572</v>
      </c>
      <c r="F1476" s="5" t="str">
        <f t="shared" si="91"/>
        <v>NEUTRAL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44466</v>
      </c>
      <c r="B1477" s="5">
        <f>TITRES_STAT!C1480</f>
        <v>2</v>
      </c>
      <c r="C1477" s="5">
        <f>TITRES_STAT!D1480</f>
        <v>2</v>
      </c>
      <c r="D1477" s="5">
        <f>TITRES_STAT!E1480</f>
        <v>1960</v>
      </c>
      <c r="E1477" s="2">
        <f t="shared" si="92"/>
        <v>-337572</v>
      </c>
      <c r="F1477" s="5" t="str">
        <f t="shared" si="91"/>
        <v>NEUTRAL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1.99</v>
      </c>
      <c r="C1478" s="5">
        <f>TITRES_STAT!D1481</f>
        <v>1.99</v>
      </c>
      <c r="D1478" s="5">
        <f>TITRES_STAT!E1481</f>
        <v>401</v>
      </c>
      <c r="E1478" s="2">
        <f t="shared" si="92"/>
        <v>-337973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2</v>
      </c>
      <c r="C1479" s="5">
        <f>TITRES_STAT!D1482</f>
        <v>2</v>
      </c>
      <c r="D1479" s="5">
        <f>TITRES_STAT!E1482</f>
        <v>72</v>
      </c>
      <c r="E1479" s="2">
        <f t="shared" si="92"/>
        <v>-337901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2.06</v>
      </c>
      <c r="C1480" s="5">
        <f>TITRES_STAT!D1483</f>
        <v>2.06</v>
      </c>
      <c r="D1480" s="5">
        <f>TITRES_STAT!E1483</f>
        <v>0</v>
      </c>
      <c r="E1480" s="2">
        <f t="shared" si="92"/>
        <v>-337901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BEARISH DIVERGENCE</v>
      </c>
    </row>
    <row r="1481" spans="1:8" ht="13.5" x14ac:dyDescent="0.25">
      <c r="A1481" s="3">
        <f>TITRES_STAT!B1484</f>
        <v>44470</v>
      </c>
      <c r="B1481" s="5">
        <f>TITRES_STAT!C1484</f>
        <v>2.12</v>
      </c>
      <c r="C1481" s="5">
        <f>TITRES_STAT!D1484</f>
        <v>2.12</v>
      </c>
      <c r="D1481" s="5">
        <f>TITRES_STAT!E1484</f>
        <v>0</v>
      </c>
      <c r="E1481" s="2">
        <f t="shared" si="92"/>
        <v>-337901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BEARISH DIVERGENCE</v>
      </c>
    </row>
    <row r="1482" spans="1:8" ht="13.5" x14ac:dyDescent="0.25">
      <c r="A1482" s="3">
        <f>TITRES_STAT!B1485</f>
        <v>44473</v>
      </c>
      <c r="B1482" s="5">
        <f>TITRES_STAT!C1485</f>
        <v>2.06</v>
      </c>
      <c r="C1482" s="5">
        <f>TITRES_STAT!D1485</f>
        <v>2.06</v>
      </c>
      <c r="D1482" s="5">
        <f>TITRES_STAT!E1485</f>
        <v>51411</v>
      </c>
      <c r="E1482" s="2">
        <f t="shared" si="92"/>
        <v>-389312</v>
      </c>
      <c r="F1482" s="5" t="str">
        <f t="shared" si="95"/>
        <v>BEARISH</v>
      </c>
      <c r="G1482" s="5" t="str">
        <f t="shared" si="94"/>
        <v>STRONG</v>
      </c>
      <c r="H1482" s="5" t="str">
        <f t="shared" si="93"/>
        <v>BEARISH DIVERGENCE</v>
      </c>
    </row>
    <row r="1483" spans="1:8" ht="13.5" x14ac:dyDescent="0.25">
      <c r="A1483" s="3">
        <f>TITRES_STAT!B1486</f>
        <v>44474</v>
      </c>
      <c r="B1483" s="5">
        <f>TITRES_STAT!C1486</f>
        <v>2.1</v>
      </c>
      <c r="C1483" s="5">
        <f>TITRES_STAT!D1486</f>
        <v>2.1</v>
      </c>
      <c r="D1483" s="5">
        <f>TITRES_STAT!E1486</f>
        <v>12380</v>
      </c>
      <c r="E1483" s="2">
        <f t="shared" si="92"/>
        <v>-376932</v>
      </c>
      <c r="F1483" s="5" t="str">
        <f t="shared" si="95"/>
        <v>BEARISH</v>
      </c>
      <c r="G1483" s="5" t="str">
        <f t="shared" si="94"/>
        <v>STRONG</v>
      </c>
      <c r="H1483" s="5" t="str">
        <f t="shared" si="93"/>
        <v>BEARISH DIVERGENCE</v>
      </c>
    </row>
    <row r="1484" spans="1:8" ht="13.5" x14ac:dyDescent="0.25">
      <c r="A1484" s="3">
        <f>TITRES_STAT!B1487</f>
        <v>44475</v>
      </c>
      <c r="B1484" s="5">
        <f>TITRES_STAT!C1487</f>
        <v>2.04</v>
      </c>
      <c r="C1484" s="5">
        <f>TITRES_STAT!D1487</f>
        <v>2.04</v>
      </c>
      <c r="D1484" s="5">
        <f>TITRES_STAT!E1487</f>
        <v>10467</v>
      </c>
      <c r="E1484" s="2">
        <f t="shared" si="92"/>
        <v>-387399</v>
      </c>
      <c r="F1484" s="5" t="str">
        <f t="shared" si="95"/>
        <v>BEARISH</v>
      </c>
      <c r="G1484" s="5" t="str">
        <f t="shared" si="94"/>
        <v>STRONG</v>
      </c>
      <c r="H1484" s="5" t="str">
        <f t="shared" si="93"/>
        <v>BEARISH DIVERGENCE</v>
      </c>
    </row>
    <row r="1485" spans="1:8" ht="13.5" x14ac:dyDescent="0.25">
      <c r="A1485" s="3">
        <f>TITRES_STAT!B1488</f>
        <v>44476</v>
      </c>
      <c r="B1485" s="5">
        <f>TITRES_STAT!C1488</f>
        <v>2.06</v>
      </c>
      <c r="C1485" s="5">
        <f>TITRES_STAT!D1488</f>
        <v>2.06</v>
      </c>
      <c r="D1485" s="5">
        <f>TITRES_STAT!E1488</f>
        <v>2400</v>
      </c>
      <c r="E1485" s="2">
        <f t="shared" si="92"/>
        <v>-384999</v>
      </c>
      <c r="F1485" s="5" t="str">
        <f t="shared" si="95"/>
        <v>BEARISH</v>
      </c>
      <c r="G1485" s="5" t="str">
        <f t="shared" si="94"/>
        <v>STRONG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2.04</v>
      </c>
      <c r="C1486" s="5">
        <f>TITRES_STAT!D1489</f>
        <v>2.04</v>
      </c>
      <c r="D1486" s="5">
        <f>TITRES_STAT!E1489</f>
        <v>20800</v>
      </c>
      <c r="E1486" s="2">
        <f t="shared" si="92"/>
        <v>-405799</v>
      </c>
      <c r="F1486" s="5" t="str">
        <f t="shared" si="95"/>
        <v>BEARISH</v>
      </c>
      <c r="G1486" s="5" t="str">
        <f t="shared" si="94"/>
        <v>STRONG</v>
      </c>
      <c r="H1486" s="5" t="str">
        <f t="shared" si="93"/>
        <v>CONFIRMED BEARISH</v>
      </c>
    </row>
    <row r="1487" spans="1:8" ht="13.5" x14ac:dyDescent="0.25">
      <c r="A1487" s="3">
        <f>TITRES_STAT!B1490</f>
        <v>44480</v>
      </c>
      <c r="B1487" s="5">
        <f>TITRES_STAT!C1490</f>
        <v>2.08</v>
      </c>
      <c r="C1487" s="5">
        <f>TITRES_STAT!D1490</f>
        <v>2.08</v>
      </c>
      <c r="D1487" s="5">
        <f>TITRES_STAT!E1490</f>
        <v>27650</v>
      </c>
      <c r="E1487" s="2">
        <f t="shared" si="92"/>
        <v>-378149</v>
      </c>
      <c r="F1487" s="5" t="str">
        <f t="shared" si="95"/>
        <v>BULLISH</v>
      </c>
      <c r="G1487" s="5" t="str">
        <f t="shared" si="94"/>
        <v>WEAK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2.09</v>
      </c>
      <c r="C1488" s="5">
        <f>TITRES_STAT!D1491</f>
        <v>2.09</v>
      </c>
      <c r="D1488" s="5">
        <f>TITRES_STAT!E1491</f>
        <v>33780</v>
      </c>
      <c r="E1488" s="2">
        <f t="shared" si="92"/>
        <v>-344369</v>
      </c>
      <c r="F1488" s="5" t="str">
        <f t="shared" si="95"/>
        <v>BULLISH</v>
      </c>
      <c r="G1488" s="5" t="str">
        <f t="shared" si="94"/>
        <v>WEAK</v>
      </c>
      <c r="H1488" s="5" t="str">
        <f t="shared" si="93"/>
        <v>BULLISH DIVERGENCE</v>
      </c>
    </row>
    <row r="1489" spans="1:8" ht="13.5" x14ac:dyDescent="0.25">
      <c r="A1489" s="3">
        <f>TITRES_STAT!B1492</f>
        <v>44482</v>
      </c>
      <c r="B1489" s="5">
        <f>TITRES_STAT!C1492</f>
        <v>2.04</v>
      </c>
      <c r="C1489" s="5">
        <f>TITRES_STAT!D1492</f>
        <v>2.04</v>
      </c>
      <c r="D1489" s="5">
        <f>TITRES_STAT!E1492</f>
        <v>30195</v>
      </c>
      <c r="E1489" s="2">
        <f t="shared" si="92"/>
        <v>-374564</v>
      </c>
      <c r="F1489" s="5" t="str">
        <f t="shared" si="95"/>
        <v>BULLISH</v>
      </c>
      <c r="G1489" s="5" t="str">
        <f t="shared" si="94"/>
        <v>WEAK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2.04</v>
      </c>
      <c r="C1490" s="5">
        <f>TITRES_STAT!D1493</f>
        <v>2.04</v>
      </c>
      <c r="D1490" s="5">
        <f>TITRES_STAT!E1493</f>
        <v>36228</v>
      </c>
      <c r="E1490" s="2">
        <f t="shared" si="92"/>
        <v>-374564</v>
      </c>
      <c r="F1490" s="5" t="str">
        <f t="shared" si="95"/>
        <v>BULLISH</v>
      </c>
      <c r="G1490" s="5" t="str">
        <f t="shared" si="94"/>
        <v>WEAK</v>
      </c>
      <c r="H1490" s="5" t="str">
        <f t="shared" si="93"/>
        <v>BULLISH DIVERGENCE</v>
      </c>
    </row>
    <row r="1491" spans="1:8" ht="13.5" x14ac:dyDescent="0.25">
      <c r="A1491" s="3">
        <f>TITRES_STAT!B1494</f>
        <v>44488</v>
      </c>
      <c r="B1491" s="5">
        <f>TITRES_STAT!C1494</f>
        <v>2.04</v>
      </c>
      <c r="C1491" s="5">
        <f>TITRES_STAT!D1494</f>
        <v>2.04</v>
      </c>
      <c r="D1491" s="5">
        <f>TITRES_STAT!E1494</f>
        <v>7598</v>
      </c>
      <c r="E1491" s="2">
        <f t="shared" si="92"/>
        <v>-374564</v>
      </c>
      <c r="F1491" s="5" t="str">
        <f t="shared" si="95"/>
        <v>BULLISH</v>
      </c>
      <c r="G1491" s="5" t="str">
        <f t="shared" si="94"/>
        <v>WEAK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2.04</v>
      </c>
      <c r="C1492" s="5">
        <f>TITRES_STAT!D1495</f>
        <v>2.04</v>
      </c>
      <c r="D1492" s="5">
        <f>TITRES_STAT!E1495</f>
        <v>2841</v>
      </c>
      <c r="E1492" s="2">
        <f t="shared" si="92"/>
        <v>-374564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BULLISH DIVERGENCE</v>
      </c>
    </row>
    <row r="1493" spans="1:8" ht="13.5" x14ac:dyDescent="0.25">
      <c r="A1493" s="3">
        <f>TITRES_STAT!B1496</f>
        <v>44490</v>
      </c>
      <c r="B1493" s="5">
        <f>TITRES_STAT!C1496</f>
        <v>2.04</v>
      </c>
      <c r="C1493" s="5">
        <f>TITRES_STAT!D1496</f>
        <v>2.04</v>
      </c>
      <c r="D1493" s="5">
        <f>TITRES_STAT!E1496</f>
        <v>8</v>
      </c>
      <c r="E1493" s="2">
        <f t="shared" si="92"/>
        <v>-374564</v>
      </c>
      <c r="F1493" s="5" t="str">
        <f t="shared" si="95"/>
        <v>BEARISH</v>
      </c>
      <c r="G1493" s="5" t="str">
        <f t="shared" si="94"/>
        <v>STRONG</v>
      </c>
      <c r="H1493" s="5" t="str">
        <f t="shared" si="93"/>
        <v>CONFIRMED BEARISH</v>
      </c>
    </row>
    <row r="1494" spans="1:8" ht="13.5" x14ac:dyDescent="0.25">
      <c r="A1494" s="3">
        <f>TITRES_STAT!B1497</f>
        <v>44491</v>
      </c>
      <c r="B1494" s="5">
        <f>TITRES_STAT!C1497</f>
        <v>2.0699999999999998</v>
      </c>
      <c r="C1494" s="5">
        <f>TITRES_STAT!D1497</f>
        <v>2.0699999999999998</v>
      </c>
      <c r="D1494" s="5">
        <f>TITRES_STAT!E1497</f>
        <v>18856</v>
      </c>
      <c r="E1494" s="2">
        <f t="shared" si="92"/>
        <v>-355708</v>
      </c>
      <c r="F1494" s="5" t="str">
        <f t="shared" si="95"/>
        <v>BULLISH</v>
      </c>
      <c r="G1494" s="5" t="str">
        <f t="shared" si="94"/>
        <v>WEAK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2.13</v>
      </c>
      <c r="C1495" s="5">
        <f>TITRES_STAT!D1498</f>
        <v>2.13</v>
      </c>
      <c r="D1495" s="5">
        <f>TITRES_STAT!E1498</f>
        <v>28318</v>
      </c>
      <c r="E1495" s="2">
        <f t="shared" si="92"/>
        <v>-327390</v>
      </c>
      <c r="F1495" s="5" t="str">
        <f t="shared" si="95"/>
        <v>BULLISH</v>
      </c>
      <c r="G1495" s="5" t="str">
        <f t="shared" si="94"/>
        <v>WEAK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2.14</v>
      </c>
      <c r="C1496" s="5">
        <f>TITRES_STAT!D1499</f>
        <v>2.14</v>
      </c>
      <c r="D1496" s="5">
        <f>TITRES_STAT!E1499</f>
        <v>14715</v>
      </c>
      <c r="E1496" s="2">
        <f t="shared" si="92"/>
        <v>-312675</v>
      </c>
      <c r="F1496" s="5" t="str">
        <f t="shared" si="95"/>
        <v>BULLISH</v>
      </c>
      <c r="G1496" s="5" t="str">
        <f t="shared" si="94"/>
        <v>WEAK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2.1800000000000002</v>
      </c>
      <c r="C1497" s="5">
        <f>TITRES_STAT!D1500</f>
        <v>2.1800000000000002</v>
      </c>
      <c r="D1497" s="5">
        <f>TITRES_STAT!E1500</f>
        <v>15974</v>
      </c>
      <c r="E1497" s="2">
        <f t="shared" si="92"/>
        <v>-296701</v>
      </c>
      <c r="F1497" s="5" t="str">
        <f t="shared" si="95"/>
        <v>BULLISH</v>
      </c>
      <c r="G1497" s="5" t="str">
        <f t="shared" si="94"/>
        <v>WEAK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2.17</v>
      </c>
      <c r="C1498" s="5">
        <f>TITRES_STAT!D1501</f>
        <v>2.17</v>
      </c>
      <c r="D1498" s="5">
        <f>TITRES_STAT!E1501</f>
        <v>4645</v>
      </c>
      <c r="E1498" s="2">
        <f t="shared" si="92"/>
        <v>-301346</v>
      </c>
      <c r="F1498" s="5" t="str">
        <f t="shared" si="95"/>
        <v>BULLISH</v>
      </c>
      <c r="G1498" s="5" t="str">
        <f t="shared" si="94"/>
        <v>WEAK</v>
      </c>
      <c r="H1498" s="5" t="str">
        <f t="shared" si="93"/>
        <v>CONFIRMED BULLISH</v>
      </c>
    </row>
    <row r="1499" spans="1:8" ht="13.5" x14ac:dyDescent="0.25">
      <c r="A1499" s="3">
        <f>TITRES_STAT!B1502</f>
        <v>44498</v>
      </c>
      <c r="B1499" s="5">
        <f>TITRES_STAT!C1502</f>
        <v>2.16</v>
      </c>
      <c r="C1499" s="5">
        <f>TITRES_STAT!D1502</f>
        <v>2.16</v>
      </c>
      <c r="D1499" s="5">
        <f>TITRES_STAT!E1502</f>
        <v>7440</v>
      </c>
      <c r="E1499" s="2">
        <f t="shared" si="92"/>
        <v>-308786</v>
      </c>
      <c r="F1499" s="5" t="str">
        <f t="shared" si="95"/>
        <v>BULLISH</v>
      </c>
      <c r="G1499" s="5" t="str">
        <f t="shared" si="94"/>
        <v>WEAK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2.1</v>
      </c>
      <c r="C1500" s="5">
        <f>TITRES_STAT!D1503</f>
        <v>2.1</v>
      </c>
      <c r="D1500" s="5">
        <f>TITRES_STAT!E1503</f>
        <v>19604</v>
      </c>
      <c r="E1500" s="2">
        <f t="shared" si="92"/>
        <v>-328390</v>
      </c>
      <c r="F1500" s="5" t="str">
        <f t="shared" si="95"/>
        <v>BEARISH</v>
      </c>
      <c r="G1500" s="5" t="str">
        <f t="shared" si="94"/>
        <v>NEUTRAL</v>
      </c>
      <c r="H1500" s="5" t="str">
        <f t="shared" si="93"/>
        <v>CONFIRMED BEARISH</v>
      </c>
    </row>
    <row r="1501" spans="1:8" ht="13.5" x14ac:dyDescent="0.25">
      <c r="A1501" s="3">
        <f>TITRES_STAT!B1504</f>
        <v>44502</v>
      </c>
      <c r="B1501" s="5">
        <f>TITRES_STAT!C1504</f>
        <v>2.16</v>
      </c>
      <c r="C1501" s="5">
        <f>TITRES_STAT!D1504</f>
        <v>2.16</v>
      </c>
      <c r="D1501" s="5">
        <f>TITRES_STAT!E1504</f>
        <v>6381</v>
      </c>
      <c r="E1501" s="2">
        <f t="shared" si="92"/>
        <v>-322009</v>
      </c>
      <c r="F1501" s="5" t="str">
        <f t="shared" si="95"/>
        <v>BEARISH</v>
      </c>
      <c r="G1501" s="5" t="str">
        <f t="shared" si="94"/>
        <v>STRONG</v>
      </c>
      <c r="H1501" s="5" t="str">
        <f t="shared" si="93"/>
        <v>BEARISH DIVERGENCE</v>
      </c>
    </row>
    <row r="1502" spans="1:8" ht="13.5" x14ac:dyDescent="0.25">
      <c r="A1502" s="3">
        <f>TITRES_STAT!B1505</f>
        <v>44503</v>
      </c>
      <c r="B1502" s="5">
        <f>TITRES_STAT!C1505</f>
        <v>2.16</v>
      </c>
      <c r="C1502" s="5">
        <f>TITRES_STAT!D1505</f>
        <v>2.16</v>
      </c>
      <c r="D1502" s="5">
        <f>TITRES_STAT!E1505</f>
        <v>24531</v>
      </c>
      <c r="E1502" s="2">
        <f t="shared" si="92"/>
        <v>-322009</v>
      </c>
      <c r="F1502" s="5" t="str">
        <f t="shared" si="95"/>
        <v>BEARISH</v>
      </c>
      <c r="G1502" s="5" t="str">
        <f t="shared" si="94"/>
        <v>STRONG</v>
      </c>
      <c r="H1502" s="5" t="str">
        <f t="shared" si="93"/>
        <v>CONFIRMED BEARISH</v>
      </c>
    </row>
    <row r="1503" spans="1:8" ht="13.5" x14ac:dyDescent="0.25">
      <c r="A1503" s="3">
        <f>TITRES_STAT!B1506</f>
        <v>44504</v>
      </c>
      <c r="B1503" s="5">
        <f>TITRES_STAT!C1506</f>
        <v>2.13</v>
      </c>
      <c r="C1503" s="5">
        <f>TITRES_STAT!D1506</f>
        <v>2.13</v>
      </c>
      <c r="D1503" s="5">
        <f>TITRES_STAT!E1506</f>
        <v>22811</v>
      </c>
      <c r="E1503" s="2">
        <f t="shared" si="92"/>
        <v>-344820</v>
      </c>
      <c r="F1503" s="5" t="str">
        <f t="shared" si="95"/>
        <v>BEARISH</v>
      </c>
      <c r="G1503" s="5" t="str">
        <f t="shared" si="94"/>
        <v>STRONG</v>
      </c>
      <c r="H1503" s="5" t="str">
        <f t="shared" si="93"/>
        <v>CONFIRMED BEARISH</v>
      </c>
    </row>
    <row r="1504" spans="1:8" ht="13.5" x14ac:dyDescent="0.25">
      <c r="A1504" s="3">
        <f>TITRES_STAT!B1507</f>
        <v>44505</v>
      </c>
      <c r="B1504" s="5">
        <f>TITRES_STAT!C1507</f>
        <v>2.13</v>
      </c>
      <c r="C1504" s="5">
        <f>TITRES_STAT!D1507</f>
        <v>2.13</v>
      </c>
      <c r="D1504" s="5">
        <f>TITRES_STAT!E1507</f>
        <v>5000</v>
      </c>
      <c r="E1504" s="2">
        <f t="shared" si="92"/>
        <v>-344820</v>
      </c>
      <c r="F1504" s="5" t="str">
        <f t="shared" si="95"/>
        <v>BEARISH</v>
      </c>
      <c r="G1504" s="5" t="str">
        <f t="shared" si="94"/>
        <v>STRONG</v>
      </c>
      <c r="H1504" s="5" t="str">
        <f t="shared" si="93"/>
        <v>CONFIRMED BEARISH</v>
      </c>
    </row>
    <row r="1505" spans="1:8" ht="13.5" x14ac:dyDescent="0.25">
      <c r="A1505" s="3">
        <f>TITRES_STAT!B1508</f>
        <v>44508</v>
      </c>
      <c r="B1505" s="5">
        <f>TITRES_STAT!C1508</f>
        <v>2.15</v>
      </c>
      <c r="C1505" s="5">
        <f>TITRES_STAT!D1508</f>
        <v>2.15</v>
      </c>
      <c r="D1505" s="5">
        <f>TITRES_STAT!E1508</f>
        <v>21760</v>
      </c>
      <c r="E1505" s="2">
        <f t="shared" si="92"/>
        <v>-323060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2.15</v>
      </c>
      <c r="C1506" s="5">
        <f>TITRES_STAT!D1509</f>
        <v>2.15</v>
      </c>
      <c r="D1506" s="5">
        <f>TITRES_STAT!E1509</f>
        <v>6491</v>
      </c>
      <c r="E1506" s="2">
        <f t="shared" si="92"/>
        <v>-323060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44510</v>
      </c>
      <c r="B1507" s="5">
        <f>TITRES_STAT!C1510</f>
        <v>2.14</v>
      </c>
      <c r="C1507" s="5">
        <f>TITRES_STAT!D1510</f>
        <v>2.14</v>
      </c>
      <c r="D1507" s="5">
        <f>TITRES_STAT!E1510</f>
        <v>3643</v>
      </c>
      <c r="E1507" s="2">
        <f t="shared" si="92"/>
        <v>-326703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2.13</v>
      </c>
      <c r="C1508" s="5">
        <f>TITRES_STAT!D1511</f>
        <v>2.13</v>
      </c>
      <c r="D1508" s="5">
        <f>TITRES_STAT!E1511</f>
        <v>1052</v>
      </c>
      <c r="E1508" s="2">
        <f t="shared" si="92"/>
        <v>-327755</v>
      </c>
      <c r="F1508" s="5" t="str">
        <f t="shared" si="95"/>
        <v>BULLISH</v>
      </c>
      <c r="G1508" s="5" t="str">
        <f t="shared" si="94"/>
        <v>WEAK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2.0699999999999998</v>
      </c>
      <c r="C1509" s="5">
        <f>TITRES_STAT!D1512</f>
        <v>2.0699999999999998</v>
      </c>
      <c r="D1509" s="5">
        <f>TITRES_STAT!E1512</f>
        <v>0</v>
      </c>
      <c r="E1509" s="2">
        <f t="shared" si="92"/>
        <v>-327755</v>
      </c>
      <c r="F1509" s="5" t="str">
        <f t="shared" si="95"/>
        <v>BULLISH</v>
      </c>
      <c r="G1509" s="5" t="str">
        <f t="shared" si="94"/>
        <v>WEAK</v>
      </c>
      <c r="H1509" s="5" t="str">
        <f t="shared" si="93"/>
        <v>BULLISH DIVERGENCE</v>
      </c>
    </row>
    <row r="1510" spans="1:8" ht="13.5" x14ac:dyDescent="0.25">
      <c r="A1510" s="3">
        <f>TITRES_STAT!B1513</f>
        <v>44515</v>
      </c>
      <c r="B1510" s="5">
        <f>TITRES_STAT!C1513</f>
        <v>2.13</v>
      </c>
      <c r="C1510" s="5">
        <f>TITRES_STAT!D1513</f>
        <v>2.13</v>
      </c>
      <c r="D1510" s="5">
        <f>TITRES_STAT!E1513</f>
        <v>6122</v>
      </c>
      <c r="E1510" s="2">
        <f t="shared" si="92"/>
        <v>-321633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2.0699999999999998</v>
      </c>
      <c r="C1511" s="5">
        <f>TITRES_STAT!D1514</f>
        <v>2.0699999999999998</v>
      </c>
      <c r="D1511" s="5">
        <f>TITRES_STAT!E1514</f>
        <v>9383</v>
      </c>
      <c r="E1511" s="2">
        <f t="shared" si="92"/>
        <v>-331016</v>
      </c>
      <c r="F1511" s="5" t="str">
        <f t="shared" si="95"/>
        <v>BEARISH</v>
      </c>
      <c r="G1511" s="5" t="str">
        <f t="shared" si="94"/>
        <v>STRONG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2.0299999999999998</v>
      </c>
      <c r="C1512" s="5">
        <f>TITRES_STAT!D1515</f>
        <v>2.0299999999999998</v>
      </c>
      <c r="D1512" s="5">
        <f>TITRES_STAT!E1515</f>
        <v>4088</v>
      </c>
      <c r="E1512" s="2">
        <f t="shared" si="92"/>
        <v>-335104</v>
      </c>
      <c r="F1512" s="5" t="str">
        <f t="shared" si="95"/>
        <v>BEARISH</v>
      </c>
      <c r="G1512" s="5" t="str">
        <f t="shared" si="94"/>
        <v>STRONG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2.0299999999999998</v>
      </c>
      <c r="C1513" s="5">
        <f>TITRES_STAT!D1516</f>
        <v>2.0299999999999998</v>
      </c>
      <c r="D1513" s="5">
        <f>TITRES_STAT!E1516</f>
        <v>5795</v>
      </c>
      <c r="E1513" s="2">
        <f t="shared" si="92"/>
        <v>-335104</v>
      </c>
      <c r="F1513" s="5" t="str">
        <f t="shared" si="95"/>
        <v>BEARISH</v>
      </c>
      <c r="G1513" s="5" t="str">
        <f t="shared" si="94"/>
        <v>STRONG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2.0299999999999998</v>
      </c>
      <c r="C1514" s="5">
        <f>TITRES_STAT!D1517</f>
        <v>2.0299999999999998</v>
      </c>
      <c r="D1514" s="5">
        <f>TITRES_STAT!E1517</f>
        <v>15759</v>
      </c>
      <c r="E1514" s="2">
        <f t="shared" si="92"/>
        <v>-335104</v>
      </c>
      <c r="F1514" s="5" t="str">
        <f t="shared" si="95"/>
        <v>BEARISH</v>
      </c>
      <c r="G1514" s="5" t="str">
        <f t="shared" si="94"/>
        <v>STRONG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2.0299999999999998</v>
      </c>
      <c r="C1515" s="5">
        <f>TITRES_STAT!D1518</f>
        <v>2.0299999999999998</v>
      </c>
      <c r="D1515" s="5">
        <f>TITRES_STAT!E1518</f>
        <v>35854</v>
      </c>
      <c r="E1515" s="2">
        <f t="shared" si="92"/>
        <v>-335104</v>
      </c>
      <c r="F1515" s="5" t="str">
        <f t="shared" si="95"/>
        <v>BEARISH</v>
      </c>
      <c r="G1515" s="5" t="str">
        <f t="shared" si="94"/>
        <v>STRONG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2.0299999999999998</v>
      </c>
      <c r="C1516" s="5">
        <f>TITRES_STAT!D1519</f>
        <v>2.0299999999999998</v>
      </c>
      <c r="D1516" s="5">
        <f>TITRES_STAT!E1519</f>
        <v>17312</v>
      </c>
      <c r="E1516" s="2">
        <f t="shared" si="92"/>
        <v>-335104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44524</v>
      </c>
      <c r="B1517" s="5">
        <f>TITRES_STAT!C1520</f>
        <v>2.0699999999999998</v>
      </c>
      <c r="C1517" s="5">
        <f>TITRES_STAT!D1520</f>
        <v>2.0699999999999998</v>
      </c>
      <c r="D1517" s="5">
        <f>TITRES_STAT!E1520</f>
        <v>1910</v>
      </c>
      <c r="E1517" s="2">
        <f t="shared" si="92"/>
        <v>-333194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CONFIRMED BULLISH</v>
      </c>
    </row>
    <row r="1518" spans="1:8" ht="13.5" x14ac:dyDescent="0.25">
      <c r="A1518" s="3">
        <f>TITRES_STAT!B1521</f>
        <v>44525</v>
      </c>
      <c r="B1518" s="5">
        <f>TITRES_STAT!C1521</f>
        <v>2.0699999999999998</v>
      </c>
      <c r="C1518" s="5">
        <f>TITRES_STAT!D1521</f>
        <v>2.0699999999999998</v>
      </c>
      <c r="D1518" s="5">
        <f>TITRES_STAT!E1521</f>
        <v>0</v>
      </c>
      <c r="E1518" s="2">
        <f t="shared" si="92"/>
        <v>-333194</v>
      </c>
      <c r="F1518" s="5" t="str">
        <f t="shared" si="95"/>
        <v>BULLISH</v>
      </c>
      <c r="G1518" s="5" t="str">
        <f t="shared" si="94"/>
        <v>NEUTRAL</v>
      </c>
      <c r="H1518" s="5" t="str">
        <f t="shared" si="93"/>
        <v>CONFIRMED BULLISH</v>
      </c>
    </row>
    <row r="1519" spans="1:8" ht="13.5" x14ac:dyDescent="0.25">
      <c r="A1519" s="3">
        <f>TITRES_STAT!B1522</f>
        <v>44526</v>
      </c>
      <c r="B1519" s="5">
        <f>TITRES_STAT!C1522</f>
        <v>2.06</v>
      </c>
      <c r="C1519" s="5">
        <f>TITRES_STAT!D1522</f>
        <v>2.06</v>
      </c>
      <c r="D1519" s="5">
        <f>TITRES_STAT!E1522</f>
        <v>12631</v>
      </c>
      <c r="E1519" s="2">
        <f t="shared" si="92"/>
        <v>-345825</v>
      </c>
      <c r="F1519" s="5" t="str">
        <f t="shared" si="95"/>
        <v>BEARISH</v>
      </c>
      <c r="G1519" s="5" t="str">
        <f t="shared" si="94"/>
        <v>STRONG</v>
      </c>
      <c r="H1519" s="5" t="str">
        <f t="shared" si="93"/>
        <v>BEARISH DIVERGENCE</v>
      </c>
    </row>
    <row r="1520" spans="1:8" ht="13.5" x14ac:dyDescent="0.25">
      <c r="A1520" s="3">
        <f>TITRES_STAT!B1523</f>
        <v>44529</v>
      </c>
      <c r="B1520" s="5">
        <f>TITRES_STAT!C1523</f>
        <v>2.04</v>
      </c>
      <c r="C1520" s="5">
        <f>TITRES_STAT!D1523</f>
        <v>2.04</v>
      </c>
      <c r="D1520" s="5">
        <f>TITRES_STAT!E1523</f>
        <v>32621</v>
      </c>
      <c r="E1520" s="2">
        <f t="shared" si="92"/>
        <v>-378446</v>
      </c>
      <c r="F1520" s="5" t="str">
        <f t="shared" si="95"/>
        <v>BEARISH</v>
      </c>
      <c r="G1520" s="5" t="str">
        <f t="shared" si="94"/>
        <v>STRONG</v>
      </c>
      <c r="H1520" s="5" t="str">
        <f t="shared" si="93"/>
        <v>BEARISH DIVERGENCE</v>
      </c>
    </row>
    <row r="1521" spans="1:8" ht="13.5" x14ac:dyDescent="0.25">
      <c r="A1521" s="3">
        <f>TITRES_STAT!B1524</f>
        <v>44530</v>
      </c>
      <c r="B1521" s="5">
        <f>TITRES_STAT!C1524</f>
        <v>2.04</v>
      </c>
      <c r="C1521" s="5">
        <f>TITRES_STAT!D1524</f>
        <v>2.04</v>
      </c>
      <c r="D1521" s="5">
        <f>TITRES_STAT!E1524</f>
        <v>5</v>
      </c>
      <c r="E1521" s="2">
        <f t="shared" si="92"/>
        <v>-378446</v>
      </c>
      <c r="F1521" s="5" t="str">
        <f t="shared" si="95"/>
        <v>BEARISH</v>
      </c>
      <c r="G1521" s="5" t="str">
        <f t="shared" si="94"/>
        <v>STRONG</v>
      </c>
      <c r="H1521" s="5" t="str">
        <f t="shared" si="93"/>
        <v>BEARISH DIVERGENCE</v>
      </c>
    </row>
    <row r="1522" spans="1:8" ht="13.5" x14ac:dyDescent="0.25">
      <c r="A1522" s="3">
        <f>TITRES_STAT!B1525</f>
        <v>44531</v>
      </c>
      <c r="B1522" s="5">
        <f>TITRES_STAT!C1525</f>
        <v>2.0299999999999998</v>
      </c>
      <c r="C1522" s="5">
        <f>TITRES_STAT!D1525</f>
        <v>2.0299999999999998</v>
      </c>
      <c r="D1522" s="5">
        <f>TITRES_STAT!E1525</f>
        <v>4260</v>
      </c>
      <c r="E1522" s="2">
        <f t="shared" si="92"/>
        <v>-382706</v>
      </c>
      <c r="F1522" s="5" t="str">
        <f t="shared" si="95"/>
        <v>BEARISH</v>
      </c>
      <c r="G1522" s="5" t="str">
        <f t="shared" si="94"/>
        <v>STRONG</v>
      </c>
      <c r="H1522" s="5" t="str">
        <f t="shared" si="93"/>
        <v>CONFIRMED BEARISH</v>
      </c>
    </row>
    <row r="1523" spans="1:8" ht="13.5" x14ac:dyDescent="0.25">
      <c r="A1523" s="3">
        <f>TITRES_STAT!B1526</f>
        <v>44532</v>
      </c>
      <c r="B1523" s="5">
        <f>TITRES_STAT!C1526</f>
        <v>2.0099999999999998</v>
      </c>
      <c r="C1523" s="5">
        <f>TITRES_STAT!D1526</f>
        <v>2.0099999999999998</v>
      </c>
      <c r="D1523" s="5">
        <f>TITRES_STAT!E1526</f>
        <v>1740</v>
      </c>
      <c r="E1523" s="2">
        <f t="shared" si="92"/>
        <v>-384446</v>
      </c>
      <c r="F1523" s="5" t="str">
        <f t="shared" si="95"/>
        <v>BEARISH</v>
      </c>
      <c r="G1523" s="5" t="str">
        <f t="shared" si="94"/>
        <v>STRONG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2.0099999999999998</v>
      </c>
      <c r="C1524" s="5">
        <f>TITRES_STAT!D1527</f>
        <v>2.0099999999999998</v>
      </c>
      <c r="D1524" s="5">
        <f>TITRES_STAT!E1527</f>
        <v>15700</v>
      </c>
      <c r="E1524" s="2">
        <f t="shared" si="92"/>
        <v>-384446</v>
      </c>
      <c r="F1524" s="5" t="str">
        <f t="shared" si="95"/>
        <v>BEARISH</v>
      </c>
      <c r="G1524" s="5" t="str">
        <f t="shared" si="94"/>
        <v>STRONG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1.99</v>
      </c>
      <c r="C1525" s="5">
        <f>TITRES_STAT!D1528</f>
        <v>1.99</v>
      </c>
      <c r="D1525" s="5">
        <f>TITRES_STAT!E1528</f>
        <v>14780</v>
      </c>
      <c r="E1525" s="2">
        <f t="shared" si="92"/>
        <v>-399226</v>
      </c>
      <c r="F1525" s="5" t="str">
        <f t="shared" si="95"/>
        <v>BEARISH</v>
      </c>
      <c r="G1525" s="5" t="str">
        <f t="shared" si="94"/>
        <v>STRONG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1.96</v>
      </c>
      <c r="C1526" s="5">
        <f>TITRES_STAT!D1529</f>
        <v>1.96</v>
      </c>
      <c r="D1526" s="5">
        <f>TITRES_STAT!E1529</f>
        <v>6314</v>
      </c>
      <c r="E1526" s="2">
        <f t="shared" si="92"/>
        <v>-405540</v>
      </c>
      <c r="F1526" s="5" t="str">
        <f t="shared" si="95"/>
        <v>BEARISH</v>
      </c>
      <c r="G1526" s="5" t="str">
        <f t="shared" si="94"/>
        <v>STRONG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2</v>
      </c>
      <c r="C1527" s="5">
        <f>TITRES_STAT!D1530</f>
        <v>2</v>
      </c>
      <c r="D1527" s="5">
        <f>TITRES_STAT!E1530</f>
        <v>15172</v>
      </c>
      <c r="E1527" s="2">
        <f t="shared" si="92"/>
        <v>-390368</v>
      </c>
      <c r="F1527" s="5" t="str">
        <f t="shared" si="95"/>
        <v>BEARISH</v>
      </c>
      <c r="G1527" s="5" t="str">
        <f t="shared" si="94"/>
        <v>STRONG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2</v>
      </c>
      <c r="C1528" s="5">
        <f>TITRES_STAT!D1531</f>
        <v>2</v>
      </c>
      <c r="D1528" s="5">
        <f>TITRES_STAT!E1531</f>
        <v>8682</v>
      </c>
      <c r="E1528" s="2">
        <f t="shared" si="92"/>
        <v>-390368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2</v>
      </c>
      <c r="C1529" s="5">
        <f>TITRES_STAT!D1532</f>
        <v>2</v>
      </c>
      <c r="D1529" s="5">
        <f>TITRES_STAT!E1532</f>
        <v>15885</v>
      </c>
      <c r="E1529" s="2">
        <f t="shared" si="92"/>
        <v>-390368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2</v>
      </c>
      <c r="C1530" s="5">
        <f>TITRES_STAT!D1533</f>
        <v>2</v>
      </c>
      <c r="D1530" s="5">
        <f>TITRES_STAT!E1533</f>
        <v>5120</v>
      </c>
      <c r="E1530" s="2">
        <f t="shared" si="92"/>
        <v>-390368</v>
      </c>
      <c r="F1530" s="5" t="str">
        <f t="shared" si="95"/>
        <v>BULLISH</v>
      </c>
      <c r="G1530" s="5" t="str">
        <f t="shared" si="94"/>
        <v>WEAK</v>
      </c>
      <c r="H1530" s="5" t="str">
        <f t="shared" si="93"/>
        <v>CONFIRMED BULLISH</v>
      </c>
    </row>
    <row r="1531" spans="1:8" ht="13.5" x14ac:dyDescent="0.25">
      <c r="A1531" s="3">
        <f>TITRES_STAT!B1534</f>
        <v>44544</v>
      </c>
      <c r="B1531" s="5">
        <f>TITRES_STAT!C1534</f>
        <v>1.97</v>
      </c>
      <c r="C1531" s="5">
        <f>TITRES_STAT!D1534</f>
        <v>1.97</v>
      </c>
      <c r="D1531" s="5">
        <f>TITRES_STAT!E1534</f>
        <v>57231</v>
      </c>
      <c r="E1531" s="2">
        <f t="shared" si="92"/>
        <v>-447599</v>
      </c>
      <c r="F1531" s="5" t="str">
        <f t="shared" si="95"/>
        <v>BEARISH</v>
      </c>
      <c r="G1531" s="5" t="str">
        <f t="shared" si="94"/>
        <v>STRONG</v>
      </c>
      <c r="H1531" s="5" t="str">
        <f t="shared" si="93"/>
        <v>BEARISH DIVERGENCE</v>
      </c>
    </row>
    <row r="1532" spans="1:8" ht="13.5" x14ac:dyDescent="0.25">
      <c r="A1532" s="3">
        <f>TITRES_STAT!B1535</f>
        <v>44545</v>
      </c>
      <c r="B1532" s="5">
        <f>TITRES_STAT!C1535</f>
        <v>1.99</v>
      </c>
      <c r="C1532" s="5">
        <f>TITRES_STAT!D1535</f>
        <v>1.99</v>
      </c>
      <c r="D1532" s="5">
        <f>TITRES_STAT!E1535</f>
        <v>110</v>
      </c>
      <c r="E1532" s="2">
        <f t="shared" si="92"/>
        <v>-447489</v>
      </c>
      <c r="F1532" s="5" t="str">
        <f t="shared" si="95"/>
        <v>BEARISH</v>
      </c>
      <c r="G1532" s="5" t="str">
        <f t="shared" si="94"/>
        <v>STRONG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1.95</v>
      </c>
      <c r="C1533" s="5">
        <f>TITRES_STAT!D1536</f>
        <v>1.95</v>
      </c>
      <c r="D1533" s="5">
        <f>TITRES_STAT!E1536</f>
        <v>7896</v>
      </c>
      <c r="E1533" s="2">
        <f t="shared" si="92"/>
        <v>-455385</v>
      </c>
      <c r="F1533" s="5" t="str">
        <f t="shared" si="95"/>
        <v>BEARISH</v>
      </c>
      <c r="G1533" s="5" t="str">
        <f t="shared" si="94"/>
        <v>STRONG</v>
      </c>
      <c r="H1533" s="5" t="str">
        <f t="shared" si="93"/>
        <v>CONFIRMED BEARISH</v>
      </c>
    </row>
    <row r="1534" spans="1:8" ht="13.5" x14ac:dyDescent="0.25">
      <c r="A1534" s="3">
        <f>TITRES_STAT!B1537</f>
        <v>44550</v>
      </c>
      <c r="B1534" s="5">
        <f>TITRES_STAT!C1537</f>
        <v>1.94</v>
      </c>
      <c r="C1534" s="5">
        <f>TITRES_STAT!D1537</f>
        <v>1.94</v>
      </c>
      <c r="D1534" s="5">
        <f>TITRES_STAT!E1537</f>
        <v>5000</v>
      </c>
      <c r="E1534" s="2">
        <f t="shared" si="92"/>
        <v>-460385</v>
      </c>
      <c r="F1534" s="5" t="str">
        <f t="shared" si="95"/>
        <v>BEARISH</v>
      </c>
      <c r="G1534" s="5" t="str">
        <f t="shared" si="94"/>
        <v>STRONG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1.91</v>
      </c>
      <c r="C1535" s="5">
        <f>TITRES_STAT!D1538</f>
        <v>1.91</v>
      </c>
      <c r="D1535" s="5">
        <f>TITRES_STAT!E1538</f>
        <v>36872</v>
      </c>
      <c r="E1535" s="2">
        <f t="shared" si="92"/>
        <v>-497257</v>
      </c>
      <c r="F1535" s="5" t="str">
        <f t="shared" si="95"/>
        <v>BEARISH</v>
      </c>
      <c r="G1535" s="5" t="str">
        <f t="shared" si="94"/>
        <v>STRONG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1.91</v>
      </c>
      <c r="C1536" s="5">
        <f>TITRES_STAT!D1539</f>
        <v>1.91</v>
      </c>
      <c r="D1536" s="5">
        <f>TITRES_STAT!E1539</f>
        <v>2800</v>
      </c>
      <c r="E1536" s="2">
        <f t="shared" si="92"/>
        <v>-497257</v>
      </c>
      <c r="F1536" s="5" t="str">
        <f t="shared" si="95"/>
        <v>BEARISH</v>
      </c>
      <c r="G1536" s="5" t="str">
        <f t="shared" si="94"/>
        <v>STRONG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1.86</v>
      </c>
      <c r="C1537" s="5">
        <f>TITRES_STAT!D1540</f>
        <v>1.86</v>
      </c>
      <c r="D1537" s="5">
        <f>TITRES_STAT!E1540</f>
        <v>0</v>
      </c>
      <c r="E1537" s="2">
        <f t="shared" si="92"/>
        <v>-497257</v>
      </c>
      <c r="F1537" s="5" t="str">
        <f t="shared" si="95"/>
        <v>BEARISH</v>
      </c>
      <c r="G1537" s="5" t="str">
        <f t="shared" si="94"/>
        <v>STRONG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1.9</v>
      </c>
      <c r="C1538" s="5">
        <f>TITRES_STAT!D1541</f>
        <v>1.9</v>
      </c>
      <c r="D1538" s="5">
        <f>TITRES_STAT!E1541</f>
        <v>54142</v>
      </c>
      <c r="E1538" s="2">
        <f t="shared" si="92"/>
        <v>-443115</v>
      </c>
      <c r="F1538" s="5" t="str">
        <f t="shared" si="95"/>
        <v>BULLISH</v>
      </c>
      <c r="G1538" s="5" t="str">
        <f t="shared" si="94"/>
        <v>WEAK</v>
      </c>
      <c r="H1538" s="5" t="str">
        <f t="shared" si="93"/>
        <v>BULLISH DIVERGENCE</v>
      </c>
    </row>
    <row r="1539" spans="1:8" ht="13.5" x14ac:dyDescent="0.25">
      <c r="A1539" s="3">
        <f>TITRES_STAT!B1542</f>
        <v>44557</v>
      </c>
      <c r="B1539" s="5">
        <f>TITRES_STAT!C1542</f>
        <v>1.95</v>
      </c>
      <c r="C1539" s="5">
        <f>TITRES_STAT!D1542</f>
        <v>1.95</v>
      </c>
      <c r="D1539" s="5">
        <f>TITRES_STAT!E1542</f>
        <v>44370</v>
      </c>
      <c r="E1539" s="2">
        <f t="shared" si="92"/>
        <v>-398745</v>
      </c>
      <c r="F1539" s="5" t="str">
        <f t="shared" si="95"/>
        <v>BULLISH</v>
      </c>
      <c r="G1539" s="5" t="str">
        <f t="shared" si="94"/>
        <v>WEAK</v>
      </c>
      <c r="H1539" s="5" t="str">
        <f t="shared" si="93"/>
        <v>CONFIRMED BULLISH</v>
      </c>
    </row>
    <row r="1540" spans="1:8" ht="13.5" x14ac:dyDescent="0.25">
      <c r="A1540" s="3">
        <f>TITRES_STAT!B1543</f>
        <v>44558</v>
      </c>
      <c r="B1540" s="5">
        <f>TITRES_STAT!C1543</f>
        <v>2</v>
      </c>
      <c r="C1540" s="5">
        <f>TITRES_STAT!D1543</f>
        <v>2</v>
      </c>
      <c r="D1540" s="5">
        <f>TITRES_STAT!E1543</f>
        <v>65051</v>
      </c>
      <c r="E1540" s="2">
        <f t="shared" ref="E1540:E1603" si="96">IF(B1540&gt;B1539, E1539+D1540, IF(B1540&lt;B1539, E1539-D1540, E1539))</f>
        <v>-333694</v>
      </c>
      <c r="F1540" s="5" t="str">
        <f t="shared" si="95"/>
        <v>BULLISH</v>
      </c>
      <c r="G1540" s="5" t="str">
        <f t="shared" si="94"/>
        <v>WEAK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2.04</v>
      </c>
      <c r="C1541" s="5">
        <f>TITRES_STAT!D1544</f>
        <v>2.04</v>
      </c>
      <c r="D1541" s="5">
        <f>TITRES_STAT!E1544</f>
        <v>45150</v>
      </c>
      <c r="E1541" s="2">
        <f t="shared" si="96"/>
        <v>-288544</v>
      </c>
      <c r="F1541" s="5" t="str">
        <f t="shared" si="95"/>
        <v>BULLISH</v>
      </c>
      <c r="G1541" s="5" t="str">
        <f t="shared" si="94"/>
        <v>WEAK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2.08</v>
      </c>
      <c r="C1542" s="5">
        <f>TITRES_STAT!D1545</f>
        <v>2.08</v>
      </c>
      <c r="D1542" s="5">
        <f>TITRES_STAT!E1545</f>
        <v>85000</v>
      </c>
      <c r="E1542" s="2">
        <f t="shared" si="96"/>
        <v>-203544</v>
      </c>
      <c r="F1542" s="5" t="str">
        <f t="shared" si="95"/>
        <v>BULLISH</v>
      </c>
      <c r="G1542" s="5" t="str">
        <f t="shared" si="94"/>
        <v>WEAK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2.02</v>
      </c>
      <c r="C1543" s="5">
        <f>TITRES_STAT!D1546</f>
        <v>2.02</v>
      </c>
      <c r="D1543" s="5">
        <f>TITRES_STAT!E1546</f>
        <v>0</v>
      </c>
      <c r="E1543" s="2">
        <f t="shared" si="96"/>
        <v>-203544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WEAK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2</v>
      </c>
      <c r="C1544" s="5">
        <f>TITRES_STAT!D1547</f>
        <v>2</v>
      </c>
      <c r="D1544" s="5">
        <f>TITRES_STAT!E1547</f>
        <v>3973</v>
      </c>
      <c r="E1544" s="2">
        <f t="shared" si="96"/>
        <v>-207517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WEAK</v>
      </c>
      <c r="H1544" s="5" t="str">
        <f t="shared" si="97"/>
        <v>CONFIRMED BULLISH</v>
      </c>
    </row>
    <row r="1545" spans="1:8" ht="13.5" x14ac:dyDescent="0.25">
      <c r="A1545" s="3">
        <f>TITRES_STAT!B1548</f>
        <v>44565</v>
      </c>
      <c r="B1545" s="5">
        <f>TITRES_STAT!C1548</f>
        <v>2</v>
      </c>
      <c r="C1545" s="5">
        <f>TITRES_STAT!D1548</f>
        <v>2</v>
      </c>
      <c r="D1545" s="5">
        <f>TITRES_STAT!E1548</f>
        <v>1718</v>
      </c>
      <c r="E1545" s="2">
        <f t="shared" si="96"/>
        <v>-207517</v>
      </c>
      <c r="F1545" s="5" t="str">
        <f t="shared" si="99"/>
        <v>BULLISH</v>
      </c>
      <c r="G1545" s="5" t="str">
        <f t="shared" si="98"/>
        <v>WEAK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2</v>
      </c>
      <c r="C1546" s="5">
        <f>TITRES_STAT!D1549</f>
        <v>2</v>
      </c>
      <c r="D1546" s="5">
        <f>TITRES_STAT!E1549</f>
        <v>8265</v>
      </c>
      <c r="E1546" s="2">
        <f t="shared" si="96"/>
        <v>-207517</v>
      </c>
      <c r="F1546" s="5" t="str">
        <f t="shared" si="99"/>
        <v>BULLISH</v>
      </c>
      <c r="G1546" s="5" t="str">
        <f t="shared" si="98"/>
        <v>WEAK</v>
      </c>
      <c r="H1546" s="5" t="str">
        <f t="shared" si="97"/>
        <v>BULLISH DIVERGENCE</v>
      </c>
    </row>
    <row r="1547" spans="1:8" ht="13.5" x14ac:dyDescent="0.25">
      <c r="A1547" s="3">
        <f>TITRES_STAT!B1550</f>
        <v>44567</v>
      </c>
      <c r="B1547" s="5">
        <f>TITRES_STAT!C1550</f>
        <v>1.98</v>
      </c>
      <c r="C1547" s="5">
        <f>TITRES_STAT!D1550</f>
        <v>1.98</v>
      </c>
      <c r="D1547" s="5">
        <f>TITRES_STAT!E1550</f>
        <v>1600</v>
      </c>
      <c r="E1547" s="2">
        <f t="shared" si="96"/>
        <v>-209117</v>
      </c>
      <c r="F1547" s="5" t="str">
        <f t="shared" si="99"/>
        <v>BEARISH</v>
      </c>
      <c r="G1547" s="5" t="str">
        <f t="shared" si="98"/>
        <v>STRONG</v>
      </c>
      <c r="H1547" s="5" t="str">
        <f t="shared" si="97"/>
        <v>CONFIRMED BEARISH</v>
      </c>
    </row>
    <row r="1548" spans="1:8" ht="13.5" x14ac:dyDescent="0.25">
      <c r="A1548" s="3">
        <f>TITRES_STAT!B1551</f>
        <v>44568</v>
      </c>
      <c r="B1548" s="5">
        <f>TITRES_STAT!C1551</f>
        <v>1.98</v>
      </c>
      <c r="C1548" s="5">
        <f>TITRES_STAT!D1551</f>
        <v>1.98</v>
      </c>
      <c r="D1548" s="5">
        <f>TITRES_STAT!E1551</f>
        <v>12235</v>
      </c>
      <c r="E1548" s="2">
        <f t="shared" si="96"/>
        <v>-209117</v>
      </c>
      <c r="F1548" s="5" t="str">
        <f t="shared" si="99"/>
        <v>BEARISH</v>
      </c>
      <c r="G1548" s="5" t="str">
        <f t="shared" si="98"/>
        <v>STRONG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1.98</v>
      </c>
      <c r="C1549" s="5">
        <f>TITRES_STAT!D1552</f>
        <v>1.98</v>
      </c>
      <c r="D1549" s="5">
        <f>TITRES_STAT!E1552</f>
        <v>2000</v>
      </c>
      <c r="E1549" s="2">
        <f t="shared" si="96"/>
        <v>-209117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1.95</v>
      </c>
      <c r="C1550" s="5">
        <f>TITRES_STAT!D1553</f>
        <v>1.95</v>
      </c>
      <c r="D1550" s="5">
        <f>TITRES_STAT!E1553</f>
        <v>10104</v>
      </c>
      <c r="E1550" s="2">
        <f t="shared" si="96"/>
        <v>-219221</v>
      </c>
      <c r="F1550" s="5" t="str">
        <f t="shared" si="99"/>
        <v>BEARISH</v>
      </c>
      <c r="G1550" s="5" t="str">
        <f t="shared" si="98"/>
        <v>STRONG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1.99</v>
      </c>
      <c r="C1551" s="5">
        <f>TITRES_STAT!D1554</f>
        <v>1.99</v>
      </c>
      <c r="D1551" s="5">
        <f>TITRES_STAT!E1554</f>
        <v>18609</v>
      </c>
      <c r="E1551" s="2">
        <f t="shared" si="96"/>
        <v>-200612</v>
      </c>
      <c r="F1551" s="5" t="str">
        <f t="shared" si="99"/>
        <v>BULLISH</v>
      </c>
      <c r="G1551" s="5" t="str">
        <f t="shared" si="98"/>
        <v>WEAK</v>
      </c>
      <c r="H1551" s="5" t="str">
        <f t="shared" si="97"/>
        <v>BULLISH DIVERGENCE</v>
      </c>
    </row>
    <row r="1552" spans="1:8" ht="13.5" x14ac:dyDescent="0.25">
      <c r="A1552" s="3">
        <f>TITRES_STAT!B1555</f>
        <v>44574</v>
      </c>
      <c r="B1552" s="5">
        <f>TITRES_STAT!C1555</f>
        <v>2</v>
      </c>
      <c r="C1552" s="5">
        <f>TITRES_STAT!D1555</f>
        <v>2</v>
      </c>
      <c r="D1552" s="5">
        <f>TITRES_STAT!E1555</f>
        <v>2700</v>
      </c>
      <c r="E1552" s="2">
        <f t="shared" si="96"/>
        <v>-197912</v>
      </c>
      <c r="F1552" s="5" t="str">
        <f t="shared" si="99"/>
        <v>BULLISH</v>
      </c>
      <c r="G1552" s="5" t="str">
        <f t="shared" si="98"/>
        <v>WEAK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1.97</v>
      </c>
      <c r="C1553" s="5">
        <f>TITRES_STAT!D1556</f>
        <v>1.97</v>
      </c>
      <c r="D1553" s="5">
        <f>TITRES_STAT!E1556</f>
        <v>5500</v>
      </c>
      <c r="E1553" s="2">
        <f t="shared" si="96"/>
        <v>-203412</v>
      </c>
      <c r="F1553" s="5" t="str">
        <f t="shared" si="99"/>
        <v>BULLISH</v>
      </c>
      <c r="G1553" s="5" t="str">
        <f t="shared" si="98"/>
        <v>WEAK</v>
      </c>
      <c r="H1553" s="5" t="str">
        <f t="shared" si="97"/>
        <v>BULLISH DIVERGENCE</v>
      </c>
    </row>
    <row r="1554" spans="1:8" ht="13.5" x14ac:dyDescent="0.25">
      <c r="A1554" s="3">
        <f>TITRES_STAT!B1557</f>
        <v>44578</v>
      </c>
      <c r="B1554" s="5">
        <f>TITRES_STAT!C1557</f>
        <v>1.97</v>
      </c>
      <c r="C1554" s="5">
        <f>TITRES_STAT!D1557</f>
        <v>1.97</v>
      </c>
      <c r="D1554" s="5">
        <f>TITRES_STAT!E1557</f>
        <v>3000</v>
      </c>
      <c r="E1554" s="2">
        <f t="shared" si="96"/>
        <v>-203412</v>
      </c>
      <c r="F1554" s="5" t="str">
        <f t="shared" si="99"/>
        <v>BULLISH</v>
      </c>
      <c r="G1554" s="5" t="str">
        <f t="shared" si="98"/>
        <v>WEAK</v>
      </c>
      <c r="H1554" s="5" t="str">
        <f t="shared" si="97"/>
        <v>BULLISH DIVERGENCE</v>
      </c>
    </row>
    <row r="1555" spans="1:8" ht="13.5" x14ac:dyDescent="0.25">
      <c r="A1555" s="3">
        <f>TITRES_STAT!B1558</f>
        <v>44579</v>
      </c>
      <c r="B1555" s="5">
        <f>TITRES_STAT!C1558</f>
        <v>1.97</v>
      </c>
      <c r="C1555" s="5">
        <f>TITRES_STAT!D1558</f>
        <v>1.97</v>
      </c>
      <c r="D1555" s="5">
        <f>TITRES_STAT!E1558</f>
        <v>10595</v>
      </c>
      <c r="E1555" s="2">
        <f t="shared" si="96"/>
        <v>-203412</v>
      </c>
      <c r="F1555" s="5" t="str">
        <f t="shared" si="99"/>
        <v>BULLISH</v>
      </c>
      <c r="G1555" s="5" t="str">
        <f t="shared" si="98"/>
        <v>WEAK</v>
      </c>
      <c r="H1555" s="5" t="str">
        <f t="shared" si="97"/>
        <v>CONFIRMED BULLISH</v>
      </c>
    </row>
    <row r="1556" spans="1:8" ht="13.5" x14ac:dyDescent="0.25">
      <c r="A1556" s="3">
        <f>TITRES_STAT!B1559</f>
        <v>44580</v>
      </c>
      <c r="B1556" s="5">
        <f>TITRES_STAT!C1559</f>
        <v>2</v>
      </c>
      <c r="C1556" s="5">
        <f>TITRES_STAT!D1559</f>
        <v>2</v>
      </c>
      <c r="D1556" s="5">
        <f>TITRES_STAT!E1559</f>
        <v>6900</v>
      </c>
      <c r="E1556" s="2">
        <f t="shared" si="96"/>
        <v>-196512</v>
      </c>
      <c r="F1556" s="5" t="str">
        <f t="shared" si="99"/>
        <v>BULLISH</v>
      </c>
      <c r="G1556" s="5" t="str">
        <f t="shared" si="98"/>
        <v>WEAK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2.02</v>
      </c>
      <c r="C1557" s="5">
        <f>TITRES_STAT!D1560</f>
        <v>2.02</v>
      </c>
      <c r="D1557" s="5">
        <f>TITRES_STAT!E1560</f>
        <v>3306</v>
      </c>
      <c r="E1557" s="2">
        <f t="shared" si="96"/>
        <v>-193206</v>
      </c>
      <c r="F1557" s="5" t="str">
        <f t="shared" si="99"/>
        <v>BULLISH</v>
      </c>
      <c r="G1557" s="5" t="str">
        <f t="shared" si="98"/>
        <v>WEAK</v>
      </c>
      <c r="H1557" s="5" t="str">
        <f t="shared" si="97"/>
        <v>CONFIRMED BULLISH</v>
      </c>
    </row>
    <row r="1558" spans="1:8" ht="13.5" x14ac:dyDescent="0.25">
      <c r="A1558" s="3">
        <f>TITRES_STAT!B1561</f>
        <v>44582</v>
      </c>
      <c r="B1558" s="5">
        <f>TITRES_STAT!C1561</f>
        <v>2.0699999999999998</v>
      </c>
      <c r="C1558" s="5">
        <f>TITRES_STAT!D1561</f>
        <v>2.0699999999999998</v>
      </c>
      <c r="D1558" s="5">
        <f>TITRES_STAT!E1561</f>
        <v>11944</v>
      </c>
      <c r="E1558" s="2">
        <f t="shared" si="96"/>
        <v>-181262</v>
      </c>
      <c r="F1558" s="5" t="str">
        <f t="shared" si="99"/>
        <v>BULLISH</v>
      </c>
      <c r="G1558" s="5" t="str">
        <f t="shared" si="98"/>
        <v>WEAK</v>
      </c>
      <c r="H1558" s="5" t="str">
        <f t="shared" si="97"/>
        <v>CONFIRMED BULLISH</v>
      </c>
    </row>
    <row r="1559" spans="1:8" ht="13.5" x14ac:dyDescent="0.25">
      <c r="A1559" s="3">
        <f>TITRES_STAT!B1562</f>
        <v>44585</v>
      </c>
      <c r="B1559" s="5">
        <f>TITRES_STAT!C1562</f>
        <v>2.0099999999999998</v>
      </c>
      <c r="C1559" s="5">
        <f>TITRES_STAT!D1562</f>
        <v>2.0099999999999998</v>
      </c>
      <c r="D1559" s="5">
        <f>TITRES_STAT!E1562</f>
        <v>0</v>
      </c>
      <c r="E1559" s="2">
        <f t="shared" si="96"/>
        <v>-181262</v>
      </c>
      <c r="F1559" s="5" t="str">
        <f t="shared" si="99"/>
        <v>BULLISH</v>
      </c>
      <c r="G1559" s="5" t="str">
        <f t="shared" si="98"/>
        <v>WEAK</v>
      </c>
      <c r="H1559" s="5" t="str">
        <f t="shared" si="97"/>
        <v>CONFIRMED BULLISH</v>
      </c>
    </row>
    <row r="1560" spans="1:8" ht="13.5" x14ac:dyDescent="0.25">
      <c r="A1560" s="3">
        <f>TITRES_STAT!B1563</f>
        <v>44586</v>
      </c>
      <c r="B1560" s="5">
        <f>TITRES_STAT!C1563</f>
        <v>2.0099999999999998</v>
      </c>
      <c r="C1560" s="5">
        <f>TITRES_STAT!D1563</f>
        <v>2.0099999999999998</v>
      </c>
      <c r="D1560" s="5">
        <f>TITRES_STAT!E1563</f>
        <v>9100</v>
      </c>
      <c r="E1560" s="2">
        <f t="shared" si="96"/>
        <v>-181262</v>
      </c>
      <c r="F1560" s="5" t="str">
        <f t="shared" si="99"/>
        <v>BULLISH</v>
      </c>
      <c r="G1560" s="5" t="str">
        <f t="shared" si="98"/>
        <v>WEAK</v>
      </c>
      <c r="H1560" s="5" t="str">
        <f t="shared" si="97"/>
        <v>CONFIRMED BULLISH</v>
      </c>
    </row>
    <row r="1561" spans="1:8" ht="13.5" x14ac:dyDescent="0.25">
      <c r="A1561" s="3">
        <f>TITRES_STAT!B1564</f>
        <v>44587</v>
      </c>
      <c r="B1561" s="5">
        <f>TITRES_STAT!C1564</f>
        <v>1.99</v>
      </c>
      <c r="C1561" s="5">
        <f>TITRES_STAT!D1564</f>
        <v>1.99</v>
      </c>
      <c r="D1561" s="5">
        <f>TITRES_STAT!E1564</f>
        <v>13414</v>
      </c>
      <c r="E1561" s="2">
        <f t="shared" si="96"/>
        <v>-194676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BULLISH DIVERGENCE</v>
      </c>
    </row>
    <row r="1562" spans="1:8" ht="13.5" x14ac:dyDescent="0.25">
      <c r="A1562" s="3">
        <f>TITRES_STAT!B1565</f>
        <v>44588</v>
      </c>
      <c r="B1562" s="5">
        <f>TITRES_STAT!C1565</f>
        <v>1.98</v>
      </c>
      <c r="C1562" s="5">
        <f>TITRES_STAT!D1565</f>
        <v>1.98</v>
      </c>
      <c r="D1562" s="5">
        <f>TITRES_STAT!E1565</f>
        <v>47765</v>
      </c>
      <c r="E1562" s="2">
        <f t="shared" si="96"/>
        <v>-242441</v>
      </c>
      <c r="F1562" s="5" t="str">
        <f t="shared" si="99"/>
        <v>BEARISH</v>
      </c>
      <c r="G1562" s="5" t="str">
        <f t="shared" si="98"/>
        <v>STRONG</v>
      </c>
      <c r="H1562" s="5" t="str">
        <f t="shared" si="97"/>
        <v>CONFIRMED BEARISH</v>
      </c>
    </row>
    <row r="1563" spans="1:8" ht="13.5" x14ac:dyDescent="0.25">
      <c r="A1563" s="3">
        <f>TITRES_STAT!B1566</f>
        <v>44589</v>
      </c>
      <c r="B1563" s="5">
        <f>TITRES_STAT!C1566</f>
        <v>1.97</v>
      </c>
      <c r="C1563" s="5">
        <f>TITRES_STAT!D1566</f>
        <v>1.97</v>
      </c>
      <c r="D1563" s="5">
        <f>TITRES_STAT!E1566</f>
        <v>15485</v>
      </c>
      <c r="E1563" s="2">
        <f t="shared" si="96"/>
        <v>-257926</v>
      </c>
      <c r="F1563" s="5" t="str">
        <f t="shared" si="99"/>
        <v>BEARISH</v>
      </c>
      <c r="G1563" s="5" t="str">
        <f t="shared" si="98"/>
        <v>STRONG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1.97</v>
      </c>
      <c r="C1564" s="5">
        <f>TITRES_STAT!D1567</f>
        <v>1.97</v>
      </c>
      <c r="D1564" s="5">
        <f>TITRES_STAT!E1567</f>
        <v>3498</v>
      </c>
      <c r="E1564" s="2">
        <f t="shared" si="96"/>
        <v>-257926</v>
      </c>
      <c r="F1564" s="5" t="str">
        <f t="shared" si="99"/>
        <v>BEARISH</v>
      </c>
      <c r="G1564" s="5" t="str">
        <f t="shared" si="98"/>
        <v>STRONG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1.97</v>
      </c>
      <c r="C1565" s="5">
        <f>TITRES_STAT!D1568</f>
        <v>1.97</v>
      </c>
      <c r="D1565" s="5">
        <f>TITRES_STAT!E1568</f>
        <v>7180</v>
      </c>
      <c r="E1565" s="2">
        <f t="shared" si="96"/>
        <v>-257926</v>
      </c>
      <c r="F1565" s="5" t="str">
        <f t="shared" si="99"/>
        <v>BEARISH</v>
      </c>
      <c r="G1565" s="5" t="str">
        <f t="shared" si="98"/>
        <v>STRONG</v>
      </c>
      <c r="H1565" s="5" t="str">
        <f t="shared" si="97"/>
        <v>CONFIRMED BEARISH</v>
      </c>
    </row>
    <row r="1566" spans="1:8" ht="13.5" x14ac:dyDescent="0.25">
      <c r="A1566" s="3">
        <f>TITRES_STAT!B1569</f>
        <v>44594</v>
      </c>
      <c r="B1566" s="5">
        <f>TITRES_STAT!C1569</f>
        <v>1.97</v>
      </c>
      <c r="C1566" s="5">
        <f>TITRES_STAT!D1569</f>
        <v>1.97</v>
      </c>
      <c r="D1566" s="5">
        <f>TITRES_STAT!E1569</f>
        <v>4850</v>
      </c>
      <c r="E1566" s="2">
        <f t="shared" si="96"/>
        <v>-257926</v>
      </c>
      <c r="F1566" s="5" t="str">
        <f t="shared" si="99"/>
        <v>BEARISH</v>
      </c>
      <c r="G1566" s="5" t="str">
        <f t="shared" si="98"/>
        <v>STRONG</v>
      </c>
      <c r="H1566" s="5" t="str">
        <f t="shared" si="97"/>
        <v>CONFIRMED BEARISH</v>
      </c>
    </row>
    <row r="1567" spans="1:8" ht="13.5" x14ac:dyDescent="0.25">
      <c r="A1567" s="3">
        <f>TITRES_STAT!B1570</f>
        <v>44595</v>
      </c>
      <c r="B1567" s="5">
        <f>TITRES_STAT!C1570</f>
        <v>1.99</v>
      </c>
      <c r="C1567" s="5">
        <f>TITRES_STAT!D1570</f>
        <v>1.99</v>
      </c>
      <c r="D1567" s="5">
        <f>TITRES_STAT!E1570</f>
        <v>4000</v>
      </c>
      <c r="E1567" s="2">
        <f t="shared" si="96"/>
        <v>-253926</v>
      </c>
      <c r="F1567" s="5" t="str">
        <f t="shared" si="99"/>
        <v>BEARISH</v>
      </c>
      <c r="G1567" s="5" t="str">
        <f t="shared" si="98"/>
        <v>STRONG</v>
      </c>
      <c r="H1567" s="5" t="str">
        <f t="shared" si="97"/>
        <v>BEARISH DIVERGENCE</v>
      </c>
    </row>
    <row r="1568" spans="1:8" ht="13.5" x14ac:dyDescent="0.25">
      <c r="A1568" s="3">
        <f>TITRES_STAT!B1571</f>
        <v>44596</v>
      </c>
      <c r="B1568" s="5">
        <f>TITRES_STAT!C1571</f>
        <v>1.95</v>
      </c>
      <c r="C1568" s="5">
        <f>TITRES_STAT!D1571</f>
        <v>1.95</v>
      </c>
      <c r="D1568" s="5">
        <f>TITRES_STAT!E1571</f>
        <v>3622</v>
      </c>
      <c r="E1568" s="2">
        <f t="shared" si="96"/>
        <v>-257548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BULLISH DIVERGENCE</v>
      </c>
    </row>
    <row r="1569" spans="1:8" ht="13.5" x14ac:dyDescent="0.25">
      <c r="A1569" s="3">
        <f>TITRES_STAT!B1572</f>
        <v>44599</v>
      </c>
      <c r="B1569" s="5">
        <f>TITRES_STAT!C1572</f>
        <v>1.92</v>
      </c>
      <c r="C1569" s="5">
        <f>TITRES_STAT!D1572</f>
        <v>1.92</v>
      </c>
      <c r="D1569" s="5">
        <f>TITRES_STAT!E1572</f>
        <v>1698</v>
      </c>
      <c r="E1569" s="2">
        <f t="shared" si="96"/>
        <v>-259246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CONFIRMED BEARISH</v>
      </c>
    </row>
    <row r="1570" spans="1:8" ht="13.5" x14ac:dyDescent="0.25">
      <c r="A1570" s="3">
        <f>TITRES_STAT!B1573</f>
        <v>44600</v>
      </c>
      <c r="B1570" s="5">
        <f>TITRES_STAT!C1573</f>
        <v>1.92</v>
      </c>
      <c r="C1570" s="5">
        <f>TITRES_STAT!D1573</f>
        <v>1.92</v>
      </c>
      <c r="D1570" s="5">
        <f>TITRES_STAT!E1573</f>
        <v>2750</v>
      </c>
      <c r="E1570" s="2">
        <f t="shared" si="96"/>
        <v>-259246</v>
      </c>
      <c r="F1570" s="5" t="str">
        <f t="shared" si="99"/>
        <v>BEARISH</v>
      </c>
      <c r="G1570" s="5" t="str">
        <f t="shared" si="98"/>
        <v>NEUTRAL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1.94</v>
      </c>
      <c r="C1571" s="5">
        <f>TITRES_STAT!D1574</f>
        <v>1.94</v>
      </c>
      <c r="D1571" s="5">
        <f>TITRES_STAT!E1574</f>
        <v>1505</v>
      </c>
      <c r="E1571" s="2">
        <f t="shared" si="96"/>
        <v>-257741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BULLISH DIVERGENCE</v>
      </c>
    </row>
    <row r="1572" spans="1:8" ht="13.5" x14ac:dyDescent="0.25">
      <c r="A1572" s="3">
        <f>TITRES_STAT!B1575</f>
        <v>44602</v>
      </c>
      <c r="B1572" s="5">
        <f>TITRES_STAT!C1575</f>
        <v>1.99</v>
      </c>
      <c r="C1572" s="5">
        <f>TITRES_STAT!D1575</f>
        <v>1.99</v>
      </c>
      <c r="D1572" s="5">
        <f>TITRES_STAT!E1575</f>
        <v>600</v>
      </c>
      <c r="E1572" s="2">
        <f t="shared" si="96"/>
        <v>-257141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NEUTRAL</v>
      </c>
    </row>
    <row r="1573" spans="1:8" ht="13.5" x14ac:dyDescent="0.25">
      <c r="A1573" s="3">
        <f>TITRES_STAT!B1576</f>
        <v>44603</v>
      </c>
      <c r="B1573" s="5">
        <f>TITRES_STAT!C1576</f>
        <v>1.95</v>
      </c>
      <c r="C1573" s="5">
        <f>TITRES_STAT!D1576</f>
        <v>1.95</v>
      </c>
      <c r="D1573" s="5">
        <f>TITRES_STAT!E1576</f>
        <v>19716</v>
      </c>
      <c r="E1573" s="2">
        <f t="shared" si="96"/>
        <v>-276857</v>
      </c>
      <c r="F1573" s="5" t="str">
        <f t="shared" si="99"/>
        <v>BEARISH</v>
      </c>
      <c r="G1573" s="5" t="str">
        <f t="shared" si="98"/>
        <v>STRONG</v>
      </c>
      <c r="H1573" s="5" t="str">
        <f t="shared" si="97"/>
        <v>NEUTRAL</v>
      </c>
    </row>
    <row r="1574" spans="1:8" ht="13.5" x14ac:dyDescent="0.25">
      <c r="A1574" s="3">
        <f>TITRES_STAT!B1577</f>
        <v>44606</v>
      </c>
      <c r="B1574" s="5">
        <f>TITRES_STAT!C1577</f>
        <v>1.95</v>
      </c>
      <c r="C1574" s="5">
        <f>TITRES_STAT!D1577</f>
        <v>1.95</v>
      </c>
      <c r="D1574" s="5">
        <f>TITRES_STAT!E1577</f>
        <v>930</v>
      </c>
      <c r="E1574" s="2">
        <f t="shared" si="96"/>
        <v>-276857</v>
      </c>
      <c r="F1574" s="5" t="str">
        <f t="shared" si="99"/>
        <v>BEARISH</v>
      </c>
      <c r="G1574" s="5" t="str">
        <f t="shared" si="98"/>
        <v>STRONG</v>
      </c>
      <c r="H1574" s="5" t="str">
        <f t="shared" si="97"/>
        <v>BEARISH DIVERGENCE</v>
      </c>
    </row>
    <row r="1575" spans="1:8" ht="13.5" x14ac:dyDescent="0.25">
      <c r="A1575" s="3">
        <f>TITRES_STAT!B1578</f>
        <v>44607</v>
      </c>
      <c r="B1575" s="5">
        <f>TITRES_STAT!C1578</f>
        <v>1.96</v>
      </c>
      <c r="C1575" s="5">
        <f>TITRES_STAT!D1578</f>
        <v>1.96</v>
      </c>
      <c r="D1575" s="5">
        <f>TITRES_STAT!E1578</f>
        <v>3085</v>
      </c>
      <c r="E1575" s="2">
        <f t="shared" si="96"/>
        <v>-273772</v>
      </c>
      <c r="F1575" s="5" t="str">
        <f t="shared" si="99"/>
        <v>BEARISH</v>
      </c>
      <c r="G1575" s="5" t="str">
        <f t="shared" si="98"/>
        <v>STRONG</v>
      </c>
      <c r="H1575" s="5" t="str">
        <f t="shared" si="97"/>
        <v>BEARISH DIVERGENCE</v>
      </c>
    </row>
    <row r="1576" spans="1:8" ht="13.5" x14ac:dyDescent="0.25">
      <c r="A1576" s="3">
        <f>TITRES_STAT!B1579</f>
        <v>44608</v>
      </c>
      <c r="B1576" s="5">
        <f>TITRES_STAT!C1579</f>
        <v>1.94</v>
      </c>
      <c r="C1576" s="5">
        <f>TITRES_STAT!D1579</f>
        <v>1.94</v>
      </c>
      <c r="D1576" s="5">
        <f>TITRES_STAT!E1579</f>
        <v>8489</v>
      </c>
      <c r="E1576" s="2">
        <f t="shared" si="96"/>
        <v>-282261</v>
      </c>
      <c r="F1576" s="5" t="str">
        <f t="shared" si="99"/>
        <v>BEARISH</v>
      </c>
      <c r="G1576" s="5" t="str">
        <f t="shared" si="98"/>
        <v>STRONG</v>
      </c>
      <c r="H1576" s="5" t="str">
        <f t="shared" si="97"/>
        <v>NEUTRAL</v>
      </c>
    </row>
    <row r="1577" spans="1:8" ht="13.5" x14ac:dyDescent="0.25">
      <c r="A1577" s="3">
        <f>TITRES_STAT!B1580</f>
        <v>44609</v>
      </c>
      <c r="B1577" s="5">
        <f>TITRES_STAT!C1580</f>
        <v>1.98</v>
      </c>
      <c r="C1577" s="5">
        <f>TITRES_STAT!D1580</f>
        <v>1.98</v>
      </c>
      <c r="D1577" s="5">
        <f>TITRES_STAT!E1580</f>
        <v>100</v>
      </c>
      <c r="E1577" s="2">
        <f t="shared" si="96"/>
        <v>-282161</v>
      </c>
      <c r="F1577" s="5" t="str">
        <f t="shared" si="99"/>
        <v>BEARISH</v>
      </c>
      <c r="G1577" s="5" t="str">
        <f t="shared" si="98"/>
        <v>STRONG</v>
      </c>
      <c r="H1577" s="5" t="str">
        <f t="shared" si="97"/>
        <v>CONFIRMED BEARISH</v>
      </c>
    </row>
    <row r="1578" spans="1:8" ht="13.5" x14ac:dyDescent="0.25">
      <c r="A1578" s="3">
        <f>TITRES_STAT!B1581</f>
        <v>44610</v>
      </c>
      <c r="B1578" s="5">
        <f>TITRES_STAT!C1581</f>
        <v>1.98</v>
      </c>
      <c r="C1578" s="5">
        <f>TITRES_STAT!D1581</f>
        <v>1.98</v>
      </c>
      <c r="D1578" s="5">
        <f>TITRES_STAT!E1581</f>
        <v>5770</v>
      </c>
      <c r="E1578" s="2">
        <f t="shared" si="96"/>
        <v>-282161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BEARISH DIVERGENCE</v>
      </c>
    </row>
    <row r="1579" spans="1:8" ht="13.5" x14ac:dyDescent="0.25">
      <c r="A1579" s="3">
        <f>TITRES_STAT!B1582</f>
        <v>44613</v>
      </c>
      <c r="B1579" s="5">
        <f>TITRES_STAT!C1582</f>
        <v>2.0299999999999998</v>
      </c>
      <c r="C1579" s="5">
        <f>TITRES_STAT!D1582</f>
        <v>2.0299999999999998</v>
      </c>
      <c r="D1579" s="5">
        <f>TITRES_STAT!E1582</f>
        <v>11620</v>
      </c>
      <c r="E1579" s="2">
        <f t="shared" si="96"/>
        <v>-270541</v>
      </c>
      <c r="F1579" s="5" t="str">
        <f t="shared" si="99"/>
        <v>BULLISH</v>
      </c>
      <c r="G1579" s="5" t="str">
        <f t="shared" si="98"/>
        <v>WEAK</v>
      </c>
      <c r="H1579" s="5" t="str">
        <f t="shared" si="97"/>
        <v>CONFIRMED BULLISH</v>
      </c>
    </row>
    <row r="1580" spans="1:8" ht="13.5" x14ac:dyDescent="0.25">
      <c r="A1580" s="3">
        <f>TITRES_STAT!B1583</f>
        <v>44614</v>
      </c>
      <c r="B1580" s="5">
        <f>TITRES_STAT!C1583</f>
        <v>2.04</v>
      </c>
      <c r="C1580" s="5">
        <f>TITRES_STAT!D1583</f>
        <v>2.04</v>
      </c>
      <c r="D1580" s="5">
        <f>TITRES_STAT!E1583</f>
        <v>2150</v>
      </c>
      <c r="E1580" s="2">
        <f t="shared" si="96"/>
        <v>-268391</v>
      </c>
      <c r="F1580" s="5" t="str">
        <f t="shared" si="99"/>
        <v>BULLISH</v>
      </c>
      <c r="G1580" s="5" t="str">
        <f t="shared" si="98"/>
        <v>NEUTRAL</v>
      </c>
      <c r="H1580" s="5" t="str">
        <f t="shared" si="97"/>
        <v>CONFIRMED BULLISH</v>
      </c>
    </row>
    <row r="1581" spans="1:8" ht="13.5" x14ac:dyDescent="0.25">
      <c r="A1581" s="3">
        <f>TITRES_STAT!B1584</f>
        <v>44615</v>
      </c>
      <c r="B1581" s="5">
        <f>TITRES_STAT!C1584</f>
        <v>2.04</v>
      </c>
      <c r="C1581" s="5">
        <f>TITRES_STAT!D1584</f>
        <v>2.04</v>
      </c>
      <c r="D1581" s="5">
        <f>TITRES_STAT!E1584</f>
        <v>2050</v>
      </c>
      <c r="E1581" s="2">
        <f t="shared" si="96"/>
        <v>-268391</v>
      </c>
      <c r="F1581" s="5" t="str">
        <f t="shared" si="99"/>
        <v>BULLISH</v>
      </c>
      <c r="G1581" s="5" t="str">
        <f t="shared" si="98"/>
        <v>WEAK</v>
      </c>
      <c r="H1581" s="5" t="str">
        <f t="shared" si="97"/>
        <v>CONFIRMED BULLISH</v>
      </c>
    </row>
    <row r="1582" spans="1:8" ht="13.5" x14ac:dyDescent="0.25">
      <c r="A1582" s="3">
        <f>TITRES_STAT!B1585</f>
        <v>44616</v>
      </c>
      <c r="B1582" s="5">
        <f>TITRES_STAT!C1585</f>
        <v>2.0299999999999998</v>
      </c>
      <c r="C1582" s="5">
        <f>TITRES_STAT!D1585</f>
        <v>2.0299999999999998</v>
      </c>
      <c r="D1582" s="5">
        <f>TITRES_STAT!E1585</f>
        <v>5</v>
      </c>
      <c r="E1582" s="2">
        <f t="shared" si="96"/>
        <v>-268396</v>
      </c>
      <c r="F1582" s="5" t="str">
        <f t="shared" si="99"/>
        <v>BULLISH</v>
      </c>
      <c r="G1582" s="5" t="str">
        <f t="shared" si="98"/>
        <v>WEAK</v>
      </c>
      <c r="H1582" s="5" t="str">
        <f t="shared" si="97"/>
        <v>CONFIRMED BULLISH</v>
      </c>
    </row>
    <row r="1583" spans="1:8" ht="13.5" x14ac:dyDescent="0.25">
      <c r="A1583" s="3">
        <f>TITRES_STAT!B1586</f>
        <v>44617</v>
      </c>
      <c r="B1583" s="5">
        <f>TITRES_STAT!C1586</f>
        <v>2</v>
      </c>
      <c r="C1583" s="5">
        <f>TITRES_STAT!D1586</f>
        <v>2</v>
      </c>
      <c r="D1583" s="5">
        <f>TITRES_STAT!E1586</f>
        <v>12221</v>
      </c>
      <c r="E1583" s="2">
        <f t="shared" si="96"/>
        <v>-280617</v>
      </c>
      <c r="F1583" s="5" t="str">
        <f t="shared" si="99"/>
        <v>BULLISH</v>
      </c>
      <c r="G1583" s="5" t="str">
        <f t="shared" si="98"/>
        <v>NEUTRAL</v>
      </c>
      <c r="H1583" s="5" t="str">
        <f t="shared" si="97"/>
        <v>CONFIRMED BULLISH</v>
      </c>
    </row>
    <row r="1584" spans="1:8" ht="13.5" x14ac:dyDescent="0.25">
      <c r="A1584" s="3">
        <f>TITRES_STAT!B1587</f>
        <v>44620</v>
      </c>
      <c r="B1584" s="5">
        <f>TITRES_STAT!C1587</f>
        <v>2</v>
      </c>
      <c r="C1584" s="5">
        <f>TITRES_STAT!D1587</f>
        <v>2</v>
      </c>
      <c r="D1584" s="5">
        <f>TITRES_STAT!E1587</f>
        <v>6442</v>
      </c>
      <c r="E1584" s="2">
        <f t="shared" si="96"/>
        <v>-280617</v>
      </c>
      <c r="F1584" s="5" t="str">
        <f t="shared" si="99"/>
        <v>BEARISH</v>
      </c>
      <c r="G1584" s="5" t="str">
        <f t="shared" si="98"/>
        <v>STRONG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2</v>
      </c>
      <c r="C1585" s="5">
        <f>TITRES_STAT!D1588</f>
        <v>2</v>
      </c>
      <c r="D1585" s="5">
        <f>TITRES_STAT!E1588</f>
        <v>1000</v>
      </c>
      <c r="E1585" s="2">
        <f t="shared" si="96"/>
        <v>-280617</v>
      </c>
      <c r="F1585" s="5" t="str">
        <f t="shared" si="99"/>
        <v>BEARISH</v>
      </c>
      <c r="G1585" s="5" t="str">
        <f t="shared" si="98"/>
        <v>STRONG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1.98</v>
      </c>
      <c r="C1586" s="5">
        <f>TITRES_STAT!D1589</f>
        <v>1.98</v>
      </c>
      <c r="D1586" s="5">
        <f>TITRES_STAT!E1589</f>
        <v>2760</v>
      </c>
      <c r="E1586" s="2">
        <f t="shared" si="96"/>
        <v>-283377</v>
      </c>
      <c r="F1586" s="5" t="str">
        <f t="shared" si="99"/>
        <v>BEARISH</v>
      </c>
      <c r="G1586" s="5" t="str">
        <f t="shared" si="98"/>
        <v>STRONG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2</v>
      </c>
      <c r="C1587" s="5">
        <f>TITRES_STAT!D1590</f>
        <v>2</v>
      </c>
      <c r="D1587" s="5">
        <f>TITRES_STAT!E1590</f>
        <v>10356</v>
      </c>
      <c r="E1587" s="2">
        <f t="shared" si="96"/>
        <v>-273021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2.0099999999999998</v>
      </c>
      <c r="C1588" s="5">
        <f>TITRES_STAT!D1591</f>
        <v>2.0099999999999998</v>
      </c>
      <c r="D1588" s="5">
        <f>TITRES_STAT!E1591</f>
        <v>6482</v>
      </c>
      <c r="E1588" s="2">
        <f t="shared" si="96"/>
        <v>-266539</v>
      </c>
      <c r="F1588" s="5" t="str">
        <f t="shared" si="99"/>
        <v>BULLISH</v>
      </c>
      <c r="G1588" s="5" t="str">
        <f t="shared" si="98"/>
        <v>WEAK</v>
      </c>
      <c r="H1588" s="5" t="str">
        <f t="shared" si="97"/>
        <v>CONFIRMED BULLISH</v>
      </c>
    </row>
    <row r="1589" spans="1:8" ht="13.5" x14ac:dyDescent="0.25">
      <c r="A1589" s="3">
        <f>TITRES_STAT!B1592</f>
        <v>44627</v>
      </c>
      <c r="B1589" s="5">
        <f>TITRES_STAT!C1592</f>
        <v>2.04</v>
      </c>
      <c r="C1589" s="5">
        <f>TITRES_STAT!D1592</f>
        <v>2.04</v>
      </c>
      <c r="D1589" s="5">
        <f>TITRES_STAT!E1592</f>
        <v>19843</v>
      </c>
      <c r="E1589" s="2">
        <f t="shared" si="96"/>
        <v>-246696</v>
      </c>
      <c r="F1589" s="5" t="str">
        <f t="shared" si="99"/>
        <v>BULLISH</v>
      </c>
      <c r="G1589" s="5" t="str">
        <f t="shared" si="98"/>
        <v>WEAK</v>
      </c>
      <c r="H1589" s="5" t="str">
        <f t="shared" si="97"/>
        <v>CONFIRMED BULLISH</v>
      </c>
    </row>
    <row r="1590" spans="1:8" ht="13.5" x14ac:dyDescent="0.25">
      <c r="A1590" s="3">
        <f>TITRES_STAT!B1593</f>
        <v>44628</v>
      </c>
      <c r="B1590" s="5">
        <f>TITRES_STAT!C1593</f>
        <v>2</v>
      </c>
      <c r="C1590" s="5">
        <f>TITRES_STAT!D1593</f>
        <v>2</v>
      </c>
      <c r="D1590" s="5">
        <f>TITRES_STAT!E1593</f>
        <v>5314</v>
      </c>
      <c r="E1590" s="2">
        <f t="shared" si="96"/>
        <v>-252010</v>
      </c>
      <c r="F1590" s="5" t="str">
        <f t="shared" si="99"/>
        <v>BULLISH</v>
      </c>
      <c r="G1590" s="5" t="str">
        <f t="shared" si="98"/>
        <v>WEAK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2.04</v>
      </c>
      <c r="C1591" s="5">
        <f>TITRES_STAT!D1594</f>
        <v>2.04</v>
      </c>
      <c r="D1591" s="5">
        <f>TITRES_STAT!E1594</f>
        <v>250</v>
      </c>
      <c r="E1591" s="2">
        <f t="shared" si="96"/>
        <v>-251760</v>
      </c>
      <c r="F1591" s="5" t="str">
        <f t="shared" si="99"/>
        <v>BULLISH</v>
      </c>
      <c r="G1591" s="5" t="str">
        <f t="shared" si="98"/>
        <v>WEAK</v>
      </c>
      <c r="H1591" s="5" t="str">
        <f t="shared" si="97"/>
        <v>CONFIRMED BULLISH</v>
      </c>
    </row>
    <row r="1592" spans="1:8" ht="13.5" x14ac:dyDescent="0.25">
      <c r="A1592" s="3">
        <f>TITRES_STAT!B1595</f>
        <v>44630</v>
      </c>
      <c r="B1592" s="5">
        <f>TITRES_STAT!C1595</f>
        <v>2.0499999999999998</v>
      </c>
      <c r="C1592" s="5">
        <f>TITRES_STAT!D1595</f>
        <v>2.0499999999999998</v>
      </c>
      <c r="D1592" s="5">
        <f>TITRES_STAT!E1595</f>
        <v>3649</v>
      </c>
      <c r="E1592" s="2">
        <f t="shared" si="96"/>
        <v>-248111</v>
      </c>
      <c r="F1592" s="5" t="str">
        <f t="shared" si="99"/>
        <v>BULLISH</v>
      </c>
      <c r="G1592" s="5" t="str">
        <f t="shared" si="98"/>
        <v>WEAK</v>
      </c>
      <c r="H1592" s="5" t="str">
        <f t="shared" si="97"/>
        <v>CONFIRMED BULLISH</v>
      </c>
    </row>
    <row r="1593" spans="1:8" ht="13.5" x14ac:dyDescent="0.25">
      <c r="A1593" s="3">
        <f>TITRES_STAT!B1596</f>
        <v>44631</v>
      </c>
      <c r="B1593" s="5">
        <f>TITRES_STAT!C1596</f>
        <v>2.0299999999999998</v>
      </c>
      <c r="C1593" s="5">
        <f>TITRES_STAT!D1596</f>
        <v>2.0299999999999998</v>
      </c>
      <c r="D1593" s="5">
        <f>TITRES_STAT!E1596</f>
        <v>1050</v>
      </c>
      <c r="E1593" s="2">
        <f t="shared" si="96"/>
        <v>-249161</v>
      </c>
      <c r="F1593" s="5" t="str">
        <f t="shared" si="99"/>
        <v>BULLISH</v>
      </c>
      <c r="G1593" s="5" t="str">
        <f t="shared" si="98"/>
        <v>WEAK</v>
      </c>
      <c r="H1593" s="5" t="str">
        <f t="shared" si="97"/>
        <v>CONFIRMED BULLISH</v>
      </c>
    </row>
    <row r="1594" spans="1:8" ht="13.5" x14ac:dyDescent="0.25">
      <c r="A1594" s="3">
        <f>TITRES_STAT!B1597</f>
        <v>44634</v>
      </c>
      <c r="B1594" s="5">
        <f>TITRES_STAT!C1597</f>
        <v>1.99</v>
      </c>
      <c r="C1594" s="5">
        <f>TITRES_STAT!D1597</f>
        <v>1.99</v>
      </c>
      <c r="D1594" s="5">
        <f>TITRES_STAT!E1597</f>
        <v>11050</v>
      </c>
      <c r="E1594" s="2">
        <f t="shared" si="96"/>
        <v>-260211</v>
      </c>
      <c r="F1594" s="5" t="str">
        <f t="shared" si="99"/>
        <v>BEARISH</v>
      </c>
      <c r="G1594" s="5" t="str">
        <f t="shared" si="98"/>
        <v>STRONG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1.95</v>
      </c>
      <c r="C1595" s="5">
        <f>TITRES_STAT!D1598</f>
        <v>1.95</v>
      </c>
      <c r="D1595" s="5">
        <f>TITRES_STAT!E1598</f>
        <v>1847</v>
      </c>
      <c r="E1595" s="2">
        <f t="shared" si="96"/>
        <v>-262058</v>
      </c>
      <c r="F1595" s="5" t="str">
        <f t="shared" si="99"/>
        <v>BEARISH</v>
      </c>
      <c r="G1595" s="5" t="str">
        <f t="shared" si="98"/>
        <v>STRONG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2</v>
      </c>
      <c r="C1596" s="5">
        <f>TITRES_STAT!D1599</f>
        <v>2</v>
      </c>
      <c r="D1596" s="5">
        <f>TITRES_STAT!E1599</f>
        <v>31618</v>
      </c>
      <c r="E1596" s="2">
        <f t="shared" si="96"/>
        <v>-230440</v>
      </c>
      <c r="F1596" s="5" t="str">
        <f t="shared" si="99"/>
        <v>BULLISH</v>
      </c>
      <c r="G1596" s="5" t="str">
        <f t="shared" si="98"/>
        <v>WEAK</v>
      </c>
      <c r="H1596" s="5" t="str">
        <f t="shared" si="97"/>
        <v>BULLISH DIVERGENCE</v>
      </c>
    </row>
    <row r="1597" spans="1:8" ht="13.5" x14ac:dyDescent="0.25">
      <c r="A1597" s="3">
        <f>TITRES_STAT!B1600</f>
        <v>44637</v>
      </c>
      <c r="B1597" s="5">
        <f>TITRES_STAT!C1600</f>
        <v>2.0299999999999998</v>
      </c>
      <c r="C1597" s="5">
        <f>TITRES_STAT!D1600</f>
        <v>2.0299999999999998</v>
      </c>
      <c r="D1597" s="5">
        <f>TITRES_STAT!E1600</f>
        <v>600</v>
      </c>
      <c r="E1597" s="2">
        <f t="shared" si="96"/>
        <v>-229840</v>
      </c>
      <c r="F1597" s="5" t="str">
        <f t="shared" si="99"/>
        <v>BULLISH</v>
      </c>
      <c r="G1597" s="5" t="str">
        <f t="shared" si="98"/>
        <v>WEAK</v>
      </c>
      <c r="H1597" s="5" t="str">
        <f t="shared" si="97"/>
        <v>BULLISH DIVERGENCE</v>
      </c>
    </row>
    <row r="1598" spans="1:8" ht="13.5" x14ac:dyDescent="0.25">
      <c r="A1598" s="3">
        <f>TITRES_STAT!B1601</f>
        <v>44638</v>
      </c>
      <c r="B1598" s="5">
        <f>TITRES_STAT!C1601</f>
        <v>2.0499999999999998</v>
      </c>
      <c r="C1598" s="5">
        <f>TITRES_STAT!D1601</f>
        <v>2.0499999999999998</v>
      </c>
      <c r="D1598" s="5">
        <f>TITRES_STAT!E1601</f>
        <v>2710</v>
      </c>
      <c r="E1598" s="2">
        <f t="shared" si="96"/>
        <v>-227130</v>
      </c>
      <c r="F1598" s="5" t="str">
        <f t="shared" si="99"/>
        <v>BULLISH</v>
      </c>
      <c r="G1598" s="5" t="str">
        <f t="shared" si="98"/>
        <v>WEAK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2.0099999999999998</v>
      </c>
      <c r="C1599" s="5">
        <f>TITRES_STAT!D1602</f>
        <v>2.0099999999999998</v>
      </c>
      <c r="D1599" s="5">
        <f>TITRES_STAT!E1602</f>
        <v>13126</v>
      </c>
      <c r="E1599" s="2">
        <f t="shared" si="96"/>
        <v>-240256</v>
      </c>
      <c r="F1599" s="5" t="str">
        <f t="shared" si="99"/>
        <v>BULLISH</v>
      </c>
      <c r="G1599" s="5" t="str">
        <f t="shared" si="98"/>
        <v>WEAK</v>
      </c>
      <c r="H1599" s="5" t="str">
        <f t="shared" si="97"/>
        <v>CONFIRMED BULLISH</v>
      </c>
    </row>
    <row r="1600" spans="1:8" ht="13.5" x14ac:dyDescent="0.25">
      <c r="A1600" s="3">
        <f>TITRES_STAT!B1603</f>
        <v>44642</v>
      </c>
      <c r="B1600" s="5">
        <f>TITRES_STAT!C1603</f>
        <v>2.0499999999999998</v>
      </c>
      <c r="C1600" s="5">
        <f>TITRES_STAT!D1603</f>
        <v>2.0499999999999998</v>
      </c>
      <c r="D1600" s="5">
        <f>TITRES_STAT!E1603</f>
        <v>27064</v>
      </c>
      <c r="E1600" s="2">
        <f t="shared" si="96"/>
        <v>-213192</v>
      </c>
      <c r="F1600" s="5" t="str">
        <f t="shared" si="99"/>
        <v>BULLISH</v>
      </c>
      <c r="G1600" s="5" t="str">
        <f t="shared" si="98"/>
        <v>WEAK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2.0499999999999998</v>
      </c>
      <c r="C1601" s="5">
        <f>TITRES_STAT!D1604</f>
        <v>2.0499999999999998</v>
      </c>
      <c r="D1601" s="5">
        <f>TITRES_STAT!E1604</f>
        <v>43681</v>
      </c>
      <c r="E1601" s="2">
        <f t="shared" si="96"/>
        <v>-213192</v>
      </c>
      <c r="F1601" s="5" t="str">
        <f t="shared" si="99"/>
        <v>BULLISH</v>
      </c>
      <c r="G1601" s="5" t="str">
        <f t="shared" si="98"/>
        <v>WEAK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2.02</v>
      </c>
      <c r="C1602" s="5">
        <f>TITRES_STAT!D1605</f>
        <v>2.02</v>
      </c>
      <c r="D1602" s="5">
        <f>TITRES_STAT!E1605</f>
        <v>2500</v>
      </c>
      <c r="E1602" s="2">
        <f t="shared" si="96"/>
        <v>-215692</v>
      </c>
      <c r="F1602" s="5" t="str">
        <f t="shared" si="99"/>
        <v>BULLISH</v>
      </c>
      <c r="G1602" s="5" t="str">
        <f t="shared" si="98"/>
        <v>WEAK</v>
      </c>
      <c r="H1602" s="5" t="str">
        <f t="shared" si="97"/>
        <v>BULLISH DIVERGENCE</v>
      </c>
    </row>
    <row r="1603" spans="1:8" ht="13.5" x14ac:dyDescent="0.25">
      <c r="A1603" s="3">
        <f>TITRES_STAT!B1606</f>
        <v>44645</v>
      </c>
      <c r="B1603" s="5">
        <f>TITRES_STAT!C1606</f>
        <v>2.0299999999999998</v>
      </c>
      <c r="C1603" s="5">
        <f>TITRES_STAT!D1606</f>
        <v>2.0299999999999998</v>
      </c>
      <c r="D1603" s="5">
        <f>TITRES_STAT!E1606</f>
        <v>30568</v>
      </c>
      <c r="E1603" s="2">
        <f t="shared" si="96"/>
        <v>-185124</v>
      </c>
      <c r="F1603" s="5" t="str">
        <f t="shared" si="99"/>
        <v>BULLISH</v>
      </c>
      <c r="G1603" s="5" t="str">
        <f t="shared" si="98"/>
        <v>WEAK</v>
      </c>
      <c r="H1603" s="5" t="str">
        <f t="shared" si="97"/>
        <v>BULLISH DIVERGENCE</v>
      </c>
    </row>
    <row r="1604" spans="1:8" ht="13.5" x14ac:dyDescent="0.25">
      <c r="A1604" s="3">
        <f>TITRES_STAT!B1607</f>
        <v>44648</v>
      </c>
      <c r="B1604" s="5">
        <f>TITRES_STAT!C1607</f>
        <v>2.0099999999999998</v>
      </c>
      <c r="C1604" s="5">
        <f>TITRES_STAT!D1607</f>
        <v>2.0099999999999998</v>
      </c>
      <c r="D1604" s="5">
        <f>TITRES_STAT!E1607</f>
        <v>22400</v>
      </c>
      <c r="E1604" s="2">
        <f t="shared" ref="E1604:E1667" si="100">IF(B1604&gt;B1603, E1603+D1604, IF(B1604&lt;B1603, E1603-D1604, E1603))</f>
        <v>-207524</v>
      </c>
      <c r="F1604" s="5" t="str">
        <f t="shared" si="99"/>
        <v>BULLISH</v>
      </c>
      <c r="G1604" s="5" t="str">
        <f t="shared" si="98"/>
        <v>WEAK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2.0099999999999998</v>
      </c>
      <c r="C1605" s="5">
        <f>TITRES_STAT!D1608</f>
        <v>2.0099999999999998</v>
      </c>
      <c r="D1605" s="5">
        <f>TITRES_STAT!E1608</f>
        <v>1840</v>
      </c>
      <c r="E1605" s="2">
        <f t="shared" si="100"/>
        <v>-207524</v>
      </c>
      <c r="F1605" s="5" t="str">
        <f t="shared" si="99"/>
        <v>BULLISH</v>
      </c>
      <c r="G1605" s="5" t="str">
        <f t="shared" si="98"/>
        <v>WEAK</v>
      </c>
      <c r="H1605" s="5" t="str">
        <f t="shared" si="97"/>
        <v>BULLISH DIVERGENCE</v>
      </c>
    </row>
    <row r="1606" spans="1:8" ht="13.5" x14ac:dyDescent="0.25">
      <c r="A1606" s="3">
        <f>TITRES_STAT!B1609</f>
        <v>44650</v>
      </c>
      <c r="B1606" s="5">
        <f>TITRES_STAT!C1609</f>
        <v>2</v>
      </c>
      <c r="C1606" s="5">
        <f>TITRES_STAT!D1609</f>
        <v>2</v>
      </c>
      <c r="D1606" s="5">
        <f>TITRES_STAT!E1609</f>
        <v>28721</v>
      </c>
      <c r="E1606" s="2">
        <f t="shared" si="100"/>
        <v>-236245</v>
      </c>
      <c r="F1606" s="5" t="str">
        <f t="shared" si="99"/>
        <v>BEARISH</v>
      </c>
      <c r="G1606" s="5" t="str">
        <f t="shared" si="98"/>
        <v>STRONG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2</v>
      </c>
      <c r="C1607" s="5">
        <f>TITRES_STAT!D1610</f>
        <v>2</v>
      </c>
      <c r="D1607" s="5">
        <f>TITRES_STAT!E1610</f>
        <v>10001</v>
      </c>
      <c r="E1607" s="2">
        <f t="shared" si="100"/>
        <v>-236245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STRONG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2</v>
      </c>
      <c r="C1608" s="5">
        <f>TITRES_STAT!D1611</f>
        <v>2</v>
      </c>
      <c r="D1608" s="5">
        <f>TITRES_STAT!E1611</f>
        <v>40000</v>
      </c>
      <c r="E1608" s="2">
        <f t="shared" si="100"/>
        <v>-236245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STRONG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2.06</v>
      </c>
      <c r="C1609" s="5">
        <f>TITRES_STAT!D1612</f>
        <v>2.06</v>
      </c>
      <c r="D1609" s="5">
        <f>TITRES_STAT!E1612</f>
        <v>10</v>
      </c>
      <c r="E1609" s="2">
        <f t="shared" si="100"/>
        <v>-236235</v>
      </c>
      <c r="F1609" s="5" t="str">
        <f t="shared" si="103"/>
        <v>BEARISH</v>
      </c>
      <c r="G1609" s="5" t="str">
        <f t="shared" si="102"/>
        <v>STRONG</v>
      </c>
      <c r="H1609" s="5" t="str">
        <f t="shared" si="101"/>
        <v>BEARISH DIVERGENCE</v>
      </c>
    </row>
    <row r="1610" spans="1:8" ht="13.5" x14ac:dyDescent="0.25">
      <c r="A1610" s="3">
        <f>TITRES_STAT!B1613</f>
        <v>44656</v>
      </c>
      <c r="B1610" s="5">
        <f>TITRES_STAT!C1613</f>
        <v>2.0499999999999998</v>
      </c>
      <c r="C1610" s="5">
        <f>TITRES_STAT!D1613</f>
        <v>2.0499999999999998</v>
      </c>
      <c r="D1610" s="5">
        <f>TITRES_STAT!E1613</f>
        <v>3690</v>
      </c>
      <c r="E1610" s="2">
        <f t="shared" si="100"/>
        <v>-239925</v>
      </c>
      <c r="F1610" s="5" t="str">
        <f t="shared" si="103"/>
        <v>BEARISH</v>
      </c>
      <c r="G1610" s="5" t="str">
        <f t="shared" si="102"/>
        <v>STRONG</v>
      </c>
      <c r="H1610" s="5" t="str">
        <f t="shared" si="101"/>
        <v>BEARISH DIVERGENCE</v>
      </c>
    </row>
    <row r="1611" spans="1:8" ht="13.5" x14ac:dyDescent="0.25">
      <c r="A1611" s="3">
        <f>TITRES_STAT!B1614</f>
        <v>44657</v>
      </c>
      <c r="B1611" s="5">
        <f>TITRES_STAT!C1614</f>
        <v>2.04</v>
      </c>
      <c r="C1611" s="5">
        <f>TITRES_STAT!D1614</f>
        <v>2.04</v>
      </c>
      <c r="D1611" s="5">
        <f>TITRES_STAT!E1614</f>
        <v>60</v>
      </c>
      <c r="E1611" s="2">
        <f t="shared" si="100"/>
        <v>-239985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BEARISH DIVERGENCE</v>
      </c>
    </row>
    <row r="1612" spans="1:8" ht="13.5" x14ac:dyDescent="0.25">
      <c r="A1612" s="3">
        <f>TITRES_STAT!B1615</f>
        <v>44658</v>
      </c>
      <c r="B1612" s="5">
        <f>TITRES_STAT!C1615</f>
        <v>1.98</v>
      </c>
      <c r="C1612" s="5">
        <f>TITRES_STAT!D1615</f>
        <v>1.98</v>
      </c>
      <c r="D1612" s="5">
        <f>TITRES_STAT!E1615</f>
        <v>6500</v>
      </c>
      <c r="E1612" s="2">
        <f t="shared" si="100"/>
        <v>-246485</v>
      </c>
      <c r="F1612" s="5" t="str">
        <f t="shared" si="103"/>
        <v>BEARISH</v>
      </c>
      <c r="G1612" s="5" t="str">
        <f t="shared" si="102"/>
        <v>STRONG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1.95</v>
      </c>
      <c r="C1613" s="5">
        <f>TITRES_STAT!D1616</f>
        <v>1.95</v>
      </c>
      <c r="D1613" s="5">
        <f>TITRES_STAT!E1616</f>
        <v>2551</v>
      </c>
      <c r="E1613" s="2">
        <f t="shared" si="100"/>
        <v>-249036</v>
      </c>
      <c r="F1613" s="5" t="str">
        <f t="shared" si="103"/>
        <v>BEARISH</v>
      </c>
      <c r="G1613" s="5" t="str">
        <f t="shared" si="102"/>
        <v>STRONG</v>
      </c>
      <c r="H1613" s="5" t="str">
        <f t="shared" si="101"/>
        <v>CONFIRMED BEARISH</v>
      </c>
    </row>
    <row r="1614" spans="1:8" ht="13.5" x14ac:dyDescent="0.25">
      <c r="A1614" s="3">
        <f>TITRES_STAT!B1617</f>
        <v>44662</v>
      </c>
      <c r="B1614" s="5">
        <f>TITRES_STAT!C1617</f>
        <v>1.96</v>
      </c>
      <c r="C1614" s="5">
        <f>TITRES_STAT!D1617</f>
        <v>1.96</v>
      </c>
      <c r="D1614" s="5">
        <f>TITRES_STAT!E1617</f>
        <v>1819</v>
      </c>
      <c r="E1614" s="2">
        <f t="shared" si="100"/>
        <v>-247217</v>
      </c>
      <c r="F1614" s="5" t="str">
        <f t="shared" si="103"/>
        <v>BEARISH</v>
      </c>
      <c r="G1614" s="5" t="str">
        <f t="shared" si="102"/>
        <v>STRONG</v>
      </c>
      <c r="H1614" s="5" t="str">
        <f t="shared" si="101"/>
        <v>CONFIRMED BEARISH</v>
      </c>
    </row>
    <row r="1615" spans="1:8" ht="13.5" x14ac:dyDescent="0.25">
      <c r="A1615" s="3">
        <f>TITRES_STAT!B1618</f>
        <v>44663</v>
      </c>
      <c r="B1615" s="5">
        <f>TITRES_STAT!C1618</f>
        <v>2.0099999999999998</v>
      </c>
      <c r="C1615" s="5">
        <f>TITRES_STAT!D1618</f>
        <v>2.0099999999999998</v>
      </c>
      <c r="D1615" s="5">
        <f>TITRES_STAT!E1618</f>
        <v>50</v>
      </c>
      <c r="E1615" s="2">
        <f t="shared" si="100"/>
        <v>-247167</v>
      </c>
      <c r="F1615" s="5" t="str">
        <f t="shared" si="103"/>
        <v>BEARISH</v>
      </c>
      <c r="G1615" s="5" t="str">
        <f t="shared" si="102"/>
        <v>STRONG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2.0099999999999998</v>
      </c>
      <c r="C1616" s="5">
        <f>TITRES_STAT!D1619</f>
        <v>2.0099999999999998</v>
      </c>
      <c r="D1616" s="5">
        <f>TITRES_STAT!E1619</f>
        <v>1</v>
      </c>
      <c r="E1616" s="2">
        <f t="shared" si="100"/>
        <v>-247167</v>
      </c>
      <c r="F1616" s="5" t="str">
        <f t="shared" si="103"/>
        <v>BEARISH</v>
      </c>
      <c r="G1616" s="5" t="str">
        <f t="shared" si="102"/>
        <v>STRONG</v>
      </c>
      <c r="H1616" s="5" t="str">
        <f t="shared" si="101"/>
        <v>CONFIRMED BEARISH</v>
      </c>
    </row>
    <row r="1617" spans="1:8" ht="13.5" x14ac:dyDescent="0.25">
      <c r="A1617" s="3">
        <f>TITRES_STAT!B1620</f>
        <v>44665</v>
      </c>
      <c r="B1617" s="5">
        <f>TITRES_STAT!C1620</f>
        <v>1.97</v>
      </c>
      <c r="C1617" s="5">
        <f>TITRES_STAT!D1620</f>
        <v>1.97</v>
      </c>
      <c r="D1617" s="5">
        <f>TITRES_STAT!E1620</f>
        <v>1545</v>
      </c>
      <c r="E1617" s="2">
        <f t="shared" si="100"/>
        <v>-248712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44666</v>
      </c>
      <c r="B1618" s="5">
        <f>TITRES_STAT!C1621</f>
        <v>1.97</v>
      </c>
      <c r="C1618" s="5">
        <f>TITRES_STAT!D1621</f>
        <v>1.97</v>
      </c>
      <c r="D1618" s="5">
        <f>TITRES_STAT!E1621</f>
        <v>3380</v>
      </c>
      <c r="E1618" s="2">
        <f t="shared" si="100"/>
        <v>-248712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44669</v>
      </c>
      <c r="B1619" s="5">
        <f>TITRES_STAT!C1622</f>
        <v>1.97</v>
      </c>
      <c r="C1619" s="5">
        <f>TITRES_STAT!D1622</f>
        <v>1.97</v>
      </c>
      <c r="D1619" s="5">
        <f>TITRES_STAT!E1622</f>
        <v>800</v>
      </c>
      <c r="E1619" s="2">
        <f t="shared" si="100"/>
        <v>-248712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BEARISH DIVERGENCE</v>
      </c>
    </row>
    <row r="1620" spans="1:8" ht="13.5" x14ac:dyDescent="0.25">
      <c r="A1620" s="3">
        <f>TITRES_STAT!B1623</f>
        <v>44670</v>
      </c>
      <c r="B1620" s="5">
        <f>TITRES_STAT!C1623</f>
        <v>1.95</v>
      </c>
      <c r="C1620" s="5">
        <f>TITRES_STAT!D1623</f>
        <v>1.95</v>
      </c>
      <c r="D1620" s="5">
        <f>TITRES_STAT!E1623</f>
        <v>12360</v>
      </c>
      <c r="E1620" s="2">
        <f t="shared" si="100"/>
        <v>-261072</v>
      </c>
      <c r="F1620" s="5" t="str">
        <f t="shared" si="103"/>
        <v>BEARISH</v>
      </c>
      <c r="G1620" s="5" t="str">
        <f t="shared" si="102"/>
        <v>STRONG</v>
      </c>
      <c r="H1620" s="5" t="str">
        <f t="shared" si="101"/>
        <v>CONFIRMED BEARISH</v>
      </c>
    </row>
    <row r="1621" spans="1:8" ht="13.5" x14ac:dyDescent="0.25">
      <c r="A1621" s="3">
        <f>TITRES_STAT!B1624</f>
        <v>44671</v>
      </c>
      <c r="B1621" s="5">
        <f>TITRES_STAT!C1624</f>
        <v>1.9</v>
      </c>
      <c r="C1621" s="5">
        <f>TITRES_STAT!D1624</f>
        <v>1.9</v>
      </c>
      <c r="D1621" s="5">
        <f>TITRES_STAT!E1624</f>
        <v>0</v>
      </c>
      <c r="E1621" s="2">
        <f t="shared" si="100"/>
        <v>-261072</v>
      </c>
      <c r="F1621" s="5" t="str">
        <f t="shared" si="103"/>
        <v>BEARISH</v>
      </c>
      <c r="G1621" s="5" t="str">
        <f t="shared" si="102"/>
        <v>STRONG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1.9</v>
      </c>
      <c r="C1622" s="5">
        <f>TITRES_STAT!D1625</f>
        <v>1.9</v>
      </c>
      <c r="D1622" s="5">
        <f>TITRES_STAT!E1625</f>
        <v>7149</v>
      </c>
      <c r="E1622" s="2">
        <f t="shared" si="100"/>
        <v>-261072</v>
      </c>
      <c r="F1622" s="5" t="str">
        <f t="shared" si="103"/>
        <v>BEARISH</v>
      </c>
      <c r="G1622" s="5" t="str">
        <f t="shared" si="102"/>
        <v>STRONG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1.89</v>
      </c>
      <c r="C1623" s="5">
        <f>TITRES_STAT!D1626</f>
        <v>1.89</v>
      </c>
      <c r="D1623" s="5">
        <f>TITRES_STAT!E1626</f>
        <v>3300</v>
      </c>
      <c r="E1623" s="2">
        <f t="shared" si="100"/>
        <v>-264372</v>
      </c>
      <c r="F1623" s="5" t="str">
        <f t="shared" si="103"/>
        <v>BEARISH</v>
      </c>
      <c r="G1623" s="5" t="str">
        <f t="shared" si="102"/>
        <v>STRONG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1.94</v>
      </c>
      <c r="C1624" s="5">
        <f>TITRES_STAT!D1627</f>
        <v>1.94</v>
      </c>
      <c r="D1624" s="5">
        <f>TITRES_STAT!E1627</f>
        <v>20000</v>
      </c>
      <c r="E1624" s="2">
        <f t="shared" si="100"/>
        <v>-244372</v>
      </c>
      <c r="F1624" s="5" t="str">
        <f t="shared" si="103"/>
        <v>BULLISH</v>
      </c>
      <c r="G1624" s="5" t="str">
        <f t="shared" si="102"/>
        <v>NEUTRAL</v>
      </c>
      <c r="H1624" s="5" t="str">
        <f t="shared" si="101"/>
        <v>BULLISH DIVERGENCE</v>
      </c>
    </row>
    <row r="1625" spans="1:8" ht="13.5" x14ac:dyDescent="0.25">
      <c r="A1625" s="3">
        <f>TITRES_STAT!B1628</f>
        <v>44677</v>
      </c>
      <c r="B1625" s="5">
        <f>TITRES_STAT!C1628</f>
        <v>1.89</v>
      </c>
      <c r="C1625" s="5">
        <f>TITRES_STAT!D1628</f>
        <v>1.89</v>
      </c>
      <c r="D1625" s="5">
        <f>TITRES_STAT!E1628</f>
        <v>14897</v>
      </c>
      <c r="E1625" s="2">
        <f t="shared" si="100"/>
        <v>-259269</v>
      </c>
      <c r="F1625" s="5" t="str">
        <f t="shared" si="103"/>
        <v>BULLISH</v>
      </c>
      <c r="G1625" s="5" t="str">
        <f t="shared" si="102"/>
        <v>NEUTRAL</v>
      </c>
      <c r="H1625" s="5" t="str">
        <f t="shared" si="101"/>
        <v>BULLISH DIVERGENCE</v>
      </c>
    </row>
    <row r="1626" spans="1:8" ht="13.5" x14ac:dyDescent="0.25">
      <c r="A1626" s="3">
        <f>TITRES_STAT!B1629</f>
        <v>44678</v>
      </c>
      <c r="B1626" s="5">
        <f>TITRES_STAT!C1629</f>
        <v>1.89</v>
      </c>
      <c r="C1626" s="5">
        <f>TITRES_STAT!D1629</f>
        <v>1.89</v>
      </c>
      <c r="D1626" s="5">
        <f>TITRES_STAT!E1629</f>
        <v>10246</v>
      </c>
      <c r="E1626" s="2">
        <f t="shared" si="100"/>
        <v>-259269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BULLISH DIVERGENCE</v>
      </c>
    </row>
    <row r="1627" spans="1:8" ht="13.5" x14ac:dyDescent="0.25">
      <c r="A1627" s="3">
        <f>TITRES_STAT!B1630</f>
        <v>44679</v>
      </c>
      <c r="B1627" s="5">
        <f>TITRES_STAT!C1630</f>
        <v>1.9</v>
      </c>
      <c r="C1627" s="5">
        <f>TITRES_STAT!D1630</f>
        <v>1.9</v>
      </c>
      <c r="D1627" s="5">
        <f>TITRES_STAT!E1630</f>
        <v>10550</v>
      </c>
      <c r="E1627" s="2">
        <f t="shared" si="100"/>
        <v>-248719</v>
      </c>
      <c r="F1627" s="5" t="str">
        <f t="shared" si="103"/>
        <v>BULLISH</v>
      </c>
      <c r="G1627" s="5" t="str">
        <f t="shared" si="102"/>
        <v>WEAK</v>
      </c>
      <c r="H1627" s="5" t="str">
        <f t="shared" si="101"/>
        <v>NEUTRAL</v>
      </c>
    </row>
    <row r="1628" spans="1:8" ht="13.5" x14ac:dyDescent="0.25">
      <c r="A1628" s="3">
        <f>TITRES_STAT!B1631</f>
        <v>44680</v>
      </c>
      <c r="B1628" s="5">
        <f>TITRES_STAT!C1631</f>
        <v>1.95</v>
      </c>
      <c r="C1628" s="5">
        <f>TITRES_STAT!D1631</f>
        <v>1.95</v>
      </c>
      <c r="D1628" s="5">
        <f>TITRES_STAT!E1631</f>
        <v>14</v>
      </c>
      <c r="E1628" s="2">
        <f t="shared" si="100"/>
        <v>-248705</v>
      </c>
      <c r="F1628" s="5" t="str">
        <f t="shared" si="103"/>
        <v>BULLISH</v>
      </c>
      <c r="G1628" s="5" t="str">
        <f t="shared" si="102"/>
        <v>WEAK</v>
      </c>
      <c r="H1628" s="5" t="str">
        <f t="shared" si="101"/>
        <v>CONFIRMED BULLISH</v>
      </c>
    </row>
    <row r="1629" spans="1:8" ht="13.5" x14ac:dyDescent="0.25">
      <c r="A1629" s="3">
        <f>TITRES_STAT!B1632</f>
        <v>44685</v>
      </c>
      <c r="B1629" s="5">
        <f>TITRES_STAT!C1632</f>
        <v>1.9</v>
      </c>
      <c r="C1629" s="5">
        <f>TITRES_STAT!D1632</f>
        <v>1.9</v>
      </c>
      <c r="D1629" s="5">
        <f>TITRES_STAT!E1632</f>
        <v>2051</v>
      </c>
      <c r="E1629" s="2">
        <f t="shared" si="100"/>
        <v>-250756</v>
      </c>
      <c r="F1629" s="5" t="str">
        <f t="shared" si="103"/>
        <v>BEARISH</v>
      </c>
      <c r="G1629" s="5" t="str">
        <f t="shared" si="102"/>
        <v>STRONG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1.9</v>
      </c>
      <c r="C1630" s="5">
        <f>TITRES_STAT!D1633</f>
        <v>1.9</v>
      </c>
      <c r="D1630" s="5">
        <f>TITRES_STAT!E1633</f>
        <v>18635</v>
      </c>
      <c r="E1630" s="2">
        <f t="shared" si="100"/>
        <v>-250756</v>
      </c>
      <c r="F1630" s="5" t="str">
        <f t="shared" si="103"/>
        <v>BULLISH</v>
      </c>
      <c r="G1630" s="5" t="str">
        <f t="shared" si="102"/>
        <v>WEAK</v>
      </c>
      <c r="H1630" s="5" t="str">
        <f t="shared" si="101"/>
        <v>CONFIRMED BULLISH</v>
      </c>
    </row>
    <row r="1631" spans="1:8" ht="13.5" x14ac:dyDescent="0.25">
      <c r="A1631" s="3">
        <f>TITRES_STAT!B1634</f>
        <v>44687</v>
      </c>
      <c r="B1631" s="5">
        <f>TITRES_STAT!C1634</f>
        <v>1.9</v>
      </c>
      <c r="C1631" s="5">
        <f>TITRES_STAT!D1634</f>
        <v>1.9</v>
      </c>
      <c r="D1631" s="5">
        <f>TITRES_STAT!E1634</f>
        <v>8675</v>
      </c>
      <c r="E1631" s="2">
        <f t="shared" si="100"/>
        <v>-250756</v>
      </c>
      <c r="F1631" s="5" t="str">
        <f t="shared" si="103"/>
        <v>BULLISH</v>
      </c>
      <c r="G1631" s="5" t="str">
        <f t="shared" si="102"/>
        <v>WEAK</v>
      </c>
      <c r="H1631" s="5" t="str">
        <f t="shared" si="101"/>
        <v>CONFIRMED BULLISH</v>
      </c>
    </row>
    <row r="1632" spans="1:8" ht="13.5" x14ac:dyDescent="0.25">
      <c r="A1632" s="3">
        <f>TITRES_STAT!B1635</f>
        <v>44690</v>
      </c>
      <c r="B1632" s="5">
        <f>TITRES_STAT!C1635</f>
        <v>1.9</v>
      </c>
      <c r="C1632" s="5">
        <f>TITRES_STAT!D1635</f>
        <v>1.9</v>
      </c>
      <c r="D1632" s="5">
        <f>TITRES_STAT!E1635</f>
        <v>16300</v>
      </c>
      <c r="E1632" s="2">
        <f t="shared" si="100"/>
        <v>-250756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NEUTRAL</v>
      </c>
    </row>
    <row r="1633" spans="1:8" ht="13.5" x14ac:dyDescent="0.25">
      <c r="A1633" s="3">
        <f>TITRES_STAT!B1636</f>
        <v>44691</v>
      </c>
      <c r="B1633" s="5">
        <f>TITRES_STAT!C1636</f>
        <v>1.89</v>
      </c>
      <c r="C1633" s="5">
        <f>TITRES_STAT!D1636</f>
        <v>1.89</v>
      </c>
      <c r="D1633" s="5">
        <f>TITRES_STAT!E1636</f>
        <v>10367</v>
      </c>
      <c r="E1633" s="2">
        <f t="shared" si="100"/>
        <v>-261123</v>
      </c>
      <c r="F1633" s="5" t="str">
        <f t="shared" si="103"/>
        <v>BEARISH</v>
      </c>
      <c r="G1633" s="5" t="str">
        <f t="shared" si="102"/>
        <v>STRONG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1.89</v>
      </c>
      <c r="C1634" s="5">
        <f>TITRES_STAT!D1637</f>
        <v>1.89</v>
      </c>
      <c r="D1634" s="5">
        <f>TITRES_STAT!E1637</f>
        <v>150</v>
      </c>
      <c r="E1634" s="2">
        <f t="shared" si="100"/>
        <v>-261123</v>
      </c>
      <c r="F1634" s="5" t="str">
        <f t="shared" si="103"/>
        <v>BEARISH</v>
      </c>
      <c r="G1634" s="5" t="str">
        <f t="shared" si="102"/>
        <v>STRONG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1.88</v>
      </c>
      <c r="C1635" s="5">
        <f>TITRES_STAT!D1638</f>
        <v>1.88</v>
      </c>
      <c r="D1635" s="5">
        <f>TITRES_STAT!E1638</f>
        <v>1480</v>
      </c>
      <c r="E1635" s="2">
        <f t="shared" si="100"/>
        <v>-262603</v>
      </c>
      <c r="F1635" s="5" t="str">
        <f t="shared" si="103"/>
        <v>BEARISH</v>
      </c>
      <c r="G1635" s="5" t="str">
        <f t="shared" si="102"/>
        <v>STRONG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1.85</v>
      </c>
      <c r="C1636" s="5">
        <f>TITRES_STAT!D1639</f>
        <v>1.85</v>
      </c>
      <c r="D1636" s="5">
        <f>TITRES_STAT!E1639</f>
        <v>47484</v>
      </c>
      <c r="E1636" s="2">
        <f t="shared" si="100"/>
        <v>-310087</v>
      </c>
      <c r="F1636" s="5" t="str">
        <f t="shared" si="103"/>
        <v>BEARISH</v>
      </c>
      <c r="G1636" s="5" t="str">
        <f t="shared" si="102"/>
        <v>STRONG</v>
      </c>
      <c r="H1636" s="5" t="str">
        <f t="shared" si="101"/>
        <v>CONFIRMED BEARISH</v>
      </c>
    </row>
    <row r="1637" spans="1:8" ht="13.5" x14ac:dyDescent="0.25">
      <c r="A1637" s="3">
        <f>TITRES_STAT!B1640</f>
        <v>44697</v>
      </c>
      <c r="B1637" s="5">
        <f>TITRES_STAT!C1640</f>
        <v>1.89</v>
      </c>
      <c r="C1637" s="5">
        <f>TITRES_STAT!D1640</f>
        <v>1.89</v>
      </c>
      <c r="D1637" s="5">
        <f>TITRES_STAT!E1640</f>
        <v>1100</v>
      </c>
      <c r="E1637" s="2">
        <f t="shared" si="100"/>
        <v>-308987</v>
      </c>
      <c r="F1637" s="5" t="str">
        <f t="shared" si="103"/>
        <v>BEARISH</v>
      </c>
      <c r="G1637" s="5" t="str">
        <f t="shared" si="102"/>
        <v>STRONG</v>
      </c>
      <c r="H1637" s="5" t="str">
        <f t="shared" si="101"/>
        <v>CONFIRMED BEARISH</v>
      </c>
    </row>
    <row r="1638" spans="1:8" ht="13.5" x14ac:dyDescent="0.25">
      <c r="A1638" s="3">
        <f>TITRES_STAT!B1641</f>
        <v>44698</v>
      </c>
      <c r="B1638" s="5">
        <f>TITRES_STAT!C1641</f>
        <v>1.94</v>
      </c>
      <c r="C1638" s="5">
        <f>TITRES_STAT!D1641</f>
        <v>1.94</v>
      </c>
      <c r="D1638" s="5">
        <f>TITRES_STAT!E1641</f>
        <v>2500</v>
      </c>
      <c r="E1638" s="2">
        <f t="shared" si="100"/>
        <v>-306487</v>
      </c>
      <c r="F1638" s="5" t="str">
        <f t="shared" si="103"/>
        <v>BEARISH</v>
      </c>
      <c r="G1638" s="5" t="str">
        <f t="shared" si="102"/>
        <v>STRONG</v>
      </c>
      <c r="H1638" s="5" t="str">
        <f t="shared" si="101"/>
        <v>BEARISH DIVERGENCE</v>
      </c>
    </row>
    <row r="1639" spans="1:8" ht="13.5" x14ac:dyDescent="0.25">
      <c r="A1639" s="3">
        <f>TITRES_STAT!B1642</f>
        <v>44699</v>
      </c>
      <c r="B1639" s="5">
        <f>TITRES_STAT!C1642</f>
        <v>1.9</v>
      </c>
      <c r="C1639" s="5">
        <f>TITRES_STAT!D1642</f>
        <v>1.9</v>
      </c>
      <c r="D1639" s="5">
        <f>TITRES_STAT!E1642</f>
        <v>400</v>
      </c>
      <c r="E1639" s="2">
        <f t="shared" si="100"/>
        <v>-306887</v>
      </c>
      <c r="F1639" s="5" t="str">
        <f t="shared" si="103"/>
        <v>BEARISH</v>
      </c>
      <c r="G1639" s="5" t="str">
        <f t="shared" si="102"/>
        <v>STRONG</v>
      </c>
      <c r="H1639" s="5" t="str">
        <f t="shared" si="101"/>
        <v>BEARISH DIVERGENCE</v>
      </c>
    </row>
    <row r="1640" spans="1:8" ht="13.5" x14ac:dyDescent="0.25">
      <c r="A1640" s="3">
        <f>TITRES_STAT!B1643</f>
        <v>44700</v>
      </c>
      <c r="B1640" s="5">
        <f>TITRES_STAT!C1643</f>
        <v>1.94</v>
      </c>
      <c r="C1640" s="5">
        <f>TITRES_STAT!D1643</f>
        <v>1.94</v>
      </c>
      <c r="D1640" s="5">
        <f>TITRES_STAT!E1643</f>
        <v>9818</v>
      </c>
      <c r="E1640" s="2">
        <f t="shared" si="100"/>
        <v>-297069</v>
      </c>
      <c r="F1640" s="5" t="str">
        <f t="shared" si="103"/>
        <v>BEARISH</v>
      </c>
      <c r="G1640" s="5" t="str">
        <f t="shared" si="102"/>
        <v>STRONG</v>
      </c>
      <c r="H1640" s="5" t="str">
        <f t="shared" si="101"/>
        <v>BEARISH DIVERGENCE</v>
      </c>
    </row>
    <row r="1641" spans="1:8" ht="13.5" x14ac:dyDescent="0.25">
      <c r="A1641" s="3">
        <f>TITRES_STAT!B1644</f>
        <v>44701</v>
      </c>
      <c r="B1641" s="5">
        <f>TITRES_STAT!C1644</f>
        <v>1.94</v>
      </c>
      <c r="C1641" s="5">
        <f>TITRES_STAT!D1644</f>
        <v>1.94</v>
      </c>
      <c r="D1641" s="5">
        <f>TITRES_STAT!E1644</f>
        <v>10000</v>
      </c>
      <c r="E1641" s="2">
        <f t="shared" si="100"/>
        <v>-297069</v>
      </c>
      <c r="F1641" s="5" t="str">
        <f t="shared" si="103"/>
        <v>BULLISH</v>
      </c>
      <c r="G1641" s="5" t="str">
        <f t="shared" si="102"/>
        <v>WEAK</v>
      </c>
      <c r="H1641" s="5" t="str">
        <f t="shared" si="101"/>
        <v>CONFIRMED BULLISH</v>
      </c>
    </row>
    <row r="1642" spans="1:8" ht="13.5" x14ac:dyDescent="0.25">
      <c r="A1642" s="3">
        <f>TITRES_STAT!B1645</f>
        <v>44704</v>
      </c>
      <c r="B1642" s="5">
        <f>TITRES_STAT!C1645</f>
        <v>1.9</v>
      </c>
      <c r="C1642" s="5">
        <f>TITRES_STAT!D1645</f>
        <v>1.9</v>
      </c>
      <c r="D1642" s="5">
        <f>TITRES_STAT!E1645</f>
        <v>11311</v>
      </c>
      <c r="E1642" s="2">
        <f t="shared" si="100"/>
        <v>-308380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CONFIRMED BULLISH</v>
      </c>
    </row>
    <row r="1643" spans="1:8" ht="13.5" x14ac:dyDescent="0.25">
      <c r="A1643" s="3">
        <f>TITRES_STAT!B1646</f>
        <v>44705</v>
      </c>
      <c r="B1643" s="5">
        <f>TITRES_STAT!C1646</f>
        <v>1.9</v>
      </c>
      <c r="C1643" s="5">
        <f>TITRES_STAT!D1646</f>
        <v>1.9</v>
      </c>
      <c r="D1643" s="5">
        <f>TITRES_STAT!E1646</f>
        <v>1350</v>
      </c>
      <c r="E1643" s="2">
        <f t="shared" si="100"/>
        <v>-308380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CONFIRMED BEARISH</v>
      </c>
    </row>
    <row r="1644" spans="1:8" ht="13.5" x14ac:dyDescent="0.25">
      <c r="A1644" s="3">
        <f>TITRES_STAT!B1647</f>
        <v>44706</v>
      </c>
      <c r="B1644" s="5">
        <f>TITRES_STAT!C1647</f>
        <v>1.93</v>
      </c>
      <c r="C1644" s="5">
        <f>TITRES_STAT!D1647</f>
        <v>1.93</v>
      </c>
      <c r="D1644" s="5">
        <f>TITRES_STAT!E1647</f>
        <v>2200</v>
      </c>
      <c r="E1644" s="2">
        <f t="shared" si="100"/>
        <v>-306180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44707</v>
      </c>
      <c r="B1645" s="5">
        <f>TITRES_STAT!C1648</f>
        <v>1.94</v>
      </c>
      <c r="C1645" s="5">
        <f>TITRES_STAT!D1648</f>
        <v>1.94</v>
      </c>
      <c r="D1645" s="5">
        <f>TITRES_STAT!E1648</f>
        <v>14640</v>
      </c>
      <c r="E1645" s="2">
        <f t="shared" si="100"/>
        <v>-291540</v>
      </c>
      <c r="F1645" s="5" t="str">
        <f t="shared" si="103"/>
        <v>BULLISH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44708</v>
      </c>
      <c r="B1646" s="5">
        <f>TITRES_STAT!C1649</f>
        <v>1.94</v>
      </c>
      <c r="C1646" s="5">
        <f>TITRES_STAT!D1649</f>
        <v>1.94</v>
      </c>
      <c r="D1646" s="5">
        <f>TITRES_STAT!E1649</f>
        <v>8155</v>
      </c>
      <c r="E1646" s="2">
        <f t="shared" si="100"/>
        <v>-291540</v>
      </c>
      <c r="F1646" s="5" t="str">
        <f t="shared" si="103"/>
        <v>BULLISH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1.98</v>
      </c>
      <c r="C1647" s="5">
        <f>TITRES_STAT!D1650</f>
        <v>1.98</v>
      </c>
      <c r="D1647" s="5">
        <f>TITRES_STAT!E1650</f>
        <v>9142</v>
      </c>
      <c r="E1647" s="2">
        <f t="shared" si="100"/>
        <v>-282398</v>
      </c>
      <c r="F1647" s="5" t="str">
        <f t="shared" si="103"/>
        <v>BULLISH</v>
      </c>
      <c r="G1647" s="5" t="str">
        <f t="shared" si="102"/>
        <v>WEAK</v>
      </c>
      <c r="H1647" s="5" t="str">
        <f t="shared" si="101"/>
        <v>CONFIRMED BULLISH</v>
      </c>
    </row>
    <row r="1648" spans="1:8" ht="13.5" x14ac:dyDescent="0.25">
      <c r="A1648" s="3">
        <f>TITRES_STAT!B1651</f>
        <v>44712</v>
      </c>
      <c r="B1648" s="5">
        <f>TITRES_STAT!C1651</f>
        <v>2.02</v>
      </c>
      <c r="C1648" s="5">
        <f>TITRES_STAT!D1651</f>
        <v>2.02</v>
      </c>
      <c r="D1648" s="5">
        <f>TITRES_STAT!E1651</f>
        <v>1200</v>
      </c>
      <c r="E1648" s="2">
        <f t="shared" si="100"/>
        <v>-281198</v>
      </c>
      <c r="F1648" s="5" t="str">
        <f t="shared" si="103"/>
        <v>BULLISH</v>
      </c>
      <c r="G1648" s="5" t="str">
        <f t="shared" si="102"/>
        <v>WEAK</v>
      </c>
      <c r="H1648" s="5" t="str">
        <f t="shared" si="101"/>
        <v>CONFIRMED BULLISH</v>
      </c>
    </row>
    <row r="1649" spans="1:8" ht="13.5" x14ac:dyDescent="0.25">
      <c r="A1649" s="3">
        <f>TITRES_STAT!B1652</f>
        <v>44713</v>
      </c>
      <c r="B1649" s="5">
        <f>TITRES_STAT!C1652</f>
        <v>2.0099999999999998</v>
      </c>
      <c r="C1649" s="5">
        <f>TITRES_STAT!D1652</f>
        <v>2.0099999999999998</v>
      </c>
      <c r="D1649" s="5">
        <f>TITRES_STAT!E1652</f>
        <v>410</v>
      </c>
      <c r="E1649" s="2">
        <f t="shared" si="100"/>
        <v>-281608</v>
      </c>
      <c r="F1649" s="5" t="str">
        <f t="shared" si="103"/>
        <v>BULLISH</v>
      </c>
      <c r="G1649" s="5" t="str">
        <f t="shared" si="102"/>
        <v>WEAK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2.0099999999999998</v>
      </c>
      <c r="C1650" s="5">
        <f>TITRES_STAT!D1653</f>
        <v>2.0099999999999998</v>
      </c>
      <c r="D1650" s="5">
        <f>TITRES_STAT!E1653</f>
        <v>0</v>
      </c>
      <c r="E1650" s="2">
        <f t="shared" si="100"/>
        <v>-281608</v>
      </c>
      <c r="F1650" s="5" t="str">
        <f t="shared" si="103"/>
        <v>BULLISH</v>
      </c>
      <c r="G1650" s="5" t="str">
        <f t="shared" si="102"/>
        <v>WEAK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2.0099999999999998</v>
      </c>
      <c r="C1651" s="5">
        <f>TITRES_STAT!D1654</f>
        <v>2.0099999999999998</v>
      </c>
      <c r="D1651" s="5">
        <f>TITRES_STAT!E1654</f>
        <v>0</v>
      </c>
      <c r="E1651" s="2">
        <f t="shared" si="100"/>
        <v>-281608</v>
      </c>
      <c r="F1651" s="5" t="str">
        <f t="shared" si="103"/>
        <v>BULLISH</v>
      </c>
      <c r="G1651" s="5" t="str">
        <f t="shared" si="102"/>
        <v>WEAK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1.99</v>
      </c>
      <c r="C1652" s="5">
        <f>TITRES_STAT!D1655</f>
        <v>1.99</v>
      </c>
      <c r="D1652" s="5">
        <f>TITRES_STAT!E1655</f>
        <v>11080</v>
      </c>
      <c r="E1652" s="2">
        <f t="shared" si="100"/>
        <v>-292688</v>
      </c>
      <c r="F1652" s="5" t="str">
        <f t="shared" si="103"/>
        <v>BEARISH</v>
      </c>
      <c r="G1652" s="5" t="str">
        <f t="shared" si="102"/>
        <v>STRONG</v>
      </c>
      <c r="H1652" s="5" t="str">
        <f t="shared" si="101"/>
        <v>BEARISH DIVERGENCE</v>
      </c>
    </row>
    <row r="1653" spans="1:8" ht="13.5" x14ac:dyDescent="0.25">
      <c r="A1653" s="3">
        <f>TITRES_STAT!B1656</f>
        <v>44719</v>
      </c>
      <c r="B1653" s="5">
        <f>TITRES_STAT!C1656</f>
        <v>2</v>
      </c>
      <c r="C1653" s="5">
        <f>TITRES_STAT!D1656</f>
        <v>2</v>
      </c>
      <c r="D1653" s="5">
        <f>TITRES_STAT!E1656</f>
        <v>9406</v>
      </c>
      <c r="E1653" s="2">
        <f t="shared" si="100"/>
        <v>-283282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2</v>
      </c>
      <c r="C1654" s="5">
        <f>TITRES_STAT!D1657</f>
        <v>2</v>
      </c>
      <c r="D1654" s="5">
        <f>TITRES_STAT!E1657</f>
        <v>1791</v>
      </c>
      <c r="E1654" s="2">
        <f t="shared" si="100"/>
        <v>-283282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2</v>
      </c>
      <c r="C1655" s="5">
        <f>TITRES_STAT!D1658</f>
        <v>2</v>
      </c>
      <c r="D1655" s="5">
        <f>TITRES_STAT!E1658</f>
        <v>11000</v>
      </c>
      <c r="E1655" s="2">
        <f t="shared" si="100"/>
        <v>-283282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2.02</v>
      </c>
      <c r="C1656" s="5">
        <f>TITRES_STAT!D1659</f>
        <v>2.02</v>
      </c>
      <c r="D1656" s="5">
        <f>TITRES_STAT!E1659</f>
        <v>8061</v>
      </c>
      <c r="E1656" s="2">
        <f t="shared" si="100"/>
        <v>-275221</v>
      </c>
      <c r="F1656" s="5" t="str">
        <f t="shared" si="103"/>
        <v>BULLISH</v>
      </c>
      <c r="G1656" s="5" t="str">
        <f t="shared" si="102"/>
        <v>WEAK</v>
      </c>
      <c r="H1656" s="5" t="str">
        <f t="shared" si="101"/>
        <v>CONFIRMED BULLISH</v>
      </c>
    </row>
    <row r="1657" spans="1:8" ht="13.5" x14ac:dyDescent="0.25">
      <c r="A1657" s="3">
        <f>TITRES_STAT!B1660</f>
        <v>44725</v>
      </c>
      <c r="B1657" s="5">
        <f>TITRES_STAT!C1660</f>
        <v>2.02</v>
      </c>
      <c r="C1657" s="5">
        <f>TITRES_STAT!D1660</f>
        <v>2.02</v>
      </c>
      <c r="D1657" s="5">
        <f>TITRES_STAT!E1660</f>
        <v>16870</v>
      </c>
      <c r="E1657" s="2">
        <f t="shared" si="100"/>
        <v>-275221</v>
      </c>
      <c r="F1657" s="5" t="str">
        <f t="shared" si="103"/>
        <v>BULLISH</v>
      </c>
      <c r="G1657" s="5" t="str">
        <f t="shared" si="102"/>
        <v>WEAK</v>
      </c>
      <c r="H1657" s="5" t="str">
        <f t="shared" si="101"/>
        <v>CONFIRMED BULLISH</v>
      </c>
    </row>
    <row r="1658" spans="1:8" ht="13.5" x14ac:dyDescent="0.25">
      <c r="A1658" s="3">
        <f>TITRES_STAT!B1661</f>
        <v>44726</v>
      </c>
      <c r="B1658" s="5">
        <f>TITRES_STAT!C1661</f>
        <v>2.02</v>
      </c>
      <c r="C1658" s="5">
        <f>TITRES_STAT!D1661</f>
        <v>2.02</v>
      </c>
      <c r="D1658" s="5">
        <f>TITRES_STAT!E1661</f>
        <v>476</v>
      </c>
      <c r="E1658" s="2">
        <f t="shared" si="100"/>
        <v>-275221</v>
      </c>
      <c r="F1658" s="5" t="str">
        <f t="shared" si="103"/>
        <v>BULLISH</v>
      </c>
      <c r="G1658" s="5" t="str">
        <f t="shared" si="102"/>
        <v>WEAK</v>
      </c>
      <c r="H1658" s="5" t="str">
        <f t="shared" si="101"/>
        <v>CONFIRMED BULLISH</v>
      </c>
    </row>
    <row r="1659" spans="1:8" ht="13.5" x14ac:dyDescent="0.25">
      <c r="A1659" s="3">
        <f>TITRES_STAT!B1662</f>
        <v>44727</v>
      </c>
      <c r="B1659" s="5">
        <f>TITRES_STAT!C1662</f>
        <v>2.02</v>
      </c>
      <c r="C1659" s="5">
        <f>TITRES_STAT!D1662</f>
        <v>2.02</v>
      </c>
      <c r="D1659" s="5">
        <f>TITRES_STAT!E1662</f>
        <v>0</v>
      </c>
      <c r="E1659" s="2">
        <f t="shared" si="100"/>
        <v>-275221</v>
      </c>
      <c r="F1659" s="5" t="str">
        <f t="shared" si="103"/>
        <v>BULLISH</v>
      </c>
      <c r="G1659" s="5" t="str">
        <f t="shared" si="102"/>
        <v>WEAK</v>
      </c>
      <c r="H1659" s="5" t="str">
        <f t="shared" si="101"/>
        <v>CONFIRMED BULLISH</v>
      </c>
    </row>
    <row r="1660" spans="1:8" ht="13.5" x14ac:dyDescent="0.25">
      <c r="A1660" s="3">
        <f>TITRES_STAT!B1663</f>
        <v>44728</v>
      </c>
      <c r="B1660" s="5">
        <f>TITRES_STAT!C1663</f>
        <v>2</v>
      </c>
      <c r="C1660" s="5">
        <f>TITRES_STAT!D1663</f>
        <v>2</v>
      </c>
      <c r="D1660" s="5">
        <f>TITRES_STAT!E1663</f>
        <v>1244</v>
      </c>
      <c r="E1660" s="2">
        <f t="shared" si="100"/>
        <v>-276465</v>
      </c>
      <c r="F1660" s="5" t="str">
        <f t="shared" si="103"/>
        <v>BULLISH</v>
      </c>
      <c r="G1660" s="5" t="str">
        <f t="shared" si="102"/>
        <v>WEAK</v>
      </c>
      <c r="H1660" s="5" t="str">
        <f t="shared" si="101"/>
        <v>NEUTRAL</v>
      </c>
    </row>
    <row r="1661" spans="1:8" ht="13.5" x14ac:dyDescent="0.25">
      <c r="A1661" s="3">
        <f>TITRES_STAT!B1664</f>
        <v>44729</v>
      </c>
      <c r="B1661" s="5">
        <f>TITRES_STAT!C1664</f>
        <v>2</v>
      </c>
      <c r="C1661" s="5">
        <f>TITRES_STAT!D1664</f>
        <v>2</v>
      </c>
      <c r="D1661" s="5">
        <f>TITRES_STAT!E1664</f>
        <v>0</v>
      </c>
      <c r="E1661" s="2">
        <f t="shared" si="100"/>
        <v>-276465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2</v>
      </c>
      <c r="C1662" s="5">
        <f>TITRES_STAT!D1665</f>
        <v>2</v>
      </c>
      <c r="D1662" s="5">
        <f>TITRES_STAT!E1665</f>
        <v>11800</v>
      </c>
      <c r="E1662" s="2">
        <f t="shared" si="100"/>
        <v>-276465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2</v>
      </c>
      <c r="C1663" s="5">
        <f>TITRES_STAT!D1666</f>
        <v>2</v>
      </c>
      <c r="D1663" s="5">
        <f>TITRES_STAT!E1666</f>
        <v>16415</v>
      </c>
      <c r="E1663" s="2">
        <f t="shared" si="100"/>
        <v>-276465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2</v>
      </c>
      <c r="C1664" s="5">
        <f>TITRES_STAT!D1667</f>
        <v>2</v>
      </c>
      <c r="D1664" s="5">
        <f>TITRES_STAT!E1667</f>
        <v>2000</v>
      </c>
      <c r="E1664" s="2">
        <f t="shared" si="100"/>
        <v>-276465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2</v>
      </c>
      <c r="C1665" s="5">
        <f>TITRES_STAT!D1668</f>
        <v>2</v>
      </c>
      <c r="D1665" s="5">
        <f>TITRES_STAT!E1668</f>
        <v>5176</v>
      </c>
      <c r="E1665" s="2">
        <f t="shared" si="100"/>
        <v>-276465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44736</v>
      </c>
      <c r="B1666" s="5">
        <f>TITRES_STAT!C1669</f>
        <v>2</v>
      </c>
      <c r="C1666" s="5">
        <f>TITRES_STAT!D1669</f>
        <v>2</v>
      </c>
      <c r="D1666" s="5">
        <f>TITRES_STAT!E1669</f>
        <v>5619</v>
      </c>
      <c r="E1666" s="2">
        <f t="shared" si="100"/>
        <v>-276465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44739</v>
      </c>
      <c r="B1667" s="5">
        <f>TITRES_STAT!C1670</f>
        <v>2</v>
      </c>
      <c r="C1667" s="5">
        <f>TITRES_STAT!D1670</f>
        <v>2</v>
      </c>
      <c r="D1667" s="5">
        <f>TITRES_STAT!E1670</f>
        <v>4000</v>
      </c>
      <c r="E1667" s="2">
        <f t="shared" si="100"/>
        <v>-276465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44740</v>
      </c>
      <c r="B1668" s="5">
        <f>TITRES_STAT!C1671</f>
        <v>1.99</v>
      </c>
      <c r="C1668" s="5">
        <f>TITRES_STAT!D1671</f>
        <v>1.99</v>
      </c>
      <c r="D1668" s="5">
        <f>TITRES_STAT!E1671</f>
        <v>6320</v>
      </c>
      <c r="E1668" s="2">
        <f t="shared" ref="E1668:E1731" si="104">IF(B1668&gt;B1667, E1667+D1668, IF(B1668&lt;B1667, E1667-D1668, E1667))</f>
        <v>-282785</v>
      </c>
      <c r="F1668" s="5" t="str">
        <f t="shared" si="103"/>
        <v>BEARISH</v>
      </c>
      <c r="G1668" s="5" t="str">
        <f t="shared" si="102"/>
        <v>STRONG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1.98</v>
      </c>
      <c r="C1669" s="5">
        <f>TITRES_STAT!D1672</f>
        <v>1.98</v>
      </c>
      <c r="D1669" s="5">
        <f>TITRES_STAT!E1672</f>
        <v>17366</v>
      </c>
      <c r="E1669" s="2">
        <f t="shared" si="104"/>
        <v>-300151</v>
      </c>
      <c r="F1669" s="5" t="str">
        <f t="shared" si="103"/>
        <v>BEARISH</v>
      </c>
      <c r="G1669" s="5" t="str">
        <f t="shared" si="102"/>
        <v>STRONG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1.95</v>
      </c>
      <c r="C1670" s="5">
        <f>TITRES_STAT!D1673</f>
        <v>1.95</v>
      </c>
      <c r="D1670" s="5">
        <f>TITRES_STAT!E1673</f>
        <v>7450</v>
      </c>
      <c r="E1670" s="2">
        <f t="shared" si="104"/>
        <v>-307601</v>
      </c>
      <c r="F1670" s="5" t="str">
        <f t="shared" si="103"/>
        <v>BEARISH</v>
      </c>
      <c r="G1670" s="5" t="str">
        <f t="shared" si="102"/>
        <v>STRONG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1.95</v>
      </c>
      <c r="C1671" s="5">
        <f>TITRES_STAT!D1674</f>
        <v>1.95</v>
      </c>
      <c r="D1671" s="5">
        <f>TITRES_STAT!E1674</f>
        <v>0</v>
      </c>
      <c r="E1671" s="2">
        <f t="shared" si="104"/>
        <v>-307601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STRONG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1.95</v>
      </c>
      <c r="C1672" s="5">
        <f>TITRES_STAT!D1675</f>
        <v>1.95</v>
      </c>
      <c r="D1672" s="5">
        <f>TITRES_STAT!E1675</f>
        <v>2950</v>
      </c>
      <c r="E1672" s="2">
        <f t="shared" si="104"/>
        <v>-307601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STRONG</v>
      </c>
      <c r="H1672" s="5" t="str">
        <f t="shared" si="105"/>
        <v>CONFIRMED BEARISH</v>
      </c>
    </row>
    <row r="1673" spans="1:8" ht="13.5" x14ac:dyDescent="0.25">
      <c r="A1673" s="3">
        <f>TITRES_STAT!B1676</f>
        <v>44747</v>
      </c>
      <c r="B1673" s="5">
        <f>TITRES_STAT!C1676</f>
        <v>1.95</v>
      </c>
      <c r="C1673" s="5">
        <f>TITRES_STAT!D1676</f>
        <v>1.95</v>
      </c>
      <c r="D1673" s="5">
        <f>TITRES_STAT!E1676</f>
        <v>2000</v>
      </c>
      <c r="E1673" s="2">
        <f t="shared" si="104"/>
        <v>-307601</v>
      </c>
      <c r="F1673" s="5" t="str">
        <f t="shared" si="107"/>
        <v>BEARISH</v>
      </c>
      <c r="G1673" s="5" t="str">
        <f t="shared" si="106"/>
        <v>STRONG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1.94</v>
      </c>
      <c r="C1674" s="5">
        <f>TITRES_STAT!D1677</f>
        <v>1.94</v>
      </c>
      <c r="D1674" s="5">
        <f>TITRES_STAT!E1677</f>
        <v>4000</v>
      </c>
      <c r="E1674" s="2">
        <f t="shared" si="104"/>
        <v>-311601</v>
      </c>
      <c r="F1674" s="5" t="str">
        <f t="shared" si="107"/>
        <v>BEARISH</v>
      </c>
      <c r="G1674" s="5" t="str">
        <f t="shared" si="106"/>
        <v>STRONG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1.95</v>
      </c>
      <c r="C1675" s="5">
        <f>TITRES_STAT!D1678</f>
        <v>1.95</v>
      </c>
      <c r="D1675" s="5">
        <f>TITRES_STAT!E1678</f>
        <v>20</v>
      </c>
      <c r="E1675" s="2">
        <f t="shared" si="104"/>
        <v>-311581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44750</v>
      </c>
      <c r="B1676" s="5">
        <f>TITRES_STAT!C1679</f>
        <v>1.94</v>
      </c>
      <c r="C1676" s="5">
        <f>TITRES_STAT!D1679</f>
        <v>1.94</v>
      </c>
      <c r="D1676" s="5">
        <f>TITRES_STAT!E1679</f>
        <v>257</v>
      </c>
      <c r="E1676" s="2">
        <f t="shared" si="104"/>
        <v>-311838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1.94</v>
      </c>
      <c r="C1677" s="5">
        <f>TITRES_STAT!D1680</f>
        <v>1.94</v>
      </c>
      <c r="D1677" s="5">
        <f>TITRES_STAT!E1680</f>
        <v>8924</v>
      </c>
      <c r="E1677" s="2">
        <f t="shared" si="104"/>
        <v>-311838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44754</v>
      </c>
      <c r="B1678" s="5">
        <f>TITRES_STAT!C1681</f>
        <v>1.94</v>
      </c>
      <c r="C1678" s="5">
        <f>TITRES_STAT!D1681</f>
        <v>1.94</v>
      </c>
      <c r="D1678" s="5">
        <f>TITRES_STAT!E1681</f>
        <v>18500</v>
      </c>
      <c r="E1678" s="2">
        <f t="shared" si="104"/>
        <v>-311838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CONFIRMED BEARISH</v>
      </c>
    </row>
    <row r="1679" spans="1:8" ht="13.5" x14ac:dyDescent="0.25">
      <c r="A1679" s="3">
        <f>TITRES_STAT!B1682</f>
        <v>44755</v>
      </c>
      <c r="B1679" s="5">
        <f>TITRES_STAT!C1682</f>
        <v>1.99</v>
      </c>
      <c r="C1679" s="5">
        <f>TITRES_STAT!D1682</f>
        <v>1.99</v>
      </c>
      <c r="D1679" s="5">
        <f>TITRES_STAT!E1682</f>
        <v>7189</v>
      </c>
      <c r="E1679" s="2">
        <f t="shared" si="104"/>
        <v>-304649</v>
      </c>
      <c r="F1679" s="5" t="str">
        <f t="shared" si="107"/>
        <v>BULLISH</v>
      </c>
      <c r="G1679" s="5" t="str">
        <f t="shared" si="106"/>
        <v>WEAK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2</v>
      </c>
      <c r="C1680" s="5">
        <f>TITRES_STAT!D1683</f>
        <v>2</v>
      </c>
      <c r="D1680" s="5">
        <f>TITRES_STAT!E1683</f>
        <v>29675</v>
      </c>
      <c r="E1680" s="2">
        <f t="shared" si="104"/>
        <v>-274974</v>
      </c>
      <c r="F1680" s="5" t="str">
        <f t="shared" si="107"/>
        <v>BULLISH</v>
      </c>
      <c r="G1680" s="5" t="str">
        <f t="shared" si="106"/>
        <v>WEAK</v>
      </c>
      <c r="H1680" s="5" t="str">
        <f t="shared" si="105"/>
        <v>CONFIRMED BULLISH</v>
      </c>
    </row>
    <row r="1681" spans="1:8" ht="13.5" x14ac:dyDescent="0.25">
      <c r="A1681" s="3">
        <f>TITRES_STAT!B1684</f>
        <v>44757</v>
      </c>
      <c r="B1681" s="5">
        <f>TITRES_STAT!C1684</f>
        <v>2</v>
      </c>
      <c r="C1681" s="5">
        <f>TITRES_STAT!D1684</f>
        <v>2</v>
      </c>
      <c r="D1681" s="5">
        <f>TITRES_STAT!E1684</f>
        <v>9615</v>
      </c>
      <c r="E1681" s="2">
        <f t="shared" si="104"/>
        <v>-274974</v>
      </c>
      <c r="F1681" s="5" t="str">
        <f t="shared" si="107"/>
        <v>BULLISH</v>
      </c>
      <c r="G1681" s="5" t="str">
        <f t="shared" si="106"/>
        <v>WEAK</v>
      </c>
      <c r="H1681" s="5" t="str">
        <f t="shared" si="105"/>
        <v>CONFIRMED BULLISH</v>
      </c>
    </row>
    <row r="1682" spans="1:8" ht="13.5" x14ac:dyDescent="0.25">
      <c r="A1682" s="3">
        <f>TITRES_STAT!B1685</f>
        <v>44760</v>
      </c>
      <c r="B1682" s="5">
        <f>TITRES_STAT!C1685</f>
        <v>2.0099999999999998</v>
      </c>
      <c r="C1682" s="5">
        <f>TITRES_STAT!D1685</f>
        <v>2.0099999999999998</v>
      </c>
      <c r="D1682" s="5">
        <f>TITRES_STAT!E1685</f>
        <v>5160</v>
      </c>
      <c r="E1682" s="2">
        <f t="shared" si="104"/>
        <v>-269814</v>
      </c>
      <c r="F1682" s="5" t="str">
        <f t="shared" si="107"/>
        <v>BULLISH</v>
      </c>
      <c r="G1682" s="5" t="str">
        <f t="shared" si="106"/>
        <v>WEAK</v>
      </c>
      <c r="H1682" s="5" t="str">
        <f t="shared" si="105"/>
        <v>CONFIRMED BULLISH</v>
      </c>
    </row>
    <row r="1683" spans="1:8" ht="13.5" x14ac:dyDescent="0.25">
      <c r="A1683" s="3">
        <f>TITRES_STAT!B1686</f>
        <v>44761</v>
      </c>
      <c r="B1683" s="5">
        <f>TITRES_STAT!C1686</f>
        <v>2.0099999999999998</v>
      </c>
      <c r="C1683" s="5">
        <f>TITRES_STAT!D1686</f>
        <v>2.0099999999999998</v>
      </c>
      <c r="D1683" s="5">
        <f>TITRES_STAT!E1686</f>
        <v>7840</v>
      </c>
      <c r="E1683" s="2">
        <f t="shared" si="104"/>
        <v>-269814</v>
      </c>
      <c r="F1683" s="5" t="str">
        <f t="shared" si="107"/>
        <v>BULLISH</v>
      </c>
      <c r="G1683" s="5" t="str">
        <f t="shared" si="106"/>
        <v>WEAK</v>
      </c>
      <c r="H1683" s="5" t="str">
        <f t="shared" si="105"/>
        <v>CONFIRMED BULLISH</v>
      </c>
    </row>
    <row r="1684" spans="1:8" ht="13.5" x14ac:dyDescent="0.25">
      <c r="A1684" s="3">
        <f>TITRES_STAT!B1687</f>
        <v>44762</v>
      </c>
      <c r="B1684" s="5">
        <f>TITRES_STAT!C1687</f>
        <v>2.0099999999999998</v>
      </c>
      <c r="C1684" s="5">
        <f>TITRES_STAT!D1687</f>
        <v>2.0099999999999998</v>
      </c>
      <c r="D1684" s="5">
        <f>TITRES_STAT!E1687</f>
        <v>2900</v>
      </c>
      <c r="E1684" s="2">
        <f t="shared" si="104"/>
        <v>-269814</v>
      </c>
      <c r="F1684" s="5" t="str">
        <f t="shared" si="107"/>
        <v>BULLISH</v>
      </c>
      <c r="G1684" s="5" t="str">
        <f t="shared" si="106"/>
        <v>WEAK</v>
      </c>
      <c r="H1684" s="5" t="str">
        <f t="shared" si="105"/>
        <v>CONFIRMED BULLISH</v>
      </c>
    </row>
    <row r="1685" spans="1:8" ht="13.5" x14ac:dyDescent="0.25">
      <c r="A1685" s="3">
        <f>TITRES_STAT!B1688</f>
        <v>44763</v>
      </c>
      <c r="B1685" s="5">
        <f>TITRES_STAT!C1688</f>
        <v>2.02</v>
      </c>
      <c r="C1685" s="5">
        <f>TITRES_STAT!D1688</f>
        <v>2.02</v>
      </c>
      <c r="D1685" s="5">
        <f>TITRES_STAT!E1688</f>
        <v>5500</v>
      </c>
      <c r="E1685" s="2">
        <f t="shared" si="104"/>
        <v>-264314</v>
      </c>
      <c r="F1685" s="5" t="str">
        <f t="shared" si="107"/>
        <v>BULLISH</v>
      </c>
      <c r="G1685" s="5" t="str">
        <f t="shared" si="106"/>
        <v>WEAK</v>
      </c>
      <c r="H1685" s="5" t="str">
        <f t="shared" si="105"/>
        <v>CONFIRMED BULLISH</v>
      </c>
    </row>
    <row r="1686" spans="1:8" ht="13.5" x14ac:dyDescent="0.25">
      <c r="A1686" s="3">
        <f>TITRES_STAT!B1689</f>
        <v>44764</v>
      </c>
      <c r="B1686" s="5">
        <f>TITRES_STAT!C1689</f>
        <v>2.02</v>
      </c>
      <c r="C1686" s="5">
        <f>TITRES_STAT!D1689</f>
        <v>2.02</v>
      </c>
      <c r="D1686" s="5">
        <f>TITRES_STAT!E1689</f>
        <v>9721</v>
      </c>
      <c r="E1686" s="2">
        <f t="shared" si="104"/>
        <v>-264314</v>
      </c>
      <c r="F1686" s="5" t="str">
        <f t="shared" si="107"/>
        <v>BULLISH</v>
      </c>
      <c r="G1686" s="5" t="str">
        <f t="shared" si="106"/>
        <v>WEAK</v>
      </c>
      <c r="H1686" s="5" t="str">
        <f t="shared" si="105"/>
        <v>CONFIRMED BULLISH</v>
      </c>
    </row>
    <row r="1687" spans="1:8" ht="13.5" x14ac:dyDescent="0.25">
      <c r="A1687" s="3">
        <f>TITRES_STAT!B1690</f>
        <v>44768</v>
      </c>
      <c r="B1687" s="5">
        <f>TITRES_STAT!C1690</f>
        <v>2.0299999999999998</v>
      </c>
      <c r="C1687" s="5">
        <f>TITRES_STAT!D1690</f>
        <v>2.0299999999999998</v>
      </c>
      <c r="D1687" s="5">
        <f>TITRES_STAT!E1690</f>
        <v>13135</v>
      </c>
      <c r="E1687" s="2">
        <f t="shared" si="104"/>
        <v>-251179</v>
      </c>
      <c r="F1687" s="5" t="str">
        <f t="shared" si="107"/>
        <v>BULLISH</v>
      </c>
      <c r="G1687" s="5" t="str">
        <f t="shared" si="106"/>
        <v>WEAK</v>
      </c>
      <c r="H1687" s="5" t="str">
        <f t="shared" si="105"/>
        <v>CONFIRMED BULLISH</v>
      </c>
    </row>
    <row r="1688" spans="1:8" ht="13.5" x14ac:dyDescent="0.25">
      <c r="A1688" s="3">
        <f>TITRES_STAT!B1691</f>
        <v>44769</v>
      </c>
      <c r="B1688" s="5">
        <f>TITRES_STAT!C1691</f>
        <v>2.02</v>
      </c>
      <c r="C1688" s="5">
        <f>TITRES_STAT!D1691</f>
        <v>2.02</v>
      </c>
      <c r="D1688" s="5">
        <f>TITRES_STAT!E1691</f>
        <v>2248</v>
      </c>
      <c r="E1688" s="2">
        <f t="shared" si="104"/>
        <v>-253427</v>
      </c>
      <c r="F1688" s="5" t="str">
        <f t="shared" si="107"/>
        <v>BULLISH</v>
      </c>
      <c r="G1688" s="5" t="str">
        <f t="shared" si="106"/>
        <v>WEAK</v>
      </c>
      <c r="H1688" s="5" t="str">
        <f t="shared" si="105"/>
        <v>CONFIRMED BULLISH</v>
      </c>
    </row>
    <row r="1689" spans="1:8" ht="13.5" x14ac:dyDescent="0.25">
      <c r="A1689" s="3">
        <f>TITRES_STAT!B1692</f>
        <v>44770</v>
      </c>
      <c r="B1689" s="5">
        <f>TITRES_STAT!C1692</f>
        <v>2</v>
      </c>
      <c r="C1689" s="5">
        <f>TITRES_STAT!D1692</f>
        <v>2</v>
      </c>
      <c r="D1689" s="5">
        <f>TITRES_STAT!E1692</f>
        <v>8721</v>
      </c>
      <c r="E1689" s="2">
        <f t="shared" si="104"/>
        <v>-262148</v>
      </c>
      <c r="F1689" s="5" t="str">
        <f t="shared" si="107"/>
        <v>BULLISH</v>
      </c>
      <c r="G1689" s="5" t="str">
        <f t="shared" si="106"/>
        <v>WEAK</v>
      </c>
      <c r="H1689" s="5" t="str">
        <f t="shared" si="105"/>
        <v>BULLISH DIVERGENCE</v>
      </c>
    </row>
    <row r="1690" spans="1:8" ht="13.5" x14ac:dyDescent="0.25">
      <c r="A1690" s="3">
        <f>TITRES_STAT!B1693</f>
        <v>44771</v>
      </c>
      <c r="B1690" s="5">
        <f>TITRES_STAT!C1693</f>
        <v>2.0499999999999998</v>
      </c>
      <c r="C1690" s="5">
        <f>TITRES_STAT!D1693</f>
        <v>2.0499999999999998</v>
      </c>
      <c r="D1690" s="5">
        <f>TITRES_STAT!E1693</f>
        <v>30172</v>
      </c>
      <c r="E1690" s="2">
        <f t="shared" si="104"/>
        <v>-231976</v>
      </c>
      <c r="F1690" s="5" t="str">
        <f t="shared" si="107"/>
        <v>BULLISH</v>
      </c>
      <c r="G1690" s="5" t="str">
        <f t="shared" si="106"/>
        <v>WEAK</v>
      </c>
      <c r="H1690" s="5" t="str">
        <f t="shared" si="105"/>
        <v>CONFIRMED BULLISH</v>
      </c>
    </row>
    <row r="1691" spans="1:8" ht="13.5" x14ac:dyDescent="0.25">
      <c r="A1691" s="3">
        <f>TITRES_STAT!B1694</f>
        <v>44774</v>
      </c>
      <c r="B1691" s="5">
        <f>TITRES_STAT!C1694</f>
        <v>2.06</v>
      </c>
      <c r="C1691" s="5">
        <f>TITRES_STAT!D1694</f>
        <v>2.06</v>
      </c>
      <c r="D1691" s="5">
        <f>TITRES_STAT!E1694</f>
        <v>2443</v>
      </c>
      <c r="E1691" s="2">
        <f t="shared" si="104"/>
        <v>-229533</v>
      </c>
      <c r="F1691" s="5" t="str">
        <f t="shared" si="107"/>
        <v>BULLISH</v>
      </c>
      <c r="G1691" s="5" t="str">
        <f t="shared" si="106"/>
        <v>WEAK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2.12</v>
      </c>
      <c r="C1692" s="5">
        <f>TITRES_STAT!D1695</f>
        <v>2.12</v>
      </c>
      <c r="D1692" s="5">
        <f>TITRES_STAT!E1695</f>
        <v>28600</v>
      </c>
      <c r="E1692" s="2">
        <f t="shared" si="104"/>
        <v>-200933</v>
      </c>
      <c r="F1692" s="5" t="str">
        <f t="shared" si="107"/>
        <v>BULLISH</v>
      </c>
      <c r="G1692" s="5" t="str">
        <f t="shared" si="106"/>
        <v>WEAK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2.14</v>
      </c>
      <c r="C1693" s="5">
        <f>TITRES_STAT!D1696</f>
        <v>2.14</v>
      </c>
      <c r="D1693" s="5">
        <f>TITRES_STAT!E1696</f>
        <v>6268</v>
      </c>
      <c r="E1693" s="2">
        <f t="shared" si="104"/>
        <v>-194665</v>
      </c>
      <c r="F1693" s="5" t="str">
        <f t="shared" si="107"/>
        <v>BULLISH</v>
      </c>
      <c r="G1693" s="5" t="str">
        <f t="shared" si="106"/>
        <v>WEAK</v>
      </c>
      <c r="H1693" s="5" t="str">
        <f t="shared" si="105"/>
        <v>CONFIRMED BULLISH</v>
      </c>
    </row>
    <row r="1694" spans="1:8" ht="13.5" x14ac:dyDescent="0.25">
      <c r="A1694" s="3">
        <f>TITRES_STAT!B1697</f>
        <v>44777</v>
      </c>
      <c r="B1694" s="5">
        <f>TITRES_STAT!C1697</f>
        <v>2.13</v>
      </c>
      <c r="C1694" s="5">
        <f>TITRES_STAT!D1697</f>
        <v>2.13</v>
      </c>
      <c r="D1694" s="5">
        <f>TITRES_STAT!E1697</f>
        <v>9830</v>
      </c>
      <c r="E1694" s="2">
        <f t="shared" si="104"/>
        <v>-204495</v>
      </c>
      <c r="F1694" s="5" t="str">
        <f t="shared" si="107"/>
        <v>BULLISH</v>
      </c>
      <c r="G1694" s="5" t="str">
        <f t="shared" si="106"/>
        <v>WEAK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2.11</v>
      </c>
      <c r="C1695" s="5">
        <f>TITRES_STAT!D1698</f>
        <v>2.11</v>
      </c>
      <c r="D1695" s="5">
        <f>TITRES_STAT!E1698</f>
        <v>6716</v>
      </c>
      <c r="E1695" s="2">
        <f t="shared" si="104"/>
        <v>-211211</v>
      </c>
      <c r="F1695" s="5" t="str">
        <f t="shared" si="107"/>
        <v>BULLISH</v>
      </c>
      <c r="G1695" s="5" t="str">
        <f t="shared" si="106"/>
        <v>WEAK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2.11</v>
      </c>
      <c r="C1696" s="5">
        <f>TITRES_STAT!D1699</f>
        <v>2.11</v>
      </c>
      <c r="D1696" s="5">
        <f>TITRES_STAT!E1699</f>
        <v>23173</v>
      </c>
      <c r="E1696" s="2">
        <f t="shared" si="104"/>
        <v>-211211</v>
      </c>
      <c r="F1696" s="5" t="str">
        <f t="shared" si="107"/>
        <v>BULLISH</v>
      </c>
      <c r="G1696" s="5" t="str">
        <f t="shared" si="106"/>
        <v>WEAK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2.11</v>
      </c>
      <c r="C1697" s="5">
        <f>TITRES_STAT!D1700</f>
        <v>2.11</v>
      </c>
      <c r="D1697" s="5">
        <f>TITRES_STAT!E1700</f>
        <v>4784</v>
      </c>
      <c r="E1697" s="2">
        <f t="shared" si="104"/>
        <v>-211211</v>
      </c>
      <c r="F1697" s="5" t="str">
        <f t="shared" si="107"/>
        <v>BEARISH</v>
      </c>
      <c r="G1697" s="5" t="str">
        <f t="shared" si="106"/>
        <v>STRONG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2.11</v>
      </c>
      <c r="C1698" s="5">
        <f>TITRES_STAT!D1701</f>
        <v>2.11</v>
      </c>
      <c r="D1698" s="5">
        <f>TITRES_STAT!E1701</f>
        <v>2502</v>
      </c>
      <c r="E1698" s="2">
        <f t="shared" si="104"/>
        <v>-211211</v>
      </c>
      <c r="F1698" s="5" t="str">
        <f t="shared" si="107"/>
        <v>BEARISH</v>
      </c>
      <c r="G1698" s="5" t="str">
        <f t="shared" si="106"/>
        <v>STRONG</v>
      </c>
      <c r="H1698" s="5" t="str">
        <f t="shared" si="105"/>
        <v>CONFIRMED BEARISH</v>
      </c>
    </row>
    <row r="1699" spans="1:8" ht="13.5" x14ac:dyDescent="0.25">
      <c r="A1699" s="3">
        <f>TITRES_STAT!B1702</f>
        <v>44784</v>
      </c>
      <c r="B1699" s="5">
        <f>TITRES_STAT!C1702</f>
        <v>2.11</v>
      </c>
      <c r="C1699" s="5">
        <f>TITRES_STAT!D1702</f>
        <v>2.11</v>
      </c>
      <c r="D1699" s="5">
        <f>TITRES_STAT!E1702</f>
        <v>9212</v>
      </c>
      <c r="E1699" s="2">
        <f t="shared" si="104"/>
        <v>-211211</v>
      </c>
      <c r="F1699" s="5" t="str">
        <f t="shared" si="107"/>
        <v>BEARISH</v>
      </c>
      <c r="G1699" s="5" t="str">
        <f t="shared" si="106"/>
        <v>STRONG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2.11</v>
      </c>
      <c r="C1700" s="5">
        <f>TITRES_STAT!D1703</f>
        <v>2.11</v>
      </c>
      <c r="D1700" s="5">
        <f>TITRES_STAT!E1703</f>
        <v>11180</v>
      </c>
      <c r="E1700" s="2">
        <f t="shared" si="104"/>
        <v>-211211</v>
      </c>
      <c r="F1700" s="5" t="str">
        <f t="shared" si="107"/>
        <v>NEUTRAL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2.14</v>
      </c>
      <c r="C1701" s="5">
        <f>TITRES_STAT!D1704</f>
        <v>2.14</v>
      </c>
      <c r="D1701" s="5">
        <f>TITRES_STAT!E1704</f>
        <v>500</v>
      </c>
      <c r="E1701" s="2">
        <f t="shared" si="104"/>
        <v>-210711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2.14</v>
      </c>
      <c r="C1702" s="5">
        <f>TITRES_STAT!D1705</f>
        <v>2.14</v>
      </c>
      <c r="D1702" s="5">
        <f>TITRES_STAT!E1705</f>
        <v>9362</v>
      </c>
      <c r="E1702" s="2">
        <f t="shared" si="104"/>
        <v>-210711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2.15</v>
      </c>
      <c r="C1703" s="5">
        <f>TITRES_STAT!D1706</f>
        <v>2.15</v>
      </c>
      <c r="D1703" s="5">
        <f>TITRES_STAT!E1706</f>
        <v>17162</v>
      </c>
      <c r="E1703" s="2">
        <f t="shared" si="104"/>
        <v>-193549</v>
      </c>
      <c r="F1703" s="5" t="str">
        <f t="shared" si="107"/>
        <v>BULLISH</v>
      </c>
      <c r="G1703" s="5" t="str">
        <f t="shared" si="106"/>
        <v>WEAK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2.15</v>
      </c>
      <c r="C1704" s="5">
        <f>TITRES_STAT!D1707</f>
        <v>2.15</v>
      </c>
      <c r="D1704" s="5">
        <f>TITRES_STAT!E1707</f>
        <v>4390</v>
      </c>
      <c r="E1704" s="2">
        <f t="shared" si="104"/>
        <v>-193549</v>
      </c>
      <c r="F1704" s="5" t="str">
        <f t="shared" si="107"/>
        <v>BULLISH</v>
      </c>
      <c r="G1704" s="5" t="str">
        <f t="shared" si="106"/>
        <v>WEAK</v>
      </c>
      <c r="H1704" s="5" t="str">
        <f t="shared" si="105"/>
        <v>CONFIRMED BULLISH</v>
      </c>
    </row>
    <row r="1705" spans="1:8" ht="13.5" x14ac:dyDescent="0.25">
      <c r="A1705" s="3">
        <f>TITRES_STAT!B1708</f>
        <v>44792</v>
      </c>
      <c r="B1705" s="5">
        <f>TITRES_STAT!C1708</f>
        <v>2.15</v>
      </c>
      <c r="C1705" s="5">
        <f>TITRES_STAT!D1708</f>
        <v>2.15</v>
      </c>
      <c r="D1705" s="5">
        <f>TITRES_STAT!E1708</f>
        <v>10288</v>
      </c>
      <c r="E1705" s="2">
        <f t="shared" si="104"/>
        <v>-193549</v>
      </c>
      <c r="F1705" s="5" t="str">
        <f t="shared" si="107"/>
        <v>BULLISH</v>
      </c>
      <c r="G1705" s="5" t="str">
        <f t="shared" si="106"/>
        <v>WEAK</v>
      </c>
      <c r="H1705" s="5" t="str">
        <f t="shared" si="105"/>
        <v>CONFIRMED BULLISH</v>
      </c>
    </row>
    <row r="1706" spans="1:8" ht="13.5" x14ac:dyDescent="0.25">
      <c r="A1706" s="3">
        <f>TITRES_STAT!B1709</f>
        <v>44795</v>
      </c>
      <c r="B1706" s="5">
        <f>TITRES_STAT!C1709</f>
        <v>2.13</v>
      </c>
      <c r="C1706" s="5">
        <f>TITRES_STAT!D1709</f>
        <v>2.13</v>
      </c>
      <c r="D1706" s="5">
        <f>TITRES_STAT!E1709</f>
        <v>8710</v>
      </c>
      <c r="E1706" s="2">
        <f t="shared" si="104"/>
        <v>-202259</v>
      </c>
      <c r="F1706" s="5" t="str">
        <f t="shared" si="107"/>
        <v>BULLISH</v>
      </c>
      <c r="G1706" s="5" t="str">
        <f t="shared" si="106"/>
        <v>WEAK</v>
      </c>
      <c r="H1706" s="5" t="str">
        <f t="shared" si="105"/>
        <v>BULLISH DIVERGENCE</v>
      </c>
    </row>
    <row r="1707" spans="1:8" ht="13.5" x14ac:dyDescent="0.25">
      <c r="A1707" s="3">
        <f>TITRES_STAT!B1710</f>
        <v>44796</v>
      </c>
      <c r="B1707" s="5">
        <f>TITRES_STAT!C1710</f>
        <v>2.13</v>
      </c>
      <c r="C1707" s="5">
        <f>TITRES_STAT!D1710</f>
        <v>2.13</v>
      </c>
      <c r="D1707" s="5">
        <f>TITRES_STAT!E1710</f>
        <v>0</v>
      </c>
      <c r="E1707" s="2">
        <f t="shared" si="104"/>
        <v>-202259</v>
      </c>
      <c r="F1707" s="5" t="str">
        <f t="shared" si="107"/>
        <v>BULLISH</v>
      </c>
      <c r="G1707" s="5" t="str">
        <f t="shared" si="106"/>
        <v>WEAK</v>
      </c>
      <c r="H1707" s="5" t="str">
        <f t="shared" si="105"/>
        <v>BULLISH DIVERGENCE</v>
      </c>
    </row>
    <row r="1708" spans="1:8" ht="13.5" x14ac:dyDescent="0.25">
      <c r="A1708" s="3">
        <f>TITRES_STAT!B1711</f>
        <v>44797</v>
      </c>
      <c r="B1708" s="5">
        <f>TITRES_STAT!C1711</f>
        <v>2.13</v>
      </c>
      <c r="C1708" s="5">
        <f>TITRES_STAT!D1711</f>
        <v>2.13</v>
      </c>
      <c r="D1708" s="5">
        <f>TITRES_STAT!E1711</f>
        <v>6390</v>
      </c>
      <c r="E1708" s="2">
        <f t="shared" si="104"/>
        <v>-202259</v>
      </c>
      <c r="F1708" s="5" t="str">
        <f t="shared" si="107"/>
        <v>BEARISH</v>
      </c>
      <c r="G1708" s="5" t="str">
        <f t="shared" si="106"/>
        <v>STRONG</v>
      </c>
      <c r="H1708" s="5" t="str">
        <f t="shared" si="105"/>
        <v>CONFIRMED BEARISH</v>
      </c>
    </row>
    <row r="1709" spans="1:8" ht="13.5" x14ac:dyDescent="0.25">
      <c r="A1709" s="3">
        <f>TITRES_STAT!B1712</f>
        <v>44798</v>
      </c>
      <c r="B1709" s="5">
        <f>TITRES_STAT!C1712</f>
        <v>2.13</v>
      </c>
      <c r="C1709" s="5">
        <f>TITRES_STAT!D1712</f>
        <v>2.13</v>
      </c>
      <c r="D1709" s="5">
        <f>TITRES_STAT!E1712</f>
        <v>190</v>
      </c>
      <c r="E1709" s="2">
        <f t="shared" si="104"/>
        <v>-202259</v>
      </c>
      <c r="F1709" s="5" t="str">
        <f t="shared" si="107"/>
        <v>BEARISH</v>
      </c>
      <c r="G1709" s="5" t="str">
        <f t="shared" si="106"/>
        <v>STRONG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2.12</v>
      </c>
      <c r="C1710" s="5">
        <f>TITRES_STAT!D1713</f>
        <v>2.12</v>
      </c>
      <c r="D1710" s="5">
        <f>TITRES_STAT!E1713</f>
        <v>11188</v>
      </c>
      <c r="E1710" s="2">
        <f t="shared" si="104"/>
        <v>-213447</v>
      </c>
      <c r="F1710" s="5" t="str">
        <f t="shared" si="107"/>
        <v>BEARISH</v>
      </c>
      <c r="G1710" s="5" t="str">
        <f t="shared" si="106"/>
        <v>STRONG</v>
      </c>
      <c r="H1710" s="5" t="str">
        <f t="shared" si="105"/>
        <v>CONFIRMED BEARISH</v>
      </c>
    </row>
    <row r="1711" spans="1:8" ht="13.5" x14ac:dyDescent="0.25">
      <c r="A1711" s="3">
        <f>TITRES_STAT!B1714</f>
        <v>44802</v>
      </c>
      <c r="B1711" s="5">
        <f>TITRES_STAT!C1714</f>
        <v>2.13</v>
      </c>
      <c r="C1711" s="5">
        <f>TITRES_STAT!D1714</f>
        <v>2.13</v>
      </c>
      <c r="D1711" s="5">
        <f>TITRES_STAT!E1714</f>
        <v>1150</v>
      </c>
      <c r="E1711" s="2">
        <f t="shared" si="104"/>
        <v>-212297</v>
      </c>
      <c r="F1711" s="5" t="str">
        <f t="shared" si="107"/>
        <v>BEARISH</v>
      </c>
      <c r="G1711" s="5" t="str">
        <f t="shared" si="106"/>
        <v>STRONG</v>
      </c>
      <c r="H1711" s="5" t="str">
        <f t="shared" si="105"/>
        <v>NEUTRAL</v>
      </c>
    </row>
    <row r="1712" spans="1:8" ht="13.5" x14ac:dyDescent="0.25">
      <c r="A1712" s="3">
        <f>TITRES_STAT!B1715</f>
        <v>44803</v>
      </c>
      <c r="B1712" s="5">
        <f>TITRES_STAT!C1715</f>
        <v>2.1</v>
      </c>
      <c r="C1712" s="5">
        <f>TITRES_STAT!D1715</f>
        <v>2.1</v>
      </c>
      <c r="D1712" s="5">
        <f>TITRES_STAT!E1715</f>
        <v>4030</v>
      </c>
      <c r="E1712" s="2">
        <f t="shared" si="104"/>
        <v>-216327</v>
      </c>
      <c r="F1712" s="5" t="str">
        <f t="shared" si="107"/>
        <v>BEARISH</v>
      </c>
      <c r="G1712" s="5" t="str">
        <f t="shared" si="106"/>
        <v>STRONG</v>
      </c>
      <c r="H1712" s="5" t="str">
        <f t="shared" si="105"/>
        <v>CONFIRMED BEARISH</v>
      </c>
    </row>
    <row r="1713" spans="1:8" ht="13.5" x14ac:dyDescent="0.25">
      <c r="A1713" s="3">
        <f>TITRES_STAT!B1716</f>
        <v>44804</v>
      </c>
      <c r="B1713" s="5">
        <f>TITRES_STAT!C1716</f>
        <v>2.09</v>
      </c>
      <c r="C1713" s="5">
        <f>TITRES_STAT!D1716</f>
        <v>2.09</v>
      </c>
      <c r="D1713" s="5">
        <f>TITRES_STAT!E1716</f>
        <v>3450</v>
      </c>
      <c r="E1713" s="2">
        <f t="shared" si="104"/>
        <v>-219777</v>
      </c>
      <c r="F1713" s="5" t="str">
        <f t="shared" si="107"/>
        <v>BEARISH</v>
      </c>
      <c r="G1713" s="5" t="str">
        <f t="shared" si="106"/>
        <v>STRONG</v>
      </c>
      <c r="H1713" s="5" t="str">
        <f t="shared" si="105"/>
        <v>CONFIRMED BEARISH</v>
      </c>
    </row>
    <row r="1714" spans="1:8" ht="13.5" x14ac:dyDescent="0.25">
      <c r="A1714" s="3">
        <f>TITRES_STAT!B1717</f>
        <v>44805</v>
      </c>
      <c r="B1714" s="5">
        <f>TITRES_STAT!C1717</f>
        <v>2.08</v>
      </c>
      <c r="C1714" s="5">
        <f>TITRES_STAT!D1717</f>
        <v>2.08</v>
      </c>
      <c r="D1714" s="5">
        <f>TITRES_STAT!E1717</f>
        <v>8950</v>
      </c>
      <c r="E1714" s="2">
        <f t="shared" si="104"/>
        <v>-228727</v>
      </c>
      <c r="F1714" s="5" t="str">
        <f t="shared" si="107"/>
        <v>BEARISH</v>
      </c>
      <c r="G1714" s="5" t="str">
        <f t="shared" si="106"/>
        <v>STRONG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2.08</v>
      </c>
      <c r="C1715" s="5">
        <f>TITRES_STAT!D1718</f>
        <v>2.08</v>
      </c>
      <c r="D1715" s="5">
        <f>TITRES_STAT!E1718</f>
        <v>8842</v>
      </c>
      <c r="E1715" s="2">
        <f t="shared" si="104"/>
        <v>-228727</v>
      </c>
      <c r="F1715" s="5" t="str">
        <f t="shared" si="107"/>
        <v>BEARISH</v>
      </c>
      <c r="G1715" s="5" t="str">
        <f t="shared" si="106"/>
        <v>STRONG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2.09</v>
      </c>
      <c r="C1716" s="5">
        <f>TITRES_STAT!D1719</f>
        <v>2.09</v>
      </c>
      <c r="D1716" s="5">
        <f>TITRES_STAT!E1719</f>
        <v>24248</v>
      </c>
      <c r="E1716" s="2">
        <f t="shared" si="104"/>
        <v>-204479</v>
      </c>
      <c r="F1716" s="5" t="str">
        <f t="shared" si="107"/>
        <v>BULLISH</v>
      </c>
      <c r="G1716" s="5" t="str">
        <f t="shared" si="106"/>
        <v>WEAK</v>
      </c>
      <c r="H1716" s="5" t="str">
        <f t="shared" si="105"/>
        <v>BULLISH DIVERGENCE</v>
      </c>
    </row>
    <row r="1717" spans="1:8" ht="13.5" x14ac:dyDescent="0.25">
      <c r="A1717" s="3">
        <f>TITRES_STAT!B1720</f>
        <v>44810</v>
      </c>
      <c r="B1717" s="5">
        <f>TITRES_STAT!C1720</f>
        <v>2.0299999999999998</v>
      </c>
      <c r="C1717" s="5">
        <f>TITRES_STAT!D1720</f>
        <v>2.0299999999999998</v>
      </c>
      <c r="D1717" s="5">
        <f>TITRES_STAT!E1720</f>
        <v>2170</v>
      </c>
      <c r="E1717" s="2">
        <f t="shared" si="104"/>
        <v>-206649</v>
      </c>
      <c r="F1717" s="5" t="str">
        <f t="shared" si="107"/>
        <v>BULLISH</v>
      </c>
      <c r="G1717" s="5" t="str">
        <f t="shared" si="106"/>
        <v>WEAK</v>
      </c>
      <c r="H1717" s="5" t="str">
        <f t="shared" si="105"/>
        <v>BULLISH DIVERGENCE</v>
      </c>
    </row>
    <row r="1718" spans="1:8" ht="13.5" x14ac:dyDescent="0.25">
      <c r="A1718" s="3">
        <f>TITRES_STAT!B1721</f>
        <v>44811</v>
      </c>
      <c r="B1718" s="5">
        <f>TITRES_STAT!C1721</f>
        <v>2.0299999999999998</v>
      </c>
      <c r="C1718" s="5">
        <f>TITRES_STAT!D1721</f>
        <v>2.0299999999999998</v>
      </c>
      <c r="D1718" s="5">
        <f>TITRES_STAT!E1721</f>
        <v>1730</v>
      </c>
      <c r="E1718" s="2">
        <f t="shared" si="104"/>
        <v>-206649</v>
      </c>
      <c r="F1718" s="5" t="str">
        <f t="shared" si="107"/>
        <v>BULLISH</v>
      </c>
      <c r="G1718" s="5" t="str">
        <f t="shared" si="106"/>
        <v>WEAK</v>
      </c>
      <c r="H1718" s="5" t="str">
        <f t="shared" si="105"/>
        <v>BULLISH DIVERGENCE</v>
      </c>
    </row>
    <row r="1719" spans="1:8" ht="13.5" x14ac:dyDescent="0.25">
      <c r="A1719" s="3">
        <f>TITRES_STAT!B1722</f>
        <v>44812</v>
      </c>
      <c r="B1719" s="5">
        <f>TITRES_STAT!C1722</f>
        <v>2.06</v>
      </c>
      <c r="C1719" s="5">
        <f>TITRES_STAT!D1722</f>
        <v>2.06</v>
      </c>
      <c r="D1719" s="5">
        <f>TITRES_STAT!E1722</f>
        <v>9100</v>
      </c>
      <c r="E1719" s="2">
        <f t="shared" si="104"/>
        <v>-197549</v>
      </c>
      <c r="F1719" s="5" t="str">
        <f t="shared" si="107"/>
        <v>BULLISH</v>
      </c>
      <c r="G1719" s="5" t="str">
        <f t="shared" si="106"/>
        <v>WEAK</v>
      </c>
      <c r="H1719" s="5" t="str">
        <f t="shared" si="105"/>
        <v>BULLISH DIVERGENCE</v>
      </c>
    </row>
    <row r="1720" spans="1:8" ht="13.5" x14ac:dyDescent="0.25">
      <c r="A1720" s="3">
        <f>TITRES_STAT!B1723</f>
        <v>44813</v>
      </c>
      <c r="B1720" s="5">
        <f>TITRES_STAT!C1723</f>
        <v>2.06</v>
      </c>
      <c r="C1720" s="5">
        <f>TITRES_STAT!D1723</f>
        <v>2.06</v>
      </c>
      <c r="D1720" s="5">
        <f>TITRES_STAT!E1723</f>
        <v>6311</v>
      </c>
      <c r="E1720" s="2">
        <f t="shared" si="104"/>
        <v>-197549</v>
      </c>
      <c r="F1720" s="5" t="str">
        <f t="shared" si="107"/>
        <v>BULLISH</v>
      </c>
      <c r="G1720" s="5" t="str">
        <f t="shared" si="106"/>
        <v>WEAK</v>
      </c>
      <c r="H1720" s="5" t="str">
        <f t="shared" si="105"/>
        <v>BULLISH DIVERGENCE</v>
      </c>
    </row>
    <row r="1721" spans="1:8" ht="13.5" x14ac:dyDescent="0.25">
      <c r="A1721" s="3">
        <f>TITRES_STAT!B1724</f>
        <v>44816</v>
      </c>
      <c r="B1721" s="5">
        <f>TITRES_STAT!C1724</f>
        <v>2.1</v>
      </c>
      <c r="C1721" s="5">
        <f>TITRES_STAT!D1724</f>
        <v>2.1</v>
      </c>
      <c r="D1721" s="5">
        <f>TITRES_STAT!E1724</f>
        <v>465</v>
      </c>
      <c r="E1721" s="2">
        <f t="shared" si="104"/>
        <v>-197084</v>
      </c>
      <c r="F1721" s="5" t="str">
        <f t="shared" si="107"/>
        <v>BULLISH</v>
      </c>
      <c r="G1721" s="5" t="str">
        <f t="shared" si="106"/>
        <v>WEAK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2.08</v>
      </c>
      <c r="C1722" s="5">
        <f>TITRES_STAT!D1725</f>
        <v>2.08</v>
      </c>
      <c r="D1722" s="5">
        <f>TITRES_STAT!E1725</f>
        <v>3236</v>
      </c>
      <c r="E1722" s="2">
        <f t="shared" si="104"/>
        <v>-200320</v>
      </c>
      <c r="F1722" s="5" t="str">
        <f t="shared" si="107"/>
        <v>BULLISH</v>
      </c>
      <c r="G1722" s="5" t="str">
        <f t="shared" si="106"/>
        <v>WEAK</v>
      </c>
      <c r="H1722" s="5" t="str">
        <f t="shared" si="105"/>
        <v>CONFIRMED BULLISH</v>
      </c>
    </row>
    <row r="1723" spans="1:8" ht="13.5" x14ac:dyDescent="0.25">
      <c r="A1723" s="3">
        <f>TITRES_STAT!B1726</f>
        <v>44818</v>
      </c>
      <c r="B1723" s="5">
        <f>TITRES_STAT!C1726</f>
        <v>2.08</v>
      </c>
      <c r="C1723" s="5">
        <f>TITRES_STAT!D1726</f>
        <v>2.08</v>
      </c>
      <c r="D1723" s="5">
        <f>TITRES_STAT!E1726</f>
        <v>1600</v>
      </c>
      <c r="E1723" s="2">
        <f t="shared" si="104"/>
        <v>-200320</v>
      </c>
      <c r="F1723" s="5" t="str">
        <f t="shared" si="107"/>
        <v>BULLISH</v>
      </c>
      <c r="G1723" s="5" t="str">
        <f t="shared" si="106"/>
        <v>WEAK</v>
      </c>
      <c r="H1723" s="5" t="str">
        <f t="shared" si="105"/>
        <v>CONFIRMED BULLISH</v>
      </c>
    </row>
    <row r="1724" spans="1:8" ht="13.5" x14ac:dyDescent="0.25">
      <c r="A1724" s="3">
        <f>TITRES_STAT!B1727</f>
        <v>44819</v>
      </c>
      <c r="B1724" s="5">
        <f>TITRES_STAT!C1727</f>
        <v>2.0699999999999998</v>
      </c>
      <c r="C1724" s="5">
        <f>TITRES_STAT!D1727</f>
        <v>2.0699999999999998</v>
      </c>
      <c r="D1724" s="5">
        <f>TITRES_STAT!E1727</f>
        <v>12316</v>
      </c>
      <c r="E1724" s="2">
        <f t="shared" si="104"/>
        <v>-212636</v>
      </c>
      <c r="F1724" s="5" t="str">
        <f t="shared" si="107"/>
        <v>BEARISH</v>
      </c>
      <c r="G1724" s="5" t="str">
        <f t="shared" si="106"/>
        <v>STRONG</v>
      </c>
      <c r="H1724" s="5" t="str">
        <f t="shared" si="105"/>
        <v>BEARISH DIVERGENCE</v>
      </c>
    </row>
    <row r="1725" spans="1:8" ht="13.5" x14ac:dyDescent="0.25">
      <c r="A1725" s="3">
        <f>TITRES_STAT!B1728</f>
        <v>44820</v>
      </c>
      <c r="B1725" s="5">
        <f>TITRES_STAT!C1728</f>
        <v>2.0499999999999998</v>
      </c>
      <c r="C1725" s="5">
        <f>TITRES_STAT!D1728</f>
        <v>2.0499999999999998</v>
      </c>
      <c r="D1725" s="5">
        <f>TITRES_STAT!E1728</f>
        <v>2620</v>
      </c>
      <c r="E1725" s="2">
        <f t="shared" si="104"/>
        <v>-215256</v>
      </c>
      <c r="F1725" s="5" t="str">
        <f t="shared" si="107"/>
        <v>BEARISH</v>
      </c>
      <c r="G1725" s="5" t="str">
        <f t="shared" si="106"/>
        <v>STRONG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2.0499999999999998</v>
      </c>
      <c r="C1726" s="5">
        <f>TITRES_STAT!D1729</f>
        <v>2.0499999999999998</v>
      </c>
      <c r="D1726" s="5">
        <f>TITRES_STAT!E1729</f>
        <v>3708</v>
      </c>
      <c r="E1726" s="2">
        <f t="shared" si="104"/>
        <v>-215256</v>
      </c>
      <c r="F1726" s="5" t="str">
        <f t="shared" si="107"/>
        <v>BEARISH</v>
      </c>
      <c r="G1726" s="5" t="str">
        <f t="shared" si="106"/>
        <v>STRONG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2.08</v>
      </c>
      <c r="C1727" s="5">
        <f>TITRES_STAT!D1730</f>
        <v>2.08</v>
      </c>
      <c r="D1727" s="5">
        <f>TITRES_STAT!E1730</f>
        <v>11112</v>
      </c>
      <c r="E1727" s="2">
        <f t="shared" si="104"/>
        <v>-204144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44825</v>
      </c>
      <c r="B1728" s="5">
        <f>TITRES_STAT!C1731</f>
        <v>2.08</v>
      </c>
      <c r="C1728" s="5">
        <f>TITRES_STAT!D1731</f>
        <v>2.08</v>
      </c>
      <c r="D1728" s="5">
        <f>TITRES_STAT!E1731</f>
        <v>12718</v>
      </c>
      <c r="E1728" s="2">
        <f t="shared" si="104"/>
        <v>-204144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44826</v>
      </c>
      <c r="B1729" s="5">
        <f>TITRES_STAT!C1732</f>
        <v>2.02</v>
      </c>
      <c r="C1729" s="5">
        <f>TITRES_STAT!D1732</f>
        <v>2.02</v>
      </c>
      <c r="D1729" s="5">
        <f>TITRES_STAT!E1732</f>
        <v>14710</v>
      </c>
      <c r="E1729" s="2">
        <f t="shared" si="104"/>
        <v>-218854</v>
      </c>
      <c r="F1729" s="5" t="str">
        <f t="shared" si="107"/>
        <v>BEARISH</v>
      </c>
      <c r="G1729" s="5" t="str">
        <f t="shared" si="106"/>
        <v>STRONG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2.02</v>
      </c>
      <c r="C1730" s="5">
        <f>TITRES_STAT!D1733</f>
        <v>2.02</v>
      </c>
      <c r="D1730" s="5">
        <f>TITRES_STAT!E1733</f>
        <v>12345</v>
      </c>
      <c r="E1730" s="2">
        <f t="shared" si="104"/>
        <v>-218854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2.02</v>
      </c>
      <c r="C1731" s="5">
        <f>TITRES_STAT!D1734</f>
        <v>2.02</v>
      </c>
      <c r="D1731" s="5">
        <f>TITRES_STAT!E1734</f>
        <v>8989</v>
      </c>
      <c r="E1731" s="2">
        <f t="shared" si="104"/>
        <v>-218854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2.0099999999999998</v>
      </c>
      <c r="C1732" s="5">
        <f>TITRES_STAT!D1735</f>
        <v>2.0099999999999998</v>
      </c>
      <c r="D1732" s="5">
        <f>TITRES_STAT!E1735</f>
        <v>5420</v>
      </c>
      <c r="E1732" s="2">
        <f t="shared" ref="E1732:E1795" si="108">IF(B1732&gt;B1731, E1731+D1732, IF(B1732&lt;B1731, E1731-D1732, E1731))</f>
        <v>-224274</v>
      </c>
      <c r="F1732" s="5" t="str">
        <f t="shared" si="107"/>
        <v>BEARISH</v>
      </c>
      <c r="G1732" s="5" t="str">
        <f t="shared" si="106"/>
        <v>STRONG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2</v>
      </c>
      <c r="C1733" s="5">
        <f>TITRES_STAT!D1736</f>
        <v>2</v>
      </c>
      <c r="D1733" s="5">
        <f>TITRES_STAT!E1736</f>
        <v>18569</v>
      </c>
      <c r="E1733" s="2">
        <f t="shared" si="108"/>
        <v>-242843</v>
      </c>
      <c r="F1733" s="5" t="str">
        <f t="shared" si="107"/>
        <v>BEARISH</v>
      </c>
      <c r="G1733" s="5" t="str">
        <f t="shared" si="106"/>
        <v>STRONG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2</v>
      </c>
      <c r="C1734" s="5">
        <f>TITRES_STAT!D1737</f>
        <v>2</v>
      </c>
      <c r="D1734" s="5">
        <f>TITRES_STAT!E1737</f>
        <v>15418</v>
      </c>
      <c r="E1734" s="2">
        <f t="shared" si="108"/>
        <v>-242843</v>
      </c>
      <c r="F1734" s="5" t="str">
        <f t="shared" si="107"/>
        <v>BEARISH</v>
      </c>
      <c r="G1734" s="5" t="str">
        <f t="shared" si="106"/>
        <v>STRONG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2</v>
      </c>
      <c r="C1735" s="5">
        <f>TITRES_STAT!D1738</f>
        <v>2</v>
      </c>
      <c r="D1735" s="5">
        <f>TITRES_STAT!E1738</f>
        <v>694</v>
      </c>
      <c r="E1735" s="2">
        <f t="shared" si="108"/>
        <v>-242843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STRONG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2.0099999999999998</v>
      </c>
      <c r="C1736" s="5">
        <f>TITRES_STAT!D1739</f>
        <v>2.0099999999999998</v>
      </c>
      <c r="D1736" s="5">
        <f>TITRES_STAT!E1739</f>
        <v>2957</v>
      </c>
      <c r="E1736" s="2">
        <f t="shared" si="108"/>
        <v>-239886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STRONG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2.0699999999999998</v>
      </c>
      <c r="C1737" s="5">
        <f>TITRES_STAT!D1740</f>
        <v>2.0699999999999998</v>
      </c>
      <c r="D1737" s="5">
        <f>TITRES_STAT!E1740</f>
        <v>0</v>
      </c>
      <c r="E1737" s="2">
        <f t="shared" si="108"/>
        <v>-239886</v>
      </c>
      <c r="F1737" s="5" t="str">
        <f t="shared" si="111"/>
        <v>BEARISH</v>
      </c>
      <c r="G1737" s="5" t="str">
        <f t="shared" si="110"/>
        <v>STRONG</v>
      </c>
      <c r="H1737" s="5" t="str">
        <f t="shared" si="109"/>
        <v>BEARISH DIVERGENCE</v>
      </c>
    </row>
    <row r="1738" spans="1:8" ht="13.5" x14ac:dyDescent="0.25">
      <c r="A1738" s="3">
        <f>TITRES_STAT!B1741</f>
        <v>44839</v>
      </c>
      <c r="B1738" s="5">
        <f>TITRES_STAT!C1741</f>
        <v>2.12</v>
      </c>
      <c r="C1738" s="5">
        <f>TITRES_STAT!D1741</f>
        <v>2.12</v>
      </c>
      <c r="D1738" s="5">
        <f>TITRES_STAT!E1741</f>
        <v>7513</v>
      </c>
      <c r="E1738" s="2">
        <f t="shared" si="108"/>
        <v>-232373</v>
      </c>
      <c r="F1738" s="5" t="str">
        <f t="shared" si="111"/>
        <v>BULLISH</v>
      </c>
      <c r="G1738" s="5" t="str">
        <f t="shared" si="110"/>
        <v>WEAK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2.11</v>
      </c>
      <c r="C1739" s="5">
        <f>TITRES_STAT!D1742</f>
        <v>2.11</v>
      </c>
      <c r="D1739" s="5">
        <f>TITRES_STAT!E1742</f>
        <v>885</v>
      </c>
      <c r="E1739" s="2">
        <f t="shared" si="108"/>
        <v>-233258</v>
      </c>
      <c r="F1739" s="5" t="str">
        <f t="shared" si="111"/>
        <v>BULLISH</v>
      </c>
      <c r="G1739" s="5" t="str">
        <f t="shared" si="110"/>
        <v>WEAK</v>
      </c>
      <c r="H1739" s="5" t="str">
        <f t="shared" si="109"/>
        <v>CONFIRMED BULLISH</v>
      </c>
    </row>
    <row r="1740" spans="1:8" ht="13.5" x14ac:dyDescent="0.25">
      <c r="A1740" s="3">
        <f>TITRES_STAT!B1743</f>
        <v>44841</v>
      </c>
      <c r="B1740" s="5">
        <f>TITRES_STAT!C1743</f>
        <v>2.1</v>
      </c>
      <c r="C1740" s="5">
        <f>TITRES_STAT!D1743</f>
        <v>2.1</v>
      </c>
      <c r="D1740" s="5">
        <f>TITRES_STAT!E1743</f>
        <v>1530</v>
      </c>
      <c r="E1740" s="2">
        <f t="shared" si="108"/>
        <v>-234788</v>
      </c>
      <c r="F1740" s="5" t="str">
        <f t="shared" si="111"/>
        <v>BULLISH</v>
      </c>
      <c r="G1740" s="5" t="str">
        <f t="shared" si="110"/>
        <v>WEAK</v>
      </c>
      <c r="H1740" s="5" t="str">
        <f t="shared" si="109"/>
        <v>CONFIRMED BULLISH</v>
      </c>
    </row>
    <row r="1741" spans="1:8" ht="13.5" x14ac:dyDescent="0.25">
      <c r="A1741" s="3">
        <f>TITRES_STAT!B1744</f>
        <v>44844</v>
      </c>
      <c r="B1741" s="5">
        <f>TITRES_STAT!C1744</f>
        <v>2.1</v>
      </c>
      <c r="C1741" s="5">
        <f>TITRES_STAT!D1744</f>
        <v>2.1</v>
      </c>
      <c r="D1741" s="5">
        <f>TITRES_STAT!E1744</f>
        <v>1000</v>
      </c>
      <c r="E1741" s="2">
        <f t="shared" si="108"/>
        <v>-234788</v>
      </c>
      <c r="F1741" s="5" t="str">
        <f t="shared" si="111"/>
        <v>BULLISH</v>
      </c>
      <c r="G1741" s="5" t="str">
        <f t="shared" si="110"/>
        <v>WEAK</v>
      </c>
      <c r="H1741" s="5" t="str">
        <f t="shared" si="109"/>
        <v>CONFIRMED BULLISH</v>
      </c>
    </row>
    <row r="1742" spans="1:8" ht="13.5" x14ac:dyDescent="0.25">
      <c r="A1742" s="3">
        <f>TITRES_STAT!B1745</f>
        <v>44845</v>
      </c>
      <c r="B1742" s="5">
        <f>TITRES_STAT!C1745</f>
        <v>2.09</v>
      </c>
      <c r="C1742" s="5">
        <f>TITRES_STAT!D1745</f>
        <v>2.09</v>
      </c>
      <c r="D1742" s="5">
        <f>TITRES_STAT!E1745</f>
        <v>515</v>
      </c>
      <c r="E1742" s="2">
        <f t="shared" si="108"/>
        <v>-235303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CONFIRMED BULLISH</v>
      </c>
    </row>
    <row r="1743" spans="1:8" ht="13.5" x14ac:dyDescent="0.25">
      <c r="A1743" s="3">
        <f>TITRES_STAT!B1746</f>
        <v>44846</v>
      </c>
      <c r="B1743" s="5">
        <f>TITRES_STAT!C1746</f>
        <v>2.0299999999999998</v>
      </c>
      <c r="C1743" s="5">
        <f>TITRES_STAT!D1746</f>
        <v>2.0299999999999998</v>
      </c>
      <c r="D1743" s="5">
        <f>TITRES_STAT!E1746</f>
        <v>8360</v>
      </c>
      <c r="E1743" s="2">
        <f t="shared" si="108"/>
        <v>-243663</v>
      </c>
      <c r="F1743" s="5" t="str">
        <f t="shared" si="111"/>
        <v>BEARISH</v>
      </c>
      <c r="G1743" s="5" t="str">
        <f t="shared" si="110"/>
        <v>STRONG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2.0299999999999998</v>
      </c>
      <c r="C1744" s="5">
        <f>TITRES_STAT!D1747</f>
        <v>2.0299999999999998</v>
      </c>
      <c r="D1744" s="5">
        <f>TITRES_STAT!E1747</f>
        <v>12400</v>
      </c>
      <c r="E1744" s="2">
        <f t="shared" si="108"/>
        <v>-243663</v>
      </c>
      <c r="F1744" s="5" t="str">
        <f t="shared" si="111"/>
        <v>BEARISH</v>
      </c>
      <c r="G1744" s="5" t="str">
        <f t="shared" si="110"/>
        <v>STRONG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2.08</v>
      </c>
      <c r="C1745" s="5">
        <f>TITRES_STAT!D1748</f>
        <v>2.08</v>
      </c>
      <c r="D1745" s="5">
        <f>TITRES_STAT!E1748</f>
        <v>8995</v>
      </c>
      <c r="E1745" s="2">
        <f t="shared" si="108"/>
        <v>-234668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BULLISH DIVERGENCE</v>
      </c>
    </row>
    <row r="1746" spans="1:8" ht="13.5" x14ac:dyDescent="0.25">
      <c r="A1746" s="3">
        <f>TITRES_STAT!B1749</f>
        <v>44851</v>
      </c>
      <c r="B1746" s="5">
        <f>TITRES_STAT!C1749</f>
        <v>2.08</v>
      </c>
      <c r="C1746" s="5">
        <f>TITRES_STAT!D1749</f>
        <v>2.08</v>
      </c>
      <c r="D1746" s="5">
        <f>TITRES_STAT!E1749</f>
        <v>5563</v>
      </c>
      <c r="E1746" s="2">
        <f t="shared" si="108"/>
        <v>-234668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BULLISH DIVERGENCE</v>
      </c>
    </row>
    <row r="1747" spans="1:8" ht="13.5" x14ac:dyDescent="0.25">
      <c r="A1747" s="3">
        <f>TITRES_STAT!B1750</f>
        <v>44852</v>
      </c>
      <c r="B1747" s="5">
        <f>TITRES_STAT!C1750</f>
        <v>2.08</v>
      </c>
      <c r="C1747" s="5">
        <f>TITRES_STAT!D1750</f>
        <v>2.08</v>
      </c>
      <c r="D1747" s="5">
        <f>TITRES_STAT!E1750</f>
        <v>8879</v>
      </c>
      <c r="E1747" s="2">
        <f t="shared" si="108"/>
        <v>-234668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BULLISH DIVERGENCE</v>
      </c>
    </row>
    <row r="1748" spans="1:8" ht="13.5" x14ac:dyDescent="0.25">
      <c r="A1748" s="3">
        <f>TITRES_STAT!B1751</f>
        <v>44853</v>
      </c>
      <c r="B1748" s="5">
        <f>TITRES_STAT!C1751</f>
        <v>2.09</v>
      </c>
      <c r="C1748" s="5">
        <f>TITRES_STAT!D1751</f>
        <v>2.09</v>
      </c>
      <c r="D1748" s="5">
        <f>TITRES_STAT!E1751</f>
        <v>3772</v>
      </c>
      <c r="E1748" s="2">
        <f t="shared" si="108"/>
        <v>-230896</v>
      </c>
      <c r="F1748" s="5" t="str">
        <f t="shared" si="111"/>
        <v>BULLISH</v>
      </c>
      <c r="G1748" s="5" t="str">
        <f t="shared" si="110"/>
        <v>WEAK</v>
      </c>
      <c r="H1748" s="5" t="str">
        <f t="shared" si="109"/>
        <v>CONFIRMED BULLISH</v>
      </c>
    </row>
    <row r="1749" spans="1:8" ht="13.5" x14ac:dyDescent="0.25">
      <c r="A1749" s="3">
        <f>TITRES_STAT!B1752</f>
        <v>44854</v>
      </c>
      <c r="B1749" s="5">
        <f>TITRES_STAT!C1752</f>
        <v>2.1</v>
      </c>
      <c r="C1749" s="5">
        <f>TITRES_STAT!D1752</f>
        <v>2.1</v>
      </c>
      <c r="D1749" s="5">
        <f>TITRES_STAT!E1752</f>
        <v>17328</v>
      </c>
      <c r="E1749" s="2">
        <f t="shared" si="108"/>
        <v>-213568</v>
      </c>
      <c r="F1749" s="5" t="str">
        <f t="shared" si="111"/>
        <v>BULLISH</v>
      </c>
      <c r="G1749" s="5" t="str">
        <f t="shared" si="110"/>
        <v>WEAK</v>
      </c>
      <c r="H1749" s="5" t="str">
        <f t="shared" si="109"/>
        <v>CONFIRMED BULLISH</v>
      </c>
    </row>
    <row r="1750" spans="1:8" ht="13.5" x14ac:dyDescent="0.25">
      <c r="A1750" s="3">
        <f>TITRES_STAT!B1753</f>
        <v>44855</v>
      </c>
      <c r="B1750" s="5">
        <f>TITRES_STAT!C1753</f>
        <v>2.1</v>
      </c>
      <c r="C1750" s="5">
        <f>TITRES_STAT!D1753</f>
        <v>2.1</v>
      </c>
      <c r="D1750" s="5">
        <f>TITRES_STAT!E1753</f>
        <v>29572</v>
      </c>
      <c r="E1750" s="2">
        <f t="shared" si="108"/>
        <v>-213568</v>
      </c>
      <c r="F1750" s="5" t="str">
        <f t="shared" si="111"/>
        <v>BULLISH</v>
      </c>
      <c r="G1750" s="5" t="str">
        <f t="shared" si="110"/>
        <v>WEAK</v>
      </c>
      <c r="H1750" s="5" t="str">
        <f t="shared" si="109"/>
        <v>CONFIRMED BULLISH</v>
      </c>
    </row>
    <row r="1751" spans="1:8" ht="13.5" x14ac:dyDescent="0.25">
      <c r="A1751" s="3">
        <f>TITRES_STAT!B1754</f>
        <v>44858</v>
      </c>
      <c r="B1751" s="5">
        <f>TITRES_STAT!C1754</f>
        <v>2.1</v>
      </c>
      <c r="C1751" s="5">
        <f>TITRES_STAT!D1754</f>
        <v>2.1</v>
      </c>
      <c r="D1751" s="5">
        <f>TITRES_STAT!E1754</f>
        <v>20526</v>
      </c>
      <c r="E1751" s="2">
        <f t="shared" si="108"/>
        <v>-213568</v>
      </c>
      <c r="F1751" s="5" t="str">
        <f t="shared" si="111"/>
        <v>BULLISH</v>
      </c>
      <c r="G1751" s="5" t="str">
        <f t="shared" si="110"/>
        <v>WEAK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2.1</v>
      </c>
      <c r="C1752" s="5">
        <f>TITRES_STAT!D1755</f>
        <v>2.1</v>
      </c>
      <c r="D1752" s="5">
        <f>TITRES_STAT!E1755</f>
        <v>0</v>
      </c>
      <c r="E1752" s="2">
        <f t="shared" si="108"/>
        <v>-213568</v>
      </c>
      <c r="F1752" s="5" t="str">
        <f t="shared" si="111"/>
        <v>BULLISH</v>
      </c>
      <c r="G1752" s="5" t="str">
        <f t="shared" si="110"/>
        <v>WEAK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2.09</v>
      </c>
      <c r="C1753" s="5">
        <f>TITRES_STAT!D1756</f>
        <v>2.09</v>
      </c>
      <c r="D1753" s="5">
        <f>TITRES_STAT!E1756</f>
        <v>1650</v>
      </c>
      <c r="E1753" s="2">
        <f t="shared" si="108"/>
        <v>-215218</v>
      </c>
      <c r="F1753" s="5" t="str">
        <f t="shared" si="111"/>
        <v>BULLISH</v>
      </c>
      <c r="G1753" s="5" t="str">
        <f t="shared" si="110"/>
        <v>WEAK</v>
      </c>
      <c r="H1753" s="5" t="str">
        <f t="shared" si="109"/>
        <v>NEUTRAL</v>
      </c>
    </row>
    <row r="1754" spans="1:8" ht="13.5" x14ac:dyDescent="0.25">
      <c r="A1754" s="3">
        <f>TITRES_STAT!B1757</f>
        <v>44861</v>
      </c>
      <c r="B1754" s="5">
        <f>TITRES_STAT!C1757</f>
        <v>2.08</v>
      </c>
      <c r="C1754" s="5">
        <f>TITRES_STAT!D1757</f>
        <v>2.08</v>
      </c>
      <c r="D1754" s="5">
        <f>TITRES_STAT!E1757</f>
        <v>890</v>
      </c>
      <c r="E1754" s="2">
        <f t="shared" si="108"/>
        <v>-216108</v>
      </c>
      <c r="F1754" s="5" t="str">
        <f t="shared" si="111"/>
        <v>BEARISH</v>
      </c>
      <c r="G1754" s="5" t="str">
        <f t="shared" si="110"/>
        <v>NEUTRAL</v>
      </c>
      <c r="H1754" s="5" t="str">
        <f t="shared" si="109"/>
        <v>CONFIRMED BEARISH</v>
      </c>
    </row>
    <row r="1755" spans="1:8" ht="13.5" x14ac:dyDescent="0.25">
      <c r="A1755" s="3">
        <f>TITRES_STAT!B1758</f>
        <v>44862</v>
      </c>
      <c r="B1755" s="5">
        <f>TITRES_STAT!C1758</f>
        <v>2.08</v>
      </c>
      <c r="C1755" s="5">
        <f>TITRES_STAT!D1758</f>
        <v>2.08</v>
      </c>
      <c r="D1755" s="5">
        <f>TITRES_STAT!E1758</f>
        <v>5580</v>
      </c>
      <c r="E1755" s="2">
        <f t="shared" si="108"/>
        <v>-216108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CONFIRMED BEARISH</v>
      </c>
    </row>
    <row r="1756" spans="1:8" ht="13.5" x14ac:dyDescent="0.25">
      <c r="A1756" s="3">
        <f>TITRES_STAT!B1759</f>
        <v>44865</v>
      </c>
      <c r="B1756" s="5">
        <f>TITRES_STAT!C1759</f>
        <v>2.08</v>
      </c>
      <c r="C1756" s="5">
        <f>TITRES_STAT!D1759</f>
        <v>2.08</v>
      </c>
      <c r="D1756" s="5">
        <f>TITRES_STAT!E1759</f>
        <v>500</v>
      </c>
      <c r="E1756" s="2">
        <f t="shared" si="108"/>
        <v>-216108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2.02</v>
      </c>
      <c r="C1757" s="5">
        <f>TITRES_STAT!D1760</f>
        <v>2.02</v>
      </c>
      <c r="D1757" s="5">
        <f>TITRES_STAT!E1760</f>
        <v>0</v>
      </c>
      <c r="E1757" s="2">
        <f t="shared" si="108"/>
        <v>-216108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CONFIRMED BEARISH</v>
      </c>
    </row>
    <row r="1758" spans="1:8" ht="13.5" x14ac:dyDescent="0.25">
      <c r="A1758" s="3">
        <f>TITRES_STAT!B1761</f>
        <v>44867</v>
      </c>
      <c r="B1758" s="5">
        <f>TITRES_STAT!C1761</f>
        <v>2.02</v>
      </c>
      <c r="C1758" s="5">
        <f>TITRES_STAT!D1761</f>
        <v>2.02</v>
      </c>
      <c r="D1758" s="5">
        <f>TITRES_STAT!E1761</f>
        <v>7585</v>
      </c>
      <c r="E1758" s="2">
        <f t="shared" si="108"/>
        <v>-216108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CONFIRMED BEARISH</v>
      </c>
    </row>
    <row r="1759" spans="1:8" ht="13.5" x14ac:dyDescent="0.25">
      <c r="A1759" s="3">
        <f>TITRES_STAT!B1762</f>
        <v>44868</v>
      </c>
      <c r="B1759" s="5">
        <f>TITRES_STAT!C1762</f>
        <v>2.0299999999999998</v>
      </c>
      <c r="C1759" s="5">
        <f>TITRES_STAT!D1762</f>
        <v>2.0299999999999998</v>
      </c>
      <c r="D1759" s="5">
        <f>TITRES_STAT!E1762</f>
        <v>3480</v>
      </c>
      <c r="E1759" s="2">
        <f t="shared" si="108"/>
        <v>-212628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BULLISH DIVERGENCE</v>
      </c>
    </row>
    <row r="1760" spans="1:8" ht="13.5" x14ac:dyDescent="0.25">
      <c r="A1760" s="3">
        <f>TITRES_STAT!B1763</f>
        <v>44869</v>
      </c>
      <c r="B1760" s="5">
        <f>TITRES_STAT!C1763</f>
        <v>2.0299999999999998</v>
      </c>
      <c r="C1760" s="5">
        <f>TITRES_STAT!D1763</f>
        <v>2.0299999999999998</v>
      </c>
      <c r="D1760" s="5">
        <f>TITRES_STAT!E1763</f>
        <v>2271</v>
      </c>
      <c r="E1760" s="2">
        <f t="shared" si="108"/>
        <v>-212628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BULLISH DIVERGENCE</v>
      </c>
    </row>
    <row r="1761" spans="1:8" ht="13.5" x14ac:dyDescent="0.25">
      <c r="A1761" s="3">
        <f>TITRES_STAT!B1764</f>
        <v>44872</v>
      </c>
      <c r="B1761" s="5">
        <f>TITRES_STAT!C1764</f>
        <v>2.02</v>
      </c>
      <c r="C1761" s="5">
        <f>TITRES_STAT!D1764</f>
        <v>2.02</v>
      </c>
      <c r="D1761" s="5">
        <f>TITRES_STAT!E1764</f>
        <v>6500</v>
      </c>
      <c r="E1761" s="2">
        <f t="shared" si="108"/>
        <v>-219128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2.0099999999999998</v>
      </c>
      <c r="C1762" s="5">
        <f>TITRES_STAT!D1765</f>
        <v>2.0099999999999998</v>
      </c>
      <c r="D1762" s="5">
        <f>TITRES_STAT!E1765</f>
        <v>500</v>
      </c>
      <c r="E1762" s="2">
        <f t="shared" si="108"/>
        <v>-219628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2.0099999999999998</v>
      </c>
      <c r="C1763" s="5">
        <f>TITRES_STAT!D1766</f>
        <v>2.0099999999999998</v>
      </c>
      <c r="D1763" s="5">
        <f>TITRES_STAT!E1766</f>
        <v>5555</v>
      </c>
      <c r="E1763" s="2">
        <f t="shared" si="108"/>
        <v>-219628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2.0099999999999998</v>
      </c>
      <c r="C1764" s="5">
        <f>TITRES_STAT!D1767</f>
        <v>2.0099999999999998</v>
      </c>
      <c r="D1764" s="5">
        <f>TITRES_STAT!E1767</f>
        <v>3190</v>
      </c>
      <c r="E1764" s="2">
        <f t="shared" si="108"/>
        <v>-219628</v>
      </c>
      <c r="F1764" s="5" t="str">
        <f t="shared" si="111"/>
        <v>BEARISH</v>
      </c>
      <c r="G1764" s="5" t="str">
        <f t="shared" si="110"/>
        <v>STRONG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2.0099999999999998</v>
      </c>
      <c r="C1765" s="5">
        <f>TITRES_STAT!D1768</f>
        <v>2.0099999999999998</v>
      </c>
      <c r="D1765" s="5">
        <f>TITRES_STAT!E1768</f>
        <v>2450</v>
      </c>
      <c r="E1765" s="2">
        <f t="shared" si="108"/>
        <v>-219628</v>
      </c>
      <c r="F1765" s="5" t="str">
        <f t="shared" si="111"/>
        <v>BEARISH</v>
      </c>
      <c r="G1765" s="5" t="str">
        <f t="shared" si="110"/>
        <v>STRONG</v>
      </c>
      <c r="H1765" s="5" t="str">
        <f t="shared" si="109"/>
        <v>CONFIRMED BEARISH</v>
      </c>
    </row>
    <row r="1766" spans="1:8" ht="13.5" x14ac:dyDescent="0.25">
      <c r="A1766" s="3">
        <f>TITRES_STAT!B1769</f>
        <v>44879</v>
      </c>
      <c r="B1766" s="5">
        <f>TITRES_STAT!C1769</f>
        <v>2.0299999999999998</v>
      </c>
      <c r="C1766" s="5">
        <f>TITRES_STAT!D1769</f>
        <v>2.0299999999999998</v>
      </c>
      <c r="D1766" s="5">
        <f>TITRES_STAT!E1769</f>
        <v>11360</v>
      </c>
      <c r="E1766" s="2">
        <f t="shared" si="108"/>
        <v>-208268</v>
      </c>
      <c r="F1766" s="5" t="str">
        <f t="shared" si="111"/>
        <v>BULLISH</v>
      </c>
      <c r="G1766" s="5" t="str">
        <f t="shared" si="110"/>
        <v>WEAK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2</v>
      </c>
      <c r="C1767" s="5">
        <f>TITRES_STAT!D1770</f>
        <v>2</v>
      </c>
      <c r="D1767" s="5">
        <f>TITRES_STAT!E1770</f>
        <v>9550</v>
      </c>
      <c r="E1767" s="2">
        <f t="shared" si="108"/>
        <v>-217818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BULLISH DIVERGENCE</v>
      </c>
    </row>
    <row r="1768" spans="1:8" ht="13.5" x14ac:dyDescent="0.25">
      <c r="A1768" s="3">
        <f>TITRES_STAT!B1771</f>
        <v>44881</v>
      </c>
      <c r="B1768" s="5">
        <f>TITRES_STAT!C1771</f>
        <v>2</v>
      </c>
      <c r="C1768" s="5">
        <f>TITRES_STAT!D1771</f>
        <v>2</v>
      </c>
      <c r="D1768" s="5">
        <f>TITRES_STAT!E1771</f>
        <v>4000</v>
      </c>
      <c r="E1768" s="2">
        <f t="shared" si="108"/>
        <v>-217818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BULLISH DIVERGENCE</v>
      </c>
    </row>
    <row r="1769" spans="1:8" ht="13.5" x14ac:dyDescent="0.25">
      <c r="A1769" s="3">
        <f>TITRES_STAT!B1772</f>
        <v>44882</v>
      </c>
      <c r="B1769" s="5">
        <f>TITRES_STAT!C1772</f>
        <v>2</v>
      </c>
      <c r="C1769" s="5">
        <f>TITRES_STAT!D1772</f>
        <v>2</v>
      </c>
      <c r="D1769" s="5">
        <f>TITRES_STAT!E1772</f>
        <v>1282</v>
      </c>
      <c r="E1769" s="2">
        <f t="shared" si="108"/>
        <v>-217818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BULLISH DIVERGENCE</v>
      </c>
    </row>
    <row r="1770" spans="1:8" ht="13.5" x14ac:dyDescent="0.25">
      <c r="A1770" s="3">
        <f>TITRES_STAT!B1773</f>
        <v>44883</v>
      </c>
      <c r="B1770" s="5">
        <f>TITRES_STAT!C1773</f>
        <v>2</v>
      </c>
      <c r="C1770" s="5">
        <f>TITRES_STAT!D1773</f>
        <v>2</v>
      </c>
      <c r="D1770" s="5">
        <f>TITRES_STAT!E1773</f>
        <v>4985</v>
      </c>
      <c r="E1770" s="2">
        <f t="shared" si="108"/>
        <v>-217818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BULLISH DIVERGENCE</v>
      </c>
    </row>
    <row r="1771" spans="1:8" ht="13.5" x14ac:dyDescent="0.25">
      <c r="A1771" s="3">
        <f>TITRES_STAT!B1774</f>
        <v>44886</v>
      </c>
      <c r="B1771" s="5">
        <f>TITRES_STAT!C1774</f>
        <v>2</v>
      </c>
      <c r="C1771" s="5">
        <f>TITRES_STAT!D1774</f>
        <v>2</v>
      </c>
      <c r="D1771" s="5">
        <f>TITRES_STAT!E1774</f>
        <v>3369</v>
      </c>
      <c r="E1771" s="2">
        <f t="shared" si="108"/>
        <v>-217818</v>
      </c>
      <c r="F1771" s="5" t="str">
        <f t="shared" si="111"/>
        <v>BEARISH</v>
      </c>
      <c r="G1771" s="5" t="str">
        <f t="shared" si="110"/>
        <v>STRONG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2</v>
      </c>
      <c r="C1772" s="5">
        <f>TITRES_STAT!D1775</f>
        <v>2</v>
      </c>
      <c r="D1772" s="5">
        <f>TITRES_STAT!E1775</f>
        <v>214</v>
      </c>
      <c r="E1772" s="2">
        <f t="shared" si="108"/>
        <v>-217818</v>
      </c>
      <c r="F1772" s="5" t="str">
        <f t="shared" si="111"/>
        <v>NEUTRAL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44888</v>
      </c>
      <c r="B1773" s="5">
        <f>TITRES_STAT!C1776</f>
        <v>2.06</v>
      </c>
      <c r="C1773" s="5">
        <f>TITRES_STAT!D1776</f>
        <v>2.06</v>
      </c>
      <c r="D1773" s="5">
        <f>TITRES_STAT!E1776</f>
        <v>2000</v>
      </c>
      <c r="E1773" s="2">
        <f t="shared" si="108"/>
        <v>-215818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CONFIRMED BULLISH</v>
      </c>
    </row>
    <row r="1774" spans="1:8" ht="13.5" x14ac:dyDescent="0.25">
      <c r="A1774" s="3">
        <f>TITRES_STAT!B1777</f>
        <v>44889</v>
      </c>
      <c r="B1774" s="5">
        <f>TITRES_STAT!C1777</f>
        <v>2.06</v>
      </c>
      <c r="C1774" s="5">
        <f>TITRES_STAT!D1777</f>
        <v>2.06</v>
      </c>
      <c r="D1774" s="5">
        <f>TITRES_STAT!E1777</f>
        <v>0</v>
      </c>
      <c r="E1774" s="2">
        <f t="shared" si="108"/>
        <v>-215818</v>
      </c>
      <c r="F1774" s="5" t="str">
        <f t="shared" si="111"/>
        <v>BULLISH</v>
      </c>
      <c r="G1774" s="5" t="str">
        <f t="shared" si="110"/>
        <v>NEUTRAL</v>
      </c>
      <c r="H1774" s="5" t="str">
        <f t="shared" si="109"/>
        <v>CONFIRMED BULLISH</v>
      </c>
    </row>
    <row r="1775" spans="1:8" ht="13.5" x14ac:dyDescent="0.25">
      <c r="A1775" s="3">
        <f>TITRES_STAT!B1778</f>
        <v>44890</v>
      </c>
      <c r="B1775" s="5">
        <f>TITRES_STAT!C1778</f>
        <v>2.06</v>
      </c>
      <c r="C1775" s="5">
        <f>TITRES_STAT!D1778</f>
        <v>2.06</v>
      </c>
      <c r="D1775" s="5">
        <f>TITRES_STAT!E1778</f>
        <v>0</v>
      </c>
      <c r="E1775" s="2">
        <f t="shared" si="108"/>
        <v>-215818</v>
      </c>
      <c r="F1775" s="5" t="str">
        <f t="shared" si="111"/>
        <v>BULLISH</v>
      </c>
      <c r="G1775" s="5" t="str">
        <f t="shared" si="110"/>
        <v>NEUTRAL</v>
      </c>
      <c r="H1775" s="5" t="str">
        <f t="shared" si="109"/>
        <v>CONFIRMED BULLISH</v>
      </c>
    </row>
    <row r="1776" spans="1:8" ht="13.5" x14ac:dyDescent="0.25">
      <c r="A1776" s="3">
        <f>TITRES_STAT!B1779</f>
        <v>44893</v>
      </c>
      <c r="B1776" s="5">
        <f>TITRES_STAT!C1779</f>
        <v>2.06</v>
      </c>
      <c r="C1776" s="5">
        <f>TITRES_STAT!D1779</f>
        <v>2.06</v>
      </c>
      <c r="D1776" s="5">
        <f>TITRES_STAT!E1779</f>
        <v>0</v>
      </c>
      <c r="E1776" s="2">
        <f t="shared" si="108"/>
        <v>-215818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2.06</v>
      </c>
      <c r="C1777" s="5">
        <f>TITRES_STAT!D1780</f>
        <v>2.06</v>
      </c>
      <c r="D1777" s="5">
        <f>TITRES_STAT!E1780</f>
        <v>0</v>
      </c>
      <c r="E1777" s="2">
        <f t="shared" si="108"/>
        <v>-215818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CONFIRMED BULLISH</v>
      </c>
    </row>
    <row r="1778" spans="1:8" ht="13.5" x14ac:dyDescent="0.25">
      <c r="A1778" s="3">
        <f>TITRES_STAT!B1781</f>
        <v>44895</v>
      </c>
      <c r="B1778" s="5">
        <f>TITRES_STAT!C1781</f>
        <v>2</v>
      </c>
      <c r="C1778" s="5">
        <f>TITRES_STAT!D1781</f>
        <v>2</v>
      </c>
      <c r="D1778" s="5">
        <f>TITRES_STAT!E1781</f>
        <v>0</v>
      </c>
      <c r="E1778" s="2">
        <f t="shared" si="108"/>
        <v>-215818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1.95</v>
      </c>
      <c r="C1779" s="5">
        <f>TITRES_STAT!D1782</f>
        <v>1.95</v>
      </c>
      <c r="D1779" s="5">
        <f>TITRES_STAT!E1782</f>
        <v>7100</v>
      </c>
      <c r="E1779" s="2">
        <f t="shared" si="108"/>
        <v>-222918</v>
      </c>
      <c r="F1779" s="5" t="str">
        <f t="shared" si="111"/>
        <v>BEARISH</v>
      </c>
      <c r="G1779" s="5" t="str">
        <f t="shared" si="110"/>
        <v>STRONG</v>
      </c>
      <c r="H1779" s="5" t="str">
        <f t="shared" si="109"/>
        <v>CONFIRMED BEARISH</v>
      </c>
    </row>
    <row r="1780" spans="1:8" ht="13.5" x14ac:dyDescent="0.25">
      <c r="A1780" s="3">
        <f>TITRES_STAT!B1783</f>
        <v>44897</v>
      </c>
      <c r="B1780" s="5">
        <f>TITRES_STAT!C1783</f>
        <v>1.95</v>
      </c>
      <c r="C1780" s="5">
        <f>TITRES_STAT!D1783</f>
        <v>1.95</v>
      </c>
      <c r="D1780" s="5">
        <f>TITRES_STAT!E1783</f>
        <v>780</v>
      </c>
      <c r="E1780" s="2">
        <f t="shared" si="108"/>
        <v>-222918</v>
      </c>
      <c r="F1780" s="5" t="str">
        <f t="shared" si="111"/>
        <v>BEARISH</v>
      </c>
      <c r="G1780" s="5" t="str">
        <f t="shared" si="110"/>
        <v>STRONG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1.95</v>
      </c>
      <c r="C1781" s="5">
        <f>TITRES_STAT!D1784</f>
        <v>1.95</v>
      </c>
      <c r="D1781" s="5">
        <f>TITRES_STAT!E1784</f>
        <v>42</v>
      </c>
      <c r="E1781" s="2">
        <f t="shared" si="108"/>
        <v>-222918</v>
      </c>
      <c r="F1781" s="5" t="str">
        <f t="shared" si="111"/>
        <v>BEARISH</v>
      </c>
      <c r="G1781" s="5" t="str">
        <f t="shared" si="110"/>
        <v>STRONG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1.9</v>
      </c>
      <c r="C1782" s="5">
        <f>TITRES_STAT!D1785</f>
        <v>1.9</v>
      </c>
      <c r="D1782" s="5">
        <f>TITRES_STAT!E1785</f>
        <v>7254</v>
      </c>
      <c r="E1782" s="2">
        <f t="shared" si="108"/>
        <v>-230172</v>
      </c>
      <c r="F1782" s="5" t="str">
        <f t="shared" si="111"/>
        <v>BEARISH</v>
      </c>
      <c r="G1782" s="5" t="str">
        <f t="shared" si="110"/>
        <v>STRONG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1.9</v>
      </c>
      <c r="C1783" s="5">
        <f>TITRES_STAT!D1786</f>
        <v>1.9</v>
      </c>
      <c r="D1783" s="5">
        <f>TITRES_STAT!E1786</f>
        <v>4088</v>
      </c>
      <c r="E1783" s="2">
        <f t="shared" si="108"/>
        <v>-230172</v>
      </c>
      <c r="F1783" s="5" t="str">
        <f t="shared" si="111"/>
        <v>BEARISH</v>
      </c>
      <c r="G1783" s="5" t="str">
        <f t="shared" si="110"/>
        <v>STRONG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1.95</v>
      </c>
      <c r="C1784" s="5">
        <f>TITRES_STAT!D1787</f>
        <v>1.95</v>
      </c>
      <c r="D1784" s="5">
        <f>TITRES_STAT!E1787</f>
        <v>200</v>
      </c>
      <c r="E1784" s="2">
        <f t="shared" si="108"/>
        <v>-229972</v>
      </c>
      <c r="F1784" s="5" t="str">
        <f t="shared" si="111"/>
        <v>BEARISH</v>
      </c>
      <c r="G1784" s="5" t="str">
        <f t="shared" si="110"/>
        <v>STRONG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1.95</v>
      </c>
      <c r="C1785" s="5">
        <f>TITRES_STAT!D1788</f>
        <v>1.95</v>
      </c>
      <c r="D1785" s="5">
        <f>TITRES_STAT!E1788</f>
        <v>600</v>
      </c>
      <c r="E1785" s="2">
        <f t="shared" si="108"/>
        <v>-229972</v>
      </c>
      <c r="F1785" s="5" t="str">
        <f t="shared" si="111"/>
        <v>BEARISH</v>
      </c>
      <c r="G1785" s="5" t="str">
        <f t="shared" si="110"/>
        <v>STRONG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1.98</v>
      </c>
      <c r="C1786" s="5">
        <f>TITRES_STAT!D1789</f>
        <v>1.98</v>
      </c>
      <c r="D1786" s="5">
        <f>TITRES_STAT!E1789</f>
        <v>105</v>
      </c>
      <c r="E1786" s="2">
        <f t="shared" si="108"/>
        <v>-229867</v>
      </c>
      <c r="F1786" s="5" t="str">
        <f t="shared" si="111"/>
        <v>BEARISH</v>
      </c>
      <c r="G1786" s="5" t="str">
        <f t="shared" si="110"/>
        <v>STRONG</v>
      </c>
      <c r="H1786" s="5" t="str">
        <f t="shared" si="109"/>
        <v>BEARISH DIVERGENCE</v>
      </c>
    </row>
    <row r="1787" spans="1:8" ht="13.5" x14ac:dyDescent="0.25">
      <c r="A1787" s="3">
        <f>TITRES_STAT!B1790</f>
        <v>44908</v>
      </c>
      <c r="B1787" s="5">
        <f>TITRES_STAT!C1790</f>
        <v>1.93</v>
      </c>
      <c r="C1787" s="5">
        <f>TITRES_STAT!D1790</f>
        <v>1.93</v>
      </c>
      <c r="D1787" s="5">
        <f>TITRES_STAT!E1790</f>
        <v>0</v>
      </c>
      <c r="E1787" s="2">
        <f t="shared" si="108"/>
        <v>-229867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1.91</v>
      </c>
      <c r="C1788" s="5">
        <f>TITRES_STAT!D1791</f>
        <v>1.91</v>
      </c>
      <c r="D1788" s="5">
        <f>TITRES_STAT!E1791</f>
        <v>5154</v>
      </c>
      <c r="E1788" s="2">
        <f t="shared" si="108"/>
        <v>-235021</v>
      </c>
      <c r="F1788" s="5" t="str">
        <f t="shared" si="111"/>
        <v>BEARISH</v>
      </c>
      <c r="G1788" s="5" t="str">
        <f t="shared" si="110"/>
        <v>STRONG</v>
      </c>
      <c r="H1788" s="5" t="str">
        <f t="shared" si="109"/>
        <v>BEARISH DIVERGENCE</v>
      </c>
    </row>
    <row r="1789" spans="1:8" ht="13.5" x14ac:dyDescent="0.25">
      <c r="A1789" s="3">
        <f>TITRES_STAT!B1792</f>
        <v>44910</v>
      </c>
      <c r="B1789" s="5">
        <f>TITRES_STAT!C1792</f>
        <v>1.9</v>
      </c>
      <c r="C1789" s="5">
        <f>TITRES_STAT!D1792</f>
        <v>1.9</v>
      </c>
      <c r="D1789" s="5">
        <f>TITRES_STAT!E1792</f>
        <v>5070</v>
      </c>
      <c r="E1789" s="2">
        <f t="shared" si="108"/>
        <v>-240091</v>
      </c>
      <c r="F1789" s="5" t="str">
        <f t="shared" si="111"/>
        <v>BEARISH</v>
      </c>
      <c r="G1789" s="5" t="str">
        <f t="shared" si="110"/>
        <v>STRONG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1.9</v>
      </c>
      <c r="C1790" s="5">
        <f>TITRES_STAT!D1793</f>
        <v>1.9</v>
      </c>
      <c r="D1790" s="5">
        <f>TITRES_STAT!E1793</f>
        <v>50700</v>
      </c>
      <c r="E1790" s="2">
        <f t="shared" si="108"/>
        <v>-240091</v>
      </c>
      <c r="F1790" s="5" t="str">
        <f t="shared" si="111"/>
        <v>BEARISH</v>
      </c>
      <c r="G1790" s="5" t="str">
        <f t="shared" si="110"/>
        <v>STRONG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1.94</v>
      </c>
      <c r="C1791" s="5">
        <f>TITRES_STAT!D1794</f>
        <v>1.94</v>
      </c>
      <c r="D1791" s="5">
        <f>TITRES_STAT!E1794</f>
        <v>100</v>
      </c>
      <c r="E1791" s="2">
        <f t="shared" si="108"/>
        <v>-239991</v>
      </c>
      <c r="F1791" s="5" t="str">
        <f t="shared" si="111"/>
        <v>BEARISH</v>
      </c>
      <c r="G1791" s="5" t="str">
        <f t="shared" si="110"/>
        <v>STRONG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1.9</v>
      </c>
      <c r="C1792" s="5">
        <f>TITRES_STAT!D1795</f>
        <v>1.9</v>
      </c>
      <c r="D1792" s="5">
        <f>TITRES_STAT!E1795</f>
        <v>40384</v>
      </c>
      <c r="E1792" s="2">
        <f t="shared" si="108"/>
        <v>-280375</v>
      </c>
      <c r="F1792" s="5" t="str">
        <f t="shared" si="111"/>
        <v>BEARISH</v>
      </c>
      <c r="G1792" s="5" t="str">
        <f t="shared" si="110"/>
        <v>STRONG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1.95</v>
      </c>
      <c r="C1793" s="5">
        <f>TITRES_STAT!D1796</f>
        <v>1.95</v>
      </c>
      <c r="D1793" s="5">
        <f>TITRES_STAT!E1796</f>
        <v>1000</v>
      </c>
      <c r="E1793" s="2">
        <f t="shared" si="108"/>
        <v>-279375</v>
      </c>
      <c r="F1793" s="5" t="str">
        <f t="shared" si="111"/>
        <v>BEARISH</v>
      </c>
      <c r="G1793" s="5" t="str">
        <f t="shared" si="110"/>
        <v>STRONG</v>
      </c>
      <c r="H1793" s="5" t="str">
        <f t="shared" si="109"/>
        <v>BEARISH DIVERGENCE</v>
      </c>
    </row>
    <row r="1794" spans="1:8" ht="13.5" x14ac:dyDescent="0.25">
      <c r="A1794" s="3">
        <f>TITRES_STAT!B1797</f>
        <v>44917</v>
      </c>
      <c r="B1794" s="5">
        <f>TITRES_STAT!C1797</f>
        <v>1.98</v>
      </c>
      <c r="C1794" s="5">
        <f>TITRES_STAT!D1797</f>
        <v>1.98</v>
      </c>
      <c r="D1794" s="5">
        <f>TITRES_STAT!E1797</f>
        <v>1000</v>
      </c>
      <c r="E1794" s="2">
        <f t="shared" si="108"/>
        <v>-278375</v>
      </c>
      <c r="F1794" s="5" t="str">
        <f t="shared" si="111"/>
        <v>BEARISH</v>
      </c>
      <c r="G1794" s="5" t="str">
        <f t="shared" si="110"/>
        <v>STRONG</v>
      </c>
      <c r="H1794" s="5" t="str">
        <f t="shared" si="109"/>
        <v>BEARISH DIVERGENCE</v>
      </c>
    </row>
    <row r="1795" spans="1:8" ht="13.5" x14ac:dyDescent="0.25">
      <c r="A1795" s="3">
        <f>TITRES_STAT!B1798</f>
        <v>44918</v>
      </c>
      <c r="B1795" s="5">
        <f>TITRES_STAT!C1798</f>
        <v>1.99</v>
      </c>
      <c r="C1795" s="5">
        <f>TITRES_STAT!D1798</f>
        <v>1.99</v>
      </c>
      <c r="D1795" s="5">
        <f>TITRES_STAT!E1798</f>
        <v>2900</v>
      </c>
      <c r="E1795" s="2">
        <f t="shared" si="108"/>
        <v>-275475</v>
      </c>
      <c r="F1795" s="5" t="str">
        <f t="shared" si="111"/>
        <v>BEARISH</v>
      </c>
      <c r="G1795" s="5" t="str">
        <f t="shared" si="110"/>
        <v>STRONG</v>
      </c>
      <c r="H1795" s="5" t="str">
        <f t="shared" si="109"/>
        <v>BEARISH DIVERGENCE</v>
      </c>
    </row>
    <row r="1796" spans="1:8" ht="13.5" x14ac:dyDescent="0.25">
      <c r="A1796" s="3">
        <f>TITRES_STAT!B1799</f>
        <v>44921</v>
      </c>
      <c r="B1796" s="5">
        <f>TITRES_STAT!C1799</f>
        <v>1.97</v>
      </c>
      <c r="C1796" s="5">
        <f>TITRES_STAT!D1799</f>
        <v>1.97</v>
      </c>
      <c r="D1796" s="5">
        <f>TITRES_STAT!E1799</f>
        <v>6300</v>
      </c>
      <c r="E1796" s="2">
        <f t="shared" ref="E1796:E1859" si="112">IF(B1796&gt;B1795, E1795+D1796, IF(B1796&lt;B1795, E1795-D1796, E1795))</f>
        <v>-281775</v>
      </c>
      <c r="F1796" s="5" t="str">
        <f t="shared" si="111"/>
        <v>BEARISH</v>
      </c>
      <c r="G1796" s="5" t="str">
        <f t="shared" si="110"/>
        <v>STRONG</v>
      </c>
      <c r="H1796" s="5" t="str">
        <f t="shared" si="109"/>
        <v>BEARISH DIVERGENCE</v>
      </c>
    </row>
    <row r="1797" spans="1:8" ht="13.5" x14ac:dyDescent="0.25">
      <c r="A1797" s="3">
        <f>TITRES_STAT!B1800</f>
        <v>44922</v>
      </c>
      <c r="B1797" s="5">
        <f>TITRES_STAT!C1800</f>
        <v>1.92</v>
      </c>
      <c r="C1797" s="5">
        <f>TITRES_STAT!D1800</f>
        <v>1.92</v>
      </c>
      <c r="D1797" s="5">
        <f>TITRES_STAT!E1800</f>
        <v>9325</v>
      </c>
      <c r="E1797" s="2">
        <f t="shared" si="112"/>
        <v>-291100</v>
      </c>
      <c r="F1797" s="5" t="str">
        <f t="shared" si="111"/>
        <v>BEARISH</v>
      </c>
      <c r="G1797" s="5" t="str">
        <f t="shared" si="110"/>
        <v>STRONG</v>
      </c>
      <c r="H1797" s="5" t="str">
        <f t="shared" si="109"/>
        <v>BEARISH DIVERGENCE</v>
      </c>
    </row>
    <row r="1798" spans="1:8" ht="13.5" x14ac:dyDescent="0.25">
      <c r="A1798" s="3">
        <f>TITRES_STAT!B1801</f>
        <v>44923</v>
      </c>
      <c r="B1798" s="5">
        <f>TITRES_STAT!C1801</f>
        <v>1.95</v>
      </c>
      <c r="C1798" s="5">
        <f>TITRES_STAT!D1801</f>
        <v>1.95</v>
      </c>
      <c r="D1798" s="5">
        <f>TITRES_STAT!E1801</f>
        <v>17267</v>
      </c>
      <c r="E1798" s="2">
        <f t="shared" si="112"/>
        <v>-273833</v>
      </c>
      <c r="F1798" s="5" t="str">
        <f t="shared" si="111"/>
        <v>BULLISH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1.97</v>
      </c>
      <c r="C1799" s="5">
        <f>TITRES_STAT!D1802</f>
        <v>1.97</v>
      </c>
      <c r="D1799" s="5">
        <f>TITRES_STAT!E1802</f>
        <v>11945</v>
      </c>
      <c r="E1799" s="2">
        <f t="shared" si="112"/>
        <v>-261888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WEAK</v>
      </c>
      <c r="H1799" s="5" t="str">
        <f t="shared" si="113"/>
        <v>BULLISH DIVERGENCE</v>
      </c>
    </row>
    <row r="1800" spans="1:8" ht="13.5" x14ac:dyDescent="0.25">
      <c r="A1800" s="3">
        <f>TITRES_STAT!B1803</f>
        <v>44925</v>
      </c>
      <c r="B1800" s="5">
        <f>TITRES_STAT!C1803</f>
        <v>2.02</v>
      </c>
      <c r="C1800" s="5">
        <f>TITRES_STAT!D1803</f>
        <v>2.02</v>
      </c>
      <c r="D1800" s="5">
        <f>TITRES_STAT!E1803</f>
        <v>0</v>
      </c>
      <c r="E1800" s="2">
        <f t="shared" si="112"/>
        <v>-261888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WEAK</v>
      </c>
      <c r="H1800" s="5" t="str">
        <f t="shared" si="113"/>
        <v>CONFIRMED BULLISH</v>
      </c>
    </row>
    <row r="1801" spans="1:8" ht="13.5" x14ac:dyDescent="0.25">
      <c r="A1801" s="3">
        <f>TITRES_STAT!B1804</f>
        <v>44928</v>
      </c>
      <c r="B1801" s="5">
        <f>TITRES_STAT!C1804</f>
        <v>1.96</v>
      </c>
      <c r="C1801" s="5">
        <f>TITRES_STAT!D1804</f>
        <v>1.96</v>
      </c>
      <c r="D1801" s="5">
        <f>TITRES_STAT!E1804</f>
        <v>0</v>
      </c>
      <c r="E1801" s="2">
        <f t="shared" si="112"/>
        <v>-261888</v>
      </c>
      <c r="F1801" s="5" t="str">
        <f t="shared" si="115"/>
        <v>BULLISH</v>
      </c>
      <c r="G1801" s="5" t="str">
        <f t="shared" si="114"/>
        <v>WEAK</v>
      </c>
      <c r="H1801" s="5" t="str">
        <f t="shared" si="113"/>
        <v>BULLISH DIVERGENCE</v>
      </c>
    </row>
    <row r="1802" spans="1:8" ht="13.5" x14ac:dyDescent="0.25">
      <c r="A1802" s="3">
        <f>TITRES_STAT!B1805</f>
        <v>44929</v>
      </c>
      <c r="B1802" s="5">
        <f>TITRES_STAT!C1805</f>
        <v>1.91</v>
      </c>
      <c r="C1802" s="5">
        <f>TITRES_STAT!D1805</f>
        <v>1.91</v>
      </c>
      <c r="D1802" s="5">
        <f>TITRES_STAT!E1805</f>
        <v>7218</v>
      </c>
      <c r="E1802" s="2">
        <f t="shared" si="112"/>
        <v>-269106</v>
      </c>
      <c r="F1802" s="5" t="str">
        <f t="shared" si="115"/>
        <v>BULLISH</v>
      </c>
      <c r="G1802" s="5" t="str">
        <f t="shared" si="114"/>
        <v>WEAK</v>
      </c>
      <c r="H1802" s="5" t="str">
        <f t="shared" si="113"/>
        <v>BULLISH DIVERGENCE</v>
      </c>
    </row>
    <row r="1803" spans="1:8" ht="13.5" x14ac:dyDescent="0.25">
      <c r="A1803" s="3">
        <f>TITRES_STAT!B1806</f>
        <v>44930</v>
      </c>
      <c r="B1803" s="5">
        <f>TITRES_STAT!C1806</f>
        <v>1.9</v>
      </c>
      <c r="C1803" s="5">
        <f>TITRES_STAT!D1806</f>
        <v>1.9</v>
      </c>
      <c r="D1803" s="5">
        <f>TITRES_STAT!E1806</f>
        <v>17210</v>
      </c>
      <c r="E1803" s="2">
        <f t="shared" si="112"/>
        <v>-286316</v>
      </c>
      <c r="F1803" s="5" t="str">
        <f t="shared" si="115"/>
        <v>BEARISH</v>
      </c>
      <c r="G1803" s="5" t="str">
        <f t="shared" si="114"/>
        <v>STRONG</v>
      </c>
      <c r="H1803" s="5" t="str">
        <f t="shared" si="113"/>
        <v>CONFIRMED BEARISH</v>
      </c>
    </row>
    <row r="1804" spans="1:8" ht="13.5" x14ac:dyDescent="0.25">
      <c r="A1804" s="3">
        <f>TITRES_STAT!B1807</f>
        <v>44931</v>
      </c>
      <c r="B1804" s="5">
        <f>TITRES_STAT!C1807</f>
        <v>1.9</v>
      </c>
      <c r="C1804" s="5">
        <f>TITRES_STAT!D1807</f>
        <v>1.9</v>
      </c>
      <c r="D1804" s="5">
        <f>TITRES_STAT!E1807</f>
        <v>11380</v>
      </c>
      <c r="E1804" s="2">
        <f t="shared" si="112"/>
        <v>-286316</v>
      </c>
      <c r="F1804" s="5" t="str">
        <f t="shared" si="115"/>
        <v>BEARISH</v>
      </c>
      <c r="G1804" s="5" t="str">
        <f t="shared" si="114"/>
        <v>STRONG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1.87</v>
      </c>
      <c r="C1805" s="5">
        <f>TITRES_STAT!D1808</f>
        <v>1.87</v>
      </c>
      <c r="D1805" s="5">
        <f>TITRES_STAT!E1808</f>
        <v>21843</v>
      </c>
      <c r="E1805" s="2">
        <f t="shared" si="112"/>
        <v>-308159</v>
      </c>
      <c r="F1805" s="5" t="str">
        <f t="shared" si="115"/>
        <v>BEARISH</v>
      </c>
      <c r="G1805" s="5" t="str">
        <f t="shared" si="114"/>
        <v>STRONG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1.9</v>
      </c>
      <c r="C1806" s="5">
        <f>TITRES_STAT!D1809</f>
        <v>1.9</v>
      </c>
      <c r="D1806" s="5">
        <f>TITRES_STAT!E1809</f>
        <v>3025</v>
      </c>
      <c r="E1806" s="2">
        <f t="shared" si="112"/>
        <v>-305134</v>
      </c>
      <c r="F1806" s="5" t="str">
        <f t="shared" si="115"/>
        <v>BEARISH</v>
      </c>
      <c r="G1806" s="5" t="str">
        <f t="shared" si="114"/>
        <v>STRONG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1.9</v>
      </c>
      <c r="C1807" s="5">
        <f>TITRES_STAT!D1810</f>
        <v>1.9</v>
      </c>
      <c r="D1807" s="5">
        <f>TITRES_STAT!E1810</f>
        <v>5000</v>
      </c>
      <c r="E1807" s="2">
        <f t="shared" si="112"/>
        <v>-305134</v>
      </c>
      <c r="F1807" s="5" t="str">
        <f t="shared" si="115"/>
        <v>BEARISH</v>
      </c>
      <c r="G1807" s="5" t="str">
        <f t="shared" si="114"/>
        <v>STRONG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1.85</v>
      </c>
      <c r="C1808" s="5">
        <f>TITRES_STAT!D1811</f>
        <v>1.85</v>
      </c>
      <c r="D1808" s="5">
        <f>TITRES_STAT!E1811</f>
        <v>19062</v>
      </c>
      <c r="E1808" s="2">
        <f t="shared" si="112"/>
        <v>-324196</v>
      </c>
      <c r="F1808" s="5" t="str">
        <f t="shared" si="115"/>
        <v>BEARISH</v>
      </c>
      <c r="G1808" s="5" t="str">
        <f t="shared" si="114"/>
        <v>STRONG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1.85</v>
      </c>
      <c r="C1809" s="5">
        <f>TITRES_STAT!D1812</f>
        <v>1.85</v>
      </c>
      <c r="D1809" s="5">
        <f>TITRES_STAT!E1812</f>
        <v>6611</v>
      </c>
      <c r="E1809" s="2">
        <f t="shared" si="112"/>
        <v>-324196</v>
      </c>
      <c r="F1809" s="5" t="str">
        <f t="shared" si="115"/>
        <v>BEARISH</v>
      </c>
      <c r="G1809" s="5" t="str">
        <f t="shared" si="114"/>
        <v>STRONG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1.85</v>
      </c>
      <c r="C1810" s="5">
        <f>TITRES_STAT!D1813</f>
        <v>1.85</v>
      </c>
      <c r="D1810" s="5">
        <f>TITRES_STAT!E1813</f>
        <v>9710</v>
      </c>
      <c r="E1810" s="2">
        <f t="shared" si="112"/>
        <v>-324196</v>
      </c>
      <c r="F1810" s="5" t="str">
        <f t="shared" si="115"/>
        <v>BEARISH</v>
      </c>
      <c r="G1810" s="5" t="str">
        <f t="shared" si="114"/>
        <v>STRONG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1.9</v>
      </c>
      <c r="C1811" s="5">
        <f>TITRES_STAT!D1814</f>
        <v>1.9</v>
      </c>
      <c r="D1811" s="5">
        <f>TITRES_STAT!E1814</f>
        <v>2600</v>
      </c>
      <c r="E1811" s="2">
        <f t="shared" si="112"/>
        <v>-321596</v>
      </c>
      <c r="F1811" s="5" t="str">
        <f t="shared" si="115"/>
        <v>BEARISH</v>
      </c>
      <c r="G1811" s="5" t="str">
        <f t="shared" si="114"/>
        <v>STRONG</v>
      </c>
      <c r="H1811" s="5" t="str">
        <f t="shared" si="113"/>
        <v>NEUTRAL</v>
      </c>
    </row>
    <row r="1812" spans="1:8" ht="13.5" x14ac:dyDescent="0.25">
      <c r="A1812" s="3">
        <f>TITRES_STAT!B1815</f>
        <v>44943</v>
      </c>
      <c r="B1812" s="5">
        <f>TITRES_STAT!C1815</f>
        <v>1.85</v>
      </c>
      <c r="C1812" s="5">
        <f>TITRES_STAT!D1815</f>
        <v>1.85</v>
      </c>
      <c r="D1812" s="5">
        <f>TITRES_STAT!E1815</f>
        <v>5869</v>
      </c>
      <c r="E1812" s="2">
        <f t="shared" si="112"/>
        <v>-327465</v>
      </c>
      <c r="F1812" s="5" t="str">
        <f t="shared" si="115"/>
        <v>BEARISH</v>
      </c>
      <c r="G1812" s="5" t="str">
        <f t="shared" si="114"/>
        <v>STRONG</v>
      </c>
      <c r="H1812" s="5" t="str">
        <f t="shared" si="113"/>
        <v>CONFIRMED BEARISH</v>
      </c>
    </row>
    <row r="1813" spans="1:8" ht="13.5" x14ac:dyDescent="0.25">
      <c r="A1813" s="3">
        <f>TITRES_STAT!B1816</f>
        <v>44944</v>
      </c>
      <c r="B1813" s="5">
        <f>TITRES_STAT!C1816</f>
        <v>1.8</v>
      </c>
      <c r="C1813" s="5">
        <f>TITRES_STAT!D1816</f>
        <v>1.8</v>
      </c>
      <c r="D1813" s="5">
        <f>TITRES_STAT!E1816</f>
        <v>9765</v>
      </c>
      <c r="E1813" s="2">
        <f t="shared" si="112"/>
        <v>-337230</v>
      </c>
      <c r="F1813" s="5" t="str">
        <f t="shared" si="115"/>
        <v>BEARISH</v>
      </c>
      <c r="G1813" s="5" t="str">
        <f t="shared" si="114"/>
        <v>STRONG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1.8</v>
      </c>
      <c r="C1814" s="5">
        <f>TITRES_STAT!D1817</f>
        <v>1.8</v>
      </c>
      <c r="D1814" s="5">
        <f>TITRES_STAT!E1817</f>
        <v>5083</v>
      </c>
      <c r="E1814" s="2">
        <f t="shared" si="112"/>
        <v>-337230</v>
      </c>
      <c r="F1814" s="5" t="str">
        <f t="shared" si="115"/>
        <v>BEARISH</v>
      </c>
      <c r="G1814" s="5" t="str">
        <f t="shared" si="114"/>
        <v>STRONG</v>
      </c>
      <c r="H1814" s="5" t="str">
        <f t="shared" si="113"/>
        <v>CONFIRMED BEARISH</v>
      </c>
    </row>
    <row r="1815" spans="1:8" ht="13.5" x14ac:dyDescent="0.25">
      <c r="A1815" s="3">
        <f>TITRES_STAT!B1818</f>
        <v>44946</v>
      </c>
      <c r="B1815" s="5">
        <f>TITRES_STAT!C1818</f>
        <v>1.85</v>
      </c>
      <c r="C1815" s="5">
        <f>TITRES_STAT!D1818</f>
        <v>1.85</v>
      </c>
      <c r="D1815" s="5">
        <f>TITRES_STAT!E1818</f>
        <v>14100</v>
      </c>
      <c r="E1815" s="2">
        <f t="shared" si="112"/>
        <v>-323130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44949</v>
      </c>
      <c r="B1816" s="5">
        <f>TITRES_STAT!C1819</f>
        <v>1.8</v>
      </c>
      <c r="C1816" s="5">
        <f>TITRES_STAT!D1819</f>
        <v>1.8</v>
      </c>
      <c r="D1816" s="5">
        <f>TITRES_STAT!E1819</f>
        <v>5530</v>
      </c>
      <c r="E1816" s="2">
        <f t="shared" si="112"/>
        <v>-328660</v>
      </c>
      <c r="F1816" s="5" t="str">
        <f t="shared" si="115"/>
        <v>BEARISH</v>
      </c>
      <c r="G1816" s="5" t="str">
        <f t="shared" si="114"/>
        <v>STRONG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1.8</v>
      </c>
      <c r="C1817" s="5">
        <f>TITRES_STAT!D1820</f>
        <v>1.8</v>
      </c>
      <c r="D1817" s="5">
        <f>TITRES_STAT!E1820</f>
        <v>7647</v>
      </c>
      <c r="E1817" s="2">
        <f t="shared" si="112"/>
        <v>-328660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1.8</v>
      </c>
      <c r="C1818" s="5">
        <f>TITRES_STAT!D1821</f>
        <v>1.8</v>
      </c>
      <c r="D1818" s="5">
        <f>TITRES_STAT!E1821</f>
        <v>8382</v>
      </c>
      <c r="E1818" s="2">
        <f t="shared" si="112"/>
        <v>-328660</v>
      </c>
      <c r="F1818" s="5" t="str">
        <f t="shared" si="115"/>
        <v>BULLISH</v>
      </c>
      <c r="G1818" s="5" t="str">
        <f t="shared" si="114"/>
        <v>WEAK</v>
      </c>
      <c r="H1818" s="5" t="str">
        <f t="shared" si="113"/>
        <v>NEUTRAL</v>
      </c>
    </row>
    <row r="1819" spans="1:8" ht="13.5" x14ac:dyDescent="0.25">
      <c r="A1819" s="3">
        <f>TITRES_STAT!B1822</f>
        <v>44952</v>
      </c>
      <c r="B1819" s="5">
        <f>TITRES_STAT!C1822</f>
        <v>1.85</v>
      </c>
      <c r="C1819" s="5">
        <f>TITRES_STAT!D1822</f>
        <v>1.85</v>
      </c>
      <c r="D1819" s="5">
        <f>TITRES_STAT!E1822</f>
        <v>500</v>
      </c>
      <c r="E1819" s="2">
        <f t="shared" si="112"/>
        <v>-328160</v>
      </c>
      <c r="F1819" s="5" t="str">
        <f t="shared" si="115"/>
        <v>BULLISH</v>
      </c>
      <c r="G1819" s="5" t="str">
        <f t="shared" si="114"/>
        <v>WEAK</v>
      </c>
      <c r="H1819" s="5" t="str">
        <f t="shared" si="113"/>
        <v>CONFIRMED BULLISH</v>
      </c>
    </row>
    <row r="1820" spans="1:8" ht="13.5" x14ac:dyDescent="0.25">
      <c r="A1820" s="3">
        <f>TITRES_STAT!B1823</f>
        <v>44953</v>
      </c>
      <c r="B1820" s="5">
        <f>TITRES_STAT!C1823</f>
        <v>1.85</v>
      </c>
      <c r="C1820" s="5">
        <f>TITRES_STAT!D1823</f>
        <v>1.85</v>
      </c>
      <c r="D1820" s="5">
        <f>TITRES_STAT!E1823</f>
        <v>0</v>
      </c>
      <c r="E1820" s="2">
        <f t="shared" si="112"/>
        <v>-328160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1.85</v>
      </c>
      <c r="C1821" s="5">
        <f>TITRES_STAT!D1824</f>
        <v>1.85</v>
      </c>
      <c r="D1821" s="5">
        <f>TITRES_STAT!E1824</f>
        <v>3150</v>
      </c>
      <c r="E1821" s="2">
        <f t="shared" si="112"/>
        <v>-328160</v>
      </c>
      <c r="F1821" s="5" t="str">
        <f t="shared" si="115"/>
        <v>BULLISH</v>
      </c>
      <c r="G1821" s="5" t="str">
        <f t="shared" si="114"/>
        <v>NEUTRAL</v>
      </c>
      <c r="H1821" s="5" t="str">
        <f t="shared" si="113"/>
        <v>CONFIRMED BULLISH</v>
      </c>
    </row>
    <row r="1822" spans="1:8" ht="13.5" x14ac:dyDescent="0.25">
      <c r="A1822" s="3">
        <f>TITRES_STAT!B1825</f>
        <v>44957</v>
      </c>
      <c r="B1822" s="5">
        <f>TITRES_STAT!C1825</f>
        <v>1.85</v>
      </c>
      <c r="C1822" s="5">
        <f>TITRES_STAT!D1825</f>
        <v>1.85</v>
      </c>
      <c r="D1822" s="5">
        <f>TITRES_STAT!E1825</f>
        <v>0</v>
      </c>
      <c r="E1822" s="2">
        <f t="shared" si="112"/>
        <v>-328160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1.8</v>
      </c>
      <c r="C1823" s="5">
        <f>TITRES_STAT!D1826</f>
        <v>1.8</v>
      </c>
      <c r="D1823" s="5">
        <f>TITRES_STAT!E1826</f>
        <v>2666</v>
      </c>
      <c r="E1823" s="2">
        <f t="shared" si="112"/>
        <v>-330826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1.75</v>
      </c>
      <c r="C1824" s="5">
        <f>TITRES_STAT!D1827</f>
        <v>1.75</v>
      </c>
      <c r="D1824" s="5">
        <f>TITRES_STAT!E1827</f>
        <v>4803</v>
      </c>
      <c r="E1824" s="2">
        <f t="shared" si="112"/>
        <v>-335629</v>
      </c>
      <c r="F1824" s="5" t="str">
        <f t="shared" si="115"/>
        <v>BEARISH</v>
      </c>
      <c r="G1824" s="5" t="str">
        <f t="shared" si="114"/>
        <v>STRONG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1.8</v>
      </c>
      <c r="C1825" s="5">
        <f>TITRES_STAT!D1828</f>
        <v>1.8</v>
      </c>
      <c r="D1825" s="5">
        <f>TITRES_STAT!E1828</f>
        <v>1300</v>
      </c>
      <c r="E1825" s="2">
        <f t="shared" si="112"/>
        <v>-334329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1.8</v>
      </c>
      <c r="C1826" s="5">
        <f>TITRES_STAT!D1829</f>
        <v>1.8</v>
      </c>
      <c r="D1826" s="5">
        <f>TITRES_STAT!E1829</f>
        <v>2600</v>
      </c>
      <c r="E1826" s="2">
        <f t="shared" si="112"/>
        <v>-334329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CONFIRMED BEARISH</v>
      </c>
    </row>
    <row r="1827" spans="1:8" ht="13.5" x14ac:dyDescent="0.25">
      <c r="A1827" s="3">
        <f>TITRES_STAT!B1830</f>
        <v>44964</v>
      </c>
      <c r="B1827" s="5">
        <f>TITRES_STAT!C1830</f>
        <v>1.8</v>
      </c>
      <c r="C1827" s="5">
        <f>TITRES_STAT!D1830</f>
        <v>1.8</v>
      </c>
      <c r="D1827" s="5">
        <f>TITRES_STAT!E1830</f>
        <v>0</v>
      </c>
      <c r="E1827" s="2">
        <f t="shared" si="112"/>
        <v>-334329</v>
      </c>
      <c r="F1827" s="5" t="str">
        <f t="shared" si="115"/>
        <v>BEARISH</v>
      </c>
      <c r="G1827" s="5" t="str">
        <f t="shared" si="114"/>
        <v>NEUTRAL</v>
      </c>
      <c r="H1827" s="5" t="str">
        <f t="shared" si="113"/>
        <v>CONFIRMED BEARISH</v>
      </c>
    </row>
    <row r="1828" spans="1:8" ht="13.5" x14ac:dyDescent="0.25">
      <c r="A1828" s="3">
        <f>TITRES_STAT!B1831</f>
        <v>44965</v>
      </c>
      <c r="B1828" s="5">
        <f>TITRES_STAT!C1831</f>
        <v>1.75</v>
      </c>
      <c r="C1828" s="5">
        <f>TITRES_STAT!D1831</f>
        <v>1.75</v>
      </c>
      <c r="D1828" s="5">
        <f>TITRES_STAT!E1831</f>
        <v>12860</v>
      </c>
      <c r="E1828" s="2">
        <f t="shared" si="112"/>
        <v>-347189</v>
      </c>
      <c r="F1828" s="5" t="str">
        <f t="shared" si="115"/>
        <v>BEARISH</v>
      </c>
      <c r="G1828" s="5" t="str">
        <f t="shared" si="114"/>
        <v>STRONG</v>
      </c>
      <c r="H1828" s="5" t="str">
        <f t="shared" si="113"/>
        <v>CONFIRMED BEARISH</v>
      </c>
    </row>
    <row r="1829" spans="1:8" ht="13.5" x14ac:dyDescent="0.25">
      <c r="A1829" s="3">
        <f>TITRES_STAT!B1832</f>
        <v>44966</v>
      </c>
      <c r="B1829" s="5">
        <f>TITRES_STAT!C1832</f>
        <v>1.78</v>
      </c>
      <c r="C1829" s="5">
        <f>TITRES_STAT!D1832</f>
        <v>1.78</v>
      </c>
      <c r="D1829" s="5">
        <f>TITRES_STAT!E1832</f>
        <v>50</v>
      </c>
      <c r="E1829" s="2">
        <f t="shared" si="112"/>
        <v>-347139</v>
      </c>
      <c r="F1829" s="5" t="str">
        <f t="shared" si="115"/>
        <v>BEARISH</v>
      </c>
      <c r="G1829" s="5" t="str">
        <f t="shared" si="114"/>
        <v>STRONG</v>
      </c>
      <c r="H1829" s="5" t="str">
        <f t="shared" si="113"/>
        <v>BEARISH DIVERGENCE</v>
      </c>
    </row>
    <row r="1830" spans="1:8" ht="13.5" x14ac:dyDescent="0.25">
      <c r="A1830" s="3">
        <f>TITRES_STAT!B1833</f>
        <v>44967</v>
      </c>
      <c r="B1830" s="5">
        <f>TITRES_STAT!C1833</f>
        <v>1.75</v>
      </c>
      <c r="C1830" s="5">
        <f>TITRES_STAT!D1833</f>
        <v>1.75</v>
      </c>
      <c r="D1830" s="5">
        <f>TITRES_STAT!E1833</f>
        <v>3594</v>
      </c>
      <c r="E1830" s="2">
        <f t="shared" si="112"/>
        <v>-350733</v>
      </c>
      <c r="F1830" s="5" t="str">
        <f t="shared" si="115"/>
        <v>BEARISH</v>
      </c>
      <c r="G1830" s="5" t="str">
        <f t="shared" si="114"/>
        <v>STRONG</v>
      </c>
      <c r="H1830" s="5" t="str">
        <f t="shared" si="113"/>
        <v>CONFIRMED BEARISH</v>
      </c>
    </row>
    <row r="1831" spans="1:8" ht="13.5" x14ac:dyDescent="0.25">
      <c r="A1831" s="3">
        <f>TITRES_STAT!B1834</f>
        <v>44970</v>
      </c>
      <c r="B1831" s="5">
        <f>TITRES_STAT!C1834</f>
        <v>1.75</v>
      </c>
      <c r="C1831" s="5">
        <f>TITRES_STAT!D1834</f>
        <v>1.75</v>
      </c>
      <c r="D1831" s="5">
        <f>TITRES_STAT!E1834</f>
        <v>1869</v>
      </c>
      <c r="E1831" s="2">
        <f t="shared" si="112"/>
        <v>-350733</v>
      </c>
      <c r="F1831" s="5" t="str">
        <f t="shared" si="115"/>
        <v>BEARISH</v>
      </c>
      <c r="G1831" s="5" t="str">
        <f t="shared" si="114"/>
        <v>STRONG</v>
      </c>
      <c r="H1831" s="5" t="str">
        <f t="shared" si="113"/>
        <v>CONFIRMED BEARISH</v>
      </c>
    </row>
    <row r="1832" spans="1:8" ht="13.5" x14ac:dyDescent="0.25">
      <c r="A1832" s="3">
        <f>TITRES_STAT!B1835</f>
        <v>44971</v>
      </c>
      <c r="B1832" s="5">
        <f>TITRES_STAT!C1835</f>
        <v>1.75</v>
      </c>
      <c r="C1832" s="5">
        <f>TITRES_STAT!D1835</f>
        <v>1.75</v>
      </c>
      <c r="D1832" s="5">
        <f>TITRES_STAT!E1835</f>
        <v>2185</v>
      </c>
      <c r="E1832" s="2">
        <f t="shared" si="112"/>
        <v>-350733</v>
      </c>
      <c r="F1832" s="5" t="str">
        <f t="shared" si="115"/>
        <v>BEARISH</v>
      </c>
      <c r="G1832" s="5" t="str">
        <f t="shared" si="114"/>
        <v>STRONG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1.75</v>
      </c>
      <c r="C1833" s="5">
        <f>TITRES_STAT!D1836</f>
        <v>1.75</v>
      </c>
      <c r="D1833" s="5">
        <f>TITRES_STAT!E1836</f>
        <v>7644</v>
      </c>
      <c r="E1833" s="2">
        <f t="shared" si="112"/>
        <v>-350733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1.74</v>
      </c>
      <c r="C1834" s="5">
        <f>TITRES_STAT!D1837</f>
        <v>1.74</v>
      </c>
      <c r="D1834" s="5">
        <f>TITRES_STAT!E1837</f>
        <v>15223</v>
      </c>
      <c r="E1834" s="2">
        <f t="shared" si="112"/>
        <v>-365956</v>
      </c>
      <c r="F1834" s="5" t="str">
        <f t="shared" si="115"/>
        <v>BEARISH</v>
      </c>
      <c r="G1834" s="5" t="str">
        <f t="shared" si="114"/>
        <v>STRONG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1.75</v>
      </c>
      <c r="C1835" s="5">
        <f>TITRES_STAT!D1838</f>
        <v>1.75</v>
      </c>
      <c r="D1835" s="5">
        <f>TITRES_STAT!E1838</f>
        <v>1460</v>
      </c>
      <c r="E1835" s="2">
        <f t="shared" si="112"/>
        <v>-364496</v>
      </c>
      <c r="F1835" s="5" t="str">
        <f t="shared" si="115"/>
        <v>BEARISH</v>
      </c>
      <c r="G1835" s="5" t="str">
        <f t="shared" si="114"/>
        <v>STRONG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1.75</v>
      </c>
      <c r="C1836" s="5">
        <f>TITRES_STAT!D1839</f>
        <v>1.75</v>
      </c>
      <c r="D1836" s="5">
        <f>TITRES_STAT!E1839</f>
        <v>3692</v>
      </c>
      <c r="E1836" s="2">
        <f t="shared" si="112"/>
        <v>-364496</v>
      </c>
      <c r="F1836" s="5" t="str">
        <f t="shared" si="115"/>
        <v>BEARISH</v>
      </c>
      <c r="G1836" s="5" t="str">
        <f t="shared" si="114"/>
        <v>STRONG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1.73</v>
      </c>
      <c r="C1837" s="5">
        <f>TITRES_STAT!D1840</f>
        <v>1.73</v>
      </c>
      <c r="D1837" s="5">
        <f>TITRES_STAT!E1840</f>
        <v>3930</v>
      </c>
      <c r="E1837" s="2">
        <f t="shared" si="112"/>
        <v>-368426</v>
      </c>
      <c r="F1837" s="5" t="str">
        <f t="shared" si="115"/>
        <v>BEARISH</v>
      </c>
      <c r="G1837" s="5" t="str">
        <f t="shared" si="114"/>
        <v>STRONG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1.75</v>
      </c>
      <c r="C1838" s="5">
        <f>TITRES_STAT!D1841</f>
        <v>1.75</v>
      </c>
      <c r="D1838" s="5">
        <f>TITRES_STAT!E1841</f>
        <v>50</v>
      </c>
      <c r="E1838" s="2">
        <f t="shared" si="112"/>
        <v>-368376</v>
      </c>
      <c r="F1838" s="5" t="str">
        <f t="shared" si="115"/>
        <v>BEARISH</v>
      </c>
      <c r="G1838" s="5" t="str">
        <f t="shared" si="114"/>
        <v>STRONG</v>
      </c>
      <c r="H1838" s="5" t="str">
        <f t="shared" si="113"/>
        <v>NEUTRAL</v>
      </c>
    </row>
    <row r="1839" spans="1:8" ht="13.5" x14ac:dyDescent="0.25">
      <c r="A1839" s="3">
        <f>TITRES_STAT!B1842</f>
        <v>44980</v>
      </c>
      <c r="B1839" s="5">
        <f>TITRES_STAT!C1842</f>
        <v>1.74</v>
      </c>
      <c r="C1839" s="5">
        <f>TITRES_STAT!D1842</f>
        <v>1.74</v>
      </c>
      <c r="D1839" s="5">
        <f>TITRES_STAT!E1842</f>
        <v>2200</v>
      </c>
      <c r="E1839" s="2">
        <f t="shared" si="112"/>
        <v>-370576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44981</v>
      </c>
      <c r="B1840" s="5">
        <f>TITRES_STAT!C1843</f>
        <v>1.73</v>
      </c>
      <c r="C1840" s="5">
        <f>TITRES_STAT!D1843</f>
        <v>1.73</v>
      </c>
      <c r="D1840" s="5">
        <f>TITRES_STAT!E1843</f>
        <v>13950</v>
      </c>
      <c r="E1840" s="2">
        <f t="shared" si="112"/>
        <v>-384526</v>
      </c>
      <c r="F1840" s="5" t="str">
        <f t="shared" si="115"/>
        <v>BEARISH</v>
      </c>
      <c r="G1840" s="5" t="str">
        <f t="shared" si="114"/>
        <v>STRONG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1.72</v>
      </c>
      <c r="C1841" s="5">
        <f>TITRES_STAT!D1844</f>
        <v>1.72</v>
      </c>
      <c r="D1841" s="5">
        <f>TITRES_STAT!E1844</f>
        <v>2428</v>
      </c>
      <c r="E1841" s="2">
        <f t="shared" si="112"/>
        <v>-386954</v>
      </c>
      <c r="F1841" s="5" t="str">
        <f t="shared" si="115"/>
        <v>BEARISH</v>
      </c>
      <c r="G1841" s="5" t="str">
        <f t="shared" si="114"/>
        <v>STRONG</v>
      </c>
      <c r="H1841" s="5" t="str">
        <f t="shared" si="113"/>
        <v>CONFIRMED BEARISH</v>
      </c>
    </row>
    <row r="1842" spans="1:8" ht="13.5" x14ac:dyDescent="0.25">
      <c r="A1842" s="3">
        <f>TITRES_STAT!B1845</f>
        <v>44985</v>
      </c>
      <c r="B1842" s="5">
        <f>TITRES_STAT!C1845</f>
        <v>1.7</v>
      </c>
      <c r="C1842" s="5">
        <f>TITRES_STAT!D1845</f>
        <v>1.7</v>
      </c>
      <c r="D1842" s="5">
        <f>TITRES_STAT!E1845</f>
        <v>10912</v>
      </c>
      <c r="E1842" s="2">
        <f t="shared" si="112"/>
        <v>-397866</v>
      </c>
      <c r="F1842" s="5" t="str">
        <f t="shared" si="115"/>
        <v>BEARISH</v>
      </c>
      <c r="G1842" s="5" t="str">
        <f t="shared" si="114"/>
        <v>STRONG</v>
      </c>
      <c r="H1842" s="5" t="str">
        <f t="shared" si="113"/>
        <v>CONFIRMED BEARISH</v>
      </c>
    </row>
    <row r="1843" spans="1:8" ht="13.5" x14ac:dyDescent="0.25">
      <c r="A1843" s="3">
        <f>TITRES_STAT!B1846</f>
        <v>44986</v>
      </c>
      <c r="B1843" s="5">
        <f>TITRES_STAT!C1846</f>
        <v>1.67</v>
      </c>
      <c r="C1843" s="5">
        <f>TITRES_STAT!D1846</f>
        <v>1.67</v>
      </c>
      <c r="D1843" s="5">
        <f>TITRES_STAT!E1846</f>
        <v>8354</v>
      </c>
      <c r="E1843" s="2">
        <f t="shared" si="112"/>
        <v>-406220</v>
      </c>
      <c r="F1843" s="5" t="str">
        <f t="shared" si="115"/>
        <v>BEARISH</v>
      </c>
      <c r="G1843" s="5" t="str">
        <f t="shared" si="114"/>
        <v>STRONG</v>
      </c>
      <c r="H1843" s="5" t="str">
        <f t="shared" si="113"/>
        <v>CONFIRMED BEARISH</v>
      </c>
    </row>
    <row r="1844" spans="1:8" ht="13.5" x14ac:dyDescent="0.25">
      <c r="A1844" s="3">
        <f>TITRES_STAT!B1847</f>
        <v>44987</v>
      </c>
      <c r="B1844" s="5">
        <f>TITRES_STAT!C1847</f>
        <v>1.69</v>
      </c>
      <c r="C1844" s="5">
        <f>TITRES_STAT!D1847</f>
        <v>1.69</v>
      </c>
      <c r="D1844" s="5">
        <f>TITRES_STAT!E1847</f>
        <v>100</v>
      </c>
      <c r="E1844" s="2">
        <f t="shared" si="112"/>
        <v>-406120</v>
      </c>
      <c r="F1844" s="5" t="str">
        <f t="shared" si="115"/>
        <v>BEARISH</v>
      </c>
      <c r="G1844" s="5" t="str">
        <f t="shared" si="114"/>
        <v>STRONG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1.68</v>
      </c>
      <c r="C1845" s="5">
        <f>TITRES_STAT!D1848</f>
        <v>1.68</v>
      </c>
      <c r="D1845" s="5">
        <f>TITRES_STAT!E1848</f>
        <v>9773</v>
      </c>
      <c r="E1845" s="2">
        <f t="shared" si="112"/>
        <v>-415893</v>
      </c>
      <c r="F1845" s="5" t="str">
        <f t="shared" si="115"/>
        <v>BEARISH</v>
      </c>
      <c r="G1845" s="5" t="str">
        <f t="shared" si="114"/>
        <v>STRONG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1.7</v>
      </c>
      <c r="C1846" s="5">
        <f>TITRES_STAT!D1849</f>
        <v>1.7</v>
      </c>
      <c r="D1846" s="5">
        <f>TITRES_STAT!E1849</f>
        <v>1461</v>
      </c>
      <c r="E1846" s="2">
        <f t="shared" si="112"/>
        <v>-414432</v>
      </c>
      <c r="F1846" s="5" t="str">
        <f t="shared" si="115"/>
        <v>BEARISH</v>
      </c>
      <c r="G1846" s="5" t="str">
        <f t="shared" si="114"/>
        <v>STRONG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1.74</v>
      </c>
      <c r="C1847" s="5">
        <f>TITRES_STAT!D1850</f>
        <v>1.74</v>
      </c>
      <c r="D1847" s="5">
        <f>TITRES_STAT!E1850</f>
        <v>2178</v>
      </c>
      <c r="E1847" s="2">
        <f t="shared" si="112"/>
        <v>-412254</v>
      </c>
      <c r="F1847" s="5" t="str">
        <f t="shared" si="115"/>
        <v>BEARISH</v>
      </c>
      <c r="G1847" s="5" t="str">
        <f t="shared" si="114"/>
        <v>STRONG</v>
      </c>
      <c r="H1847" s="5" t="str">
        <f t="shared" si="113"/>
        <v>BEARISH DIVERGENCE</v>
      </c>
    </row>
    <row r="1848" spans="1:8" ht="13.5" x14ac:dyDescent="0.25">
      <c r="A1848" s="3">
        <f>TITRES_STAT!B1851</f>
        <v>44993</v>
      </c>
      <c r="B1848" s="5">
        <f>TITRES_STAT!C1851</f>
        <v>1.74</v>
      </c>
      <c r="C1848" s="5">
        <f>TITRES_STAT!D1851</f>
        <v>1.74</v>
      </c>
      <c r="D1848" s="5">
        <f>TITRES_STAT!E1851</f>
        <v>7110</v>
      </c>
      <c r="E1848" s="2">
        <f t="shared" si="112"/>
        <v>-412254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BEARISH DIVERGENCE</v>
      </c>
    </row>
    <row r="1849" spans="1:8" ht="13.5" x14ac:dyDescent="0.25">
      <c r="A1849" s="3">
        <f>TITRES_STAT!B1852</f>
        <v>44994</v>
      </c>
      <c r="B1849" s="5">
        <f>TITRES_STAT!C1852</f>
        <v>1.73</v>
      </c>
      <c r="C1849" s="5">
        <f>TITRES_STAT!D1852</f>
        <v>1.73</v>
      </c>
      <c r="D1849" s="5">
        <f>TITRES_STAT!E1852</f>
        <v>3100</v>
      </c>
      <c r="E1849" s="2">
        <f t="shared" si="112"/>
        <v>-415354</v>
      </c>
      <c r="F1849" s="5" t="str">
        <f t="shared" si="115"/>
        <v>BEARISH</v>
      </c>
      <c r="G1849" s="5" t="str">
        <f t="shared" si="114"/>
        <v>STRONG</v>
      </c>
      <c r="H1849" s="5" t="str">
        <f t="shared" si="113"/>
        <v>BEARISH DIVERGENCE</v>
      </c>
    </row>
    <row r="1850" spans="1:8" ht="13.5" x14ac:dyDescent="0.25">
      <c r="A1850" s="3">
        <f>TITRES_STAT!B1853</f>
        <v>44995</v>
      </c>
      <c r="B1850" s="5">
        <f>TITRES_STAT!C1853</f>
        <v>1.72</v>
      </c>
      <c r="C1850" s="5">
        <f>TITRES_STAT!D1853</f>
        <v>1.72</v>
      </c>
      <c r="D1850" s="5">
        <f>TITRES_STAT!E1853</f>
        <v>2041</v>
      </c>
      <c r="E1850" s="2">
        <f t="shared" si="112"/>
        <v>-417395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BEARISH DIVERGENCE</v>
      </c>
    </row>
    <row r="1851" spans="1:8" ht="13.5" x14ac:dyDescent="0.25">
      <c r="A1851" s="3">
        <f>TITRES_STAT!B1854</f>
        <v>44998</v>
      </c>
      <c r="B1851" s="5">
        <f>TITRES_STAT!C1854</f>
        <v>1.7</v>
      </c>
      <c r="C1851" s="5">
        <f>TITRES_STAT!D1854</f>
        <v>1.7</v>
      </c>
      <c r="D1851" s="5">
        <f>TITRES_STAT!E1854</f>
        <v>2211</v>
      </c>
      <c r="E1851" s="2">
        <f t="shared" si="112"/>
        <v>-419606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44999</v>
      </c>
      <c r="B1852" s="5">
        <f>TITRES_STAT!C1855</f>
        <v>1.65</v>
      </c>
      <c r="C1852" s="5">
        <f>TITRES_STAT!D1855</f>
        <v>1.65</v>
      </c>
      <c r="D1852" s="5">
        <f>TITRES_STAT!E1855</f>
        <v>14688</v>
      </c>
      <c r="E1852" s="2">
        <f t="shared" si="112"/>
        <v>-434294</v>
      </c>
      <c r="F1852" s="5" t="str">
        <f t="shared" si="115"/>
        <v>BEARISH</v>
      </c>
      <c r="G1852" s="5" t="str">
        <f t="shared" si="114"/>
        <v>STRONG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1.64</v>
      </c>
      <c r="C1853" s="5">
        <f>TITRES_STAT!D1856</f>
        <v>1.64</v>
      </c>
      <c r="D1853" s="5">
        <f>TITRES_STAT!E1856</f>
        <v>4000</v>
      </c>
      <c r="E1853" s="2">
        <f t="shared" si="112"/>
        <v>-438294</v>
      </c>
      <c r="F1853" s="5" t="str">
        <f t="shared" si="115"/>
        <v>BEARISH</v>
      </c>
      <c r="G1853" s="5" t="str">
        <f t="shared" si="114"/>
        <v>STRONG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1.65</v>
      </c>
      <c r="C1854" s="5">
        <f>TITRES_STAT!D1857</f>
        <v>1.65</v>
      </c>
      <c r="D1854" s="5">
        <f>TITRES_STAT!E1857</f>
        <v>1712</v>
      </c>
      <c r="E1854" s="2">
        <f t="shared" si="112"/>
        <v>-436582</v>
      </c>
      <c r="F1854" s="5" t="str">
        <f t="shared" si="115"/>
        <v>BEARISH</v>
      </c>
      <c r="G1854" s="5" t="str">
        <f t="shared" si="114"/>
        <v>STRONG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1.64</v>
      </c>
      <c r="C1855" s="5">
        <f>TITRES_STAT!D1858</f>
        <v>1.64</v>
      </c>
      <c r="D1855" s="5">
        <f>TITRES_STAT!E1858</f>
        <v>3758</v>
      </c>
      <c r="E1855" s="2">
        <f t="shared" si="112"/>
        <v>-440340</v>
      </c>
      <c r="F1855" s="5" t="str">
        <f t="shared" si="115"/>
        <v>BEARISH</v>
      </c>
      <c r="G1855" s="5" t="str">
        <f t="shared" si="114"/>
        <v>STRONG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1.64</v>
      </c>
      <c r="C1856" s="5">
        <f>TITRES_STAT!D1859</f>
        <v>1.64</v>
      </c>
      <c r="D1856" s="5">
        <f>TITRES_STAT!E1859</f>
        <v>5085</v>
      </c>
      <c r="E1856" s="2">
        <f t="shared" si="112"/>
        <v>-440340</v>
      </c>
      <c r="F1856" s="5" t="str">
        <f t="shared" si="115"/>
        <v>BEARISH</v>
      </c>
      <c r="G1856" s="5" t="str">
        <f t="shared" si="114"/>
        <v>STRONG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1.65</v>
      </c>
      <c r="C1857" s="5">
        <f>TITRES_STAT!D1860</f>
        <v>1.65</v>
      </c>
      <c r="D1857" s="5">
        <f>TITRES_STAT!E1860</f>
        <v>56</v>
      </c>
      <c r="E1857" s="2">
        <f t="shared" si="112"/>
        <v>-440284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NEUTRAL</v>
      </c>
    </row>
    <row r="1858" spans="1:8" ht="13.5" x14ac:dyDescent="0.25">
      <c r="A1858" s="3">
        <f>TITRES_STAT!B1861</f>
        <v>45008</v>
      </c>
      <c r="B1858" s="5">
        <f>TITRES_STAT!C1861</f>
        <v>1.65</v>
      </c>
      <c r="C1858" s="5">
        <f>TITRES_STAT!D1861</f>
        <v>1.65</v>
      </c>
      <c r="D1858" s="5">
        <f>TITRES_STAT!E1861</f>
        <v>1177</v>
      </c>
      <c r="E1858" s="2">
        <f t="shared" si="112"/>
        <v>-440284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BEARISH DIVERGENCE</v>
      </c>
    </row>
    <row r="1859" spans="1:8" ht="13.5" x14ac:dyDescent="0.25">
      <c r="A1859" s="3">
        <f>TITRES_STAT!B1862</f>
        <v>45009</v>
      </c>
      <c r="B1859" s="5">
        <f>TITRES_STAT!C1862</f>
        <v>1.65</v>
      </c>
      <c r="C1859" s="5">
        <f>TITRES_STAT!D1862</f>
        <v>1.65</v>
      </c>
      <c r="D1859" s="5">
        <f>TITRES_STAT!E1862</f>
        <v>1200</v>
      </c>
      <c r="E1859" s="2">
        <f t="shared" si="112"/>
        <v>-440284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1.61</v>
      </c>
      <c r="C1860" s="5">
        <f>TITRES_STAT!D1863</f>
        <v>1.61</v>
      </c>
      <c r="D1860" s="5">
        <f>TITRES_STAT!E1863</f>
        <v>3100</v>
      </c>
      <c r="E1860" s="2">
        <f t="shared" ref="E1860:E1923" si="116">IF(B1860&gt;B1859, E1859+D1860, IF(B1860&lt;B1859, E1859-D1860, E1859))</f>
        <v>-443384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45013</v>
      </c>
      <c r="B1861" s="5">
        <f>TITRES_STAT!C1864</f>
        <v>1.65</v>
      </c>
      <c r="C1861" s="5">
        <f>TITRES_STAT!D1864</f>
        <v>1.65</v>
      </c>
      <c r="D1861" s="5">
        <f>TITRES_STAT!E1864</f>
        <v>0</v>
      </c>
      <c r="E1861" s="2">
        <f t="shared" si="116"/>
        <v>-443384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BEARISH DIVERGENCE</v>
      </c>
    </row>
    <row r="1862" spans="1:8" ht="13.5" x14ac:dyDescent="0.25">
      <c r="A1862" s="3">
        <f>TITRES_STAT!B1865</f>
        <v>45014</v>
      </c>
      <c r="B1862" s="5">
        <f>TITRES_STAT!C1865</f>
        <v>1.63</v>
      </c>
      <c r="C1862" s="5">
        <f>TITRES_STAT!D1865</f>
        <v>1.63</v>
      </c>
      <c r="D1862" s="5">
        <f>TITRES_STAT!E1865</f>
        <v>750</v>
      </c>
      <c r="E1862" s="2">
        <f t="shared" si="116"/>
        <v>-444134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45015</v>
      </c>
      <c r="B1863" s="5">
        <f>TITRES_STAT!C1866</f>
        <v>1.66</v>
      </c>
      <c r="C1863" s="5">
        <f>TITRES_STAT!D1866</f>
        <v>1.66</v>
      </c>
      <c r="D1863" s="5">
        <f>TITRES_STAT!E1866</f>
        <v>478</v>
      </c>
      <c r="E1863" s="2">
        <f t="shared" si="116"/>
        <v>-443656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BEARISH DIVERGENCE</v>
      </c>
    </row>
    <row r="1864" spans="1:8" ht="13.5" x14ac:dyDescent="0.25">
      <c r="A1864" s="3">
        <f>TITRES_STAT!B1867</f>
        <v>45016</v>
      </c>
      <c r="B1864" s="5">
        <f>TITRES_STAT!C1867</f>
        <v>1.7</v>
      </c>
      <c r="C1864" s="5">
        <f>TITRES_STAT!D1867</f>
        <v>1.7</v>
      </c>
      <c r="D1864" s="5">
        <f>TITRES_STAT!E1867</f>
        <v>1160</v>
      </c>
      <c r="E1864" s="2">
        <f t="shared" si="116"/>
        <v>-442496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BEARISH DIVERGENCE</v>
      </c>
    </row>
    <row r="1865" spans="1:8" ht="13.5" x14ac:dyDescent="0.25">
      <c r="A1865" s="3">
        <f>TITRES_STAT!B1868</f>
        <v>45019</v>
      </c>
      <c r="B1865" s="5">
        <f>TITRES_STAT!C1868</f>
        <v>1.66</v>
      </c>
      <c r="C1865" s="5">
        <f>TITRES_STAT!D1868</f>
        <v>1.66</v>
      </c>
      <c r="D1865" s="5">
        <f>TITRES_STAT!E1868</f>
        <v>2125</v>
      </c>
      <c r="E1865" s="2">
        <f t="shared" si="116"/>
        <v>-444621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BEARISH DIVERGENCE</v>
      </c>
    </row>
    <row r="1866" spans="1:8" ht="13.5" x14ac:dyDescent="0.25">
      <c r="A1866" s="3">
        <f>TITRES_STAT!B1869</f>
        <v>45020</v>
      </c>
      <c r="B1866" s="5">
        <f>TITRES_STAT!C1869</f>
        <v>1.7</v>
      </c>
      <c r="C1866" s="5">
        <f>TITRES_STAT!D1869</f>
        <v>1.7</v>
      </c>
      <c r="D1866" s="5">
        <f>TITRES_STAT!E1869</f>
        <v>200</v>
      </c>
      <c r="E1866" s="2">
        <f t="shared" si="116"/>
        <v>-444421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BEARISH DIVERGENCE</v>
      </c>
    </row>
    <row r="1867" spans="1:8" ht="13.5" x14ac:dyDescent="0.25">
      <c r="A1867" s="3">
        <f>TITRES_STAT!B1870</f>
        <v>45021</v>
      </c>
      <c r="B1867" s="5">
        <f>TITRES_STAT!C1870</f>
        <v>1.73</v>
      </c>
      <c r="C1867" s="5">
        <f>TITRES_STAT!D1870</f>
        <v>1.73</v>
      </c>
      <c r="D1867" s="5">
        <f>TITRES_STAT!E1870</f>
        <v>650</v>
      </c>
      <c r="E1867" s="2">
        <f t="shared" si="116"/>
        <v>-443771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1.73</v>
      </c>
      <c r="C1868" s="5">
        <f>TITRES_STAT!D1871</f>
        <v>1.73</v>
      </c>
      <c r="D1868" s="5">
        <f>TITRES_STAT!E1871</f>
        <v>5000</v>
      </c>
      <c r="E1868" s="2">
        <f t="shared" si="116"/>
        <v>-443771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BEARISH DIVERGENCE</v>
      </c>
    </row>
    <row r="1869" spans="1:8" ht="13.5" x14ac:dyDescent="0.25">
      <c r="A1869" s="3">
        <f>TITRES_STAT!B1872</f>
        <v>45023</v>
      </c>
      <c r="B1869" s="5">
        <f>TITRES_STAT!C1872</f>
        <v>1.74</v>
      </c>
      <c r="C1869" s="5">
        <f>TITRES_STAT!D1872</f>
        <v>1.74</v>
      </c>
      <c r="D1869" s="5">
        <f>TITRES_STAT!E1872</f>
        <v>1970</v>
      </c>
      <c r="E1869" s="2">
        <f t="shared" si="116"/>
        <v>-441801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1.73</v>
      </c>
      <c r="C1870" s="5">
        <f>TITRES_STAT!D1873</f>
        <v>1.73</v>
      </c>
      <c r="D1870" s="5">
        <f>TITRES_STAT!E1873</f>
        <v>100</v>
      </c>
      <c r="E1870" s="2">
        <f t="shared" si="116"/>
        <v>-441901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1.72</v>
      </c>
      <c r="C1871" s="5">
        <f>TITRES_STAT!D1874</f>
        <v>1.72</v>
      </c>
      <c r="D1871" s="5">
        <f>TITRES_STAT!E1874</f>
        <v>300</v>
      </c>
      <c r="E1871" s="2">
        <f t="shared" si="116"/>
        <v>-442201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CONFIRMED BULLISH</v>
      </c>
    </row>
    <row r="1872" spans="1:8" ht="13.5" x14ac:dyDescent="0.25">
      <c r="A1872" s="3">
        <f>TITRES_STAT!B1875</f>
        <v>45028</v>
      </c>
      <c r="B1872" s="5">
        <f>TITRES_STAT!C1875</f>
        <v>1.72</v>
      </c>
      <c r="C1872" s="5">
        <f>TITRES_STAT!D1875</f>
        <v>1.72</v>
      </c>
      <c r="D1872" s="5">
        <f>TITRES_STAT!E1875</f>
        <v>15093</v>
      </c>
      <c r="E1872" s="2">
        <f t="shared" si="116"/>
        <v>-442201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BULLISH DIVERGENCE</v>
      </c>
    </row>
    <row r="1873" spans="1:8" ht="13.5" x14ac:dyDescent="0.25">
      <c r="A1873" s="3">
        <f>TITRES_STAT!B1876</f>
        <v>45029</v>
      </c>
      <c r="B1873" s="5">
        <f>TITRES_STAT!C1876</f>
        <v>1.69</v>
      </c>
      <c r="C1873" s="5">
        <f>TITRES_STAT!D1876</f>
        <v>1.69</v>
      </c>
      <c r="D1873" s="5">
        <f>TITRES_STAT!E1876</f>
        <v>3885</v>
      </c>
      <c r="E1873" s="2">
        <f t="shared" si="116"/>
        <v>-446086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1.7</v>
      </c>
      <c r="C1874" s="5">
        <f>TITRES_STAT!D1877</f>
        <v>1.7</v>
      </c>
      <c r="D1874" s="5">
        <f>TITRES_STAT!E1877</f>
        <v>1590</v>
      </c>
      <c r="E1874" s="2">
        <f t="shared" si="116"/>
        <v>-444496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1.68</v>
      </c>
      <c r="C1875" s="5">
        <f>TITRES_STAT!D1878</f>
        <v>1.68</v>
      </c>
      <c r="D1875" s="5">
        <f>TITRES_STAT!E1878</f>
        <v>4562</v>
      </c>
      <c r="E1875" s="2">
        <f t="shared" si="116"/>
        <v>-449058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1.65</v>
      </c>
      <c r="C1876" s="5">
        <f>TITRES_STAT!D1879</f>
        <v>1.65</v>
      </c>
      <c r="D1876" s="5">
        <f>TITRES_STAT!E1879</f>
        <v>5000</v>
      </c>
      <c r="E1876" s="2">
        <f t="shared" si="116"/>
        <v>-454058</v>
      </c>
      <c r="F1876" s="5" t="str">
        <f t="shared" si="119"/>
        <v>BEARISH</v>
      </c>
      <c r="G1876" s="5" t="str">
        <f t="shared" si="118"/>
        <v>STRONG</v>
      </c>
      <c r="H1876" s="5" t="str">
        <f t="shared" si="117"/>
        <v>CONFIRMED BEARISH</v>
      </c>
    </row>
    <row r="1877" spans="1:8" ht="13.5" x14ac:dyDescent="0.25">
      <c r="A1877" s="3">
        <f>TITRES_STAT!B1880</f>
        <v>45035</v>
      </c>
      <c r="B1877" s="5">
        <f>TITRES_STAT!C1880</f>
        <v>1.69</v>
      </c>
      <c r="C1877" s="5">
        <f>TITRES_STAT!D1880</f>
        <v>1.69</v>
      </c>
      <c r="D1877" s="5">
        <f>TITRES_STAT!E1880</f>
        <v>0</v>
      </c>
      <c r="E1877" s="2">
        <f t="shared" si="116"/>
        <v>-454058</v>
      </c>
      <c r="F1877" s="5" t="str">
        <f t="shared" si="119"/>
        <v>BEARISH</v>
      </c>
      <c r="G1877" s="5" t="str">
        <f t="shared" si="118"/>
        <v>STRONG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1.72</v>
      </c>
      <c r="C1878" s="5">
        <f>TITRES_STAT!D1881</f>
        <v>1.72</v>
      </c>
      <c r="D1878" s="5">
        <f>TITRES_STAT!E1881</f>
        <v>1611</v>
      </c>
      <c r="E1878" s="2">
        <f t="shared" si="116"/>
        <v>-452447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BEARISH DIVERGENCE</v>
      </c>
    </row>
    <row r="1879" spans="1:8" ht="13.5" x14ac:dyDescent="0.25">
      <c r="A1879" s="3">
        <f>TITRES_STAT!B1882</f>
        <v>45040</v>
      </c>
      <c r="B1879" s="5">
        <f>TITRES_STAT!C1882</f>
        <v>1.73</v>
      </c>
      <c r="C1879" s="5">
        <f>TITRES_STAT!D1882</f>
        <v>1.73</v>
      </c>
      <c r="D1879" s="5">
        <f>TITRES_STAT!E1882</f>
        <v>2001</v>
      </c>
      <c r="E1879" s="2">
        <f t="shared" si="116"/>
        <v>-450446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BEARISH DIVERGENCE</v>
      </c>
    </row>
    <row r="1880" spans="1:8" ht="13.5" x14ac:dyDescent="0.25">
      <c r="A1880" s="3">
        <f>TITRES_STAT!B1883</f>
        <v>45041</v>
      </c>
      <c r="B1880" s="5">
        <f>TITRES_STAT!C1883</f>
        <v>1.73</v>
      </c>
      <c r="C1880" s="5">
        <f>TITRES_STAT!D1883</f>
        <v>1.73</v>
      </c>
      <c r="D1880" s="5">
        <f>TITRES_STAT!E1883</f>
        <v>0</v>
      </c>
      <c r="E1880" s="2">
        <f t="shared" si="116"/>
        <v>-450446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BEARISH DIVERGENCE</v>
      </c>
    </row>
    <row r="1881" spans="1:8" ht="13.5" x14ac:dyDescent="0.25">
      <c r="A1881" s="3">
        <f>TITRES_STAT!B1884</f>
        <v>45042</v>
      </c>
      <c r="B1881" s="5">
        <f>TITRES_STAT!C1884</f>
        <v>1.68</v>
      </c>
      <c r="C1881" s="5">
        <f>TITRES_STAT!D1884</f>
        <v>1.68</v>
      </c>
      <c r="D1881" s="5">
        <f>TITRES_STAT!E1884</f>
        <v>0</v>
      </c>
      <c r="E1881" s="2">
        <f t="shared" si="116"/>
        <v>-450446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1.73</v>
      </c>
      <c r="C1882" s="5">
        <f>TITRES_STAT!D1885</f>
        <v>1.73</v>
      </c>
      <c r="D1882" s="5">
        <f>TITRES_STAT!E1885</f>
        <v>3375</v>
      </c>
      <c r="E1882" s="2">
        <f t="shared" si="116"/>
        <v>-447071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1.73</v>
      </c>
      <c r="C1883" s="5">
        <f>TITRES_STAT!D1886</f>
        <v>1.73</v>
      </c>
      <c r="D1883" s="5">
        <f>TITRES_STAT!E1886</f>
        <v>1000</v>
      </c>
      <c r="E1883" s="2">
        <f t="shared" si="116"/>
        <v>-447071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1.7</v>
      </c>
      <c r="C1884" s="5">
        <f>TITRES_STAT!D1887</f>
        <v>1.7</v>
      </c>
      <c r="D1884" s="5">
        <f>TITRES_STAT!E1887</f>
        <v>3100</v>
      </c>
      <c r="E1884" s="2">
        <f t="shared" si="116"/>
        <v>-450171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BULLISH DIVERGENCE</v>
      </c>
    </row>
    <row r="1885" spans="1:8" ht="13.5" x14ac:dyDescent="0.25">
      <c r="A1885" s="3">
        <f>TITRES_STAT!B1888</f>
        <v>45049</v>
      </c>
      <c r="B1885" s="5">
        <f>TITRES_STAT!C1888</f>
        <v>1.7</v>
      </c>
      <c r="C1885" s="5">
        <f>TITRES_STAT!D1888</f>
        <v>1.7</v>
      </c>
      <c r="D1885" s="5">
        <f>TITRES_STAT!E1888</f>
        <v>5000</v>
      </c>
      <c r="E1885" s="2">
        <f t="shared" si="116"/>
        <v>-450171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BULLISH DIVERGENCE</v>
      </c>
    </row>
    <row r="1886" spans="1:8" ht="13.5" x14ac:dyDescent="0.25">
      <c r="A1886" s="3">
        <f>TITRES_STAT!B1889</f>
        <v>45050</v>
      </c>
      <c r="B1886" s="5">
        <f>TITRES_STAT!C1889</f>
        <v>1.73</v>
      </c>
      <c r="C1886" s="5">
        <f>TITRES_STAT!D1889</f>
        <v>1.73</v>
      </c>
      <c r="D1886" s="5">
        <f>TITRES_STAT!E1889</f>
        <v>600</v>
      </c>
      <c r="E1886" s="2">
        <f t="shared" si="116"/>
        <v>-449571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1.73</v>
      </c>
      <c r="C1887" s="5">
        <f>TITRES_STAT!D1890</f>
        <v>1.73</v>
      </c>
      <c r="D1887" s="5">
        <f>TITRES_STAT!E1890</f>
        <v>1000</v>
      </c>
      <c r="E1887" s="2">
        <f t="shared" si="116"/>
        <v>-449571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NEUTRAL</v>
      </c>
    </row>
    <row r="1888" spans="1:8" ht="13.5" x14ac:dyDescent="0.25">
      <c r="A1888" s="3">
        <f>TITRES_STAT!B1891</f>
        <v>45054</v>
      </c>
      <c r="B1888" s="5">
        <f>TITRES_STAT!C1891</f>
        <v>1.73</v>
      </c>
      <c r="C1888" s="5">
        <f>TITRES_STAT!D1891</f>
        <v>1.73</v>
      </c>
      <c r="D1888" s="5">
        <f>TITRES_STAT!E1891</f>
        <v>0</v>
      </c>
      <c r="E1888" s="2">
        <f t="shared" si="116"/>
        <v>-449571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45055</v>
      </c>
      <c r="B1889" s="5">
        <f>TITRES_STAT!C1892</f>
        <v>1.72</v>
      </c>
      <c r="C1889" s="5">
        <f>TITRES_STAT!D1892</f>
        <v>1.72</v>
      </c>
      <c r="D1889" s="5">
        <f>TITRES_STAT!E1892</f>
        <v>3190</v>
      </c>
      <c r="E1889" s="2">
        <f t="shared" si="116"/>
        <v>-452761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BEARISH DIVERGENCE</v>
      </c>
    </row>
    <row r="1890" spans="1:8" ht="13.5" x14ac:dyDescent="0.25">
      <c r="A1890" s="3">
        <f>TITRES_STAT!B1893</f>
        <v>45056</v>
      </c>
      <c r="B1890" s="5">
        <f>TITRES_STAT!C1893</f>
        <v>1.72</v>
      </c>
      <c r="C1890" s="5">
        <f>TITRES_STAT!D1893</f>
        <v>1.72</v>
      </c>
      <c r="D1890" s="5">
        <f>TITRES_STAT!E1893</f>
        <v>35</v>
      </c>
      <c r="E1890" s="2">
        <f t="shared" si="116"/>
        <v>-452761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BEARISH DIVERGENCE</v>
      </c>
    </row>
    <row r="1891" spans="1:8" ht="13.5" x14ac:dyDescent="0.25">
      <c r="A1891" s="3">
        <f>TITRES_STAT!B1894</f>
        <v>45057</v>
      </c>
      <c r="B1891" s="5">
        <f>TITRES_STAT!C1894</f>
        <v>1.7</v>
      </c>
      <c r="C1891" s="5">
        <f>TITRES_STAT!D1894</f>
        <v>1.7</v>
      </c>
      <c r="D1891" s="5">
        <f>TITRES_STAT!E1894</f>
        <v>1758</v>
      </c>
      <c r="E1891" s="2">
        <f t="shared" si="116"/>
        <v>-454519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1.7</v>
      </c>
      <c r="C1892" s="5">
        <f>TITRES_STAT!D1895</f>
        <v>1.7</v>
      </c>
      <c r="D1892" s="5">
        <f>TITRES_STAT!E1895</f>
        <v>800</v>
      </c>
      <c r="E1892" s="2">
        <f t="shared" si="116"/>
        <v>-454519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1.7</v>
      </c>
      <c r="C1893" s="5">
        <f>TITRES_STAT!D1896</f>
        <v>1.7</v>
      </c>
      <c r="D1893" s="5">
        <f>TITRES_STAT!E1896</f>
        <v>3456</v>
      </c>
      <c r="E1893" s="2">
        <f t="shared" si="116"/>
        <v>-454519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1.69</v>
      </c>
      <c r="C1894" s="5">
        <f>TITRES_STAT!D1897</f>
        <v>1.69</v>
      </c>
      <c r="D1894" s="5">
        <f>TITRES_STAT!E1897</f>
        <v>11849</v>
      </c>
      <c r="E1894" s="2">
        <f t="shared" si="116"/>
        <v>-466368</v>
      </c>
      <c r="F1894" s="5" t="str">
        <f t="shared" si="119"/>
        <v>BEARISH</v>
      </c>
      <c r="G1894" s="5" t="str">
        <f t="shared" si="118"/>
        <v>STRONG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1.69</v>
      </c>
      <c r="C1895" s="5">
        <f>TITRES_STAT!D1898</f>
        <v>1.69</v>
      </c>
      <c r="D1895" s="5">
        <f>TITRES_STAT!E1898</f>
        <v>2400</v>
      </c>
      <c r="E1895" s="2">
        <f t="shared" si="116"/>
        <v>-466368</v>
      </c>
      <c r="F1895" s="5" t="str">
        <f t="shared" si="119"/>
        <v>BEARISH</v>
      </c>
      <c r="G1895" s="5" t="str">
        <f t="shared" si="118"/>
        <v>STRONG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1.69</v>
      </c>
      <c r="C1896" s="5">
        <f>TITRES_STAT!D1899</f>
        <v>1.69</v>
      </c>
      <c r="D1896" s="5">
        <f>TITRES_STAT!E1899</f>
        <v>200</v>
      </c>
      <c r="E1896" s="2">
        <f t="shared" si="116"/>
        <v>-466368</v>
      </c>
      <c r="F1896" s="5" t="str">
        <f t="shared" si="119"/>
        <v>BEARISH</v>
      </c>
      <c r="G1896" s="5" t="str">
        <f t="shared" si="118"/>
        <v>STRONG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1.7</v>
      </c>
      <c r="C1897" s="5">
        <f>TITRES_STAT!D1900</f>
        <v>1.7</v>
      </c>
      <c r="D1897" s="5">
        <f>TITRES_STAT!E1900</f>
        <v>5925</v>
      </c>
      <c r="E1897" s="2">
        <f t="shared" si="116"/>
        <v>-460443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NEUTRAL</v>
      </c>
    </row>
    <row r="1898" spans="1:8" ht="13.5" x14ac:dyDescent="0.25">
      <c r="A1898" s="3">
        <f>TITRES_STAT!B1901</f>
        <v>45068</v>
      </c>
      <c r="B1898" s="5">
        <f>TITRES_STAT!C1901</f>
        <v>1.7</v>
      </c>
      <c r="C1898" s="5">
        <f>TITRES_STAT!D1901</f>
        <v>1.7</v>
      </c>
      <c r="D1898" s="5">
        <f>TITRES_STAT!E1901</f>
        <v>3300</v>
      </c>
      <c r="E1898" s="2">
        <f t="shared" si="116"/>
        <v>-460443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45069</v>
      </c>
      <c r="B1899" s="5">
        <f>TITRES_STAT!C1902</f>
        <v>1.7</v>
      </c>
      <c r="C1899" s="5">
        <f>TITRES_STAT!D1902</f>
        <v>1.7</v>
      </c>
      <c r="D1899" s="5">
        <f>TITRES_STAT!E1902</f>
        <v>141</v>
      </c>
      <c r="E1899" s="2">
        <f t="shared" si="116"/>
        <v>-460443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1.68</v>
      </c>
      <c r="C1900" s="5">
        <f>TITRES_STAT!D1903</f>
        <v>1.68</v>
      </c>
      <c r="D1900" s="5">
        <f>TITRES_STAT!E1903</f>
        <v>1050</v>
      </c>
      <c r="E1900" s="2">
        <f t="shared" si="116"/>
        <v>-461493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BULLISH DIVERGENCE</v>
      </c>
    </row>
    <row r="1901" spans="1:8" ht="13.5" x14ac:dyDescent="0.25">
      <c r="A1901" s="3">
        <f>TITRES_STAT!B1904</f>
        <v>45071</v>
      </c>
      <c r="B1901" s="5">
        <f>TITRES_STAT!C1904</f>
        <v>1.67</v>
      </c>
      <c r="C1901" s="5">
        <f>TITRES_STAT!D1904</f>
        <v>1.67</v>
      </c>
      <c r="D1901" s="5">
        <f>TITRES_STAT!E1904</f>
        <v>5444</v>
      </c>
      <c r="E1901" s="2">
        <f t="shared" si="116"/>
        <v>-466937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45072</v>
      </c>
      <c r="B1902" s="5">
        <f>TITRES_STAT!C1905</f>
        <v>1.7</v>
      </c>
      <c r="C1902" s="5">
        <f>TITRES_STAT!D1905</f>
        <v>1.7</v>
      </c>
      <c r="D1902" s="5">
        <f>TITRES_STAT!E1905</f>
        <v>1750</v>
      </c>
      <c r="E1902" s="2">
        <f t="shared" si="116"/>
        <v>-465187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45075</v>
      </c>
      <c r="B1903" s="5">
        <f>TITRES_STAT!C1906</f>
        <v>1.7</v>
      </c>
      <c r="C1903" s="5">
        <f>TITRES_STAT!D1906</f>
        <v>1.7</v>
      </c>
      <c r="D1903" s="5">
        <f>TITRES_STAT!E1906</f>
        <v>0</v>
      </c>
      <c r="E1903" s="2">
        <f t="shared" si="116"/>
        <v>-465187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45076</v>
      </c>
      <c r="B1904" s="5">
        <f>TITRES_STAT!C1907</f>
        <v>1.65</v>
      </c>
      <c r="C1904" s="5">
        <f>TITRES_STAT!D1907</f>
        <v>1.65</v>
      </c>
      <c r="D1904" s="5">
        <f>TITRES_STAT!E1907</f>
        <v>16743</v>
      </c>
      <c r="E1904" s="2">
        <f t="shared" si="116"/>
        <v>-481930</v>
      </c>
      <c r="F1904" s="5" t="str">
        <f t="shared" si="119"/>
        <v>BEARISH</v>
      </c>
      <c r="G1904" s="5" t="str">
        <f t="shared" si="118"/>
        <v>STRONG</v>
      </c>
      <c r="H1904" s="5" t="str">
        <f t="shared" si="117"/>
        <v>CONFIRMED BEARISH</v>
      </c>
    </row>
    <row r="1905" spans="1:8" ht="13.5" x14ac:dyDescent="0.25">
      <c r="A1905" s="3">
        <f>TITRES_STAT!B1908</f>
        <v>45077</v>
      </c>
      <c r="B1905" s="5">
        <f>TITRES_STAT!C1908</f>
        <v>1.69</v>
      </c>
      <c r="C1905" s="5">
        <f>TITRES_STAT!D1908</f>
        <v>1.69</v>
      </c>
      <c r="D1905" s="5">
        <f>TITRES_STAT!E1908</f>
        <v>0</v>
      </c>
      <c r="E1905" s="2">
        <f t="shared" si="116"/>
        <v>-481930</v>
      </c>
      <c r="F1905" s="5" t="str">
        <f t="shared" si="119"/>
        <v>BEARISH</v>
      </c>
      <c r="G1905" s="5" t="str">
        <f t="shared" si="118"/>
        <v>STRONG</v>
      </c>
      <c r="H1905" s="5" t="str">
        <f t="shared" si="117"/>
        <v>BEARISH DIVERGENCE</v>
      </c>
    </row>
    <row r="1906" spans="1:8" ht="13.5" x14ac:dyDescent="0.25">
      <c r="A1906" s="3">
        <f>TITRES_STAT!B1909</f>
        <v>45078</v>
      </c>
      <c r="B1906" s="5">
        <f>TITRES_STAT!C1909</f>
        <v>1.69</v>
      </c>
      <c r="C1906" s="5">
        <f>TITRES_STAT!D1909</f>
        <v>1.69</v>
      </c>
      <c r="D1906" s="5">
        <f>TITRES_STAT!E1909</f>
        <v>9022</v>
      </c>
      <c r="E1906" s="2">
        <f t="shared" si="116"/>
        <v>-481930</v>
      </c>
      <c r="F1906" s="5" t="str">
        <f t="shared" si="119"/>
        <v>BEARISH</v>
      </c>
      <c r="G1906" s="5" t="str">
        <f t="shared" si="118"/>
        <v>STRONG</v>
      </c>
      <c r="H1906" s="5" t="str">
        <f t="shared" si="117"/>
        <v>BEARISH DIVERGENCE</v>
      </c>
    </row>
    <row r="1907" spans="1:8" ht="13.5" x14ac:dyDescent="0.25">
      <c r="A1907" s="3">
        <f>TITRES_STAT!B1910</f>
        <v>45079</v>
      </c>
      <c r="B1907" s="5">
        <f>TITRES_STAT!C1910</f>
        <v>1.74</v>
      </c>
      <c r="C1907" s="5">
        <f>TITRES_STAT!D1910</f>
        <v>1.74</v>
      </c>
      <c r="D1907" s="5">
        <f>TITRES_STAT!E1910</f>
        <v>43190</v>
      </c>
      <c r="E1907" s="2">
        <f t="shared" si="116"/>
        <v>-438740</v>
      </c>
      <c r="F1907" s="5" t="str">
        <f t="shared" si="119"/>
        <v>BULLISH</v>
      </c>
      <c r="G1907" s="5" t="str">
        <f t="shared" si="118"/>
        <v>WEAK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1.76</v>
      </c>
      <c r="C1908" s="5">
        <f>TITRES_STAT!D1911</f>
        <v>1.76</v>
      </c>
      <c r="D1908" s="5">
        <f>TITRES_STAT!E1911</f>
        <v>949</v>
      </c>
      <c r="E1908" s="2">
        <f t="shared" si="116"/>
        <v>-437791</v>
      </c>
      <c r="F1908" s="5" t="str">
        <f t="shared" si="119"/>
        <v>BULLISH</v>
      </c>
      <c r="G1908" s="5" t="str">
        <f t="shared" si="118"/>
        <v>WEAK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1.77</v>
      </c>
      <c r="C1909" s="5">
        <f>TITRES_STAT!D1912</f>
        <v>1.77</v>
      </c>
      <c r="D1909" s="5">
        <f>TITRES_STAT!E1912</f>
        <v>19275</v>
      </c>
      <c r="E1909" s="2">
        <f t="shared" si="116"/>
        <v>-418516</v>
      </c>
      <c r="F1909" s="5" t="str">
        <f t="shared" si="119"/>
        <v>BULLISH</v>
      </c>
      <c r="G1909" s="5" t="str">
        <f t="shared" si="118"/>
        <v>WEAK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1.8</v>
      </c>
      <c r="C1910" s="5">
        <f>TITRES_STAT!D1913</f>
        <v>1.8</v>
      </c>
      <c r="D1910" s="5">
        <f>TITRES_STAT!E1913</f>
        <v>10650</v>
      </c>
      <c r="E1910" s="2">
        <f t="shared" si="116"/>
        <v>-407866</v>
      </c>
      <c r="F1910" s="5" t="str">
        <f t="shared" si="119"/>
        <v>BULLISH</v>
      </c>
      <c r="G1910" s="5" t="str">
        <f t="shared" si="118"/>
        <v>WEAK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1.85</v>
      </c>
      <c r="C1911" s="5">
        <f>TITRES_STAT!D1914</f>
        <v>1.85</v>
      </c>
      <c r="D1911" s="5">
        <f>TITRES_STAT!E1914</f>
        <v>0</v>
      </c>
      <c r="E1911" s="2">
        <f t="shared" si="116"/>
        <v>-407866</v>
      </c>
      <c r="F1911" s="5" t="str">
        <f t="shared" si="119"/>
        <v>BULLISH</v>
      </c>
      <c r="G1911" s="5" t="str">
        <f t="shared" si="118"/>
        <v>WEAK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1.9</v>
      </c>
      <c r="C1912" s="5">
        <f>TITRES_STAT!D1915</f>
        <v>1.9</v>
      </c>
      <c r="D1912" s="5">
        <f>TITRES_STAT!E1915</f>
        <v>0</v>
      </c>
      <c r="E1912" s="2">
        <f t="shared" si="116"/>
        <v>-407866</v>
      </c>
      <c r="F1912" s="5" t="str">
        <f t="shared" si="119"/>
        <v>BULLISH</v>
      </c>
      <c r="G1912" s="5" t="str">
        <f t="shared" si="118"/>
        <v>WEAK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1.95</v>
      </c>
      <c r="C1913" s="5">
        <f>TITRES_STAT!D1916</f>
        <v>1.95</v>
      </c>
      <c r="D1913" s="5">
        <f>TITRES_STAT!E1916</f>
        <v>28979</v>
      </c>
      <c r="E1913" s="2">
        <f t="shared" si="116"/>
        <v>-378887</v>
      </c>
      <c r="F1913" s="5" t="str">
        <f t="shared" si="119"/>
        <v>BULLISH</v>
      </c>
      <c r="G1913" s="5" t="str">
        <f t="shared" si="118"/>
        <v>WEAK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1.95</v>
      </c>
      <c r="C1914" s="5">
        <f>TITRES_STAT!D1917</f>
        <v>1.95</v>
      </c>
      <c r="D1914" s="5">
        <f>TITRES_STAT!E1917</f>
        <v>2330</v>
      </c>
      <c r="E1914" s="2">
        <f t="shared" si="116"/>
        <v>-378887</v>
      </c>
      <c r="F1914" s="5" t="str">
        <f t="shared" si="119"/>
        <v>BULLISH</v>
      </c>
      <c r="G1914" s="5" t="str">
        <f t="shared" si="118"/>
        <v>WEAK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1.94</v>
      </c>
      <c r="C1915" s="5">
        <f>TITRES_STAT!D1918</f>
        <v>1.94</v>
      </c>
      <c r="D1915" s="5">
        <f>TITRES_STAT!E1918</f>
        <v>3764</v>
      </c>
      <c r="E1915" s="2">
        <f t="shared" si="116"/>
        <v>-382651</v>
      </c>
      <c r="F1915" s="5" t="str">
        <f t="shared" si="119"/>
        <v>BULLISH</v>
      </c>
      <c r="G1915" s="5" t="str">
        <f t="shared" si="118"/>
        <v>WEAK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1.9</v>
      </c>
      <c r="C1916" s="5">
        <f>TITRES_STAT!D1919</f>
        <v>1.9</v>
      </c>
      <c r="D1916" s="5">
        <f>TITRES_STAT!E1919</f>
        <v>1630</v>
      </c>
      <c r="E1916" s="2">
        <f t="shared" si="116"/>
        <v>-384281</v>
      </c>
      <c r="F1916" s="5" t="str">
        <f t="shared" si="119"/>
        <v>BULLISH</v>
      </c>
      <c r="G1916" s="5" t="str">
        <f t="shared" si="118"/>
        <v>WEAK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1.85</v>
      </c>
      <c r="C1917" s="5">
        <f>TITRES_STAT!D1920</f>
        <v>1.85</v>
      </c>
      <c r="D1917" s="5">
        <f>TITRES_STAT!E1920</f>
        <v>24863</v>
      </c>
      <c r="E1917" s="2">
        <f t="shared" si="116"/>
        <v>-409144</v>
      </c>
      <c r="F1917" s="5" t="str">
        <f t="shared" si="119"/>
        <v>BEARISH</v>
      </c>
      <c r="G1917" s="5" t="str">
        <f t="shared" si="118"/>
        <v>NEUTRAL</v>
      </c>
      <c r="H1917" s="5" t="str">
        <f t="shared" si="117"/>
        <v>CONFIRMED BEARISH</v>
      </c>
    </row>
    <row r="1918" spans="1:8" ht="13.5" x14ac:dyDescent="0.25">
      <c r="A1918" s="3">
        <f>TITRES_STAT!B1921</f>
        <v>45096</v>
      </c>
      <c r="B1918" s="5">
        <f>TITRES_STAT!C1921</f>
        <v>1.9</v>
      </c>
      <c r="C1918" s="5">
        <f>TITRES_STAT!D1921</f>
        <v>1.9</v>
      </c>
      <c r="D1918" s="5">
        <f>TITRES_STAT!E1921</f>
        <v>3365</v>
      </c>
      <c r="E1918" s="2">
        <f t="shared" si="116"/>
        <v>-405779</v>
      </c>
      <c r="F1918" s="5" t="str">
        <f t="shared" si="119"/>
        <v>BEARISH</v>
      </c>
      <c r="G1918" s="5" t="str">
        <f t="shared" si="118"/>
        <v>STRONG</v>
      </c>
      <c r="H1918" s="5" t="str">
        <f t="shared" si="117"/>
        <v>CONFIRMED BEARISH</v>
      </c>
    </row>
    <row r="1919" spans="1:8" ht="13.5" x14ac:dyDescent="0.25">
      <c r="A1919" s="3">
        <f>TITRES_STAT!B1922</f>
        <v>45097</v>
      </c>
      <c r="B1919" s="5">
        <f>TITRES_STAT!C1922</f>
        <v>1.94</v>
      </c>
      <c r="C1919" s="5">
        <f>TITRES_STAT!D1922</f>
        <v>1.94</v>
      </c>
      <c r="D1919" s="5">
        <f>TITRES_STAT!E1922</f>
        <v>10</v>
      </c>
      <c r="E1919" s="2">
        <f t="shared" si="116"/>
        <v>-405769</v>
      </c>
      <c r="F1919" s="5" t="str">
        <f t="shared" si="119"/>
        <v>BEARISH</v>
      </c>
      <c r="G1919" s="5" t="str">
        <f t="shared" si="118"/>
        <v>STRONG</v>
      </c>
      <c r="H1919" s="5" t="str">
        <f t="shared" si="117"/>
        <v>CONFIRMED BEARISH</v>
      </c>
    </row>
    <row r="1920" spans="1:8" ht="13.5" x14ac:dyDescent="0.25">
      <c r="A1920" s="3">
        <f>TITRES_STAT!B1923</f>
        <v>45098</v>
      </c>
      <c r="B1920" s="5">
        <f>TITRES_STAT!C1923</f>
        <v>1.89</v>
      </c>
      <c r="C1920" s="5">
        <f>TITRES_STAT!D1923</f>
        <v>1.89</v>
      </c>
      <c r="D1920" s="5">
        <f>TITRES_STAT!E1923</f>
        <v>1000</v>
      </c>
      <c r="E1920" s="2">
        <f t="shared" si="116"/>
        <v>-406769</v>
      </c>
      <c r="F1920" s="5" t="str">
        <f t="shared" si="119"/>
        <v>BEARISH</v>
      </c>
      <c r="G1920" s="5" t="str">
        <f t="shared" si="118"/>
        <v>STRONG</v>
      </c>
      <c r="H1920" s="5" t="str">
        <f t="shared" si="117"/>
        <v>CONFIRMED BEARISH</v>
      </c>
    </row>
    <row r="1921" spans="1:8" ht="13.5" x14ac:dyDescent="0.25">
      <c r="A1921" s="3">
        <f>TITRES_STAT!B1924</f>
        <v>45099</v>
      </c>
      <c r="B1921" s="5">
        <f>TITRES_STAT!C1924</f>
        <v>1.84</v>
      </c>
      <c r="C1921" s="5">
        <f>TITRES_STAT!D1924</f>
        <v>1.84</v>
      </c>
      <c r="D1921" s="5">
        <f>TITRES_STAT!E1924</f>
        <v>12190</v>
      </c>
      <c r="E1921" s="2">
        <f t="shared" si="116"/>
        <v>-418959</v>
      </c>
      <c r="F1921" s="5" t="str">
        <f t="shared" si="119"/>
        <v>BEARISH</v>
      </c>
      <c r="G1921" s="5" t="str">
        <f t="shared" si="118"/>
        <v>STRONG</v>
      </c>
      <c r="H1921" s="5" t="str">
        <f t="shared" si="117"/>
        <v>CONFIRMED BEARISH</v>
      </c>
    </row>
    <row r="1922" spans="1:8" ht="13.5" x14ac:dyDescent="0.25">
      <c r="A1922" s="3">
        <f>TITRES_STAT!B1925</f>
        <v>45100</v>
      </c>
      <c r="B1922" s="5">
        <f>TITRES_STAT!C1925</f>
        <v>1.89</v>
      </c>
      <c r="C1922" s="5">
        <f>TITRES_STAT!D1925</f>
        <v>1.89</v>
      </c>
      <c r="D1922" s="5">
        <f>TITRES_STAT!E1925</f>
        <v>5686</v>
      </c>
      <c r="E1922" s="2">
        <f t="shared" si="116"/>
        <v>-413273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BEARISH DIVERGENCE</v>
      </c>
    </row>
    <row r="1923" spans="1:8" ht="13.5" x14ac:dyDescent="0.25">
      <c r="A1923" s="3">
        <f>TITRES_STAT!B1926</f>
        <v>45103</v>
      </c>
      <c r="B1923" s="5">
        <f>TITRES_STAT!C1926</f>
        <v>1.89</v>
      </c>
      <c r="C1923" s="5">
        <f>TITRES_STAT!D1926</f>
        <v>1.89</v>
      </c>
      <c r="D1923" s="5">
        <f>TITRES_STAT!E1926</f>
        <v>0</v>
      </c>
      <c r="E1923" s="2">
        <f t="shared" si="116"/>
        <v>-413273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1.84</v>
      </c>
      <c r="C1924" s="5">
        <f>TITRES_STAT!D1927</f>
        <v>1.84</v>
      </c>
      <c r="D1924" s="5">
        <f>TITRES_STAT!E1927</f>
        <v>15200</v>
      </c>
      <c r="E1924" s="2">
        <f t="shared" ref="E1924:E1987" si="120">IF(B1924&gt;B1923, E1923+D1924, IF(B1924&lt;B1923, E1923-D1924, E1923))</f>
        <v>-428473</v>
      </c>
      <c r="F1924" s="5" t="str">
        <f t="shared" si="119"/>
        <v>BEARISH</v>
      </c>
      <c r="G1924" s="5" t="str">
        <f t="shared" si="118"/>
        <v>STRONG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1.82</v>
      </c>
      <c r="C1925" s="5">
        <f>TITRES_STAT!D1928</f>
        <v>1.82</v>
      </c>
      <c r="D1925" s="5">
        <f>TITRES_STAT!E1928</f>
        <v>500</v>
      </c>
      <c r="E1925" s="2">
        <f t="shared" si="120"/>
        <v>-428973</v>
      </c>
      <c r="F1925" s="5" t="str">
        <f t="shared" si="119"/>
        <v>BEARISH</v>
      </c>
      <c r="G1925" s="5" t="str">
        <f t="shared" si="118"/>
        <v>STRONG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1.84</v>
      </c>
      <c r="C1926" s="5">
        <f>TITRES_STAT!D1929</f>
        <v>1.84</v>
      </c>
      <c r="D1926" s="5">
        <f>TITRES_STAT!E1929</f>
        <v>50</v>
      </c>
      <c r="E1926" s="2">
        <f t="shared" si="120"/>
        <v>-428923</v>
      </c>
      <c r="F1926" s="5" t="str">
        <f t="shared" si="119"/>
        <v>BEARISH</v>
      </c>
      <c r="G1926" s="5" t="str">
        <f t="shared" si="118"/>
        <v>STRONG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5">
        <f>TITRES_STAT!C1930</f>
        <v>1.8</v>
      </c>
      <c r="C1927" s="5">
        <f>TITRES_STAT!D1930</f>
        <v>1.8</v>
      </c>
      <c r="D1927" s="5">
        <f>TITRES_STAT!E1930</f>
        <v>3690</v>
      </c>
      <c r="E1927" s="2">
        <f t="shared" si="120"/>
        <v>-432613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STRONG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1.77</v>
      </c>
      <c r="C1928" s="5">
        <f>TITRES_STAT!D1931</f>
        <v>1.77</v>
      </c>
      <c r="D1928" s="5">
        <f>TITRES_STAT!E1931</f>
        <v>10182</v>
      </c>
      <c r="E1928" s="2">
        <f t="shared" si="120"/>
        <v>-442795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STRONG</v>
      </c>
      <c r="H1928" s="5" t="str">
        <f t="shared" si="121"/>
        <v>CONFIRMED BEARISH</v>
      </c>
    </row>
    <row r="1929" spans="1:8" ht="13.5" x14ac:dyDescent="0.25">
      <c r="A1929" s="3">
        <f>TITRES_STAT!B1932</f>
        <v>45113</v>
      </c>
      <c r="B1929" s="5">
        <f>TITRES_STAT!C1932</f>
        <v>1.79</v>
      </c>
      <c r="C1929" s="5">
        <f>TITRES_STAT!D1932</f>
        <v>1.79</v>
      </c>
      <c r="D1929" s="5">
        <f>TITRES_STAT!E1932</f>
        <v>3674</v>
      </c>
      <c r="E1929" s="2">
        <f t="shared" si="120"/>
        <v>-439121</v>
      </c>
      <c r="F1929" s="5" t="str">
        <f t="shared" si="123"/>
        <v>BEARISH</v>
      </c>
      <c r="G1929" s="5" t="str">
        <f t="shared" si="122"/>
        <v>STRONG</v>
      </c>
      <c r="H1929" s="5" t="str">
        <f t="shared" si="121"/>
        <v>CONFIRMED BEARISH</v>
      </c>
    </row>
    <row r="1930" spans="1:8" ht="13.5" x14ac:dyDescent="0.25">
      <c r="A1930" s="3">
        <f>TITRES_STAT!B1933</f>
        <v>45114</v>
      </c>
      <c r="B1930" s="5">
        <f>TITRES_STAT!C1933</f>
        <v>1.78</v>
      </c>
      <c r="C1930" s="5">
        <f>TITRES_STAT!D1933</f>
        <v>1.78</v>
      </c>
      <c r="D1930" s="5">
        <f>TITRES_STAT!E1933</f>
        <v>200</v>
      </c>
      <c r="E1930" s="2">
        <f t="shared" si="120"/>
        <v>-439321</v>
      </c>
      <c r="F1930" s="5" t="str">
        <f t="shared" si="123"/>
        <v>BEARISH</v>
      </c>
      <c r="G1930" s="5" t="str">
        <f t="shared" si="122"/>
        <v>STRONG</v>
      </c>
      <c r="H1930" s="5" t="str">
        <f t="shared" si="121"/>
        <v>CONFIRMED BEARISH</v>
      </c>
    </row>
    <row r="1931" spans="1:8" ht="13.5" x14ac:dyDescent="0.25">
      <c r="A1931" s="3">
        <f>TITRES_STAT!B1934</f>
        <v>45117</v>
      </c>
      <c r="B1931" s="5">
        <f>TITRES_STAT!C1934</f>
        <v>1.78</v>
      </c>
      <c r="C1931" s="5">
        <f>TITRES_STAT!D1934</f>
        <v>1.78</v>
      </c>
      <c r="D1931" s="5">
        <f>TITRES_STAT!E1934</f>
        <v>6005</v>
      </c>
      <c r="E1931" s="2">
        <f t="shared" si="120"/>
        <v>-439321</v>
      </c>
      <c r="F1931" s="5" t="str">
        <f t="shared" si="123"/>
        <v>BEARISH</v>
      </c>
      <c r="G1931" s="5" t="str">
        <f t="shared" si="122"/>
        <v>STRONG</v>
      </c>
      <c r="H1931" s="5" t="str">
        <f t="shared" si="121"/>
        <v>CONFIRMED BEARISH</v>
      </c>
    </row>
    <row r="1932" spans="1:8" ht="13.5" x14ac:dyDescent="0.25">
      <c r="A1932" s="3">
        <f>TITRES_STAT!B1935</f>
        <v>45118</v>
      </c>
      <c r="B1932" s="5">
        <f>TITRES_STAT!C1935</f>
        <v>1.78</v>
      </c>
      <c r="C1932" s="5">
        <f>TITRES_STAT!D1935</f>
        <v>1.78</v>
      </c>
      <c r="D1932" s="5">
        <f>TITRES_STAT!E1935</f>
        <v>0</v>
      </c>
      <c r="E1932" s="2">
        <f t="shared" si="120"/>
        <v>-439321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1.76</v>
      </c>
      <c r="C1933" s="5">
        <f>TITRES_STAT!D1936</f>
        <v>1.76</v>
      </c>
      <c r="D1933" s="5">
        <f>TITRES_STAT!E1936</f>
        <v>2615</v>
      </c>
      <c r="E1933" s="2">
        <f t="shared" si="120"/>
        <v>-441936</v>
      </c>
      <c r="F1933" s="5" t="str">
        <f t="shared" si="123"/>
        <v>BULLISH</v>
      </c>
      <c r="G1933" s="5" t="str">
        <f t="shared" si="122"/>
        <v>NEUTRAL</v>
      </c>
      <c r="H1933" s="5" t="str">
        <f t="shared" si="121"/>
        <v>BULLISH DIVERGENCE</v>
      </c>
    </row>
    <row r="1934" spans="1:8" ht="13.5" x14ac:dyDescent="0.25">
      <c r="A1934" s="3">
        <f>TITRES_STAT!B1937</f>
        <v>45120</v>
      </c>
      <c r="B1934" s="5">
        <f>TITRES_STAT!C1937</f>
        <v>1.71</v>
      </c>
      <c r="C1934" s="5">
        <f>TITRES_STAT!D1937</f>
        <v>1.71</v>
      </c>
      <c r="D1934" s="5">
        <f>TITRES_STAT!E1937</f>
        <v>0</v>
      </c>
      <c r="E1934" s="2">
        <f t="shared" si="120"/>
        <v>-441936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45121</v>
      </c>
      <c r="B1935" s="5">
        <f>TITRES_STAT!C1938</f>
        <v>1.75</v>
      </c>
      <c r="C1935" s="5">
        <f>TITRES_STAT!D1938</f>
        <v>1.75</v>
      </c>
      <c r="D1935" s="5">
        <f>TITRES_STAT!E1938</f>
        <v>25550</v>
      </c>
      <c r="E1935" s="2">
        <f t="shared" si="120"/>
        <v>-416386</v>
      </c>
      <c r="F1935" s="5" t="str">
        <f t="shared" si="123"/>
        <v>BULLISH</v>
      </c>
      <c r="G1935" s="5" t="str">
        <f t="shared" si="122"/>
        <v>WEAK</v>
      </c>
      <c r="H1935" s="5" t="str">
        <f t="shared" si="121"/>
        <v>BULLISH DIVERGENCE</v>
      </c>
    </row>
    <row r="1936" spans="1:8" ht="13.5" x14ac:dyDescent="0.25">
      <c r="A1936" s="3">
        <f>TITRES_STAT!B1939</f>
        <v>45124</v>
      </c>
      <c r="B1936" s="5">
        <f>TITRES_STAT!C1939</f>
        <v>1.72</v>
      </c>
      <c r="C1936" s="5">
        <f>TITRES_STAT!D1939</f>
        <v>1.72</v>
      </c>
      <c r="D1936" s="5">
        <f>TITRES_STAT!E1939</f>
        <v>110</v>
      </c>
      <c r="E1936" s="2">
        <f t="shared" si="120"/>
        <v>-416496</v>
      </c>
      <c r="F1936" s="5" t="str">
        <f t="shared" si="123"/>
        <v>BULLISH</v>
      </c>
      <c r="G1936" s="5" t="str">
        <f t="shared" si="122"/>
        <v>WEAK</v>
      </c>
      <c r="H1936" s="5" t="str">
        <f t="shared" si="121"/>
        <v>BULLISH DIVERGENCE</v>
      </c>
    </row>
    <row r="1937" spans="1:8" ht="13.5" x14ac:dyDescent="0.25">
      <c r="A1937" s="3">
        <f>TITRES_STAT!B1940</f>
        <v>45125</v>
      </c>
      <c r="B1937" s="5">
        <f>TITRES_STAT!C1940</f>
        <v>1.76</v>
      </c>
      <c r="C1937" s="5">
        <f>TITRES_STAT!D1940</f>
        <v>1.76</v>
      </c>
      <c r="D1937" s="5">
        <f>TITRES_STAT!E1940</f>
        <v>850</v>
      </c>
      <c r="E1937" s="2">
        <f t="shared" si="120"/>
        <v>-415646</v>
      </c>
      <c r="F1937" s="5" t="str">
        <f t="shared" si="123"/>
        <v>BULLISH</v>
      </c>
      <c r="G1937" s="5" t="str">
        <f t="shared" si="122"/>
        <v>WEAK</v>
      </c>
      <c r="H1937" s="5" t="str">
        <f t="shared" si="121"/>
        <v>BULLISH DIVERGENCE</v>
      </c>
    </row>
    <row r="1938" spans="1:8" ht="13.5" x14ac:dyDescent="0.25">
      <c r="A1938" s="3">
        <f>TITRES_STAT!B1941</f>
        <v>45127</v>
      </c>
      <c r="B1938" s="5">
        <f>TITRES_STAT!C1941</f>
        <v>1.78</v>
      </c>
      <c r="C1938" s="5">
        <f>TITRES_STAT!D1941</f>
        <v>1.78</v>
      </c>
      <c r="D1938" s="5">
        <f>TITRES_STAT!E1941</f>
        <v>56</v>
      </c>
      <c r="E1938" s="2">
        <f t="shared" si="120"/>
        <v>-415590</v>
      </c>
      <c r="F1938" s="5" t="str">
        <f t="shared" si="123"/>
        <v>BULLISH</v>
      </c>
      <c r="G1938" s="5" t="str">
        <f t="shared" si="122"/>
        <v>WEAK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1.78</v>
      </c>
      <c r="C1939" s="5">
        <f>TITRES_STAT!D1942</f>
        <v>1.78</v>
      </c>
      <c r="D1939" s="5">
        <f>TITRES_STAT!E1942</f>
        <v>8169</v>
      </c>
      <c r="E1939" s="2">
        <f t="shared" si="120"/>
        <v>-415590</v>
      </c>
      <c r="F1939" s="5" t="str">
        <f t="shared" si="123"/>
        <v>BULLISH</v>
      </c>
      <c r="G1939" s="5" t="str">
        <f t="shared" si="122"/>
        <v>WEAK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1.78</v>
      </c>
      <c r="C1940" s="5">
        <f>TITRES_STAT!D1943</f>
        <v>1.78</v>
      </c>
      <c r="D1940" s="5">
        <f>TITRES_STAT!E1943</f>
        <v>25</v>
      </c>
      <c r="E1940" s="2">
        <f t="shared" si="120"/>
        <v>-415590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1.78</v>
      </c>
      <c r="C1941" s="5">
        <f>TITRES_STAT!D1944</f>
        <v>1.78</v>
      </c>
      <c r="D1941" s="5">
        <f>TITRES_STAT!E1944</f>
        <v>40</v>
      </c>
      <c r="E1941" s="2">
        <f t="shared" si="120"/>
        <v>-415590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1.76</v>
      </c>
      <c r="C1942" s="5">
        <f>TITRES_STAT!D1945</f>
        <v>1.76</v>
      </c>
      <c r="D1942" s="5">
        <f>TITRES_STAT!E1945</f>
        <v>230</v>
      </c>
      <c r="E1942" s="2">
        <f t="shared" si="120"/>
        <v>-415820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45135</v>
      </c>
      <c r="B1943" s="5">
        <f>TITRES_STAT!C1946</f>
        <v>1.71</v>
      </c>
      <c r="C1943" s="5">
        <f>TITRES_STAT!D1946</f>
        <v>1.71</v>
      </c>
      <c r="D1943" s="5">
        <f>TITRES_STAT!E1946</f>
        <v>3220</v>
      </c>
      <c r="E1943" s="2">
        <f t="shared" si="120"/>
        <v>-419040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45138</v>
      </c>
      <c r="B1944" s="5">
        <f>TITRES_STAT!C1947</f>
        <v>1.7</v>
      </c>
      <c r="C1944" s="5">
        <f>TITRES_STAT!D1947</f>
        <v>1.7</v>
      </c>
      <c r="D1944" s="5">
        <f>TITRES_STAT!E1947</f>
        <v>2300</v>
      </c>
      <c r="E1944" s="2">
        <f t="shared" si="120"/>
        <v>-421340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1.69</v>
      </c>
      <c r="C1945" s="5">
        <f>TITRES_STAT!D1948</f>
        <v>1.69</v>
      </c>
      <c r="D1945" s="5">
        <f>TITRES_STAT!E1948</f>
        <v>200</v>
      </c>
      <c r="E1945" s="2">
        <f t="shared" si="120"/>
        <v>-421540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1.7</v>
      </c>
      <c r="C1946" s="5">
        <f>TITRES_STAT!D1949</f>
        <v>1.7</v>
      </c>
      <c r="D1946" s="5">
        <f>TITRES_STAT!E1949</f>
        <v>340</v>
      </c>
      <c r="E1946" s="2">
        <f t="shared" si="120"/>
        <v>-421200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1.69</v>
      </c>
      <c r="C1947" s="5">
        <f>TITRES_STAT!D1950</f>
        <v>1.69</v>
      </c>
      <c r="D1947" s="5">
        <f>TITRES_STAT!E1950</f>
        <v>2140</v>
      </c>
      <c r="E1947" s="2">
        <f t="shared" si="120"/>
        <v>-423340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1.7</v>
      </c>
      <c r="C1948" s="5">
        <f>TITRES_STAT!D1951</f>
        <v>1.7</v>
      </c>
      <c r="D1948" s="5">
        <f>TITRES_STAT!E1951</f>
        <v>520</v>
      </c>
      <c r="E1948" s="2">
        <f t="shared" si="120"/>
        <v>-422820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1.69</v>
      </c>
      <c r="C1949" s="5">
        <f>TITRES_STAT!D1952</f>
        <v>1.69</v>
      </c>
      <c r="D1949" s="5">
        <f>TITRES_STAT!E1952</f>
        <v>300</v>
      </c>
      <c r="E1949" s="2">
        <f t="shared" si="120"/>
        <v>-423120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1.64</v>
      </c>
      <c r="C1950" s="5">
        <f>TITRES_STAT!D1953</f>
        <v>1.64</v>
      </c>
      <c r="D1950" s="5">
        <f>TITRES_STAT!E1953</f>
        <v>0</v>
      </c>
      <c r="E1950" s="2">
        <f t="shared" si="120"/>
        <v>-423120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1.65</v>
      </c>
      <c r="C1951" s="5">
        <f>TITRES_STAT!D1954</f>
        <v>1.65</v>
      </c>
      <c r="D1951" s="5">
        <f>TITRES_STAT!E1954</f>
        <v>1000</v>
      </c>
      <c r="E1951" s="2">
        <f t="shared" si="120"/>
        <v>-422120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1.65</v>
      </c>
      <c r="C1952" s="5">
        <f>TITRES_STAT!D1955</f>
        <v>1.65</v>
      </c>
      <c r="D1952" s="5">
        <f>TITRES_STAT!E1955</f>
        <v>1074</v>
      </c>
      <c r="E1952" s="2">
        <f t="shared" si="120"/>
        <v>-422120</v>
      </c>
      <c r="F1952" s="5" t="str">
        <f t="shared" si="123"/>
        <v>BULLISH</v>
      </c>
      <c r="G1952" s="5" t="str">
        <f t="shared" si="122"/>
        <v>NEUTRAL</v>
      </c>
      <c r="H1952" s="5" t="str">
        <f t="shared" si="121"/>
        <v>BULLISH DIVERGENCE</v>
      </c>
    </row>
    <row r="1953" spans="1:8" ht="13.5" x14ac:dyDescent="0.25">
      <c r="A1953" s="3">
        <f>TITRES_STAT!B1956</f>
        <v>45149</v>
      </c>
      <c r="B1953" s="5">
        <f>TITRES_STAT!C1956</f>
        <v>1.69</v>
      </c>
      <c r="C1953" s="5">
        <f>TITRES_STAT!D1956</f>
        <v>1.69</v>
      </c>
      <c r="D1953" s="5">
        <f>TITRES_STAT!E1956</f>
        <v>1207</v>
      </c>
      <c r="E1953" s="2">
        <f t="shared" si="120"/>
        <v>-420913</v>
      </c>
      <c r="F1953" s="5" t="str">
        <f t="shared" si="123"/>
        <v>BULLISH</v>
      </c>
      <c r="G1953" s="5" t="str">
        <f t="shared" si="122"/>
        <v>NEUTRAL</v>
      </c>
      <c r="H1953" s="5" t="str">
        <f t="shared" si="121"/>
        <v>BULLISH DIVERGENCE</v>
      </c>
    </row>
    <row r="1954" spans="1:8" ht="13.5" x14ac:dyDescent="0.25">
      <c r="A1954" s="3">
        <f>TITRES_STAT!B1957</f>
        <v>45152</v>
      </c>
      <c r="B1954" s="5">
        <f>TITRES_STAT!C1957</f>
        <v>1.69</v>
      </c>
      <c r="C1954" s="5">
        <f>TITRES_STAT!D1957</f>
        <v>1.69</v>
      </c>
      <c r="D1954" s="5">
        <f>TITRES_STAT!E1957</f>
        <v>4</v>
      </c>
      <c r="E1954" s="2">
        <f t="shared" si="120"/>
        <v>-420913</v>
      </c>
      <c r="F1954" s="5" t="str">
        <f t="shared" si="123"/>
        <v>BULLISH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45153</v>
      </c>
      <c r="B1955" s="5">
        <f>TITRES_STAT!C1958</f>
        <v>1.69</v>
      </c>
      <c r="C1955" s="5">
        <f>TITRES_STAT!D1958</f>
        <v>1.69</v>
      </c>
      <c r="D1955" s="5">
        <f>TITRES_STAT!E1958</f>
        <v>20</v>
      </c>
      <c r="E1955" s="2">
        <f t="shared" si="120"/>
        <v>-420913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1.64</v>
      </c>
      <c r="C1956" s="5">
        <f>TITRES_STAT!D1959</f>
        <v>1.64</v>
      </c>
      <c r="D1956" s="5">
        <f>TITRES_STAT!E1959</f>
        <v>8470</v>
      </c>
      <c r="E1956" s="2">
        <f t="shared" si="120"/>
        <v>-429383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1.66</v>
      </c>
      <c r="C1957" s="5">
        <f>TITRES_STAT!D1960</f>
        <v>1.66</v>
      </c>
      <c r="D1957" s="5">
        <f>TITRES_STAT!E1960</f>
        <v>8728</v>
      </c>
      <c r="E1957" s="2">
        <f t="shared" si="120"/>
        <v>-420655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1.68</v>
      </c>
      <c r="C1958" s="5">
        <f>TITRES_STAT!D1961</f>
        <v>1.68</v>
      </c>
      <c r="D1958" s="5">
        <f>TITRES_STAT!E1961</f>
        <v>1350</v>
      </c>
      <c r="E1958" s="2">
        <f t="shared" si="120"/>
        <v>-419305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BULLISH DIVERGENCE</v>
      </c>
    </row>
    <row r="1959" spans="1:8" ht="13.5" x14ac:dyDescent="0.25">
      <c r="A1959" s="3">
        <f>TITRES_STAT!B1962</f>
        <v>45159</v>
      </c>
      <c r="B1959" s="5">
        <f>TITRES_STAT!C1962</f>
        <v>1.69</v>
      </c>
      <c r="C1959" s="5">
        <f>TITRES_STAT!D1962</f>
        <v>1.69</v>
      </c>
      <c r="D1959" s="5">
        <f>TITRES_STAT!E1962</f>
        <v>3</v>
      </c>
      <c r="E1959" s="2">
        <f t="shared" si="120"/>
        <v>-419302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NEUTRAL</v>
      </c>
    </row>
    <row r="1960" spans="1:8" ht="13.5" x14ac:dyDescent="0.25">
      <c r="A1960" s="3">
        <f>TITRES_STAT!B1963</f>
        <v>45160</v>
      </c>
      <c r="B1960" s="5">
        <f>TITRES_STAT!C1963</f>
        <v>1.69</v>
      </c>
      <c r="C1960" s="5">
        <f>TITRES_STAT!D1963</f>
        <v>1.69</v>
      </c>
      <c r="D1960" s="5">
        <f>TITRES_STAT!E1963</f>
        <v>2000</v>
      </c>
      <c r="E1960" s="2">
        <f t="shared" si="120"/>
        <v>-419302</v>
      </c>
      <c r="F1960" s="5" t="str">
        <f t="shared" si="123"/>
        <v>BULLISH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45161</v>
      </c>
      <c r="B1961" s="5">
        <f>TITRES_STAT!C1964</f>
        <v>1.69</v>
      </c>
      <c r="C1961" s="5">
        <f>TITRES_STAT!D1964</f>
        <v>1.69</v>
      </c>
      <c r="D1961" s="5">
        <f>TITRES_STAT!E1964</f>
        <v>60</v>
      </c>
      <c r="E1961" s="2">
        <f t="shared" si="120"/>
        <v>-419302</v>
      </c>
      <c r="F1961" s="5" t="str">
        <f t="shared" si="123"/>
        <v>BULLISH</v>
      </c>
      <c r="G1961" s="5" t="str">
        <f t="shared" si="122"/>
        <v>WEAK</v>
      </c>
      <c r="H1961" s="5" t="str">
        <f t="shared" si="121"/>
        <v>CONFIRMED BULLISH</v>
      </c>
    </row>
    <row r="1962" spans="1:8" ht="13.5" x14ac:dyDescent="0.25">
      <c r="A1962" s="3">
        <f>TITRES_STAT!B1965</f>
        <v>45162</v>
      </c>
      <c r="B1962" s="5">
        <f>TITRES_STAT!C1965</f>
        <v>1.69</v>
      </c>
      <c r="C1962" s="5">
        <f>TITRES_STAT!D1965</f>
        <v>1.69</v>
      </c>
      <c r="D1962" s="5">
        <f>TITRES_STAT!E1965</f>
        <v>60</v>
      </c>
      <c r="E1962" s="2">
        <f t="shared" si="120"/>
        <v>-419302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CONFIRMED BULLISH</v>
      </c>
    </row>
    <row r="1963" spans="1:8" ht="13.5" x14ac:dyDescent="0.25">
      <c r="A1963" s="3">
        <f>TITRES_STAT!B1966</f>
        <v>45163</v>
      </c>
      <c r="B1963" s="5">
        <f>TITRES_STAT!C1966</f>
        <v>1.65</v>
      </c>
      <c r="C1963" s="5">
        <f>TITRES_STAT!D1966</f>
        <v>1.65</v>
      </c>
      <c r="D1963" s="5">
        <f>TITRES_STAT!E1966</f>
        <v>396</v>
      </c>
      <c r="E1963" s="2">
        <f t="shared" si="120"/>
        <v>-419698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45166</v>
      </c>
      <c r="B1964" s="5">
        <f>TITRES_STAT!C1967</f>
        <v>1.61</v>
      </c>
      <c r="C1964" s="5">
        <f>TITRES_STAT!D1967</f>
        <v>1.61</v>
      </c>
      <c r="D1964" s="5">
        <f>TITRES_STAT!E1967</f>
        <v>60</v>
      </c>
      <c r="E1964" s="2">
        <f t="shared" si="120"/>
        <v>-419758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1.65</v>
      </c>
      <c r="C1965" s="5">
        <f>TITRES_STAT!D1968</f>
        <v>1.65</v>
      </c>
      <c r="D1965" s="5">
        <f>TITRES_STAT!E1968</f>
        <v>925</v>
      </c>
      <c r="E1965" s="2">
        <f t="shared" si="120"/>
        <v>-418833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BULLISH DIVERGENCE</v>
      </c>
    </row>
    <row r="1966" spans="1:8" ht="13.5" x14ac:dyDescent="0.25">
      <c r="A1966" s="3">
        <f>TITRES_STAT!B1969</f>
        <v>45168</v>
      </c>
      <c r="B1966" s="5">
        <f>TITRES_STAT!C1969</f>
        <v>1.65</v>
      </c>
      <c r="C1966" s="5">
        <f>TITRES_STAT!D1969</f>
        <v>1.65</v>
      </c>
      <c r="D1966" s="5">
        <f>TITRES_STAT!E1969</f>
        <v>0</v>
      </c>
      <c r="E1966" s="2">
        <f t="shared" si="120"/>
        <v>-418833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BULLISH DIVERGENCE</v>
      </c>
    </row>
    <row r="1967" spans="1:8" ht="13.5" x14ac:dyDescent="0.25">
      <c r="A1967" s="3">
        <f>TITRES_STAT!B1970</f>
        <v>45169</v>
      </c>
      <c r="B1967" s="5">
        <f>TITRES_STAT!C1970</f>
        <v>1.62</v>
      </c>
      <c r="C1967" s="5">
        <f>TITRES_STAT!D1970</f>
        <v>1.62</v>
      </c>
      <c r="D1967" s="5">
        <f>TITRES_STAT!E1970</f>
        <v>1910</v>
      </c>
      <c r="E1967" s="2">
        <f t="shared" si="120"/>
        <v>-420743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1.6</v>
      </c>
      <c r="C1968" s="5">
        <f>TITRES_STAT!D1971</f>
        <v>1.6</v>
      </c>
      <c r="D1968" s="5">
        <f>TITRES_STAT!E1971</f>
        <v>4000</v>
      </c>
      <c r="E1968" s="2">
        <f t="shared" si="120"/>
        <v>-424743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45173</v>
      </c>
      <c r="B1969" s="5">
        <f>TITRES_STAT!C1972</f>
        <v>1.61</v>
      </c>
      <c r="C1969" s="5">
        <f>TITRES_STAT!D1972</f>
        <v>1.61</v>
      </c>
      <c r="D1969" s="5">
        <f>TITRES_STAT!E1972</f>
        <v>1050</v>
      </c>
      <c r="E1969" s="2">
        <f t="shared" si="120"/>
        <v>-423693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1.65</v>
      </c>
      <c r="C1970" s="5">
        <f>TITRES_STAT!D1973</f>
        <v>1.65</v>
      </c>
      <c r="D1970" s="5">
        <f>TITRES_STAT!E1973</f>
        <v>75</v>
      </c>
      <c r="E1970" s="2">
        <f t="shared" si="120"/>
        <v>-423618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1.61</v>
      </c>
      <c r="C1971" s="5">
        <f>TITRES_STAT!D1974</f>
        <v>1.61</v>
      </c>
      <c r="D1971" s="5">
        <f>TITRES_STAT!E1974</f>
        <v>0</v>
      </c>
      <c r="E1971" s="2">
        <f t="shared" si="120"/>
        <v>-423618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1.61</v>
      </c>
      <c r="C1972" s="5">
        <f>TITRES_STAT!D1975</f>
        <v>1.61</v>
      </c>
      <c r="D1972" s="5">
        <f>TITRES_STAT!E1975</f>
        <v>6052</v>
      </c>
      <c r="E1972" s="2">
        <f t="shared" si="120"/>
        <v>-423618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1.6</v>
      </c>
      <c r="C1973" s="5">
        <f>TITRES_STAT!D1976</f>
        <v>1.6</v>
      </c>
      <c r="D1973" s="5">
        <f>TITRES_STAT!E1976</f>
        <v>3911</v>
      </c>
      <c r="E1973" s="2">
        <f t="shared" si="120"/>
        <v>-427529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1.63</v>
      </c>
      <c r="C1974" s="5">
        <f>TITRES_STAT!D1977</f>
        <v>1.63</v>
      </c>
      <c r="D1974" s="5">
        <f>TITRES_STAT!E1977</f>
        <v>630</v>
      </c>
      <c r="E1974" s="2">
        <f t="shared" si="120"/>
        <v>-426899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BEARISH DIVERGENCE</v>
      </c>
    </row>
    <row r="1975" spans="1:8" ht="13.5" x14ac:dyDescent="0.25">
      <c r="A1975" s="3">
        <f>TITRES_STAT!B1978</f>
        <v>45181</v>
      </c>
      <c r="B1975" s="5">
        <f>TITRES_STAT!C1978</f>
        <v>1.67</v>
      </c>
      <c r="C1975" s="5">
        <f>TITRES_STAT!D1978</f>
        <v>1.67</v>
      </c>
      <c r="D1975" s="5">
        <f>TITRES_STAT!E1978</f>
        <v>0</v>
      </c>
      <c r="E1975" s="2">
        <f t="shared" si="120"/>
        <v>-426899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BEARISH DIVERGENCE</v>
      </c>
    </row>
    <row r="1976" spans="1:8" ht="13.5" x14ac:dyDescent="0.25">
      <c r="A1976" s="3">
        <f>TITRES_STAT!B1979</f>
        <v>45182</v>
      </c>
      <c r="B1976" s="5">
        <f>TITRES_STAT!C1979</f>
        <v>1.65</v>
      </c>
      <c r="C1976" s="5">
        <f>TITRES_STAT!D1979</f>
        <v>1.65</v>
      </c>
      <c r="D1976" s="5">
        <f>TITRES_STAT!E1979</f>
        <v>18789</v>
      </c>
      <c r="E1976" s="2">
        <f t="shared" si="120"/>
        <v>-445688</v>
      </c>
      <c r="F1976" s="5" t="str">
        <f t="shared" si="123"/>
        <v>BEARISH</v>
      </c>
      <c r="G1976" s="5" t="str">
        <f t="shared" si="122"/>
        <v>STRONG</v>
      </c>
      <c r="H1976" s="5" t="str">
        <f t="shared" si="121"/>
        <v>BEARISH DIVERGENCE</v>
      </c>
    </row>
    <row r="1977" spans="1:8" ht="13.5" x14ac:dyDescent="0.25">
      <c r="A1977" s="3">
        <f>TITRES_STAT!B1980</f>
        <v>45183</v>
      </c>
      <c r="B1977" s="5">
        <f>TITRES_STAT!C1980</f>
        <v>1.65</v>
      </c>
      <c r="C1977" s="5">
        <f>TITRES_STAT!D1980</f>
        <v>1.65</v>
      </c>
      <c r="D1977" s="5">
        <f>TITRES_STAT!E1980</f>
        <v>500</v>
      </c>
      <c r="E1977" s="2">
        <f t="shared" si="120"/>
        <v>-445688</v>
      </c>
      <c r="F1977" s="5" t="str">
        <f t="shared" si="123"/>
        <v>BEARISH</v>
      </c>
      <c r="G1977" s="5" t="str">
        <f t="shared" si="122"/>
        <v>STRONG</v>
      </c>
      <c r="H1977" s="5" t="str">
        <f t="shared" si="121"/>
        <v>BEARISH DIVERGENCE</v>
      </c>
    </row>
    <row r="1978" spans="1:8" ht="13.5" x14ac:dyDescent="0.25">
      <c r="A1978" s="3">
        <f>TITRES_STAT!B1981</f>
        <v>45184</v>
      </c>
      <c r="B1978" s="5">
        <f>TITRES_STAT!C1981</f>
        <v>1.65</v>
      </c>
      <c r="C1978" s="5">
        <f>TITRES_STAT!D1981</f>
        <v>1.65</v>
      </c>
      <c r="D1978" s="5">
        <f>TITRES_STAT!E1981</f>
        <v>4144</v>
      </c>
      <c r="E1978" s="2">
        <f t="shared" si="120"/>
        <v>-445688</v>
      </c>
      <c r="F1978" s="5" t="str">
        <f t="shared" si="123"/>
        <v>BEARISH</v>
      </c>
      <c r="G1978" s="5" t="str">
        <f t="shared" si="122"/>
        <v>STRONG</v>
      </c>
      <c r="H1978" s="5" t="str">
        <f t="shared" si="121"/>
        <v>BEARISH DIVERGENCE</v>
      </c>
    </row>
    <row r="1979" spans="1:8" ht="13.5" x14ac:dyDescent="0.25">
      <c r="A1979" s="3">
        <f>TITRES_STAT!B1982</f>
        <v>45187</v>
      </c>
      <c r="B1979" s="5">
        <f>TITRES_STAT!C1982</f>
        <v>1.63</v>
      </c>
      <c r="C1979" s="5">
        <f>TITRES_STAT!D1982</f>
        <v>1.63</v>
      </c>
      <c r="D1979" s="5">
        <f>TITRES_STAT!E1982</f>
        <v>1872</v>
      </c>
      <c r="E1979" s="2">
        <f t="shared" si="120"/>
        <v>-447560</v>
      </c>
      <c r="F1979" s="5" t="str">
        <f t="shared" si="123"/>
        <v>BEARISH</v>
      </c>
      <c r="G1979" s="5" t="str">
        <f t="shared" si="122"/>
        <v>STRONG</v>
      </c>
      <c r="H1979" s="5" t="str">
        <f t="shared" si="121"/>
        <v>NEUTRAL</v>
      </c>
    </row>
    <row r="1980" spans="1:8" ht="13.5" x14ac:dyDescent="0.25">
      <c r="A1980" s="3">
        <f>TITRES_STAT!B1983</f>
        <v>45188</v>
      </c>
      <c r="B1980" s="5">
        <f>TITRES_STAT!C1983</f>
        <v>1.63</v>
      </c>
      <c r="C1980" s="5">
        <f>TITRES_STAT!D1983</f>
        <v>1.63</v>
      </c>
      <c r="D1980" s="5">
        <f>TITRES_STAT!E1983</f>
        <v>150</v>
      </c>
      <c r="E1980" s="2">
        <f t="shared" si="120"/>
        <v>-447560</v>
      </c>
      <c r="F1980" s="5" t="str">
        <f t="shared" si="123"/>
        <v>BEARISH</v>
      </c>
      <c r="G1980" s="5" t="str">
        <f t="shared" si="122"/>
        <v>STRONG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1.63</v>
      </c>
      <c r="C1981" s="5">
        <f>TITRES_STAT!D1984</f>
        <v>1.63</v>
      </c>
      <c r="D1981" s="5">
        <f>TITRES_STAT!E1984</f>
        <v>2606</v>
      </c>
      <c r="E1981" s="2">
        <f t="shared" si="120"/>
        <v>-447560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CONFIRMED BEARISH</v>
      </c>
    </row>
    <row r="1982" spans="1:8" ht="13.5" x14ac:dyDescent="0.25">
      <c r="A1982" s="3">
        <f>TITRES_STAT!B1985</f>
        <v>45190</v>
      </c>
      <c r="B1982" s="5">
        <f>TITRES_STAT!C1985</f>
        <v>1.63</v>
      </c>
      <c r="C1982" s="5">
        <f>TITRES_STAT!D1985</f>
        <v>1.63</v>
      </c>
      <c r="D1982" s="5">
        <f>TITRES_STAT!E1985</f>
        <v>6749</v>
      </c>
      <c r="E1982" s="2">
        <f t="shared" si="120"/>
        <v>-447560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1.64</v>
      </c>
      <c r="C1983" s="5">
        <f>TITRES_STAT!D1986</f>
        <v>1.64</v>
      </c>
      <c r="D1983" s="5">
        <f>TITRES_STAT!E1986</f>
        <v>130</v>
      </c>
      <c r="E1983" s="2">
        <f t="shared" si="120"/>
        <v>-447430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1.63</v>
      </c>
      <c r="C1984" s="5">
        <f>TITRES_STAT!D1987</f>
        <v>1.63</v>
      </c>
      <c r="D1984" s="5">
        <f>TITRES_STAT!E1987</f>
        <v>10793</v>
      </c>
      <c r="E1984" s="2">
        <f t="shared" si="120"/>
        <v>-458223</v>
      </c>
      <c r="F1984" s="5" t="str">
        <f t="shared" si="123"/>
        <v>BEARISH</v>
      </c>
      <c r="G1984" s="5" t="str">
        <f t="shared" si="122"/>
        <v>STRONG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1.64</v>
      </c>
      <c r="C1985" s="5">
        <f>TITRES_STAT!D1988</f>
        <v>1.64</v>
      </c>
      <c r="D1985" s="5">
        <f>TITRES_STAT!E1988</f>
        <v>2</v>
      </c>
      <c r="E1985" s="2">
        <f t="shared" si="120"/>
        <v>-458221</v>
      </c>
      <c r="F1985" s="5" t="str">
        <f t="shared" si="123"/>
        <v>BEARISH</v>
      </c>
      <c r="G1985" s="5" t="str">
        <f t="shared" si="122"/>
        <v>STRONG</v>
      </c>
      <c r="H1985" s="5" t="str">
        <f t="shared" si="121"/>
        <v>BEARISH DIVERGENCE</v>
      </c>
    </row>
    <row r="1986" spans="1:8" ht="13.5" x14ac:dyDescent="0.25">
      <c r="A1986" s="3">
        <f>TITRES_STAT!B1989</f>
        <v>45197</v>
      </c>
      <c r="B1986" s="5">
        <f>TITRES_STAT!C1989</f>
        <v>1.64</v>
      </c>
      <c r="C1986" s="5">
        <f>TITRES_STAT!D1989</f>
        <v>1.64</v>
      </c>
      <c r="D1986" s="5">
        <f>TITRES_STAT!E1989</f>
        <v>330</v>
      </c>
      <c r="E1986" s="2">
        <f t="shared" si="120"/>
        <v>-458221</v>
      </c>
      <c r="F1986" s="5" t="str">
        <f t="shared" si="123"/>
        <v>BEARISH</v>
      </c>
      <c r="G1986" s="5" t="str">
        <f t="shared" si="122"/>
        <v>STRONG</v>
      </c>
      <c r="H1986" s="5" t="str">
        <f t="shared" si="121"/>
        <v>BEARISH DIVERGENCE</v>
      </c>
    </row>
    <row r="1987" spans="1:8" ht="13.5" x14ac:dyDescent="0.25">
      <c r="A1987" s="3">
        <f>TITRES_STAT!B1990</f>
        <v>45198</v>
      </c>
      <c r="B1987" s="5">
        <f>TITRES_STAT!C1990</f>
        <v>1.65</v>
      </c>
      <c r="C1987" s="5">
        <f>TITRES_STAT!D1990</f>
        <v>1.65</v>
      </c>
      <c r="D1987" s="5">
        <f>TITRES_STAT!E1990</f>
        <v>8585</v>
      </c>
      <c r="E1987" s="2">
        <f t="shared" si="120"/>
        <v>-449636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BEARISH DIVERGENCE</v>
      </c>
    </row>
    <row r="1988" spans="1:8" ht="13.5" x14ac:dyDescent="0.25">
      <c r="A1988" s="3">
        <f>TITRES_STAT!B1991</f>
        <v>45201</v>
      </c>
      <c r="B1988" s="5">
        <f>TITRES_STAT!C1991</f>
        <v>1.65</v>
      </c>
      <c r="C1988" s="5">
        <f>TITRES_STAT!D1991</f>
        <v>1.65</v>
      </c>
      <c r="D1988" s="5">
        <f>TITRES_STAT!E1991</f>
        <v>1441</v>
      </c>
      <c r="E1988" s="2">
        <f t="shared" ref="E1988:E2051" si="124">IF(B1988&gt;B1987, E1987+D1988, IF(B1988&lt;B1987, E1987-D1988, E1987))</f>
        <v>-449636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BEARISH DIVERGENCE</v>
      </c>
    </row>
    <row r="1989" spans="1:8" ht="13.5" x14ac:dyDescent="0.25">
      <c r="A1989" s="3">
        <f>TITRES_STAT!B1992</f>
        <v>45202</v>
      </c>
      <c r="B1989" s="5">
        <f>TITRES_STAT!C1992</f>
        <v>1.69</v>
      </c>
      <c r="C1989" s="5">
        <f>TITRES_STAT!D1992</f>
        <v>1.69</v>
      </c>
      <c r="D1989" s="5">
        <f>TITRES_STAT!E1992</f>
        <v>1000</v>
      </c>
      <c r="E1989" s="2">
        <f t="shared" si="124"/>
        <v>-448636</v>
      </c>
      <c r="F1989" s="5" t="str">
        <f t="shared" si="123"/>
        <v>BULLISH</v>
      </c>
      <c r="G1989" s="5" t="str">
        <f t="shared" si="122"/>
        <v>WEAK</v>
      </c>
      <c r="H1989" s="5" t="str">
        <f t="shared" si="121"/>
        <v>CONFIRMED BULLISH</v>
      </c>
    </row>
    <row r="1990" spans="1:8" ht="13.5" x14ac:dyDescent="0.25">
      <c r="A1990" s="3">
        <f>TITRES_STAT!B1993</f>
        <v>45203</v>
      </c>
      <c r="B1990" s="5">
        <f>TITRES_STAT!C1993</f>
        <v>1.71</v>
      </c>
      <c r="C1990" s="5">
        <f>TITRES_STAT!D1993</f>
        <v>1.71</v>
      </c>
      <c r="D1990" s="5">
        <f>TITRES_STAT!E1993</f>
        <v>8023</v>
      </c>
      <c r="E1990" s="2">
        <f t="shared" si="124"/>
        <v>-440613</v>
      </c>
      <c r="F1990" s="5" t="str">
        <f t="shared" si="123"/>
        <v>BULLISH</v>
      </c>
      <c r="G1990" s="5" t="str">
        <f t="shared" si="122"/>
        <v>WEAK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45204</v>
      </c>
      <c r="B1991" s="5">
        <f>TITRES_STAT!C1994</f>
        <v>1.73</v>
      </c>
      <c r="C1991" s="5">
        <f>TITRES_STAT!D1994</f>
        <v>1.73</v>
      </c>
      <c r="D1991" s="5">
        <f>TITRES_STAT!E1994</f>
        <v>6849</v>
      </c>
      <c r="E1991" s="2">
        <f t="shared" si="124"/>
        <v>-433764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WEAK</v>
      </c>
      <c r="H1991" s="5" t="str">
        <f t="shared" si="125"/>
        <v>CONFIRMED BULLISH</v>
      </c>
    </row>
    <row r="1992" spans="1:8" ht="13.5" x14ac:dyDescent="0.25">
      <c r="A1992" s="3">
        <f>TITRES_STAT!B1995</f>
        <v>45205</v>
      </c>
      <c r="B1992" s="5">
        <f>TITRES_STAT!C1995</f>
        <v>1.78</v>
      </c>
      <c r="C1992" s="5">
        <f>TITRES_STAT!D1995</f>
        <v>1.78</v>
      </c>
      <c r="D1992" s="5">
        <f>TITRES_STAT!E1995</f>
        <v>21196</v>
      </c>
      <c r="E1992" s="2">
        <f t="shared" si="124"/>
        <v>-412568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WEAK</v>
      </c>
      <c r="H1992" s="5" t="str">
        <f t="shared" si="125"/>
        <v>CONFIRMED BULLISH</v>
      </c>
    </row>
    <row r="1993" spans="1:8" ht="13.5" x14ac:dyDescent="0.25">
      <c r="A1993" s="3">
        <f>TITRES_STAT!B1996</f>
        <v>45208</v>
      </c>
      <c r="B1993" s="5">
        <f>TITRES_STAT!C1996</f>
        <v>1.83</v>
      </c>
      <c r="C1993" s="5">
        <f>TITRES_STAT!D1996</f>
        <v>1.83</v>
      </c>
      <c r="D1993" s="5">
        <f>TITRES_STAT!E1996</f>
        <v>17382</v>
      </c>
      <c r="E1993" s="2">
        <f t="shared" si="124"/>
        <v>-395186</v>
      </c>
      <c r="F1993" s="5" t="str">
        <f t="shared" si="127"/>
        <v>BULLISH</v>
      </c>
      <c r="G1993" s="5" t="str">
        <f t="shared" si="126"/>
        <v>WEAK</v>
      </c>
      <c r="H1993" s="5" t="str">
        <f t="shared" si="125"/>
        <v>CONFIRMED BULLISH</v>
      </c>
    </row>
    <row r="1994" spans="1:8" ht="13.5" x14ac:dyDescent="0.25">
      <c r="A1994" s="3">
        <f>TITRES_STAT!B1997</f>
        <v>45209</v>
      </c>
      <c r="B1994" s="5">
        <f>TITRES_STAT!C1997</f>
        <v>1.88</v>
      </c>
      <c r="C1994" s="5">
        <f>TITRES_STAT!D1997</f>
        <v>1.88</v>
      </c>
      <c r="D1994" s="5">
        <f>TITRES_STAT!E1997</f>
        <v>0</v>
      </c>
      <c r="E1994" s="2">
        <f t="shared" si="124"/>
        <v>-395186</v>
      </c>
      <c r="F1994" s="5" t="str">
        <f t="shared" si="127"/>
        <v>BULLISH</v>
      </c>
      <c r="G1994" s="5" t="str">
        <f t="shared" si="126"/>
        <v>WEAK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1.83</v>
      </c>
      <c r="C1995" s="5">
        <f>TITRES_STAT!D1998</f>
        <v>1.83</v>
      </c>
      <c r="D1995" s="5">
        <f>TITRES_STAT!E1998</f>
        <v>0</v>
      </c>
      <c r="E1995" s="2">
        <f t="shared" si="124"/>
        <v>-395186</v>
      </c>
      <c r="F1995" s="5" t="str">
        <f t="shared" si="127"/>
        <v>BULLISH</v>
      </c>
      <c r="G1995" s="5" t="str">
        <f t="shared" si="126"/>
        <v>WEAK</v>
      </c>
      <c r="H1995" s="5" t="str">
        <f t="shared" si="125"/>
        <v>CONFIRMED BULLISH</v>
      </c>
    </row>
    <row r="1996" spans="1:8" ht="13.5" x14ac:dyDescent="0.25">
      <c r="A1996" s="3">
        <f>TITRES_STAT!B1999</f>
        <v>45211</v>
      </c>
      <c r="B1996" s="5">
        <f>TITRES_STAT!C1999</f>
        <v>1.88</v>
      </c>
      <c r="C1996" s="5">
        <f>TITRES_STAT!D1999</f>
        <v>1.88</v>
      </c>
      <c r="D1996" s="5">
        <f>TITRES_STAT!E1999</f>
        <v>64632</v>
      </c>
      <c r="E1996" s="2">
        <f t="shared" si="124"/>
        <v>-330554</v>
      </c>
      <c r="F1996" s="5" t="str">
        <f t="shared" si="127"/>
        <v>BULLISH</v>
      </c>
      <c r="G1996" s="5" t="str">
        <f t="shared" si="126"/>
        <v>WEAK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1.84</v>
      </c>
      <c r="C1997" s="5">
        <f>TITRES_STAT!D2000</f>
        <v>1.84</v>
      </c>
      <c r="D1997" s="5">
        <f>TITRES_STAT!E2000</f>
        <v>1941</v>
      </c>
      <c r="E1997" s="2">
        <f t="shared" si="124"/>
        <v>-332495</v>
      </c>
      <c r="F1997" s="5" t="str">
        <f t="shared" si="127"/>
        <v>BULLISH</v>
      </c>
      <c r="G1997" s="5" t="str">
        <f t="shared" si="126"/>
        <v>WEAK</v>
      </c>
      <c r="H1997" s="5" t="str">
        <f t="shared" si="125"/>
        <v>CONFIRMED BULLISH</v>
      </c>
    </row>
    <row r="1998" spans="1:8" ht="13.5" x14ac:dyDescent="0.25">
      <c r="A1998" s="3">
        <f>TITRES_STAT!B2001</f>
        <v>45215</v>
      </c>
      <c r="B1998" s="5">
        <f>TITRES_STAT!C2001</f>
        <v>1.79</v>
      </c>
      <c r="C1998" s="5">
        <f>TITRES_STAT!D2001</f>
        <v>1.79</v>
      </c>
      <c r="D1998" s="5">
        <f>TITRES_STAT!E2001</f>
        <v>0</v>
      </c>
      <c r="E1998" s="2">
        <f t="shared" si="124"/>
        <v>-332495</v>
      </c>
      <c r="F1998" s="5" t="str">
        <f t="shared" si="127"/>
        <v>BULLISH</v>
      </c>
      <c r="G1998" s="5" t="str">
        <f t="shared" si="126"/>
        <v>WEAK</v>
      </c>
      <c r="H1998" s="5" t="str">
        <f t="shared" si="125"/>
        <v>BULLISH DIVERGENCE</v>
      </c>
    </row>
    <row r="1999" spans="1:8" ht="13.5" x14ac:dyDescent="0.25">
      <c r="A1999" s="3">
        <f>TITRES_STAT!B2002</f>
        <v>45216</v>
      </c>
      <c r="B1999" s="5">
        <f>TITRES_STAT!C2002</f>
        <v>1.74</v>
      </c>
      <c r="C1999" s="5">
        <f>TITRES_STAT!D2002</f>
        <v>1.74</v>
      </c>
      <c r="D1999" s="5">
        <f>TITRES_STAT!E2002</f>
        <v>4234</v>
      </c>
      <c r="E1999" s="2">
        <f t="shared" si="124"/>
        <v>-336729</v>
      </c>
      <c r="F1999" s="5" t="str">
        <f t="shared" si="127"/>
        <v>BULLISH</v>
      </c>
      <c r="G1999" s="5" t="str">
        <f t="shared" si="126"/>
        <v>WEAK</v>
      </c>
      <c r="H1999" s="5" t="str">
        <f t="shared" si="125"/>
        <v>BULLISH DIVERGENCE</v>
      </c>
    </row>
    <row r="2000" spans="1:8" ht="13.5" x14ac:dyDescent="0.25">
      <c r="A2000" s="3">
        <f>TITRES_STAT!B2003</f>
        <v>45217</v>
      </c>
      <c r="B2000" s="5">
        <f>TITRES_STAT!C2003</f>
        <v>1.74</v>
      </c>
      <c r="C2000" s="5">
        <f>TITRES_STAT!D2003</f>
        <v>1.74</v>
      </c>
      <c r="D2000" s="5">
        <f>TITRES_STAT!E2003</f>
        <v>0</v>
      </c>
      <c r="E2000" s="2">
        <f t="shared" si="124"/>
        <v>-336729</v>
      </c>
      <c r="F2000" s="5" t="str">
        <f t="shared" si="127"/>
        <v>BULLISH</v>
      </c>
      <c r="G2000" s="5" t="str">
        <f t="shared" si="126"/>
        <v>WEAK</v>
      </c>
      <c r="H2000" s="5" t="str">
        <f t="shared" si="125"/>
        <v>BULLISH DIVERGENCE</v>
      </c>
    </row>
    <row r="2001" spans="1:8" ht="13.5" x14ac:dyDescent="0.25">
      <c r="A2001" s="3">
        <f>TITRES_STAT!B2004</f>
        <v>45218</v>
      </c>
      <c r="B2001" s="5">
        <f>TITRES_STAT!C2004</f>
        <v>1.71</v>
      </c>
      <c r="C2001" s="5">
        <f>TITRES_STAT!D2004</f>
        <v>1.71</v>
      </c>
      <c r="D2001" s="5">
        <f>TITRES_STAT!E2004</f>
        <v>1430</v>
      </c>
      <c r="E2001" s="2">
        <f t="shared" si="124"/>
        <v>-338159</v>
      </c>
      <c r="F2001" s="5" t="str">
        <f t="shared" si="127"/>
        <v>BEARISH</v>
      </c>
      <c r="G2001" s="5" t="str">
        <f t="shared" si="126"/>
        <v>STRONG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1.66</v>
      </c>
      <c r="C2002" s="5">
        <f>TITRES_STAT!D2005</f>
        <v>1.66</v>
      </c>
      <c r="D2002" s="5">
        <f>TITRES_STAT!E2005</f>
        <v>600</v>
      </c>
      <c r="E2002" s="2">
        <f t="shared" si="124"/>
        <v>-338759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1.69</v>
      </c>
      <c r="C2003" s="5">
        <f>TITRES_STAT!D2006</f>
        <v>1.69</v>
      </c>
      <c r="D2003" s="5">
        <f>TITRES_STAT!E2006</f>
        <v>1400</v>
      </c>
      <c r="E2003" s="2">
        <f t="shared" si="124"/>
        <v>-337359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45223</v>
      </c>
      <c r="B2004" s="5">
        <f>TITRES_STAT!C2007</f>
        <v>1.66</v>
      </c>
      <c r="C2004" s="5">
        <f>TITRES_STAT!D2007</f>
        <v>1.66</v>
      </c>
      <c r="D2004" s="5">
        <f>TITRES_STAT!E2007</f>
        <v>1550</v>
      </c>
      <c r="E2004" s="2">
        <f t="shared" si="124"/>
        <v>-338909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CONFIRMED BEARISH</v>
      </c>
    </row>
    <row r="2005" spans="1:8" ht="13.5" x14ac:dyDescent="0.25">
      <c r="A2005" s="3">
        <f>TITRES_STAT!B2008</f>
        <v>45224</v>
      </c>
      <c r="B2005" s="5">
        <f>TITRES_STAT!C2008</f>
        <v>1.66</v>
      </c>
      <c r="C2005" s="5">
        <f>TITRES_STAT!D2008</f>
        <v>1.66</v>
      </c>
      <c r="D2005" s="5">
        <f>TITRES_STAT!E2008</f>
        <v>2279</v>
      </c>
      <c r="E2005" s="2">
        <f t="shared" si="124"/>
        <v>-338909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CONFIRMED BEARISH</v>
      </c>
    </row>
    <row r="2006" spans="1:8" ht="13.5" x14ac:dyDescent="0.25">
      <c r="A2006" s="3">
        <f>TITRES_STAT!B2009</f>
        <v>45225</v>
      </c>
      <c r="B2006" s="5">
        <f>TITRES_STAT!C2009</f>
        <v>1.68</v>
      </c>
      <c r="C2006" s="5">
        <f>TITRES_STAT!D2009</f>
        <v>1.68</v>
      </c>
      <c r="D2006" s="5">
        <f>TITRES_STAT!E2009</f>
        <v>3275</v>
      </c>
      <c r="E2006" s="2">
        <f t="shared" si="124"/>
        <v>-335634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BULLISH DIVERGENCE</v>
      </c>
    </row>
    <row r="2007" spans="1:8" ht="13.5" x14ac:dyDescent="0.25">
      <c r="A2007" s="3">
        <f>TITRES_STAT!B2010</f>
        <v>45226</v>
      </c>
      <c r="B2007" s="5">
        <f>TITRES_STAT!C2010</f>
        <v>1.69</v>
      </c>
      <c r="C2007" s="5">
        <f>TITRES_STAT!D2010</f>
        <v>1.69</v>
      </c>
      <c r="D2007" s="5">
        <f>TITRES_STAT!E2010</f>
        <v>7634</v>
      </c>
      <c r="E2007" s="2">
        <f t="shared" si="124"/>
        <v>-328000</v>
      </c>
      <c r="F2007" s="5" t="str">
        <f t="shared" si="127"/>
        <v>BULLISH</v>
      </c>
      <c r="G2007" s="5" t="str">
        <f t="shared" si="126"/>
        <v>WEAK</v>
      </c>
      <c r="H2007" s="5" t="str">
        <f t="shared" si="125"/>
        <v>CONFIRMED BULLISH</v>
      </c>
    </row>
    <row r="2008" spans="1:8" ht="13.5" x14ac:dyDescent="0.25">
      <c r="A2008" s="3">
        <f>TITRES_STAT!B2011</f>
        <v>45229</v>
      </c>
      <c r="B2008" s="5">
        <f>TITRES_STAT!C2011</f>
        <v>1.73</v>
      </c>
      <c r="C2008" s="5">
        <f>TITRES_STAT!D2011</f>
        <v>1.73</v>
      </c>
      <c r="D2008" s="5">
        <f>TITRES_STAT!E2011</f>
        <v>1090</v>
      </c>
      <c r="E2008" s="2">
        <f t="shared" si="124"/>
        <v>-326910</v>
      </c>
      <c r="F2008" s="5" t="str">
        <f t="shared" si="127"/>
        <v>BULLISH</v>
      </c>
      <c r="G2008" s="5" t="str">
        <f t="shared" si="126"/>
        <v>WEAK</v>
      </c>
      <c r="H2008" s="5" t="str">
        <f t="shared" si="125"/>
        <v>CONFIRMED BULLISH</v>
      </c>
    </row>
    <row r="2009" spans="1:8" ht="13.5" x14ac:dyDescent="0.25">
      <c r="A2009" s="3">
        <f>TITRES_STAT!B2012</f>
        <v>45230</v>
      </c>
      <c r="B2009" s="5">
        <f>TITRES_STAT!C2012</f>
        <v>1.74</v>
      </c>
      <c r="C2009" s="5">
        <f>TITRES_STAT!D2012</f>
        <v>1.74</v>
      </c>
      <c r="D2009" s="5">
        <f>TITRES_STAT!E2012</f>
        <v>2925</v>
      </c>
      <c r="E2009" s="2">
        <f t="shared" si="124"/>
        <v>-323985</v>
      </c>
      <c r="F2009" s="5" t="str">
        <f t="shared" si="127"/>
        <v>BULLISH</v>
      </c>
      <c r="G2009" s="5" t="str">
        <f t="shared" si="126"/>
        <v>WEAK</v>
      </c>
      <c r="H2009" s="5" t="str">
        <f t="shared" si="125"/>
        <v>CONFIRMED BULLISH</v>
      </c>
    </row>
    <row r="2010" spans="1:8" ht="13.5" x14ac:dyDescent="0.25">
      <c r="A2010" s="3">
        <f>TITRES_STAT!B2013</f>
        <v>45231</v>
      </c>
      <c r="B2010" s="5">
        <f>TITRES_STAT!C2013</f>
        <v>1.74</v>
      </c>
      <c r="C2010" s="5">
        <f>TITRES_STAT!D2013</f>
        <v>1.74</v>
      </c>
      <c r="D2010" s="5">
        <f>TITRES_STAT!E2013</f>
        <v>0</v>
      </c>
      <c r="E2010" s="2">
        <f t="shared" si="124"/>
        <v>-323985</v>
      </c>
      <c r="F2010" s="5" t="str">
        <f t="shared" si="127"/>
        <v>BULLISH</v>
      </c>
      <c r="G2010" s="5" t="str">
        <f t="shared" si="126"/>
        <v>WEAK</v>
      </c>
      <c r="H2010" s="5" t="str">
        <f t="shared" si="125"/>
        <v>CONFIRMED BULLISH</v>
      </c>
    </row>
    <row r="2011" spans="1:8" ht="13.5" x14ac:dyDescent="0.25">
      <c r="A2011" s="3">
        <f>TITRES_STAT!B2014</f>
        <v>45232</v>
      </c>
      <c r="B2011" s="5">
        <f>TITRES_STAT!C2014</f>
        <v>1.79</v>
      </c>
      <c r="C2011" s="5">
        <f>TITRES_STAT!D2014</f>
        <v>1.79</v>
      </c>
      <c r="D2011" s="5">
        <f>TITRES_STAT!E2014</f>
        <v>7577</v>
      </c>
      <c r="E2011" s="2">
        <f t="shared" si="124"/>
        <v>-316408</v>
      </c>
      <c r="F2011" s="5" t="str">
        <f t="shared" si="127"/>
        <v>BULLISH</v>
      </c>
      <c r="G2011" s="5" t="str">
        <f t="shared" si="126"/>
        <v>WEAK</v>
      </c>
      <c r="H2011" s="5" t="str">
        <f t="shared" si="125"/>
        <v>CONFIRMED BULLISH</v>
      </c>
    </row>
    <row r="2012" spans="1:8" ht="13.5" x14ac:dyDescent="0.25">
      <c r="A2012" s="3">
        <f>TITRES_STAT!B2015</f>
        <v>45233</v>
      </c>
      <c r="B2012" s="5">
        <f>TITRES_STAT!C2015</f>
        <v>1.84</v>
      </c>
      <c r="C2012" s="5">
        <f>TITRES_STAT!D2015</f>
        <v>1.84</v>
      </c>
      <c r="D2012" s="5">
        <f>TITRES_STAT!E2015</f>
        <v>10495</v>
      </c>
      <c r="E2012" s="2">
        <f t="shared" si="124"/>
        <v>-305913</v>
      </c>
      <c r="F2012" s="5" t="str">
        <f t="shared" si="127"/>
        <v>BULLISH</v>
      </c>
      <c r="G2012" s="5" t="str">
        <f t="shared" si="126"/>
        <v>WEAK</v>
      </c>
      <c r="H2012" s="5" t="str">
        <f t="shared" si="125"/>
        <v>CONFIRMED BULLISH</v>
      </c>
    </row>
    <row r="2013" spans="1:8" ht="13.5" x14ac:dyDescent="0.25">
      <c r="A2013" s="3">
        <f>TITRES_STAT!B2016</f>
        <v>45236</v>
      </c>
      <c r="B2013" s="5">
        <f>TITRES_STAT!C2016</f>
        <v>1.79</v>
      </c>
      <c r="C2013" s="5">
        <f>TITRES_STAT!D2016</f>
        <v>1.79</v>
      </c>
      <c r="D2013" s="5">
        <f>TITRES_STAT!E2016</f>
        <v>0</v>
      </c>
      <c r="E2013" s="2">
        <f t="shared" si="124"/>
        <v>-305913</v>
      </c>
      <c r="F2013" s="5" t="str">
        <f t="shared" si="127"/>
        <v>BULLISH</v>
      </c>
      <c r="G2013" s="5" t="str">
        <f t="shared" si="126"/>
        <v>WEAK</v>
      </c>
      <c r="H2013" s="5" t="str">
        <f t="shared" si="125"/>
        <v>CONFIRMED BULLISH</v>
      </c>
    </row>
    <row r="2014" spans="1:8" ht="13.5" x14ac:dyDescent="0.25">
      <c r="A2014" s="3">
        <f>TITRES_STAT!B2017</f>
        <v>45237</v>
      </c>
      <c r="B2014" s="5">
        <f>TITRES_STAT!C2017</f>
        <v>1.8</v>
      </c>
      <c r="C2014" s="5">
        <f>TITRES_STAT!D2017</f>
        <v>1.8</v>
      </c>
      <c r="D2014" s="5">
        <f>TITRES_STAT!E2017</f>
        <v>7044</v>
      </c>
      <c r="E2014" s="2">
        <f t="shared" si="124"/>
        <v>-298869</v>
      </c>
      <c r="F2014" s="5" t="str">
        <f t="shared" si="127"/>
        <v>BULLISH</v>
      </c>
      <c r="G2014" s="5" t="str">
        <f t="shared" si="126"/>
        <v>WEAK</v>
      </c>
      <c r="H2014" s="5" t="str">
        <f t="shared" si="125"/>
        <v>CONFIRMED BULLISH</v>
      </c>
    </row>
    <row r="2015" spans="1:8" ht="13.5" x14ac:dyDescent="0.25">
      <c r="A2015" s="3">
        <f>TITRES_STAT!B2018</f>
        <v>45238</v>
      </c>
      <c r="B2015" s="5">
        <f>TITRES_STAT!C2018</f>
        <v>1.8</v>
      </c>
      <c r="C2015" s="5">
        <f>TITRES_STAT!D2018</f>
        <v>1.8</v>
      </c>
      <c r="D2015" s="5">
        <f>TITRES_STAT!E2018</f>
        <v>3190</v>
      </c>
      <c r="E2015" s="2">
        <f t="shared" si="124"/>
        <v>-298869</v>
      </c>
      <c r="F2015" s="5" t="str">
        <f t="shared" si="127"/>
        <v>BULLISH</v>
      </c>
      <c r="G2015" s="5" t="str">
        <f t="shared" si="126"/>
        <v>WEAK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1.8</v>
      </c>
      <c r="C2016" s="5">
        <f>TITRES_STAT!D2019</f>
        <v>1.8</v>
      </c>
      <c r="D2016" s="5">
        <f>TITRES_STAT!E2019</f>
        <v>2347</v>
      </c>
      <c r="E2016" s="2">
        <f t="shared" si="124"/>
        <v>-298869</v>
      </c>
      <c r="F2016" s="5" t="str">
        <f t="shared" si="127"/>
        <v>BULLISH</v>
      </c>
      <c r="G2016" s="5" t="str">
        <f t="shared" si="126"/>
        <v>WEAK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1.8</v>
      </c>
      <c r="C2017" s="5">
        <f>TITRES_STAT!D2020</f>
        <v>1.8</v>
      </c>
      <c r="D2017" s="5">
        <f>TITRES_STAT!E2020</f>
        <v>1000</v>
      </c>
      <c r="E2017" s="2">
        <f t="shared" si="124"/>
        <v>-298869</v>
      </c>
      <c r="F2017" s="5" t="str">
        <f t="shared" si="127"/>
        <v>BULLISH</v>
      </c>
      <c r="G2017" s="5" t="str">
        <f t="shared" si="126"/>
        <v>WEAK</v>
      </c>
      <c r="H2017" s="5" t="str">
        <f t="shared" si="125"/>
        <v>BULLISH DIVERGENCE</v>
      </c>
    </row>
    <row r="2018" spans="1:8" ht="13.5" x14ac:dyDescent="0.25">
      <c r="A2018" s="3">
        <f>TITRES_STAT!B2021</f>
        <v>45243</v>
      </c>
      <c r="B2018" s="5">
        <f>TITRES_STAT!C2021</f>
        <v>1.77</v>
      </c>
      <c r="C2018" s="5">
        <f>TITRES_STAT!D2021</f>
        <v>1.77</v>
      </c>
      <c r="D2018" s="5">
        <f>TITRES_STAT!E2021</f>
        <v>1725</v>
      </c>
      <c r="E2018" s="2">
        <f t="shared" si="124"/>
        <v>-300594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BULLISH DIVERGENCE</v>
      </c>
    </row>
    <row r="2019" spans="1:8" ht="13.5" x14ac:dyDescent="0.25">
      <c r="A2019" s="3">
        <f>TITRES_STAT!B2022</f>
        <v>45244</v>
      </c>
      <c r="B2019" s="5">
        <f>TITRES_STAT!C2022</f>
        <v>1.72</v>
      </c>
      <c r="C2019" s="5">
        <f>TITRES_STAT!D2022</f>
        <v>1.72</v>
      </c>
      <c r="D2019" s="5">
        <f>TITRES_STAT!E2022</f>
        <v>1556</v>
      </c>
      <c r="E2019" s="2">
        <f t="shared" si="124"/>
        <v>-302150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CONFIRMED BEARISH</v>
      </c>
    </row>
    <row r="2020" spans="1:8" ht="13.5" x14ac:dyDescent="0.25">
      <c r="A2020" s="3">
        <f>TITRES_STAT!B2023</f>
        <v>45245</v>
      </c>
      <c r="B2020" s="5">
        <f>TITRES_STAT!C2023</f>
        <v>1.7</v>
      </c>
      <c r="C2020" s="5">
        <f>TITRES_STAT!D2023</f>
        <v>1.7</v>
      </c>
      <c r="D2020" s="5">
        <f>TITRES_STAT!E2023</f>
        <v>920</v>
      </c>
      <c r="E2020" s="2">
        <f t="shared" si="124"/>
        <v>-303070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CONFIRMED BEARISH</v>
      </c>
    </row>
    <row r="2021" spans="1:8" ht="13.5" x14ac:dyDescent="0.25">
      <c r="A2021" s="3">
        <f>TITRES_STAT!B2024</f>
        <v>45246</v>
      </c>
      <c r="B2021" s="5">
        <f>TITRES_STAT!C2024</f>
        <v>1.73</v>
      </c>
      <c r="C2021" s="5">
        <f>TITRES_STAT!D2024</f>
        <v>1.73</v>
      </c>
      <c r="D2021" s="5">
        <f>TITRES_STAT!E2024</f>
        <v>1847</v>
      </c>
      <c r="E2021" s="2">
        <f t="shared" si="124"/>
        <v>-301223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CONFIRMED BEARISH</v>
      </c>
    </row>
    <row r="2022" spans="1:8" ht="13.5" x14ac:dyDescent="0.25">
      <c r="A2022" s="3">
        <f>TITRES_STAT!B2025</f>
        <v>45247</v>
      </c>
      <c r="B2022" s="5">
        <f>TITRES_STAT!C2025</f>
        <v>1.77</v>
      </c>
      <c r="C2022" s="5">
        <f>TITRES_STAT!D2025</f>
        <v>1.77</v>
      </c>
      <c r="D2022" s="5">
        <f>TITRES_STAT!E2025</f>
        <v>2164</v>
      </c>
      <c r="E2022" s="2">
        <f t="shared" si="124"/>
        <v>-299059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45250</v>
      </c>
      <c r="B2023" s="5">
        <f>TITRES_STAT!C2026</f>
        <v>1.77</v>
      </c>
      <c r="C2023" s="5">
        <f>TITRES_STAT!D2026</f>
        <v>1.77</v>
      </c>
      <c r="D2023" s="5">
        <f>TITRES_STAT!E2026</f>
        <v>0</v>
      </c>
      <c r="E2023" s="2">
        <f t="shared" si="124"/>
        <v>-299059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1.72</v>
      </c>
      <c r="C2024" s="5">
        <f>TITRES_STAT!D2027</f>
        <v>1.72</v>
      </c>
      <c r="D2024" s="5">
        <f>TITRES_STAT!E2027</f>
        <v>0</v>
      </c>
      <c r="E2024" s="2">
        <f t="shared" si="124"/>
        <v>-299059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1.67</v>
      </c>
      <c r="C2025" s="5">
        <f>TITRES_STAT!D2028</f>
        <v>1.67</v>
      </c>
      <c r="D2025" s="5">
        <f>TITRES_STAT!E2028</f>
        <v>8516</v>
      </c>
      <c r="E2025" s="2">
        <f t="shared" si="124"/>
        <v>-307575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45253</v>
      </c>
      <c r="B2026" s="5">
        <f>TITRES_STAT!C2029</f>
        <v>1.68</v>
      </c>
      <c r="C2026" s="5">
        <f>TITRES_STAT!D2029</f>
        <v>1.68</v>
      </c>
      <c r="D2026" s="5">
        <f>TITRES_STAT!E2029</f>
        <v>3257</v>
      </c>
      <c r="E2026" s="2">
        <f t="shared" si="124"/>
        <v>-304318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45254</v>
      </c>
      <c r="B2027" s="5">
        <f>TITRES_STAT!C2030</f>
        <v>1.65</v>
      </c>
      <c r="C2027" s="5">
        <f>TITRES_STAT!D2030</f>
        <v>1.65</v>
      </c>
      <c r="D2027" s="5">
        <f>TITRES_STAT!E2030</f>
        <v>18476</v>
      </c>
      <c r="E2027" s="2">
        <f t="shared" si="124"/>
        <v>-322794</v>
      </c>
      <c r="F2027" s="5" t="str">
        <f t="shared" si="127"/>
        <v>BEARISH</v>
      </c>
      <c r="G2027" s="5" t="str">
        <f t="shared" si="126"/>
        <v>STRONG</v>
      </c>
      <c r="H2027" s="5" t="str">
        <f t="shared" si="125"/>
        <v>CONFIRMED BEARISH</v>
      </c>
    </row>
    <row r="2028" spans="1:8" ht="13.5" x14ac:dyDescent="0.25">
      <c r="A2028" s="3">
        <f>TITRES_STAT!B2031</f>
        <v>45257</v>
      </c>
      <c r="B2028" s="5">
        <f>TITRES_STAT!C2031</f>
        <v>1.69</v>
      </c>
      <c r="C2028" s="5">
        <f>TITRES_STAT!D2031</f>
        <v>1.69</v>
      </c>
      <c r="D2028" s="5">
        <f>TITRES_STAT!E2031</f>
        <v>500</v>
      </c>
      <c r="E2028" s="2">
        <f t="shared" si="124"/>
        <v>-322294</v>
      </c>
      <c r="F2028" s="5" t="str">
        <f t="shared" si="127"/>
        <v>BEARISH</v>
      </c>
      <c r="G2028" s="5" t="str">
        <f t="shared" si="126"/>
        <v>STRONG</v>
      </c>
      <c r="H2028" s="5" t="str">
        <f t="shared" si="125"/>
        <v>CONFIRMED BEARISH</v>
      </c>
    </row>
    <row r="2029" spans="1:8" ht="13.5" x14ac:dyDescent="0.25">
      <c r="A2029" s="3">
        <f>TITRES_STAT!B2032</f>
        <v>45258</v>
      </c>
      <c r="B2029" s="5">
        <f>TITRES_STAT!C2032</f>
        <v>1.69</v>
      </c>
      <c r="C2029" s="5">
        <f>TITRES_STAT!D2032</f>
        <v>1.69</v>
      </c>
      <c r="D2029" s="5">
        <f>TITRES_STAT!E2032</f>
        <v>1650</v>
      </c>
      <c r="E2029" s="2">
        <f t="shared" si="124"/>
        <v>-322294</v>
      </c>
      <c r="F2029" s="5" t="str">
        <f t="shared" si="127"/>
        <v>BEARISH</v>
      </c>
      <c r="G2029" s="5" t="str">
        <f t="shared" si="126"/>
        <v>STRONG</v>
      </c>
      <c r="H2029" s="5" t="str">
        <f t="shared" si="125"/>
        <v>CONFIRMED BEARISH</v>
      </c>
    </row>
    <row r="2030" spans="1:8" ht="13.5" x14ac:dyDescent="0.25">
      <c r="A2030" s="3">
        <f>TITRES_STAT!B2033</f>
        <v>45259</v>
      </c>
      <c r="B2030" s="5">
        <f>TITRES_STAT!C2033</f>
        <v>1.69</v>
      </c>
      <c r="C2030" s="5">
        <f>TITRES_STAT!D2033</f>
        <v>1.69</v>
      </c>
      <c r="D2030" s="5">
        <f>TITRES_STAT!E2033</f>
        <v>500</v>
      </c>
      <c r="E2030" s="2">
        <f t="shared" si="124"/>
        <v>-322294</v>
      </c>
      <c r="F2030" s="5" t="str">
        <f t="shared" si="127"/>
        <v>BEARISH</v>
      </c>
      <c r="G2030" s="5" t="str">
        <f t="shared" si="126"/>
        <v>STRONG</v>
      </c>
      <c r="H2030" s="5" t="str">
        <f t="shared" si="125"/>
        <v>BEARISH DIVERGENCE</v>
      </c>
    </row>
    <row r="2031" spans="1:8" ht="13.5" x14ac:dyDescent="0.25">
      <c r="A2031" s="3">
        <f>TITRES_STAT!B2034</f>
        <v>45260</v>
      </c>
      <c r="B2031" s="5">
        <f>TITRES_STAT!C2034</f>
        <v>1.69</v>
      </c>
      <c r="C2031" s="5">
        <f>TITRES_STAT!D2034</f>
        <v>1.69</v>
      </c>
      <c r="D2031" s="5">
        <f>TITRES_STAT!E2034</f>
        <v>0</v>
      </c>
      <c r="E2031" s="2">
        <f t="shared" si="124"/>
        <v>-322294</v>
      </c>
      <c r="F2031" s="5" t="str">
        <f t="shared" si="127"/>
        <v>BEARISH</v>
      </c>
      <c r="G2031" s="5" t="str">
        <f t="shared" si="126"/>
        <v>STRONG</v>
      </c>
      <c r="H2031" s="5" t="str">
        <f t="shared" si="125"/>
        <v>BEARISH DIVERGENCE</v>
      </c>
    </row>
    <row r="2032" spans="1:8" ht="13.5" x14ac:dyDescent="0.25">
      <c r="A2032" s="3">
        <f>TITRES_STAT!B2035</f>
        <v>45261</v>
      </c>
      <c r="B2032" s="5">
        <f>TITRES_STAT!C2035</f>
        <v>1.66</v>
      </c>
      <c r="C2032" s="5">
        <f>TITRES_STAT!D2035</f>
        <v>1.66</v>
      </c>
      <c r="D2032" s="5">
        <f>TITRES_STAT!E2035</f>
        <v>500</v>
      </c>
      <c r="E2032" s="2">
        <f t="shared" si="124"/>
        <v>-322794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45264</v>
      </c>
      <c r="B2033" s="5">
        <f>TITRES_STAT!C2036</f>
        <v>1.7</v>
      </c>
      <c r="C2033" s="5">
        <f>TITRES_STAT!D2036</f>
        <v>1.7</v>
      </c>
      <c r="D2033" s="5">
        <f>TITRES_STAT!E2036</f>
        <v>0</v>
      </c>
      <c r="E2033" s="2">
        <f t="shared" si="124"/>
        <v>-322794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BEARISH DIVERGENCE</v>
      </c>
    </row>
    <row r="2034" spans="1:8" ht="13.5" x14ac:dyDescent="0.25">
      <c r="A2034" s="3">
        <f>TITRES_STAT!B2037</f>
        <v>45265</v>
      </c>
      <c r="B2034" s="5">
        <f>TITRES_STAT!C2037</f>
        <v>1.75</v>
      </c>
      <c r="C2034" s="5">
        <f>TITRES_STAT!D2037</f>
        <v>1.75</v>
      </c>
      <c r="D2034" s="5">
        <f>TITRES_STAT!E2037</f>
        <v>3500</v>
      </c>
      <c r="E2034" s="2">
        <f t="shared" si="124"/>
        <v>-319294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1.77</v>
      </c>
      <c r="C2035" s="5">
        <f>TITRES_STAT!D2038</f>
        <v>1.77</v>
      </c>
      <c r="D2035" s="5">
        <f>TITRES_STAT!E2038</f>
        <v>2500</v>
      </c>
      <c r="E2035" s="2">
        <f t="shared" si="124"/>
        <v>-316794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1.77</v>
      </c>
      <c r="C2036" s="5">
        <f>TITRES_STAT!D2039</f>
        <v>1.77</v>
      </c>
      <c r="D2036" s="5">
        <f>TITRES_STAT!E2039</f>
        <v>11500</v>
      </c>
      <c r="E2036" s="2">
        <f t="shared" si="124"/>
        <v>-316794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1.77</v>
      </c>
      <c r="C2037" s="5">
        <f>TITRES_STAT!D2040</f>
        <v>1.77</v>
      </c>
      <c r="D2037" s="5">
        <f>TITRES_STAT!E2040</f>
        <v>9000</v>
      </c>
      <c r="E2037" s="2">
        <f t="shared" si="124"/>
        <v>-316794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1.77</v>
      </c>
      <c r="C2038" s="5">
        <f>TITRES_STAT!D2041</f>
        <v>1.77</v>
      </c>
      <c r="D2038" s="5">
        <f>TITRES_STAT!E2041</f>
        <v>900</v>
      </c>
      <c r="E2038" s="2">
        <f t="shared" si="124"/>
        <v>-316794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1.77</v>
      </c>
      <c r="C2039" s="5">
        <f>TITRES_STAT!D2042</f>
        <v>1.77</v>
      </c>
      <c r="D2039" s="5">
        <f>TITRES_STAT!E2042</f>
        <v>1304</v>
      </c>
      <c r="E2039" s="2">
        <f t="shared" si="124"/>
        <v>-316794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1.75</v>
      </c>
      <c r="C2040" s="5">
        <f>TITRES_STAT!D2043</f>
        <v>1.75</v>
      </c>
      <c r="D2040" s="5">
        <f>TITRES_STAT!E2043</f>
        <v>5000</v>
      </c>
      <c r="E2040" s="2">
        <f t="shared" si="124"/>
        <v>-321794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45274</v>
      </c>
      <c r="B2041" s="5">
        <f>TITRES_STAT!C2044</f>
        <v>1.77</v>
      </c>
      <c r="C2041" s="5">
        <f>TITRES_STAT!D2044</f>
        <v>1.77</v>
      </c>
      <c r="D2041" s="5">
        <f>TITRES_STAT!E2044</f>
        <v>5000</v>
      </c>
      <c r="E2041" s="2">
        <f t="shared" si="124"/>
        <v>-316794</v>
      </c>
      <c r="F2041" s="5" t="str">
        <f t="shared" si="127"/>
        <v>NEUTRAL</v>
      </c>
      <c r="G2041" s="5" t="str">
        <f t="shared" si="126"/>
        <v>NEUTRAL</v>
      </c>
      <c r="H2041" s="5" t="str">
        <f t="shared" si="125"/>
        <v>NEUTRAL</v>
      </c>
    </row>
    <row r="2042" spans="1:8" ht="13.5" x14ac:dyDescent="0.25">
      <c r="A2042" s="3">
        <f>TITRES_STAT!B2045</f>
        <v>45275</v>
      </c>
      <c r="B2042" s="5">
        <f>TITRES_STAT!C2045</f>
        <v>1.75</v>
      </c>
      <c r="C2042" s="5">
        <f>TITRES_STAT!D2045</f>
        <v>1.75</v>
      </c>
      <c r="D2042" s="5">
        <f>TITRES_STAT!E2045</f>
        <v>7000</v>
      </c>
      <c r="E2042" s="2">
        <f t="shared" si="124"/>
        <v>-323794</v>
      </c>
      <c r="F2042" s="5" t="str">
        <f t="shared" si="127"/>
        <v>BEARISH</v>
      </c>
      <c r="G2042" s="5" t="str">
        <f t="shared" si="126"/>
        <v>STRONG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1.77</v>
      </c>
      <c r="C2043" s="5">
        <f>TITRES_STAT!D2046</f>
        <v>1.77</v>
      </c>
      <c r="D2043" s="5">
        <f>TITRES_STAT!E2046</f>
        <v>11000</v>
      </c>
      <c r="E2043" s="2">
        <f t="shared" si="124"/>
        <v>-312794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45279</v>
      </c>
      <c r="B2044" s="5">
        <f>TITRES_STAT!C2047</f>
        <v>1.78</v>
      </c>
      <c r="C2044" s="5">
        <f>TITRES_STAT!D2047</f>
        <v>1.78</v>
      </c>
      <c r="D2044" s="5">
        <f>TITRES_STAT!E2047</f>
        <v>16750</v>
      </c>
      <c r="E2044" s="2">
        <f t="shared" si="124"/>
        <v>-296044</v>
      </c>
      <c r="F2044" s="5" t="str">
        <f t="shared" si="127"/>
        <v>BULLISH</v>
      </c>
      <c r="G2044" s="5" t="str">
        <f t="shared" si="126"/>
        <v>WEAK</v>
      </c>
      <c r="H2044" s="5" t="str">
        <f t="shared" si="125"/>
        <v>CONFIRMED BULLISH</v>
      </c>
    </row>
    <row r="2045" spans="1:8" ht="13.5" x14ac:dyDescent="0.25">
      <c r="A2045" s="3">
        <f>TITRES_STAT!B2048</f>
        <v>45280</v>
      </c>
      <c r="B2045" s="5">
        <f>TITRES_STAT!C2048</f>
        <v>1.78</v>
      </c>
      <c r="C2045" s="5">
        <f>TITRES_STAT!D2048</f>
        <v>1.78</v>
      </c>
      <c r="D2045" s="5">
        <f>TITRES_STAT!E2048</f>
        <v>5580</v>
      </c>
      <c r="E2045" s="2">
        <f t="shared" si="124"/>
        <v>-296044</v>
      </c>
      <c r="F2045" s="5" t="str">
        <f t="shared" si="127"/>
        <v>BULLISH</v>
      </c>
      <c r="G2045" s="5" t="str">
        <f t="shared" si="126"/>
        <v>WEAK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1.78</v>
      </c>
      <c r="C2046" s="5">
        <f>TITRES_STAT!D2049</f>
        <v>1.78</v>
      </c>
      <c r="D2046" s="5">
        <f>TITRES_STAT!E2049</f>
        <v>12370</v>
      </c>
      <c r="E2046" s="2">
        <f t="shared" si="124"/>
        <v>-296044</v>
      </c>
      <c r="F2046" s="5" t="str">
        <f t="shared" si="127"/>
        <v>BULLISH</v>
      </c>
      <c r="G2046" s="5" t="str">
        <f t="shared" si="126"/>
        <v>WEAK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1.78</v>
      </c>
      <c r="C2047" s="5">
        <f>TITRES_STAT!D2050</f>
        <v>1.78</v>
      </c>
      <c r="D2047" s="5">
        <f>TITRES_STAT!E2050</f>
        <v>11800</v>
      </c>
      <c r="E2047" s="2">
        <f t="shared" si="124"/>
        <v>-296044</v>
      </c>
      <c r="F2047" s="5" t="str">
        <f t="shared" si="127"/>
        <v>BULLISH</v>
      </c>
      <c r="G2047" s="5" t="str">
        <f t="shared" si="126"/>
        <v>WEAK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1.77</v>
      </c>
      <c r="C2048" s="5">
        <f>TITRES_STAT!D2051</f>
        <v>1.77</v>
      </c>
      <c r="D2048" s="5">
        <f>TITRES_STAT!E2051</f>
        <v>12544</v>
      </c>
      <c r="E2048" s="2">
        <f t="shared" si="124"/>
        <v>-308588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1.79</v>
      </c>
      <c r="C2049" s="5">
        <f>TITRES_STAT!D2052</f>
        <v>1.79</v>
      </c>
      <c r="D2049" s="5">
        <f>TITRES_STAT!E2052</f>
        <v>18705</v>
      </c>
      <c r="E2049" s="2">
        <f t="shared" si="124"/>
        <v>-289883</v>
      </c>
      <c r="F2049" s="5" t="str">
        <f t="shared" si="127"/>
        <v>BULLISH</v>
      </c>
      <c r="G2049" s="5" t="str">
        <f t="shared" si="126"/>
        <v>WEAK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1.8</v>
      </c>
      <c r="C2050" s="5">
        <f>TITRES_STAT!D2053</f>
        <v>1.8</v>
      </c>
      <c r="D2050" s="5">
        <f>TITRES_STAT!E2053</f>
        <v>17140</v>
      </c>
      <c r="E2050" s="2">
        <f t="shared" si="124"/>
        <v>-272743</v>
      </c>
      <c r="F2050" s="5" t="str">
        <f t="shared" si="127"/>
        <v>BULLISH</v>
      </c>
      <c r="G2050" s="5" t="str">
        <f t="shared" si="126"/>
        <v>WEAK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1.84</v>
      </c>
      <c r="C2051" s="5">
        <f>TITRES_STAT!D2054</f>
        <v>1.84</v>
      </c>
      <c r="D2051" s="5">
        <f>TITRES_STAT!E2054</f>
        <v>29950</v>
      </c>
      <c r="E2051" s="2">
        <f t="shared" si="124"/>
        <v>-242793</v>
      </c>
      <c r="F2051" s="5" t="str">
        <f t="shared" si="127"/>
        <v>BULLISH</v>
      </c>
      <c r="G2051" s="5" t="str">
        <f t="shared" si="126"/>
        <v>WEAK</v>
      </c>
      <c r="H2051" s="5" t="str">
        <f t="shared" si="125"/>
        <v>CONFIRMED BULLISH</v>
      </c>
    </row>
    <row r="2052" spans="1:8" ht="13.5" x14ac:dyDescent="0.25">
      <c r="A2052" s="3">
        <f>TITRES_STAT!B2055</f>
        <v>45289</v>
      </c>
      <c r="B2052" s="5">
        <f>TITRES_STAT!C2055</f>
        <v>1.89</v>
      </c>
      <c r="C2052" s="5">
        <f>TITRES_STAT!D2055</f>
        <v>1.89</v>
      </c>
      <c r="D2052" s="5">
        <f>TITRES_STAT!E2055</f>
        <v>0</v>
      </c>
      <c r="E2052" s="2">
        <f t="shared" ref="E2052:E2115" si="128">IF(B2052&gt;B2051, E2051+D2052, IF(B2052&lt;B2051, E2051-D2052, E2051))</f>
        <v>-242793</v>
      </c>
      <c r="F2052" s="5" t="str">
        <f t="shared" si="127"/>
        <v>BULLISH</v>
      </c>
      <c r="G2052" s="5" t="str">
        <f t="shared" si="126"/>
        <v>WEAK</v>
      </c>
      <c r="H2052" s="5" t="str">
        <f t="shared" si="125"/>
        <v>CONFIRMED BULLISH</v>
      </c>
    </row>
    <row r="2053" spans="1:8" ht="13.5" x14ac:dyDescent="0.25">
      <c r="A2053" s="3">
        <f>TITRES_STAT!B2056</f>
        <v>45293</v>
      </c>
      <c r="B2053" s="5">
        <f>TITRES_STAT!C2056</f>
        <v>1.84</v>
      </c>
      <c r="C2053" s="5">
        <f>TITRES_STAT!D2056</f>
        <v>1.84</v>
      </c>
      <c r="D2053" s="5">
        <f>TITRES_STAT!E2056</f>
        <v>0</v>
      </c>
      <c r="E2053" s="2">
        <f t="shared" si="128"/>
        <v>-242793</v>
      </c>
      <c r="F2053" s="5" t="str">
        <f t="shared" si="127"/>
        <v>BULLISH</v>
      </c>
      <c r="G2053" s="5" t="str">
        <f t="shared" si="126"/>
        <v>WEAK</v>
      </c>
      <c r="H2053" s="5" t="str">
        <f t="shared" si="125"/>
        <v>CONFIRMED BULLISH</v>
      </c>
    </row>
    <row r="2054" spans="1:8" ht="13.5" x14ac:dyDescent="0.25">
      <c r="A2054" s="3">
        <f>TITRES_STAT!B2057</f>
        <v>45294</v>
      </c>
      <c r="B2054" s="5">
        <f>TITRES_STAT!C2057</f>
        <v>1.81</v>
      </c>
      <c r="C2054" s="5">
        <f>TITRES_STAT!D2057</f>
        <v>1.81</v>
      </c>
      <c r="D2054" s="5">
        <f>TITRES_STAT!E2057</f>
        <v>4150</v>
      </c>
      <c r="E2054" s="2">
        <f t="shared" si="128"/>
        <v>-246943</v>
      </c>
      <c r="F2054" s="5" t="str">
        <f t="shared" si="127"/>
        <v>BULLISH</v>
      </c>
      <c r="G2054" s="5" t="str">
        <f t="shared" si="126"/>
        <v>WEAK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5">
        <f>TITRES_STAT!C2058</f>
        <v>1.76</v>
      </c>
      <c r="C2055" s="5">
        <f>TITRES_STAT!D2058</f>
        <v>1.76</v>
      </c>
      <c r="D2055" s="5">
        <f>TITRES_STAT!E2058</f>
        <v>0</v>
      </c>
      <c r="E2055" s="2">
        <f t="shared" si="128"/>
        <v>-246943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WEAK</v>
      </c>
      <c r="H2055" s="5" t="str">
        <f t="shared" si="129"/>
        <v>BULLISH DIVERGENCE</v>
      </c>
    </row>
    <row r="2056" spans="1:8" ht="13.5" x14ac:dyDescent="0.25">
      <c r="A2056" s="3">
        <f>TITRES_STAT!B2059</f>
        <v>45296</v>
      </c>
      <c r="B2056" s="5">
        <f>TITRES_STAT!C2059</f>
        <v>1.76</v>
      </c>
      <c r="C2056" s="5">
        <f>TITRES_STAT!D2059</f>
        <v>1.76</v>
      </c>
      <c r="D2056" s="5">
        <f>TITRES_STAT!E2059</f>
        <v>4545</v>
      </c>
      <c r="E2056" s="2">
        <f t="shared" si="128"/>
        <v>-246943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1.76</v>
      </c>
      <c r="C2057" s="5">
        <f>TITRES_STAT!D2060</f>
        <v>1.76</v>
      </c>
      <c r="D2057" s="5">
        <f>TITRES_STAT!E2060</f>
        <v>28000</v>
      </c>
      <c r="E2057" s="2">
        <f t="shared" si="128"/>
        <v>-246943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1.71</v>
      </c>
      <c r="C2058" s="5">
        <f>TITRES_STAT!D2061</f>
        <v>1.71</v>
      </c>
      <c r="D2058" s="5">
        <f>TITRES_STAT!E2061</f>
        <v>8918</v>
      </c>
      <c r="E2058" s="2">
        <f t="shared" si="128"/>
        <v>-255861</v>
      </c>
      <c r="F2058" s="5" t="str">
        <f t="shared" si="131"/>
        <v>BEARISH</v>
      </c>
      <c r="G2058" s="5" t="str">
        <f t="shared" si="130"/>
        <v>STRONG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1.76</v>
      </c>
      <c r="C2059" s="5">
        <f>TITRES_STAT!D2062</f>
        <v>1.76</v>
      </c>
      <c r="D2059" s="5">
        <f>TITRES_STAT!E2062</f>
        <v>0</v>
      </c>
      <c r="E2059" s="2">
        <f t="shared" si="128"/>
        <v>-255861</v>
      </c>
      <c r="F2059" s="5" t="str">
        <f t="shared" si="131"/>
        <v>BEARISH</v>
      </c>
      <c r="G2059" s="5" t="str">
        <f t="shared" si="130"/>
        <v>STRONG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1.71</v>
      </c>
      <c r="C2060" s="5">
        <f>TITRES_STAT!D2063</f>
        <v>1.71</v>
      </c>
      <c r="D2060" s="5">
        <f>TITRES_STAT!E2063</f>
        <v>870</v>
      </c>
      <c r="E2060" s="2">
        <f t="shared" si="128"/>
        <v>-256731</v>
      </c>
      <c r="F2060" s="5" t="str">
        <f t="shared" si="131"/>
        <v>BEARISH</v>
      </c>
      <c r="G2060" s="5" t="str">
        <f t="shared" si="130"/>
        <v>STRONG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1.76</v>
      </c>
      <c r="C2061" s="5">
        <f>TITRES_STAT!D2064</f>
        <v>1.76</v>
      </c>
      <c r="D2061" s="5">
        <f>TITRES_STAT!E2064</f>
        <v>50</v>
      </c>
      <c r="E2061" s="2">
        <f t="shared" si="128"/>
        <v>-256681</v>
      </c>
      <c r="F2061" s="5" t="str">
        <f t="shared" si="131"/>
        <v>BEARISH</v>
      </c>
      <c r="G2061" s="5" t="str">
        <f t="shared" si="130"/>
        <v>STRONG</v>
      </c>
      <c r="H2061" s="5" t="str">
        <f t="shared" si="129"/>
        <v>NEUTRAL</v>
      </c>
    </row>
    <row r="2062" spans="1:8" ht="13.5" x14ac:dyDescent="0.25">
      <c r="A2062" s="3">
        <f>TITRES_STAT!B2065</f>
        <v>45306</v>
      </c>
      <c r="B2062" s="5">
        <f>TITRES_STAT!C2065</f>
        <v>1.76</v>
      </c>
      <c r="C2062" s="5">
        <f>TITRES_STAT!D2065</f>
        <v>1.76</v>
      </c>
      <c r="D2062" s="5">
        <f>TITRES_STAT!E2065</f>
        <v>0</v>
      </c>
      <c r="E2062" s="2">
        <f t="shared" si="128"/>
        <v>-256681</v>
      </c>
      <c r="F2062" s="5" t="str">
        <f t="shared" si="131"/>
        <v>BEARISH</v>
      </c>
      <c r="G2062" s="5" t="str">
        <f t="shared" si="130"/>
        <v>STRONG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1.76</v>
      </c>
      <c r="C2063" s="5">
        <f>TITRES_STAT!D2066</f>
        <v>1.76</v>
      </c>
      <c r="D2063" s="5">
        <f>TITRES_STAT!E2066</f>
        <v>7080</v>
      </c>
      <c r="E2063" s="2">
        <f t="shared" si="128"/>
        <v>-256681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BEARISH DIVERGENCE</v>
      </c>
    </row>
    <row r="2064" spans="1:8" ht="13.5" x14ac:dyDescent="0.25">
      <c r="A2064" s="3">
        <f>TITRES_STAT!B2067</f>
        <v>45308</v>
      </c>
      <c r="B2064" s="5">
        <f>TITRES_STAT!C2067</f>
        <v>1.76</v>
      </c>
      <c r="C2064" s="5">
        <f>TITRES_STAT!D2067</f>
        <v>1.76</v>
      </c>
      <c r="D2064" s="5">
        <f>TITRES_STAT!E2067</f>
        <v>0</v>
      </c>
      <c r="E2064" s="2">
        <f t="shared" si="128"/>
        <v>-256681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1.76</v>
      </c>
      <c r="C2065" s="5">
        <f>TITRES_STAT!D2068</f>
        <v>1.76</v>
      </c>
      <c r="D2065" s="5">
        <f>TITRES_STAT!E2068</f>
        <v>326</v>
      </c>
      <c r="E2065" s="2">
        <f t="shared" si="128"/>
        <v>-256681</v>
      </c>
      <c r="F2065" s="5" t="str">
        <f t="shared" si="131"/>
        <v>BULLISH</v>
      </c>
      <c r="G2065" s="5" t="str">
        <f t="shared" si="130"/>
        <v>NEUTRAL</v>
      </c>
      <c r="H2065" s="5" t="str">
        <f t="shared" si="129"/>
        <v>CONFIRMED BULLISH</v>
      </c>
    </row>
    <row r="2066" spans="1:8" ht="13.5" x14ac:dyDescent="0.25">
      <c r="A2066" s="3">
        <f>TITRES_STAT!B2069</f>
        <v>45310</v>
      </c>
      <c r="B2066" s="5">
        <f>TITRES_STAT!C2069</f>
        <v>1.76</v>
      </c>
      <c r="C2066" s="5">
        <f>TITRES_STAT!D2069</f>
        <v>1.76</v>
      </c>
      <c r="D2066" s="5">
        <f>TITRES_STAT!E2069</f>
        <v>500</v>
      </c>
      <c r="E2066" s="2">
        <f t="shared" si="128"/>
        <v>-256681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45313</v>
      </c>
      <c r="B2067" s="5">
        <f>TITRES_STAT!C2070</f>
        <v>1.71</v>
      </c>
      <c r="C2067" s="5">
        <f>TITRES_STAT!D2070</f>
        <v>1.71</v>
      </c>
      <c r="D2067" s="5">
        <f>TITRES_STAT!E2070</f>
        <v>4355</v>
      </c>
      <c r="E2067" s="2">
        <f t="shared" si="128"/>
        <v>-261036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1.66</v>
      </c>
      <c r="C2068" s="5">
        <f>TITRES_STAT!D2071</f>
        <v>1.66</v>
      </c>
      <c r="D2068" s="5">
        <f>TITRES_STAT!E2071</f>
        <v>400</v>
      </c>
      <c r="E2068" s="2">
        <f t="shared" si="128"/>
        <v>-261436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1.7</v>
      </c>
      <c r="C2069" s="5">
        <f>TITRES_STAT!D2072</f>
        <v>1.7</v>
      </c>
      <c r="D2069" s="5">
        <f>TITRES_STAT!E2072</f>
        <v>400</v>
      </c>
      <c r="E2069" s="2">
        <f t="shared" si="128"/>
        <v>-261036</v>
      </c>
      <c r="F2069" s="5" t="str">
        <f t="shared" si="131"/>
        <v>BEARISH</v>
      </c>
      <c r="G2069" s="5" t="str">
        <f t="shared" si="130"/>
        <v>NEUTRAL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1.75</v>
      </c>
      <c r="C2070" s="5">
        <f>TITRES_STAT!D2073</f>
        <v>1.75</v>
      </c>
      <c r="D2070" s="5">
        <f>TITRES_STAT!E2073</f>
        <v>50</v>
      </c>
      <c r="E2070" s="2">
        <f t="shared" si="128"/>
        <v>-260986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1.74</v>
      </c>
      <c r="C2071" s="5">
        <f>TITRES_STAT!D2074</f>
        <v>1.74</v>
      </c>
      <c r="D2071" s="5">
        <f>TITRES_STAT!E2074</f>
        <v>962</v>
      </c>
      <c r="E2071" s="2">
        <f t="shared" si="128"/>
        <v>-261948</v>
      </c>
      <c r="F2071" s="5" t="str">
        <f t="shared" si="131"/>
        <v>BEARISH</v>
      </c>
      <c r="G2071" s="5" t="str">
        <f t="shared" si="130"/>
        <v>STRONG</v>
      </c>
      <c r="H2071" s="5" t="str">
        <f t="shared" si="129"/>
        <v>CONFIRMED BEARISH</v>
      </c>
    </row>
    <row r="2072" spans="1:8" ht="13.5" x14ac:dyDescent="0.25">
      <c r="A2072" s="3">
        <f>TITRES_STAT!B2075</f>
        <v>45320</v>
      </c>
      <c r="B2072" s="5">
        <f>TITRES_STAT!C2075</f>
        <v>1.7</v>
      </c>
      <c r="C2072" s="5">
        <f>TITRES_STAT!D2075</f>
        <v>1.7</v>
      </c>
      <c r="D2072" s="5">
        <f>TITRES_STAT!E2075</f>
        <v>1273</v>
      </c>
      <c r="E2072" s="2">
        <f t="shared" si="128"/>
        <v>-263221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CONFIRMED BEARISH</v>
      </c>
    </row>
    <row r="2073" spans="1:8" ht="13.5" x14ac:dyDescent="0.25">
      <c r="A2073" s="3">
        <f>TITRES_STAT!B2076</f>
        <v>45321</v>
      </c>
      <c r="B2073" s="5">
        <f>TITRES_STAT!C2076</f>
        <v>1.7</v>
      </c>
      <c r="C2073" s="5">
        <f>TITRES_STAT!D2076</f>
        <v>1.7</v>
      </c>
      <c r="D2073" s="5">
        <f>TITRES_STAT!E2076</f>
        <v>1000</v>
      </c>
      <c r="E2073" s="2">
        <f t="shared" si="128"/>
        <v>-263221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BEARISH DIVERGENCE</v>
      </c>
    </row>
    <row r="2074" spans="1:8" ht="13.5" x14ac:dyDescent="0.25">
      <c r="A2074" s="3">
        <f>TITRES_STAT!B2077</f>
        <v>45322</v>
      </c>
      <c r="B2074" s="5">
        <f>TITRES_STAT!C2077</f>
        <v>1.67</v>
      </c>
      <c r="C2074" s="5">
        <f>TITRES_STAT!D2077</f>
        <v>1.67</v>
      </c>
      <c r="D2074" s="5">
        <f>TITRES_STAT!E2077</f>
        <v>2862</v>
      </c>
      <c r="E2074" s="2">
        <f t="shared" si="128"/>
        <v>-266083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45323</v>
      </c>
      <c r="B2075" s="5">
        <f>TITRES_STAT!C2078</f>
        <v>1.67</v>
      </c>
      <c r="C2075" s="5">
        <f>TITRES_STAT!D2078</f>
        <v>1.67</v>
      </c>
      <c r="D2075" s="5">
        <f>TITRES_STAT!E2078</f>
        <v>2179</v>
      </c>
      <c r="E2075" s="2">
        <f t="shared" si="128"/>
        <v>-266083</v>
      </c>
      <c r="F2075" s="5" t="str">
        <f t="shared" si="131"/>
        <v>BEARISH</v>
      </c>
      <c r="G2075" s="5" t="str">
        <f t="shared" si="130"/>
        <v>NEUTRAL</v>
      </c>
      <c r="H2075" s="5" t="str">
        <f t="shared" si="129"/>
        <v>CONFIRMED BEARISH</v>
      </c>
    </row>
    <row r="2076" spans="1:8" ht="13.5" x14ac:dyDescent="0.25">
      <c r="A2076" s="3">
        <f>TITRES_STAT!B2079</f>
        <v>45324</v>
      </c>
      <c r="B2076" s="5">
        <f>TITRES_STAT!C2079</f>
        <v>1.67</v>
      </c>
      <c r="C2076" s="5">
        <f>TITRES_STAT!D2079</f>
        <v>1.67</v>
      </c>
      <c r="D2076" s="5">
        <f>TITRES_STAT!E2079</f>
        <v>10600</v>
      </c>
      <c r="E2076" s="2">
        <f t="shared" si="128"/>
        <v>-266083</v>
      </c>
      <c r="F2076" s="5" t="str">
        <f t="shared" si="131"/>
        <v>BEARISH</v>
      </c>
      <c r="G2076" s="5" t="str">
        <f t="shared" si="130"/>
        <v>NEUTRAL</v>
      </c>
      <c r="H2076" s="5" t="str">
        <f t="shared" si="129"/>
        <v>CONFIRMED BEARISH</v>
      </c>
    </row>
    <row r="2077" spans="1:8" ht="13.5" x14ac:dyDescent="0.25">
      <c r="A2077" s="3">
        <f>TITRES_STAT!B2080</f>
        <v>45327</v>
      </c>
      <c r="B2077" s="5">
        <f>TITRES_STAT!C2080</f>
        <v>1.67</v>
      </c>
      <c r="C2077" s="5">
        <f>TITRES_STAT!D2080</f>
        <v>1.67</v>
      </c>
      <c r="D2077" s="5">
        <f>TITRES_STAT!E2080</f>
        <v>3169</v>
      </c>
      <c r="E2077" s="2">
        <f t="shared" si="128"/>
        <v>-266083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45328</v>
      </c>
      <c r="B2078" s="5">
        <f>TITRES_STAT!C2081</f>
        <v>1.67</v>
      </c>
      <c r="C2078" s="5">
        <f>TITRES_STAT!D2081</f>
        <v>1.67</v>
      </c>
      <c r="D2078" s="5">
        <f>TITRES_STAT!E2081</f>
        <v>3704</v>
      </c>
      <c r="E2078" s="2">
        <f t="shared" si="128"/>
        <v>-266083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45329</v>
      </c>
      <c r="B2079" s="5">
        <f>TITRES_STAT!C2082</f>
        <v>1.68</v>
      </c>
      <c r="C2079" s="5">
        <f>TITRES_STAT!D2082</f>
        <v>1.68</v>
      </c>
      <c r="D2079" s="5">
        <f>TITRES_STAT!E2082</f>
        <v>3276</v>
      </c>
      <c r="E2079" s="2">
        <f t="shared" si="128"/>
        <v>-262807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45330</v>
      </c>
      <c r="B2080" s="5">
        <f>TITRES_STAT!C2083</f>
        <v>1.67</v>
      </c>
      <c r="C2080" s="5">
        <f>TITRES_STAT!D2083</f>
        <v>1.67</v>
      </c>
      <c r="D2080" s="5">
        <f>TITRES_STAT!E2083</f>
        <v>6021</v>
      </c>
      <c r="E2080" s="2">
        <f t="shared" si="128"/>
        <v>-268828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45331</v>
      </c>
      <c r="B2081" s="5">
        <f>TITRES_STAT!C2084</f>
        <v>1.67</v>
      </c>
      <c r="C2081" s="5">
        <f>TITRES_STAT!D2084</f>
        <v>1.67</v>
      </c>
      <c r="D2081" s="5">
        <f>TITRES_STAT!E2084</f>
        <v>0</v>
      </c>
      <c r="E2081" s="2">
        <f t="shared" si="128"/>
        <v>-268828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NEUTRAL</v>
      </c>
    </row>
    <row r="2082" spans="1:8" ht="13.5" x14ac:dyDescent="0.25">
      <c r="A2082" s="3">
        <f>TITRES_STAT!B2085</f>
        <v>45334</v>
      </c>
      <c r="B2082" s="5">
        <f>TITRES_STAT!C2085</f>
        <v>1.67</v>
      </c>
      <c r="C2082" s="5">
        <f>TITRES_STAT!D2085</f>
        <v>1.67</v>
      </c>
      <c r="D2082" s="5">
        <f>TITRES_STAT!E2085</f>
        <v>6813</v>
      </c>
      <c r="E2082" s="2">
        <f t="shared" si="128"/>
        <v>-268828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NEUTRAL</v>
      </c>
    </row>
    <row r="2083" spans="1:8" ht="13.5" x14ac:dyDescent="0.25">
      <c r="A2083" s="3">
        <f>TITRES_STAT!B2086</f>
        <v>45335</v>
      </c>
      <c r="B2083" s="5">
        <f>TITRES_STAT!C2086</f>
        <v>1.67</v>
      </c>
      <c r="C2083" s="5">
        <f>TITRES_STAT!D2086</f>
        <v>1.67</v>
      </c>
      <c r="D2083" s="5">
        <f>TITRES_STAT!E2086</f>
        <v>2814</v>
      </c>
      <c r="E2083" s="2">
        <f t="shared" si="128"/>
        <v>-268828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NEUTRAL</v>
      </c>
    </row>
    <row r="2084" spans="1:8" ht="13.5" x14ac:dyDescent="0.25">
      <c r="A2084" s="3">
        <f>TITRES_STAT!B2087</f>
        <v>45336</v>
      </c>
      <c r="B2084" s="5">
        <f>TITRES_STAT!C2087</f>
        <v>1.67</v>
      </c>
      <c r="C2084" s="5">
        <f>TITRES_STAT!D2087</f>
        <v>1.67</v>
      </c>
      <c r="D2084" s="5">
        <f>TITRES_STAT!E2087</f>
        <v>4381</v>
      </c>
      <c r="E2084" s="2">
        <f t="shared" si="128"/>
        <v>-268828</v>
      </c>
      <c r="F2084" s="5" t="str">
        <f t="shared" si="131"/>
        <v>BEARISH</v>
      </c>
      <c r="G2084" s="5" t="str">
        <f t="shared" si="130"/>
        <v>STRONG</v>
      </c>
      <c r="H2084" s="5" t="str">
        <f t="shared" si="129"/>
        <v>CONFIRMED BEARISH</v>
      </c>
    </row>
    <row r="2085" spans="1:8" ht="13.5" x14ac:dyDescent="0.25">
      <c r="A2085" s="3">
        <f>TITRES_STAT!B2088</f>
        <v>45337</v>
      </c>
      <c r="B2085" s="5">
        <f>TITRES_STAT!C2088</f>
        <v>1.69</v>
      </c>
      <c r="C2085" s="5">
        <f>TITRES_STAT!D2088</f>
        <v>1.69</v>
      </c>
      <c r="D2085" s="5">
        <f>TITRES_STAT!E2088</f>
        <v>10</v>
      </c>
      <c r="E2085" s="2">
        <f t="shared" si="128"/>
        <v>-268818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CONFIRMED BULLISH</v>
      </c>
    </row>
    <row r="2086" spans="1:8" ht="13.5" x14ac:dyDescent="0.25">
      <c r="A2086" s="3">
        <f>TITRES_STAT!B2089</f>
        <v>45338</v>
      </c>
      <c r="B2086" s="5">
        <f>TITRES_STAT!C2089</f>
        <v>1.69</v>
      </c>
      <c r="C2086" s="5">
        <f>TITRES_STAT!D2089</f>
        <v>1.69</v>
      </c>
      <c r="D2086" s="5">
        <f>TITRES_STAT!E2089</f>
        <v>1393</v>
      </c>
      <c r="E2086" s="2">
        <f t="shared" si="128"/>
        <v>-268818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CONFIRMED BULLISH</v>
      </c>
    </row>
    <row r="2087" spans="1:8" ht="13.5" x14ac:dyDescent="0.25">
      <c r="A2087" s="3">
        <f>TITRES_STAT!B2090</f>
        <v>45341</v>
      </c>
      <c r="B2087" s="5">
        <f>TITRES_STAT!C2090</f>
        <v>1.65</v>
      </c>
      <c r="C2087" s="5">
        <f>TITRES_STAT!D2090</f>
        <v>1.65</v>
      </c>
      <c r="D2087" s="5">
        <f>TITRES_STAT!E2090</f>
        <v>800</v>
      </c>
      <c r="E2087" s="2">
        <f t="shared" si="128"/>
        <v>-269618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1.65</v>
      </c>
      <c r="C2088" s="5">
        <f>TITRES_STAT!D2091</f>
        <v>1.65</v>
      </c>
      <c r="D2088" s="5">
        <f>TITRES_STAT!E2091</f>
        <v>0</v>
      </c>
      <c r="E2088" s="2">
        <f t="shared" si="128"/>
        <v>-269618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CONFIRMED BEARISH</v>
      </c>
    </row>
    <row r="2089" spans="1:8" ht="13.5" x14ac:dyDescent="0.25">
      <c r="A2089" s="3">
        <f>TITRES_STAT!B2092</f>
        <v>45343</v>
      </c>
      <c r="B2089" s="5">
        <f>TITRES_STAT!C2092</f>
        <v>1.65</v>
      </c>
      <c r="C2089" s="5">
        <f>TITRES_STAT!D2092</f>
        <v>1.65</v>
      </c>
      <c r="D2089" s="5">
        <f>TITRES_STAT!E2092</f>
        <v>1000</v>
      </c>
      <c r="E2089" s="2">
        <f t="shared" si="128"/>
        <v>-269618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CONFIRMED BEARISH</v>
      </c>
    </row>
    <row r="2090" spans="1:8" ht="13.5" x14ac:dyDescent="0.25">
      <c r="A2090" s="3">
        <f>TITRES_STAT!B2093</f>
        <v>45344</v>
      </c>
      <c r="B2090" s="5">
        <f>TITRES_STAT!C2093</f>
        <v>1.68</v>
      </c>
      <c r="C2090" s="5">
        <f>TITRES_STAT!D2093</f>
        <v>1.68</v>
      </c>
      <c r="D2090" s="5">
        <f>TITRES_STAT!E2093</f>
        <v>1</v>
      </c>
      <c r="E2090" s="2">
        <f t="shared" si="128"/>
        <v>-269617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CONFIRMED BEARISH</v>
      </c>
    </row>
    <row r="2091" spans="1:8" ht="13.5" x14ac:dyDescent="0.25">
      <c r="A2091" s="3">
        <f>TITRES_STAT!B2094</f>
        <v>45345</v>
      </c>
      <c r="B2091" s="5">
        <f>TITRES_STAT!C2094</f>
        <v>1.68</v>
      </c>
      <c r="C2091" s="5">
        <f>TITRES_STAT!D2094</f>
        <v>1.68</v>
      </c>
      <c r="D2091" s="5">
        <f>TITRES_STAT!E2094</f>
        <v>237</v>
      </c>
      <c r="E2091" s="2">
        <f t="shared" si="128"/>
        <v>-269617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CONFIRMED BEARISH</v>
      </c>
    </row>
    <row r="2092" spans="1:8" ht="13.5" x14ac:dyDescent="0.25">
      <c r="A2092" s="3">
        <f>TITRES_STAT!B2095</f>
        <v>45348</v>
      </c>
      <c r="B2092" s="5">
        <f>TITRES_STAT!C2095</f>
        <v>1.69</v>
      </c>
      <c r="C2092" s="5">
        <f>TITRES_STAT!D2095</f>
        <v>1.69</v>
      </c>
      <c r="D2092" s="5">
        <f>TITRES_STAT!E2095</f>
        <v>12047</v>
      </c>
      <c r="E2092" s="2">
        <f t="shared" si="128"/>
        <v>-257570</v>
      </c>
      <c r="F2092" s="5" t="str">
        <f t="shared" si="131"/>
        <v>BULLISH</v>
      </c>
      <c r="G2092" s="5" t="str">
        <f t="shared" si="130"/>
        <v>WEAK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1.69</v>
      </c>
      <c r="C2093" s="5">
        <f>TITRES_STAT!D2096</f>
        <v>1.69</v>
      </c>
      <c r="D2093" s="5">
        <f>TITRES_STAT!E2096</f>
        <v>2099</v>
      </c>
      <c r="E2093" s="2">
        <f t="shared" si="128"/>
        <v>-257570</v>
      </c>
      <c r="F2093" s="5" t="str">
        <f t="shared" si="131"/>
        <v>BULLISH</v>
      </c>
      <c r="G2093" s="5" t="str">
        <f t="shared" si="130"/>
        <v>WEAK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1.69</v>
      </c>
      <c r="C2094" s="5">
        <f>TITRES_STAT!D2097</f>
        <v>1.69</v>
      </c>
      <c r="D2094" s="5">
        <f>TITRES_STAT!E2097</f>
        <v>1</v>
      </c>
      <c r="E2094" s="2">
        <f t="shared" si="128"/>
        <v>-257570</v>
      </c>
      <c r="F2094" s="5" t="str">
        <f t="shared" si="131"/>
        <v>BULLISH</v>
      </c>
      <c r="G2094" s="5" t="str">
        <f t="shared" si="130"/>
        <v>WEAK</v>
      </c>
      <c r="H2094" s="5" t="str">
        <f t="shared" si="129"/>
        <v>CONFIRMED BULLISH</v>
      </c>
    </row>
    <row r="2095" spans="1:8" ht="13.5" x14ac:dyDescent="0.25">
      <c r="A2095" s="3">
        <f>TITRES_STAT!B2098</f>
        <v>45351</v>
      </c>
      <c r="B2095" s="5">
        <f>TITRES_STAT!C2098</f>
        <v>1.72</v>
      </c>
      <c r="C2095" s="5">
        <f>TITRES_STAT!D2098</f>
        <v>1.72</v>
      </c>
      <c r="D2095" s="5">
        <f>TITRES_STAT!E2098</f>
        <v>1</v>
      </c>
      <c r="E2095" s="2">
        <f t="shared" si="128"/>
        <v>-257569</v>
      </c>
      <c r="F2095" s="5" t="str">
        <f t="shared" si="131"/>
        <v>BULLISH</v>
      </c>
      <c r="G2095" s="5" t="str">
        <f t="shared" si="130"/>
        <v>WEAK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1.72</v>
      </c>
      <c r="C2096" s="5">
        <f>TITRES_STAT!D2099</f>
        <v>1.72</v>
      </c>
      <c r="D2096" s="5">
        <f>TITRES_STAT!E2099</f>
        <v>0</v>
      </c>
      <c r="E2096" s="2">
        <f t="shared" si="128"/>
        <v>-257569</v>
      </c>
      <c r="F2096" s="5" t="str">
        <f t="shared" si="131"/>
        <v>BULLISH</v>
      </c>
      <c r="G2096" s="5" t="str">
        <f t="shared" si="130"/>
        <v>WEAK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1.69</v>
      </c>
      <c r="C2097" s="5">
        <f>TITRES_STAT!D2100</f>
        <v>1.69</v>
      </c>
      <c r="D2097" s="5">
        <f>TITRES_STAT!E2100</f>
        <v>1</v>
      </c>
      <c r="E2097" s="2">
        <f t="shared" si="128"/>
        <v>-257570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45356</v>
      </c>
      <c r="B2098" s="5">
        <f>TITRES_STAT!C2101</f>
        <v>1.66</v>
      </c>
      <c r="C2098" s="5">
        <f>TITRES_STAT!D2101</f>
        <v>1.66</v>
      </c>
      <c r="D2098" s="5">
        <f>TITRES_STAT!E2101</f>
        <v>5113</v>
      </c>
      <c r="E2098" s="2">
        <f t="shared" si="128"/>
        <v>-262683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45357</v>
      </c>
      <c r="B2099" s="5">
        <f>TITRES_STAT!C2102</f>
        <v>1.65</v>
      </c>
      <c r="C2099" s="5">
        <f>TITRES_STAT!D2102</f>
        <v>1.65</v>
      </c>
      <c r="D2099" s="5">
        <f>TITRES_STAT!E2102</f>
        <v>11420</v>
      </c>
      <c r="E2099" s="2">
        <f t="shared" si="128"/>
        <v>-274103</v>
      </c>
      <c r="F2099" s="5" t="str">
        <f t="shared" si="131"/>
        <v>BEARISH</v>
      </c>
      <c r="G2099" s="5" t="str">
        <f t="shared" si="130"/>
        <v>STRONG</v>
      </c>
      <c r="H2099" s="5" t="str">
        <f t="shared" si="129"/>
        <v>CONFIRMED BEARISH</v>
      </c>
    </row>
    <row r="2100" spans="1:8" ht="13.5" x14ac:dyDescent="0.25">
      <c r="A2100" s="3">
        <f>TITRES_STAT!B2103</f>
        <v>45358</v>
      </c>
      <c r="B2100" s="5">
        <f>TITRES_STAT!C2103</f>
        <v>1.65</v>
      </c>
      <c r="C2100" s="5">
        <f>TITRES_STAT!D2103</f>
        <v>1.65</v>
      </c>
      <c r="D2100" s="5">
        <f>TITRES_STAT!E2103</f>
        <v>1254</v>
      </c>
      <c r="E2100" s="2">
        <f t="shared" si="128"/>
        <v>-274103</v>
      </c>
      <c r="F2100" s="5" t="str">
        <f t="shared" si="131"/>
        <v>BEARISH</v>
      </c>
      <c r="G2100" s="5" t="str">
        <f t="shared" si="130"/>
        <v>STRONG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1.66</v>
      </c>
      <c r="C2101" s="5">
        <f>TITRES_STAT!D2104</f>
        <v>1.66</v>
      </c>
      <c r="D2101" s="5">
        <f>TITRES_STAT!E2104</f>
        <v>9948</v>
      </c>
      <c r="E2101" s="2">
        <f t="shared" si="128"/>
        <v>-264155</v>
      </c>
      <c r="F2101" s="5" t="str">
        <f t="shared" si="131"/>
        <v>BEARISH</v>
      </c>
      <c r="G2101" s="5" t="str">
        <f t="shared" si="130"/>
        <v>STRONG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1.65</v>
      </c>
      <c r="C2102" s="5">
        <f>TITRES_STAT!D2105</f>
        <v>1.65</v>
      </c>
      <c r="D2102" s="5">
        <f>TITRES_STAT!E2105</f>
        <v>3499</v>
      </c>
      <c r="E2102" s="2">
        <f t="shared" si="128"/>
        <v>-267654</v>
      </c>
      <c r="F2102" s="5" t="str">
        <f t="shared" si="131"/>
        <v>BEARISH</v>
      </c>
      <c r="G2102" s="5" t="str">
        <f t="shared" si="130"/>
        <v>STRONG</v>
      </c>
      <c r="H2102" s="5" t="str">
        <f t="shared" si="129"/>
        <v>CONFIRMED BEARISH</v>
      </c>
    </row>
    <row r="2103" spans="1:8" ht="13.5" x14ac:dyDescent="0.25">
      <c r="A2103" s="3">
        <f>TITRES_STAT!B2106</f>
        <v>45363</v>
      </c>
      <c r="B2103" s="5">
        <f>TITRES_STAT!C2106</f>
        <v>1.66</v>
      </c>
      <c r="C2103" s="5">
        <f>TITRES_STAT!D2106</f>
        <v>1.66</v>
      </c>
      <c r="D2103" s="5">
        <f>TITRES_STAT!E2106</f>
        <v>1269</v>
      </c>
      <c r="E2103" s="2">
        <f t="shared" si="128"/>
        <v>-266385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45364</v>
      </c>
      <c r="B2104" s="5">
        <f>TITRES_STAT!C2107</f>
        <v>1.66</v>
      </c>
      <c r="C2104" s="5">
        <f>TITRES_STAT!D2107</f>
        <v>1.66</v>
      </c>
      <c r="D2104" s="5">
        <f>TITRES_STAT!E2107</f>
        <v>3550</v>
      </c>
      <c r="E2104" s="2">
        <f t="shared" si="128"/>
        <v>-266385</v>
      </c>
      <c r="F2104" s="5" t="str">
        <f t="shared" si="131"/>
        <v>BULLISH</v>
      </c>
      <c r="G2104" s="5" t="str">
        <f t="shared" si="130"/>
        <v>WEAK</v>
      </c>
      <c r="H2104" s="5" t="str">
        <f t="shared" si="129"/>
        <v>CONFIRMED BULLISH</v>
      </c>
    </row>
    <row r="2105" spans="1:8" ht="13.5" x14ac:dyDescent="0.25">
      <c r="A2105" s="3">
        <f>TITRES_STAT!B2108</f>
        <v>45365</v>
      </c>
      <c r="B2105" s="5">
        <f>TITRES_STAT!C2108</f>
        <v>1.66</v>
      </c>
      <c r="C2105" s="5">
        <f>TITRES_STAT!D2108</f>
        <v>1.66</v>
      </c>
      <c r="D2105" s="5">
        <f>TITRES_STAT!E2108</f>
        <v>1200</v>
      </c>
      <c r="E2105" s="2">
        <f t="shared" si="128"/>
        <v>-266385</v>
      </c>
      <c r="F2105" s="5" t="str">
        <f t="shared" si="131"/>
        <v>BULLISH</v>
      </c>
      <c r="G2105" s="5" t="str">
        <f t="shared" si="130"/>
        <v>WEAK</v>
      </c>
      <c r="H2105" s="5" t="str">
        <f t="shared" si="129"/>
        <v>CONFIRMED BULLISH</v>
      </c>
    </row>
    <row r="2106" spans="1:8" ht="13.5" x14ac:dyDescent="0.25">
      <c r="A2106" s="3">
        <f>TITRES_STAT!B2109</f>
        <v>45366</v>
      </c>
      <c r="B2106" s="5">
        <f>TITRES_STAT!C2109</f>
        <v>1.66</v>
      </c>
      <c r="C2106" s="5">
        <f>TITRES_STAT!D2109</f>
        <v>1.66</v>
      </c>
      <c r="D2106" s="5">
        <f>TITRES_STAT!E2109</f>
        <v>300</v>
      </c>
      <c r="E2106" s="2">
        <f t="shared" si="128"/>
        <v>-266385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1.62</v>
      </c>
      <c r="C2107" s="5">
        <f>TITRES_STAT!D2110</f>
        <v>1.62</v>
      </c>
      <c r="D2107" s="5">
        <f>TITRES_STAT!E2110</f>
        <v>0</v>
      </c>
      <c r="E2107" s="2">
        <f t="shared" si="128"/>
        <v>-266385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BULLISH DIVERGENCE</v>
      </c>
    </row>
    <row r="2108" spans="1:8" ht="13.5" x14ac:dyDescent="0.25">
      <c r="A2108" s="3">
        <f>TITRES_STAT!B2111</f>
        <v>45370</v>
      </c>
      <c r="B2108" s="5">
        <f>TITRES_STAT!C2111</f>
        <v>1.6</v>
      </c>
      <c r="C2108" s="5">
        <f>TITRES_STAT!D2111</f>
        <v>1.6</v>
      </c>
      <c r="D2108" s="5">
        <f>TITRES_STAT!E2111</f>
        <v>23950</v>
      </c>
      <c r="E2108" s="2">
        <f t="shared" si="128"/>
        <v>-290335</v>
      </c>
      <c r="F2108" s="5" t="str">
        <f t="shared" si="131"/>
        <v>BEARISH</v>
      </c>
      <c r="G2108" s="5" t="str">
        <f t="shared" si="130"/>
        <v>STRONG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1.64</v>
      </c>
      <c r="C2109" s="5">
        <f>TITRES_STAT!D2112</f>
        <v>1.64</v>
      </c>
      <c r="D2109" s="5">
        <f>TITRES_STAT!E2112</f>
        <v>0</v>
      </c>
      <c r="E2109" s="2">
        <f t="shared" si="128"/>
        <v>-290335</v>
      </c>
      <c r="F2109" s="5" t="str">
        <f t="shared" si="131"/>
        <v>BEARISH</v>
      </c>
      <c r="G2109" s="5" t="str">
        <f t="shared" si="130"/>
        <v>STRONG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1.66</v>
      </c>
      <c r="C2110" s="5">
        <f>TITRES_STAT!D2113</f>
        <v>1.66</v>
      </c>
      <c r="D2110" s="5">
        <f>TITRES_STAT!E2113</f>
        <v>102</v>
      </c>
      <c r="E2110" s="2">
        <f t="shared" si="128"/>
        <v>-290233</v>
      </c>
      <c r="F2110" s="5" t="str">
        <f t="shared" si="131"/>
        <v>BEARISH</v>
      </c>
      <c r="G2110" s="5" t="str">
        <f t="shared" si="130"/>
        <v>STRONG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1.66</v>
      </c>
      <c r="C2111" s="5">
        <f>TITRES_STAT!D2114</f>
        <v>1.66</v>
      </c>
      <c r="D2111" s="5">
        <f>TITRES_STAT!E2114</f>
        <v>90</v>
      </c>
      <c r="E2111" s="2">
        <f t="shared" si="128"/>
        <v>-290233</v>
      </c>
      <c r="F2111" s="5" t="str">
        <f t="shared" si="131"/>
        <v>BEARISH</v>
      </c>
      <c r="G2111" s="5" t="str">
        <f t="shared" si="130"/>
        <v>STRONG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1.66</v>
      </c>
      <c r="C2112" s="5">
        <f>TITRES_STAT!D2115</f>
        <v>1.66</v>
      </c>
      <c r="D2112" s="5">
        <f>TITRES_STAT!E2115</f>
        <v>30</v>
      </c>
      <c r="E2112" s="2">
        <f t="shared" si="128"/>
        <v>-290233</v>
      </c>
      <c r="F2112" s="5" t="str">
        <f t="shared" si="131"/>
        <v>BEARISH</v>
      </c>
      <c r="G2112" s="5" t="str">
        <f t="shared" si="130"/>
        <v>STRONG</v>
      </c>
      <c r="H2112" s="5" t="str">
        <f t="shared" si="129"/>
        <v>BEARISH DIVERGENCE</v>
      </c>
    </row>
    <row r="2113" spans="1:8" ht="13.5" x14ac:dyDescent="0.25">
      <c r="A2113" s="3">
        <f>TITRES_STAT!B2116</f>
        <v>45378</v>
      </c>
      <c r="B2113" s="5">
        <f>TITRES_STAT!C2116</f>
        <v>1.65</v>
      </c>
      <c r="C2113" s="5">
        <f>TITRES_STAT!D2116</f>
        <v>1.65</v>
      </c>
      <c r="D2113" s="5">
        <f>TITRES_STAT!E2116</f>
        <v>3206</v>
      </c>
      <c r="E2113" s="2">
        <f t="shared" si="128"/>
        <v>-293439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BEARISH DIVERGENCE</v>
      </c>
    </row>
    <row r="2114" spans="1:8" ht="13.5" x14ac:dyDescent="0.25">
      <c r="A2114" s="3">
        <f>TITRES_STAT!B2117</f>
        <v>45379</v>
      </c>
      <c r="B2114" s="5">
        <f>TITRES_STAT!C2117</f>
        <v>1.64</v>
      </c>
      <c r="C2114" s="5">
        <f>TITRES_STAT!D2117</f>
        <v>1.64</v>
      </c>
      <c r="D2114" s="5">
        <f>TITRES_STAT!E2117</f>
        <v>21550</v>
      </c>
      <c r="E2114" s="2">
        <f t="shared" si="128"/>
        <v>-314989</v>
      </c>
      <c r="F2114" s="5" t="str">
        <f t="shared" si="131"/>
        <v>BEARISH</v>
      </c>
      <c r="G2114" s="5" t="str">
        <f t="shared" si="130"/>
        <v>STRONG</v>
      </c>
      <c r="H2114" s="5" t="str">
        <f t="shared" si="129"/>
        <v>NEUTRAL</v>
      </c>
    </row>
    <row r="2115" spans="1:8" ht="13.5" x14ac:dyDescent="0.25">
      <c r="A2115" s="3">
        <f>TITRES_STAT!B2118</f>
        <v>45380</v>
      </c>
      <c r="B2115" s="5">
        <f>TITRES_STAT!C2118</f>
        <v>1.62</v>
      </c>
      <c r="C2115" s="5">
        <f>TITRES_STAT!D2118</f>
        <v>1.62</v>
      </c>
      <c r="D2115" s="5">
        <f>TITRES_STAT!E2118</f>
        <v>4510</v>
      </c>
      <c r="E2115" s="2">
        <f t="shared" si="128"/>
        <v>-319499</v>
      </c>
      <c r="F2115" s="5" t="str">
        <f t="shared" si="131"/>
        <v>BEARISH</v>
      </c>
      <c r="G2115" s="5" t="str">
        <f t="shared" si="130"/>
        <v>STRONG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1.61</v>
      </c>
      <c r="C2116" s="5">
        <f>TITRES_STAT!D2119</f>
        <v>1.61</v>
      </c>
      <c r="D2116" s="5">
        <f>TITRES_STAT!E2119</f>
        <v>9384</v>
      </c>
      <c r="E2116" s="2">
        <f t="shared" ref="E2116:E2179" si="132">IF(B2116&gt;B2115, E2115+D2116, IF(B2116&lt;B2115, E2115-D2116, E2115))</f>
        <v>-328883</v>
      </c>
      <c r="F2116" s="5" t="str">
        <f t="shared" si="131"/>
        <v>BEARISH</v>
      </c>
      <c r="G2116" s="5" t="str">
        <f t="shared" si="130"/>
        <v>STRONG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1.61</v>
      </c>
      <c r="C2117" s="5">
        <f>TITRES_STAT!D2120</f>
        <v>1.61</v>
      </c>
      <c r="D2117" s="5">
        <f>TITRES_STAT!E2120</f>
        <v>100</v>
      </c>
      <c r="E2117" s="2">
        <f t="shared" si="132"/>
        <v>-328883</v>
      </c>
      <c r="F2117" s="5" t="str">
        <f t="shared" si="131"/>
        <v>BEARISH</v>
      </c>
      <c r="G2117" s="5" t="str">
        <f t="shared" si="130"/>
        <v>STRONG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1.61</v>
      </c>
      <c r="C2118" s="5">
        <f>TITRES_STAT!D2121</f>
        <v>1.61</v>
      </c>
      <c r="D2118" s="5">
        <f>TITRES_STAT!E2121</f>
        <v>600</v>
      </c>
      <c r="E2118" s="2">
        <f t="shared" si="132"/>
        <v>-328883</v>
      </c>
      <c r="F2118" s="5" t="str">
        <f t="shared" si="131"/>
        <v>BEARISH</v>
      </c>
      <c r="G2118" s="5" t="str">
        <f t="shared" si="130"/>
        <v>STRONG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1.59</v>
      </c>
      <c r="C2119" s="5">
        <f>TITRES_STAT!D2122</f>
        <v>1.59</v>
      </c>
      <c r="D2119" s="5">
        <f>TITRES_STAT!E2122</f>
        <v>133</v>
      </c>
      <c r="E2119" s="2">
        <f t="shared" si="132"/>
        <v>-329016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STRONG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1.57</v>
      </c>
      <c r="C2120" s="5">
        <f>TITRES_STAT!D2123</f>
        <v>1.57</v>
      </c>
      <c r="D2120" s="5">
        <f>TITRES_STAT!E2123</f>
        <v>12040</v>
      </c>
      <c r="E2120" s="2">
        <f t="shared" si="132"/>
        <v>-341056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STRONG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1.6</v>
      </c>
      <c r="C2121" s="5">
        <f>TITRES_STAT!D2124</f>
        <v>1.6</v>
      </c>
      <c r="D2121" s="5">
        <f>TITRES_STAT!E2124</f>
        <v>2400</v>
      </c>
      <c r="E2121" s="2">
        <f t="shared" si="132"/>
        <v>-338656</v>
      </c>
      <c r="F2121" s="5" t="str">
        <f t="shared" si="135"/>
        <v>BEARISH</v>
      </c>
      <c r="G2121" s="5" t="str">
        <f t="shared" si="134"/>
        <v>STRONG</v>
      </c>
      <c r="H2121" s="5" t="str">
        <f t="shared" si="133"/>
        <v>CONFIRMED BEARISH</v>
      </c>
    </row>
    <row r="2122" spans="1:8" ht="13.5" x14ac:dyDescent="0.25">
      <c r="A2122" s="3">
        <f>TITRES_STAT!B2125</f>
        <v>45394</v>
      </c>
      <c r="B2122" s="5">
        <f>TITRES_STAT!C2125</f>
        <v>1.64</v>
      </c>
      <c r="C2122" s="5">
        <f>TITRES_STAT!D2125</f>
        <v>1.64</v>
      </c>
      <c r="D2122" s="5">
        <f>TITRES_STAT!E2125</f>
        <v>3213</v>
      </c>
      <c r="E2122" s="2">
        <f t="shared" si="132"/>
        <v>-335443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BEARISH DIVERGENCE</v>
      </c>
    </row>
    <row r="2123" spans="1:8" ht="13.5" x14ac:dyDescent="0.25">
      <c r="A2123" s="3">
        <f>TITRES_STAT!B2126</f>
        <v>45397</v>
      </c>
      <c r="B2123" s="5">
        <f>TITRES_STAT!C2126</f>
        <v>1.65</v>
      </c>
      <c r="C2123" s="5">
        <f>TITRES_STAT!D2126</f>
        <v>1.65</v>
      </c>
      <c r="D2123" s="5">
        <f>TITRES_STAT!E2126</f>
        <v>8113</v>
      </c>
      <c r="E2123" s="2">
        <f t="shared" si="132"/>
        <v>-327330</v>
      </c>
      <c r="F2123" s="5" t="str">
        <f t="shared" si="135"/>
        <v>BULLISH</v>
      </c>
      <c r="G2123" s="5" t="str">
        <f t="shared" si="134"/>
        <v>NEUTRAL</v>
      </c>
      <c r="H2123" s="5" t="str">
        <f t="shared" si="133"/>
        <v>CONFIRMED BULLISH</v>
      </c>
    </row>
    <row r="2124" spans="1:8" ht="13.5" x14ac:dyDescent="0.25">
      <c r="A2124" s="3">
        <f>TITRES_STAT!B2127</f>
        <v>45398</v>
      </c>
      <c r="B2124" s="5">
        <f>TITRES_STAT!C2127</f>
        <v>1.69</v>
      </c>
      <c r="C2124" s="5">
        <f>TITRES_STAT!D2127</f>
        <v>1.69</v>
      </c>
      <c r="D2124" s="5">
        <f>TITRES_STAT!E2127</f>
        <v>0</v>
      </c>
      <c r="E2124" s="2">
        <f t="shared" si="132"/>
        <v>-327330</v>
      </c>
      <c r="F2124" s="5" t="str">
        <f t="shared" si="135"/>
        <v>BULLISH</v>
      </c>
      <c r="G2124" s="5" t="str">
        <f t="shared" si="134"/>
        <v>NEUTRAL</v>
      </c>
      <c r="H2124" s="5" t="str">
        <f t="shared" si="133"/>
        <v>CONFIRMED BULLISH</v>
      </c>
    </row>
    <row r="2125" spans="1:8" ht="13.5" x14ac:dyDescent="0.25">
      <c r="A2125" s="3">
        <f>TITRES_STAT!B2128</f>
        <v>45399</v>
      </c>
      <c r="B2125" s="5">
        <f>TITRES_STAT!C2128</f>
        <v>1.69</v>
      </c>
      <c r="C2125" s="5">
        <f>TITRES_STAT!D2128</f>
        <v>1.69</v>
      </c>
      <c r="D2125" s="5">
        <f>TITRES_STAT!E2128</f>
        <v>9007</v>
      </c>
      <c r="E2125" s="2">
        <f t="shared" si="132"/>
        <v>-327330</v>
      </c>
      <c r="F2125" s="5" t="str">
        <f t="shared" si="135"/>
        <v>BULLISH</v>
      </c>
      <c r="G2125" s="5" t="str">
        <f t="shared" si="134"/>
        <v>WEAK</v>
      </c>
      <c r="H2125" s="5" t="str">
        <f t="shared" si="133"/>
        <v>CONFIRMED BULLISH</v>
      </c>
    </row>
    <row r="2126" spans="1:8" ht="13.5" x14ac:dyDescent="0.25">
      <c r="A2126" s="3">
        <f>TITRES_STAT!B2129</f>
        <v>45400</v>
      </c>
      <c r="B2126" s="5">
        <f>TITRES_STAT!C2129</f>
        <v>1.69</v>
      </c>
      <c r="C2126" s="5">
        <f>TITRES_STAT!D2129</f>
        <v>1.69</v>
      </c>
      <c r="D2126" s="5">
        <f>TITRES_STAT!E2129</f>
        <v>2750</v>
      </c>
      <c r="E2126" s="2">
        <f t="shared" si="132"/>
        <v>-327330</v>
      </c>
      <c r="F2126" s="5" t="str">
        <f t="shared" si="135"/>
        <v>BULLISH</v>
      </c>
      <c r="G2126" s="5" t="str">
        <f t="shared" si="134"/>
        <v>WEAK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1.73</v>
      </c>
      <c r="C2127" s="5">
        <f>TITRES_STAT!D2130</f>
        <v>1.73</v>
      </c>
      <c r="D2127" s="5">
        <f>TITRES_STAT!E2130</f>
        <v>1400</v>
      </c>
      <c r="E2127" s="2">
        <f t="shared" si="132"/>
        <v>-325930</v>
      </c>
      <c r="F2127" s="5" t="str">
        <f t="shared" si="135"/>
        <v>BULLISH</v>
      </c>
      <c r="G2127" s="5" t="str">
        <f t="shared" si="134"/>
        <v>WEAK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1.73</v>
      </c>
      <c r="C2128" s="5">
        <f>TITRES_STAT!D2131</f>
        <v>1.73</v>
      </c>
      <c r="D2128" s="5">
        <f>TITRES_STAT!E2131</f>
        <v>2050</v>
      </c>
      <c r="E2128" s="2">
        <f t="shared" si="132"/>
        <v>-325930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1.74</v>
      </c>
      <c r="C2129" s="5">
        <f>TITRES_STAT!D2132</f>
        <v>1.74</v>
      </c>
      <c r="D2129" s="5">
        <f>TITRES_STAT!E2132</f>
        <v>300</v>
      </c>
      <c r="E2129" s="2">
        <f t="shared" si="132"/>
        <v>-325630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1.74</v>
      </c>
      <c r="C2130" s="5">
        <f>TITRES_STAT!D2133</f>
        <v>1.74</v>
      </c>
      <c r="D2130" s="5">
        <f>TITRES_STAT!E2133</f>
        <v>9126</v>
      </c>
      <c r="E2130" s="2">
        <f t="shared" si="132"/>
        <v>-325630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1.78</v>
      </c>
      <c r="C2131" s="5">
        <f>TITRES_STAT!D2134</f>
        <v>1.78</v>
      </c>
      <c r="D2131" s="5">
        <f>TITRES_STAT!E2134</f>
        <v>830</v>
      </c>
      <c r="E2131" s="2">
        <f t="shared" si="132"/>
        <v>-324800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1.79</v>
      </c>
      <c r="C2132" s="5">
        <f>TITRES_STAT!D2135</f>
        <v>1.79</v>
      </c>
      <c r="D2132" s="5">
        <f>TITRES_STAT!E2135</f>
        <v>305</v>
      </c>
      <c r="E2132" s="2">
        <f t="shared" si="132"/>
        <v>-324495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1.79</v>
      </c>
      <c r="C2133" s="5">
        <f>TITRES_STAT!D2136</f>
        <v>1.79</v>
      </c>
      <c r="D2133" s="5">
        <f>TITRES_STAT!E2136</f>
        <v>761</v>
      </c>
      <c r="E2133" s="2">
        <f t="shared" si="132"/>
        <v>-324495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1.82</v>
      </c>
      <c r="C2134" s="5">
        <f>TITRES_STAT!D2137</f>
        <v>1.82</v>
      </c>
      <c r="D2134" s="5">
        <f>TITRES_STAT!E2137</f>
        <v>15</v>
      </c>
      <c r="E2134" s="2">
        <f t="shared" si="132"/>
        <v>-324480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45414</v>
      </c>
      <c r="B2135" s="5">
        <f>TITRES_STAT!C2138</f>
        <v>1.8</v>
      </c>
      <c r="C2135" s="5">
        <f>TITRES_STAT!D2138</f>
        <v>1.8</v>
      </c>
      <c r="D2135" s="5">
        <f>TITRES_STAT!E2138</f>
        <v>700</v>
      </c>
      <c r="E2135" s="2">
        <f t="shared" si="132"/>
        <v>-325180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CONFIRMED BULLISH</v>
      </c>
    </row>
    <row r="2136" spans="1:8" ht="13.5" x14ac:dyDescent="0.25">
      <c r="A2136" s="3">
        <f>TITRES_STAT!B2139</f>
        <v>45415</v>
      </c>
      <c r="B2136" s="5">
        <f>TITRES_STAT!C2139</f>
        <v>1.8</v>
      </c>
      <c r="C2136" s="5">
        <f>TITRES_STAT!D2139</f>
        <v>1.8</v>
      </c>
      <c r="D2136" s="5">
        <f>TITRES_STAT!E2139</f>
        <v>23787</v>
      </c>
      <c r="E2136" s="2">
        <f t="shared" si="132"/>
        <v>-325180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BEARISH DIVERGENCE</v>
      </c>
    </row>
    <row r="2137" spans="1:8" ht="13.5" x14ac:dyDescent="0.25">
      <c r="A2137" s="3">
        <f>TITRES_STAT!B2140</f>
        <v>45418</v>
      </c>
      <c r="B2137" s="5">
        <f>TITRES_STAT!C2140</f>
        <v>1.75</v>
      </c>
      <c r="C2137" s="5">
        <f>TITRES_STAT!D2140</f>
        <v>1.75</v>
      </c>
      <c r="D2137" s="5">
        <f>TITRES_STAT!E2140</f>
        <v>0</v>
      </c>
      <c r="E2137" s="2">
        <f t="shared" si="132"/>
        <v>-325180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1.7</v>
      </c>
      <c r="C2138" s="5">
        <f>TITRES_STAT!D2141</f>
        <v>1.7</v>
      </c>
      <c r="D2138" s="5">
        <f>TITRES_STAT!E2141</f>
        <v>24008</v>
      </c>
      <c r="E2138" s="2">
        <f t="shared" si="132"/>
        <v>-349188</v>
      </c>
      <c r="F2138" s="5" t="str">
        <f t="shared" si="135"/>
        <v>BEARISH</v>
      </c>
      <c r="G2138" s="5" t="str">
        <f t="shared" si="134"/>
        <v>STRONG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1.75</v>
      </c>
      <c r="C2139" s="5">
        <f>TITRES_STAT!D2142</f>
        <v>1.75</v>
      </c>
      <c r="D2139" s="5">
        <f>TITRES_STAT!E2142</f>
        <v>650</v>
      </c>
      <c r="E2139" s="2">
        <f t="shared" si="132"/>
        <v>-348538</v>
      </c>
      <c r="F2139" s="5" t="str">
        <f t="shared" si="135"/>
        <v>BEARISH</v>
      </c>
      <c r="G2139" s="5" t="str">
        <f t="shared" si="134"/>
        <v>STRONG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1.75</v>
      </c>
      <c r="C2140" s="5">
        <f>TITRES_STAT!D2143</f>
        <v>1.75</v>
      </c>
      <c r="D2140" s="5">
        <f>TITRES_STAT!E2143</f>
        <v>113</v>
      </c>
      <c r="E2140" s="2">
        <f t="shared" si="132"/>
        <v>-348538</v>
      </c>
      <c r="F2140" s="5" t="str">
        <f t="shared" si="135"/>
        <v>BEARISH</v>
      </c>
      <c r="G2140" s="5" t="str">
        <f t="shared" si="134"/>
        <v>STRONG</v>
      </c>
      <c r="H2140" s="5" t="str">
        <f t="shared" si="133"/>
        <v>CONFIRMED BEARISH</v>
      </c>
    </row>
    <row r="2141" spans="1:8" ht="13.5" x14ac:dyDescent="0.25">
      <c r="A2141" s="3">
        <f>TITRES_STAT!B2144</f>
        <v>45422</v>
      </c>
      <c r="B2141" s="5">
        <f>TITRES_STAT!C2144</f>
        <v>1.7</v>
      </c>
      <c r="C2141" s="5">
        <f>TITRES_STAT!D2144</f>
        <v>1.7</v>
      </c>
      <c r="D2141" s="5">
        <f>TITRES_STAT!E2144</f>
        <v>3500</v>
      </c>
      <c r="E2141" s="2">
        <f t="shared" si="132"/>
        <v>-352038</v>
      </c>
      <c r="F2141" s="5" t="str">
        <f t="shared" si="135"/>
        <v>BEARISH</v>
      </c>
      <c r="G2141" s="5" t="str">
        <f t="shared" si="134"/>
        <v>STRONG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1.7</v>
      </c>
      <c r="C2142" s="5">
        <f>TITRES_STAT!D2145</f>
        <v>1.7</v>
      </c>
      <c r="D2142" s="5">
        <f>TITRES_STAT!E2145</f>
        <v>6471</v>
      </c>
      <c r="E2142" s="2">
        <f t="shared" si="132"/>
        <v>-352038</v>
      </c>
      <c r="F2142" s="5" t="str">
        <f t="shared" si="135"/>
        <v>BEARISH</v>
      </c>
      <c r="G2142" s="5" t="str">
        <f t="shared" si="134"/>
        <v>STRONG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1.65</v>
      </c>
      <c r="C2143" s="5">
        <f>TITRES_STAT!D2146</f>
        <v>1.65</v>
      </c>
      <c r="D2143" s="5">
        <f>TITRES_STAT!E2146</f>
        <v>3870</v>
      </c>
      <c r="E2143" s="2">
        <f t="shared" si="132"/>
        <v>-355908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1.69</v>
      </c>
      <c r="C2144" s="5">
        <f>TITRES_STAT!D2147</f>
        <v>1.69</v>
      </c>
      <c r="D2144" s="5">
        <f>TITRES_STAT!E2147</f>
        <v>1526</v>
      </c>
      <c r="E2144" s="2">
        <f t="shared" si="132"/>
        <v>-354382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1.69</v>
      </c>
      <c r="C2145" s="5">
        <f>TITRES_STAT!D2148</f>
        <v>1.69</v>
      </c>
      <c r="D2145" s="5">
        <f>TITRES_STAT!E2148</f>
        <v>2250</v>
      </c>
      <c r="E2145" s="2">
        <f t="shared" si="132"/>
        <v>-354382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1.64</v>
      </c>
      <c r="C2146" s="5">
        <f>TITRES_STAT!D2149</f>
        <v>1.64</v>
      </c>
      <c r="D2146" s="5">
        <f>TITRES_STAT!E2149</f>
        <v>3000</v>
      </c>
      <c r="E2146" s="2">
        <f t="shared" si="132"/>
        <v>-357382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45432</v>
      </c>
      <c r="B2147" s="5">
        <f>TITRES_STAT!C2150</f>
        <v>1.6</v>
      </c>
      <c r="C2147" s="5">
        <f>TITRES_STAT!D2150</f>
        <v>1.6</v>
      </c>
      <c r="D2147" s="5">
        <f>TITRES_STAT!E2150</f>
        <v>26684</v>
      </c>
      <c r="E2147" s="2">
        <f t="shared" si="132"/>
        <v>-384066</v>
      </c>
      <c r="F2147" s="5" t="str">
        <f t="shared" si="135"/>
        <v>BEARISH</v>
      </c>
      <c r="G2147" s="5" t="str">
        <f t="shared" si="134"/>
        <v>STRONG</v>
      </c>
      <c r="H2147" s="5" t="str">
        <f t="shared" si="133"/>
        <v>CONFIRMED BEARISH</v>
      </c>
    </row>
    <row r="2148" spans="1:8" ht="13.5" x14ac:dyDescent="0.25">
      <c r="A2148" s="3">
        <f>TITRES_STAT!B2151</f>
        <v>45433</v>
      </c>
      <c r="B2148" s="5">
        <f>TITRES_STAT!C2151</f>
        <v>1.62</v>
      </c>
      <c r="C2148" s="5">
        <f>TITRES_STAT!D2151</f>
        <v>1.62</v>
      </c>
      <c r="D2148" s="5">
        <f>TITRES_STAT!E2151</f>
        <v>2690</v>
      </c>
      <c r="E2148" s="2">
        <f t="shared" si="132"/>
        <v>-381376</v>
      </c>
      <c r="F2148" s="5" t="str">
        <f t="shared" si="135"/>
        <v>BEARISH</v>
      </c>
      <c r="G2148" s="5" t="str">
        <f t="shared" si="134"/>
        <v>STRONG</v>
      </c>
      <c r="H2148" s="5" t="str">
        <f t="shared" si="133"/>
        <v>CONFIRMED BEARISH</v>
      </c>
    </row>
    <row r="2149" spans="1:8" ht="13.5" x14ac:dyDescent="0.25">
      <c r="A2149" s="3">
        <f>TITRES_STAT!B2152</f>
        <v>45434</v>
      </c>
      <c r="B2149" s="5">
        <f>TITRES_STAT!C2152</f>
        <v>1.66</v>
      </c>
      <c r="C2149" s="5">
        <f>TITRES_STAT!D2152</f>
        <v>1.66</v>
      </c>
      <c r="D2149" s="5">
        <f>TITRES_STAT!E2152</f>
        <v>2483</v>
      </c>
      <c r="E2149" s="2">
        <f t="shared" si="132"/>
        <v>-378893</v>
      </c>
      <c r="F2149" s="5" t="str">
        <f t="shared" si="135"/>
        <v>BEARISH</v>
      </c>
      <c r="G2149" s="5" t="str">
        <f t="shared" si="134"/>
        <v>STRONG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1.68</v>
      </c>
      <c r="C2150" s="5">
        <f>TITRES_STAT!D2153</f>
        <v>1.68</v>
      </c>
      <c r="D2150" s="5">
        <f>TITRES_STAT!E2153</f>
        <v>1510</v>
      </c>
      <c r="E2150" s="2">
        <f t="shared" si="132"/>
        <v>-377383</v>
      </c>
      <c r="F2150" s="5" t="str">
        <f t="shared" si="135"/>
        <v>BEARISH</v>
      </c>
      <c r="G2150" s="5" t="str">
        <f t="shared" si="134"/>
        <v>STRONG</v>
      </c>
      <c r="H2150" s="5" t="str">
        <f t="shared" si="133"/>
        <v>CONFIRMED BEARISH</v>
      </c>
    </row>
    <row r="2151" spans="1:8" ht="13.5" x14ac:dyDescent="0.25">
      <c r="A2151" s="3">
        <f>TITRES_STAT!B2154</f>
        <v>45436</v>
      </c>
      <c r="B2151" s="5">
        <f>TITRES_STAT!C2154</f>
        <v>1.63</v>
      </c>
      <c r="C2151" s="5">
        <f>TITRES_STAT!D2154</f>
        <v>1.63</v>
      </c>
      <c r="D2151" s="5">
        <f>TITRES_STAT!E2154</f>
        <v>0</v>
      </c>
      <c r="E2151" s="2">
        <f t="shared" si="132"/>
        <v>-377383</v>
      </c>
      <c r="F2151" s="5" t="str">
        <f t="shared" si="135"/>
        <v>BEARISH</v>
      </c>
      <c r="G2151" s="5" t="str">
        <f t="shared" si="134"/>
        <v>STRONG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1.6</v>
      </c>
      <c r="C2152" s="5">
        <f>TITRES_STAT!D2155</f>
        <v>1.6</v>
      </c>
      <c r="D2152" s="5">
        <f>TITRES_STAT!E2155</f>
        <v>7868</v>
      </c>
      <c r="E2152" s="2">
        <f t="shared" si="132"/>
        <v>-385251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45440</v>
      </c>
      <c r="B2153" s="5">
        <f>TITRES_STAT!C2156</f>
        <v>1.64</v>
      </c>
      <c r="C2153" s="5">
        <f>TITRES_STAT!D2156</f>
        <v>1.64</v>
      </c>
      <c r="D2153" s="5">
        <f>TITRES_STAT!E2156</f>
        <v>0</v>
      </c>
      <c r="E2153" s="2">
        <f t="shared" si="132"/>
        <v>-385251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BEARISH DIVERGENCE</v>
      </c>
    </row>
    <row r="2154" spans="1:8" ht="13.5" x14ac:dyDescent="0.25">
      <c r="A2154" s="3">
        <f>TITRES_STAT!B2157</f>
        <v>45441</v>
      </c>
      <c r="B2154" s="5">
        <f>TITRES_STAT!C2157</f>
        <v>1.64</v>
      </c>
      <c r="C2154" s="5">
        <f>TITRES_STAT!D2157</f>
        <v>1.64</v>
      </c>
      <c r="D2154" s="5">
        <f>TITRES_STAT!E2157</f>
        <v>500</v>
      </c>
      <c r="E2154" s="2">
        <f t="shared" si="132"/>
        <v>-385251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1.65</v>
      </c>
      <c r="C2155" s="5">
        <f>TITRES_STAT!D2158</f>
        <v>1.65</v>
      </c>
      <c r="D2155" s="5">
        <f>TITRES_STAT!E2158</f>
        <v>604</v>
      </c>
      <c r="E2155" s="2">
        <f t="shared" si="132"/>
        <v>-384647</v>
      </c>
      <c r="F2155" s="5" t="str">
        <f t="shared" si="135"/>
        <v>BEARISH</v>
      </c>
      <c r="G2155" s="5" t="str">
        <f t="shared" si="134"/>
        <v>NEUTRAL</v>
      </c>
      <c r="H2155" s="5" t="str">
        <f t="shared" si="133"/>
        <v>CONFIRMED BEARISH</v>
      </c>
    </row>
    <row r="2156" spans="1:8" ht="13.5" x14ac:dyDescent="0.25">
      <c r="A2156" s="3">
        <f>TITRES_STAT!B2159</f>
        <v>45443</v>
      </c>
      <c r="B2156" s="5">
        <f>TITRES_STAT!C2159</f>
        <v>1.61</v>
      </c>
      <c r="C2156" s="5">
        <f>TITRES_STAT!D2159</f>
        <v>1.61</v>
      </c>
      <c r="D2156" s="5">
        <f>TITRES_STAT!E2159</f>
        <v>1300</v>
      </c>
      <c r="E2156" s="2">
        <f t="shared" si="132"/>
        <v>-385947</v>
      </c>
      <c r="F2156" s="5" t="str">
        <f t="shared" si="135"/>
        <v>BEARISH</v>
      </c>
      <c r="G2156" s="5" t="str">
        <f t="shared" si="134"/>
        <v>STRONG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1.61</v>
      </c>
      <c r="C2157" s="5">
        <f>TITRES_STAT!D2160</f>
        <v>1.61</v>
      </c>
      <c r="D2157" s="5">
        <f>TITRES_STAT!E2160</f>
        <v>7675</v>
      </c>
      <c r="E2157" s="2">
        <f t="shared" si="132"/>
        <v>-385947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BEARISH DIVERGENCE</v>
      </c>
    </row>
    <row r="2158" spans="1:8" ht="13.5" x14ac:dyDescent="0.25">
      <c r="A2158" s="3">
        <f>TITRES_STAT!B2161</f>
        <v>45447</v>
      </c>
      <c r="B2158" s="5">
        <f>TITRES_STAT!C2161</f>
        <v>1.63</v>
      </c>
      <c r="C2158" s="5">
        <f>TITRES_STAT!D2161</f>
        <v>1.63</v>
      </c>
      <c r="D2158" s="5">
        <f>TITRES_STAT!E2161</f>
        <v>2517</v>
      </c>
      <c r="E2158" s="2">
        <f t="shared" si="132"/>
        <v>-383430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BULLISH DIVERGENCE</v>
      </c>
    </row>
    <row r="2159" spans="1:8" ht="13.5" x14ac:dyDescent="0.25">
      <c r="A2159" s="3">
        <f>TITRES_STAT!B2162</f>
        <v>45448</v>
      </c>
      <c r="B2159" s="5">
        <f>TITRES_STAT!C2162</f>
        <v>1.61</v>
      </c>
      <c r="C2159" s="5">
        <f>TITRES_STAT!D2162</f>
        <v>1.61</v>
      </c>
      <c r="D2159" s="5">
        <f>TITRES_STAT!E2162</f>
        <v>7130</v>
      </c>
      <c r="E2159" s="2">
        <f t="shared" si="132"/>
        <v>-390560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1.6</v>
      </c>
      <c r="C2160" s="5">
        <f>TITRES_STAT!D2163</f>
        <v>1.6</v>
      </c>
      <c r="D2160" s="5">
        <f>TITRES_STAT!E2163</f>
        <v>15721</v>
      </c>
      <c r="E2160" s="2">
        <f t="shared" si="132"/>
        <v>-406281</v>
      </c>
      <c r="F2160" s="5" t="str">
        <f t="shared" si="135"/>
        <v>BEARISH</v>
      </c>
      <c r="G2160" s="5" t="str">
        <f t="shared" si="134"/>
        <v>STRONG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1.61</v>
      </c>
      <c r="C2161" s="5">
        <f>TITRES_STAT!D2164</f>
        <v>1.61</v>
      </c>
      <c r="D2161" s="5">
        <f>TITRES_STAT!E2164</f>
        <v>1922</v>
      </c>
      <c r="E2161" s="2">
        <f t="shared" si="132"/>
        <v>-404359</v>
      </c>
      <c r="F2161" s="5" t="str">
        <f t="shared" si="135"/>
        <v>BEARISH</v>
      </c>
      <c r="G2161" s="5" t="str">
        <f t="shared" si="134"/>
        <v>STRONG</v>
      </c>
      <c r="H2161" s="5" t="str">
        <f t="shared" si="133"/>
        <v>NEUTRAL</v>
      </c>
    </row>
    <row r="2162" spans="1:8" ht="13.5" x14ac:dyDescent="0.25">
      <c r="A2162" s="3">
        <f>TITRES_STAT!B2165</f>
        <v>45453</v>
      </c>
      <c r="B2162" s="5">
        <f>TITRES_STAT!C2165</f>
        <v>1.61</v>
      </c>
      <c r="C2162" s="5">
        <f>TITRES_STAT!D2165</f>
        <v>1.61</v>
      </c>
      <c r="D2162" s="5">
        <f>TITRES_STAT!E2165</f>
        <v>1600</v>
      </c>
      <c r="E2162" s="2">
        <f t="shared" si="132"/>
        <v>-404359</v>
      </c>
      <c r="F2162" s="5" t="str">
        <f t="shared" si="135"/>
        <v>BEARISH</v>
      </c>
      <c r="G2162" s="5" t="str">
        <f t="shared" si="134"/>
        <v>STRONG</v>
      </c>
      <c r="H2162" s="5" t="str">
        <f t="shared" si="133"/>
        <v>NEUTRAL</v>
      </c>
    </row>
    <row r="2163" spans="1:8" ht="13.5" x14ac:dyDescent="0.25">
      <c r="A2163" s="3">
        <f>TITRES_STAT!B2166</f>
        <v>45454</v>
      </c>
      <c r="B2163" s="5">
        <f>TITRES_STAT!C2166</f>
        <v>1.65</v>
      </c>
      <c r="C2163" s="5">
        <f>TITRES_STAT!D2166</f>
        <v>1.65</v>
      </c>
      <c r="D2163" s="5">
        <f>TITRES_STAT!E2166</f>
        <v>0</v>
      </c>
      <c r="E2163" s="2">
        <f t="shared" si="132"/>
        <v>-404359</v>
      </c>
      <c r="F2163" s="5" t="str">
        <f t="shared" si="135"/>
        <v>BEARISH</v>
      </c>
      <c r="G2163" s="5" t="str">
        <f t="shared" si="134"/>
        <v>STRONG</v>
      </c>
      <c r="H2163" s="5" t="str">
        <f t="shared" si="133"/>
        <v>BEARISH DIVERGENCE</v>
      </c>
    </row>
    <row r="2164" spans="1:8" ht="13.5" x14ac:dyDescent="0.25">
      <c r="A2164" s="3">
        <f>TITRES_STAT!B2167</f>
        <v>45455</v>
      </c>
      <c r="B2164" s="5">
        <f>TITRES_STAT!C2167</f>
        <v>1.68</v>
      </c>
      <c r="C2164" s="5">
        <f>TITRES_STAT!D2167</f>
        <v>1.68</v>
      </c>
      <c r="D2164" s="5">
        <f>TITRES_STAT!E2167</f>
        <v>14350</v>
      </c>
      <c r="E2164" s="2">
        <f t="shared" si="132"/>
        <v>-390009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CONFIRMED BULLISH</v>
      </c>
    </row>
    <row r="2165" spans="1:8" ht="13.5" x14ac:dyDescent="0.25">
      <c r="A2165" s="3">
        <f>TITRES_STAT!B2168</f>
        <v>45456</v>
      </c>
      <c r="B2165" s="5">
        <f>TITRES_STAT!C2168</f>
        <v>1.67</v>
      </c>
      <c r="C2165" s="5">
        <f>TITRES_STAT!D2168</f>
        <v>1.67</v>
      </c>
      <c r="D2165" s="5">
        <f>TITRES_STAT!E2168</f>
        <v>250</v>
      </c>
      <c r="E2165" s="2">
        <f t="shared" si="132"/>
        <v>-390259</v>
      </c>
      <c r="F2165" s="5" t="str">
        <f t="shared" si="135"/>
        <v>BULLISH</v>
      </c>
      <c r="G2165" s="5" t="str">
        <f t="shared" si="134"/>
        <v>WEAK</v>
      </c>
      <c r="H2165" s="5" t="str">
        <f t="shared" si="133"/>
        <v>CONFIRMED BULLISH</v>
      </c>
    </row>
    <row r="2166" spans="1:8" ht="13.5" x14ac:dyDescent="0.25">
      <c r="A2166" s="3">
        <f>TITRES_STAT!B2169</f>
        <v>45457</v>
      </c>
      <c r="B2166" s="5">
        <f>TITRES_STAT!C2169</f>
        <v>1.63</v>
      </c>
      <c r="C2166" s="5">
        <f>TITRES_STAT!D2169</f>
        <v>1.63</v>
      </c>
      <c r="D2166" s="5">
        <f>TITRES_STAT!E2169</f>
        <v>3400</v>
      </c>
      <c r="E2166" s="2">
        <f t="shared" si="132"/>
        <v>-393659</v>
      </c>
      <c r="F2166" s="5" t="str">
        <f t="shared" si="135"/>
        <v>BULLISH</v>
      </c>
      <c r="G2166" s="5" t="str">
        <f t="shared" si="134"/>
        <v>WEAK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1.63</v>
      </c>
      <c r="C2167" s="5">
        <f>TITRES_STAT!D2170</f>
        <v>1.63</v>
      </c>
      <c r="D2167" s="5">
        <f>TITRES_STAT!E2170</f>
        <v>5350</v>
      </c>
      <c r="E2167" s="2">
        <f t="shared" si="132"/>
        <v>-393659</v>
      </c>
      <c r="F2167" s="5" t="str">
        <f t="shared" si="135"/>
        <v>BULLISH</v>
      </c>
      <c r="G2167" s="5" t="str">
        <f t="shared" si="134"/>
        <v>WEAK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1.61</v>
      </c>
      <c r="C2168" s="5">
        <f>TITRES_STAT!D2171</f>
        <v>1.61</v>
      </c>
      <c r="D2168" s="5">
        <f>TITRES_STAT!E2171</f>
        <v>6450</v>
      </c>
      <c r="E2168" s="2">
        <f t="shared" si="132"/>
        <v>-400109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BULLISH DIVERGENCE</v>
      </c>
    </row>
    <row r="2169" spans="1:8" ht="13.5" x14ac:dyDescent="0.25">
      <c r="A2169" s="3">
        <f>TITRES_STAT!B2172</f>
        <v>45463</v>
      </c>
      <c r="B2169" s="5">
        <f>TITRES_STAT!C2172</f>
        <v>1.63</v>
      </c>
      <c r="C2169" s="5">
        <f>TITRES_STAT!D2172</f>
        <v>1.63</v>
      </c>
      <c r="D2169" s="5">
        <f>TITRES_STAT!E2172</f>
        <v>20</v>
      </c>
      <c r="E2169" s="2">
        <f t="shared" si="132"/>
        <v>-400089</v>
      </c>
      <c r="F2169" s="5" t="str">
        <f t="shared" si="135"/>
        <v>BEARISH</v>
      </c>
      <c r="G2169" s="5" t="str">
        <f t="shared" si="134"/>
        <v>STRONG</v>
      </c>
      <c r="H2169" s="5" t="str">
        <f t="shared" si="133"/>
        <v>CONFIRMED BEARISH</v>
      </c>
    </row>
    <row r="2170" spans="1:8" ht="13.5" x14ac:dyDescent="0.25">
      <c r="A2170" s="3">
        <f>TITRES_STAT!B2173</f>
        <v>45464</v>
      </c>
      <c r="B2170" s="5">
        <f>TITRES_STAT!C2173</f>
        <v>1.67</v>
      </c>
      <c r="C2170" s="5">
        <f>TITRES_STAT!D2173</f>
        <v>1.67</v>
      </c>
      <c r="D2170" s="5">
        <f>TITRES_STAT!E2173</f>
        <v>0</v>
      </c>
      <c r="E2170" s="2">
        <f t="shared" si="132"/>
        <v>-400089</v>
      </c>
      <c r="F2170" s="5" t="str">
        <f t="shared" si="135"/>
        <v>BEARISH</v>
      </c>
      <c r="G2170" s="5" t="str">
        <f t="shared" si="134"/>
        <v>STRONG</v>
      </c>
      <c r="H2170" s="5" t="str">
        <f t="shared" si="133"/>
        <v>NEUTRAL</v>
      </c>
    </row>
    <row r="2171" spans="1:8" ht="13.5" x14ac:dyDescent="0.25">
      <c r="A2171" s="3">
        <f>TITRES_STAT!B2174</f>
        <v>45467</v>
      </c>
      <c r="B2171" s="5">
        <f>TITRES_STAT!C2174</f>
        <v>1.62</v>
      </c>
      <c r="C2171" s="5">
        <f>TITRES_STAT!D2174</f>
        <v>1.62</v>
      </c>
      <c r="D2171" s="5">
        <f>TITRES_STAT!E2174</f>
        <v>3648</v>
      </c>
      <c r="E2171" s="2">
        <f t="shared" si="132"/>
        <v>-403737</v>
      </c>
      <c r="F2171" s="5" t="str">
        <f t="shared" si="135"/>
        <v>BEARISH</v>
      </c>
      <c r="G2171" s="5" t="str">
        <f t="shared" si="134"/>
        <v>STRONG</v>
      </c>
      <c r="H2171" s="5" t="str">
        <f t="shared" si="133"/>
        <v>CONFIRMED BEARISH</v>
      </c>
    </row>
    <row r="2172" spans="1:8" ht="13.5" x14ac:dyDescent="0.25">
      <c r="A2172" s="3">
        <f>TITRES_STAT!B2175</f>
        <v>45468</v>
      </c>
      <c r="B2172" s="5">
        <f>TITRES_STAT!C2175</f>
        <v>1.6</v>
      </c>
      <c r="C2172" s="5">
        <f>TITRES_STAT!D2175</f>
        <v>1.6</v>
      </c>
      <c r="D2172" s="5">
        <f>TITRES_STAT!E2175</f>
        <v>7400</v>
      </c>
      <c r="E2172" s="2">
        <f t="shared" si="132"/>
        <v>-411137</v>
      </c>
      <c r="F2172" s="5" t="str">
        <f t="shared" si="135"/>
        <v>BEARISH</v>
      </c>
      <c r="G2172" s="5" t="str">
        <f t="shared" si="134"/>
        <v>STRONG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1.6</v>
      </c>
      <c r="C2173" s="5">
        <f>TITRES_STAT!D2176</f>
        <v>1.6</v>
      </c>
      <c r="D2173" s="5">
        <f>TITRES_STAT!E2176</f>
        <v>5000</v>
      </c>
      <c r="E2173" s="2">
        <f t="shared" si="132"/>
        <v>-411137</v>
      </c>
      <c r="F2173" s="5" t="str">
        <f t="shared" si="135"/>
        <v>BEARISH</v>
      </c>
      <c r="G2173" s="5" t="str">
        <f t="shared" si="134"/>
        <v>STRONG</v>
      </c>
      <c r="H2173" s="5" t="str">
        <f t="shared" si="133"/>
        <v>CONFIRMED BEARISH</v>
      </c>
    </row>
    <row r="2174" spans="1:8" ht="13.5" x14ac:dyDescent="0.25">
      <c r="A2174" s="3">
        <f>TITRES_STAT!B2177</f>
        <v>45470</v>
      </c>
      <c r="B2174" s="5">
        <f>TITRES_STAT!C2177</f>
        <v>1.6</v>
      </c>
      <c r="C2174" s="5">
        <f>TITRES_STAT!D2177</f>
        <v>1.6</v>
      </c>
      <c r="D2174" s="5">
        <f>TITRES_STAT!E2177</f>
        <v>1800</v>
      </c>
      <c r="E2174" s="2">
        <f t="shared" si="132"/>
        <v>-411137</v>
      </c>
      <c r="F2174" s="5" t="str">
        <f t="shared" si="135"/>
        <v>BEARISH</v>
      </c>
      <c r="G2174" s="5" t="str">
        <f t="shared" si="134"/>
        <v>STRONG</v>
      </c>
      <c r="H2174" s="5" t="str">
        <f t="shared" si="133"/>
        <v>CONFIRMED BEARISH</v>
      </c>
    </row>
    <row r="2175" spans="1:8" ht="13.5" x14ac:dyDescent="0.25">
      <c r="A2175" s="3">
        <f>TITRES_STAT!B2178</f>
        <v>45471</v>
      </c>
      <c r="B2175" s="5">
        <f>TITRES_STAT!C2178</f>
        <v>1.6</v>
      </c>
      <c r="C2175" s="5">
        <f>TITRES_STAT!D2178</f>
        <v>1.6</v>
      </c>
      <c r="D2175" s="5">
        <f>TITRES_STAT!E2178</f>
        <v>5910</v>
      </c>
      <c r="E2175" s="2">
        <f t="shared" si="132"/>
        <v>-411137</v>
      </c>
      <c r="F2175" s="5" t="str">
        <f t="shared" si="135"/>
        <v>BEARISH</v>
      </c>
      <c r="G2175" s="5" t="str">
        <f t="shared" si="134"/>
        <v>STRONG</v>
      </c>
      <c r="H2175" s="5" t="str">
        <f t="shared" si="133"/>
        <v>CONFIRMED BEARISH</v>
      </c>
    </row>
    <row r="2176" spans="1:8" ht="13.5" x14ac:dyDescent="0.25">
      <c r="A2176" s="3">
        <f>TITRES_STAT!B2179</f>
        <v>45474</v>
      </c>
      <c r="B2176" s="5">
        <f>TITRES_STAT!C2179</f>
        <v>1.6</v>
      </c>
      <c r="C2176" s="5">
        <f>TITRES_STAT!D2179</f>
        <v>1.6</v>
      </c>
      <c r="D2176" s="5">
        <f>TITRES_STAT!E2179</f>
        <v>3430</v>
      </c>
      <c r="E2176" s="2">
        <f t="shared" si="132"/>
        <v>-411137</v>
      </c>
      <c r="F2176" s="5" t="str">
        <f t="shared" si="135"/>
        <v>BEARISH</v>
      </c>
      <c r="G2176" s="5" t="str">
        <f t="shared" si="134"/>
        <v>NEUTRAL</v>
      </c>
      <c r="H2176" s="5" t="str">
        <f t="shared" si="133"/>
        <v>CONFIRMED BEARISH</v>
      </c>
    </row>
    <row r="2177" spans="1:8" ht="13.5" x14ac:dyDescent="0.25">
      <c r="A2177" s="3">
        <f>TITRES_STAT!B2180</f>
        <v>45475</v>
      </c>
      <c r="B2177" s="5">
        <f>TITRES_STAT!C2180</f>
        <v>1.59</v>
      </c>
      <c r="C2177" s="5">
        <f>TITRES_STAT!D2180</f>
        <v>1.59</v>
      </c>
      <c r="D2177" s="5">
        <f>TITRES_STAT!E2180</f>
        <v>1000</v>
      </c>
      <c r="E2177" s="2">
        <f t="shared" si="132"/>
        <v>-412137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CONFIRMED BEARISH</v>
      </c>
    </row>
    <row r="2178" spans="1:8" ht="13.5" x14ac:dyDescent="0.25">
      <c r="A2178" s="3">
        <f>TITRES_STAT!B2181</f>
        <v>45476</v>
      </c>
      <c r="B2178" s="5">
        <f>TITRES_STAT!C2181</f>
        <v>1.6</v>
      </c>
      <c r="C2178" s="5">
        <f>TITRES_STAT!D2181</f>
        <v>1.6</v>
      </c>
      <c r="D2178" s="5">
        <f>TITRES_STAT!E2181</f>
        <v>5</v>
      </c>
      <c r="E2178" s="2">
        <f t="shared" si="132"/>
        <v>-412132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45477</v>
      </c>
      <c r="B2179" s="5">
        <f>TITRES_STAT!C2182</f>
        <v>1.59</v>
      </c>
      <c r="C2179" s="5">
        <f>TITRES_STAT!D2182</f>
        <v>1.59</v>
      </c>
      <c r="D2179" s="5">
        <f>TITRES_STAT!E2182</f>
        <v>1848</v>
      </c>
      <c r="E2179" s="2">
        <f t="shared" si="132"/>
        <v>-413980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CONFIRMED BEARISH</v>
      </c>
    </row>
    <row r="2180" spans="1:8" ht="13.5" x14ac:dyDescent="0.25">
      <c r="A2180" s="3">
        <f>TITRES_STAT!B2183</f>
        <v>45478</v>
      </c>
      <c r="B2180" s="5">
        <f>TITRES_STAT!C2183</f>
        <v>1.6</v>
      </c>
      <c r="C2180" s="5">
        <f>TITRES_STAT!D2183</f>
        <v>1.6</v>
      </c>
      <c r="D2180" s="5">
        <f>TITRES_STAT!E2183</f>
        <v>1000</v>
      </c>
      <c r="E2180" s="2">
        <f t="shared" ref="E2180:E2243" si="136">IF(B2180&gt;B2179, E2179+D2180, IF(B2180&lt;B2179, E2179-D2180, E2179))</f>
        <v>-412980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45481</v>
      </c>
      <c r="B2181" s="5">
        <f>TITRES_STAT!C2184</f>
        <v>1.6</v>
      </c>
      <c r="C2181" s="5">
        <f>TITRES_STAT!D2184</f>
        <v>1.6</v>
      </c>
      <c r="D2181" s="5">
        <f>TITRES_STAT!E2184</f>
        <v>1830</v>
      </c>
      <c r="E2181" s="2">
        <f t="shared" si="136"/>
        <v>-412980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45482</v>
      </c>
      <c r="B2182" s="5">
        <f>TITRES_STAT!C2185</f>
        <v>1.6</v>
      </c>
      <c r="C2182" s="5">
        <f>TITRES_STAT!D2185</f>
        <v>1.6</v>
      </c>
      <c r="D2182" s="5">
        <f>TITRES_STAT!E2185</f>
        <v>11900</v>
      </c>
      <c r="E2182" s="2">
        <f t="shared" si="136"/>
        <v>-412980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45483</v>
      </c>
      <c r="B2183" s="5">
        <f>TITRES_STAT!C2186</f>
        <v>1.6</v>
      </c>
      <c r="C2183" s="5">
        <f>TITRES_STAT!D2186</f>
        <v>1.6</v>
      </c>
      <c r="D2183" s="5">
        <f>TITRES_STAT!E2186</f>
        <v>3149</v>
      </c>
      <c r="E2183" s="2">
        <f t="shared" si="136"/>
        <v>-412980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NEUTRAL</v>
      </c>
    </row>
    <row r="2184" spans="1:8" ht="13.5" x14ac:dyDescent="0.25">
      <c r="A2184" s="3">
        <f>TITRES_STAT!B2187</f>
        <v>45484</v>
      </c>
      <c r="B2184" s="5">
        <f>TITRES_STAT!C2187</f>
        <v>1.59</v>
      </c>
      <c r="C2184" s="5">
        <f>TITRES_STAT!D2187</f>
        <v>1.59</v>
      </c>
      <c r="D2184" s="5">
        <f>TITRES_STAT!E2187</f>
        <v>9000</v>
      </c>
      <c r="E2184" s="2">
        <f t="shared" si="136"/>
        <v>-421980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45485</v>
      </c>
      <c r="B2185" s="5">
        <f>TITRES_STAT!C2188</f>
        <v>1.6</v>
      </c>
      <c r="C2185" s="5">
        <f>TITRES_STAT!D2188</f>
        <v>1.6</v>
      </c>
      <c r="D2185" s="5">
        <f>TITRES_STAT!E2188</f>
        <v>400</v>
      </c>
      <c r="E2185" s="2">
        <f t="shared" si="136"/>
        <v>-421580</v>
      </c>
      <c r="F2185" s="5" t="str">
        <f t="shared" si="139"/>
        <v>BEARISH</v>
      </c>
      <c r="G2185" s="5" t="str">
        <f t="shared" si="138"/>
        <v>STRONG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1.59</v>
      </c>
      <c r="C2186" s="5">
        <f>TITRES_STAT!D2189</f>
        <v>1.59</v>
      </c>
      <c r="D2186" s="5">
        <f>TITRES_STAT!E2189</f>
        <v>4078</v>
      </c>
      <c r="E2186" s="2">
        <f t="shared" si="136"/>
        <v>-425658</v>
      </c>
      <c r="F2186" s="5" t="str">
        <f t="shared" si="139"/>
        <v>BEARISH</v>
      </c>
      <c r="G2186" s="5" t="str">
        <f t="shared" si="138"/>
        <v>STRONG</v>
      </c>
      <c r="H2186" s="5" t="str">
        <f t="shared" si="137"/>
        <v>CONFIRMED BEARISH</v>
      </c>
    </row>
    <row r="2187" spans="1:8" ht="13.5" x14ac:dyDescent="0.25">
      <c r="A2187" s="3">
        <f>TITRES_STAT!B2190</f>
        <v>45489</v>
      </c>
      <c r="B2187" s="5">
        <f>TITRES_STAT!C2190</f>
        <v>1.59</v>
      </c>
      <c r="C2187" s="5">
        <f>TITRES_STAT!D2190</f>
        <v>1.59</v>
      </c>
      <c r="D2187" s="5">
        <f>TITRES_STAT!E2190</f>
        <v>3750</v>
      </c>
      <c r="E2187" s="2">
        <f t="shared" si="136"/>
        <v>-425658</v>
      </c>
      <c r="F2187" s="5" t="str">
        <f t="shared" si="139"/>
        <v>BEARISH</v>
      </c>
      <c r="G2187" s="5" t="str">
        <f t="shared" si="138"/>
        <v>STRONG</v>
      </c>
      <c r="H2187" s="5" t="str">
        <f t="shared" si="137"/>
        <v>CONFIRMED BEARISH</v>
      </c>
    </row>
    <row r="2188" spans="1:8" ht="13.5" x14ac:dyDescent="0.25">
      <c r="A2188" s="3">
        <f>TITRES_STAT!B2191</f>
        <v>45490</v>
      </c>
      <c r="B2188" s="5">
        <f>TITRES_STAT!C2191</f>
        <v>1.59</v>
      </c>
      <c r="C2188" s="5">
        <f>TITRES_STAT!D2191</f>
        <v>1.59</v>
      </c>
      <c r="D2188" s="5">
        <f>TITRES_STAT!E2191</f>
        <v>10111</v>
      </c>
      <c r="E2188" s="2">
        <f t="shared" si="136"/>
        <v>-425658</v>
      </c>
      <c r="F2188" s="5" t="str">
        <f t="shared" si="139"/>
        <v>BEARISH</v>
      </c>
      <c r="G2188" s="5" t="str">
        <f t="shared" si="138"/>
        <v>STRONG</v>
      </c>
      <c r="H2188" s="5" t="str">
        <f t="shared" si="137"/>
        <v>CONFIRMED BEARISH</v>
      </c>
    </row>
    <row r="2189" spans="1:8" ht="13.5" x14ac:dyDescent="0.25">
      <c r="A2189" s="3">
        <f>TITRES_STAT!B2192</f>
        <v>45491</v>
      </c>
      <c r="B2189" s="5">
        <f>TITRES_STAT!C2192</f>
        <v>1.6</v>
      </c>
      <c r="C2189" s="5">
        <f>TITRES_STAT!D2192</f>
        <v>1.6</v>
      </c>
      <c r="D2189" s="5">
        <f>TITRES_STAT!E2192</f>
        <v>18538</v>
      </c>
      <c r="E2189" s="2">
        <f t="shared" si="136"/>
        <v>-407120</v>
      </c>
      <c r="F2189" s="5" t="str">
        <f t="shared" si="139"/>
        <v>BULLISH</v>
      </c>
      <c r="G2189" s="5" t="str">
        <f t="shared" si="138"/>
        <v>WEAK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1.59</v>
      </c>
      <c r="C2190" s="5">
        <f>TITRES_STAT!D2193</f>
        <v>1.59</v>
      </c>
      <c r="D2190" s="5">
        <f>TITRES_STAT!E2193</f>
        <v>10018</v>
      </c>
      <c r="E2190" s="2">
        <f t="shared" si="136"/>
        <v>-417138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BULLISH DIVERGENCE</v>
      </c>
    </row>
    <row r="2191" spans="1:8" ht="13.5" x14ac:dyDescent="0.25">
      <c r="A2191" s="3">
        <f>TITRES_STAT!B2194</f>
        <v>45495</v>
      </c>
      <c r="B2191" s="5">
        <f>TITRES_STAT!C2194</f>
        <v>1.6</v>
      </c>
      <c r="C2191" s="5">
        <f>TITRES_STAT!D2194</f>
        <v>1.6</v>
      </c>
      <c r="D2191" s="5">
        <f>TITRES_STAT!E2194</f>
        <v>5437</v>
      </c>
      <c r="E2191" s="2">
        <f t="shared" si="136"/>
        <v>-411701</v>
      </c>
      <c r="F2191" s="5" t="str">
        <f t="shared" si="139"/>
        <v>BULLISH</v>
      </c>
      <c r="G2191" s="5" t="str">
        <f t="shared" si="138"/>
        <v>WEAK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1.61</v>
      </c>
      <c r="C2192" s="5">
        <f>TITRES_STAT!D2195</f>
        <v>1.61</v>
      </c>
      <c r="D2192" s="5">
        <f>TITRES_STAT!E2195</f>
        <v>10600</v>
      </c>
      <c r="E2192" s="2">
        <f t="shared" si="136"/>
        <v>-401101</v>
      </c>
      <c r="F2192" s="5" t="str">
        <f t="shared" si="139"/>
        <v>BULLISH</v>
      </c>
      <c r="G2192" s="5" t="str">
        <f t="shared" si="138"/>
        <v>WEAK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1.62</v>
      </c>
      <c r="C2193" s="5">
        <f>TITRES_STAT!D2196</f>
        <v>1.62</v>
      </c>
      <c r="D2193" s="5">
        <f>TITRES_STAT!E2196</f>
        <v>2729</v>
      </c>
      <c r="E2193" s="2">
        <f t="shared" si="136"/>
        <v>-398372</v>
      </c>
      <c r="F2193" s="5" t="str">
        <f t="shared" si="139"/>
        <v>BULLISH</v>
      </c>
      <c r="G2193" s="5" t="str">
        <f t="shared" si="138"/>
        <v>WEAK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1.63</v>
      </c>
      <c r="C2194" s="5">
        <f>TITRES_STAT!D2197</f>
        <v>1.63</v>
      </c>
      <c r="D2194" s="5">
        <f>TITRES_STAT!E2197</f>
        <v>7749</v>
      </c>
      <c r="E2194" s="2">
        <f t="shared" si="136"/>
        <v>-390623</v>
      </c>
      <c r="F2194" s="5" t="str">
        <f t="shared" si="139"/>
        <v>BULLISH</v>
      </c>
      <c r="G2194" s="5" t="str">
        <f t="shared" si="138"/>
        <v>WEAK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1.67</v>
      </c>
      <c r="C2195" s="5">
        <f>TITRES_STAT!D2198</f>
        <v>1.67</v>
      </c>
      <c r="D2195" s="5">
        <f>TITRES_STAT!E2198</f>
        <v>0</v>
      </c>
      <c r="E2195" s="2">
        <f t="shared" si="136"/>
        <v>-390623</v>
      </c>
      <c r="F2195" s="5" t="str">
        <f t="shared" si="139"/>
        <v>BULLISH</v>
      </c>
      <c r="G2195" s="5" t="str">
        <f t="shared" si="138"/>
        <v>WEAK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1.67</v>
      </c>
      <c r="C2196" s="5">
        <f>TITRES_STAT!D2199</f>
        <v>1.67</v>
      </c>
      <c r="D2196" s="5">
        <f>TITRES_STAT!E2199</f>
        <v>25381</v>
      </c>
      <c r="E2196" s="2">
        <f t="shared" si="136"/>
        <v>-390623</v>
      </c>
      <c r="F2196" s="5" t="str">
        <f t="shared" si="139"/>
        <v>BULLISH</v>
      </c>
      <c r="G2196" s="5" t="str">
        <f t="shared" si="138"/>
        <v>WEAK</v>
      </c>
      <c r="H2196" s="5" t="str">
        <f t="shared" si="137"/>
        <v>CONFIRMED BULLISH</v>
      </c>
    </row>
    <row r="2197" spans="1:8" ht="13.5" x14ac:dyDescent="0.25">
      <c r="A2197" s="3">
        <f>TITRES_STAT!B2200</f>
        <v>45504</v>
      </c>
      <c r="B2197" s="5">
        <f>TITRES_STAT!C2200</f>
        <v>1.68</v>
      </c>
      <c r="C2197" s="5">
        <f>TITRES_STAT!D2200</f>
        <v>1.68</v>
      </c>
      <c r="D2197" s="5">
        <f>TITRES_STAT!E2200</f>
        <v>3748</v>
      </c>
      <c r="E2197" s="2">
        <f t="shared" si="136"/>
        <v>-386875</v>
      </c>
      <c r="F2197" s="5" t="str">
        <f t="shared" si="139"/>
        <v>BULLISH</v>
      </c>
      <c r="G2197" s="5" t="str">
        <f t="shared" si="138"/>
        <v>WEAK</v>
      </c>
      <c r="H2197" s="5" t="str">
        <f t="shared" si="137"/>
        <v>CONFIRMED BULLISH</v>
      </c>
    </row>
    <row r="2198" spans="1:8" ht="13.5" x14ac:dyDescent="0.25">
      <c r="A2198" s="3">
        <f>TITRES_STAT!B2201</f>
        <v>45505</v>
      </c>
      <c r="B2198" s="5">
        <f>TITRES_STAT!C2201</f>
        <v>1.69</v>
      </c>
      <c r="C2198" s="5">
        <f>TITRES_STAT!D2201</f>
        <v>1.69</v>
      </c>
      <c r="D2198" s="5">
        <f>TITRES_STAT!E2201</f>
        <v>24151</v>
      </c>
      <c r="E2198" s="2">
        <f t="shared" si="136"/>
        <v>-362724</v>
      </c>
      <c r="F2198" s="5" t="str">
        <f t="shared" si="139"/>
        <v>BULLISH</v>
      </c>
      <c r="G2198" s="5" t="str">
        <f t="shared" si="138"/>
        <v>WEAK</v>
      </c>
      <c r="H2198" s="5" t="str">
        <f t="shared" si="137"/>
        <v>CONFIRMED BULLISH</v>
      </c>
    </row>
    <row r="2199" spans="1:8" ht="13.5" x14ac:dyDescent="0.25">
      <c r="A2199" s="3">
        <f>TITRES_STAT!B2202</f>
        <v>45506</v>
      </c>
      <c r="B2199" s="5">
        <f>TITRES_STAT!C2202</f>
        <v>1.69</v>
      </c>
      <c r="C2199" s="5">
        <f>TITRES_STAT!D2202</f>
        <v>1.69</v>
      </c>
      <c r="D2199" s="5">
        <f>TITRES_STAT!E2202</f>
        <v>11997</v>
      </c>
      <c r="E2199" s="2">
        <f t="shared" si="136"/>
        <v>-362724</v>
      </c>
      <c r="F2199" s="5" t="str">
        <f t="shared" si="139"/>
        <v>BULLISH</v>
      </c>
      <c r="G2199" s="5" t="str">
        <f t="shared" si="138"/>
        <v>WEAK</v>
      </c>
      <c r="H2199" s="5" t="str">
        <f t="shared" si="137"/>
        <v>CONFIRMED BULLISH</v>
      </c>
    </row>
    <row r="2200" spans="1:8" ht="13.5" x14ac:dyDescent="0.25">
      <c r="A2200" s="3">
        <f>TITRES_STAT!B2203</f>
        <v>45509</v>
      </c>
      <c r="B2200" s="5">
        <f>TITRES_STAT!C2203</f>
        <v>1.69</v>
      </c>
      <c r="C2200" s="5">
        <f>TITRES_STAT!D2203</f>
        <v>1.69</v>
      </c>
      <c r="D2200" s="5">
        <f>TITRES_STAT!E2203</f>
        <v>15475</v>
      </c>
      <c r="E2200" s="2">
        <f t="shared" si="136"/>
        <v>-362724</v>
      </c>
      <c r="F2200" s="5" t="str">
        <f t="shared" si="139"/>
        <v>BULLISH</v>
      </c>
      <c r="G2200" s="5" t="str">
        <f t="shared" si="138"/>
        <v>WEAK</v>
      </c>
      <c r="H2200" s="5" t="str">
        <f t="shared" si="137"/>
        <v>CONFIRMED BULLISH</v>
      </c>
    </row>
    <row r="2201" spans="1:8" ht="13.5" x14ac:dyDescent="0.25">
      <c r="A2201" s="3">
        <f>TITRES_STAT!B2204</f>
        <v>45510</v>
      </c>
      <c r="B2201" s="5">
        <f>TITRES_STAT!C2204</f>
        <v>1.7</v>
      </c>
      <c r="C2201" s="5">
        <f>TITRES_STAT!D2204</f>
        <v>1.7</v>
      </c>
      <c r="D2201" s="5">
        <f>TITRES_STAT!E2204</f>
        <v>750</v>
      </c>
      <c r="E2201" s="2">
        <f t="shared" si="136"/>
        <v>-361974</v>
      </c>
      <c r="F2201" s="5" t="str">
        <f t="shared" si="139"/>
        <v>BULLISH</v>
      </c>
      <c r="G2201" s="5" t="str">
        <f t="shared" si="138"/>
        <v>WEAK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1.7</v>
      </c>
      <c r="C2202" s="5">
        <f>TITRES_STAT!D2205</f>
        <v>1.7</v>
      </c>
      <c r="D2202" s="5">
        <f>TITRES_STAT!E2205</f>
        <v>895</v>
      </c>
      <c r="E2202" s="2">
        <f t="shared" si="136"/>
        <v>-361974</v>
      </c>
      <c r="F2202" s="5" t="str">
        <f t="shared" si="139"/>
        <v>BULLISH</v>
      </c>
      <c r="G2202" s="5" t="str">
        <f t="shared" si="138"/>
        <v>WEAK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1.7</v>
      </c>
      <c r="C2203" s="5">
        <f>TITRES_STAT!D2206</f>
        <v>1.7</v>
      </c>
      <c r="D2203" s="5">
        <f>TITRES_STAT!E2206</f>
        <v>3007</v>
      </c>
      <c r="E2203" s="2">
        <f t="shared" si="136"/>
        <v>-361974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1.75</v>
      </c>
      <c r="C2204" s="5">
        <f>TITRES_STAT!D2207</f>
        <v>1.75</v>
      </c>
      <c r="D2204" s="5">
        <f>TITRES_STAT!E2207</f>
        <v>16942</v>
      </c>
      <c r="E2204" s="2">
        <f t="shared" si="136"/>
        <v>-345032</v>
      </c>
      <c r="F2204" s="5" t="str">
        <f t="shared" si="139"/>
        <v>BULLISH</v>
      </c>
      <c r="G2204" s="5" t="str">
        <f t="shared" si="138"/>
        <v>WEAK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1.79</v>
      </c>
      <c r="C2205" s="5">
        <f>TITRES_STAT!D2208</f>
        <v>1.79</v>
      </c>
      <c r="D2205" s="5">
        <f>TITRES_STAT!E2208</f>
        <v>1370</v>
      </c>
      <c r="E2205" s="2">
        <f t="shared" si="136"/>
        <v>-343662</v>
      </c>
      <c r="F2205" s="5" t="str">
        <f t="shared" si="139"/>
        <v>BULLISH</v>
      </c>
      <c r="G2205" s="5" t="str">
        <f t="shared" si="138"/>
        <v>WEAK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1.79</v>
      </c>
      <c r="C2206" s="5">
        <f>TITRES_STAT!D2209</f>
        <v>1.79</v>
      </c>
      <c r="D2206" s="5">
        <f>TITRES_STAT!E2209</f>
        <v>5750</v>
      </c>
      <c r="E2206" s="2">
        <f t="shared" si="136"/>
        <v>-343662</v>
      </c>
      <c r="F2206" s="5" t="str">
        <f t="shared" si="139"/>
        <v>BULLISH</v>
      </c>
      <c r="G2206" s="5" t="str">
        <f t="shared" si="138"/>
        <v>WEAK</v>
      </c>
      <c r="H2206" s="5" t="str">
        <f t="shared" si="137"/>
        <v>CONFIRMED BULLISH</v>
      </c>
    </row>
    <row r="2207" spans="1:8" ht="13.5" x14ac:dyDescent="0.25">
      <c r="A2207" s="3">
        <f>TITRES_STAT!B2210</f>
        <v>45519</v>
      </c>
      <c r="B2207" s="5">
        <f>TITRES_STAT!C2210</f>
        <v>1.79</v>
      </c>
      <c r="C2207" s="5">
        <f>TITRES_STAT!D2210</f>
        <v>1.79</v>
      </c>
      <c r="D2207" s="5">
        <f>TITRES_STAT!E2210</f>
        <v>7033</v>
      </c>
      <c r="E2207" s="2">
        <f t="shared" si="136"/>
        <v>-343662</v>
      </c>
      <c r="F2207" s="5" t="str">
        <f t="shared" si="139"/>
        <v>BULLISH</v>
      </c>
      <c r="G2207" s="5" t="str">
        <f t="shared" si="138"/>
        <v>WEAK</v>
      </c>
      <c r="H2207" s="5" t="str">
        <f t="shared" si="137"/>
        <v>CONFIRMED BULLISH</v>
      </c>
    </row>
    <row r="2208" spans="1:8" ht="13.5" x14ac:dyDescent="0.25">
      <c r="A2208" s="3">
        <f>TITRES_STAT!B2211</f>
        <v>45520</v>
      </c>
      <c r="B2208" s="5">
        <f>TITRES_STAT!C2211</f>
        <v>1.74</v>
      </c>
      <c r="C2208" s="5">
        <f>TITRES_STAT!D2211</f>
        <v>1.74</v>
      </c>
      <c r="D2208" s="5">
        <f>TITRES_STAT!E2211</f>
        <v>7300</v>
      </c>
      <c r="E2208" s="2">
        <f t="shared" si="136"/>
        <v>-350962</v>
      </c>
      <c r="F2208" s="5" t="str">
        <f t="shared" si="139"/>
        <v>BULLISH</v>
      </c>
      <c r="G2208" s="5" t="str">
        <f t="shared" si="138"/>
        <v>WEAK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1.79</v>
      </c>
      <c r="C2209" s="5">
        <f>TITRES_STAT!D2212</f>
        <v>1.79</v>
      </c>
      <c r="D2209" s="5">
        <f>TITRES_STAT!E2212</f>
        <v>125</v>
      </c>
      <c r="E2209" s="2">
        <f t="shared" si="136"/>
        <v>-350837</v>
      </c>
      <c r="F2209" s="5" t="str">
        <f t="shared" si="139"/>
        <v>BEARISH</v>
      </c>
      <c r="G2209" s="5" t="str">
        <f t="shared" si="138"/>
        <v>NEUTRAL</v>
      </c>
      <c r="H2209" s="5" t="str">
        <f t="shared" si="137"/>
        <v>BEARISH DIVERGENCE</v>
      </c>
    </row>
    <row r="2210" spans="1:8" ht="13.5" x14ac:dyDescent="0.25">
      <c r="A2210" s="3">
        <f>TITRES_STAT!B2213</f>
        <v>45524</v>
      </c>
      <c r="B2210" s="5">
        <f>TITRES_STAT!C2213</f>
        <v>1.74</v>
      </c>
      <c r="C2210" s="5">
        <f>TITRES_STAT!D2213</f>
        <v>1.74</v>
      </c>
      <c r="D2210" s="5">
        <f>TITRES_STAT!E2213</f>
        <v>0</v>
      </c>
      <c r="E2210" s="2">
        <f t="shared" si="136"/>
        <v>-350837</v>
      </c>
      <c r="F2210" s="5" t="str">
        <f t="shared" si="139"/>
        <v>BEARISH</v>
      </c>
      <c r="G2210" s="5" t="str">
        <f t="shared" si="138"/>
        <v>STRONG</v>
      </c>
      <c r="H2210" s="5" t="str">
        <f t="shared" si="137"/>
        <v>CONFIRMED BEARISH</v>
      </c>
    </row>
    <row r="2211" spans="1:8" ht="13.5" x14ac:dyDescent="0.25">
      <c r="A2211" s="3">
        <f>TITRES_STAT!B2214</f>
        <v>45525</v>
      </c>
      <c r="B2211" s="5">
        <f>TITRES_STAT!C2214</f>
        <v>1.75</v>
      </c>
      <c r="C2211" s="5">
        <f>TITRES_STAT!D2214</f>
        <v>1.75</v>
      </c>
      <c r="D2211" s="5">
        <f>TITRES_STAT!E2214</f>
        <v>356</v>
      </c>
      <c r="E2211" s="2">
        <f t="shared" si="136"/>
        <v>-350481</v>
      </c>
      <c r="F2211" s="5" t="str">
        <f t="shared" si="139"/>
        <v>BEARISH</v>
      </c>
      <c r="G2211" s="5" t="str">
        <f t="shared" si="138"/>
        <v>NEUTRAL</v>
      </c>
      <c r="H2211" s="5" t="str">
        <f t="shared" si="137"/>
        <v>CONFIRMED BEARISH</v>
      </c>
    </row>
    <row r="2212" spans="1:8" ht="13.5" x14ac:dyDescent="0.25">
      <c r="A2212" s="3">
        <f>TITRES_STAT!B2215</f>
        <v>45526</v>
      </c>
      <c r="B2212" s="5">
        <f>TITRES_STAT!C2215</f>
        <v>1.78</v>
      </c>
      <c r="C2212" s="5">
        <f>TITRES_STAT!D2215</f>
        <v>1.78</v>
      </c>
      <c r="D2212" s="5">
        <f>TITRES_STAT!E2215</f>
        <v>60</v>
      </c>
      <c r="E2212" s="2">
        <f t="shared" si="136"/>
        <v>-350421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CONFIRMED BEARISH</v>
      </c>
    </row>
    <row r="2213" spans="1:8" ht="13.5" x14ac:dyDescent="0.25">
      <c r="A2213" s="3">
        <f>TITRES_STAT!B2216</f>
        <v>45527</v>
      </c>
      <c r="B2213" s="5">
        <f>TITRES_STAT!C2216</f>
        <v>1.73</v>
      </c>
      <c r="C2213" s="5">
        <f>TITRES_STAT!D2216</f>
        <v>1.73</v>
      </c>
      <c r="D2213" s="5">
        <f>TITRES_STAT!E2216</f>
        <v>0</v>
      </c>
      <c r="E2213" s="2">
        <f t="shared" si="136"/>
        <v>-350421</v>
      </c>
      <c r="F2213" s="5" t="str">
        <f t="shared" si="139"/>
        <v>BULLISH</v>
      </c>
      <c r="G2213" s="5" t="str">
        <f t="shared" si="138"/>
        <v>NEUTRAL</v>
      </c>
      <c r="H2213" s="5" t="str">
        <f t="shared" si="137"/>
        <v>BULLISH DIVERGENCE</v>
      </c>
    </row>
    <row r="2214" spans="1:8" ht="13.5" x14ac:dyDescent="0.25">
      <c r="A2214" s="3">
        <f>TITRES_STAT!B2217</f>
        <v>45530</v>
      </c>
      <c r="B2214" s="5">
        <f>TITRES_STAT!C2217</f>
        <v>1.75</v>
      </c>
      <c r="C2214" s="5">
        <f>TITRES_STAT!D2217</f>
        <v>1.75</v>
      </c>
      <c r="D2214" s="5">
        <f>TITRES_STAT!E2217</f>
        <v>690</v>
      </c>
      <c r="E2214" s="2">
        <f t="shared" si="136"/>
        <v>-349731</v>
      </c>
      <c r="F2214" s="5" t="str">
        <f t="shared" si="139"/>
        <v>BULLISH</v>
      </c>
      <c r="G2214" s="5" t="str">
        <f t="shared" si="138"/>
        <v>NEUTRAL</v>
      </c>
      <c r="H2214" s="5" t="str">
        <f t="shared" si="137"/>
        <v>BULLISH DIVERGENCE</v>
      </c>
    </row>
    <row r="2215" spans="1:8" ht="13.5" x14ac:dyDescent="0.25">
      <c r="A2215" s="3">
        <f>TITRES_STAT!B2218</f>
        <v>45531</v>
      </c>
      <c r="B2215" s="5">
        <f>TITRES_STAT!C2218</f>
        <v>1.75</v>
      </c>
      <c r="C2215" s="5">
        <f>TITRES_STAT!D2218</f>
        <v>1.75</v>
      </c>
      <c r="D2215" s="5">
        <f>TITRES_STAT!E2218</f>
        <v>50</v>
      </c>
      <c r="E2215" s="2">
        <f t="shared" si="136"/>
        <v>-349731</v>
      </c>
      <c r="F2215" s="5" t="str">
        <f t="shared" si="139"/>
        <v>BULLISH</v>
      </c>
      <c r="G2215" s="5" t="str">
        <f t="shared" si="138"/>
        <v>NEUTRAL</v>
      </c>
      <c r="H2215" s="5" t="str">
        <f t="shared" si="137"/>
        <v>CONFIRMED BULLISH</v>
      </c>
    </row>
    <row r="2216" spans="1:8" ht="13.5" x14ac:dyDescent="0.25">
      <c r="A2216" s="3">
        <f>TITRES_STAT!B2219</f>
        <v>45532</v>
      </c>
      <c r="B2216" s="5">
        <f>TITRES_STAT!C2219</f>
        <v>1.75</v>
      </c>
      <c r="C2216" s="5">
        <f>TITRES_STAT!D2219</f>
        <v>1.75</v>
      </c>
      <c r="D2216" s="5">
        <f>TITRES_STAT!E2219</f>
        <v>870</v>
      </c>
      <c r="E2216" s="2">
        <f t="shared" si="136"/>
        <v>-349731</v>
      </c>
      <c r="F2216" s="5" t="str">
        <f t="shared" si="139"/>
        <v>BULLISH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1.75</v>
      </c>
      <c r="C2217" s="5">
        <f>TITRES_STAT!D2220</f>
        <v>1.75</v>
      </c>
      <c r="D2217" s="5">
        <f>TITRES_STAT!E2220</f>
        <v>2070</v>
      </c>
      <c r="E2217" s="2">
        <f t="shared" si="136"/>
        <v>-349731</v>
      </c>
      <c r="F2217" s="5" t="str">
        <f t="shared" si="139"/>
        <v>BULLISH</v>
      </c>
      <c r="G2217" s="5" t="str">
        <f t="shared" si="138"/>
        <v>NEUTRAL</v>
      </c>
      <c r="H2217" s="5" t="str">
        <f t="shared" si="137"/>
        <v>BULLISH DIVERGENCE</v>
      </c>
    </row>
    <row r="2218" spans="1:8" ht="13.5" x14ac:dyDescent="0.25">
      <c r="A2218" s="3">
        <f>TITRES_STAT!B2221</f>
        <v>45534</v>
      </c>
      <c r="B2218" s="5">
        <f>TITRES_STAT!C2221</f>
        <v>1.75</v>
      </c>
      <c r="C2218" s="5">
        <f>TITRES_STAT!D2221</f>
        <v>1.75</v>
      </c>
      <c r="D2218" s="5">
        <f>TITRES_STAT!E2221</f>
        <v>10300</v>
      </c>
      <c r="E2218" s="2">
        <f t="shared" si="136"/>
        <v>-349731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1.7</v>
      </c>
      <c r="C2219" s="5">
        <f>TITRES_STAT!D2222</f>
        <v>1.7</v>
      </c>
      <c r="D2219" s="5">
        <f>TITRES_STAT!E2222</f>
        <v>4255</v>
      </c>
      <c r="E2219" s="2">
        <f t="shared" si="136"/>
        <v>-353986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CONFIRMED BEARISH</v>
      </c>
    </row>
    <row r="2220" spans="1:8" ht="13.5" x14ac:dyDescent="0.25">
      <c r="A2220" s="3">
        <f>TITRES_STAT!B2223</f>
        <v>45538</v>
      </c>
      <c r="B2220" s="5">
        <f>TITRES_STAT!C2223</f>
        <v>1.71</v>
      </c>
      <c r="C2220" s="5">
        <f>TITRES_STAT!D2223</f>
        <v>1.71</v>
      </c>
      <c r="D2220" s="5">
        <f>TITRES_STAT!E2223</f>
        <v>11062</v>
      </c>
      <c r="E2220" s="2">
        <f t="shared" si="136"/>
        <v>-342924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BULLISH DIVERGENCE</v>
      </c>
    </row>
    <row r="2221" spans="1:8" ht="13.5" x14ac:dyDescent="0.25">
      <c r="A2221" s="3">
        <f>TITRES_STAT!B2224</f>
        <v>45539</v>
      </c>
      <c r="B2221" s="5">
        <f>TITRES_STAT!C2224</f>
        <v>1.75</v>
      </c>
      <c r="C2221" s="5">
        <f>TITRES_STAT!D2224</f>
        <v>1.75</v>
      </c>
      <c r="D2221" s="5">
        <f>TITRES_STAT!E2224</f>
        <v>2190</v>
      </c>
      <c r="E2221" s="2">
        <f t="shared" si="136"/>
        <v>-340734</v>
      </c>
      <c r="F2221" s="5" t="str">
        <f t="shared" si="139"/>
        <v>BULLISH</v>
      </c>
      <c r="G2221" s="5" t="str">
        <f t="shared" si="138"/>
        <v>WEAK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1.8</v>
      </c>
      <c r="C2222" s="5">
        <f>TITRES_STAT!D2225</f>
        <v>1.8</v>
      </c>
      <c r="D2222" s="5">
        <f>TITRES_STAT!E2225</f>
        <v>22307</v>
      </c>
      <c r="E2222" s="2">
        <f t="shared" si="136"/>
        <v>-318427</v>
      </c>
      <c r="F2222" s="5" t="str">
        <f t="shared" si="139"/>
        <v>BULLISH</v>
      </c>
      <c r="G2222" s="5" t="str">
        <f t="shared" si="138"/>
        <v>WEAK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1.85</v>
      </c>
      <c r="C2223" s="5">
        <f>TITRES_STAT!D2226</f>
        <v>1.85</v>
      </c>
      <c r="D2223" s="5">
        <f>TITRES_STAT!E2226</f>
        <v>19016</v>
      </c>
      <c r="E2223" s="2">
        <f t="shared" si="136"/>
        <v>-299411</v>
      </c>
      <c r="F2223" s="5" t="str">
        <f t="shared" si="139"/>
        <v>BULLISH</v>
      </c>
      <c r="G2223" s="5" t="str">
        <f t="shared" si="138"/>
        <v>WEAK</v>
      </c>
      <c r="H2223" s="5" t="str">
        <f t="shared" si="137"/>
        <v>CONFIRMED BULLISH</v>
      </c>
    </row>
    <row r="2224" spans="1:8" ht="13.5" x14ac:dyDescent="0.25">
      <c r="A2224" s="3">
        <f>TITRES_STAT!B2227</f>
        <v>45544</v>
      </c>
      <c r="B2224" s="5">
        <f>TITRES_STAT!C2227</f>
        <v>1.85</v>
      </c>
      <c r="C2224" s="5">
        <f>TITRES_STAT!D2227</f>
        <v>1.85</v>
      </c>
      <c r="D2224" s="5">
        <f>TITRES_STAT!E2227</f>
        <v>840</v>
      </c>
      <c r="E2224" s="2">
        <f t="shared" si="136"/>
        <v>-299411</v>
      </c>
      <c r="F2224" s="5" t="str">
        <f t="shared" si="139"/>
        <v>BULLISH</v>
      </c>
      <c r="G2224" s="5" t="str">
        <f t="shared" si="138"/>
        <v>WEAK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1.83</v>
      </c>
      <c r="C2225" s="5">
        <f>TITRES_STAT!D2228</f>
        <v>1.83</v>
      </c>
      <c r="D2225" s="5">
        <f>TITRES_STAT!E2228</f>
        <v>580</v>
      </c>
      <c r="E2225" s="2">
        <f t="shared" si="136"/>
        <v>-299991</v>
      </c>
      <c r="F2225" s="5" t="str">
        <f t="shared" si="139"/>
        <v>BULLISH</v>
      </c>
      <c r="G2225" s="5" t="str">
        <f t="shared" si="138"/>
        <v>WEAK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1.78</v>
      </c>
      <c r="C2226" s="5">
        <f>TITRES_STAT!D2229</f>
        <v>1.78</v>
      </c>
      <c r="D2226" s="5">
        <f>TITRES_STAT!E2229</f>
        <v>2200</v>
      </c>
      <c r="E2226" s="2">
        <f t="shared" si="136"/>
        <v>-302191</v>
      </c>
      <c r="F2226" s="5" t="str">
        <f t="shared" si="139"/>
        <v>BULLISH</v>
      </c>
      <c r="G2226" s="5" t="str">
        <f t="shared" si="138"/>
        <v>WEAK</v>
      </c>
      <c r="H2226" s="5" t="str">
        <f t="shared" si="137"/>
        <v>CONFIRMED BULLISH</v>
      </c>
    </row>
    <row r="2227" spans="1:8" ht="13.5" x14ac:dyDescent="0.25">
      <c r="A2227" s="3">
        <f>TITRES_STAT!B2230</f>
        <v>45547</v>
      </c>
      <c r="B2227" s="5">
        <f>TITRES_STAT!C2230</f>
        <v>1.73</v>
      </c>
      <c r="C2227" s="5">
        <f>TITRES_STAT!D2230</f>
        <v>1.73</v>
      </c>
      <c r="D2227" s="5">
        <f>TITRES_STAT!E2230</f>
        <v>5210</v>
      </c>
      <c r="E2227" s="2">
        <f t="shared" si="136"/>
        <v>-307401</v>
      </c>
      <c r="F2227" s="5" t="str">
        <f t="shared" si="139"/>
        <v>BULLISH</v>
      </c>
      <c r="G2227" s="5" t="str">
        <f t="shared" si="138"/>
        <v>WEAK</v>
      </c>
      <c r="H2227" s="5" t="str">
        <f t="shared" si="137"/>
        <v>BULLISH DIVERGENCE</v>
      </c>
    </row>
    <row r="2228" spans="1:8" ht="13.5" x14ac:dyDescent="0.25">
      <c r="A2228" s="3">
        <f>TITRES_STAT!B2231</f>
        <v>45548</v>
      </c>
      <c r="B2228" s="5">
        <f>TITRES_STAT!C2231</f>
        <v>1.69</v>
      </c>
      <c r="C2228" s="5">
        <f>TITRES_STAT!D2231</f>
        <v>1.69</v>
      </c>
      <c r="D2228" s="5">
        <f>TITRES_STAT!E2231</f>
        <v>9908</v>
      </c>
      <c r="E2228" s="2">
        <f t="shared" si="136"/>
        <v>-317309</v>
      </c>
      <c r="F2228" s="5" t="str">
        <f t="shared" si="139"/>
        <v>BEARISH</v>
      </c>
      <c r="G2228" s="5" t="str">
        <f t="shared" si="138"/>
        <v>STRONG</v>
      </c>
      <c r="H2228" s="5" t="str">
        <f t="shared" si="137"/>
        <v>CONFIRMED BEARISH</v>
      </c>
    </row>
    <row r="2229" spans="1:8" ht="13.5" x14ac:dyDescent="0.25">
      <c r="A2229" s="3">
        <f>TITRES_STAT!B2232</f>
        <v>45551</v>
      </c>
      <c r="B2229" s="5">
        <f>TITRES_STAT!C2232</f>
        <v>1.65</v>
      </c>
      <c r="C2229" s="5">
        <f>TITRES_STAT!D2232</f>
        <v>1.65</v>
      </c>
      <c r="D2229" s="5">
        <f>TITRES_STAT!E2232</f>
        <v>18500</v>
      </c>
      <c r="E2229" s="2">
        <f t="shared" si="136"/>
        <v>-335809</v>
      </c>
      <c r="F2229" s="5" t="str">
        <f t="shared" si="139"/>
        <v>BEARISH</v>
      </c>
      <c r="G2229" s="5" t="str">
        <f t="shared" si="138"/>
        <v>STRONG</v>
      </c>
      <c r="H2229" s="5" t="str">
        <f t="shared" si="137"/>
        <v>CONFIRMED BEARISH</v>
      </c>
    </row>
    <row r="2230" spans="1:8" ht="13.5" x14ac:dyDescent="0.25">
      <c r="A2230" s="3">
        <f>TITRES_STAT!B2233</f>
        <v>45552</v>
      </c>
      <c r="B2230" s="5">
        <f>TITRES_STAT!C2233</f>
        <v>1.69</v>
      </c>
      <c r="C2230" s="5">
        <f>TITRES_STAT!D2233</f>
        <v>1.69</v>
      </c>
      <c r="D2230" s="5">
        <f>TITRES_STAT!E2233</f>
        <v>0</v>
      </c>
      <c r="E2230" s="2">
        <f t="shared" si="136"/>
        <v>-335809</v>
      </c>
      <c r="F2230" s="5" t="str">
        <f t="shared" si="139"/>
        <v>BEARISH</v>
      </c>
      <c r="G2230" s="5" t="str">
        <f t="shared" si="138"/>
        <v>STRONG</v>
      </c>
      <c r="H2230" s="5" t="str">
        <f t="shared" si="137"/>
        <v>CONFIRMED BEARISH</v>
      </c>
    </row>
    <row r="2231" spans="1:8" ht="13.5" x14ac:dyDescent="0.25">
      <c r="A2231" s="3">
        <f>TITRES_STAT!B2234</f>
        <v>45553</v>
      </c>
      <c r="B2231" s="5">
        <f>TITRES_STAT!C2234</f>
        <v>1.74</v>
      </c>
      <c r="C2231" s="5">
        <f>TITRES_STAT!D2234</f>
        <v>1.74</v>
      </c>
      <c r="D2231" s="5">
        <f>TITRES_STAT!E2234</f>
        <v>0</v>
      </c>
      <c r="E2231" s="2">
        <f t="shared" si="136"/>
        <v>-335809</v>
      </c>
      <c r="F2231" s="5" t="str">
        <f t="shared" si="139"/>
        <v>BEARISH</v>
      </c>
      <c r="G2231" s="5" t="str">
        <f t="shared" si="138"/>
        <v>STRONG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1.79</v>
      </c>
      <c r="C2232" s="5">
        <f>TITRES_STAT!D2235</f>
        <v>1.79</v>
      </c>
      <c r="D2232" s="5">
        <f>TITRES_STAT!E2235</f>
        <v>16600</v>
      </c>
      <c r="E2232" s="2">
        <f t="shared" si="136"/>
        <v>-319209</v>
      </c>
      <c r="F2232" s="5" t="str">
        <f t="shared" si="139"/>
        <v>BEARISH</v>
      </c>
      <c r="G2232" s="5" t="str">
        <f t="shared" si="138"/>
        <v>STRONG</v>
      </c>
      <c r="H2232" s="5" t="str">
        <f t="shared" si="137"/>
        <v>BEARISH DIVERGENCE</v>
      </c>
    </row>
    <row r="2233" spans="1:8" ht="13.5" x14ac:dyDescent="0.25">
      <c r="A2233" s="3">
        <f>TITRES_STAT!B2236</f>
        <v>45555</v>
      </c>
      <c r="B2233" s="5">
        <f>TITRES_STAT!C2236</f>
        <v>1.78</v>
      </c>
      <c r="C2233" s="5">
        <f>TITRES_STAT!D2236</f>
        <v>1.78</v>
      </c>
      <c r="D2233" s="5">
        <f>TITRES_STAT!E2236</f>
        <v>7040</v>
      </c>
      <c r="E2233" s="2">
        <f t="shared" si="136"/>
        <v>-326249</v>
      </c>
      <c r="F2233" s="5" t="str">
        <f t="shared" si="139"/>
        <v>BEARISH</v>
      </c>
      <c r="G2233" s="5" t="str">
        <f t="shared" si="138"/>
        <v>STRONG</v>
      </c>
      <c r="H2233" s="5" t="str">
        <f t="shared" si="137"/>
        <v>BEARISH DIVERGENCE</v>
      </c>
    </row>
    <row r="2234" spans="1:8" ht="13.5" x14ac:dyDescent="0.25">
      <c r="A2234" s="3">
        <f>TITRES_STAT!B2237</f>
        <v>45558</v>
      </c>
      <c r="B2234" s="5">
        <f>TITRES_STAT!C2237</f>
        <v>1.78</v>
      </c>
      <c r="C2234" s="5">
        <f>TITRES_STAT!D2237</f>
        <v>1.78</v>
      </c>
      <c r="D2234" s="5">
        <f>TITRES_STAT!E2237</f>
        <v>160</v>
      </c>
      <c r="E2234" s="2">
        <f t="shared" si="136"/>
        <v>-326249</v>
      </c>
      <c r="F2234" s="5" t="str">
        <f t="shared" si="139"/>
        <v>BULLISH</v>
      </c>
      <c r="G2234" s="5" t="str">
        <f t="shared" si="138"/>
        <v>WEAK</v>
      </c>
      <c r="H2234" s="5" t="str">
        <f t="shared" si="137"/>
        <v>CONFIRMED BULLISH</v>
      </c>
    </row>
    <row r="2235" spans="1:8" ht="13.5" x14ac:dyDescent="0.25">
      <c r="A2235" s="3">
        <f>TITRES_STAT!B2238</f>
        <v>45559</v>
      </c>
      <c r="B2235" s="5">
        <f>TITRES_STAT!C2238</f>
        <v>1.78</v>
      </c>
      <c r="C2235" s="5">
        <f>TITRES_STAT!D2238</f>
        <v>1.78</v>
      </c>
      <c r="D2235" s="5">
        <f>TITRES_STAT!E2238</f>
        <v>7030</v>
      </c>
      <c r="E2235" s="2">
        <f t="shared" si="136"/>
        <v>-326249</v>
      </c>
      <c r="F2235" s="5" t="str">
        <f t="shared" si="139"/>
        <v>BULLISH</v>
      </c>
      <c r="G2235" s="5" t="str">
        <f t="shared" si="138"/>
        <v>WEAK</v>
      </c>
      <c r="H2235" s="5" t="str">
        <f t="shared" si="137"/>
        <v>CONFIRMED BULLISH</v>
      </c>
    </row>
    <row r="2236" spans="1:8" ht="13.5" x14ac:dyDescent="0.25">
      <c r="A2236" s="3">
        <f>TITRES_STAT!B2239</f>
        <v>45560</v>
      </c>
      <c r="B2236" s="5">
        <f>TITRES_STAT!C2239</f>
        <v>1.73</v>
      </c>
      <c r="C2236" s="5">
        <f>TITRES_STAT!D2239</f>
        <v>1.73</v>
      </c>
      <c r="D2236" s="5">
        <f>TITRES_STAT!E2239</f>
        <v>7961</v>
      </c>
      <c r="E2236" s="2">
        <f t="shared" si="136"/>
        <v>-334210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BULLISH DIVERGENCE</v>
      </c>
    </row>
    <row r="2237" spans="1:8" ht="13.5" x14ac:dyDescent="0.25">
      <c r="A2237" s="3">
        <f>TITRES_STAT!B2240</f>
        <v>45561</v>
      </c>
      <c r="B2237" s="5">
        <f>TITRES_STAT!C2240</f>
        <v>1.77</v>
      </c>
      <c r="C2237" s="5">
        <f>TITRES_STAT!D2240</f>
        <v>1.77</v>
      </c>
      <c r="D2237" s="5">
        <f>TITRES_STAT!E2240</f>
        <v>100</v>
      </c>
      <c r="E2237" s="2">
        <f t="shared" si="136"/>
        <v>-334110</v>
      </c>
      <c r="F2237" s="5" t="str">
        <f t="shared" si="139"/>
        <v>BEARISH</v>
      </c>
      <c r="G2237" s="5" t="str">
        <f t="shared" si="138"/>
        <v>STRONG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1.77</v>
      </c>
      <c r="C2238" s="5">
        <f>TITRES_STAT!D2241</f>
        <v>1.77</v>
      </c>
      <c r="D2238" s="5">
        <f>TITRES_STAT!E2241</f>
        <v>1810</v>
      </c>
      <c r="E2238" s="2">
        <f t="shared" si="136"/>
        <v>-334110</v>
      </c>
      <c r="F2238" s="5" t="str">
        <f t="shared" si="139"/>
        <v>BEARISH</v>
      </c>
      <c r="G2238" s="5" t="str">
        <f t="shared" si="138"/>
        <v>STRONG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1.78</v>
      </c>
      <c r="C2239" s="5">
        <f>TITRES_STAT!D2242</f>
        <v>1.78</v>
      </c>
      <c r="D2239" s="5">
        <f>TITRES_STAT!E2242</f>
        <v>184</v>
      </c>
      <c r="E2239" s="2">
        <f t="shared" si="136"/>
        <v>-333926</v>
      </c>
      <c r="F2239" s="5" t="str">
        <f t="shared" si="139"/>
        <v>BEARISH</v>
      </c>
      <c r="G2239" s="5" t="str">
        <f t="shared" si="138"/>
        <v>STRONG</v>
      </c>
      <c r="H2239" s="5" t="str">
        <f t="shared" si="137"/>
        <v>NEUTRAL</v>
      </c>
    </row>
    <row r="2240" spans="1:8" ht="13.5" x14ac:dyDescent="0.25">
      <c r="A2240" s="3">
        <f>TITRES_STAT!B2243</f>
        <v>45566</v>
      </c>
      <c r="B2240" s="5">
        <f>TITRES_STAT!C2243</f>
        <v>1.77</v>
      </c>
      <c r="C2240" s="5">
        <f>TITRES_STAT!D2243</f>
        <v>1.77</v>
      </c>
      <c r="D2240" s="5">
        <f>TITRES_STAT!E2243</f>
        <v>54</v>
      </c>
      <c r="E2240" s="2">
        <f t="shared" si="136"/>
        <v>-333980</v>
      </c>
      <c r="F2240" s="5" t="str">
        <f t="shared" si="139"/>
        <v>BEARISH</v>
      </c>
      <c r="G2240" s="5" t="str">
        <f t="shared" si="138"/>
        <v>STRONG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1.73</v>
      </c>
      <c r="C2241" s="5">
        <f>TITRES_STAT!D2244</f>
        <v>1.73</v>
      </c>
      <c r="D2241" s="5">
        <f>TITRES_STAT!E2244</f>
        <v>15000</v>
      </c>
      <c r="E2241" s="2">
        <f t="shared" si="136"/>
        <v>-348980</v>
      </c>
      <c r="F2241" s="5" t="str">
        <f t="shared" si="139"/>
        <v>BEARISH</v>
      </c>
      <c r="G2241" s="5" t="str">
        <f t="shared" si="138"/>
        <v>STRONG</v>
      </c>
      <c r="H2241" s="5" t="str">
        <f t="shared" si="137"/>
        <v>NEUTRAL</v>
      </c>
    </row>
    <row r="2242" spans="1:8" ht="13.5" x14ac:dyDescent="0.25">
      <c r="A2242" s="3">
        <f>TITRES_STAT!B2245</f>
        <v>45568</v>
      </c>
      <c r="B2242" s="5">
        <f>TITRES_STAT!C2245</f>
        <v>1.72</v>
      </c>
      <c r="C2242" s="5">
        <f>TITRES_STAT!D2245</f>
        <v>1.72</v>
      </c>
      <c r="D2242" s="5">
        <f>TITRES_STAT!E2245</f>
        <v>100</v>
      </c>
      <c r="E2242" s="2">
        <f t="shared" si="136"/>
        <v>-349080</v>
      </c>
      <c r="F2242" s="5" t="str">
        <f t="shared" si="139"/>
        <v>BEARISH</v>
      </c>
      <c r="G2242" s="5" t="str">
        <f t="shared" si="138"/>
        <v>STRONG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1.73</v>
      </c>
      <c r="C2243" s="5">
        <f>TITRES_STAT!D2246</f>
        <v>1.73</v>
      </c>
      <c r="D2243" s="5">
        <f>TITRES_STAT!E2246</f>
        <v>2705</v>
      </c>
      <c r="E2243" s="2">
        <f t="shared" si="136"/>
        <v>-346375</v>
      </c>
      <c r="F2243" s="5" t="str">
        <f t="shared" si="139"/>
        <v>BEARISH</v>
      </c>
      <c r="G2243" s="5" t="str">
        <f t="shared" si="138"/>
        <v>STRONG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1.77</v>
      </c>
      <c r="C2244" s="5">
        <f>TITRES_STAT!D2247</f>
        <v>1.77</v>
      </c>
      <c r="D2244" s="5">
        <f>TITRES_STAT!E2247</f>
        <v>573</v>
      </c>
      <c r="E2244" s="2">
        <f t="shared" ref="E2244:E2307" si="140">IF(B2244&gt;B2243, E2243+D2244, IF(B2244&lt;B2243, E2243-D2244, E2243))</f>
        <v>-345802</v>
      </c>
      <c r="F2244" s="5" t="str">
        <f t="shared" si="139"/>
        <v>BEARISH</v>
      </c>
      <c r="G2244" s="5" t="str">
        <f t="shared" si="138"/>
        <v>STRONG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1.73</v>
      </c>
      <c r="C2245" s="5">
        <f>TITRES_STAT!D2248</f>
        <v>1.73</v>
      </c>
      <c r="D2245" s="5">
        <f>TITRES_STAT!E2248</f>
        <v>2757</v>
      </c>
      <c r="E2245" s="2">
        <f t="shared" si="140"/>
        <v>-348559</v>
      </c>
      <c r="F2245" s="5" t="str">
        <f t="shared" si="139"/>
        <v>BEARISH</v>
      </c>
      <c r="G2245" s="5" t="str">
        <f t="shared" si="138"/>
        <v>STRONG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1.76</v>
      </c>
      <c r="C2246" s="5">
        <f>TITRES_STAT!D2249</f>
        <v>1.76</v>
      </c>
      <c r="D2246" s="5">
        <f>TITRES_STAT!E2249</f>
        <v>350</v>
      </c>
      <c r="E2246" s="2">
        <f t="shared" si="140"/>
        <v>-348209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45575</v>
      </c>
      <c r="B2247" s="5">
        <f>TITRES_STAT!C2250</f>
        <v>1.71</v>
      </c>
      <c r="C2247" s="5">
        <f>TITRES_STAT!D2250</f>
        <v>1.71</v>
      </c>
      <c r="D2247" s="5">
        <f>TITRES_STAT!E2250</f>
        <v>14100</v>
      </c>
      <c r="E2247" s="2">
        <f t="shared" si="140"/>
        <v>-362309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STRONG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1.76</v>
      </c>
      <c r="C2248" s="5">
        <f>TITRES_STAT!D2251</f>
        <v>1.76</v>
      </c>
      <c r="D2248" s="5">
        <f>TITRES_STAT!E2251</f>
        <v>80</v>
      </c>
      <c r="E2248" s="2">
        <f t="shared" si="140"/>
        <v>-362229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STRONG</v>
      </c>
      <c r="H2248" s="5" t="str">
        <f t="shared" si="141"/>
        <v>BEARISH DIVERGENCE</v>
      </c>
    </row>
    <row r="2249" spans="1:8" ht="13.5" x14ac:dyDescent="0.25">
      <c r="A2249" s="3">
        <f>TITRES_STAT!B2252</f>
        <v>45579</v>
      </c>
      <c r="B2249" s="5">
        <f>TITRES_STAT!C2252</f>
        <v>1.74</v>
      </c>
      <c r="C2249" s="5">
        <f>TITRES_STAT!D2252</f>
        <v>1.74</v>
      </c>
      <c r="D2249" s="5">
        <f>TITRES_STAT!E2252</f>
        <v>7147</v>
      </c>
      <c r="E2249" s="2">
        <f t="shared" si="140"/>
        <v>-369376</v>
      </c>
      <c r="F2249" s="5" t="str">
        <f t="shared" si="143"/>
        <v>BEARISH</v>
      </c>
      <c r="G2249" s="5" t="str">
        <f t="shared" si="142"/>
        <v>STRONG</v>
      </c>
      <c r="H2249" s="5" t="str">
        <f t="shared" si="141"/>
        <v>CONFIRMED BEARISH</v>
      </c>
    </row>
    <row r="2250" spans="1:8" ht="13.5" x14ac:dyDescent="0.25">
      <c r="A2250" s="3">
        <f>TITRES_STAT!B2253</f>
        <v>45581</v>
      </c>
      <c r="B2250" s="5">
        <f>TITRES_STAT!C2253</f>
        <v>1.74</v>
      </c>
      <c r="C2250" s="5">
        <f>TITRES_STAT!D2253</f>
        <v>1.74</v>
      </c>
      <c r="D2250" s="5">
        <f>TITRES_STAT!E2253</f>
        <v>4564</v>
      </c>
      <c r="E2250" s="2">
        <f t="shared" si="140"/>
        <v>-369376</v>
      </c>
      <c r="F2250" s="5" t="str">
        <f t="shared" si="143"/>
        <v>BEARISH</v>
      </c>
      <c r="G2250" s="5" t="str">
        <f t="shared" si="142"/>
        <v>STRONG</v>
      </c>
      <c r="H2250" s="5" t="str">
        <f t="shared" si="141"/>
        <v>BEARISH DIVERGENCE</v>
      </c>
    </row>
    <row r="2251" spans="1:8" ht="13.5" x14ac:dyDescent="0.25">
      <c r="A2251" s="3">
        <f>TITRES_STAT!B2254</f>
        <v>45582</v>
      </c>
      <c r="B2251" s="5">
        <f>TITRES_STAT!C2254</f>
        <v>1.74</v>
      </c>
      <c r="C2251" s="5">
        <f>TITRES_STAT!D2254</f>
        <v>1.74</v>
      </c>
      <c r="D2251" s="5">
        <f>TITRES_STAT!E2254</f>
        <v>700</v>
      </c>
      <c r="E2251" s="2">
        <f t="shared" si="140"/>
        <v>-369376</v>
      </c>
      <c r="F2251" s="5" t="str">
        <f t="shared" si="143"/>
        <v>BEARISH</v>
      </c>
      <c r="G2251" s="5" t="str">
        <f t="shared" si="142"/>
        <v>STRONG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1.74</v>
      </c>
      <c r="C2252" s="5">
        <f>TITRES_STAT!D2255</f>
        <v>1.74</v>
      </c>
      <c r="D2252" s="5">
        <f>TITRES_STAT!E2255</f>
        <v>100</v>
      </c>
      <c r="E2252" s="2">
        <f t="shared" si="140"/>
        <v>-369376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BEARISH DIVERGENCE</v>
      </c>
    </row>
    <row r="2253" spans="1:8" ht="13.5" x14ac:dyDescent="0.25">
      <c r="A2253" s="3">
        <f>TITRES_STAT!B2256</f>
        <v>45586</v>
      </c>
      <c r="B2253" s="5">
        <f>TITRES_STAT!C2256</f>
        <v>1.77</v>
      </c>
      <c r="C2253" s="5">
        <f>TITRES_STAT!D2256</f>
        <v>1.77</v>
      </c>
      <c r="D2253" s="5">
        <f>TITRES_STAT!E2256</f>
        <v>4863</v>
      </c>
      <c r="E2253" s="2">
        <f t="shared" si="140"/>
        <v>-364513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BEARISH DIVERGENCE</v>
      </c>
    </row>
    <row r="2254" spans="1:8" ht="13.5" x14ac:dyDescent="0.25">
      <c r="A2254" s="3">
        <f>TITRES_STAT!B2257</f>
        <v>45587</v>
      </c>
      <c r="B2254" s="5">
        <f>TITRES_STAT!C2257</f>
        <v>1.76</v>
      </c>
      <c r="C2254" s="5">
        <f>TITRES_STAT!D2257</f>
        <v>1.76</v>
      </c>
      <c r="D2254" s="5">
        <f>TITRES_STAT!E2257</f>
        <v>9281</v>
      </c>
      <c r="E2254" s="2">
        <f t="shared" si="140"/>
        <v>-373794</v>
      </c>
      <c r="F2254" s="5" t="str">
        <f t="shared" si="143"/>
        <v>BEARISH</v>
      </c>
      <c r="G2254" s="5" t="str">
        <f t="shared" si="142"/>
        <v>NEUTRAL</v>
      </c>
      <c r="H2254" s="5" t="str">
        <f t="shared" si="141"/>
        <v>BEARISH DIVERGENCE</v>
      </c>
    </row>
    <row r="2255" spans="1:8" ht="13.5" x14ac:dyDescent="0.25">
      <c r="A2255" s="3">
        <f>TITRES_STAT!B2258</f>
        <v>45588</v>
      </c>
      <c r="B2255" s="5">
        <f>TITRES_STAT!C2258</f>
        <v>1.76</v>
      </c>
      <c r="C2255" s="5">
        <f>TITRES_STAT!D2258</f>
        <v>1.76</v>
      </c>
      <c r="D2255" s="5">
        <f>TITRES_STAT!E2258</f>
        <v>4900</v>
      </c>
      <c r="E2255" s="2">
        <f t="shared" si="140"/>
        <v>-373794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BEARISH DIVERGENCE</v>
      </c>
    </row>
    <row r="2256" spans="1:8" ht="13.5" x14ac:dyDescent="0.25">
      <c r="A2256" s="3">
        <f>TITRES_STAT!B2259</f>
        <v>45589</v>
      </c>
      <c r="B2256" s="5">
        <f>TITRES_STAT!C2259</f>
        <v>1.71</v>
      </c>
      <c r="C2256" s="5">
        <f>TITRES_STAT!D2259</f>
        <v>1.71</v>
      </c>
      <c r="D2256" s="5">
        <f>TITRES_STAT!E2259</f>
        <v>6089</v>
      </c>
      <c r="E2256" s="2">
        <f t="shared" si="140"/>
        <v>-379883</v>
      </c>
      <c r="F2256" s="5" t="str">
        <f t="shared" si="143"/>
        <v>BEARISH</v>
      </c>
      <c r="G2256" s="5" t="str">
        <f t="shared" si="142"/>
        <v>STRONG</v>
      </c>
      <c r="H2256" s="5" t="str">
        <f t="shared" si="141"/>
        <v>CONFIRMED BEARISH</v>
      </c>
    </row>
    <row r="2257" spans="1:8" ht="13.5" x14ac:dyDescent="0.25">
      <c r="A2257" s="3">
        <f>TITRES_STAT!B2260</f>
        <v>45590</v>
      </c>
      <c r="B2257" s="5">
        <f>TITRES_STAT!C2260</f>
        <v>1.75</v>
      </c>
      <c r="C2257" s="5">
        <f>TITRES_STAT!D2260</f>
        <v>1.75</v>
      </c>
      <c r="D2257" s="5">
        <f>TITRES_STAT!E2260</f>
        <v>16227</v>
      </c>
      <c r="E2257" s="2">
        <f t="shared" si="140"/>
        <v>-363656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1.78</v>
      </c>
      <c r="C2258" s="5">
        <f>TITRES_STAT!D2261</f>
        <v>1.78</v>
      </c>
      <c r="D2258" s="5">
        <f>TITRES_STAT!E2261</f>
        <v>9050</v>
      </c>
      <c r="E2258" s="2">
        <f t="shared" si="140"/>
        <v>-354606</v>
      </c>
      <c r="F2258" s="5" t="str">
        <f t="shared" si="143"/>
        <v>BULLISH</v>
      </c>
      <c r="G2258" s="5" t="str">
        <f t="shared" si="142"/>
        <v>WEAK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1.75</v>
      </c>
      <c r="C2259" s="5">
        <f>TITRES_STAT!D2262</f>
        <v>1.75</v>
      </c>
      <c r="D2259" s="5">
        <f>TITRES_STAT!E2262</f>
        <v>12805</v>
      </c>
      <c r="E2259" s="2">
        <f t="shared" si="140"/>
        <v>-367411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BULLISH DIVERGENCE</v>
      </c>
    </row>
    <row r="2260" spans="1:8" ht="13.5" x14ac:dyDescent="0.25">
      <c r="A2260" s="3">
        <f>TITRES_STAT!B2263</f>
        <v>45595</v>
      </c>
      <c r="B2260" s="5">
        <f>TITRES_STAT!C2263</f>
        <v>1.76</v>
      </c>
      <c r="C2260" s="5">
        <f>TITRES_STAT!D2263</f>
        <v>1.76</v>
      </c>
      <c r="D2260" s="5">
        <f>TITRES_STAT!E2263</f>
        <v>1927</v>
      </c>
      <c r="E2260" s="2">
        <f t="shared" si="140"/>
        <v>-365484</v>
      </c>
      <c r="F2260" s="5" t="str">
        <f t="shared" si="143"/>
        <v>BULLISH</v>
      </c>
      <c r="G2260" s="5" t="str">
        <f t="shared" si="142"/>
        <v>WEAK</v>
      </c>
      <c r="H2260" s="5" t="str">
        <f t="shared" si="141"/>
        <v>NEUTRAL</v>
      </c>
    </row>
    <row r="2261" spans="1:8" ht="13.5" x14ac:dyDescent="0.25">
      <c r="A2261" s="3">
        <f>TITRES_STAT!B2264</f>
        <v>45596</v>
      </c>
      <c r="B2261" s="5">
        <f>TITRES_STAT!C2264</f>
        <v>1.79</v>
      </c>
      <c r="C2261" s="5">
        <f>TITRES_STAT!D2264</f>
        <v>1.79</v>
      </c>
      <c r="D2261" s="5">
        <f>TITRES_STAT!E2264</f>
        <v>13654</v>
      </c>
      <c r="E2261" s="2">
        <f t="shared" si="140"/>
        <v>-351830</v>
      </c>
      <c r="F2261" s="5" t="str">
        <f t="shared" si="143"/>
        <v>BULLISH</v>
      </c>
      <c r="G2261" s="5" t="str">
        <f t="shared" si="142"/>
        <v>WEAK</v>
      </c>
      <c r="H2261" s="5" t="str">
        <f t="shared" si="141"/>
        <v>CONFIRMED BULLISH</v>
      </c>
    </row>
    <row r="2262" spans="1:8" ht="13.5" x14ac:dyDescent="0.25">
      <c r="A2262" s="3">
        <f>TITRES_STAT!B2265</f>
        <v>45597</v>
      </c>
      <c r="B2262" s="5">
        <f>TITRES_STAT!C2265</f>
        <v>1.83</v>
      </c>
      <c r="C2262" s="5">
        <f>TITRES_STAT!D2265</f>
        <v>1.83</v>
      </c>
      <c r="D2262" s="5">
        <f>TITRES_STAT!E2265</f>
        <v>6400</v>
      </c>
      <c r="E2262" s="2">
        <f t="shared" si="140"/>
        <v>-345430</v>
      </c>
      <c r="F2262" s="5" t="str">
        <f t="shared" si="143"/>
        <v>BULLISH</v>
      </c>
      <c r="G2262" s="5" t="str">
        <f t="shared" si="142"/>
        <v>WEAK</v>
      </c>
      <c r="H2262" s="5" t="str">
        <f t="shared" si="141"/>
        <v>CONFIRMED BULLISH</v>
      </c>
    </row>
    <row r="2263" spans="1:8" ht="13.5" x14ac:dyDescent="0.25">
      <c r="A2263" s="3">
        <f>TITRES_STAT!B2266</f>
        <v>45600</v>
      </c>
      <c r="B2263" s="5">
        <f>TITRES_STAT!C2266</f>
        <v>1.88</v>
      </c>
      <c r="C2263" s="5">
        <f>TITRES_STAT!D2266</f>
        <v>1.88</v>
      </c>
      <c r="D2263" s="5">
        <f>TITRES_STAT!E2266</f>
        <v>15740</v>
      </c>
      <c r="E2263" s="2">
        <f t="shared" si="140"/>
        <v>-329690</v>
      </c>
      <c r="F2263" s="5" t="str">
        <f t="shared" si="143"/>
        <v>BULLISH</v>
      </c>
      <c r="G2263" s="5" t="str">
        <f t="shared" si="142"/>
        <v>WEAK</v>
      </c>
      <c r="H2263" s="5" t="str">
        <f t="shared" si="141"/>
        <v>CONFIRMED BULLISH</v>
      </c>
    </row>
    <row r="2264" spans="1:8" ht="13.5" x14ac:dyDescent="0.25">
      <c r="A2264" s="3">
        <f>TITRES_STAT!B2267</f>
        <v>45601</v>
      </c>
      <c r="B2264" s="5">
        <f>TITRES_STAT!C2267</f>
        <v>1.9</v>
      </c>
      <c r="C2264" s="5">
        <f>TITRES_STAT!D2267</f>
        <v>1.9</v>
      </c>
      <c r="D2264" s="5">
        <f>TITRES_STAT!E2267</f>
        <v>33791</v>
      </c>
      <c r="E2264" s="2">
        <f t="shared" si="140"/>
        <v>-295899</v>
      </c>
      <c r="F2264" s="5" t="str">
        <f t="shared" si="143"/>
        <v>BULLISH</v>
      </c>
      <c r="G2264" s="5" t="str">
        <f t="shared" si="142"/>
        <v>WEAK</v>
      </c>
      <c r="H2264" s="5" t="str">
        <f t="shared" si="141"/>
        <v>CONFIRMED BULLISH</v>
      </c>
    </row>
    <row r="2265" spans="1:8" ht="13.5" x14ac:dyDescent="0.25">
      <c r="A2265" s="3">
        <f>TITRES_STAT!B2268</f>
        <v>45602</v>
      </c>
      <c r="B2265" s="5">
        <f>TITRES_STAT!C2268</f>
        <v>1.94</v>
      </c>
      <c r="C2265" s="5">
        <f>TITRES_STAT!D2268</f>
        <v>1.94</v>
      </c>
      <c r="D2265" s="5">
        <f>TITRES_STAT!E2268</f>
        <v>37169</v>
      </c>
      <c r="E2265" s="2">
        <f t="shared" si="140"/>
        <v>-258730</v>
      </c>
      <c r="F2265" s="5" t="str">
        <f t="shared" si="143"/>
        <v>BULLISH</v>
      </c>
      <c r="G2265" s="5" t="str">
        <f t="shared" si="142"/>
        <v>WEAK</v>
      </c>
      <c r="H2265" s="5" t="str">
        <f t="shared" si="141"/>
        <v>CONFIRMED BULLISH</v>
      </c>
    </row>
    <row r="2266" spans="1:8" ht="13.5" x14ac:dyDescent="0.25">
      <c r="A2266" s="3">
        <f>TITRES_STAT!B2269</f>
        <v>45603</v>
      </c>
      <c r="B2266" s="5">
        <f>TITRES_STAT!C2269</f>
        <v>1.93</v>
      </c>
      <c r="C2266" s="5">
        <f>TITRES_STAT!D2269</f>
        <v>1.93</v>
      </c>
      <c r="D2266" s="5">
        <f>TITRES_STAT!E2269</f>
        <v>19495</v>
      </c>
      <c r="E2266" s="2">
        <f t="shared" si="140"/>
        <v>-278225</v>
      </c>
      <c r="F2266" s="5" t="str">
        <f t="shared" si="143"/>
        <v>BULLISH</v>
      </c>
      <c r="G2266" s="5" t="str">
        <f t="shared" si="142"/>
        <v>WEAK</v>
      </c>
      <c r="H2266" s="5" t="str">
        <f t="shared" si="141"/>
        <v>CONFIRMED BULLISH</v>
      </c>
    </row>
    <row r="2267" spans="1:8" ht="13.5" x14ac:dyDescent="0.25">
      <c r="A2267" s="3">
        <f>TITRES_STAT!B2270</f>
        <v>45604</v>
      </c>
      <c r="B2267" s="5">
        <f>TITRES_STAT!C2270</f>
        <v>1.9</v>
      </c>
      <c r="C2267" s="5">
        <f>TITRES_STAT!D2270</f>
        <v>1.9</v>
      </c>
      <c r="D2267" s="5">
        <f>TITRES_STAT!E2270</f>
        <v>141636</v>
      </c>
      <c r="E2267" s="2">
        <f t="shared" si="140"/>
        <v>-419861</v>
      </c>
      <c r="F2267" s="5" t="str">
        <f t="shared" si="143"/>
        <v>BEARISH</v>
      </c>
      <c r="G2267" s="5" t="str">
        <f t="shared" si="142"/>
        <v>STRONG</v>
      </c>
      <c r="H2267" s="5" t="str">
        <f t="shared" si="141"/>
        <v>BEARISH DIVERGENCE</v>
      </c>
    </row>
    <row r="2268" spans="1:8" ht="13.5" x14ac:dyDescent="0.25">
      <c r="A2268" s="3">
        <f>TITRES_STAT!B2271</f>
        <v>45607</v>
      </c>
      <c r="B2268" s="5">
        <f>TITRES_STAT!C2271</f>
        <v>1.85</v>
      </c>
      <c r="C2268" s="5">
        <f>TITRES_STAT!D2271</f>
        <v>1.85</v>
      </c>
      <c r="D2268" s="5">
        <f>TITRES_STAT!E2271</f>
        <v>26925</v>
      </c>
      <c r="E2268" s="2">
        <f t="shared" si="140"/>
        <v>-446786</v>
      </c>
      <c r="F2268" s="5" t="str">
        <f t="shared" si="143"/>
        <v>BEARISH</v>
      </c>
      <c r="G2268" s="5" t="str">
        <f t="shared" si="142"/>
        <v>STRONG</v>
      </c>
      <c r="H2268" s="5" t="str">
        <f t="shared" si="141"/>
        <v>CONFIRMED BEARISH</v>
      </c>
    </row>
    <row r="2269" spans="1:8" ht="13.5" x14ac:dyDescent="0.25">
      <c r="A2269" s="3">
        <f>TITRES_STAT!B2272</f>
        <v>45608</v>
      </c>
      <c r="B2269" s="5">
        <f>TITRES_STAT!C2272</f>
        <v>1.9</v>
      </c>
      <c r="C2269" s="5">
        <f>TITRES_STAT!D2272</f>
        <v>1.9</v>
      </c>
      <c r="D2269" s="5">
        <f>TITRES_STAT!E2272</f>
        <v>10198</v>
      </c>
      <c r="E2269" s="2">
        <f t="shared" si="140"/>
        <v>-436588</v>
      </c>
      <c r="F2269" s="5" t="str">
        <f t="shared" si="143"/>
        <v>BEARISH</v>
      </c>
      <c r="G2269" s="5" t="str">
        <f t="shared" si="142"/>
        <v>STRONG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1.95</v>
      </c>
      <c r="C2270" s="5">
        <f>TITRES_STAT!D2273</f>
        <v>1.95</v>
      </c>
      <c r="D2270" s="5">
        <f>TITRES_STAT!E2273</f>
        <v>0</v>
      </c>
      <c r="E2270" s="2">
        <f t="shared" si="140"/>
        <v>-436588</v>
      </c>
      <c r="F2270" s="5" t="str">
        <f t="shared" si="143"/>
        <v>BEARISH</v>
      </c>
      <c r="G2270" s="5" t="str">
        <f t="shared" si="142"/>
        <v>STRONG</v>
      </c>
      <c r="H2270" s="5" t="str">
        <f t="shared" si="141"/>
        <v>BEARISH DIVERGENCE</v>
      </c>
    </row>
    <row r="2271" spans="1:8" ht="13.5" x14ac:dyDescent="0.25">
      <c r="A2271" s="3">
        <f>TITRES_STAT!B2274</f>
        <v>45610</v>
      </c>
      <c r="B2271" s="5">
        <f>TITRES_STAT!C2274</f>
        <v>1.97</v>
      </c>
      <c r="C2271" s="5">
        <f>TITRES_STAT!D2274</f>
        <v>1.97</v>
      </c>
      <c r="D2271" s="5">
        <f>TITRES_STAT!E2274</f>
        <v>30783</v>
      </c>
      <c r="E2271" s="2">
        <f t="shared" si="140"/>
        <v>-405805</v>
      </c>
      <c r="F2271" s="5" t="str">
        <f t="shared" si="143"/>
        <v>BEARISH</v>
      </c>
      <c r="G2271" s="5" t="str">
        <f t="shared" si="142"/>
        <v>STRONG</v>
      </c>
      <c r="H2271" s="5" t="str">
        <f t="shared" si="141"/>
        <v>BEARISH DIVERGENCE</v>
      </c>
    </row>
    <row r="2272" spans="1:8" ht="13.5" x14ac:dyDescent="0.25">
      <c r="A2272" s="3">
        <f>TITRES_STAT!B2275</f>
        <v>45611</v>
      </c>
      <c r="B2272" s="5">
        <f>TITRES_STAT!C2275</f>
        <v>1.95</v>
      </c>
      <c r="C2272" s="5">
        <f>TITRES_STAT!D2275</f>
        <v>1.95</v>
      </c>
      <c r="D2272" s="5">
        <f>TITRES_STAT!E2275</f>
        <v>68543</v>
      </c>
      <c r="E2272" s="2">
        <f t="shared" si="140"/>
        <v>-474348</v>
      </c>
      <c r="F2272" s="5" t="str">
        <f t="shared" si="143"/>
        <v>BEARISH</v>
      </c>
      <c r="G2272" s="5" t="str">
        <f t="shared" si="142"/>
        <v>STRONG</v>
      </c>
      <c r="H2272" s="5" t="str">
        <f t="shared" si="141"/>
        <v>BEARISH DIVERGENCE</v>
      </c>
    </row>
    <row r="2273" spans="1:8" ht="13.5" x14ac:dyDescent="0.25">
      <c r="A2273" s="3">
        <f>TITRES_STAT!B2276</f>
        <v>45614</v>
      </c>
      <c r="B2273" s="5">
        <f>TITRES_STAT!C2276</f>
        <v>1.93</v>
      </c>
      <c r="C2273" s="5">
        <f>TITRES_STAT!D2276</f>
        <v>1.93</v>
      </c>
      <c r="D2273" s="5">
        <f>TITRES_STAT!E2276</f>
        <v>8520</v>
      </c>
      <c r="E2273" s="2">
        <f t="shared" si="140"/>
        <v>-482868</v>
      </c>
      <c r="F2273" s="5" t="str">
        <f t="shared" si="143"/>
        <v>BEARISH</v>
      </c>
      <c r="G2273" s="5" t="str">
        <f t="shared" si="142"/>
        <v>STRONG</v>
      </c>
      <c r="H2273" s="5" t="str">
        <f t="shared" si="141"/>
        <v>BEARISH DIVERGENCE</v>
      </c>
    </row>
    <row r="2274" spans="1:8" ht="13.5" x14ac:dyDescent="0.25">
      <c r="A2274" s="3">
        <f>TITRES_STAT!B2277</f>
        <v>45615</v>
      </c>
      <c r="B2274" s="5">
        <f>TITRES_STAT!C2277</f>
        <v>1.9</v>
      </c>
      <c r="C2274" s="5">
        <f>TITRES_STAT!D2277</f>
        <v>1.9</v>
      </c>
      <c r="D2274" s="5">
        <f>TITRES_STAT!E2277</f>
        <v>9184</v>
      </c>
      <c r="E2274" s="2">
        <f t="shared" si="140"/>
        <v>-492052</v>
      </c>
      <c r="F2274" s="5" t="str">
        <f t="shared" si="143"/>
        <v>BEARISH</v>
      </c>
      <c r="G2274" s="5" t="str">
        <f t="shared" si="142"/>
        <v>STRONG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1.91</v>
      </c>
      <c r="C2275" s="5">
        <f>TITRES_STAT!D2278</f>
        <v>1.91</v>
      </c>
      <c r="D2275" s="5">
        <f>TITRES_STAT!E2278</f>
        <v>11163</v>
      </c>
      <c r="E2275" s="2">
        <f t="shared" si="140"/>
        <v>-480889</v>
      </c>
      <c r="F2275" s="5" t="str">
        <f t="shared" si="143"/>
        <v>BEARISH</v>
      </c>
      <c r="G2275" s="5" t="str">
        <f t="shared" si="142"/>
        <v>STRONG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1.94</v>
      </c>
      <c r="C2276" s="5">
        <f>TITRES_STAT!D2279</f>
        <v>1.94</v>
      </c>
      <c r="D2276" s="5">
        <f>TITRES_STAT!E2279</f>
        <v>19398</v>
      </c>
      <c r="E2276" s="2">
        <f t="shared" si="140"/>
        <v>-461491</v>
      </c>
      <c r="F2276" s="5" t="str">
        <f t="shared" si="143"/>
        <v>BEARISH</v>
      </c>
      <c r="G2276" s="5" t="str">
        <f t="shared" si="142"/>
        <v>STRONG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1.97</v>
      </c>
      <c r="C2277" s="5">
        <f>TITRES_STAT!D2280</f>
        <v>1.97</v>
      </c>
      <c r="D2277" s="5">
        <f>TITRES_STAT!E2280</f>
        <v>13355</v>
      </c>
      <c r="E2277" s="2">
        <f t="shared" si="140"/>
        <v>-448136</v>
      </c>
      <c r="F2277" s="5" t="str">
        <f t="shared" si="143"/>
        <v>BULLISH</v>
      </c>
      <c r="G2277" s="5" t="str">
        <f t="shared" si="142"/>
        <v>WEAK</v>
      </c>
      <c r="H2277" s="5" t="str">
        <f t="shared" si="141"/>
        <v>CONFIRMED BULLISH</v>
      </c>
    </row>
    <row r="2278" spans="1:8" ht="13.5" x14ac:dyDescent="0.25">
      <c r="A2278" s="3">
        <f>TITRES_STAT!B2281</f>
        <v>45621</v>
      </c>
      <c r="B2278" s="5">
        <f>TITRES_STAT!C2281</f>
        <v>1.99</v>
      </c>
      <c r="C2278" s="5">
        <f>TITRES_STAT!D2281</f>
        <v>1.99</v>
      </c>
      <c r="D2278" s="5">
        <f>TITRES_STAT!E2281</f>
        <v>35016</v>
      </c>
      <c r="E2278" s="2">
        <f t="shared" si="140"/>
        <v>-413120</v>
      </c>
      <c r="F2278" s="5" t="str">
        <f t="shared" si="143"/>
        <v>BULLISH</v>
      </c>
      <c r="G2278" s="5" t="str">
        <f t="shared" si="142"/>
        <v>WEAK</v>
      </c>
      <c r="H2278" s="5" t="str">
        <f t="shared" si="141"/>
        <v>CONFIRMED BULLISH</v>
      </c>
    </row>
    <row r="2279" spans="1:8" ht="13.5" x14ac:dyDescent="0.25">
      <c r="A2279" s="3">
        <f>TITRES_STAT!B2282</f>
        <v>45622</v>
      </c>
      <c r="B2279" s="5">
        <f>TITRES_STAT!C2282</f>
        <v>2.02</v>
      </c>
      <c r="C2279" s="5">
        <f>TITRES_STAT!D2282</f>
        <v>2.02</v>
      </c>
      <c r="D2279" s="5">
        <f>TITRES_STAT!E2282</f>
        <v>27582</v>
      </c>
      <c r="E2279" s="2">
        <f t="shared" si="140"/>
        <v>-385538</v>
      </c>
      <c r="F2279" s="5" t="str">
        <f t="shared" si="143"/>
        <v>BULLISH</v>
      </c>
      <c r="G2279" s="5" t="str">
        <f t="shared" si="142"/>
        <v>WEAK</v>
      </c>
      <c r="H2279" s="5" t="str">
        <f t="shared" si="141"/>
        <v>CONFIRMED BULLISH</v>
      </c>
    </row>
    <row r="2280" spans="1:8" ht="13.5" x14ac:dyDescent="0.25">
      <c r="A2280" s="3">
        <f>TITRES_STAT!B2283</f>
        <v>45623</v>
      </c>
      <c r="B2280" s="5">
        <f>TITRES_STAT!C2283</f>
        <v>2.0099999999999998</v>
      </c>
      <c r="C2280" s="5">
        <f>TITRES_STAT!D2283</f>
        <v>2.0099999999999998</v>
      </c>
      <c r="D2280" s="5">
        <f>TITRES_STAT!E2283</f>
        <v>56730</v>
      </c>
      <c r="E2280" s="2">
        <f t="shared" si="140"/>
        <v>-442268</v>
      </c>
      <c r="F2280" s="5" t="str">
        <f t="shared" si="143"/>
        <v>BULLISH</v>
      </c>
      <c r="G2280" s="5" t="str">
        <f t="shared" si="142"/>
        <v>WEAK</v>
      </c>
      <c r="H2280" s="5" t="str">
        <f t="shared" si="141"/>
        <v>CONFIRMED BULLISH</v>
      </c>
    </row>
    <row r="2281" spans="1:8" ht="13.5" x14ac:dyDescent="0.25">
      <c r="A2281" s="3">
        <f>TITRES_STAT!B2284</f>
        <v>45624</v>
      </c>
      <c r="B2281" s="5">
        <f>TITRES_STAT!C2284</f>
        <v>2.02</v>
      </c>
      <c r="C2281" s="5">
        <f>TITRES_STAT!D2284</f>
        <v>2.02</v>
      </c>
      <c r="D2281" s="5">
        <f>TITRES_STAT!E2284</f>
        <v>30739</v>
      </c>
      <c r="E2281" s="2">
        <f t="shared" si="140"/>
        <v>-411529</v>
      </c>
      <c r="F2281" s="5" t="str">
        <f t="shared" si="143"/>
        <v>BULLISH</v>
      </c>
      <c r="G2281" s="5" t="str">
        <f t="shared" si="142"/>
        <v>WEAK</v>
      </c>
      <c r="H2281" s="5" t="str">
        <f t="shared" si="141"/>
        <v>CONFIRMED BULLISH</v>
      </c>
    </row>
    <row r="2282" spans="1:8" ht="13.5" x14ac:dyDescent="0.25">
      <c r="A2282" s="3">
        <f>TITRES_STAT!B2285</f>
        <v>45625</v>
      </c>
      <c r="B2282" s="5">
        <f>TITRES_STAT!C2285</f>
        <v>2.02</v>
      </c>
      <c r="C2282" s="5">
        <f>TITRES_STAT!D2285</f>
        <v>2.02</v>
      </c>
      <c r="D2282" s="5">
        <f>TITRES_STAT!E2285</f>
        <v>19070</v>
      </c>
      <c r="E2282" s="2">
        <f t="shared" si="140"/>
        <v>-411529</v>
      </c>
      <c r="F2282" s="5" t="str">
        <f t="shared" si="143"/>
        <v>BULLISH</v>
      </c>
      <c r="G2282" s="5" t="str">
        <f t="shared" si="142"/>
        <v>WEAK</v>
      </c>
      <c r="H2282" s="5" t="str">
        <f t="shared" si="141"/>
        <v>CONFIRMED BULLISH</v>
      </c>
    </row>
    <row r="2283" spans="1:8" ht="13.5" x14ac:dyDescent="0.25">
      <c r="A2283" s="3">
        <f>TITRES_STAT!B2286</f>
        <v>45628</v>
      </c>
      <c r="B2283" s="5">
        <f>TITRES_STAT!C2286</f>
        <v>2.04</v>
      </c>
      <c r="C2283" s="5">
        <f>TITRES_STAT!D2286</f>
        <v>2.04</v>
      </c>
      <c r="D2283" s="5">
        <f>TITRES_STAT!E2286</f>
        <v>17245</v>
      </c>
      <c r="E2283" s="2">
        <f t="shared" si="140"/>
        <v>-394284</v>
      </c>
      <c r="F2283" s="5" t="str">
        <f t="shared" si="143"/>
        <v>BULLISH</v>
      </c>
      <c r="G2283" s="5" t="str">
        <f t="shared" si="142"/>
        <v>WEAK</v>
      </c>
      <c r="H2283" s="5" t="str">
        <f t="shared" si="141"/>
        <v>CONFIRMED BULLISH</v>
      </c>
    </row>
    <row r="2284" spans="1:8" ht="13.5" x14ac:dyDescent="0.25">
      <c r="A2284" s="3">
        <f>TITRES_STAT!B2287</f>
        <v>45629</v>
      </c>
      <c r="B2284" s="5">
        <f>TITRES_STAT!C2287</f>
        <v>2.04</v>
      </c>
      <c r="C2284" s="5">
        <f>TITRES_STAT!D2287</f>
        <v>2.04</v>
      </c>
      <c r="D2284" s="5">
        <f>TITRES_STAT!E2287</f>
        <v>2253</v>
      </c>
      <c r="E2284" s="2">
        <f t="shared" si="140"/>
        <v>-394284</v>
      </c>
      <c r="F2284" s="5" t="str">
        <f t="shared" si="143"/>
        <v>BEARISH</v>
      </c>
      <c r="G2284" s="5" t="str">
        <f t="shared" si="142"/>
        <v>STRONG</v>
      </c>
      <c r="H2284" s="5" t="str">
        <f t="shared" si="141"/>
        <v>BEARISH DIVERGENCE</v>
      </c>
    </row>
    <row r="2285" spans="1:8" ht="13.5" x14ac:dyDescent="0.25">
      <c r="A2285" s="3">
        <f>TITRES_STAT!B2288</f>
        <v>45630</v>
      </c>
      <c r="B2285" s="5">
        <f>TITRES_STAT!C2288</f>
        <v>2.0299999999999998</v>
      </c>
      <c r="C2285" s="5">
        <f>TITRES_STAT!D2288</f>
        <v>2.0299999999999998</v>
      </c>
      <c r="D2285" s="5">
        <f>TITRES_STAT!E2288</f>
        <v>4029</v>
      </c>
      <c r="E2285" s="2">
        <f t="shared" si="140"/>
        <v>-398313</v>
      </c>
      <c r="F2285" s="5" t="str">
        <f t="shared" si="143"/>
        <v>BULLISH</v>
      </c>
      <c r="G2285" s="5" t="str">
        <f t="shared" si="142"/>
        <v>WEAK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2.02</v>
      </c>
      <c r="C2286" s="5">
        <f>TITRES_STAT!D2289</f>
        <v>2.02</v>
      </c>
      <c r="D2286" s="5">
        <f>TITRES_STAT!E2289</f>
        <v>19132</v>
      </c>
      <c r="E2286" s="2">
        <f t="shared" si="140"/>
        <v>-417445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2.0299999999999998</v>
      </c>
      <c r="C2287" s="5">
        <f>TITRES_STAT!D2290</f>
        <v>2.0299999999999998</v>
      </c>
      <c r="D2287" s="5">
        <f>TITRES_STAT!E2290</f>
        <v>11240</v>
      </c>
      <c r="E2287" s="2">
        <f t="shared" si="140"/>
        <v>-406205</v>
      </c>
      <c r="F2287" s="5" t="str">
        <f t="shared" si="143"/>
        <v>BULLISH</v>
      </c>
      <c r="G2287" s="5" t="str">
        <f t="shared" si="142"/>
        <v>NEUTRAL</v>
      </c>
      <c r="H2287" s="5" t="str">
        <f t="shared" si="141"/>
        <v>CONFIRMED BULLISH</v>
      </c>
    </row>
    <row r="2288" spans="1:8" ht="13.5" x14ac:dyDescent="0.25">
      <c r="A2288" s="3">
        <f>TITRES_STAT!B2291</f>
        <v>45635</v>
      </c>
      <c r="B2288" s="5">
        <f>TITRES_STAT!C2291</f>
        <v>2.04</v>
      </c>
      <c r="C2288" s="5">
        <f>TITRES_STAT!D2291</f>
        <v>2.04</v>
      </c>
      <c r="D2288" s="5">
        <f>TITRES_STAT!E2291</f>
        <v>9400</v>
      </c>
      <c r="E2288" s="2">
        <f t="shared" si="140"/>
        <v>-396805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2.0699999999999998</v>
      </c>
      <c r="C2289" s="5">
        <f>TITRES_STAT!D2292</f>
        <v>2.0699999999999998</v>
      </c>
      <c r="D2289" s="5">
        <f>TITRES_STAT!E2292</f>
        <v>26072</v>
      </c>
      <c r="E2289" s="2">
        <f t="shared" si="140"/>
        <v>-370733</v>
      </c>
      <c r="F2289" s="5" t="str">
        <f t="shared" si="143"/>
        <v>BULLISH</v>
      </c>
      <c r="G2289" s="5" t="str">
        <f t="shared" si="142"/>
        <v>WEAK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2.13</v>
      </c>
      <c r="C2290" s="5">
        <f>TITRES_STAT!D2293</f>
        <v>2.13</v>
      </c>
      <c r="D2290" s="5">
        <f>TITRES_STAT!E2293</f>
        <v>0</v>
      </c>
      <c r="E2290" s="2">
        <f t="shared" si="140"/>
        <v>-370733</v>
      </c>
      <c r="F2290" s="5" t="str">
        <f t="shared" si="143"/>
        <v>BULLISH</v>
      </c>
      <c r="G2290" s="5" t="str">
        <f t="shared" si="142"/>
        <v>WEAK</v>
      </c>
      <c r="H2290" s="5" t="str">
        <f t="shared" si="141"/>
        <v>CONFIRMED BULLISH</v>
      </c>
    </row>
    <row r="2291" spans="1:8" ht="13.5" x14ac:dyDescent="0.25">
      <c r="A2291" s="3">
        <f>TITRES_STAT!B2294</f>
        <v>45638</v>
      </c>
      <c r="B2291" s="5">
        <f>TITRES_STAT!C2294</f>
        <v>2.1800000000000002</v>
      </c>
      <c r="C2291" s="5">
        <f>TITRES_STAT!D2294</f>
        <v>2.1800000000000002</v>
      </c>
      <c r="D2291" s="5">
        <f>TITRES_STAT!E2294</f>
        <v>53196</v>
      </c>
      <c r="E2291" s="2">
        <f t="shared" si="140"/>
        <v>-317537</v>
      </c>
      <c r="F2291" s="5" t="str">
        <f t="shared" si="143"/>
        <v>BULLISH</v>
      </c>
      <c r="G2291" s="5" t="str">
        <f t="shared" si="142"/>
        <v>WEAK</v>
      </c>
      <c r="H2291" s="5" t="str">
        <f t="shared" si="141"/>
        <v>CONFIRMED BULLISH</v>
      </c>
    </row>
    <row r="2292" spans="1:8" ht="13.5" x14ac:dyDescent="0.25">
      <c r="A2292" s="3">
        <f>TITRES_STAT!B2295</f>
        <v>45639</v>
      </c>
      <c r="B2292" s="5">
        <f>TITRES_STAT!C2295</f>
        <v>2.2400000000000002</v>
      </c>
      <c r="C2292" s="5">
        <f>TITRES_STAT!D2295</f>
        <v>2.2400000000000002</v>
      </c>
      <c r="D2292" s="5">
        <f>TITRES_STAT!E2295</f>
        <v>0</v>
      </c>
      <c r="E2292" s="2">
        <f t="shared" si="140"/>
        <v>-317537</v>
      </c>
      <c r="F2292" s="5" t="str">
        <f t="shared" si="143"/>
        <v>BULLISH</v>
      </c>
      <c r="G2292" s="5" t="str">
        <f t="shared" si="142"/>
        <v>WEAK</v>
      </c>
      <c r="H2292" s="5" t="str">
        <f t="shared" si="141"/>
        <v>CONFIRMED BULLISH</v>
      </c>
    </row>
    <row r="2293" spans="1:8" ht="13.5" x14ac:dyDescent="0.25">
      <c r="A2293" s="3">
        <f>TITRES_STAT!B2296</f>
        <v>45642</v>
      </c>
      <c r="B2293" s="5">
        <f>TITRES_STAT!C2296</f>
        <v>2.29</v>
      </c>
      <c r="C2293" s="5">
        <f>TITRES_STAT!D2296</f>
        <v>2.29</v>
      </c>
      <c r="D2293" s="5">
        <f>TITRES_STAT!E2296</f>
        <v>50330</v>
      </c>
      <c r="E2293" s="2">
        <f t="shared" si="140"/>
        <v>-267207</v>
      </c>
      <c r="F2293" s="5" t="str">
        <f t="shared" si="143"/>
        <v>BULLISH</v>
      </c>
      <c r="G2293" s="5" t="str">
        <f t="shared" si="142"/>
        <v>WEAK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2.34</v>
      </c>
      <c r="C2294" s="5">
        <f>TITRES_STAT!D2297</f>
        <v>2.34</v>
      </c>
      <c r="D2294" s="5">
        <f>TITRES_STAT!E2297</f>
        <v>74022</v>
      </c>
      <c r="E2294" s="2">
        <f t="shared" si="140"/>
        <v>-193185</v>
      </c>
      <c r="F2294" s="5" t="str">
        <f t="shared" si="143"/>
        <v>BULLISH</v>
      </c>
      <c r="G2294" s="5" t="str">
        <f t="shared" si="142"/>
        <v>WEAK</v>
      </c>
      <c r="H2294" s="5" t="str">
        <f t="shared" si="141"/>
        <v>CONFIRMED BULLISH</v>
      </c>
    </row>
    <row r="2295" spans="1:8" ht="13.5" x14ac:dyDescent="0.25">
      <c r="A2295" s="3">
        <f>TITRES_STAT!B2298</f>
        <v>45645</v>
      </c>
      <c r="B2295" s="5">
        <f>TITRES_STAT!C2298</f>
        <v>2.41</v>
      </c>
      <c r="C2295" s="5">
        <f>TITRES_STAT!D2298</f>
        <v>2.41</v>
      </c>
      <c r="D2295" s="5">
        <f>TITRES_STAT!E2298</f>
        <v>0</v>
      </c>
      <c r="E2295" s="2">
        <f t="shared" si="140"/>
        <v>-193185</v>
      </c>
      <c r="F2295" s="5" t="str">
        <f t="shared" si="143"/>
        <v>BULLISH</v>
      </c>
      <c r="G2295" s="5" t="str">
        <f t="shared" si="142"/>
        <v>WEAK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2.41</v>
      </c>
      <c r="C2296" s="5">
        <f>TITRES_STAT!D2299</f>
        <v>2.41</v>
      </c>
      <c r="D2296" s="5">
        <f>TITRES_STAT!E2299</f>
        <v>0</v>
      </c>
      <c r="E2296" s="2">
        <f t="shared" si="140"/>
        <v>-193185</v>
      </c>
      <c r="F2296" s="5" t="str">
        <f t="shared" si="143"/>
        <v>BULLISH</v>
      </c>
      <c r="G2296" s="5" t="str">
        <f t="shared" si="142"/>
        <v>WEAK</v>
      </c>
      <c r="H2296" s="5" t="str">
        <f t="shared" si="141"/>
        <v>CONFIRMED BULLISH</v>
      </c>
    </row>
    <row r="2297" spans="1:8" ht="13.5" x14ac:dyDescent="0.25">
      <c r="A2297" s="3">
        <f>TITRES_STAT!B2300</f>
        <v>45649</v>
      </c>
      <c r="B2297" s="5">
        <f>TITRES_STAT!C2300</f>
        <v>2.34</v>
      </c>
      <c r="C2297" s="5">
        <f>TITRES_STAT!D2300</f>
        <v>2.34</v>
      </c>
      <c r="D2297" s="5">
        <f>TITRES_STAT!E2300</f>
        <v>224751</v>
      </c>
      <c r="E2297" s="2">
        <f t="shared" si="140"/>
        <v>-417936</v>
      </c>
      <c r="F2297" s="5" t="str">
        <f t="shared" si="143"/>
        <v>BEARISH</v>
      </c>
      <c r="G2297" s="5" t="str">
        <f t="shared" si="142"/>
        <v>STRONG</v>
      </c>
      <c r="H2297" s="5" t="str">
        <f t="shared" si="141"/>
        <v>BEARISH DIVERGENCE</v>
      </c>
    </row>
    <row r="2298" spans="1:8" ht="13.5" x14ac:dyDescent="0.25">
      <c r="A2298" s="3">
        <f>TITRES_STAT!B2301</f>
        <v>45650</v>
      </c>
      <c r="B2298" s="5">
        <f>TITRES_STAT!C2301</f>
        <v>2.41</v>
      </c>
      <c r="C2298" s="5">
        <f>TITRES_STAT!D2301</f>
        <v>2.41</v>
      </c>
      <c r="D2298" s="5">
        <f>TITRES_STAT!E2301</f>
        <v>0</v>
      </c>
      <c r="E2298" s="2">
        <f t="shared" si="140"/>
        <v>-417936</v>
      </c>
      <c r="F2298" s="5" t="str">
        <f t="shared" si="143"/>
        <v>BEARISH</v>
      </c>
      <c r="G2298" s="5" t="str">
        <f t="shared" si="142"/>
        <v>STRONG</v>
      </c>
      <c r="H2298" s="5" t="str">
        <f t="shared" si="141"/>
        <v>BEARISH DIVERGENCE</v>
      </c>
    </row>
    <row r="2299" spans="1:8" ht="13.5" x14ac:dyDescent="0.25">
      <c r="A2299" s="3">
        <f>TITRES_STAT!B2302</f>
        <v>45651</v>
      </c>
      <c r="B2299" s="5">
        <f>TITRES_STAT!C2302</f>
        <v>2.48</v>
      </c>
      <c r="C2299" s="5">
        <f>TITRES_STAT!D2302</f>
        <v>2.48</v>
      </c>
      <c r="D2299" s="5">
        <f>TITRES_STAT!E2302</f>
        <v>0</v>
      </c>
      <c r="E2299" s="2">
        <f t="shared" si="140"/>
        <v>-417936</v>
      </c>
      <c r="F2299" s="5" t="str">
        <f t="shared" si="143"/>
        <v>BEARISH</v>
      </c>
      <c r="G2299" s="5" t="str">
        <f t="shared" si="142"/>
        <v>STRONG</v>
      </c>
      <c r="H2299" s="5" t="str">
        <f t="shared" si="141"/>
        <v>BEARISH DIVERGENCE</v>
      </c>
    </row>
    <row r="2300" spans="1:8" ht="13.5" x14ac:dyDescent="0.25">
      <c r="A2300" s="3">
        <f>TITRES_STAT!B2303</f>
        <v>45652</v>
      </c>
      <c r="B2300" s="5">
        <f>TITRES_STAT!C2303</f>
        <v>2.5499999999999998</v>
      </c>
      <c r="C2300" s="5">
        <f>TITRES_STAT!D2303</f>
        <v>2.5499999999999998</v>
      </c>
      <c r="D2300" s="5">
        <f>TITRES_STAT!E2303</f>
        <v>128004</v>
      </c>
      <c r="E2300" s="2">
        <f t="shared" si="140"/>
        <v>-289932</v>
      </c>
      <c r="F2300" s="5" t="str">
        <f t="shared" si="143"/>
        <v>BEARISH</v>
      </c>
      <c r="G2300" s="5" t="str">
        <f t="shared" si="142"/>
        <v>STRONG</v>
      </c>
      <c r="H2300" s="5" t="str">
        <f t="shared" si="141"/>
        <v>BEARISH DIVERGENCE</v>
      </c>
    </row>
    <row r="2301" spans="1:8" ht="13.5" x14ac:dyDescent="0.25">
      <c r="A2301" s="3">
        <f>TITRES_STAT!B2304</f>
        <v>45653</v>
      </c>
      <c r="B2301" s="5">
        <f>TITRES_STAT!C2304</f>
        <v>2.59</v>
      </c>
      <c r="C2301" s="5">
        <f>TITRES_STAT!D2304</f>
        <v>2.59</v>
      </c>
      <c r="D2301" s="5">
        <f>TITRES_STAT!E2304</f>
        <v>58844</v>
      </c>
      <c r="E2301" s="2">
        <f t="shared" si="140"/>
        <v>-231088</v>
      </c>
      <c r="F2301" s="5" t="str">
        <f t="shared" si="143"/>
        <v>BEARISH</v>
      </c>
      <c r="G2301" s="5" t="str">
        <f t="shared" si="142"/>
        <v>STRONG</v>
      </c>
      <c r="H2301" s="5" t="str">
        <f t="shared" si="141"/>
        <v>BEARISH DIVERGENCE</v>
      </c>
    </row>
    <row r="2302" spans="1:8" ht="13.5" x14ac:dyDescent="0.25">
      <c r="A2302" s="3">
        <f>TITRES_STAT!B2305</f>
        <v>45656</v>
      </c>
      <c r="B2302" s="5">
        <f>TITRES_STAT!C2305</f>
        <v>2.52</v>
      </c>
      <c r="C2302" s="5">
        <f>TITRES_STAT!D2305</f>
        <v>2.52</v>
      </c>
      <c r="D2302" s="5">
        <f>TITRES_STAT!E2305</f>
        <v>0</v>
      </c>
      <c r="E2302" s="2">
        <f t="shared" si="140"/>
        <v>-231088</v>
      </c>
      <c r="F2302" s="5" t="str">
        <f t="shared" si="143"/>
        <v>BULLISH</v>
      </c>
      <c r="G2302" s="5" t="str">
        <f t="shared" si="142"/>
        <v>WEAK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2.4500000000000002</v>
      </c>
      <c r="C2303" s="5">
        <f>TITRES_STAT!D2306</f>
        <v>2.4500000000000002</v>
      </c>
      <c r="D2303" s="5">
        <f>TITRES_STAT!E2306</f>
        <v>0</v>
      </c>
      <c r="E2303" s="2">
        <f t="shared" si="140"/>
        <v>-231088</v>
      </c>
      <c r="F2303" s="5" t="str">
        <f t="shared" si="143"/>
        <v>BULLISH</v>
      </c>
      <c r="G2303" s="5" t="str">
        <f t="shared" si="142"/>
        <v>WEAK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2.38</v>
      </c>
      <c r="C2304" s="5">
        <f>TITRES_STAT!D2307</f>
        <v>2.38</v>
      </c>
      <c r="D2304" s="5">
        <f>TITRES_STAT!E2307</f>
        <v>0</v>
      </c>
      <c r="E2304" s="2">
        <f t="shared" si="140"/>
        <v>-231088</v>
      </c>
      <c r="F2304" s="5" t="str">
        <f t="shared" si="143"/>
        <v>BULLISH</v>
      </c>
      <c r="G2304" s="5" t="str">
        <f t="shared" si="142"/>
        <v>WEAK</v>
      </c>
      <c r="H2304" s="5" t="str">
        <f t="shared" si="141"/>
        <v>BULLISH DIVERGENCE</v>
      </c>
    </row>
    <row r="2305" spans="1:8" ht="13.5" x14ac:dyDescent="0.25">
      <c r="A2305" s="3">
        <f>TITRES_STAT!B2308</f>
        <v>45660</v>
      </c>
      <c r="B2305" s="5">
        <f>TITRES_STAT!C2308</f>
        <v>2.31</v>
      </c>
      <c r="C2305" s="5">
        <f>TITRES_STAT!D2308</f>
        <v>2.31</v>
      </c>
      <c r="D2305" s="5">
        <f>TITRES_STAT!E2308</f>
        <v>0</v>
      </c>
      <c r="E2305" s="2">
        <f t="shared" si="140"/>
        <v>-231088</v>
      </c>
      <c r="F2305" s="5" t="str">
        <f t="shared" si="143"/>
        <v>BULLISH</v>
      </c>
      <c r="G2305" s="5" t="str">
        <f t="shared" si="142"/>
        <v>WEAK</v>
      </c>
      <c r="H2305" s="5" t="str">
        <f t="shared" si="141"/>
        <v>BULLISH DIVERGENCE</v>
      </c>
    </row>
    <row r="2306" spans="1:8" ht="13.5" x14ac:dyDescent="0.25">
      <c r="A2306" s="3">
        <f>TITRES_STAT!B2309</f>
        <v>45663</v>
      </c>
      <c r="B2306" s="5">
        <f>TITRES_STAT!C2309</f>
        <v>2.3199999999999998</v>
      </c>
      <c r="C2306" s="5">
        <f>TITRES_STAT!D2309</f>
        <v>2.3199999999999998</v>
      </c>
      <c r="D2306" s="5">
        <f>TITRES_STAT!E2309</f>
        <v>42676</v>
      </c>
      <c r="E2306" s="2">
        <f t="shared" si="140"/>
        <v>-188412</v>
      </c>
      <c r="F2306" s="5" t="str">
        <f t="shared" si="143"/>
        <v>BULLISH</v>
      </c>
      <c r="G2306" s="5" t="str">
        <f t="shared" si="142"/>
        <v>WEAK</v>
      </c>
      <c r="H2306" s="5" t="str">
        <f t="shared" si="141"/>
        <v>BULLISH DIVERGENCE</v>
      </c>
    </row>
    <row r="2307" spans="1:8" ht="13.5" x14ac:dyDescent="0.25">
      <c r="A2307" s="3">
        <f>TITRES_STAT!B2310</f>
        <v>45664</v>
      </c>
      <c r="B2307" s="5">
        <f>TITRES_STAT!C2310</f>
        <v>2.2599999999999998</v>
      </c>
      <c r="C2307" s="5">
        <f>TITRES_STAT!D2310</f>
        <v>2.2599999999999998</v>
      </c>
      <c r="D2307" s="5">
        <f>TITRES_STAT!E2310</f>
        <v>5618</v>
      </c>
      <c r="E2307" s="2">
        <f t="shared" si="140"/>
        <v>-194030</v>
      </c>
      <c r="F2307" s="5" t="str">
        <f t="shared" si="143"/>
        <v>BULLISH</v>
      </c>
      <c r="G2307" s="5" t="str">
        <f t="shared" si="142"/>
        <v>WEAK</v>
      </c>
      <c r="H2307" s="5" t="str">
        <f t="shared" si="141"/>
        <v>BULLISH DIVERGENCE</v>
      </c>
    </row>
    <row r="2308" spans="1:8" ht="13.5" x14ac:dyDescent="0.25">
      <c r="A2308" s="3">
        <f>TITRES_STAT!B2311</f>
        <v>45665</v>
      </c>
      <c r="B2308" s="5">
        <f>TITRES_STAT!C2311</f>
        <v>2.2000000000000002</v>
      </c>
      <c r="C2308" s="5">
        <f>TITRES_STAT!D2311</f>
        <v>2.2000000000000002</v>
      </c>
      <c r="D2308" s="5">
        <f>TITRES_STAT!E2311</f>
        <v>0</v>
      </c>
      <c r="E2308" s="2">
        <f t="shared" ref="E2308:E2371" si="144">IF(B2308&gt;B2307, E2307+D2308, IF(B2308&lt;B2307, E2307-D2308, E2307))</f>
        <v>-194030</v>
      </c>
      <c r="F2308" s="5" t="str">
        <f t="shared" si="143"/>
        <v>BULLISH</v>
      </c>
      <c r="G2308" s="5" t="str">
        <f t="shared" si="142"/>
        <v>WEAK</v>
      </c>
      <c r="H2308" s="5" t="str">
        <f t="shared" si="141"/>
        <v>BULLISH DIVERGENCE</v>
      </c>
    </row>
    <row r="2309" spans="1:8" ht="13.5" x14ac:dyDescent="0.25">
      <c r="A2309" s="3">
        <f>TITRES_STAT!B2312</f>
        <v>45666</v>
      </c>
      <c r="B2309" s="5">
        <f>TITRES_STAT!C2312</f>
        <v>2.2000000000000002</v>
      </c>
      <c r="C2309" s="5">
        <f>TITRES_STAT!D2312</f>
        <v>2.2000000000000002</v>
      </c>
      <c r="D2309" s="5">
        <f>TITRES_STAT!E2312</f>
        <v>55578</v>
      </c>
      <c r="E2309" s="2">
        <f t="shared" si="144"/>
        <v>-194030</v>
      </c>
      <c r="F2309" s="5" t="str">
        <f t="shared" si="143"/>
        <v>BULLISH</v>
      </c>
      <c r="G2309" s="5" t="str">
        <f t="shared" si="142"/>
        <v>WEAK</v>
      </c>
      <c r="H2309" s="5" t="str">
        <f t="shared" si="141"/>
        <v>BULLISH DIVERGENCE</v>
      </c>
    </row>
    <row r="2310" spans="1:8" ht="13.5" x14ac:dyDescent="0.25">
      <c r="A2310" s="3">
        <f>TITRES_STAT!B2313</f>
        <v>45667</v>
      </c>
      <c r="B2310" s="5">
        <f>TITRES_STAT!C2313</f>
        <v>2.2599999999999998</v>
      </c>
      <c r="C2310" s="5">
        <f>TITRES_STAT!D2313</f>
        <v>2.2599999999999998</v>
      </c>
      <c r="D2310" s="5">
        <f>TITRES_STAT!E2313</f>
        <v>36253</v>
      </c>
      <c r="E2310" s="2">
        <f t="shared" si="144"/>
        <v>-157777</v>
      </c>
      <c r="F2310" s="5" t="str">
        <f t="shared" si="143"/>
        <v>BULLISH</v>
      </c>
      <c r="G2310" s="5" t="str">
        <f t="shared" si="142"/>
        <v>WEAK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BULLISH DIVERGENCE</v>
      </c>
    </row>
    <row r="2311" spans="1:8" ht="13.5" x14ac:dyDescent="0.25">
      <c r="A2311" s="3">
        <f>TITRES_STAT!B2314</f>
        <v>45670</v>
      </c>
      <c r="B2311" s="5">
        <f>TITRES_STAT!C2314</f>
        <v>2.2599999999999998</v>
      </c>
      <c r="C2311" s="5">
        <f>TITRES_STAT!D2314</f>
        <v>2.2599999999999998</v>
      </c>
      <c r="D2311" s="5">
        <f>TITRES_STAT!E2314</f>
        <v>18868</v>
      </c>
      <c r="E2311" s="2">
        <f t="shared" si="144"/>
        <v>-157777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WEAK</v>
      </c>
      <c r="H2311" s="5" t="str">
        <f t="shared" si="145"/>
        <v>BULLISH DIVERGENCE</v>
      </c>
    </row>
    <row r="2312" spans="1:8" ht="13.5" x14ac:dyDescent="0.25">
      <c r="A2312" s="3">
        <f>TITRES_STAT!B2315</f>
        <v>45671</v>
      </c>
      <c r="B2312" s="5">
        <f>TITRES_STAT!C2315</f>
        <v>2.2999999999999998</v>
      </c>
      <c r="C2312" s="5">
        <f>TITRES_STAT!D2315</f>
        <v>2.2999999999999998</v>
      </c>
      <c r="D2312" s="5">
        <f>TITRES_STAT!E2315</f>
        <v>15457</v>
      </c>
      <c r="E2312" s="2">
        <f t="shared" si="144"/>
        <v>-142320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WEAK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2.36</v>
      </c>
      <c r="C2313" s="5">
        <f>TITRES_STAT!D2316</f>
        <v>2.36</v>
      </c>
      <c r="D2313" s="5">
        <f>TITRES_STAT!E2316</f>
        <v>64124</v>
      </c>
      <c r="E2313" s="2">
        <f t="shared" si="144"/>
        <v>-78196</v>
      </c>
      <c r="F2313" s="5" t="str">
        <f t="shared" si="147"/>
        <v>BULLISH</v>
      </c>
      <c r="G2313" s="5" t="str">
        <f t="shared" si="146"/>
        <v>WEAK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2.31</v>
      </c>
      <c r="C2314" s="5">
        <f>TITRES_STAT!D2317</f>
        <v>2.31</v>
      </c>
      <c r="D2314" s="5">
        <f>TITRES_STAT!E2317</f>
        <v>12380</v>
      </c>
      <c r="E2314" s="2">
        <f t="shared" si="144"/>
        <v>-90576</v>
      </c>
      <c r="F2314" s="5" t="str">
        <f t="shared" si="147"/>
        <v>BULLISH</v>
      </c>
      <c r="G2314" s="5" t="str">
        <f t="shared" si="146"/>
        <v>WEAK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2.37</v>
      </c>
      <c r="C2315" s="5">
        <f>TITRES_STAT!D2318</f>
        <v>2.37</v>
      </c>
      <c r="D2315" s="5">
        <f>TITRES_STAT!E2318</f>
        <v>2021</v>
      </c>
      <c r="E2315" s="2">
        <f t="shared" si="144"/>
        <v>-88555</v>
      </c>
      <c r="F2315" s="5" t="str">
        <f t="shared" si="147"/>
        <v>BULLISH</v>
      </c>
      <c r="G2315" s="5" t="str">
        <f t="shared" si="146"/>
        <v>WEAK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2.4</v>
      </c>
      <c r="C2316" s="5">
        <f>TITRES_STAT!D2319</f>
        <v>2.4</v>
      </c>
      <c r="D2316" s="5">
        <f>TITRES_STAT!E2319</f>
        <v>17939</v>
      </c>
      <c r="E2316" s="2">
        <f t="shared" si="144"/>
        <v>-70616</v>
      </c>
      <c r="F2316" s="5" t="str">
        <f t="shared" si="147"/>
        <v>BULLISH</v>
      </c>
      <c r="G2316" s="5" t="str">
        <f t="shared" si="146"/>
        <v>WEAK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2.4700000000000002</v>
      </c>
      <c r="C2317" s="5">
        <f>TITRES_STAT!D2320</f>
        <v>2.4700000000000002</v>
      </c>
      <c r="D2317" s="5">
        <f>TITRES_STAT!E2320</f>
        <v>0</v>
      </c>
      <c r="E2317" s="2">
        <f t="shared" si="144"/>
        <v>-70616</v>
      </c>
      <c r="F2317" s="5" t="str">
        <f t="shared" si="147"/>
        <v>BULLISH</v>
      </c>
      <c r="G2317" s="5" t="str">
        <f t="shared" si="146"/>
        <v>WEAK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2.54</v>
      </c>
      <c r="C2318" s="5">
        <f>TITRES_STAT!D2321</f>
        <v>2.54</v>
      </c>
      <c r="D2318" s="5">
        <f>TITRES_STAT!E2321</f>
        <v>0</v>
      </c>
      <c r="E2318" s="2">
        <f t="shared" si="144"/>
        <v>-70616</v>
      </c>
      <c r="F2318" s="5" t="str">
        <f t="shared" si="147"/>
        <v>BULLISH</v>
      </c>
      <c r="G2318" s="5" t="str">
        <f t="shared" si="146"/>
        <v>WEAK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2.57</v>
      </c>
      <c r="C2319" s="5">
        <f>TITRES_STAT!D2322</f>
        <v>2.57</v>
      </c>
      <c r="D2319" s="5">
        <f>TITRES_STAT!E2322</f>
        <v>29747</v>
      </c>
      <c r="E2319" s="2">
        <f t="shared" si="144"/>
        <v>-40869</v>
      </c>
      <c r="F2319" s="5" t="str">
        <f t="shared" si="147"/>
        <v>BULLISH</v>
      </c>
      <c r="G2319" s="5" t="str">
        <f t="shared" si="146"/>
        <v>WEAK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2.5499999999999998</v>
      </c>
      <c r="C2320" s="5">
        <f>TITRES_STAT!D2323</f>
        <v>2.5499999999999998</v>
      </c>
      <c r="D2320" s="5">
        <f>TITRES_STAT!E2323</f>
        <v>10614</v>
      </c>
      <c r="E2320" s="2">
        <f t="shared" si="144"/>
        <v>-51483</v>
      </c>
      <c r="F2320" s="5" t="str">
        <f t="shared" si="147"/>
        <v>BULLISH</v>
      </c>
      <c r="G2320" s="5" t="str">
        <f t="shared" si="146"/>
        <v>WEAK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2.5</v>
      </c>
      <c r="C2321" s="5">
        <f>TITRES_STAT!D2324</f>
        <v>2.5</v>
      </c>
      <c r="D2321" s="5">
        <f>TITRES_STAT!E2324</f>
        <v>29280</v>
      </c>
      <c r="E2321" s="2">
        <f t="shared" si="144"/>
        <v>-80763</v>
      </c>
      <c r="F2321" s="5" t="str">
        <f t="shared" si="147"/>
        <v>BEARISH</v>
      </c>
      <c r="G2321" s="5" t="str">
        <f t="shared" si="146"/>
        <v>STRONG</v>
      </c>
      <c r="H2321" s="5" t="str">
        <f t="shared" si="145"/>
        <v>BEARISH DIVERGENCE</v>
      </c>
    </row>
    <row r="2322" spans="1:8" ht="13.5" x14ac:dyDescent="0.25">
      <c r="A2322" s="3">
        <f>TITRES_STAT!B2325</f>
        <v>45685</v>
      </c>
      <c r="B2322" s="5">
        <f>TITRES_STAT!C2325</f>
        <v>2.4700000000000002</v>
      </c>
      <c r="C2322" s="5">
        <f>TITRES_STAT!D2325</f>
        <v>2.4700000000000002</v>
      </c>
      <c r="D2322" s="5">
        <f>TITRES_STAT!E2325</f>
        <v>4800</v>
      </c>
      <c r="E2322" s="2">
        <f t="shared" si="144"/>
        <v>-85563</v>
      </c>
      <c r="F2322" s="5" t="str">
        <f t="shared" si="147"/>
        <v>BEARISH</v>
      </c>
      <c r="G2322" s="5" t="str">
        <f t="shared" si="146"/>
        <v>STRONG</v>
      </c>
      <c r="H2322" s="5" t="str">
        <f t="shared" si="145"/>
        <v>NEUTRAL</v>
      </c>
    </row>
    <row r="2323" spans="1:8" ht="13.5" x14ac:dyDescent="0.25">
      <c r="A2323" s="3">
        <f>TITRES_STAT!B2326</f>
        <v>45686</v>
      </c>
      <c r="B2323" s="5">
        <f>TITRES_STAT!C2326</f>
        <v>2.4</v>
      </c>
      <c r="C2323" s="5">
        <f>TITRES_STAT!D2326</f>
        <v>2.4</v>
      </c>
      <c r="D2323" s="5">
        <f>TITRES_STAT!E2326</f>
        <v>5421</v>
      </c>
      <c r="E2323" s="2">
        <f t="shared" si="144"/>
        <v>-90984</v>
      </c>
      <c r="F2323" s="5" t="str">
        <f t="shared" si="147"/>
        <v>BEARISH</v>
      </c>
      <c r="G2323" s="5" t="str">
        <f t="shared" si="146"/>
        <v>STRONG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2.33</v>
      </c>
      <c r="C2324" s="5">
        <f>TITRES_STAT!D2327</f>
        <v>2.33</v>
      </c>
      <c r="D2324" s="5">
        <f>TITRES_STAT!E2327</f>
        <v>0</v>
      </c>
      <c r="E2324" s="2">
        <f t="shared" si="144"/>
        <v>-90984</v>
      </c>
      <c r="F2324" s="5" t="str">
        <f t="shared" si="147"/>
        <v>BEARISH</v>
      </c>
      <c r="G2324" s="5" t="str">
        <f t="shared" si="146"/>
        <v>STRONG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2.2999999999999998</v>
      </c>
      <c r="C2325" s="5">
        <f>TITRES_STAT!D2328</f>
        <v>2.2999999999999998</v>
      </c>
      <c r="D2325" s="5">
        <f>TITRES_STAT!E2328</f>
        <v>11019</v>
      </c>
      <c r="E2325" s="2">
        <f t="shared" si="144"/>
        <v>-102003</v>
      </c>
      <c r="F2325" s="5" t="str">
        <f t="shared" si="147"/>
        <v>BEARISH</v>
      </c>
      <c r="G2325" s="5" t="str">
        <f t="shared" si="146"/>
        <v>STRONG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2.2999999999999998</v>
      </c>
      <c r="C2326" s="5">
        <f>TITRES_STAT!D2329</f>
        <v>2.2999999999999998</v>
      </c>
      <c r="D2326" s="5">
        <f>TITRES_STAT!E2329</f>
        <v>8000</v>
      </c>
      <c r="E2326" s="2">
        <f t="shared" si="144"/>
        <v>-102003</v>
      </c>
      <c r="F2326" s="5" t="str">
        <f t="shared" si="147"/>
        <v>BEARISH</v>
      </c>
      <c r="G2326" s="5" t="str">
        <f t="shared" si="146"/>
        <v>STRONG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2.36</v>
      </c>
      <c r="C2327" s="5">
        <f>TITRES_STAT!D2330</f>
        <v>2.36</v>
      </c>
      <c r="D2327" s="5">
        <f>TITRES_STAT!E2330</f>
        <v>0</v>
      </c>
      <c r="E2327" s="2">
        <f t="shared" si="144"/>
        <v>-102003</v>
      </c>
      <c r="F2327" s="5" t="str">
        <f t="shared" si="147"/>
        <v>BEARISH</v>
      </c>
      <c r="G2327" s="5" t="str">
        <f t="shared" si="146"/>
        <v>STRONG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2.4300000000000002</v>
      </c>
      <c r="C2328" s="5">
        <f>TITRES_STAT!D2331</f>
        <v>2.4300000000000002</v>
      </c>
      <c r="D2328" s="5">
        <f>TITRES_STAT!E2331</f>
        <v>6843</v>
      </c>
      <c r="E2328" s="2">
        <f t="shared" si="144"/>
        <v>-95160</v>
      </c>
      <c r="F2328" s="5" t="str">
        <f t="shared" si="147"/>
        <v>BEARISH</v>
      </c>
      <c r="G2328" s="5" t="str">
        <f t="shared" si="146"/>
        <v>STRONG</v>
      </c>
      <c r="H2328" s="5" t="str">
        <f t="shared" si="145"/>
        <v>BEARISH DIVERGENCE</v>
      </c>
    </row>
    <row r="2329" spans="1:8" ht="13.5" x14ac:dyDescent="0.25">
      <c r="A2329" s="3">
        <f>TITRES_STAT!B2332</f>
        <v>45694</v>
      </c>
      <c r="B2329" s="5">
        <f>TITRES_STAT!C2332</f>
        <v>2.4300000000000002</v>
      </c>
      <c r="C2329" s="5">
        <f>TITRES_STAT!D2332</f>
        <v>2.4300000000000002</v>
      </c>
      <c r="D2329" s="5">
        <f>TITRES_STAT!E2332</f>
        <v>3000</v>
      </c>
      <c r="E2329" s="2">
        <f t="shared" si="144"/>
        <v>-95160</v>
      </c>
      <c r="F2329" s="5" t="str">
        <f t="shared" si="147"/>
        <v>BEARISH</v>
      </c>
      <c r="G2329" s="5" t="str">
        <f t="shared" si="146"/>
        <v>STRONG</v>
      </c>
      <c r="H2329" s="5" t="str">
        <f t="shared" si="145"/>
        <v>BEARISH DIVERGENCE</v>
      </c>
    </row>
    <row r="2330" spans="1:8" ht="13.5" x14ac:dyDescent="0.25">
      <c r="A2330" s="3">
        <f>TITRES_STAT!B2333</f>
        <v>45695</v>
      </c>
      <c r="B2330" s="5">
        <f>TITRES_STAT!C2333</f>
        <v>2.4</v>
      </c>
      <c r="C2330" s="5">
        <f>TITRES_STAT!D2333</f>
        <v>2.4</v>
      </c>
      <c r="D2330" s="5">
        <f>TITRES_STAT!E2333</f>
        <v>10960</v>
      </c>
      <c r="E2330" s="2">
        <f t="shared" si="144"/>
        <v>-106120</v>
      </c>
      <c r="F2330" s="5" t="str">
        <f t="shared" si="147"/>
        <v>BEARISH</v>
      </c>
      <c r="G2330" s="5" t="str">
        <f t="shared" si="146"/>
        <v>STRONG</v>
      </c>
      <c r="H2330" s="5" t="str">
        <f t="shared" si="145"/>
        <v>BEARISH DIVERGENCE</v>
      </c>
    </row>
    <row r="2331" spans="1:8" ht="13.5" x14ac:dyDescent="0.25">
      <c r="A2331" s="3">
        <f>TITRES_STAT!B2334</f>
        <v>45698</v>
      </c>
      <c r="B2331" s="5">
        <f>TITRES_STAT!C2334</f>
        <v>2.4300000000000002</v>
      </c>
      <c r="C2331" s="5">
        <f>TITRES_STAT!D2334</f>
        <v>2.4300000000000002</v>
      </c>
      <c r="D2331" s="5">
        <f>TITRES_STAT!E2334</f>
        <v>21874</v>
      </c>
      <c r="E2331" s="2">
        <f t="shared" si="144"/>
        <v>-84246</v>
      </c>
      <c r="F2331" s="5" t="str">
        <f t="shared" si="147"/>
        <v>BULLISH</v>
      </c>
      <c r="G2331" s="5" t="str">
        <f t="shared" si="146"/>
        <v>WEAK</v>
      </c>
      <c r="H2331" s="5" t="str">
        <f t="shared" si="145"/>
        <v>CONFIRMED BULLISH</v>
      </c>
    </row>
    <row r="2332" spans="1:8" ht="13.5" x14ac:dyDescent="0.25">
      <c r="A2332" s="3">
        <f>TITRES_STAT!B2335</f>
        <v>45699</v>
      </c>
      <c r="B2332" s="5">
        <f>TITRES_STAT!C2335</f>
        <v>2.4700000000000002</v>
      </c>
      <c r="C2332" s="5">
        <f>TITRES_STAT!D2335</f>
        <v>2.4700000000000002</v>
      </c>
      <c r="D2332" s="5">
        <f>TITRES_STAT!E2335</f>
        <v>4722</v>
      </c>
      <c r="E2332" s="2">
        <f t="shared" si="144"/>
        <v>-79524</v>
      </c>
      <c r="F2332" s="5" t="str">
        <f t="shared" si="147"/>
        <v>BULLISH</v>
      </c>
      <c r="G2332" s="5" t="str">
        <f t="shared" si="146"/>
        <v>WEAK</v>
      </c>
      <c r="H2332" s="5" t="str">
        <f t="shared" si="145"/>
        <v>CONFIRMED BULLISH</v>
      </c>
    </row>
    <row r="2333" spans="1:8" ht="13.5" x14ac:dyDescent="0.25">
      <c r="A2333" s="3">
        <f>TITRES_STAT!B2336</f>
        <v>45700</v>
      </c>
      <c r="B2333" s="5">
        <f>TITRES_STAT!C2336</f>
        <v>2.4300000000000002</v>
      </c>
      <c r="C2333" s="5">
        <f>TITRES_STAT!D2336</f>
        <v>2.4300000000000002</v>
      </c>
      <c r="D2333" s="5">
        <f>TITRES_STAT!E2336</f>
        <v>19311</v>
      </c>
      <c r="E2333" s="2">
        <f t="shared" si="144"/>
        <v>-98835</v>
      </c>
      <c r="F2333" s="5" t="str">
        <f t="shared" si="147"/>
        <v>BEARISH</v>
      </c>
      <c r="G2333" s="5" t="str">
        <f t="shared" si="146"/>
        <v>STRONG</v>
      </c>
      <c r="H2333" s="5" t="str">
        <f t="shared" si="145"/>
        <v>NEUTRAL</v>
      </c>
    </row>
    <row r="2334" spans="1:8" ht="13.5" x14ac:dyDescent="0.25">
      <c r="A2334" s="3">
        <f>TITRES_STAT!B2337</f>
        <v>45701</v>
      </c>
      <c r="B2334" s="5">
        <f>TITRES_STAT!C2337</f>
        <v>2.4</v>
      </c>
      <c r="C2334" s="5">
        <f>TITRES_STAT!D2337</f>
        <v>2.4</v>
      </c>
      <c r="D2334" s="5">
        <f>TITRES_STAT!E2337</f>
        <v>320</v>
      </c>
      <c r="E2334" s="2">
        <f t="shared" si="144"/>
        <v>-99155</v>
      </c>
      <c r="F2334" s="5" t="str">
        <f t="shared" si="147"/>
        <v>BEARISH</v>
      </c>
      <c r="G2334" s="5" t="str">
        <f t="shared" si="146"/>
        <v>STRONG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2.36</v>
      </c>
      <c r="C2335" s="5">
        <f>TITRES_STAT!D2338</f>
        <v>2.36</v>
      </c>
      <c r="D2335" s="5">
        <f>TITRES_STAT!E2338</f>
        <v>7994</v>
      </c>
      <c r="E2335" s="2">
        <f t="shared" si="144"/>
        <v>-107149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2.34</v>
      </c>
      <c r="C2336" s="5">
        <f>TITRES_STAT!D2339</f>
        <v>2.34</v>
      </c>
      <c r="D2336" s="5">
        <f>TITRES_STAT!E2339</f>
        <v>2710</v>
      </c>
      <c r="E2336" s="2">
        <f t="shared" si="144"/>
        <v>-109859</v>
      </c>
      <c r="F2336" s="5" t="str">
        <f t="shared" si="147"/>
        <v>BEARISH</v>
      </c>
      <c r="G2336" s="5" t="str">
        <f t="shared" si="146"/>
        <v>STRONG</v>
      </c>
      <c r="H2336" s="5" t="str">
        <f t="shared" si="145"/>
        <v>CONFIRMED BEARISH</v>
      </c>
    </row>
    <row r="2337" spans="1:8" ht="13.5" x14ac:dyDescent="0.25">
      <c r="A2337" s="3">
        <f>TITRES_STAT!B2340</f>
        <v>45706</v>
      </c>
      <c r="B2337" s="5">
        <f>TITRES_STAT!C2340</f>
        <v>2.2799999999999998</v>
      </c>
      <c r="C2337" s="5">
        <f>TITRES_STAT!D2340</f>
        <v>2.2799999999999998</v>
      </c>
      <c r="D2337" s="5">
        <f>TITRES_STAT!E2340</f>
        <v>13836</v>
      </c>
      <c r="E2337" s="2">
        <f t="shared" si="144"/>
        <v>-123695</v>
      </c>
      <c r="F2337" s="5" t="str">
        <f t="shared" si="147"/>
        <v>BEARISH</v>
      </c>
      <c r="G2337" s="5" t="str">
        <f t="shared" si="146"/>
        <v>STRONG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2.3199999999999998</v>
      </c>
      <c r="C2338" s="5">
        <f>TITRES_STAT!D2341</f>
        <v>2.3199999999999998</v>
      </c>
      <c r="D2338" s="5">
        <f>TITRES_STAT!E2341</f>
        <v>2905</v>
      </c>
      <c r="E2338" s="2">
        <f t="shared" si="144"/>
        <v>-120790</v>
      </c>
      <c r="F2338" s="5" t="str">
        <f t="shared" si="147"/>
        <v>BEARISH</v>
      </c>
      <c r="G2338" s="5" t="str">
        <f t="shared" si="146"/>
        <v>STRONG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2.31</v>
      </c>
      <c r="C2339" s="5">
        <f>TITRES_STAT!D2342</f>
        <v>2.31</v>
      </c>
      <c r="D2339" s="5">
        <f>TITRES_STAT!E2342</f>
        <v>10050</v>
      </c>
      <c r="E2339" s="2">
        <f t="shared" si="144"/>
        <v>-130840</v>
      </c>
      <c r="F2339" s="5" t="str">
        <f t="shared" si="147"/>
        <v>BEARISH</v>
      </c>
      <c r="G2339" s="5" t="str">
        <f t="shared" si="146"/>
        <v>STRONG</v>
      </c>
      <c r="H2339" s="5" t="str">
        <f t="shared" si="145"/>
        <v>CONFIRMED BEARISH</v>
      </c>
    </row>
    <row r="2340" spans="1:8" ht="13.5" x14ac:dyDescent="0.25">
      <c r="A2340" s="3">
        <f>TITRES_STAT!B2343</f>
        <v>45709</v>
      </c>
      <c r="B2340" s="5">
        <f>TITRES_STAT!C2343</f>
        <v>2.2999999999999998</v>
      </c>
      <c r="C2340" s="5">
        <f>TITRES_STAT!D2343</f>
        <v>2.2999999999999998</v>
      </c>
      <c r="D2340" s="5">
        <f>TITRES_STAT!E2343</f>
        <v>1235</v>
      </c>
      <c r="E2340" s="2">
        <f t="shared" si="144"/>
        <v>-132075</v>
      </c>
      <c r="F2340" s="5" t="str">
        <f t="shared" si="147"/>
        <v>BEARISH</v>
      </c>
      <c r="G2340" s="5" t="str">
        <f t="shared" si="146"/>
        <v>STRONG</v>
      </c>
      <c r="H2340" s="5" t="str">
        <f t="shared" si="145"/>
        <v>CONFIRMED BEARISH</v>
      </c>
    </row>
    <row r="2341" spans="1:8" ht="13.5" x14ac:dyDescent="0.25">
      <c r="A2341" s="3">
        <f>TITRES_STAT!B2344</f>
        <v>45712</v>
      </c>
      <c r="B2341" s="5">
        <f>TITRES_STAT!C2344</f>
        <v>2.2400000000000002</v>
      </c>
      <c r="C2341" s="5">
        <f>TITRES_STAT!D2344</f>
        <v>2.2400000000000002</v>
      </c>
      <c r="D2341" s="5">
        <f>TITRES_STAT!E2344</f>
        <v>9801</v>
      </c>
      <c r="E2341" s="2">
        <f t="shared" si="144"/>
        <v>-141876</v>
      </c>
      <c r="F2341" s="5" t="str">
        <f t="shared" si="147"/>
        <v>BEARISH</v>
      </c>
      <c r="G2341" s="5" t="str">
        <f t="shared" si="146"/>
        <v>STRONG</v>
      </c>
      <c r="H2341" s="5" t="str">
        <f t="shared" si="145"/>
        <v>CONFIRMED BEARISH</v>
      </c>
    </row>
    <row r="2342" spans="1:8" ht="13.5" x14ac:dyDescent="0.25">
      <c r="A2342" s="3">
        <f>TITRES_STAT!B2345</f>
        <v>45713</v>
      </c>
      <c r="B2342" s="5">
        <f>TITRES_STAT!C2345</f>
        <v>2.2400000000000002</v>
      </c>
      <c r="C2342" s="5">
        <f>TITRES_STAT!D2345</f>
        <v>2.2400000000000002</v>
      </c>
      <c r="D2342" s="5">
        <f>TITRES_STAT!E2345</f>
        <v>13253</v>
      </c>
      <c r="E2342" s="2">
        <f t="shared" si="144"/>
        <v>-141876</v>
      </c>
      <c r="F2342" s="5" t="str">
        <f t="shared" si="147"/>
        <v>BEARISH</v>
      </c>
      <c r="G2342" s="5" t="str">
        <f t="shared" si="146"/>
        <v>STRONG</v>
      </c>
      <c r="H2342" s="5" t="str">
        <f t="shared" si="145"/>
        <v>CONFIRMED BEARISH</v>
      </c>
    </row>
    <row r="2343" spans="1:8" ht="13.5" x14ac:dyDescent="0.25">
      <c r="A2343" s="3">
        <f>TITRES_STAT!B2346</f>
        <v>45714</v>
      </c>
      <c r="B2343" s="5">
        <f>TITRES_STAT!C2346</f>
        <v>2.2599999999999998</v>
      </c>
      <c r="C2343" s="5">
        <f>TITRES_STAT!D2346</f>
        <v>2.2599999999999998</v>
      </c>
      <c r="D2343" s="5">
        <f>TITRES_STAT!E2346</f>
        <v>9680</v>
      </c>
      <c r="E2343" s="2">
        <f t="shared" si="144"/>
        <v>-132196</v>
      </c>
      <c r="F2343" s="5" t="str">
        <f t="shared" si="147"/>
        <v>BEARISH</v>
      </c>
      <c r="G2343" s="5" t="str">
        <f t="shared" si="146"/>
        <v>STRONG</v>
      </c>
      <c r="H2343" s="5" t="str">
        <f t="shared" si="145"/>
        <v>CONFIRMED BEARISH</v>
      </c>
    </row>
    <row r="2344" spans="1:8" ht="13.5" x14ac:dyDescent="0.25">
      <c r="A2344" s="3">
        <f>TITRES_STAT!B2347</f>
        <v>45715</v>
      </c>
      <c r="B2344" s="5">
        <f>TITRES_STAT!C2347</f>
        <v>2.2000000000000002</v>
      </c>
      <c r="C2344" s="5">
        <f>TITRES_STAT!D2347</f>
        <v>2.2000000000000002</v>
      </c>
      <c r="D2344" s="5">
        <f>TITRES_STAT!E2347</f>
        <v>16150</v>
      </c>
      <c r="E2344" s="2">
        <f t="shared" si="144"/>
        <v>-148346</v>
      </c>
      <c r="F2344" s="5" t="str">
        <f t="shared" si="147"/>
        <v>BEARISH</v>
      </c>
      <c r="G2344" s="5" t="str">
        <f t="shared" si="146"/>
        <v>STRONG</v>
      </c>
      <c r="H2344" s="5" t="str">
        <f t="shared" si="145"/>
        <v>CONFIRMED BEARISH</v>
      </c>
    </row>
    <row r="2345" spans="1:8" ht="13.5" x14ac:dyDescent="0.25">
      <c r="A2345" s="3">
        <f>TITRES_STAT!B2348</f>
        <v>45716</v>
      </c>
      <c r="B2345" s="5">
        <f>TITRES_STAT!C2348</f>
        <v>2.14</v>
      </c>
      <c r="C2345" s="5">
        <f>TITRES_STAT!D2348</f>
        <v>2.14</v>
      </c>
      <c r="D2345" s="5">
        <f>TITRES_STAT!E2348</f>
        <v>0</v>
      </c>
      <c r="E2345" s="2">
        <f t="shared" si="144"/>
        <v>-148346</v>
      </c>
      <c r="F2345" s="5" t="str">
        <f t="shared" si="147"/>
        <v>BEARISH</v>
      </c>
      <c r="G2345" s="5" t="str">
        <f t="shared" si="146"/>
        <v>STRONG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2.16</v>
      </c>
      <c r="C2346" s="5">
        <f>TITRES_STAT!D2349</f>
        <v>2.16</v>
      </c>
      <c r="D2346" s="5">
        <f>TITRES_STAT!E2349</f>
        <v>6801</v>
      </c>
      <c r="E2346" s="2">
        <f t="shared" si="144"/>
        <v>-141545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BULLISH DIVERGENCE</v>
      </c>
    </row>
    <row r="2347" spans="1:8" ht="13.5" x14ac:dyDescent="0.25">
      <c r="A2347" s="3">
        <f>TITRES_STAT!B2350</f>
        <v>45720</v>
      </c>
      <c r="B2347" s="5">
        <f>TITRES_STAT!C2350</f>
        <v>2.19</v>
      </c>
      <c r="C2347" s="5">
        <f>TITRES_STAT!D2350</f>
        <v>2.19</v>
      </c>
      <c r="D2347" s="5">
        <f>TITRES_STAT!E2350</f>
        <v>2650</v>
      </c>
      <c r="E2347" s="2">
        <f t="shared" si="144"/>
        <v>-138895</v>
      </c>
      <c r="F2347" s="5" t="str">
        <f t="shared" si="147"/>
        <v>BULLISH</v>
      </c>
      <c r="G2347" s="5" t="str">
        <f t="shared" si="146"/>
        <v>WEAK</v>
      </c>
      <c r="H2347" s="5" t="str">
        <f t="shared" si="145"/>
        <v>BULLISH DIVERGENCE</v>
      </c>
    </row>
    <row r="2348" spans="1:8" ht="13.5" x14ac:dyDescent="0.25">
      <c r="A2348" s="3">
        <f>TITRES_STAT!B2351</f>
        <v>45721</v>
      </c>
      <c r="B2348" s="5">
        <f>TITRES_STAT!C2351</f>
        <v>2.14</v>
      </c>
      <c r="C2348" s="5">
        <f>TITRES_STAT!D2351</f>
        <v>2.14</v>
      </c>
      <c r="D2348" s="5">
        <f>TITRES_STAT!E2351</f>
        <v>605</v>
      </c>
      <c r="E2348" s="2">
        <f t="shared" si="144"/>
        <v>-139500</v>
      </c>
      <c r="F2348" s="5" t="str">
        <f t="shared" si="147"/>
        <v>BEARISH</v>
      </c>
      <c r="G2348" s="5" t="str">
        <f t="shared" si="146"/>
        <v>STRONG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2.14</v>
      </c>
      <c r="C2349" s="5">
        <f>TITRES_STAT!D2352</f>
        <v>2.14</v>
      </c>
      <c r="D2349" s="5">
        <f>TITRES_STAT!E2352</f>
        <v>3391</v>
      </c>
      <c r="E2349" s="2">
        <f t="shared" si="144"/>
        <v>-139500</v>
      </c>
      <c r="F2349" s="5" t="str">
        <f t="shared" si="147"/>
        <v>BULLISH</v>
      </c>
      <c r="G2349" s="5" t="str">
        <f t="shared" si="146"/>
        <v>WEAK</v>
      </c>
      <c r="H2349" s="5" t="str">
        <f t="shared" si="145"/>
        <v>BULLISH DIVERGENCE</v>
      </c>
    </row>
    <row r="2350" spans="1:8" ht="13.5" x14ac:dyDescent="0.25">
      <c r="A2350" s="3">
        <f>TITRES_STAT!B2353</f>
        <v>45723</v>
      </c>
      <c r="B2350" s="5">
        <f>TITRES_STAT!C2353</f>
        <v>2.2000000000000002</v>
      </c>
      <c r="C2350" s="5">
        <f>TITRES_STAT!D2353</f>
        <v>2.2000000000000002</v>
      </c>
      <c r="D2350" s="5">
        <f>TITRES_STAT!E2353</f>
        <v>0</v>
      </c>
      <c r="E2350" s="2">
        <f t="shared" si="144"/>
        <v>-139500</v>
      </c>
      <c r="F2350" s="5" t="str">
        <f t="shared" si="147"/>
        <v>BULLISH</v>
      </c>
      <c r="G2350" s="5" t="str">
        <f t="shared" si="146"/>
        <v>WEAK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2.15</v>
      </c>
      <c r="C2351" s="5">
        <f>TITRES_STAT!D2354</f>
        <v>2.15</v>
      </c>
      <c r="D2351" s="5">
        <f>TITRES_STAT!E2354</f>
        <v>4750</v>
      </c>
      <c r="E2351" s="2">
        <f t="shared" si="144"/>
        <v>-144250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CONFIRMED BEARISH</v>
      </c>
    </row>
    <row r="2352" spans="1:8" ht="13.5" x14ac:dyDescent="0.25">
      <c r="A2352" s="3">
        <f>TITRES_STAT!B2355</f>
        <v>45727</v>
      </c>
      <c r="B2352" s="5">
        <f>TITRES_STAT!C2355</f>
        <v>2.15</v>
      </c>
      <c r="C2352" s="5">
        <f>TITRES_STAT!D2355</f>
        <v>2.15</v>
      </c>
      <c r="D2352" s="5">
        <f>TITRES_STAT!E2355</f>
        <v>13105</v>
      </c>
      <c r="E2352" s="2">
        <f t="shared" si="144"/>
        <v>-144250</v>
      </c>
      <c r="F2352" s="5" t="str">
        <f t="shared" si="147"/>
        <v>BEARISH</v>
      </c>
      <c r="G2352" s="5" t="str">
        <f t="shared" si="146"/>
        <v>STRONG</v>
      </c>
      <c r="H2352" s="5" t="str">
        <f t="shared" si="145"/>
        <v>CONFIRMED BEARISH</v>
      </c>
    </row>
    <row r="2353" spans="1:8" ht="13.5" x14ac:dyDescent="0.25">
      <c r="A2353" s="3">
        <f>TITRES_STAT!B2356</f>
        <v>45728</v>
      </c>
      <c r="B2353" s="5">
        <f>TITRES_STAT!C2356</f>
        <v>2.1800000000000002</v>
      </c>
      <c r="C2353" s="5">
        <f>TITRES_STAT!D2356</f>
        <v>2.1800000000000002</v>
      </c>
      <c r="D2353" s="5">
        <f>TITRES_STAT!E2356</f>
        <v>5400</v>
      </c>
      <c r="E2353" s="2">
        <f t="shared" si="144"/>
        <v>-138850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2.19</v>
      </c>
      <c r="C2354" s="5">
        <f>TITRES_STAT!D2357</f>
        <v>2.19</v>
      </c>
      <c r="D2354" s="5">
        <f>TITRES_STAT!E2357</f>
        <v>5900</v>
      </c>
      <c r="E2354" s="2">
        <f t="shared" si="144"/>
        <v>-132950</v>
      </c>
      <c r="F2354" s="5" t="str">
        <f t="shared" si="147"/>
        <v>BULLISH</v>
      </c>
      <c r="G2354" s="5" t="str">
        <f t="shared" si="146"/>
        <v>WEAK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2.21</v>
      </c>
      <c r="C2355" s="5">
        <f>TITRES_STAT!D2358</f>
        <v>2.21</v>
      </c>
      <c r="D2355" s="5">
        <f>TITRES_STAT!E2358</f>
        <v>26556</v>
      </c>
      <c r="E2355" s="2">
        <f t="shared" si="144"/>
        <v>-106394</v>
      </c>
      <c r="F2355" s="5" t="str">
        <f t="shared" si="147"/>
        <v>BULLISH</v>
      </c>
      <c r="G2355" s="5" t="str">
        <f t="shared" si="146"/>
        <v>WEAK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2.27</v>
      </c>
      <c r="C2356" s="5">
        <f>TITRES_STAT!D2359</f>
        <v>2.27</v>
      </c>
      <c r="D2356" s="5">
        <f>TITRES_STAT!E2359</f>
        <v>0</v>
      </c>
      <c r="E2356" s="2">
        <f t="shared" si="144"/>
        <v>-106394</v>
      </c>
      <c r="F2356" s="5" t="str">
        <f t="shared" si="147"/>
        <v>BULLISH</v>
      </c>
      <c r="G2356" s="5" t="str">
        <f t="shared" si="146"/>
        <v>WEAK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2.33</v>
      </c>
      <c r="C2357" s="5">
        <f>TITRES_STAT!D2360</f>
        <v>2.33</v>
      </c>
      <c r="D2357" s="5">
        <f>TITRES_STAT!E2360</f>
        <v>0</v>
      </c>
      <c r="E2357" s="2">
        <f t="shared" si="144"/>
        <v>-106394</v>
      </c>
      <c r="F2357" s="5" t="str">
        <f t="shared" si="147"/>
        <v>BULLISH</v>
      </c>
      <c r="G2357" s="5" t="str">
        <f t="shared" si="146"/>
        <v>WEAK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2.2999999999999998</v>
      </c>
      <c r="C2358" s="5">
        <f>TITRES_STAT!D2361</f>
        <v>2.2999999999999998</v>
      </c>
      <c r="D2358" s="5">
        <f>TITRES_STAT!E2361</f>
        <v>6540</v>
      </c>
      <c r="E2358" s="2">
        <f t="shared" si="144"/>
        <v>-112934</v>
      </c>
      <c r="F2358" s="5" t="str">
        <f t="shared" si="147"/>
        <v>BULLISH</v>
      </c>
      <c r="G2358" s="5" t="str">
        <f t="shared" si="146"/>
        <v>WEAK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2.3199999999999998</v>
      </c>
      <c r="C2359" s="5">
        <f>TITRES_STAT!D2362</f>
        <v>2.3199999999999998</v>
      </c>
      <c r="D2359" s="5">
        <f>TITRES_STAT!E2362</f>
        <v>1795</v>
      </c>
      <c r="E2359" s="2">
        <f t="shared" si="144"/>
        <v>-111139</v>
      </c>
      <c r="F2359" s="5" t="str">
        <f t="shared" si="147"/>
        <v>BULLISH</v>
      </c>
      <c r="G2359" s="5" t="str">
        <f t="shared" si="146"/>
        <v>WEAK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2.38</v>
      </c>
      <c r="C2360" s="5">
        <f>TITRES_STAT!D2363</f>
        <v>2.38</v>
      </c>
      <c r="D2360" s="5">
        <f>TITRES_STAT!E2363</f>
        <v>25850</v>
      </c>
      <c r="E2360" s="2">
        <f t="shared" si="144"/>
        <v>-85289</v>
      </c>
      <c r="F2360" s="5" t="str">
        <f t="shared" si="147"/>
        <v>BULLISH</v>
      </c>
      <c r="G2360" s="5" t="str">
        <f t="shared" si="146"/>
        <v>WEAK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2.3199999999999998</v>
      </c>
      <c r="C2361" s="5">
        <f>TITRES_STAT!D2364</f>
        <v>2.3199999999999998</v>
      </c>
      <c r="D2361" s="5">
        <f>TITRES_STAT!E2364</f>
        <v>7000</v>
      </c>
      <c r="E2361" s="2">
        <f t="shared" si="144"/>
        <v>-92289</v>
      </c>
      <c r="F2361" s="5" t="str">
        <f t="shared" si="147"/>
        <v>BULLISH</v>
      </c>
      <c r="G2361" s="5" t="str">
        <f t="shared" si="146"/>
        <v>WEAK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2.37</v>
      </c>
      <c r="C2362" s="5">
        <f>TITRES_STAT!D2365</f>
        <v>2.37</v>
      </c>
      <c r="D2362" s="5">
        <f>TITRES_STAT!E2365</f>
        <v>10470</v>
      </c>
      <c r="E2362" s="2">
        <f t="shared" si="144"/>
        <v>-81819</v>
      </c>
      <c r="F2362" s="5" t="str">
        <f t="shared" si="147"/>
        <v>BULLISH</v>
      </c>
      <c r="G2362" s="5" t="str">
        <f t="shared" si="146"/>
        <v>WEAK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2.37</v>
      </c>
      <c r="C2363" s="5">
        <f>TITRES_STAT!D2366</f>
        <v>2.37</v>
      </c>
      <c r="D2363" s="5">
        <f>TITRES_STAT!E2366</f>
        <v>6091</v>
      </c>
      <c r="E2363" s="2">
        <f t="shared" si="144"/>
        <v>-81819</v>
      </c>
      <c r="F2363" s="5" t="str">
        <f t="shared" si="147"/>
        <v>BULLISH</v>
      </c>
      <c r="G2363" s="5" t="str">
        <f t="shared" si="146"/>
        <v>WEAK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2.4</v>
      </c>
      <c r="C2364" s="5">
        <f>TITRES_STAT!D2367</f>
        <v>2.4</v>
      </c>
      <c r="D2364" s="5">
        <f>TITRES_STAT!E2367</f>
        <v>19462</v>
      </c>
      <c r="E2364" s="2">
        <f t="shared" si="144"/>
        <v>-62357</v>
      </c>
      <c r="F2364" s="5" t="str">
        <f t="shared" si="147"/>
        <v>BULLISH</v>
      </c>
      <c r="G2364" s="5" t="str">
        <f t="shared" si="146"/>
        <v>WEAK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2.41</v>
      </c>
      <c r="C2365" s="5">
        <f>TITRES_STAT!D2368</f>
        <v>2.41</v>
      </c>
      <c r="D2365" s="5">
        <f>TITRES_STAT!E2368</f>
        <v>45114</v>
      </c>
      <c r="E2365" s="2">
        <f t="shared" si="144"/>
        <v>-17243</v>
      </c>
      <c r="F2365" s="5" t="str">
        <f t="shared" si="147"/>
        <v>BULLISH</v>
      </c>
      <c r="G2365" s="5" t="str">
        <f t="shared" si="146"/>
        <v>WEAK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2.46</v>
      </c>
      <c r="C2366" s="5">
        <f>TITRES_STAT!D2369</f>
        <v>2.46</v>
      </c>
      <c r="D2366" s="5">
        <f>TITRES_STAT!E2369</f>
        <v>19294</v>
      </c>
      <c r="E2366" s="2">
        <f t="shared" si="144"/>
        <v>2051</v>
      </c>
      <c r="F2366" s="5" t="str">
        <f t="shared" si="147"/>
        <v>BULLISH</v>
      </c>
      <c r="G2366" s="5" t="str">
        <f t="shared" si="146"/>
        <v>WEAK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2.4700000000000002</v>
      </c>
      <c r="C2367" s="5">
        <f>TITRES_STAT!D2370</f>
        <v>2.4700000000000002</v>
      </c>
      <c r="D2367" s="5">
        <f>TITRES_STAT!E2370</f>
        <v>13833</v>
      </c>
      <c r="E2367" s="2">
        <f t="shared" si="144"/>
        <v>15884</v>
      </c>
      <c r="F2367" s="5" t="str">
        <f t="shared" si="147"/>
        <v>BULLISH</v>
      </c>
      <c r="G2367" s="5" t="str">
        <f t="shared" si="146"/>
        <v>WEAK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2.54</v>
      </c>
      <c r="C2368" s="5">
        <f>TITRES_STAT!D2371</f>
        <v>2.54</v>
      </c>
      <c r="D2368" s="5">
        <f>TITRES_STAT!E2371</f>
        <v>48481</v>
      </c>
      <c r="E2368" s="2">
        <f t="shared" si="144"/>
        <v>64365</v>
      </c>
      <c r="F2368" s="5" t="str">
        <f t="shared" si="147"/>
        <v>BULLISH</v>
      </c>
      <c r="G2368" s="5" t="str">
        <f t="shared" si="146"/>
        <v>WEAK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2.6</v>
      </c>
      <c r="C2369" s="5">
        <f>TITRES_STAT!D2372</f>
        <v>2.6</v>
      </c>
      <c r="D2369" s="5">
        <f>TITRES_STAT!E2372</f>
        <v>45565</v>
      </c>
      <c r="E2369" s="2">
        <f t="shared" si="144"/>
        <v>109930</v>
      </c>
      <c r="F2369" s="5" t="str">
        <f t="shared" si="147"/>
        <v>BULLISH</v>
      </c>
      <c r="G2369" s="5" t="str">
        <f t="shared" si="146"/>
        <v>WEAK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2.67</v>
      </c>
      <c r="C2370" s="5">
        <f>TITRES_STAT!D2373</f>
        <v>2.67</v>
      </c>
      <c r="D2370" s="5">
        <f>TITRES_STAT!E2373</f>
        <v>0</v>
      </c>
      <c r="E2370" s="2">
        <f t="shared" si="144"/>
        <v>109930</v>
      </c>
      <c r="F2370" s="5" t="str">
        <f t="shared" si="147"/>
        <v>BULLISH</v>
      </c>
      <c r="G2370" s="5" t="str">
        <f t="shared" si="146"/>
        <v>WEAK</v>
      </c>
      <c r="H2370" s="5" t="str">
        <f t="shared" si="145"/>
        <v>CONFIRMED BULLISH</v>
      </c>
    </row>
    <row r="2371" spans="1:8" ht="13.5" x14ac:dyDescent="0.25">
      <c r="A2371" s="3">
        <f>TITRES_STAT!B2374</f>
        <v>45758</v>
      </c>
      <c r="B2371" s="5">
        <f>TITRES_STAT!C2374</f>
        <v>2.75</v>
      </c>
      <c r="C2371" s="5">
        <f>TITRES_STAT!D2374</f>
        <v>2.75</v>
      </c>
      <c r="D2371" s="5">
        <f>TITRES_STAT!E2374</f>
        <v>63598</v>
      </c>
      <c r="E2371" s="2">
        <f t="shared" si="144"/>
        <v>173528</v>
      </c>
      <c r="F2371" s="5" t="str">
        <f t="shared" si="147"/>
        <v>BULLISH</v>
      </c>
      <c r="G2371" s="5" t="str">
        <f t="shared" si="146"/>
        <v>STRONG</v>
      </c>
      <c r="H2371" s="5" t="str">
        <f t="shared" si="145"/>
        <v>CONFIRMED BULLISH</v>
      </c>
    </row>
    <row r="2372" spans="1:8" ht="13.5" x14ac:dyDescent="0.25">
      <c r="A2372" s="3">
        <f>TITRES_STAT!B2375</f>
        <v>45761</v>
      </c>
      <c r="B2372" s="5">
        <f>TITRES_STAT!C2375</f>
        <v>2.83</v>
      </c>
      <c r="C2372" s="5">
        <f>TITRES_STAT!D2375</f>
        <v>2.83</v>
      </c>
      <c r="D2372" s="5">
        <f>TITRES_STAT!E2375</f>
        <v>0</v>
      </c>
      <c r="E2372" s="2">
        <f t="shared" ref="E2372:E2435" si="148">IF(B2372&gt;B2371, E2371+D2372, IF(B2372&lt;B2371, E2371-D2372, E2371))</f>
        <v>173528</v>
      </c>
      <c r="F2372" s="5" t="str">
        <f t="shared" si="147"/>
        <v>BULLISH</v>
      </c>
      <c r="G2372" s="5" t="str">
        <f t="shared" si="146"/>
        <v>STRONG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2.91</v>
      </c>
      <c r="C2373" s="5">
        <f>TITRES_STAT!D2376</f>
        <v>2.91</v>
      </c>
      <c r="D2373" s="5">
        <f>TITRES_STAT!E2376</f>
        <v>189774</v>
      </c>
      <c r="E2373" s="2">
        <f t="shared" si="148"/>
        <v>363302</v>
      </c>
      <c r="F2373" s="5" t="str">
        <f t="shared" si="147"/>
        <v>BULLISH</v>
      </c>
      <c r="G2373" s="5" t="str">
        <f t="shared" si="146"/>
        <v>STRONG</v>
      </c>
      <c r="H2373" s="5" t="str">
        <f t="shared" si="145"/>
        <v>CONFIRMED BULLISH</v>
      </c>
    </row>
    <row r="2374" spans="1:8" ht="13.5" x14ac:dyDescent="0.25">
      <c r="A2374" s="3">
        <f>TITRES_STAT!B2377</f>
        <v>45763</v>
      </c>
      <c r="B2374" s="5">
        <f>TITRES_STAT!C2377</f>
        <v>2.99</v>
      </c>
      <c r="C2374" s="5">
        <f>TITRES_STAT!D2377</f>
        <v>2.99</v>
      </c>
      <c r="D2374" s="5">
        <f>TITRES_STAT!E2377</f>
        <v>0</v>
      </c>
      <c r="E2374" s="2">
        <f t="shared" si="148"/>
        <v>363302</v>
      </c>
      <c r="F2374" s="5" t="str">
        <f t="shared" si="147"/>
        <v>BULLISH</v>
      </c>
      <c r="G2374" s="5" t="str">
        <f t="shared" si="146"/>
        <v>STRONG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3.07</v>
      </c>
      <c r="C2375" s="5">
        <f>TITRES_STAT!D2378</f>
        <v>3.07</v>
      </c>
      <c r="D2375" s="5">
        <f>TITRES_STAT!E2378</f>
        <v>0</v>
      </c>
      <c r="E2375" s="2">
        <f t="shared" si="148"/>
        <v>363302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STRONG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2.98</v>
      </c>
      <c r="C2376" s="5">
        <f>TITRES_STAT!D2379</f>
        <v>2.98</v>
      </c>
      <c r="D2376" s="5">
        <f>TITRES_STAT!E2379</f>
        <v>0</v>
      </c>
      <c r="E2376" s="2">
        <f t="shared" si="148"/>
        <v>363302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STRONG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2.9</v>
      </c>
      <c r="C2377" s="5">
        <f>TITRES_STAT!D2380</f>
        <v>2.9</v>
      </c>
      <c r="D2377" s="5">
        <f>TITRES_STAT!E2380</f>
        <v>0</v>
      </c>
      <c r="E2377" s="2">
        <f t="shared" si="148"/>
        <v>363302</v>
      </c>
      <c r="F2377" s="5" t="str">
        <f t="shared" si="151"/>
        <v>BULLISH</v>
      </c>
      <c r="G2377" s="5" t="str">
        <f t="shared" si="150"/>
        <v>STRONG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2.82</v>
      </c>
      <c r="C2378" s="5">
        <f>TITRES_STAT!D2381</f>
        <v>2.82</v>
      </c>
      <c r="D2378" s="5">
        <f>TITRES_STAT!E2381</f>
        <v>0</v>
      </c>
      <c r="E2378" s="2">
        <f t="shared" si="148"/>
        <v>363302</v>
      </c>
      <c r="F2378" s="5" t="str">
        <f t="shared" si="151"/>
        <v>NEUTRAL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45770</v>
      </c>
      <c r="B2379" s="5">
        <f>TITRES_STAT!C2382</f>
        <v>2.9</v>
      </c>
      <c r="C2379" s="5">
        <f>TITRES_STAT!D2382</f>
        <v>2.9</v>
      </c>
      <c r="D2379" s="5">
        <f>TITRES_STAT!E2382</f>
        <v>0</v>
      </c>
      <c r="E2379" s="2">
        <f t="shared" si="148"/>
        <v>363302</v>
      </c>
      <c r="F2379" s="5" t="str">
        <f t="shared" si="151"/>
        <v>NEUTRAL</v>
      </c>
      <c r="G2379" s="5" t="str">
        <f t="shared" si="150"/>
        <v>NEUTRAL</v>
      </c>
      <c r="H2379" s="5" t="str">
        <f t="shared" si="149"/>
        <v>NEUTRAL</v>
      </c>
    </row>
    <row r="2380" spans="1:8" ht="13.5" x14ac:dyDescent="0.25">
      <c r="A2380" s="3">
        <f>TITRES_STAT!B2383</f>
        <v>45771</v>
      </c>
      <c r="B2380" s="5">
        <f>TITRES_STAT!C2383</f>
        <v>2.88</v>
      </c>
      <c r="C2380" s="5">
        <f>TITRES_STAT!D2383</f>
        <v>2.88</v>
      </c>
      <c r="D2380" s="5">
        <f>TITRES_STAT!E2383</f>
        <v>88906</v>
      </c>
      <c r="E2380" s="2">
        <f t="shared" si="148"/>
        <v>274396</v>
      </c>
      <c r="F2380" s="5" t="str">
        <f t="shared" si="151"/>
        <v>BEARISH</v>
      </c>
      <c r="G2380" s="5" t="str">
        <f t="shared" si="150"/>
        <v>WEAK</v>
      </c>
      <c r="H2380" s="5" t="str">
        <f t="shared" si="149"/>
        <v>CONFIRMED BEARISH</v>
      </c>
    </row>
    <row r="2381" spans="1:8" ht="13.5" x14ac:dyDescent="0.25">
      <c r="A2381" s="3">
        <f>TITRES_STAT!B2384</f>
        <v>45772</v>
      </c>
      <c r="B2381" s="5">
        <f>TITRES_STAT!C2384</f>
        <v>2.96</v>
      </c>
      <c r="C2381" s="5">
        <f>TITRES_STAT!D2384</f>
        <v>2.96</v>
      </c>
      <c r="D2381" s="5">
        <f>TITRES_STAT!E2384</f>
        <v>0</v>
      </c>
      <c r="E2381" s="2">
        <f t="shared" si="148"/>
        <v>274396</v>
      </c>
      <c r="F2381" s="5" t="str">
        <f t="shared" si="151"/>
        <v>BEARISH</v>
      </c>
      <c r="G2381" s="5" t="str">
        <f t="shared" si="150"/>
        <v>WEAK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3.04</v>
      </c>
      <c r="C2382" s="5">
        <f>TITRES_STAT!D2385</f>
        <v>3.04</v>
      </c>
      <c r="D2382" s="5">
        <f>TITRES_STAT!E2385</f>
        <v>139660</v>
      </c>
      <c r="E2382" s="2">
        <f t="shared" si="148"/>
        <v>414056</v>
      </c>
      <c r="F2382" s="5" t="str">
        <f t="shared" si="151"/>
        <v>BULLISH</v>
      </c>
      <c r="G2382" s="5" t="str">
        <f t="shared" si="150"/>
        <v>STRONG</v>
      </c>
      <c r="H2382" s="5" t="str">
        <f t="shared" si="149"/>
        <v>CONFIRMED BULLISH</v>
      </c>
    </row>
    <row r="2383" spans="1:8" ht="13.5" x14ac:dyDescent="0.25">
      <c r="A2383" s="3">
        <f>TITRES_STAT!B2386</f>
        <v>45776</v>
      </c>
      <c r="B2383" s="5">
        <f>TITRES_STAT!C2386</f>
        <v>3.01</v>
      </c>
      <c r="C2383" s="5">
        <f>TITRES_STAT!D2386</f>
        <v>3.01</v>
      </c>
      <c r="D2383" s="5">
        <f>TITRES_STAT!E2386</f>
        <v>21517</v>
      </c>
      <c r="E2383" s="2">
        <f t="shared" si="148"/>
        <v>392539</v>
      </c>
      <c r="F2383" s="5" t="str">
        <f t="shared" si="151"/>
        <v>BULLISH</v>
      </c>
      <c r="G2383" s="5" t="str">
        <f t="shared" si="150"/>
        <v>STRONG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3.1</v>
      </c>
      <c r="C2384" s="5">
        <f>TITRES_STAT!D2387</f>
        <v>3.1</v>
      </c>
      <c r="D2384" s="5">
        <f>TITRES_STAT!E2387</f>
        <v>13475</v>
      </c>
      <c r="E2384" s="2">
        <f t="shared" si="148"/>
        <v>406014</v>
      </c>
      <c r="F2384" s="5" t="str">
        <f t="shared" si="151"/>
        <v>BULLISH</v>
      </c>
      <c r="G2384" s="5" t="str">
        <f t="shared" si="150"/>
        <v>STRONG</v>
      </c>
      <c r="H2384" s="5" t="str">
        <f t="shared" si="149"/>
        <v>CONFIRMED BULLISH</v>
      </c>
    </row>
    <row r="2385" spans="1:8" ht="13.5" x14ac:dyDescent="0.25">
      <c r="A2385" s="3">
        <f>TITRES_STAT!B2388</f>
        <v>45779</v>
      </c>
      <c r="B2385" s="5">
        <f>TITRES_STAT!C2388</f>
        <v>3.04</v>
      </c>
      <c r="C2385" s="5">
        <f>TITRES_STAT!D2388</f>
        <v>3.04</v>
      </c>
      <c r="D2385" s="5">
        <f>TITRES_STAT!E2388</f>
        <v>4040</v>
      </c>
      <c r="E2385" s="2">
        <f t="shared" si="148"/>
        <v>401974</v>
      </c>
      <c r="F2385" s="5" t="str">
        <f t="shared" si="151"/>
        <v>BULLISH</v>
      </c>
      <c r="G2385" s="5" t="str">
        <f t="shared" si="150"/>
        <v>STRONG</v>
      </c>
      <c r="H2385" s="5" t="str">
        <f t="shared" si="149"/>
        <v>CONFIRMED BULLISH</v>
      </c>
    </row>
    <row r="2386" spans="1:8" ht="13.5" x14ac:dyDescent="0.25">
      <c r="A2386" s="3">
        <f>TITRES_STAT!B2389</f>
        <v>45782</v>
      </c>
      <c r="B2386" s="5">
        <f>TITRES_STAT!C2389</f>
        <v>2.95</v>
      </c>
      <c r="C2386" s="5">
        <f>TITRES_STAT!D2389</f>
        <v>2.95</v>
      </c>
      <c r="D2386" s="5">
        <f>TITRES_STAT!E2389</f>
        <v>0</v>
      </c>
      <c r="E2386" s="2">
        <f t="shared" si="148"/>
        <v>401974</v>
      </c>
      <c r="F2386" s="5" t="str">
        <f t="shared" si="151"/>
        <v>BULLISH</v>
      </c>
      <c r="G2386" s="5" t="str">
        <f t="shared" si="150"/>
        <v>STRONG</v>
      </c>
      <c r="H2386" s="5" t="str">
        <f t="shared" si="149"/>
        <v>BULLISH DIVERGENCE</v>
      </c>
    </row>
    <row r="2387" spans="1:8" ht="13.5" x14ac:dyDescent="0.25">
      <c r="A2387" s="3">
        <f>TITRES_STAT!B2390</f>
        <v>45783</v>
      </c>
      <c r="B2387" s="5">
        <f>TITRES_STAT!C2390</f>
        <v>2.9</v>
      </c>
      <c r="C2387" s="5">
        <f>TITRES_STAT!D2390</f>
        <v>2.9</v>
      </c>
      <c r="D2387" s="5">
        <f>TITRES_STAT!E2390</f>
        <v>18768</v>
      </c>
      <c r="E2387" s="2">
        <f t="shared" si="148"/>
        <v>383206</v>
      </c>
      <c r="F2387" s="5" t="str">
        <f t="shared" si="151"/>
        <v>BEARISH</v>
      </c>
      <c r="G2387" s="5" t="str">
        <f t="shared" si="150"/>
        <v>WEAK</v>
      </c>
      <c r="H2387" s="5" t="str">
        <f t="shared" si="149"/>
        <v>CONFIRMED BEARISH</v>
      </c>
    </row>
    <row r="2388" spans="1:8" ht="13.5" x14ac:dyDescent="0.25">
      <c r="A2388" s="3">
        <f>TITRES_STAT!B2391</f>
        <v>45784</v>
      </c>
      <c r="B2388" s="5">
        <f>TITRES_STAT!C2391</f>
        <v>2.82</v>
      </c>
      <c r="C2388" s="5">
        <f>TITRES_STAT!D2391</f>
        <v>2.82</v>
      </c>
      <c r="D2388" s="5">
        <f>TITRES_STAT!E2391</f>
        <v>6693</v>
      </c>
      <c r="E2388" s="2">
        <f t="shared" si="148"/>
        <v>376513</v>
      </c>
      <c r="F2388" s="5" t="str">
        <f t="shared" si="151"/>
        <v>BEARISH</v>
      </c>
      <c r="G2388" s="5" t="str">
        <f t="shared" si="150"/>
        <v>WEAK</v>
      </c>
      <c r="H2388" s="5" t="str">
        <f t="shared" si="149"/>
        <v>CONFIRMED BEARISH</v>
      </c>
    </row>
    <row r="2389" spans="1:8" ht="13.5" x14ac:dyDescent="0.25">
      <c r="A2389" s="3">
        <f>TITRES_STAT!B2392</f>
        <v>45785</v>
      </c>
      <c r="B2389" s="5">
        <f>TITRES_STAT!C2392</f>
        <v>2.9</v>
      </c>
      <c r="C2389" s="5">
        <f>TITRES_STAT!D2392</f>
        <v>2.9</v>
      </c>
      <c r="D2389" s="5">
        <f>TITRES_STAT!E2392</f>
        <v>21202</v>
      </c>
      <c r="E2389" s="2">
        <f t="shared" si="148"/>
        <v>397715</v>
      </c>
      <c r="F2389" s="5" t="str">
        <f t="shared" si="151"/>
        <v>BEARISH</v>
      </c>
      <c r="G2389" s="5" t="str">
        <f t="shared" si="150"/>
        <v>WEAK</v>
      </c>
      <c r="H2389" s="5" t="str">
        <f t="shared" si="149"/>
        <v>CONFIRMED BEARISH</v>
      </c>
    </row>
    <row r="2390" spans="1:8" ht="13.5" x14ac:dyDescent="0.25">
      <c r="A2390" s="3">
        <f>TITRES_STAT!B2393</f>
        <v>45786</v>
      </c>
      <c r="B2390" s="5">
        <f>TITRES_STAT!C2393</f>
        <v>2.9</v>
      </c>
      <c r="C2390" s="5">
        <f>TITRES_STAT!D2393</f>
        <v>2.9</v>
      </c>
      <c r="D2390" s="5">
        <f>TITRES_STAT!E2393</f>
        <v>2449</v>
      </c>
      <c r="E2390" s="2">
        <f t="shared" si="148"/>
        <v>397715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CONFIRMED BEARISH</v>
      </c>
    </row>
    <row r="2391" spans="1:8" ht="13.5" x14ac:dyDescent="0.25">
      <c r="A2391" s="3">
        <f>TITRES_STAT!B2394</f>
        <v>45789</v>
      </c>
      <c r="B2391" s="5">
        <f>TITRES_STAT!C2394</f>
        <v>2.82</v>
      </c>
      <c r="C2391" s="5">
        <f>TITRES_STAT!D2394</f>
        <v>2.82</v>
      </c>
      <c r="D2391" s="5">
        <f>TITRES_STAT!E2394</f>
        <v>0</v>
      </c>
      <c r="E2391" s="2">
        <f t="shared" si="148"/>
        <v>397715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CONFIRMED BEARISH</v>
      </c>
    </row>
    <row r="2392" spans="1:8" ht="13.5" x14ac:dyDescent="0.25">
      <c r="A2392" s="3">
        <f>TITRES_STAT!B2395</f>
        <v>45790</v>
      </c>
      <c r="B2392" s="5">
        <f>TITRES_STAT!C2395</f>
        <v>2.82</v>
      </c>
      <c r="C2392" s="5">
        <f>TITRES_STAT!D2395</f>
        <v>2.82</v>
      </c>
      <c r="D2392" s="5">
        <f>TITRES_STAT!E2395</f>
        <v>12283</v>
      </c>
      <c r="E2392" s="2">
        <f t="shared" si="148"/>
        <v>397715</v>
      </c>
      <c r="F2392" s="5" t="str">
        <f t="shared" si="151"/>
        <v>BULLISH</v>
      </c>
      <c r="G2392" s="5" t="str">
        <f t="shared" si="150"/>
        <v>STRONG</v>
      </c>
      <c r="H2392" s="5" t="str">
        <f t="shared" si="149"/>
        <v>BULLISH DIVERGENCE</v>
      </c>
    </row>
    <row r="2393" spans="1:8" ht="13.5" x14ac:dyDescent="0.25">
      <c r="A2393" s="3">
        <f>TITRES_STAT!B2396</f>
        <v>45791</v>
      </c>
      <c r="B2393" s="5">
        <f>TITRES_STAT!C2396</f>
        <v>2.88</v>
      </c>
      <c r="C2393" s="5">
        <f>TITRES_STAT!D2396</f>
        <v>2.88</v>
      </c>
      <c r="D2393" s="5">
        <f>TITRES_STAT!E2396</f>
        <v>12880</v>
      </c>
      <c r="E2393" s="2">
        <f t="shared" si="148"/>
        <v>410595</v>
      </c>
      <c r="F2393" s="5" t="str">
        <f t="shared" si="151"/>
        <v>BULLISH</v>
      </c>
      <c r="G2393" s="5" t="str">
        <f t="shared" si="150"/>
        <v>STRONG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2.88</v>
      </c>
      <c r="C2394" s="5">
        <f>TITRES_STAT!D2397</f>
        <v>2.88</v>
      </c>
      <c r="D2394" s="5">
        <f>TITRES_STAT!E2397</f>
        <v>2938</v>
      </c>
      <c r="E2394" s="2">
        <f t="shared" si="148"/>
        <v>410595</v>
      </c>
      <c r="F2394" s="5" t="str">
        <f t="shared" si="151"/>
        <v>BULLISH</v>
      </c>
      <c r="G2394" s="5" t="str">
        <f t="shared" si="150"/>
        <v>STRONG</v>
      </c>
      <c r="H2394" s="5" t="str">
        <f t="shared" si="149"/>
        <v>BULLISH DIVERGENCE</v>
      </c>
    </row>
    <row r="2395" spans="1:8" ht="13.5" x14ac:dyDescent="0.25">
      <c r="A2395" s="3">
        <f>TITRES_STAT!B2398</f>
        <v>45793</v>
      </c>
      <c r="B2395" s="5">
        <f>TITRES_STAT!C2398</f>
        <v>2.87</v>
      </c>
      <c r="C2395" s="5">
        <f>TITRES_STAT!D2398</f>
        <v>2.87</v>
      </c>
      <c r="D2395" s="5">
        <f>TITRES_STAT!E2398</f>
        <v>2290</v>
      </c>
      <c r="E2395" s="2">
        <f t="shared" si="148"/>
        <v>408305</v>
      </c>
      <c r="F2395" s="5" t="str">
        <f t="shared" si="151"/>
        <v>BULLISH</v>
      </c>
      <c r="G2395" s="5" t="str">
        <f t="shared" si="150"/>
        <v>STRONG</v>
      </c>
      <c r="H2395" s="5" t="str">
        <f t="shared" si="149"/>
        <v>BULLISH DIVERGENCE</v>
      </c>
    </row>
    <row r="2396" spans="1:8" ht="13.5" x14ac:dyDescent="0.25">
      <c r="A2396" s="3">
        <f>TITRES_STAT!B2399</f>
        <v>45796</v>
      </c>
      <c r="B2396" s="5">
        <f>TITRES_STAT!C2399</f>
        <v>2.86</v>
      </c>
      <c r="C2396" s="5">
        <f>TITRES_STAT!D2399</f>
        <v>2.86</v>
      </c>
      <c r="D2396" s="5">
        <f>TITRES_STAT!E2399</f>
        <v>6337</v>
      </c>
      <c r="E2396" s="2">
        <f t="shared" si="148"/>
        <v>401968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45797</v>
      </c>
      <c r="B2397" s="5">
        <f>TITRES_STAT!C2400</f>
        <v>2.8</v>
      </c>
      <c r="C2397" s="5">
        <f>TITRES_STAT!D2400</f>
        <v>2.8</v>
      </c>
      <c r="D2397" s="5">
        <f>TITRES_STAT!E2400</f>
        <v>28935</v>
      </c>
      <c r="E2397" s="2">
        <f t="shared" si="148"/>
        <v>373033</v>
      </c>
      <c r="F2397" s="5" t="str">
        <f t="shared" si="151"/>
        <v>BEARISH</v>
      </c>
      <c r="G2397" s="5" t="str">
        <f t="shared" si="150"/>
        <v>WEAK</v>
      </c>
      <c r="H2397" s="5" t="str">
        <f t="shared" si="149"/>
        <v>CONFIRMED BEARISH</v>
      </c>
    </row>
    <row r="2398" spans="1:8" ht="13.5" x14ac:dyDescent="0.25">
      <c r="A2398" s="3">
        <f>TITRES_STAT!B2401</f>
        <v>45798</v>
      </c>
      <c r="B2398" s="5">
        <f>TITRES_STAT!C2401</f>
        <v>2.8</v>
      </c>
      <c r="C2398" s="5">
        <f>TITRES_STAT!D2401</f>
        <v>2.8</v>
      </c>
      <c r="D2398" s="5">
        <f>TITRES_STAT!E2401</f>
        <v>3192</v>
      </c>
      <c r="E2398" s="2">
        <f t="shared" si="148"/>
        <v>373033</v>
      </c>
      <c r="F2398" s="5" t="str">
        <f t="shared" si="151"/>
        <v>BEARISH</v>
      </c>
      <c r="G2398" s="5" t="str">
        <f t="shared" si="150"/>
        <v>WEAK</v>
      </c>
      <c r="H2398" s="5" t="str">
        <f t="shared" si="149"/>
        <v>CONFIRMED BEARISH</v>
      </c>
    </row>
    <row r="2399" spans="1:8" ht="13.5" x14ac:dyDescent="0.25">
      <c r="A2399" s="3">
        <f>TITRES_STAT!B2402</f>
        <v>45799</v>
      </c>
      <c r="B2399" s="5">
        <f>TITRES_STAT!C2402</f>
        <v>2.8</v>
      </c>
      <c r="C2399" s="5">
        <f>TITRES_STAT!D2402</f>
        <v>2.8</v>
      </c>
      <c r="D2399" s="5">
        <f>TITRES_STAT!E2402</f>
        <v>20490</v>
      </c>
      <c r="E2399" s="2">
        <f t="shared" si="148"/>
        <v>373033</v>
      </c>
      <c r="F2399" s="5" t="str">
        <f t="shared" si="151"/>
        <v>BEARISH</v>
      </c>
      <c r="G2399" s="5" t="str">
        <f t="shared" si="150"/>
        <v>WEAK</v>
      </c>
      <c r="H2399" s="5" t="str">
        <f t="shared" si="149"/>
        <v>CONFIRMED BEARISH</v>
      </c>
    </row>
    <row r="2400" spans="1:8" ht="13.5" x14ac:dyDescent="0.25">
      <c r="A2400" s="3">
        <f>TITRES_STAT!B2403</f>
        <v>45800</v>
      </c>
      <c r="B2400" s="5">
        <f>TITRES_STAT!C2403</f>
        <v>2.81</v>
      </c>
      <c r="C2400" s="5">
        <f>TITRES_STAT!D2403</f>
        <v>2.81</v>
      </c>
      <c r="D2400" s="5">
        <f>TITRES_STAT!E2403</f>
        <v>12929</v>
      </c>
      <c r="E2400" s="2">
        <f t="shared" si="148"/>
        <v>385962</v>
      </c>
      <c r="F2400" s="5" t="str">
        <f t="shared" si="151"/>
        <v>BEARISH</v>
      </c>
      <c r="G2400" s="5" t="str">
        <f t="shared" si="150"/>
        <v>WEAK</v>
      </c>
      <c r="H2400" s="5" t="str">
        <f t="shared" si="149"/>
        <v>CONFIRMED BEARISH</v>
      </c>
    </row>
    <row r="2401" spans="1:8" ht="13.5" x14ac:dyDescent="0.25">
      <c r="A2401" s="3">
        <f>TITRES_STAT!B2404</f>
        <v>45803</v>
      </c>
      <c r="B2401" s="5">
        <f>TITRES_STAT!C2404</f>
        <v>2.8</v>
      </c>
      <c r="C2401" s="5">
        <f>TITRES_STAT!D2404</f>
        <v>2.8</v>
      </c>
      <c r="D2401" s="5">
        <f>TITRES_STAT!E2404</f>
        <v>12008</v>
      </c>
      <c r="E2401" s="2">
        <f t="shared" si="148"/>
        <v>373954</v>
      </c>
      <c r="F2401" s="5" t="str">
        <f t="shared" si="151"/>
        <v>BEARISH</v>
      </c>
      <c r="G2401" s="5" t="str">
        <f t="shared" si="150"/>
        <v>WEAK</v>
      </c>
      <c r="H2401" s="5" t="str">
        <f t="shared" si="149"/>
        <v>CONFIRMED BEARISH</v>
      </c>
    </row>
    <row r="2402" spans="1:8" ht="13.5" x14ac:dyDescent="0.25">
      <c r="A2402" s="3">
        <f>TITRES_STAT!B2405</f>
        <v>45804</v>
      </c>
      <c r="B2402" s="5">
        <f>TITRES_STAT!C2405</f>
        <v>2.8</v>
      </c>
      <c r="C2402" s="5">
        <f>TITRES_STAT!D2405</f>
        <v>2.8</v>
      </c>
      <c r="D2402" s="5">
        <f>TITRES_STAT!E2405</f>
        <v>7400</v>
      </c>
      <c r="E2402" s="2">
        <f t="shared" si="148"/>
        <v>373954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NEUTRAL</v>
      </c>
    </row>
    <row r="2403" spans="1:8" ht="13.5" x14ac:dyDescent="0.25">
      <c r="A2403" s="3">
        <f>TITRES_STAT!B2406</f>
        <v>45805</v>
      </c>
      <c r="B2403" s="5">
        <f>TITRES_STAT!C2406</f>
        <v>2.75</v>
      </c>
      <c r="C2403" s="5">
        <f>TITRES_STAT!D2406</f>
        <v>2.75</v>
      </c>
      <c r="D2403" s="5">
        <f>TITRES_STAT!E2406</f>
        <v>4719</v>
      </c>
      <c r="E2403" s="2">
        <f t="shared" si="148"/>
        <v>369235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2.75</v>
      </c>
      <c r="C2404" s="5">
        <f>TITRES_STAT!D2407</f>
        <v>2.75</v>
      </c>
      <c r="D2404" s="5">
        <f>TITRES_STAT!E2407</f>
        <v>3145</v>
      </c>
      <c r="E2404" s="2">
        <f t="shared" si="148"/>
        <v>369235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2.72</v>
      </c>
      <c r="C2405" s="5">
        <f>TITRES_STAT!D2408</f>
        <v>2.72</v>
      </c>
      <c r="D2405" s="5">
        <f>TITRES_STAT!E2408</f>
        <v>6535</v>
      </c>
      <c r="E2405" s="2">
        <f t="shared" si="148"/>
        <v>362700</v>
      </c>
      <c r="F2405" s="5" t="str">
        <f t="shared" si="151"/>
        <v>BEARISH</v>
      </c>
      <c r="G2405" s="5" t="str">
        <f t="shared" si="150"/>
        <v>WEAK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2.64</v>
      </c>
      <c r="C2406" s="5">
        <f>TITRES_STAT!D2409</f>
        <v>2.64</v>
      </c>
      <c r="D2406" s="5">
        <f>TITRES_STAT!E2409</f>
        <v>0</v>
      </c>
      <c r="E2406" s="2">
        <f t="shared" si="148"/>
        <v>362700</v>
      </c>
      <c r="F2406" s="5" t="str">
        <f t="shared" si="151"/>
        <v>BEARISH</v>
      </c>
      <c r="G2406" s="5" t="str">
        <f t="shared" si="150"/>
        <v>WEAK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2.57</v>
      </c>
      <c r="C2407" s="5">
        <f>TITRES_STAT!D2410</f>
        <v>2.57</v>
      </c>
      <c r="D2407" s="5">
        <f>TITRES_STAT!E2410</f>
        <v>14592</v>
      </c>
      <c r="E2407" s="2">
        <f t="shared" si="148"/>
        <v>348108</v>
      </c>
      <c r="F2407" s="5" t="str">
        <f t="shared" si="151"/>
        <v>BEARISH</v>
      </c>
      <c r="G2407" s="5" t="str">
        <f t="shared" si="150"/>
        <v>WEAK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2.64</v>
      </c>
      <c r="C2408" s="5">
        <f>TITRES_STAT!D2411</f>
        <v>2.64</v>
      </c>
      <c r="D2408" s="5">
        <f>TITRES_STAT!E2411</f>
        <v>0</v>
      </c>
      <c r="E2408" s="2">
        <f t="shared" si="148"/>
        <v>348108</v>
      </c>
      <c r="F2408" s="5" t="str">
        <f t="shared" si="151"/>
        <v>BEARISH</v>
      </c>
      <c r="G2408" s="5" t="str">
        <f t="shared" si="150"/>
        <v>WEAK</v>
      </c>
      <c r="H2408" s="5" t="str">
        <f t="shared" si="149"/>
        <v>CONFIRMED BEARISH</v>
      </c>
    </row>
    <row r="2409" spans="1:8" ht="13.5" x14ac:dyDescent="0.25">
      <c r="A2409" s="3">
        <f>TITRES_STAT!B2412</f>
        <v>45813</v>
      </c>
      <c r="B2409" s="5">
        <f>TITRES_STAT!C2412</f>
        <v>2.69</v>
      </c>
      <c r="C2409" s="5">
        <f>TITRES_STAT!D2412</f>
        <v>2.69</v>
      </c>
      <c r="D2409" s="5">
        <f>TITRES_STAT!E2412</f>
        <v>4483</v>
      </c>
      <c r="E2409" s="2">
        <f t="shared" si="148"/>
        <v>352591</v>
      </c>
      <c r="F2409" s="5" t="str">
        <f t="shared" si="151"/>
        <v>BEARISH</v>
      </c>
      <c r="G2409" s="5" t="str">
        <f t="shared" si="150"/>
        <v>WEAK</v>
      </c>
      <c r="H2409" s="5" t="str">
        <f t="shared" si="149"/>
        <v>CONFIRMED BEARISH</v>
      </c>
    </row>
    <row r="2410" spans="1:8" ht="13.5" x14ac:dyDescent="0.25">
      <c r="A2410" s="3">
        <f>TITRES_STAT!B2413</f>
        <v>45817</v>
      </c>
      <c r="B2410" s="5">
        <f>TITRES_STAT!C2413</f>
        <v>2.65</v>
      </c>
      <c r="C2410" s="5">
        <f>TITRES_STAT!D2413</f>
        <v>2.65</v>
      </c>
      <c r="D2410" s="5">
        <f>TITRES_STAT!E2413</f>
        <v>2000</v>
      </c>
      <c r="E2410" s="2">
        <f t="shared" si="148"/>
        <v>350591</v>
      </c>
      <c r="F2410" s="5" t="str">
        <f t="shared" si="151"/>
        <v>BEARISH</v>
      </c>
      <c r="G2410" s="5" t="str">
        <f t="shared" si="150"/>
        <v>WEAK</v>
      </c>
      <c r="H2410" s="5" t="str">
        <f t="shared" si="149"/>
        <v>CONFIRMED BEARISH</v>
      </c>
    </row>
    <row r="2411" spans="1:8" ht="13.5" x14ac:dyDescent="0.25">
      <c r="A2411" s="3">
        <f>TITRES_STAT!B2414</f>
        <v>45818</v>
      </c>
      <c r="B2411" s="5">
        <f>TITRES_STAT!C2414</f>
        <v>2.69</v>
      </c>
      <c r="C2411" s="5">
        <f>TITRES_STAT!D2414</f>
        <v>2.69</v>
      </c>
      <c r="D2411" s="5">
        <f>TITRES_STAT!E2414</f>
        <v>3983</v>
      </c>
      <c r="E2411" s="2">
        <f t="shared" si="148"/>
        <v>354574</v>
      </c>
      <c r="F2411" s="5" t="str">
        <f t="shared" si="151"/>
        <v>BEARISH</v>
      </c>
      <c r="G2411" s="5" t="str">
        <f t="shared" si="150"/>
        <v>WEAK</v>
      </c>
      <c r="H2411" s="5" t="str">
        <f t="shared" si="149"/>
        <v>BEARISH DIVERGENCE</v>
      </c>
    </row>
    <row r="2412" spans="1:8" ht="13.5" x14ac:dyDescent="0.25">
      <c r="A2412" s="3">
        <f>TITRES_STAT!B2415</f>
        <v>45819</v>
      </c>
      <c r="B2412" s="5">
        <f>TITRES_STAT!C2415</f>
        <v>2.7</v>
      </c>
      <c r="C2412" s="5">
        <f>TITRES_STAT!D2415</f>
        <v>2.7</v>
      </c>
      <c r="D2412" s="5">
        <f>TITRES_STAT!E2415</f>
        <v>6209</v>
      </c>
      <c r="E2412" s="2">
        <f t="shared" si="148"/>
        <v>360783</v>
      </c>
      <c r="F2412" s="5" t="str">
        <f t="shared" si="151"/>
        <v>BULLISH</v>
      </c>
      <c r="G2412" s="5" t="str">
        <f t="shared" si="150"/>
        <v>STRONG</v>
      </c>
      <c r="H2412" s="5" t="str">
        <f t="shared" si="149"/>
        <v>CONFIRMED BULLISH</v>
      </c>
    </row>
    <row r="2413" spans="1:8" ht="13.5" x14ac:dyDescent="0.25">
      <c r="A2413" s="3">
        <f>TITRES_STAT!B2416</f>
        <v>45820</v>
      </c>
      <c r="B2413" s="5">
        <f>TITRES_STAT!C2416</f>
        <v>2.7</v>
      </c>
      <c r="C2413" s="5">
        <f>TITRES_STAT!D2416</f>
        <v>2.7</v>
      </c>
      <c r="D2413" s="5">
        <f>TITRES_STAT!E2416</f>
        <v>7850</v>
      </c>
      <c r="E2413" s="2">
        <f t="shared" si="148"/>
        <v>360783</v>
      </c>
      <c r="F2413" s="5" t="str">
        <f t="shared" si="151"/>
        <v>BULLISH</v>
      </c>
      <c r="G2413" s="5" t="str">
        <f t="shared" si="150"/>
        <v>STRONG</v>
      </c>
      <c r="H2413" s="5" t="str">
        <f t="shared" si="149"/>
        <v>CONFIRMED BULLISH</v>
      </c>
    </row>
    <row r="2414" spans="1:8" ht="13.5" x14ac:dyDescent="0.25">
      <c r="A2414" s="3">
        <f>TITRES_STAT!B2417</f>
        <v>45821</v>
      </c>
      <c r="B2414" s="5">
        <f>TITRES_STAT!C2417</f>
        <v>2.7</v>
      </c>
      <c r="C2414" s="5">
        <f>TITRES_STAT!D2417</f>
        <v>2.7</v>
      </c>
      <c r="D2414" s="5">
        <f>TITRES_STAT!E2417</f>
        <v>2590</v>
      </c>
      <c r="E2414" s="2">
        <f t="shared" si="148"/>
        <v>360783</v>
      </c>
      <c r="F2414" s="5" t="str">
        <f t="shared" si="151"/>
        <v>BULLISH</v>
      </c>
      <c r="G2414" s="5" t="str">
        <f t="shared" si="150"/>
        <v>STRONG</v>
      </c>
      <c r="H2414" s="5" t="str">
        <f t="shared" si="149"/>
        <v>CONFIRMED BULLISH</v>
      </c>
    </row>
    <row r="2415" spans="1:8" ht="13.5" x14ac:dyDescent="0.25">
      <c r="A2415" s="3">
        <f>TITRES_STAT!B2418</f>
        <v>45824</v>
      </c>
      <c r="B2415" s="5">
        <f>TITRES_STAT!C2418</f>
        <v>2.7</v>
      </c>
      <c r="C2415" s="5">
        <f>TITRES_STAT!D2418</f>
        <v>2.7</v>
      </c>
      <c r="D2415" s="5">
        <f>TITRES_STAT!E2418</f>
        <v>3960</v>
      </c>
      <c r="E2415" s="2">
        <f t="shared" si="148"/>
        <v>360783</v>
      </c>
      <c r="F2415" s="5" t="str">
        <f t="shared" si="151"/>
        <v>BULLISH</v>
      </c>
      <c r="G2415" s="5" t="str">
        <f t="shared" si="150"/>
        <v>STRONG</v>
      </c>
      <c r="H2415" s="5" t="str">
        <f t="shared" si="149"/>
        <v>CONFIRMED BULLISH</v>
      </c>
    </row>
    <row r="2416" spans="1:8" ht="13.5" x14ac:dyDescent="0.25">
      <c r="A2416" s="3">
        <f>TITRES_STAT!B2419</f>
        <v>45825</v>
      </c>
      <c r="B2416" s="5">
        <f>TITRES_STAT!C2419</f>
        <v>2.78</v>
      </c>
      <c r="C2416" s="5">
        <f>TITRES_STAT!D2419</f>
        <v>2.78</v>
      </c>
      <c r="D2416" s="5">
        <f>TITRES_STAT!E2419</f>
        <v>10718</v>
      </c>
      <c r="E2416" s="2">
        <f t="shared" si="148"/>
        <v>371501</v>
      </c>
      <c r="F2416" s="5" t="str">
        <f t="shared" si="151"/>
        <v>BULLISH</v>
      </c>
      <c r="G2416" s="5" t="str">
        <f t="shared" si="150"/>
        <v>STRONG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2.8</v>
      </c>
      <c r="C2417" s="5">
        <f>TITRES_STAT!D2420</f>
        <v>2.8</v>
      </c>
      <c r="D2417" s="5">
        <f>TITRES_STAT!E2420</f>
        <v>6897</v>
      </c>
      <c r="E2417" s="2">
        <f t="shared" si="148"/>
        <v>378398</v>
      </c>
      <c r="F2417" s="5" t="str">
        <f t="shared" si="151"/>
        <v>BULLISH</v>
      </c>
      <c r="G2417" s="5" t="str">
        <f t="shared" si="150"/>
        <v>STRONG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2.79</v>
      </c>
      <c r="C2418" s="5">
        <f>TITRES_STAT!D2421</f>
        <v>2.79</v>
      </c>
      <c r="D2418" s="5">
        <f>TITRES_STAT!E2421</f>
        <v>20343</v>
      </c>
      <c r="E2418" s="2">
        <f t="shared" si="148"/>
        <v>358055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BEARISH DIVERGENCE</v>
      </c>
    </row>
    <row r="2419" spans="1:8" ht="13.5" x14ac:dyDescent="0.25">
      <c r="A2419" s="3">
        <f>TITRES_STAT!B2422</f>
        <v>45828</v>
      </c>
      <c r="B2419" s="5">
        <f>TITRES_STAT!C2422</f>
        <v>2.85</v>
      </c>
      <c r="C2419" s="5">
        <f>TITRES_STAT!D2422</f>
        <v>2.85</v>
      </c>
      <c r="D2419" s="5">
        <f>TITRES_STAT!E2422</f>
        <v>6026</v>
      </c>
      <c r="E2419" s="2">
        <f t="shared" si="148"/>
        <v>364081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45831</v>
      </c>
      <c r="B2420" s="5">
        <f>TITRES_STAT!C2423</f>
        <v>2.85</v>
      </c>
      <c r="C2420" s="5">
        <f>TITRES_STAT!D2423</f>
        <v>2.85</v>
      </c>
      <c r="D2420" s="5">
        <f>TITRES_STAT!E2423</f>
        <v>7761</v>
      </c>
      <c r="E2420" s="2">
        <f t="shared" si="148"/>
        <v>364081</v>
      </c>
      <c r="F2420" s="5" t="str">
        <f t="shared" si="151"/>
        <v>BULLISH</v>
      </c>
      <c r="G2420" s="5" t="str">
        <f t="shared" si="150"/>
        <v>NEUTRAL</v>
      </c>
      <c r="H2420" s="5" t="str">
        <f t="shared" si="149"/>
        <v>CONFIRMED BULLISH</v>
      </c>
    </row>
    <row r="2421" spans="1:8" ht="13.5" x14ac:dyDescent="0.25">
      <c r="A2421" s="3">
        <f>TITRES_STAT!B2424</f>
        <v>45832</v>
      </c>
      <c r="B2421" s="5">
        <f>TITRES_STAT!C2424</f>
        <v>2.91</v>
      </c>
      <c r="C2421" s="5">
        <f>TITRES_STAT!D2424</f>
        <v>2.91</v>
      </c>
      <c r="D2421" s="5">
        <f>TITRES_STAT!E2424</f>
        <v>23327</v>
      </c>
      <c r="E2421" s="2">
        <f t="shared" si="148"/>
        <v>387408</v>
      </c>
      <c r="F2421" s="5" t="str">
        <f t="shared" si="151"/>
        <v>BULLISH</v>
      </c>
      <c r="G2421" s="5" t="str">
        <f t="shared" si="150"/>
        <v>STRONG</v>
      </c>
      <c r="H2421" s="5" t="str">
        <f t="shared" si="149"/>
        <v>CONFIRMED BULLISH</v>
      </c>
    </row>
    <row r="2422" spans="1:8" ht="13.5" x14ac:dyDescent="0.25">
      <c r="A2422" s="3">
        <f>TITRES_STAT!B2425</f>
        <v>45833</v>
      </c>
      <c r="B2422" s="5">
        <f>TITRES_STAT!C2425</f>
        <v>2.99</v>
      </c>
      <c r="C2422" s="5">
        <f>TITRES_STAT!D2425</f>
        <v>2.99</v>
      </c>
      <c r="D2422" s="5">
        <f>TITRES_STAT!E2425</f>
        <v>0</v>
      </c>
      <c r="E2422" s="2">
        <f t="shared" si="148"/>
        <v>387408</v>
      </c>
      <c r="F2422" s="5" t="str">
        <f t="shared" si="151"/>
        <v>BULLISH</v>
      </c>
      <c r="G2422" s="5" t="str">
        <f t="shared" si="150"/>
        <v>STRONG</v>
      </c>
      <c r="H2422" s="5" t="str">
        <f t="shared" si="149"/>
        <v>CONFIRMED BULLISH</v>
      </c>
    </row>
    <row r="2423" spans="1:8" ht="13.5" x14ac:dyDescent="0.25">
      <c r="A2423" s="3">
        <f>TITRES_STAT!B2426</f>
        <v>45835</v>
      </c>
      <c r="B2423" s="5">
        <f>TITRES_STAT!C2426</f>
        <v>3.07</v>
      </c>
      <c r="C2423" s="5">
        <f>TITRES_STAT!D2426</f>
        <v>3.07</v>
      </c>
      <c r="D2423" s="5">
        <f>TITRES_STAT!E2426</f>
        <v>57519</v>
      </c>
      <c r="E2423" s="2">
        <f t="shared" si="148"/>
        <v>444927</v>
      </c>
      <c r="F2423" s="5" t="str">
        <f t="shared" si="151"/>
        <v>BULLISH</v>
      </c>
      <c r="G2423" s="5" t="str">
        <f t="shared" si="150"/>
        <v>STRONG</v>
      </c>
      <c r="H2423" s="5" t="str">
        <f t="shared" si="149"/>
        <v>CONFIRMED BULLISH</v>
      </c>
    </row>
    <row r="2424" spans="1:8" ht="13.5" x14ac:dyDescent="0.25">
      <c r="A2424" s="3">
        <f>TITRES_STAT!B2427</f>
        <v>45838</v>
      </c>
      <c r="B2424" s="5">
        <f>TITRES_STAT!C2427</f>
        <v>3.16</v>
      </c>
      <c r="C2424" s="5">
        <f>TITRES_STAT!D2427</f>
        <v>3.16</v>
      </c>
      <c r="D2424" s="5">
        <f>TITRES_STAT!E2427</f>
        <v>69734</v>
      </c>
      <c r="E2424" s="2">
        <f t="shared" si="148"/>
        <v>514661</v>
      </c>
      <c r="F2424" s="5" t="str">
        <f t="shared" si="151"/>
        <v>BULLISH</v>
      </c>
      <c r="G2424" s="5" t="str">
        <f t="shared" si="150"/>
        <v>STRONG</v>
      </c>
      <c r="H2424" s="5" t="str">
        <f t="shared" si="149"/>
        <v>CONFIRMED BULLISH</v>
      </c>
    </row>
    <row r="2425" spans="1:8" ht="13.5" x14ac:dyDescent="0.25">
      <c r="A2425" s="3">
        <f>TITRES_STAT!B2428</f>
        <v>45839</v>
      </c>
      <c r="B2425" s="5">
        <f>TITRES_STAT!C2428</f>
        <v>3.25</v>
      </c>
      <c r="C2425" s="5">
        <f>TITRES_STAT!D2428</f>
        <v>3.25</v>
      </c>
      <c r="D2425" s="5">
        <f>TITRES_STAT!E2428</f>
        <v>0</v>
      </c>
      <c r="E2425" s="2">
        <f t="shared" si="148"/>
        <v>514661</v>
      </c>
      <c r="F2425" s="5" t="str">
        <f t="shared" si="151"/>
        <v>BULLISH</v>
      </c>
      <c r="G2425" s="5" t="str">
        <f t="shared" si="150"/>
        <v>STRONG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3.34</v>
      </c>
      <c r="C2426" s="5">
        <f>TITRES_STAT!D2429</f>
        <v>3.34</v>
      </c>
      <c r="D2426" s="5">
        <f>TITRES_STAT!E2429</f>
        <v>0</v>
      </c>
      <c r="E2426" s="2">
        <f t="shared" si="148"/>
        <v>514661</v>
      </c>
      <c r="F2426" s="5" t="str">
        <f t="shared" si="151"/>
        <v>BULLISH</v>
      </c>
      <c r="G2426" s="5" t="str">
        <f t="shared" si="150"/>
        <v>STRONG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3.4</v>
      </c>
      <c r="C2427" s="5">
        <f>TITRES_STAT!D2430</f>
        <v>3.4</v>
      </c>
      <c r="D2427" s="5">
        <f>TITRES_STAT!E2430</f>
        <v>58125</v>
      </c>
      <c r="E2427" s="2">
        <f t="shared" si="148"/>
        <v>572786</v>
      </c>
      <c r="F2427" s="5" t="str">
        <f t="shared" si="151"/>
        <v>BULLISH</v>
      </c>
      <c r="G2427" s="5" t="str">
        <f t="shared" si="150"/>
        <v>STRONG</v>
      </c>
      <c r="H2427" s="5" t="str">
        <f t="shared" si="149"/>
        <v>CONFIRMED BULLISH</v>
      </c>
    </row>
    <row r="2428" spans="1:8" ht="13.5" x14ac:dyDescent="0.25">
      <c r="A2428" s="3">
        <f>TITRES_STAT!B2431</f>
        <v>45842</v>
      </c>
      <c r="B2428" s="5">
        <f>TITRES_STAT!C2431</f>
        <v>3.3</v>
      </c>
      <c r="C2428" s="5">
        <f>TITRES_STAT!D2431</f>
        <v>3.3</v>
      </c>
      <c r="D2428" s="5">
        <f>TITRES_STAT!E2431</f>
        <v>0</v>
      </c>
      <c r="E2428" s="2">
        <f t="shared" si="148"/>
        <v>572786</v>
      </c>
      <c r="F2428" s="5" t="str">
        <f t="shared" si="151"/>
        <v>BULLISH</v>
      </c>
      <c r="G2428" s="5" t="str">
        <f t="shared" si="150"/>
        <v>STRONG</v>
      </c>
      <c r="H2428" s="5" t="str">
        <f t="shared" si="149"/>
        <v>CONFIRMED BULLISH</v>
      </c>
    </row>
    <row r="2429" spans="1:8" ht="13.5" x14ac:dyDescent="0.25">
      <c r="A2429" s="3">
        <f>TITRES_STAT!B2432</f>
        <v>45845</v>
      </c>
      <c r="B2429" s="5">
        <f>TITRES_STAT!C2432</f>
        <v>3.3</v>
      </c>
      <c r="C2429" s="5">
        <f>TITRES_STAT!D2432</f>
        <v>3.3</v>
      </c>
      <c r="D2429" s="5">
        <f>TITRES_STAT!E2432</f>
        <v>16970</v>
      </c>
      <c r="E2429" s="2">
        <f t="shared" si="148"/>
        <v>572786</v>
      </c>
      <c r="F2429" s="5" t="str">
        <f t="shared" si="151"/>
        <v>BULLISH</v>
      </c>
      <c r="G2429" s="5" t="str">
        <f t="shared" si="150"/>
        <v>STRONG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3.21</v>
      </c>
      <c r="C2430" s="5">
        <f>TITRES_STAT!D2433</f>
        <v>3.21</v>
      </c>
      <c r="D2430" s="5">
        <f>TITRES_STAT!E2433</f>
        <v>13945</v>
      </c>
      <c r="E2430" s="2">
        <f t="shared" si="148"/>
        <v>558841</v>
      </c>
      <c r="F2430" s="5" t="str">
        <f t="shared" si="151"/>
        <v>BULLISH</v>
      </c>
      <c r="G2430" s="5" t="str">
        <f t="shared" si="150"/>
        <v>STRONG</v>
      </c>
      <c r="H2430" s="5" t="str">
        <f t="shared" si="149"/>
        <v>BULLISH DIVERGENCE</v>
      </c>
    </row>
    <row r="2431" spans="1:8" ht="13.5" x14ac:dyDescent="0.25">
      <c r="A2431" s="3">
        <f>TITRES_STAT!B2434</f>
        <v>45847</v>
      </c>
      <c r="B2431" s="5">
        <f>TITRES_STAT!C2434</f>
        <v>3.13</v>
      </c>
      <c r="C2431" s="5">
        <f>TITRES_STAT!D2434</f>
        <v>3.13</v>
      </c>
      <c r="D2431" s="5">
        <f>TITRES_STAT!E2434</f>
        <v>9730</v>
      </c>
      <c r="E2431" s="2">
        <f t="shared" si="148"/>
        <v>549111</v>
      </c>
      <c r="F2431" s="5" t="str">
        <f t="shared" si="151"/>
        <v>BULLISH</v>
      </c>
      <c r="G2431" s="5" t="str">
        <f t="shared" si="150"/>
        <v>STRONG</v>
      </c>
      <c r="H2431" s="5" t="str">
        <f t="shared" si="149"/>
        <v>BULLISH DIVERGENCE</v>
      </c>
    </row>
    <row r="2432" spans="1:8" ht="13.5" x14ac:dyDescent="0.25">
      <c r="A2432" s="3">
        <f>TITRES_STAT!B2435</f>
        <v>45848</v>
      </c>
      <c r="B2432" s="5">
        <f>TITRES_STAT!C2435</f>
        <v>3.1</v>
      </c>
      <c r="C2432" s="5">
        <f>TITRES_STAT!D2435</f>
        <v>3.1</v>
      </c>
      <c r="D2432" s="5">
        <f>TITRES_STAT!E2435</f>
        <v>13467</v>
      </c>
      <c r="E2432" s="2">
        <f t="shared" si="148"/>
        <v>535644</v>
      </c>
      <c r="F2432" s="5" t="str">
        <f t="shared" si="151"/>
        <v>BEARISH</v>
      </c>
      <c r="G2432" s="5" t="str">
        <f t="shared" si="150"/>
        <v>WEAK</v>
      </c>
      <c r="H2432" s="5" t="str">
        <f t="shared" si="149"/>
        <v>CONFIRMED BEARISH</v>
      </c>
    </row>
    <row r="2433" spans="1:8" ht="13.5" x14ac:dyDescent="0.25">
      <c r="A2433" s="3">
        <f>TITRES_STAT!B2436</f>
        <v>45849</v>
      </c>
      <c r="B2433" s="5">
        <f>TITRES_STAT!C2436</f>
        <v>3.02</v>
      </c>
      <c r="C2433" s="5">
        <f>TITRES_STAT!D2436</f>
        <v>3.02</v>
      </c>
      <c r="D2433" s="5">
        <f>TITRES_STAT!E2436</f>
        <v>7561</v>
      </c>
      <c r="E2433" s="2">
        <f t="shared" si="148"/>
        <v>528083</v>
      </c>
      <c r="F2433" s="5" t="str">
        <f t="shared" si="151"/>
        <v>BEARISH</v>
      </c>
      <c r="G2433" s="5" t="str">
        <f t="shared" si="150"/>
        <v>WEAK</v>
      </c>
      <c r="H2433" s="5" t="str">
        <f t="shared" si="149"/>
        <v>CONFIRMED BEARISH</v>
      </c>
    </row>
    <row r="2434" spans="1:8" ht="13.5" x14ac:dyDescent="0.25">
      <c r="A2434" s="3">
        <f>TITRES_STAT!B2437</f>
        <v>45852</v>
      </c>
      <c r="B2434" s="5">
        <f>TITRES_STAT!C2437</f>
        <v>3.02</v>
      </c>
      <c r="C2434" s="5">
        <f>TITRES_STAT!D2437</f>
        <v>3.02</v>
      </c>
      <c r="D2434" s="5">
        <f>TITRES_STAT!E2437</f>
        <v>3345</v>
      </c>
      <c r="E2434" s="2">
        <f t="shared" si="148"/>
        <v>528083</v>
      </c>
      <c r="F2434" s="5" t="str">
        <f t="shared" si="151"/>
        <v>BEARISH</v>
      </c>
      <c r="G2434" s="5" t="str">
        <f t="shared" si="150"/>
        <v>WEAK</v>
      </c>
      <c r="H2434" s="5" t="str">
        <f t="shared" si="149"/>
        <v>CONFIRMED BEARISH</v>
      </c>
    </row>
    <row r="2435" spans="1:8" ht="13.5" x14ac:dyDescent="0.25">
      <c r="A2435" s="3">
        <f>TITRES_STAT!B2438</f>
        <v>45853</v>
      </c>
      <c r="B2435" s="5">
        <f>TITRES_STAT!C2438</f>
        <v>3.03</v>
      </c>
      <c r="C2435" s="5">
        <f>TITRES_STAT!D2438</f>
        <v>3.03</v>
      </c>
      <c r="D2435" s="5">
        <f>TITRES_STAT!E2438</f>
        <v>4727</v>
      </c>
      <c r="E2435" s="2">
        <f t="shared" si="148"/>
        <v>532810</v>
      </c>
      <c r="F2435" s="5" t="str">
        <f t="shared" si="151"/>
        <v>BEARISH</v>
      </c>
      <c r="G2435" s="5" t="str">
        <f t="shared" si="150"/>
        <v>WEAK</v>
      </c>
      <c r="H2435" s="5" t="str">
        <f t="shared" si="149"/>
        <v>CONFIRMED BEARISH</v>
      </c>
    </row>
    <row r="2436" spans="1:8" ht="13.5" x14ac:dyDescent="0.25">
      <c r="A2436" s="3">
        <f>TITRES_STAT!B2439</f>
        <v>45854</v>
      </c>
      <c r="B2436" s="5">
        <f>TITRES_STAT!C2439</f>
        <v>3.09</v>
      </c>
      <c r="C2436" s="5">
        <f>TITRES_STAT!D2439</f>
        <v>3.09</v>
      </c>
      <c r="D2436" s="5">
        <f>TITRES_STAT!E2439</f>
        <v>3563</v>
      </c>
      <c r="E2436" s="2">
        <f t="shared" ref="E2436:E2499" si="152">IF(B2436&gt;B2435, E2435+D2436, IF(B2436&lt;B2435, E2435-D2436, E2435))</f>
        <v>536373</v>
      </c>
      <c r="F2436" s="5" t="str">
        <f t="shared" si="151"/>
        <v>BEARISH</v>
      </c>
      <c r="G2436" s="5" t="str">
        <f t="shared" si="150"/>
        <v>WEAK</v>
      </c>
      <c r="H2436" s="5" t="str">
        <f t="shared" si="149"/>
        <v>CONFIRMED BEARISH</v>
      </c>
    </row>
    <row r="2437" spans="1:8" ht="13.5" x14ac:dyDescent="0.25">
      <c r="A2437" s="3">
        <f>TITRES_STAT!B2440</f>
        <v>45855</v>
      </c>
      <c r="B2437" s="5">
        <f>TITRES_STAT!C2440</f>
        <v>3.18</v>
      </c>
      <c r="C2437" s="5">
        <f>TITRES_STAT!D2440</f>
        <v>3.18</v>
      </c>
      <c r="D2437" s="5">
        <f>TITRES_STAT!E2440</f>
        <v>3319</v>
      </c>
      <c r="E2437" s="2">
        <f t="shared" si="152"/>
        <v>539692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45856</v>
      </c>
      <c r="B2438" s="5">
        <f>TITRES_STAT!C2441</f>
        <v>3.27</v>
      </c>
      <c r="C2438" s="5">
        <f>TITRES_STAT!D2441</f>
        <v>3.27</v>
      </c>
      <c r="D2438" s="5">
        <f>TITRES_STAT!E2441</f>
        <v>25194</v>
      </c>
      <c r="E2438" s="2">
        <f t="shared" si="152"/>
        <v>564886</v>
      </c>
      <c r="F2438" s="5" t="str">
        <f t="shared" si="151"/>
        <v>BULLISH</v>
      </c>
      <c r="G2438" s="5" t="str">
        <f t="shared" si="150"/>
        <v>STRONG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5">
        <f>TITRES_STAT!C2442</f>
        <v>3.21</v>
      </c>
      <c r="C2439" s="5">
        <f>TITRES_STAT!D2442</f>
        <v>3.21</v>
      </c>
      <c r="D2439" s="5">
        <f>TITRES_STAT!E2442</f>
        <v>7200</v>
      </c>
      <c r="E2439" s="2">
        <f t="shared" si="152"/>
        <v>557686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STRONG</v>
      </c>
      <c r="H2439" s="5" t="str">
        <f t="shared" si="153"/>
        <v>CONFIRMED BULLISH</v>
      </c>
    </row>
    <row r="2440" spans="1:8" ht="13.5" x14ac:dyDescent="0.25">
      <c r="A2440" s="3">
        <f>TITRES_STAT!B2443</f>
        <v>45860</v>
      </c>
      <c r="B2440" s="5">
        <f>TITRES_STAT!C2443</f>
        <v>3.3</v>
      </c>
      <c r="C2440" s="5">
        <f>TITRES_STAT!D2443</f>
        <v>3.3</v>
      </c>
      <c r="D2440" s="5">
        <f>TITRES_STAT!E2443</f>
        <v>8185</v>
      </c>
      <c r="E2440" s="2">
        <f t="shared" si="152"/>
        <v>565871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STRONG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3.25</v>
      </c>
      <c r="C2441" s="5">
        <f>TITRES_STAT!D2444</f>
        <v>3.25</v>
      </c>
      <c r="D2441" s="5">
        <f>TITRES_STAT!E2444</f>
        <v>2305</v>
      </c>
      <c r="E2441" s="2">
        <f t="shared" si="152"/>
        <v>563566</v>
      </c>
      <c r="F2441" s="5" t="str">
        <f t="shared" si="155"/>
        <v>BULLISH</v>
      </c>
      <c r="G2441" s="5" t="str">
        <f t="shared" si="154"/>
        <v>STRONG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3.25</v>
      </c>
      <c r="C2442" s="5">
        <f>TITRES_STAT!D2445</f>
        <v>3.25</v>
      </c>
      <c r="D2442" s="5">
        <f>TITRES_STAT!E2445</f>
        <v>11392</v>
      </c>
      <c r="E2442" s="2">
        <f t="shared" si="152"/>
        <v>563566</v>
      </c>
      <c r="F2442" s="5" t="str">
        <f t="shared" si="155"/>
        <v>BULLISH</v>
      </c>
      <c r="G2442" s="5" t="str">
        <f t="shared" si="154"/>
        <v>STRONG</v>
      </c>
      <c r="H2442" s="5" t="str">
        <f t="shared" si="153"/>
        <v>CONFIRMED BULLISH</v>
      </c>
    </row>
    <row r="2443" spans="1:8" ht="13.5" x14ac:dyDescent="0.25">
      <c r="A2443" s="3">
        <f>TITRES_STAT!B2446</f>
        <v>45866</v>
      </c>
      <c r="B2443" s="5">
        <f>TITRES_STAT!C2446</f>
        <v>3.3</v>
      </c>
      <c r="C2443" s="5">
        <f>TITRES_STAT!D2446</f>
        <v>3.3</v>
      </c>
      <c r="D2443" s="5">
        <f>TITRES_STAT!E2446</f>
        <v>2090</v>
      </c>
      <c r="E2443" s="2">
        <f t="shared" si="152"/>
        <v>565656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CONFIRMED BULLISH</v>
      </c>
    </row>
    <row r="2444" spans="1:8" ht="13.5" x14ac:dyDescent="0.25">
      <c r="A2444" s="3">
        <f>TITRES_STAT!B2447</f>
        <v>45867</v>
      </c>
      <c r="B2444" s="5">
        <f>TITRES_STAT!C2447</f>
        <v>3.22</v>
      </c>
      <c r="C2444" s="5">
        <f>TITRES_STAT!D2447</f>
        <v>3.22</v>
      </c>
      <c r="D2444" s="5">
        <f>TITRES_STAT!E2447</f>
        <v>2444</v>
      </c>
      <c r="E2444" s="2">
        <f t="shared" si="152"/>
        <v>563212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3.22</v>
      </c>
      <c r="C2445" s="5">
        <f>TITRES_STAT!D2448</f>
        <v>3.22</v>
      </c>
      <c r="D2445" s="5">
        <f>TITRES_STAT!E2448</f>
        <v>2896</v>
      </c>
      <c r="E2445" s="2">
        <f t="shared" si="152"/>
        <v>563212</v>
      </c>
      <c r="F2445" s="5" t="str">
        <f t="shared" si="155"/>
        <v>BEARISH</v>
      </c>
      <c r="G2445" s="5" t="str">
        <f t="shared" si="154"/>
        <v>NEUTRAL</v>
      </c>
      <c r="H2445" s="5" t="str">
        <f t="shared" si="153"/>
        <v>CONFIRMED BEARISH</v>
      </c>
    </row>
    <row r="2446" spans="1:8" ht="13.5" x14ac:dyDescent="0.25">
      <c r="A2446" s="3">
        <f>TITRES_STAT!B2449</f>
        <v>45869</v>
      </c>
      <c r="B2446" s="5">
        <f>TITRES_STAT!C2449</f>
        <v>3.22</v>
      </c>
      <c r="C2446" s="5">
        <f>TITRES_STAT!D2449</f>
        <v>3.22</v>
      </c>
      <c r="D2446" s="5">
        <f>TITRES_STAT!E2449</f>
        <v>2480</v>
      </c>
      <c r="E2446" s="2">
        <f t="shared" si="152"/>
        <v>563212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3.25</v>
      </c>
      <c r="C2447" s="5">
        <f>TITRES_STAT!D2450</f>
        <v>3.25</v>
      </c>
      <c r="D2447" s="5">
        <f>TITRES_STAT!E2450</f>
        <v>165</v>
      </c>
      <c r="E2447" s="2">
        <f t="shared" si="152"/>
        <v>563377</v>
      </c>
      <c r="F2447" s="5" t="str">
        <f t="shared" si="155"/>
        <v>BEARISH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45873</v>
      </c>
      <c r="B2448" s="5">
        <f>TITRES_STAT!C2451</f>
        <v>3.25</v>
      </c>
      <c r="C2448" s="5">
        <f>TITRES_STAT!D2451</f>
        <v>3.25</v>
      </c>
      <c r="D2448" s="5">
        <f>TITRES_STAT!E2451</f>
        <v>1770</v>
      </c>
      <c r="E2448" s="2">
        <f t="shared" si="152"/>
        <v>563377</v>
      </c>
      <c r="F2448" s="5" t="str">
        <f t="shared" si="155"/>
        <v>BEARISH</v>
      </c>
      <c r="G2448" s="5" t="str">
        <f t="shared" si="154"/>
        <v>NEUTRAL</v>
      </c>
      <c r="H2448" s="5" t="str">
        <f t="shared" si="153"/>
        <v>CONFIRMED BEARISH</v>
      </c>
    </row>
    <row r="2449" spans="1:8" ht="13.5" x14ac:dyDescent="0.25">
      <c r="A2449" s="3">
        <f>TITRES_STAT!B2452</f>
        <v>45874</v>
      </c>
      <c r="B2449" s="5">
        <f>TITRES_STAT!C2452</f>
        <v>3.25</v>
      </c>
      <c r="C2449" s="5">
        <f>TITRES_STAT!D2452</f>
        <v>3.25</v>
      </c>
      <c r="D2449" s="5">
        <f>TITRES_STAT!E2452</f>
        <v>2200</v>
      </c>
      <c r="E2449" s="2">
        <f t="shared" si="152"/>
        <v>563377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45875</v>
      </c>
      <c r="B2450" s="5">
        <f>TITRES_STAT!C2453</f>
        <v>3.3</v>
      </c>
      <c r="C2450" s="5">
        <f>TITRES_STAT!D2453</f>
        <v>3.3</v>
      </c>
      <c r="D2450" s="5">
        <f>TITRES_STAT!E2453</f>
        <v>5096</v>
      </c>
      <c r="E2450" s="2">
        <f t="shared" si="152"/>
        <v>568473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CONFIRMED BULLISH</v>
      </c>
    </row>
    <row r="2451" spans="1:8" ht="13.5" x14ac:dyDescent="0.25">
      <c r="A2451" s="3">
        <f>TITRES_STAT!B2454</f>
        <v>45876</v>
      </c>
      <c r="B2451" s="5">
        <f>TITRES_STAT!C2454</f>
        <v>3.39</v>
      </c>
      <c r="C2451" s="5">
        <f>TITRES_STAT!D2454</f>
        <v>3.39</v>
      </c>
      <c r="D2451" s="5">
        <f>TITRES_STAT!E2454</f>
        <v>0</v>
      </c>
      <c r="E2451" s="2">
        <f t="shared" si="152"/>
        <v>568473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3.49</v>
      </c>
      <c r="C2452" s="5">
        <f>TITRES_STAT!D2455</f>
        <v>3.49</v>
      </c>
      <c r="D2452" s="5">
        <f>TITRES_STAT!E2455</f>
        <v>56056</v>
      </c>
      <c r="E2452" s="2">
        <f t="shared" si="152"/>
        <v>624529</v>
      </c>
      <c r="F2452" s="5" t="str">
        <f t="shared" si="155"/>
        <v>BULLISH</v>
      </c>
      <c r="G2452" s="5" t="str">
        <f t="shared" si="154"/>
        <v>STRONG</v>
      </c>
      <c r="H2452" s="5" t="str">
        <f t="shared" si="153"/>
        <v>CONFIRMED BULLISH</v>
      </c>
    </row>
    <row r="2453" spans="1:8" ht="13.5" x14ac:dyDescent="0.25">
      <c r="A2453" s="3">
        <f>TITRES_STAT!B2456</f>
        <v>45880</v>
      </c>
      <c r="B2453" s="5">
        <f>TITRES_STAT!C2456</f>
        <v>3.59</v>
      </c>
      <c r="C2453" s="5">
        <f>TITRES_STAT!D2456</f>
        <v>3.59</v>
      </c>
      <c r="D2453" s="5">
        <f>TITRES_STAT!E2456</f>
        <v>0</v>
      </c>
      <c r="E2453" s="2">
        <f t="shared" si="152"/>
        <v>624529</v>
      </c>
      <c r="F2453" s="5" t="str">
        <f t="shared" si="155"/>
        <v>BULLISH</v>
      </c>
      <c r="G2453" s="5" t="str">
        <f t="shared" si="154"/>
        <v>STRONG</v>
      </c>
      <c r="H2453" s="5" t="str">
        <f t="shared" si="153"/>
        <v>CONFIRMED BULLISH</v>
      </c>
    </row>
    <row r="2454" spans="1:8" ht="13.5" x14ac:dyDescent="0.25">
      <c r="A2454" s="3">
        <f>TITRES_STAT!B2457</f>
        <v>45881</v>
      </c>
      <c r="B2454" s="5">
        <f>TITRES_STAT!C2457</f>
        <v>3.69</v>
      </c>
      <c r="C2454" s="5">
        <f>TITRES_STAT!D2457</f>
        <v>3.69</v>
      </c>
      <c r="D2454" s="5">
        <f>TITRES_STAT!E2457</f>
        <v>0</v>
      </c>
      <c r="E2454" s="2">
        <f t="shared" si="152"/>
        <v>624529</v>
      </c>
      <c r="F2454" s="5" t="str">
        <f t="shared" si="155"/>
        <v>BULLISH</v>
      </c>
      <c r="G2454" s="5" t="str">
        <f t="shared" si="154"/>
        <v>STRONG</v>
      </c>
      <c r="H2454" s="5" t="str">
        <f t="shared" si="153"/>
        <v>CONFIRMED BULLISH</v>
      </c>
    </row>
    <row r="2455" spans="1:8" ht="13.5" x14ac:dyDescent="0.25">
      <c r="A2455" s="3">
        <f>TITRES_STAT!B2458</f>
        <v>45883</v>
      </c>
      <c r="B2455" s="5">
        <f>TITRES_STAT!C2458</f>
        <v>3.75</v>
      </c>
      <c r="C2455" s="5">
        <f>TITRES_STAT!D2458</f>
        <v>3.75</v>
      </c>
      <c r="D2455" s="5">
        <f>TITRES_STAT!E2458</f>
        <v>48544</v>
      </c>
      <c r="E2455" s="2">
        <f t="shared" si="152"/>
        <v>673073</v>
      </c>
      <c r="F2455" s="5" t="str">
        <f t="shared" si="155"/>
        <v>BULLISH</v>
      </c>
      <c r="G2455" s="5" t="str">
        <f t="shared" si="154"/>
        <v>STRONG</v>
      </c>
      <c r="H2455" s="5" t="str">
        <f t="shared" si="153"/>
        <v>CONFIRMED BULLISH</v>
      </c>
    </row>
    <row r="2456" spans="1:8" ht="13.5" x14ac:dyDescent="0.25">
      <c r="A2456" s="3">
        <f>TITRES_STAT!B2459</f>
        <v>45884</v>
      </c>
      <c r="B2456" s="5">
        <f>TITRES_STAT!C2459</f>
        <v>3.91</v>
      </c>
      <c r="C2456" s="5">
        <f>TITRES_STAT!D2459</f>
        <v>3.91</v>
      </c>
      <c r="D2456" s="5">
        <f>TITRES_STAT!E2459</f>
        <v>0</v>
      </c>
      <c r="E2456" s="2">
        <f t="shared" si="152"/>
        <v>673073</v>
      </c>
      <c r="F2456" s="5" t="str">
        <f t="shared" si="155"/>
        <v>BULLISH</v>
      </c>
      <c r="G2456" s="5" t="str">
        <f t="shared" si="154"/>
        <v>STRONG</v>
      </c>
      <c r="H2456" s="5" t="str">
        <f t="shared" si="153"/>
        <v>CONFIRMED BULLISH</v>
      </c>
    </row>
    <row r="2457" spans="1:8" ht="13.5" x14ac:dyDescent="0.25">
      <c r="A2457" s="3">
        <f>TITRES_STAT!B2460</f>
        <v>45887</v>
      </c>
      <c r="B2457" s="5">
        <f>TITRES_STAT!C2460</f>
        <v>3.95</v>
      </c>
      <c r="C2457" s="5">
        <f>TITRES_STAT!D2460</f>
        <v>3.95</v>
      </c>
      <c r="D2457" s="5">
        <f>TITRES_STAT!E2460</f>
        <v>137583</v>
      </c>
      <c r="E2457" s="2">
        <f t="shared" si="152"/>
        <v>810656</v>
      </c>
      <c r="F2457" s="5" t="str">
        <f t="shared" si="155"/>
        <v>BULLISH</v>
      </c>
      <c r="G2457" s="5" t="str">
        <f t="shared" si="154"/>
        <v>STRONG</v>
      </c>
      <c r="H2457" s="5" t="str">
        <f t="shared" si="153"/>
        <v>CONFIRMED BULLISH</v>
      </c>
    </row>
    <row r="2458" spans="1:8" ht="13.5" x14ac:dyDescent="0.25">
      <c r="A2458" s="3">
        <f>TITRES_STAT!B2461</f>
        <v>45888</v>
      </c>
      <c r="B2458" s="5">
        <f>TITRES_STAT!C2461</f>
        <v>4</v>
      </c>
      <c r="C2458" s="5">
        <f>TITRES_STAT!D2461</f>
        <v>4</v>
      </c>
      <c r="D2458" s="5">
        <f>TITRES_STAT!E2461</f>
        <v>23571</v>
      </c>
      <c r="E2458" s="2">
        <f t="shared" si="152"/>
        <v>834227</v>
      </c>
      <c r="F2458" s="5" t="str">
        <f t="shared" si="155"/>
        <v>BULLISH</v>
      </c>
      <c r="G2458" s="5" t="str">
        <f t="shared" si="154"/>
        <v>STRONG</v>
      </c>
      <c r="H2458" s="5" t="str">
        <f t="shared" si="153"/>
        <v>CONFIRMED BULLISH</v>
      </c>
    </row>
    <row r="2459" spans="1:8" ht="13.5" x14ac:dyDescent="0.25">
      <c r="A2459" s="3">
        <f>TITRES_STAT!B2462</f>
        <v>45889</v>
      </c>
      <c r="B2459" s="5">
        <f>TITRES_STAT!C2462</f>
        <v>4</v>
      </c>
      <c r="C2459" s="5">
        <f>TITRES_STAT!D2462</f>
        <v>4</v>
      </c>
      <c r="D2459" s="5">
        <f>TITRES_STAT!E2462</f>
        <v>42887</v>
      </c>
      <c r="E2459" s="2">
        <f t="shared" si="152"/>
        <v>834227</v>
      </c>
      <c r="F2459" s="5" t="str">
        <f t="shared" si="155"/>
        <v>BULLISH</v>
      </c>
      <c r="G2459" s="5" t="str">
        <f t="shared" si="154"/>
        <v>STRONG</v>
      </c>
      <c r="H2459" s="5" t="str">
        <f t="shared" si="153"/>
        <v>CONFIRMED BULLISH</v>
      </c>
    </row>
    <row r="2460" spans="1:8" ht="13.5" x14ac:dyDescent="0.25">
      <c r="A2460" s="3">
        <f>TITRES_STAT!B2463</f>
        <v>45890</v>
      </c>
      <c r="B2460" s="5">
        <f>TITRES_STAT!C2463</f>
        <v>3.82</v>
      </c>
      <c r="C2460" s="5">
        <f>TITRES_STAT!D2463</f>
        <v>3.82</v>
      </c>
      <c r="D2460" s="5">
        <f>TITRES_STAT!E2463</f>
        <v>40535</v>
      </c>
      <c r="E2460" s="2">
        <f t="shared" si="152"/>
        <v>793692</v>
      </c>
      <c r="F2460" s="5" t="str">
        <f t="shared" si="155"/>
        <v>BULLISH</v>
      </c>
      <c r="G2460" s="5" t="str">
        <f t="shared" si="154"/>
        <v>STRONG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3.79</v>
      </c>
      <c r="C2461" s="5">
        <f>TITRES_STAT!D2464</f>
        <v>3.79</v>
      </c>
      <c r="D2461" s="5">
        <f>TITRES_STAT!E2464</f>
        <v>28284</v>
      </c>
      <c r="E2461" s="2">
        <f t="shared" si="152"/>
        <v>765408</v>
      </c>
      <c r="F2461" s="5" t="str">
        <f t="shared" si="155"/>
        <v>BULLISH</v>
      </c>
      <c r="G2461" s="5" t="str">
        <f t="shared" si="154"/>
        <v>STRONG</v>
      </c>
      <c r="H2461" s="5" t="str">
        <f t="shared" si="153"/>
        <v>BULLISH DIVERGENCE</v>
      </c>
    </row>
    <row r="2462" spans="1:8" ht="13.5" x14ac:dyDescent="0.25">
      <c r="A2462" s="3">
        <f>TITRES_STAT!B2465</f>
        <v>45894</v>
      </c>
      <c r="B2462" s="5">
        <f>TITRES_STAT!C2465</f>
        <v>3.78</v>
      </c>
      <c r="C2462" s="5">
        <f>TITRES_STAT!D2465</f>
        <v>3.78</v>
      </c>
      <c r="D2462" s="5">
        <f>TITRES_STAT!E2465</f>
        <v>523</v>
      </c>
      <c r="E2462" s="2">
        <f t="shared" si="152"/>
        <v>764885</v>
      </c>
      <c r="F2462" s="5" t="str">
        <f t="shared" si="155"/>
        <v>BEARISH</v>
      </c>
      <c r="G2462" s="5" t="str">
        <f t="shared" si="154"/>
        <v>WEAK</v>
      </c>
      <c r="H2462" s="5" t="str">
        <f t="shared" si="153"/>
        <v>CONFIRMED BEARISH</v>
      </c>
    </row>
    <row r="2463" spans="1:8" ht="13.5" x14ac:dyDescent="0.25">
      <c r="A2463" s="3">
        <f>TITRES_STAT!B2466</f>
        <v>45895</v>
      </c>
      <c r="B2463" s="5">
        <f>TITRES_STAT!C2466</f>
        <v>3.7</v>
      </c>
      <c r="C2463" s="5">
        <f>TITRES_STAT!D2466</f>
        <v>3.7</v>
      </c>
      <c r="D2463" s="5">
        <f>TITRES_STAT!E2466</f>
        <v>33964</v>
      </c>
      <c r="E2463" s="2">
        <f t="shared" si="152"/>
        <v>730921</v>
      </c>
      <c r="F2463" s="5" t="str">
        <f t="shared" si="155"/>
        <v>BEARISH</v>
      </c>
      <c r="G2463" s="5" t="str">
        <f t="shared" si="154"/>
        <v>WEAK</v>
      </c>
      <c r="H2463" s="5" t="str">
        <f t="shared" si="153"/>
        <v>CONFIRMED BEARISH</v>
      </c>
    </row>
    <row r="2464" spans="1:8" ht="13.5" x14ac:dyDescent="0.25">
      <c r="A2464" s="3">
        <f>TITRES_STAT!B2467</f>
        <v>45896</v>
      </c>
      <c r="B2464" s="5">
        <f>TITRES_STAT!C2467</f>
        <v>3.8</v>
      </c>
      <c r="C2464" s="5">
        <f>TITRES_STAT!D2467</f>
        <v>3.8</v>
      </c>
      <c r="D2464" s="5">
        <f>TITRES_STAT!E2467</f>
        <v>46981</v>
      </c>
      <c r="E2464" s="2">
        <f t="shared" si="152"/>
        <v>777902</v>
      </c>
      <c r="F2464" s="5" t="str">
        <f t="shared" si="155"/>
        <v>BEARISH</v>
      </c>
      <c r="G2464" s="5" t="str">
        <f t="shared" si="154"/>
        <v>WEAK</v>
      </c>
      <c r="H2464" s="5" t="str">
        <f t="shared" si="153"/>
        <v>CONFIRMED BEARISH</v>
      </c>
    </row>
    <row r="2465" spans="1:8" ht="13.5" x14ac:dyDescent="0.25">
      <c r="A2465" s="3">
        <f>TITRES_STAT!B2468</f>
        <v>45897</v>
      </c>
      <c r="B2465" s="5">
        <f>TITRES_STAT!C2468</f>
        <v>3.8</v>
      </c>
      <c r="C2465" s="5">
        <f>TITRES_STAT!D2468</f>
        <v>3.8</v>
      </c>
      <c r="D2465" s="5">
        <f>TITRES_STAT!E2468</f>
        <v>112004</v>
      </c>
      <c r="E2465" s="2">
        <f t="shared" si="152"/>
        <v>777902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CONFIRMED BEARISH</v>
      </c>
    </row>
    <row r="2466" spans="1:8" ht="13.5" x14ac:dyDescent="0.25">
      <c r="A2466" s="3">
        <f>TITRES_STAT!B2469</f>
        <v>45898</v>
      </c>
      <c r="B2466" s="5">
        <f>TITRES_STAT!C2469</f>
        <v>3.79</v>
      </c>
      <c r="C2466" s="5">
        <f>TITRES_STAT!D2469</f>
        <v>3.79</v>
      </c>
      <c r="D2466" s="5">
        <f>TITRES_STAT!E2469</f>
        <v>4769</v>
      </c>
      <c r="E2466" s="2">
        <f t="shared" si="152"/>
        <v>773133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45901</v>
      </c>
      <c r="B2467" s="5">
        <f>TITRES_STAT!C2470</f>
        <v>3.7</v>
      </c>
      <c r="C2467" s="5">
        <f>TITRES_STAT!D2470</f>
        <v>3.7</v>
      </c>
      <c r="D2467" s="5">
        <f>TITRES_STAT!E2470</f>
        <v>23349</v>
      </c>
      <c r="E2467" s="2">
        <f t="shared" si="152"/>
        <v>749784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CONFIRMED BEARISH</v>
      </c>
    </row>
    <row r="2468" spans="1:8" ht="13.5" x14ac:dyDescent="0.25">
      <c r="A2468" s="3">
        <f>TITRES_STAT!B2471</f>
        <v>45902</v>
      </c>
      <c r="B2468" s="5">
        <f>TITRES_STAT!C2471</f>
        <v>3.7</v>
      </c>
      <c r="C2468" s="5">
        <f>TITRES_STAT!D2471</f>
        <v>3.7</v>
      </c>
      <c r="D2468" s="5">
        <f>TITRES_STAT!E2471</f>
        <v>12589</v>
      </c>
      <c r="E2468" s="2">
        <f t="shared" si="152"/>
        <v>749784</v>
      </c>
      <c r="F2468" s="5" t="str">
        <f t="shared" si="155"/>
        <v>BULLISH</v>
      </c>
      <c r="G2468" s="5" t="str">
        <f t="shared" si="154"/>
        <v>STRONG</v>
      </c>
      <c r="H2468" s="5" t="str">
        <f t="shared" si="153"/>
        <v>NEUTRAL</v>
      </c>
    </row>
    <row r="2469" spans="1:8" ht="13.5" x14ac:dyDescent="0.25">
      <c r="A2469" s="3">
        <f>TITRES_STAT!B2472</f>
        <v>45903</v>
      </c>
      <c r="B2469" s="5">
        <f>TITRES_STAT!C2472</f>
        <v>3.7</v>
      </c>
      <c r="C2469" s="5">
        <f>TITRES_STAT!D2472</f>
        <v>3.7</v>
      </c>
      <c r="D2469" s="5">
        <f>TITRES_STAT!E2472</f>
        <v>3630</v>
      </c>
      <c r="E2469" s="2">
        <f t="shared" si="152"/>
        <v>749784</v>
      </c>
      <c r="F2469" s="5" t="str">
        <f t="shared" si="155"/>
        <v>BEARISH</v>
      </c>
      <c r="G2469" s="5" t="str">
        <f t="shared" si="154"/>
        <v>WEAK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3.7</v>
      </c>
      <c r="C2470" s="5">
        <f>TITRES_STAT!D2473</f>
        <v>3.7</v>
      </c>
      <c r="D2470" s="5">
        <f>TITRES_STAT!E2473</f>
        <v>551</v>
      </c>
      <c r="E2470" s="2">
        <f t="shared" si="152"/>
        <v>749784</v>
      </c>
      <c r="F2470" s="5" t="str">
        <f t="shared" si="155"/>
        <v>BEARISH</v>
      </c>
      <c r="G2470" s="5" t="str">
        <f t="shared" si="154"/>
        <v>WEAK</v>
      </c>
      <c r="H2470" s="5" t="str">
        <f t="shared" si="153"/>
        <v>CONFIRMED BEARISH</v>
      </c>
    </row>
    <row r="2471" spans="1:8" ht="13.5" x14ac:dyDescent="0.25">
      <c r="A2471" s="3">
        <f>TITRES_STAT!B2474</f>
        <v>45908</v>
      </c>
      <c r="B2471" s="5">
        <f>TITRES_STAT!C2474</f>
        <v>3.69</v>
      </c>
      <c r="C2471" s="5">
        <f>TITRES_STAT!D2474</f>
        <v>3.69</v>
      </c>
      <c r="D2471" s="5">
        <f>TITRES_STAT!E2474</f>
        <v>2700</v>
      </c>
      <c r="E2471" s="2">
        <f t="shared" si="152"/>
        <v>747084</v>
      </c>
      <c r="F2471" s="5" t="str">
        <f t="shared" si="155"/>
        <v>BEARISH</v>
      </c>
      <c r="G2471" s="5" t="str">
        <f t="shared" si="154"/>
        <v>WEAK</v>
      </c>
      <c r="H2471" s="5" t="str">
        <f t="shared" si="153"/>
        <v>CONFIRMED BEARISH</v>
      </c>
    </row>
    <row r="2472" spans="1:8" ht="13.5" x14ac:dyDescent="0.25">
      <c r="A2472" s="3">
        <f>TITRES_STAT!B2475</f>
        <v>45909</v>
      </c>
      <c r="B2472" s="5">
        <f>TITRES_STAT!C2475</f>
        <v>3.53</v>
      </c>
      <c r="C2472" s="5">
        <f>TITRES_STAT!D2475</f>
        <v>3.53</v>
      </c>
      <c r="D2472" s="5">
        <f>TITRES_STAT!E2475</f>
        <v>1088</v>
      </c>
      <c r="E2472" s="2">
        <f t="shared" si="152"/>
        <v>745996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CONFIRMED BEARISH</v>
      </c>
    </row>
    <row r="2473" spans="1:8" ht="13.5" x14ac:dyDescent="0.25">
      <c r="A2473" s="3">
        <f>TITRES_STAT!B2476</f>
        <v>45910</v>
      </c>
      <c r="B2473" s="5">
        <f>TITRES_STAT!C2476</f>
        <v>3.5</v>
      </c>
      <c r="C2473" s="5">
        <f>TITRES_STAT!D2476</f>
        <v>3.5</v>
      </c>
      <c r="D2473" s="5">
        <f>TITRES_STAT!E2476</f>
        <v>22638</v>
      </c>
      <c r="E2473" s="2">
        <f t="shared" si="152"/>
        <v>723358</v>
      </c>
      <c r="F2473" s="5" t="str">
        <f t="shared" si="155"/>
        <v>BEARISH</v>
      </c>
      <c r="G2473" s="5" t="str">
        <f t="shared" si="154"/>
        <v>WEAK</v>
      </c>
      <c r="H2473" s="5" t="str">
        <f t="shared" si="153"/>
        <v>CONFIRMED BEARISH</v>
      </c>
    </row>
    <row r="2474" spans="1:8" ht="13.5" x14ac:dyDescent="0.25">
      <c r="A2474" s="3">
        <f>TITRES_STAT!B2477</f>
        <v>45911</v>
      </c>
      <c r="B2474" s="5">
        <f>TITRES_STAT!C2477</f>
        <v>3.54</v>
      </c>
      <c r="C2474" s="5">
        <f>TITRES_STAT!D2477</f>
        <v>3.54</v>
      </c>
      <c r="D2474" s="5">
        <f>TITRES_STAT!E2477</f>
        <v>14502</v>
      </c>
      <c r="E2474" s="2">
        <f t="shared" si="152"/>
        <v>737860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CONFIRMED BEARISH</v>
      </c>
    </row>
    <row r="2475" spans="1:8" ht="13.5" x14ac:dyDescent="0.25">
      <c r="A2475" s="3">
        <f>TITRES_STAT!B2478</f>
        <v>45912</v>
      </c>
      <c r="B2475" s="5">
        <f>TITRES_STAT!C2478</f>
        <v>3.62</v>
      </c>
      <c r="C2475" s="5">
        <f>TITRES_STAT!D2478</f>
        <v>3.62</v>
      </c>
      <c r="D2475" s="5">
        <f>TITRES_STAT!E2478</f>
        <v>8328</v>
      </c>
      <c r="E2475" s="2">
        <f t="shared" si="152"/>
        <v>746188</v>
      </c>
      <c r="F2475" s="5" t="str">
        <f t="shared" si="155"/>
        <v>BEARISH</v>
      </c>
      <c r="G2475" s="5" t="str">
        <f t="shared" si="154"/>
        <v>NEUTRAL</v>
      </c>
      <c r="H2475" s="5" t="str">
        <f t="shared" si="153"/>
        <v>CONFIRMED BEARISH</v>
      </c>
    </row>
    <row r="2476" spans="1:8" ht="13.5" x14ac:dyDescent="0.25">
      <c r="A2476" s="3">
        <f>TITRES_STAT!B2479</f>
        <v>45915</v>
      </c>
      <c r="B2476" s="5">
        <f>TITRES_STAT!C2479</f>
        <v>3.49</v>
      </c>
      <c r="C2476" s="5">
        <f>TITRES_STAT!D2479</f>
        <v>3.49</v>
      </c>
      <c r="D2476" s="5">
        <f>TITRES_STAT!E2479</f>
        <v>13987</v>
      </c>
      <c r="E2476" s="2">
        <f t="shared" si="152"/>
        <v>732201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CONFIRMED BEARISH</v>
      </c>
    </row>
    <row r="2477" spans="1:8" ht="13.5" x14ac:dyDescent="0.25">
      <c r="A2477" s="3">
        <f>TITRES_STAT!B2480</f>
        <v>45916</v>
      </c>
      <c r="B2477" s="5">
        <f>TITRES_STAT!C2480</f>
        <v>3.54</v>
      </c>
      <c r="C2477" s="5">
        <f>TITRES_STAT!D2480</f>
        <v>3.54</v>
      </c>
      <c r="D2477" s="5">
        <f>TITRES_STAT!E2480</f>
        <v>17419</v>
      </c>
      <c r="E2477" s="2">
        <f t="shared" si="152"/>
        <v>749620</v>
      </c>
      <c r="F2477" s="5" t="str">
        <f t="shared" si="155"/>
        <v>BULLISH</v>
      </c>
      <c r="G2477" s="5" t="str">
        <f t="shared" si="154"/>
        <v>NEUTRAL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3.65</v>
      </c>
      <c r="C2478" s="5">
        <f>TITRES_STAT!D2481</f>
        <v>3.65</v>
      </c>
      <c r="D2478" s="5">
        <f>TITRES_STAT!E2481</f>
        <v>10876</v>
      </c>
      <c r="E2478" s="2">
        <f t="shared" si="152"/>
        <v>760496</v>
      </c>
      <c r="F2478" s="5" t="str">
        <f t="shared" si="155"/>
        <v>BULLISH</v>
      </c>
      <c r="G2478" s="5" t="str">
        <f t="shared" si="154"/>
        <v>STRONG</v>
      </c>
      <c r="H2478" s="5" t="str">
        <f t="shared" si="153"/>
        <v>CONFIRMED BULLISH</v>
      </c>
    </row>
    <row r="2479" spans="1:8" ht="13.5" x14ac:dyDescent="0.25">
      <c r="A2479" s="3">
        <f>TITRES_STAT!B2482</f>
        <v>45918</v>
      </c>
      <c r="B2479" s="5">
        <f>TITRES_STAT!C2482</f>
        <v>3.49</v>
      </c>
      <c r="C2479" s="5">
        <f>TITRES_STAT!D2482</f>
        <v>3.49</v>
      </c>
      <c r="D2479" s="5">
        <f>TITRES_STAT!E2482</f>
        <v>21910</v>
      </c>
      <c r="E2479" s="2">
        <f t="shared" si="152"/>
        <v>738586</v>
      </c>
      <c r="F2479" s="5" t="str">
        <f t="shared" si="155"/>
        <v>BULLISH</v>
      </c>
      <c r="G2479" s="5" t="str">
        <f t="shared" si="154"/>
        <v>NEUTRAL</v>
      </c>
      <c r="H2479" s="5" t="str">
        <f t="shared" si="153"/>
        <v>BULLISH DIVERGENCE</v>
      </c>
    </row>
    <row r="2480" spans="1:8" ht="13.5" x14ac:dyDescent="0.25">
      <c r="A2480" s="3">
        <f>TITRES_STAT!B2483</f>
        <v>45919</v>
      </c>
      <c r="B2480" s="5">
        <f>TITRES_STAT!C2483</f>
        <v>3.49</v>
      </c>
      <c r="C2480" s="5">
        <f>TITRES_STAT!D2483</f>
        <v>3.49</v>
      </c>
      <c r="D2480" s="5">
        <f>TITRES_STAT!E2483</f>
        <v>5843</v>
      </c>
      <c r="E2480" s="2">
        <f t="shared" si="152"/>
        <v>738586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3.4</v>
      </c>
      <c r="C2481" s="5">
        <f>TITRES_STAT!D2484</f>
        <v>3.4</v>
      </c>
      <c r="D2481" s="5">
        <f>TITRES_STAT!E2484</f>
        <v>30732</v>
      </c>
      <c r="E2481" s="2">
        <f t="shared" si="152"/>
        <v>707854</v>
      </c>
      <c r="F2481" s="5" t="str">
        <f t="shared" si="155"/>
        <v>BEARISH</v>
      </c>
      <c r="G2481" s="5" t="str">
        <f t="shared" si="154"/>
        <v>WEAK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3.4</v>
      </c>
      <c r="C2482" s="5">
        <f>TITRES_STAT!D2485</f>
        <v>3.4</v>
      </c>
      <c r="D2482" s="5">
        <f>TITRES_STAT!E2485</f>
        <v>13927</v>
      </c>
      <c r="E2482" s="2">
        <f t="shared" si="152"/>
        <v>707854</v>
      </c>
      <c r="F2482" s="5" t="str">
        <f t="shared" si="155"/>
        <v>BEARISH</v>
      </c>
      <c r="G2482" s="5" t="str">
        <f t="shared" si="154"/>
        <v>WEAK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3.37</v>
      </c>
      <c r="C2483" s="5">
        <f>TITRES_STAT!D2486</f>
        <v>3.37</v>
      </c>
      <c r="D2483" s="5">
        <f>TITRES_STAT!E2486</f>
        <v>16900</v>
      </c>
      <c r="E2483" s="2">
        <f t="shared" si="152"/>
        <v>690954</v>
      </c>
      <c r="F2483" s="5" t="str">
        <f t="shared" si="155"/>
        <v>BEARISH</v>
      </c>
      <c r="G2483" s="5" t="str">
        <f t="shared" si="154"/>
        <v>WEAK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3.36</v>
      </c>
      <c r="C2484" s="5">
        <f>TITRES_STAT!D2487</f>
        <v>3.36</v>
      </c>
      <c r="D2484" s="5">
        <f>TITRES_STAT!E2487</f>
        <v>8548</v>
      </c>
      <c r="E2484" s="2">
        <f t="shared" si="152"/>
        <v>682406</v>
      </c>
      <c r="F2484" s="5" t="str">
        <f t="shared" si="155"/>
        <v>BEARISH</v>
      </c>
      <c r="G2484" s="5" t="str">
        <f t="shared" si="154"/>
        <v>WEAK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3.35</v>
      </c>
      <c r="C2485" s="5">
        <f>TITRES_STAT!D2488</f>
        <v>3.35</v>
      </c>
      <c r="D2485" s="5">
        <f>TITRES_STAT!E2488</f>
        <v>7113</v>
      </c>
      <c r="E2485" s="2">
        <f t="shared" si="152"/>
        <v>675293</v>
      </c>
      <c r="F2485" s="5" t="str">
        <f t="shared" si="155"/>
        <v>BEARISH</v>
      </c>
      <c r="G2485" s="5" t="str">
        <f t="shared" si="154"/>
        <v>WEAK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3.36</v>
      </c>
      <c r="C2486" s="5">
        <f>TITRES_STAT!D2489</f>
        <v>3.36</v>
      </c>
      <c r="D2486" s="5">
        <f>TITRES_STAT!E2489</f>
        <v>14784</v>
      </c>
      <c r="E2486" s="2">
        <f t="shared" si="152"/>
        <v>690077</v>
      </c>
      <c r="F2486" s="5" t="str">
        <f t="shared" si="155"/>
        <v>BEARISH</v>
      </c>
      <c r="G2486" s="5" t="str">
        <f t="shared" si="154"/>
        <v>WEAK</v>
      </c>
      <c r="H2486" s="5" t="str">
        <f t="shared" si="153"/>
        <v>CONFIRMED BEARISH</v>
      </c>
    </row>
    <row r="2487" spans="1:8" ht="13.5" x14ac:dyDescent="0.25">
      <c r="A2487" s="3">
        <f>TITRES_STAT!B2490</f>
        <v>45930</v>
      </c>
      <c r="B2487" s="5">
        <f>TITRES_STAT!C2490</f>
        <v>3.36</v>
      </c>
      <c r="C2487" s="5">
        <f>TITRES_STAT!D2490</f>
        <v>3.36</v>
      </c>
      <c r="D2487" s="5">
        <f>TITRES_STAT!E2490</f>
        <v>3888</v>
      </c>
      <c r="E2487" s="2">
        <f t="shared" si="152"/>
        <v>690077</v>
      </c>
      <c r="F2487" s="5" t="str">
        <f t="shared" si="155"/>
        <v>BEARISH</v>
      </c>
      <c r="G2487" s="5" t="str">
        <f t="shared" si="154"/>
        <v>WEAK</v>
      </c>
      <c r="H2487" s="5" t="str">
        <f t="shared" si="153"/>
        <v>CONFIRMED BEARISH</v>
      </c>
    </row>
    <row r="2488" spans="1:8" ht="13.5" x14ac:dyDescent="0.25">
      <c r="A2488" s="3">
        <f>TITRES_STAT!B2491</f>
        <v>45931</v>
      </c>
      <c r="B2488" s="5">
        <f>TITRES_STAT!C2491</f>
        <v>3.35</v>
      </c>
      <c r="C2488" s="5">
        <f>TITRES_STAT!D2491</f>
        <v>3.35</v>
      </c>
      <c r="D2488" s="5">
        <f>TITRES_STAT!E2491</f>
        <v>9195</v>
      </c>
      <c r="E2488" s="2">
        <f t="shared" si="152"/>
        <v>680882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CONFIRMED BEARISH</v>
      </c>
    </row>
    <row r="2489" spans="1:8" ht="13.5" x14ac:dyDescent="0.25">
      <c r="A2489" s="3">
        <f>TITRES_STAT!B2492</f>
        <v>45932</v>
      </c>
      <c r="B2489" s="5">
        <f>TITRES_STAT!C2492</f>
        <v>3.2</v>
      </c>
      <c r="C2489" s="5">
        <f>TITRES_STAT!D2492</f>
        <v>3.2</v>
      </c>
      <c r="D2489" s="5">
        <f>TITRES_STAT!E2492</f>
        <v>0</v>
      </c>
      <c r="E2489" s="2">
        <f t="shared" si="152"/>
        <v>680882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CONFIRMED BEARISH</v>
      </c>
    </row>
    <row r="2490" spans="1:8" ht="13.5" x14ac:dyDescent="0.25">
      <c r="A2490" s="3">
        <f>TITRES_STAT!B2493</f>
        <v>45933</v>
      </c>
      <c r="B2490" s="5">
        <f>TITRES_STAT!C2493</f>
        <v>3.1</v>
      </c>
      <c r="C2490" s="5">
        <f>TITRES_STAT!D2493</f>
        <v>3.1</v>
      </c>
      <c r="D2490" s="5">
        <f>TITRES_STAT!E2493</f>
        <v>13373</v>
      </c>
      <c r="E2490" s="2">
        <f t="shared" si="152"/>
        <v>667509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3.1</v>
      </c>
      <c r="C2491" s="5">
        <f>TITRES_STAT!D2494</f>
        <v>3.1</v>
      </c>
      <c r="D2491" s="5">
        <f>TITRES_STAT!E2494</f>
        <v>14039</v>
      </c>
      <c r="E2491" s="2">
        <f t="shared" si="152"/>
        <v>667509</v>
      </c>
      <c r="F2491" s="5" t="str">
        <f t="shared" si="155"/>
        <v>BEARISH</v>
      </c>
      <c r="G2491" s="5" t="str">
        <f t="shared" si="154"/>
        <v>WEAK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3.23</v>
      </c>
      <c r="C2492" s="5">
        <f>TITRES_STAT!D2495</f>
        <v>3.23</v>
      </c>
      <c r="D2492" s="5">
        <f>TITRES_STAT!E2495</f>
        <v>6726</v>
      </c>
      <c r="E2492" s="2">
        <f t="shared" si="152"/>
        <v>674235</v>
      </c>
      <c r="F2492" s="5" t="str">
        <f t="shared" si="155"/>
        <v>BEARISH</v>
      </c>
      <c r="G2492" s="5" t="str">
        <f t="shared" si="154"/>
        <v>WEAK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3.26</v>
      </c>
      <c r="C2493" s="5">
        <f>TITRES_STAT!D2496</f>
        <v>3.26</v>
      </c>
      <c r="D2493" s="5">
        <f>TITRES_STAT!E2496</f>
        <v>16734</v>
      </c>
      <c r="E2493" s="2">
        <f t="shared" si="152"/>
        <v>690969</v>
      </c>
      <c r="F2493" s="5" t="str">
        <f t="shared" si="155"/>
        <v>BULLISH</v>
      </c>
      <c r="G2493" s="5" t="str">
        <f t="shared" si="154"/>
        <v>NEUTRAL</v>
      </c>
      <c r="H2493" s="5" t="str">
        <f t="shared" si="153"/>
        <v>BULLISH DIVERGENCE</v>
      </c>
    </row>
    <row r="2494" spans="1:8" ht="13.5" x14ac:dyDescent="0.25">
      <c r="A2494" s="3">
        <f>TITRES_STAT!B2497</f>
        <v>45939</v>
      </c>
      <c r="B2494" s="5">
        <f>TITRES_STAT!C2497</f>
        <v>3.33</v>
      </c>
      <c r="C2494" s="5">
        <f>TITRES_STAT!D2497</f>
        <v>3.33</v>
      </c>
      <c r="D2494" s="5">
        <f>TITRES_STAT!E2497</f>
        <v>9816</v>
      </c>
      <c r="E2494" s="2">
        <f t="shared" si="152"/>
        <v>700785</v>
      </c>
      <c r="F2494" s="5" t="str">
        <f t="shared" si="155"/>
        <v>BULLISH</v>
      </c>
      <c r="G2494" s="5" t="str">
        <f t="shared" si="154"/>
        <v>STRONG</v>
      </c>
      <c r="H2494" s="5" t="str">
        <f t="shared" si="153"/>
        <v>CONFIRMED BULLISH</v>
      </c>
    </row>
    <row r="2495" spans="1:8" ht="13.5" x14ac:dyDescent="0.25">
      <c r="A2495" s="3">
        <f>TITRES_STAT!B2498</f>
        <v>45940</v>
      </c>
      <c r="B2495" s="5">
        <f>TITRES_STAT!C2498</f>
        <v>3.31</v>
      </c>
      <c r="C2495" s="5">
        <f>TITRES_STAT!D2498</f>
        <v>3.31</v>
      </c>
      <c r="D2495" s="5">
        <f>TITRES_STAT!E2498</f>
        <v>9778</v>
      </c>
      <c r="E2495" s="2">
        <f t="shared" si="152"/>
        <v>691007</v>
      </c>
      <c r="F2495" s="5" t="str">
        <f t="shared" si="155"/>
        <v>BULLISH</v>
      </c>
      <c r="G2495" s="5" t="str">
        <f t="shared" si="154"/>
        <v>STRONG</v>
      </c>
      <c r="H2495" s="5" t="str">
        <f t="shared" si="153"/>
        <v>CONFIRMED BULLISH</v>
      </c>
    </row>
    <row r="2496" spans="1:8" ht="13.5" x14ac:dyDescent="0.25">
      <c r="A2496" s="3">
        <f>TITRES_STAT!B2499</f>
        <v>45943</v>
      </c>
      <c r="B2496" s="5">
        <f>TITRES_STAT!C2499</f>
        <v>3.3</v>
      </c>
      <c r="C2496" s="5">
        <f>TITRES_STAT!D2499</f>
        <v>3.3</v>
      </c>
      <c r="D2496" s="5">
        <f>TITRES_STAT!E2499</f>
        <v>72598</v>
      </c>
      <c r="E2496" s="2">
        <f t="shared" si="152"/>
        <v>618409</v>
      </c>
      <c r="F2496" s="5" t="str">
        <f t="shared" si="155"/>
        <v>BEARISH</v>
      </c>
      <c r="G2496" s="5" t="str">
        <f t="shared" si="154"/>
        <v>WEAK</v>
      </c>
      <c r="H2496" s="5" t="str">
        <f t="shared" si="153"/>
        <v>BEARISH DIVERGENCE</v>
      </c>
    </row>
    <row r="2497" spans="1:8" ht="13.5" x14ac:dyDescent="0.25">
      <c r="A2497" s="3">
        <f>TITRES_STAT!B2500</f>
        <v>45944</v>
      </c>
      <c r="B2497" s="5">
        <f>TITRES_STAT!C2500</f>
        <v>3.3</v>
      </c>
      <c r="C2497" s="5">
        <f>TITRES_STAT!D2500</f>
        <v>3.3</v>
      </c>
      <c r="D2497" s="5">
        <f>TITRES_STAT!E2500</f>
        <v>3648</v>
      </c>
      <c r="E2497" s="2">
        <f t="shared" si="152"/>
        <v>618409</v>
      </c>
      <c r="F2497" s="5" t="str">
        <f t="shared" si="155"/>
        <v>BEARISH</v>
      </c>
      <c r="G2497" s="5" t="str">
        <f t="shared" si="154"/>
        <v>WEAK</v>
      </c>
      <c r="H2497" s="5" t="str">
        <f t="shared" si="153"/>
        <v>BEARISH DIVERGENCE</v>
      </c>
    </row>
    <row r="2498" spans="1:8" ht="13.5" x14ac:dyDescent="0.25">
      <c r="A2498" s="3">
        <f>TITRES_STAT!B2501</f>
        <v>45946</v>
      </c>
      <c r="B2498" s="5">
        <f>TITRES_STAT!C2501</f>
        <v>3.33</v>
      </c>
      <c r="C2498" s="5">
        <f>TITRES_STAT!D2501</f>
        <v>3.33</v>
      </c>
      <c r="D2498" s="5">
        <f>TITRES_STAT!E2501</f>
        <v>1121</v>
      </c>
      <c r="E2498" s="2">
        <f t="shared" si="152"/>
        <v>619530</v>
      </c>
      <c r="F2498" s="5" t="str">
        <f t="shared" si="155"/>
        <v>BEARISH</v>
      </c>
      <c r="G2498" s="5" t="str">
        <f t="shared" si="154"/>
        <v>WEAK</v>
      </c>
      <c r="H2498" s="5" t="str">
        <f t="shared" si="153"/>
        <v>BEARISH DIVERGENCE</v>
      </c>
    </row>
    <row r="2499" spans="1:8" ht="13.5" x14ac:dyDescent="0.25">
      <c r="A2499" s="3">
        <f>TITRES_STAT!B2502</f>
        <v>45947</v>
      </c>
      <c r="B2499" s="5">
        <f>TITRES_STAT!C2502</f>
        <v>3.47</v>
      </c>
      <c r="C2499" s="5">
        <f>TITRES_STAT!D2502</f>
        <v>3.47</v>
      </c>
      <c r="D2499" s="5">
        <f>TITRES_STAT!E2502</f>
        <v>15459</v>
      </c>
      <c r="E2499" s="2">
        <f t="shared" si="152"/>
        <v>634989</v>
      </c>
      <c r="F2499" s="5" t="str">
        <f t="shared" si="155"/>
        <v>BEARISH</v>
      </c>
      <c r="G2499" s="5" t="str">
        <f t="shared" si="154"/>
        <v>WEAK</v>
      </c>
      <c r="H2499" s="5" t="str">
        <f t="shared" si="153"/>
        <v>BEARISH DIVERGENCE</v>
      </c>
    </row>
    <row r="2500" spans="1:8" ht="13.5" x14ac:dyDescent="0.25">
      <c r="A2500" s="3">
        <f>TITRES_STAT!B2503</f>
        <v>45950</v>
      </c>
      <c r="B2500" s="5">
        <f>TITRES_STAT!C2503</f>
        <v>3.42</v>
      </c>
      <c r="C2500" s="5">
        <f>TITRES_STAT!D2503</f>
        <v>3.42</v>
      </c>
      <c r="D2500" s="5">
        <f>TITRES_STAT!E2503</f>
        <v>27026</v>
      </c>
      <c r="E2500" s="2">
        <f t="shared" ref="E2500:E2508" si="156">IF(B2500&gt;B2499, E2499+D2500, IF(B2500&lt;B2499, E2499-D2500, E2499))</f>
        <v>607963</v>
      </c>
      <c r="F2500" s="5" t="str">
        <f t="shared" si="155"/>
        <v>BEARISH</v>
      </c>
      <c r="G2500" s="5" t="str">
        <f t="shared" si="154"/>
        <v>WEAK</v>
      </c>
      <c r="H2500" s="5" t="str">
        <f t="shared" si="153"/>
        <v>BEARISH DIVERGENCE</v>
      </c>
    </row>
    <row r="2501" spans="1:8" ht="13.5" x14ac:dyDescent="0.25">
      <c r="A2501" s="3">
        <f>TITRES_STAT!B2504</f>
        <v>45951</v>
      </c>
      <c r="B2501" s="5">
        <f>TITRES_STAT!C2504</f>
        <v>3.43</v>
      </c>
      <c r="C2501" s="5">
        <f>TITRES_STAT!D2504</f>
        <v>3.43</v>
      </c>
      <c r="D2501" s="5">
        <f>TITRES_STAT!E2504</f>
        <v>22265</v>
      </c>
      <c r="E2501" s="2">
        <f t="shared" si="156"/>
        <v>630228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45952</v>
      </c>
      <c r="B2502" s="5">
        <f>TITRES_STAT!C2505</f>
        <v>3.41</v>
      </c>
      <c r="C2502" s="5">
        <f>TITRES_STAT!D2505</f>
        <v>3.41</v>
      </c>
      <c r="D2502" s="5">
        <f>TITRES_STAT!E2505</f>
        <v>25605</v>
      </c>
      <c r="E2502" s="2">
        <f t="shared" si="156"/>
        <v>604623</v>
      </c>
      <c r="F2502" s="5" t="str">
        <f t="shared" si="155"/>
        <v>BEARISH</v>
      </c>
      <c r="G2502" s="5" t="str">
        <f t="shared" si="154"/>
        <v>WEAK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45953</v>
      </c>
      <c r="B2503" s="5">
        <f>TITRES_STAT!C2506</f>
        <v>3.35</v>
      </c>
      <c r="C2503" s="5">
        <f>TITRES_STAT!D2506</f>
        <v>3.35</v>
      </c>
      <c r="D2503" s="5">
        <f>TITRES_STAT!E2506</f>
        <v>16523</v>
      </c>
      <c r="E2503" s="2">
        <f t="shared" si="156"/>
        <v>588100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WEAK</v>
      </c>
      <c r="H2503" s="5" t="str">
        <f t="shared" si="157"/>
        <v>BEARISH DIVERGENCE</v>
      </c>
    </row>
    <row r="2504" spans="1:8" ht="13.5" x14ac:dyDescent="0.25">
      <c r="A2504" s="3">
        <f>TITRES_STAT!B2507</f>
        <v>45954</v>
      </c>
      <c r="B2504" s="5">
        <f>TITRES_STAT!C2507</f>
        <v>3.3</v>
      </c>
      <c r="C2504" s="5">
        <f>TITRES_STAT!D2507</f>
        <v>3.3</v>
      </c>
      <c r="D2504" s="5">
        <f>TITRES_STAT!E2507</f>
        <v>3599</v>
      </c>
      <c r="E2504" s="2">
        <f t="shared" si="156"/>
        <v>584501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WEAK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3.31</v>
      </c>
      <c r="C2505" s="5">
        <f>TITRES_STAT!D2508</f>
        <v>3.31</v>
      </c>
      <c r="D2505" s="5">
        <f>TITRES_STAT!E2508</f>
        <v>1915</v>
      </c>
      <c r="E2505" s="2">
        <f t="shared" si="156"/>
        <v>586416</v>
      </c>
      <c r="F2505" s="5" t="str">
        <f t="shared" si="159"/>
        <v>BEARISH</v>
      </c>
      <c r="G2505" s="5" t="str">
        <f t="shared" si="158"/>
        <v>WEAK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3.27</v>
      </c>
      <c r="C2506" s="5">
        <f>TITRES_STAT!D2509</f>
        <v>3.27</v>
      </c>
      <c r="D2506" s="5">
        <f>TITRES_STAT!E2509</f>
        <v>69517</v>
      </c>
      <c r="E2506" s="2">
        <f t="shared" si="156"/>
        <v>516899</v>
      </c>
      <c r="F2506" s="5" t="str">
        <f t="shared" si="159"/>
        <v>BEARISH</v>
      </c>
      <c r="G2506" s="5" t="str">
        <f t="shared" si="158"/>
        <v>WEAK</v>
      </c>
      <c r="H2506" s="5" t="str">
        <f t="shared" si="157"/>
        <v>CONFIRMED BEARISH</v>
      </c>
    </row>
    <row r="2507" spans="1:8" ht="13.5" x14ac:dyDescent="0.25">
      <c r="A2507" s="3">
        <f>TITRES_STAT!B2510</f>
        <v>45959</v>
      </c>
      <c r="B2507" s="5">
        <f>TITRES_STAT!C2510</f>
        <v>3.2</v>
      </c>
      <c r="C2507" s="5">
        <f>TITRES_STAT!D2510</f>
        <v>3.2</v>
      </c>
      <c r="D2507" s="5">
        <f>TITRES_STAT!E2510</f>
        <v>2951</v>
      </c>
      <c r="E2507" s="2">
        <f t="shared" si="156"/>
        <v>513948</v>
      </c>
      <c r="F2507" s="5" t="str">
        <f t="shared" si="159"/>
        <v>BEARISH</v>
      </c>
      <c r="G2507" s="5" t="str">
        <f t="shared" si="158"/>
        <v>WEAK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3.11</v>
      </c>
      <c r="C2508" s="5">
        <f>TITRES_STAT!D2511</f>
        <v>3.11</v>
      </c>
      <c r="D2508" s="5">
        <f>TITRES_STAT!E2511</f>
        <v>8264</v>
      </c>
      <c r="E2508" s="2">
        <f t="shared" si="156"/>
        <v>505684</v>
      </c>
      <c r="F2508" s="5" t="str">
        <f t="shared" si="159"/>
        <v>BEARISH</v>
      </c>
      <c r="G2508" s="5" t="str">
        <f t="shared" si="158"/>
        <v>WEAK</v>
      </c>
      <c r="H2508" s="5" t="str">
        <f t="shared" si="157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5.9006999999999996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5.9368999999999996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6.2953000000000001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6.6753999999999998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6.2020749999999998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6.9722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6.3560999999999996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6.6608999999999998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6.50814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</row>
    <row r="8" spans="1:12" ht="13.5" x14ac:dyDescent="0.25">
      <c r="A8" s="3">
        <f>RSI!A8</f>
        <v>42318</v>
      </c>
      <c r="B8" s="2">
        <f>RSI!B8</f>
        <v>6.3639999999999999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6.5935599999999992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</row>
    <row r="9" spans="1:12" ht="13.5" x14ac:dyDescent="0.25">
      <c r="A9" s="3">
        <f>RSI!A9</f>
        <v>42319</v>
      </c>
      <c r="B9" s="2">
        <f>RSI!B9</f>
        <v>6.2808000000000002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6.5906600000000015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BULLISH DIVERGENCE</v>
      </c>
    </row>
    <row r="10" spans="1:12" ht="13.5" x14ac:dyDescent="0.25">
      <c r="A10" s="3">
        <f>RSI!A10</f>
        <v>42320</v>
      </c>
      <c r="B10" s="2">
        <f>RSI!B10</f>
        <v>6.1215000000000002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6.4798799999999996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BULLISH DIVERGENCE</v>
      </c>
    </row>
    <row r="11" spans="1:12" ht="13.5" x14ac:dyDescent="0.25">
      <c r="A11" s="3">
        <f>RSI!A11</f>
        <v>42321</v>
      </c>
      <c r="B11" s="2">
        <f>RSI!B11</f>
        <v>6.0164999999999997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6.2887399999999998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6.1649000000000003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6.18954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5.9695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6.1106400000000001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5.9695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6.0483799999999999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5.9550000000000001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6.0150800000000002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</row>
    <row r="16" spans="1:12" ht="13.5" x14ac:dyDescent="0.25">
      <c r="A16" s="3">
        <f>RSI!A16</f>
        <v>42328</v>
      </c>
      <c r="B16" s="2">
        <f>RSI!B16</f>
        <v>5.9550000000000001</v>
      </c>
      <c r="C16" s="2">
        <f>RSI!I16</f>
        <v>51.138126178998121</v>
      </c>
      <c r="D16" s="2">
        <f>MACD!E16</f>
        <v>0</v>
      </c>
      <c r="E16" s="2">
        <f>MACD!F16</f>
        <v>0</v>
      </c>
      <c r="F16" s="2">
        <f>'Moving Avg'!D16</f>
        <v>6.0027799999999996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5.9368999999999996</v>
      </c>
      <c r="C17" s="2">
        <f>RSI!I17</f>
        <v>50.723654961314445</v>
      </c>
      <c r="D17" s="2">
        <f>MACD!E17</f>
        <v>0</v>
      </c>
      <c r="E17" s="2">
        <f>MACD!F17</f>
        <v>0</v>
      </c>
      <c r="F17" s="2">
        <f>'Moving Avg'!D17</f>
        <v>5.9571799999999993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5.9730999999999996</v>
      </c>
      <c r="C18" s="2">
        <f>RSI!I18</f>
        <v>51.569102689009412</v>
      </c>
      <c r="D18" s="2">
        <f>MACD!E18</f>
        <v>0</v>
      </c>
      <c r="E18" s="2">
        <f>MACD!F18</f>
        <v>0</v>
      </c>
      <c r="F18" s="2">
        <f>'Moving Avg'!D18</f>
        <v>5.9579000000000004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6.0092999999999996</v>
      </c>
      <c r="C19" s="2">
        <f>RSI!I19</f>
        <v>52.447729030816994</v>
      </c>
      <c r="D19" s="2">
        <f>MACD!E19</f>
        <v>0</v>
      </c>
      <c r="E19" s="2">
        <f>MACD!F19</f>
        <v>0</v>
      </c>
      <c r="F19" s="2">
        <f>'Moving Avg'!D19</f>
        <v>5.9658599999999993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6.1540999999999997</v>
      </c>
      <c r="C20" s="2">
        <f>RSI!I20</f>
        <v>55.894549335869655</v>
      </c>
      <c r="D20" s="2">
        <f>MACD!E20</f>
        <v>0</v>
      </c>
      <c r="E20" s="2">
        <f>MACD!F20</f>
        <v>0</v>
      </c>
      <c r="F20" s="2">
        <f>'Moving Avg'!D20</f>
        <v>6.0056799999999999</v>
      </c>
      <c r="G20" s="2">
        <f>'Moving Avg'!F20</f>
        <v>6.1742894736842091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6.0853000000000002</v>
      </c>
      <c r="C21" s="2">
        <f>RSI!I21</f>
        <v>53.895584625531363</v>
      </c>
      <c r="D21" s="2">
        <f>MACD!E21</f>
        <v>0</v>
      </c>
      <c r="E21" s="2">
        <f>MACD!F21</f>
        <v>0</v>
      </c>
      <c r="F21" s="2">
        <f>'Moving Avg'!D21</f>
        <v>6.0317400000000001</v>
      </c>
      <c r="G21" s="2">
        <f>'Moving Avg'!F21</f>
        <v>6.1698399999999989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6.0274000000000001</v>
      </c>
      <c r="C22" s="2">
        <f>RSI!I22</f>
        <v>52.203545213542625</v>
      </c>
      <c r="D22" s="2">
        <f>MACD!E22</f>
        <v>0</v>
      </c>
      <c r="E22" s="2">
        <f>MACD!F22</f>
        <v>0</v>
      </c>
      <c r="F22" s="2">
        <f>'Moving Avg'!D22</f>
        <v>6.0498399999999997</v>
      </c>
      <c r="G22" s="2">
        <f>'Moving Avg'!F22</f>
        <v>6.1761749999999989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6.0274000000000001</v>
      </c>
      <c r="C23" s="2">
        <f>RSI!I23</f>
        <v>52.203545213542611</v>
      </c>
      <c r="D23" s="2">
        <f>MACD!E23</f>
        <v>0</v>
      </c>
      <c r="E23" s="2">
        <f>MACD!F23</f>
        <v>0</v>
      </c>
      <c r="F23" s="2">
        <f>'Moving Avg'!D23</f>
        <v>6.0606999999999998</v>
      </c>
      <c r="G23" s="2">
        <f>'Moving Avg'!F23</f>
        <v>6.1806999999999999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6.0274000000000001</v>
      </c>
      <c r="C24" s="2">
        <f>RSI!I24</f>
        <v>52.203545213542611</v>
      </c>
      <c r="D24" s="2">
        <f>MACD!E24</f>
        <v>0</v>
      </c>
      <c r="E24" s="2">
        <f>MACD!F24</f>
        <v>0</v>
      </c>
      <c r="F24" s="2">
        <f>'Moving Avg'!D24</f>
        <v>6.0643200000000004</v>
      </c>
      <c r="G24" s="2">
        <f>'Moving Avg'!F24</f>
        <v>6.1673049999999998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BEARISH DIVERGENCE</v>
      </c>
    </row>
    <row r="25" spans="1:12" ht="13.5" x14ac:dyDescent="0.25">
      <c r="A25" s="3">
        <f>RSI!A25</f>
        <v>42341</v>
      </c>
      <c r="B25" s="2">
        <f>RSI!B25</f>
        <v>5.9730999999999996</v>
      </c>
      <c r="C25" s="2">
        <f>RSI!I25</f>
        <v>50.35193828720255</v>
      </c>
      <c r="D25" s="2">
        <f>MACD!E25</f>
        <v>0</v>
      </c>
      <c r="E25" s="2">
        <f>MACD!F25</f>
        <v>0</v>
      </c>
      <c r="F25" s="2">
        <f>'Moving Avg'!D25</f>
        <v>6.0281199999999995</v>
      </c>
      <c r="G25" s="2">
        <f>'Moving Avg'!F25</f>
        <v>6.1321899999999996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5.9695</v>
      </c>
      <c r="C26" s="2">
        <f>RSI!I26</f>
        <v>50.224748008150783</v>
      </c>
      <c r="D26" s="2">
        <f>MACD!E26</f>
        <v>0</v>
      </c>
      <c r="E26" s="2">
        <f>MACD!F26</f>
        <v>0</v>
      </c>
      <c r="F26" s="2">
        <f>'Moving Avg'!D26</f>
        <v>6.0049599999999996</v>
      </c>
      <c r="G26" s="2">
        <f>'Moving Avg'!F26</f>
        <v>6.0820549999999995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5.9730999999999996</v>
      </c>
      <c r="C27" s="2">
        <f>RSI!I27</f>
        <v>50.35978602616818</v>
      </c>
      <c r="D27" s="2">
        <f>MACD!E27</f>
        <v>-2.5680163834906011E-2</v>
      </c>
      <c r="E27" s="2">
        <f>MACD!F27</f>
        <v>0</v>
      </c>
      <c r="F27" s="2">
        <f>'Moving Avg'!D27</f>
        <v>5.9940999999999995</v>
      </c>
      <c r="G27" s="2">
        <f>'Moving Avg'!F27</f>
        <v>6.0476650000000003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5.9730999999999996</v>
      </c>
      <c r="C28" s="2">
        <f>RSI!I28</f>
        <v>50.359786026168187</v>
      </c>
      <c r="D28" s="2">
        <f>MACD!E28</f>
        <v>-3.4290710621646348E-2</v>
      </c>
      <c r="E28" s="2">
        <f>MACD!F28</f>
        <v>0</v>
      </c>
      <c r="F28" s="2">
        <f>'Moving Avg'!D28</f>
        <v>5.9832399999999994</v>
      </c>
      <c r="G28" s="2">
        <f>'Moving Avg'!F28</f>
        <v>6.0281200000000004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5.7957000000000001</v>
      </c>
      <c r="C29" s="2">
        <f>RSI!I29</f>
        <v>43.599776173054586</v>
      </c>
      <c r="D29" s="2">
        <f>MACD!E29</f>
        <v>-2.1936116672549133E-2</v>
      </c>
      <c r="E29" s="2">
        <f>MACD!F29</f>
        <v>0</v>
      </c>
      <c r="F29" s="2">
        <f>'Moving Avg'!D29</f>
        <v>5.9368999999999996</v>
      </c>
      <c r="G29" s="2">
        <f>'Moving Avg'!F29</f>
        <v>6.0038650000000002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5.6473000000000004</v>
      </c>
      <c r="C30" s="2">
        <f>RSI!I30</f>
        <v>38.896128360524635</v>
      </c>
      <c r="D30" s="2">
        <f>MACD!E30</f>
        <v>2.3697096440533194E-2</v>
      </c>
      <c r="E30" s="2">
        <f>MACD!F30</f>
        <v>0</v>
      </c>
      <c r="F30" s="2">
        <f>'Moving Avg'!D30</f>
        <v>5.87174</v>
      </c>
      <c r="G30" s="2">
        <f>'Moving Avg'!F30</f>
        <v>5.9801550000000008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5.2957000000000001</v>
      </c>
      <c r="C31" s="2">
        <f>RSI!I31</f>
        <v>30.500440298724186</v>
      </c>
      <c r="D31" s="2">
        <f>MACD!E31</f>
        <v>8.0414889091062314E-2</v>
      </c>
      <c r="E31" s="2">
        <f>MACD!F31</f>
        <v>0</v>
      </c>
      <c r="F31" s="2">
        <f>'Moving Avg'!D31</f>
        <v>5.7369800000000009</v>
      </c>
      <c r="G31" s="2">
        <f>'Moving Avg'!F31</f>
        <v>5.944115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5.3739999999999997</v>
      </c>
      <c r="C32" s="2">
        <f>RSI!I32</f>
        <v>33.921103235240537</v>
      </c>
      <c r="D32" s="2">
        <f>MACD!E32</f>
        <v>0.11822609542305962</v>
      </c>
      <c r="E32" s="2">
        <f>MACD!F32</f>
        <v>0</v>
      </c>
      <c r="F32" s="2">
        <f>'Moving Avg'!D32</f>
        <v>5.6171600000000002</v>
      </c>
      <c r="G32" s="2">
        <f>'Moving Avg'!F32</f>
        <v>5.9045699999999997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5.4522000000000004</v>
      </c>
      <c r="C33" s="2">
        <f>RSI!I33</f>
        <v>37.243246607805702</v>
      </c>
      <c r="D33" s="2">
        <f>MACD!E33</f>
        <v>0.14815651525099938</v>
      </c>
      <c r="E33" s="2">
        <f>MACD!F33</f>
        <v>0</v>
      </c>
      <c r="F33" s="2">
        <f>'Moving Avg'!D33</f>
        <v>5.5129800000000007</v>
      </c>
      <c r="G33" s="2">
        <f>'Moving Avg'!F33</f>
        <v>5.8787050000000001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</row>
    <row r="34" spans="1:12" ht="13.5" x14ac:dyDescent="0.25">
      <c r="A34" s="3">
        <f>RSI!A34</f>
        <v>42354</v>
      </c>
      <c r="B34" s="2">
        <f>RSI!B34</f>
        <v>5.5217999999999998</v>
      </c>
      <c r="C34" s="2">
        <f>RSI!I34</f>
        <v>40.128366498854781</v>
      </c>
      <c r="D34" s="2">
        <f>MACD!E34</f>
        <v>0.1713173112386901</v>
      </c>
      <c r="E34" s="2">
        <f>MACD!F34</f>
        <v>0</v>
      </c>
      <c r="F34" s="2">
        <f>'Moving Avg'!D34</f>
        <v>5.4581999999999997</v>
      </c>
      <c r="G34" s="2">
        <f>'Moving Avg'!F34</f>
        <v>5.8563199999999993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</row>
    <row r="35" spans="1:12" ht="13.5" x14ac:dyDescent="0.25">
      <c r="A35" s="3">
        <f>RSI!A35</f>
        <v>42355</v>
      </c>
      <c r="B35" s="2">
        <f>RSI!B35</f>
        <v>5.6521999999999997</v>
      </c>
      <c r="C35" s="2">
        <f>RSI!I35</f>
        <v>45.210582457729451</v>
      </c>
      <c r="D35" s="2">
        <f>MACD!E35</f>
        <v>0.17525961793857636</v>
      </c>
      <c r="E35" s="2">
        <f>MACD!F35</f>
        <v>7.057383713931327E-2</v>
      </c>
      <c r="F35" s="2">
        <f>'Moving Avg'!D35</f>
        <v>5.4591799999999999</v>
      </c>
      <c r="G35" s="2">
        <f>'Moving Avg'!F35</f>
        <v>5.8411799999999996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BULLISH DIVERGENCE</v>
      </c>
    </row>
    <row r="36" spans="1:12" ht="13.5" x14ac:dyDescent="0.25">
      <c r="A36" s="3">
        <f>RSI!A36</f>
        <v>42356</v>
      </c>
      <c r="B36" s="2">
        <f>RSI!B36</f>
        <v>5.6521999999999997</v>
      </c>
      <c r="C36" s="2">
        <f>RSI!I36</f>
        <v>45.210582457729451</v>
      </c>
      <c r="D36" s="2">
        <f>MACD!E36</f>
        <v>0.1794541930688176</v>
      </c>
      <c r="E36" s="2">
        <f>MACD!F36</f>
        <v>9.2349908325214142E-2</v>
      </c>
      <c r="F36" s="2">
        <f>'Moving Avg'!D36</f>
        <v>5.5304799999999998</v>
      </c>
      <c r="G36" s="2">
        <f>'Moving Avg'!F36</f>
        <v>5.826039999999999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5.6521999999999997</v>
      </c>
      <c r="C37" s="2">
        <f>RSI!I37</f>
        <v>45.210582457729444</v>
      </c>
      <c r="D37" s="2">
        <f>MACD!E37</f>
        <v>0.18486527964585697</v>
      </c>
      <c r="E37" s="2">
        <f>MACD!F37</f>
        <v>0.11085298258934272</v>
      </c>
      <c r="F37" s="2">
        <f>'Moving Avg'!D37</f>
        <v>5.5861200000000002</v>
      </c>
      <c r="G37" s="2">
        <f>'Moving Avg'!F37</f>
        <v>5.8118049999999988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5.6478999999999999</v>
      </c>
      <c r="C38" s="2">
        <f>RSI!I38</f>
        <v>45.053074913639158</v>
      </c>
      <c r="D38" s="2">
        <f>MACD!E38</f>
        <v>0.19097350668318658</v>
      </c>
      <c r="E38" s="2">
        <f>MACD!F38</f>
        <v>0.12687708740811149</v>
      </c>
      <c r="F38" s="2">
        <f>'Moving Avg'!D38</f>
        <v>5.6252599999999999</v>
      </c>
      <c r="G38" s="2">
        <f>'Moving Avg'!F38</f>
        <v>5.7955449999999988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5.5217999999999998</v>
      </c>
      <c r="C39" s="2">
        <f>RSI!I39</f>
        <v>40.58743057828238</v>
      </c>
      <c r="D39" s="2">
        <f>MACD!E39</f>
        <v>0.17933723434282367</v>
      </c>
      <c r="E39" s="2">
        <f>MACD!F39</f>
        <v>0.13736911679505392</v>
      </c>
      <c r="F39" s="2">
        <f>'Moving Avg'!D39</f>
        <v>5.625259999999999</v>
      </c>
      <c r="G39" s="2">
        <f>'Moving Avg'!F39</f>
        <v>5.7711699999999988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NEUTRAL</v>
      </c>
    </row>
    <row r="40" spans="1:12" ht="13.5" x14ac:dyDescent="0.25">
      <c r="A40" s="3">
        <f>RSI!A40</f>
        <v>42363</v>
      </c>
      <c r="B40" s="2">
        <f>RSI!B40</f>
        <v>5.7695999999999996</v>
      </c>
      <c r="C40" s="2">
        <f>RSI!I40</f>
        <v>50.889117177658541</v>
      </c>
      <c r="D40" s="2">
        <f>MACD!E40</f>
        <v>0.13011181032296371</v>
      </c>
      <c r="E40" s="2">
        <f>MACD!F40</f>
        <v>0.13591765550063589</v>
      </c>
      <c r="F40" s="2">
        <f>'Moving Avg'!D40</f>
        <v>5.6487400000000001</v>
      </c>
      <c r="G40" s="2">
        <f>'Moving Avg'!F40</f>
        <v>5.7519449999999983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</row>
    <row r="41" spans="1:12" ht="13.5" x14ac:dyDescent="0.25">
      <c r="A41" s="3">
        <f>RSI!A41</f>
        <v>42366</v>
      </c>
      <c r="B41" s="2">
        <f>RSI!B41</f>
        <v>6.0262000000000002</v>
      </c>
      <c r="C41" s="2">
        <f>RSI!I41</f>
        <v>58.846600672355443</v>
      </c>
      <c r="D41" s="2">
        <f>MACD!E41</f>
        <v>1.5568679705432409E-2</v>
      </c>
      <c r="E41" s="2">
        <f>MACD!F41</f>
        <v>0.1118478603415952</v>
      </c>
      <c r="F41" s="2">
        <f>'Moving Avg'!D41</f>
        <v>5.7235399999999998</v>
      </c>
      <c r="G41" s="2">
        <f>'Moving Avg'!F41</f>
        <v>5.7489899999999992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</row>
    <row r="42" spans="1:12" ht="13.5" x14ac:dyDescent="0.25">
      <c r="A42" s="3">
        <f>RSI!A42</f>
        <v>42367</v>
      </c>
      <c r="B42" s="2">
        <f>RSI!B42</f>
        <v>6.2957000000000001</v>
      </c>
      <c r="C42" s="2">
        <f>RSI!I42</f>
        <v>65.220536473908254</v>
      </c>
      <c r="D42" s="2">
        <f>MACD!E42</f>
        <v>-9.0592105589846206E-2</v>
      </c>
      <c r="E42" s="2">
        <f>MACD!F42</f>
        <v>7.1359867155306927E-2</v>
      </c>
      <c r="F42" s="2">
        <f>'Moving Avg'!D42</f>
        <v>5.8522400000000001</v>
      </c>
      <c r="G42" s="2">
        <f>'Moving Avg'!F42</f>
        <v>5.7624049999999993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BEARISH DIVERGENCE</v>
      </c>
    </row>
    <row r="43" spans="1:12" ht="13.5" x14ac:dyDescent="0.25">
      <c r="A43" s="3">
        <f>RSI!A43</f>
        <v>42368</v>
      </c>
      <c r="B43" s="2">
        <f>RSI!B43</f>
        <v>6.5782999999999996</v>
      </c>
      <c r="C43" s="2">
        <f>RSI!I43</f>
        <v>70.39804107605606</v>
      </c>
      <c r="D43" s="2">
        <f>MACD!E43</f>
        <v>-0.19214038916204679</v>
      </c>
      <c r="E43" s="2">
        <f>MACD!F43</f>
        <v>1.8659815891836184E-2</v>
      </c>
      <c r="F43" s="2">
        <f>'Moving Avg'!D43</f>
        <v>6.0383199999999997</v>
      </c>
      <c r="G43" s="2">
        <f>'Moving Avg'!F43</f>
        <v>5.7899499999999993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</row>
    <row r="44" spans="1:12" ht="13.5" x14ac:dyDescent="0.25">
      <c r="A44" s="3">
        <f>RSI!A44</f>
        <v>42369</v>
      </c>
      <c r="B44" s="2">
        <f>RSI!B44</f>
        <v>6.8739999999999997</v>
      </c>
      <c r="C44" s="2">
        <f>RSI!I44</f>
        <v>74.650422318203539</v>
      </c>
      <c r="D44" s="2">
        <f>MACD!E44</f>
        <v>-0.2935404359589322</v>
      </c>
      <c r="E44" s="2">
        <f>MACD!F44</f>
        <v>-4.3780234478317491E-2</v>
      </c>
      <c r="F44" s="2">
        <f>'Moving Avg'!D44</f>
        <v>6.3087599999999995</v>
      </c>
      <c r="G44" s="2">
        <f>'Moving Avg'!F44</f>
        <v>5.832279999999999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7.2914000000000003</v>
      </c>
      <c r="C45" s="2">
        <f>RSI!I45</f>
        <v>79.193898523840744</v>
      </c>
      <c r="D45" s="2">
        <f>MACD!E45</f>
        <v>-0.39590639358089152</v>
      </c>
      <c r="E45" s="2">
        <f>MACD!F45</f>
        <v>-0.1142054662988323</v>
      </c>
      <c r="F45" s="2">
        <f>'Moving Avg'!D45</f>
        <v>6.6131199999999994</v>
      </c>
      <c r="G45" s="2">
        <f>'Moving Avg'!F45</f>
        <v>5.8981949999999994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7.2610000000000001</v>
      </c>
      <c r="C46" s="2">
        <f>RSI!I46</f>
        <v>78.09602507663331</v>
      </c>
      <c r="D46" s="2">
        <f>MACD!E46</f>
        <v>-0.48802437868549386</v>
      </c>
      <c r="E46" s="2">
        <f>MACD!F46</f>
        <v>-0.18896924877616461</v>
      </c>
      <c r="F46" s="2">
        <f>'Moving Avg'!D46</f>
        <v>6.8600799999999991</v>
      </c>
      <c r="G46" s="2">
        <f>'Moving Avg'!F46</f>
        <v>5.962769999999999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7.5871000000000004</v>
      </c>
      <c r="C47" s="2">
        <f>RSI!I47</f>
        <v>81.119677495328531</v>
      </c>
      <c r="D47" s="2">
        <f>MACD!E47</f>
        <v>-0.59712451654595977</v>
      </c>
      <c r="E47" s="2">
        <f>MACD!F47</f>
        <v>-0.27060030233012367</v>
      </c>
      <c r="F47" s="2">
        <f>'Moving Avg'!D47</f>
        <v>7.11836</v>
      </c>
      <c r="G47" s="2">
        <f>'Moving Avg'!F47</f>
        <v>6.0434699999999992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7.8131000000000004</v>
      </c>
      <c r="C48" s="2">
        <f>RSI!I48</f>
        <v>82.883173589767836</v>
      </c>
      <c r="D48" s="2">
        <f>MACD!E48</f>
        <v>-0.71524941639053008</v>
      </c>
      <c r="E48" s="2">
        <f>MACD!F48</f>
        <v>-0.35953012514220495</v>
      </c>
      <c r="F48" s="2">
        <f>'Moving Avg'!D48</f>
        <v>7.3653199999999996</v>
      </c>
      <c r="G48" s="2">
        <f>'Moving Avg'!F48</f>
        <v>6.1354699999999998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7.8262</v>
      </c>
      <c r="C49" s="2">
        <f>RSI!I49</f>
        <v>82.982396289531323</v>
      </c>
      <c r="D49" s="2">
        <f>MACD!E49</f>
        <v>-0.84469143858909135</v>
      </c>
      <c r="E49" s="2">
        <f>MACD!F49</f>
        <v>-0.45656238783158226</v>
      </c>
      <c r="F49" s="2">
        <f>'Moving Avg'!D49</f>
        <v>7.5557600000000011</v>
      </c>
      <c r="G49" s="2">
        <f>'Moving Avg'!F49</f>
        <v>6.2369949999999994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7.7392000000000003</v>
      </c>
      <c r="C50" s="2">
        <f>RSI!I50</f>
        <v>79.678973473931677</v>
      </c>
      <c r="D50" s="2">
        <f>MACD!E50</f>
        <v>-0.91817346237897102</v>
      </c>
      <c r="E50" s="2">
        <f>MACD!F50</f>
        <v>-0.5488846027410601</v>
      </c>
      <c r="F50" s="2">
        <f>'Moving Avg'!D50</f>
        <v>7.6453200000000008</v>
      </c>
      <c r="G50" s="2">
        <f>'Moving Avg'!F50</f>
        <v>6.3415899999999992</v>
      </c>
      <c r="H50" s="2">
        <f>'Moving Avg'!G50</f>
        <v>6.1967877551020409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7.7392000000000003</v>
      </c>
      <c r="C51" s="2">
        <f>RSI!I51</f>
        <v>79.678973473931677</v>
      </c>
      <c r="D51" s="2">
        <f>MACD!E51</f>
        <v>-0.94824999426700796</v>
      </c>
      <c r="E51" s="2">
        <f>MACD!F51</f>
        <v>-0.62875768104624974</v>
      </c>
      <c r="F51" s="2">
        <f>'Moving Avg'!D51</f>
        <v>7.7409600000000012</v>
      </c>
      <c r="G51" s="2">
        <f>'Moving Avg'!F51</f>
        <v>6.4637649999999995</v>
      </c>
      <c r="H51" s="2">
        <f>'Moving Avg'!G51</f>
        <v>6.2276360000000004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7.7435999999999998</v>
      </c>
      <c r="C52" s="2">
        <f>RSI!I52</f>
        <v>79.72631189232095</v>
      </c>
      <c r="D52" s="2">
        <f>MACD!E52</f>
        <v>-0.9393937158970429</v>
      </c>
      <c r="E52" s="2">
        <f>MACD!F52</f>
        <v>-0.69088488801640835</v>
      </c>
      <c r="F52" s="2">
        <f>'Moving Avg'!D52</f>
        <v>7.7722600000000002</v>
      </c>
      <c r="G52" s="2">
        <f>'Moving Avg'!F52</f>
        <v>6.5822449999999986</v>
      </c>
      <c r="H52" s="2">
        <f>'Moving Avg'!G52</f>
        <v>6.264494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7.5217999999999998</v>
      </c>
      <c r="C53" s="2">
        <f>RSI!I53</f>
        <v>70.775826294813527</v>
      </c>
      <c r="D53" s="2">
        <f>MACD!E53</f>
        <v>-0.87834342696448253</v>
      </c>
      <c r="E53" s="2">
        <f>MACD!F53</f>
        <v>-0.72837659580602321</v>
      </c>
      <c r="F53" s="2">
        <f>'Moving Avg'!D53</f>
        <v>7.7140000000000004</v>
      </c>
      <c r="G53" s="2">
        <f>'Moving Avg'!F53</f>
        <v>6.6857249999999997</v>
      </c>
      <c r="H53" s="2">
        <f>'Moving Avg'!G53</f>
        <v>6.2961920000000013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BULLISH DIVERGENCE</v>
      </c>
    </row>
    <row r="54" spans="1:12" ht="13.5" x14ac:dyDescent="0.25">
      <c r="A54" s="3">
        <f>RSI!A54</f>
        <v>42387</v>
      </c>
      <c r="B54" s="2">
        <f>RSI!B54</f>
        <v>7.1870000000000003</v>
      </c>
      <c r="C54" s="2">
        <f>RSI!I54</f>
        <v>59.852906183740828</v>
      </c>
      <c r="D54" s="2">
        <f>MACD!E54</f>
        <v>-0.76096222136815239</v>
      </c>
      <c r="E54" s="2">
        <f>MACD!F54</f>
        <v>-0.73489372091844918</v>
      </c>
      <c r="F54" s="2">
        <f>'Moving Avg'!D54</f>
        <v>7.5861599999999996</v>
      </c>
      <c r="G54" s="2">
        <f>'Moving Avg'!F54</f>
        <v>6.7689850000000007</v>
      </c>
      <c r="H54" s="2">
        <f>'Moving Avg'!G54</f>
        <v>6.314026000000001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6.8653000000000004</v>
      </c>
      <c r="C55" s="2">
        <f>RSI!I55</f>
        <v>51.61069379961647</v>
      </c>
      <c r="D55" s="2">
        <f>MACD!E55</f>
        <v>-0.5758468925235265</v>
      </c>
      <c r="E55" s="2">
        <f>MACD!F55</f>
        <v>-0.70308435523946466</v>
      </c>
      <c r="F55" s="2">
        <f>'Moving Avg'!D55</f>
        <v>7.4113799999999994</v>
      </c>
      <c r="G55" s="2">
        <f>'Moving Avg'!F55</f>
        <v>6.8296400000000004</v>
      </c>
      <c r="H55" s="2">
        <f>'Moving Avg'!G55</f>
        <v>6.317823999999999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BULLISH DIVERGENCE</v>
      </c>
    </row>
    <row r="56" spans="1:12" ht="13.5" x14ac:dyDescent="0.25">
      <c r="A56" s="3">
        <f>RSI!A56</f>
        <v>42389</v>
      </c>
      <c r="B56" s="2">
        <f>RSI!B56</f>
        <v>7.1740000000000004</v>
      </c>
      <c r="C56" s="2">
        <f>RSI!I56</f>
        <v>57.638996483804277</v>
      </c>
      <c r="D56" s="2">
        <f>MACD!E56</f>
        <v>-0.44693890676179926</v>
      </c>
      <c r="E56" s="2">
        <f>MACD!F56</f>
        <v>-0.65185526554393158</v>
      </c>
      <c r="F56" s="2">
        <f>'Moving Avg'!D56</f>
        <v>7.2983400000000005</v>
      </c>
      <c r="G56" s="2">
        <f>'Moving Avg'!F56</f>
        <v>6.9057300000000001</v>
      </c>
      <c r="H56" s="2">
        <f>'Moving Avg'!G56</f>
        <v>6.32186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BULLISH DIVERGENCE</v>
      </c>
    </row>
    <row r="57" spans="1:12" ht="13.5" x14ac:dyDescent="0.25">
      <c r="A57" s="3">
        <f>RSI!A57</f>
        <v>42390</v>
      </c>
      <c r="B57" s="2">
        <f>RSI!B57</f>
        <v>7.2175000000000002</v>
      </c>
      <c r="C57" s="2">
        <f>RSI!I57</f>
        <v>58.424983542982645</v>
      </c>
      <c r="D57" s="2">
        <f>MACD!E57</f>
        <v>-0.29291083920760475</v>
      </c>
      <c r="E57" s="2">
        <f>MACD!F57</f>
        <v>-0.58006638027666624</v>
      </c>
      <c r="F57" s="2">
        <f>'Moving Avg'!D57</f>
        <v>7.1931200000000004</v>
      </c>
      <c r="G57" s="2">
        <f>'Moving Avg'!F57</f>
        <v>6.9839950000000002</v>
      </c>
      <c r="H57" s="2">
        <f>'Moving Avg'!G57</f>
        <v>6.3329919999999982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7.0000999999999998</v>
      </c>
      <c r="C58" s="2">
        <f>RSI!I58</f>
        <v>53.120242690733576</v>
      </c>
      <c r="D58" s="2">
        <f>MACD!E58</f>
        <v>-0.11381066275679608</v>
      </c>
      <c r="E58" s="2">
        <f>MACD!F58</f>
        <v>-0.48681523677269223</v>
      </c>
      <c r="F58" s="2">
        <f>'Moving Avg'!D58</f>
        <v>7.0887799999999999</v>
      </c>
      <c r="G58" s="2">
        <f>'Moving Avg'!F58</f>
        <v>7.0516050000000003</v>
      </c>
      <c r="H58" s="2">
        <f>'Moving Avg'!G58</f>
        <v>6.3457139999999983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</row>
    <row r="59" spans="1:12" ht="13.5" x14ac:dyDescent="0.25">
      <c r="A59" s="3">
        <f>RSI!A59</f>
        <v>42394</v>
      </c>
      <c r="B59" s="2">
        <f>RSI!B59</f>
        <v>7.3871000000000002</v>
      </c>
      <c r="C59" s="2">
        <f>RSI!I59</f>
        <v>60.070427365040224</v>
      </c>
      <c r="D59" s="2">
        <f>MACD!E59</f>
        <v>1.042065113209123E-2</v>
      </c>
      <c r="E59" s="2">
        <f>MACD!F59</f>
        <v>-0.38736805919173556</v>
      </c>
      <c r="F59" s="2">
        <f>'Moving Avg'!D59</f>
        <v>7.1288000000000009</v>
      </c>
      <c r="G59" s="2">
        <f>'Moving Avg'!F59</f>
        <v>7.1448700000000001</v>
      </c>
      <c r="H59" s="2">
        <f>'Moving Avg'!G59</f>
        <v>6.3678399999999984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7.3479000000000001</v>
      </c>
      <c r="C60" s="2">
        <f>RSI!I60</f>
        <v>59.1144135664549</v>
      </c>
      <c r="D60" s="2">
        <f>MACD!E60</f>
        <v>0.10215720017743468</v>
      </c>
      <c r="E60" s="2">
        <f>MACD!F60</f>
        <v>-0.28946300731790153</v>
      </c>
      <c r="F60" s="2">
        <f>'Moving Avg'!D60</f>
        <v>7.2253200000000009</v>
      </c>
      <c r="G60" s="2">
        <f>'Moving Avg'!F60</f>
        <v>7.2237850000000012</v>
      </c>
      <c r="H60" s="2">
        <f>'Moving Avg'!G60</f>
        <v>6.3923679999999976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7.3914</v>
      </c>
      <c r="C61" s="2">
        <f>RSI!I61</f>
        <v>59.877509596450729</v>
      </c>
      <c r="D61" s="2">
        <f>MACD!E61</f>
        <v>0.1741034172337308</v>
      </c>
      <c r="E61" s="2">
        <f>MACD!F61</f>
        <v>-0.19674972240757507</v>
      </c>
      <c r="F61" s="2">
        <f>'Moving Avg'!D61</f>
        <v>7.2688000000000006</v>
      </c>
      <c r="G61" s="2">
        <f>'Moving Avg'!F61</f>
        <v>7.2920449999999999</v>
      </c>
      <c r="H61" s="2">
        <f>'Moving Avg'!G61</f>
        <v>6.4198659999999972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7.5217999999999998</v>
      </c>
      <c r="C62" s="2">
        <f>RSI!I62</f>
        <v>62.157642515321854</v>
      </c>
      <c r="D62" s="2">
        <f>MACD!E62</f>
        <v>0.22346864806434752</v>
      </c>
      <c r="E62" s="2">
        <f>MACD!F62</f>
        <v>-0.11270604831319057</v>
      </c>
      <c r="F62" s="2">
        <f>'Moving Avg'!D62</f>
        <v>7.3296599999999996</v>
      </c>
      <c r="G62" s="2">
        <f>'Moving Avg'!F62</f>
        <v>7.3533500000000016</v>
      </c>
      <c r="H62" s="2">
        <f>'Moving Avg'!G62</f>
        <v>6.4470039999999971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</row>
    <row r="63" spans="1:12" ht="13.5" x14ac:dyDescent="0.25">
      <c r="A63" s="3">
        <f>RSI!A63</f>
        <v>42398</v>
      </c>
      <c r="B63" s="2">
        <f>RSI!B63</f>
        <v>7.3044000000000002</v>
      </c>
      <c r="C63" s="2">
        <f>RSI!I63</f>
        <v>56.402726227723143</v>
      </c>
      <c r="D63" s="2">
        <f>MACD!E63</f>
        <v>0.24410672181409687</v>
      </c>
      <c r="E63" s="2">
        <f>MACD!F63</f>
        <v>-4.1343494287733096E-2</v>
      </c>
      <c r="F63" s="2">
        <f>'Moving Avg'!D63</f>
        <v>7.3905199999999995</v>
      </c>
      <c r="G63" s="2">
        <f>'Moving Avg'!F63</f>
        <v>7.3896550000000003</v>
      </c>
      <c r="H63" s="2">
        <f>'Moving Avg'!G63</f>
        <v>6.4737019999999958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7.0869999999999997</v>
      </c>
      <c r="C64" s="2">
        <f>RSI!I64</f>
        <v>51.28882956408512</v>
      </c>
      <c r="D64" s="2">
        <f>MACD!E64</f>
        <v>0.22456781410448112</v>
      </c>
      <c r="E64" s="2">
        <f>MACD!F64</f>
        <v>1.1838767390709749E-2</v>
      </c>
      <c r="F64" s="2">
        <f>'Moving Avg'!D64</f>
        <v>7.3305000000000007</v>
      </c>
      <c r="G64" s="2">
        <f>'Moving Avg'!F64</f>
        <v>7.4003050000000004</v>
      </c>
      <c r="H64" s="2">
        <f>'Moving Avg'!G64</f>
        <v>6.4960519999999962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7.2392000000000003</v>
      </c>
      <c r="C65" s="2">
        <f>RSI!I65</f>
        <v>54.405588830166977</v>
      </c>
      <c r="D65" s="2">
        <f>MACD!E65</f>
        <v>0.1470735950829356</v>
      </c>
      <c r="E65" s="2">
        <f>MACD!F65</f>
        <v>3.8885732929154926E-2</v>
      </c>
      <c r="F65" s="2">
        <f>'Moving Avg'!D65</f>
        <v>7.3087600000000013</v>
      </c>
      <c r="G65" s="2">
        <f>'Moving Avg'!F65</f>
        <v>7.3976950000000006</v>
      </c>
      <c r="H65" s="2">
        <f>'Moving Avg'!G65</f>
        <v>6.5217359999999962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BULLISH DIVERGENCE</v>
      </c>
    </row>
    <row r="66" spans="1:12" ht="13.5" x14ac:dyDescent="0.25">
      <c r="A66" s="3">
        <f>RSI!A66</f>
        <v>42403</v>
      </c>
      <c r="B66" s="2">
        <f>RSI!B66</f>
        <v>7.2610000000000001</v>
      </c>
      <c r="C66" s="2">
        <f>RSI!I66</f>
        <v>54.851191223827968</v>
      </c>
      <c r="D66" s="2">
        <f>MACD!E66</f>
        <v>0.12629922297109353</v>
      </c>
      <c r="E66" s="2">
        <f>MACD!F66</f>
        <v>5.6368430937542652E-2</v>
      </c>
      <c r="F66" s="2">
        <f>'Moving Avg'!D66</f>
        <v>7.2826800000000009</v>
      </c>
      <c r="G66" s="2">
        <f>'Moving Avg'!F66</f>
        <v>7.3976950000000015</v>
      </c>
      <c r="H66" s="2">
        <f>'Moving Avg'!G66</f>
        <v>6.5478559999999968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7.2392000000000003</v>
      </c>
      <c r="C67" s="2">
        <f>RSI!I67</f>
        <v>54.279897300835074</v>
      </c>
      <c r="D67" s="2">
        <f>MACD!E67</f>
        <v>0.11589936763593478</v>
      </c>
      <c r="E67" s="2">
        <f>MACD!F67</f>
        <v>6.8274618277221089E-2</v>
      </c>
      <c r="F67" s="2">
        <f>'Moving Avg'!D67</f>
        <v>7.2261600000000001</v>
      </c>
      <c r="G67" s="2">
        <f>'Moving Avg'!F67</f>
        <v>7.380300000000001</v>
      </c>
      <c r="H67" s="2">
        <f>'Moving Avg'!G67</f>
        <v>6.5739019999999986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6.9653</v>
      </c>
      <c r="C68" s="2">
        <f>RSI!I68</f>
        <v>47.575264815071826</v>
      </c>
      <c r="D68" s="2">
        <f>MACD!E68</f>
        <v>9.3025983910258958E-2</v>
      </c>
      <c r="E68" s="2">
        <f>MACD!F68</f>
        <v>7.3224891403828665E-2</v>
      </c>
      <c r="F68" s="2">
        <f>'Moving Avg'!D68</f>
        <v>7.1583399999999999</v>
      </c>
      <c r="G68" s="2">
        <f>'Moving Avg'!F68</f>
        <v>7.3379100000000008</v>
      </c>
      <c r="H68" s="2">
        <f>'Moving Avg'!G68</f>
        <v>6.5937459999999977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7.0217999999999998</v>
      </c>
      <c r="C69" s="2">
        <f>RSI!I69</f>
        <v>48.975358261361237</v>
      </c>
      <c r="D69" s="2">
        <f>MACD!E69</f>
        <v>0.12979497405213269</v>
      </c>
      <c r="E69" s="2">
        <f>MACD!F69</f>
        <v>8.4538907933489477E-2</v>
      </c>
      <c r="F69" s="2">
        <f>'Moving Avg'!D69</f>
        <v>7.1453000000000007</v>
      </c>
      <c r="G69" s="2">
        <f>'Moving Avg'!F69</f>
        <v>7.2976900000000011</v>
      </c>
      <c r="H69" s="2">
        <f>'Moving Avg'!G69</f>
        <v>6.6139959999999984</v>
      </c>
      <c r="I69" s="2">
        <f>'Moving Avg'!H69</f>
        <v>0</v>
      </c>
      <c r="J69" s="5" t="str">
        <f>OBV!F69</f>
        <v>BULLISH</v>
      </c>
      <c r="K69" s="5" t="str">
        <f>OBV!G69</f>
        <v>NEUTRAL</v>
      </c>
      <c r="L69" s="5" t="str">
        <f>OBV!H69</f>
        <v>BULLISH DIVERGENCE</v>
      </c>
    </row>
    <row r="70" spans="1:12" ht="13.5" x14ac:dyDescent="0.25">
      <c r="A70" s="3">
        <f>RSI!A70</f>
        <v>42409</v>
      </c>
      <c r="B70" s="2">
        <f>RSI!B70</f>
        <v>6.8956999999999997</v>
      </c>
      <c r="C70" s="2">
        <f>RSI!I70</f>
        <v>46.021223775525677</v>
      </c>
      <c r="D70" s="2">
        <f>MACD!E70</f>
        <v>0.16459637688064177</v>
      </c>
      <c r="E70" s="2">
        <f>MACD!F70</f>
        <v>0.10055040172291993</v>
      </c>
      <c r="F70" s="2">
        <f>'Moving Avg'!D70</f>
        <v>7.0765999999999991</v>
      </c>
      <c r="G70" s="2">
        <f>'Moving Avg'!F70</f>
        <v>7.2555150000000008</v>
      </c>
      <c r="H70" s="2">
        <f>'Moving Avg'!G70</f>
        <v>6.6288279999999977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6.5044000000000004</v>
      </c>
      <c r="C71" s="2">
        <f>RSI!I71</f>
        <v>38.30081788064264</v>
      </c>
      <c r="D71" s="2">
        <f>MACD!E71</f>
        <v>0.23081746027185979</v>
      </c>
      <c r="E71" s="2">
        <f>MACD!F71</f>
        <v>0.12660381343270791</v>
      </c>
      <c r="F71" s="2">
        <f>'Moving Avg'!D71</f>
        <v>6.9252800000000008</v>
      </c>
      <c r="G71" s="2">
        <f>'Moving Avg'!F71</f>
        <v>7.1937750000000005</v>
      </c>
      <c r="H71" s="2">
        <f>'Moving Avg'!G71</f>
        <v>6.6372099999999978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6.5044000000000004</v>
      </c>
      <c r="C72" s="2">
        <f>RSI!I72</f>
        <v>38.30081788064264</v>
      </c>
      <c r="D72" s="2">
        <f>MACD!E72</f>
        <v>0.31023947762655268</v>
      </c>
      <c r="E72" s="2">
        <f>MACD!F72</f>
        <v>0.16333094627147687</v>
      </c>
      <c r="F72" s="2">
        <f>'Moving Avg'!D72</f>
        <v>6.778319999999999</v>
      </c>
      <c r="G72" s="2">
        <f>'Moving Avg'!F72</f>
        <v>7.1318150000000005</v>
      </c>
      <c r="H72" s="2">
        <f>'Moving Avg'!G72</f>
        <v>6.6467499999999982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6.3479000000000001</v>
      </c>
      <c r="C73" s="2">
        <f>RSI!I73</f>
        <v>35.535658320643748</v>
      </c>
      <c r="D73" s="2">
        <f>MACD!E73</f>
        <v>0.3586699530169648</v>
      </c>
      <c r="E73" s="2">
        <f>MACD!F73</f>
        <v>0.20239874762057447</v>
      </c>
      <c r="F73" s="2">
        <f>'Moving Avg'!D73</f>
        <v>6.6548400000000001</v>
      </c>
      <c r="G73" s="2">
        <f>'Moving Avg'!F73</f>
        <v>7.0731200000000003</v>
      </c>
      <c r="H73" s="2">
        <f>'Moving Avg'!G73</f>
        <v>6.653159999999998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6.5869999999999997</v>
      </c>
      <c r="C74" s="2">
        <f>RSI!I74</f>
        <v>42.380051250260721</v>
      </c>
      <c r="D74" s="2">
        <f>MACD!E74</f>
        <v>0.35226967073860393</v>
      </c>
      <c r="E74" s="2">
        <f>MACD!F74</f>
        <v>0.23237293224418037</v>
      </c>
      <c r="F74" s="2">
        <f>'Moving Avg'!D74</f>
        <v>6.5678799999999997</v>
      </c>
      <c r="G74" s="2">
        <f>'Moving Avg'!F74</f>
        <v>7.04312</v>
      </c>
      <c r="H74" s="2">
        <f>'Moving Avg'!G74</f>
        <v>6.6643519999999974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6.7827000000000002</v>
      </c>
      <c r="C75" s="2">
        <f>RSI!I75</f>
        <v>47.31100812248571</v>
      </c>
      <c r="D75" s="2">
        <f>MACD!E75</f>
        <v>0.35785782940098709</v>
      </c>
      <c r="E75" s="2">
        <f>MACD!F75</f>
        <v>0.25746991167554173</v>
      </c>
      <c r="F75" s="2">
        <f>'Moving Avg'!D75</f>
        <v>6.54528</v>
      </c>
      <c r="G75" s="2">
        <f>'Moving Avg'!F75</f>
        <v>7.0389900000000001</v>
      </c>
      <c r="H75" s="2">
        <f>'Moving Avg'!G75</f>
        <v>6.6805439999999976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BULLISH DIVERGENCE</v>
      </c>
    </row>
    <row r="76" spans="1:12" ht="13.5" x14ac:dyDescent="0.25">
      <c r="A76" s="3">
        <f>RSI!A76</f>
        <v>42417</v>
      </c>
      <c r="B76" s="2">
        <f>RSI!B76</f>
        <v>6.7869999999999999</v>
      </c>
      <c r="C76" s="2">
        <f>RSI!I76</f>
        <v>47.417486638693234</v>
      </c>
      <c r="D76" s="2">
        <f>MACD!E76</f>
        <v>0.36639547132278505</v>
      </c>
      <c r="E76" s="2">
        <f>MACD!F76</f>
        <v>0.27925502360499044</v>
      </c>
      <c r="F76" s="2">
        <f>'Moving Avg'!D76</f>
        <v>6.6017999999999999</v>
      </c>
      <c r="G76" s="2">
        <f>'Moving Avg'!F76</f>
        <v>7.0196399999999999</v>
      </c>
      <c r="H76" s="2">
        <f>'Moving Avg'!G76</f>
        <v>6.6968939999999977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6.5696000000000003</v>
      </c>
      <c r="C77" s="2">
        <f>RSI!I77</f>
        <v>42.717236039089961</v>
      </c>
      <c r="D77" s="2">
        <f>MACD!E77</f>
        <v>0.38706062700142763</v>
      </c>
      <c r="E77" s="2">
        <f>MACD!F77</f>
        <v>0.30081614428427789</v>
      </c>
      <c r="F77" s="2">
        <f>'Moving Avg'!D77</f>
        <v>6.6148399999999992</v>
      </c>
      <c r="G77" s="2">
        <f>'Moving Avg'!F77</f>
        <v>6.9872449999999997</v>
      </c>
      <c r="H77" s="2">
        <f>'Moving Avg'!G77</f>
        <v>6.7088239999999972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6.5782999999999996</v>
      </c>
      <c r="C78" s="2">
        <f>RSI!I78</f>
        <v>42.960904605663536</v>
      </c>
      <c r="D78" s="2">
        <f>MACD!E78</f>
        <v>0.36368819196900759</v>
      </c>
      <c r="E78" s="2">
        <f>MACD!F78</f>
        <v>0.31339055382122383</v>
      </c>
      <c r="F78" s="2">
        <f>'Moving Avg'!D78</f>
        <v>6.66092</v>
      </c>
      <c r="G78" s="2">
        <f>'Moving Avg'!F78</f>
        <v>6.9661550000000023</v>
      </c>
      <c r="H78" s="2">
        <f>'Moving Avg'!G78</f>
        <v>6.720927999999998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6.7175000000000002</v>
      </c>
      <c r="C79" s="2">
        <f>RSI!I79</f>
        <v>46.856136632552086</v>
      </c>
      <c r="D79" s="2">
        <f>MACD!E79</f>
        <v>0.34402331333142477</v>
      </c>
      <c r="E79" s="2">
        <f>MACD!F79</f>
        <v>0.31951710572326408</v>
      </c>
      <c r="F79" s="2">
        <f>'Moving Avg'!D79</f>
        <v>6.6870199999999995</v>
      </c>
      <c r="G79" s="2">
        <f>'Moving Avg'!F79</f>
        <v>6.9326750000000015</v>
      </c>
      <c r="H79" s="2">
        <f>'Moving Avg'!G79</f>
        <v>6.7393639999999975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6.5479000000000003</v>
      </c>
      <c r="C80" s="2">
        <f>RSI!I80</f>
        <v>43.002866916661503</v>
      </c>
      <c r="D80" s="2">
        <f>MACD!E80</f>
        <v>0.32132663276544005</v>
      </c>
      <c r="E80" s="2">
        <f>MACD!F80</f>
        <v>0.31987901113169931</v>
      </c>
      <c r="F80" s="2">
        <f>'Moving Avg'!D80</f>
        <v>6.6400600000000001</v>
      </c>
      <c r="G80" s="2">
        <f>'Moving Avg'!F80</f>
        <v>6.8926750000000014</v>
      </c>
      <c r="H80" s="2">
        <f>'Moving Avg'!G80</f>
        <v>6.7573759999999972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6.5217999999999998</v>
      </c>
      <c r="C81" s="2">
        <f>RSI!I81</f>
        <v>42.424663464187198</v>
      </c>
      <c r="D81" s="2">
        <f>MACD!E81</f>
        <v>0.24557935730473446</v>
      </c>
      <c r="E81" s="2">
        <f>MACD!F81</f>
        <v>0.30501908036630632</v>
      </c>
      <c r="F81" s="2">
        <f>'Moving Avg'!D81</f>
        <v>6.5870199999999999</v>
      </c>
      <c r="G81" s="2">
        <f>'Moving Avg'!F81</f>
        <v>6.8491950000000017</v>
      </c>
      <c r="H81" s="2">
        <f>'Moving Avg'!G81</f>
        <v>6.7818979999999973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6.5217999999999998</v>
      </c>
      <c r="C82" s="2">
        <f>RSI!I82</f>
        <v>42.424663464187198</v>
      </c>
      <c r="D82" s="2">
        <f>MACD!E82</f>
        <v>0.18323628556424154</v>
      </c>
      <c r="E82" s="2">
        <f>MACD!F82</f>
        <v>0.28066252140589337</v>
      </c>
      <c r="F82" s="2">
        <f>'Moving Avg'!D82</f>
        <v>6.5774599999999994</v>
      </c>
      <c r="G82" s="2">
        <f>'Moving Avg'!F82</f>
        <v>6.7991950000000019</v>
      </c>
      <c r="H82" s="2">
        <f>'Moving Avg'!G82</f>
        <v>6.804853999999998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6.5217999999999998</v>
      </c>
      <c r="C83" s="2">
        <f>RSI!I83</f>
        <v>42.424663464187198</v>
      </c>
      <c r="D83" s="2">
        <f>MACD!E83</f>
        <v>0.10802862211440534</v>
      </c>
      <c r="E83" s="2">
        <f>MACD!F83</f>
        <v>0.24613574154759577</v>
      </c>
      <c r="F83" s="2">
        <f>'Moving Avg'!D83</f>
        <v>6.5661599999999991</v>
      </c>
      <c r="G83" s="2">
        <f>'Moving Avg'!F83</f>
        <v>6.7600650000000018</v>
      </c>
      <c r="H83" s="2">
        <f>'Moving Avg'!G83</f>
        <v>6.8262459999999976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6.4348999999999998</v>
      </c>
      <c r="C84" s="2">
        <f>RSI!I84</f>
        <v>40.17816224891196</v>
      </c>
      <c r="D84" s="2">
        <f>MACD!E84</f>
        <v>8.9114029700837705E-2</v>
      </c>
      <c r="E84" s="2">
        <f>MACD!F84</f>
        <v>0.21473139917824419</v>
      </c>
      <c r="F84" s="2">
        <f>'Moving Avg'!D84</f>
        <v>6.5096400000000001</v>
      </c>
      <c r="G84" s="2">
        <f>'Moving Avg'!F84</f>
        <v>6.7274600000000007</v>
      </c>
      <c r="H84" s="2">
        <f>'Moving Avg'!G84</f>
        <v>6.8445079999999985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6.4870000000000001</v>
      </c>
      <c r="C85" s="2">
        <f>RSI!I85</f>
        <v>42.155817425368532</v>
      </c>
      <c r="D85" s="2">
        <f>MACD!E85</f>
        <v>0.10126112647424357</v>
      </c>
      <c r="E85" s="2">
        <f>MACD!F85</f>
        <v>0.19203734463744407</v>
      </c>
      <c r="F85" s="2">
        <f>'Moving Avg'!D85</f>
        <v>6.4974599999999993</v>
      </c>
      <c r="G85" s="2">
        <f>'Moving Avg'!F85</f>
        <v>6.6898499999999999</v>
      </c>
      <c r="H85" s="2">
        <f>'Moving Avg'!G85</f>
        <v>6.8612039999999999</v>
      </c>
      <c r="I85" s="2">
        <f>'Moving Avg'!H85</f>
        <v>0</v>
      </c>
      <c r="J85" s="5" t="str">
        <f>OBV!F85</f>
        <v>BULLISH</v>
      </c>
      <c r="K85" s="5" t="str">
        <f>OBV!G85</f>
        <v>NEUTRAL</v>
      </c>
      <c r="L85" s="5" t="str">
        <f>OBV!H85</f>
        <v>BULLISH DIVERGENCE</v>
      </c>
    </row>
    <row r="86" spans="1:12" ht="13.5" x14ac:dyDescent="0.25">
      <c r="A86" s="3">
        <f>RSI!A86</f>
        <v>42431</v>
      </c>
      <c r="B86" s="2">
        <f>RSI!B86</f>
        <v>6.6478999999999999</v>
      </c>
      <c r="C86" s="2">
        <f>RSI!I86</f>
        <v>47.88575956159665</v>
      </c>
      <c r="D86" s="2">
        <f>MACD!E86</f>
        <v>0.10173693019728969</v>
      </c>
      <c r="E86" s="2">
        <f>MACD!F86</f>
        <v>0.17397726174941319</v>
      </c>
      <c r="F86" s="2">
        <f>'Moving Avg'!D86</f>
        <v>6.5226799999999994</v>
      </c>
      <c r="G86" s="2">
        <f>'Moving Avg'!F86</f>
        <v>6.6591949999999995</v>
      </c>
      <c r="H86" s="2">
        <f>'Moving Avg'!G86</f>
        <v>6.8811179999999998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6.9436</v>
      </c>
      <c r="C87" s="2">
        <f>RSI!I87</f>
        <v>56.428102214892682</v>
      </c>
      <c r="D87" s="2">
        <f>MACD!E87</f>
        <v>4.7185643311388858E-2</v>
      </c>
      <c r="E87" s="2">
        <f>MACD!F87</f>
        <v>0.14861893806180834</v>
      </c>
      <c r="F87" s="2">
        <f>'Moving Avg'!D87</f>
        <v>6.6070400000000005</v>
      </c>
      <c r="G87" s="2">
        <f>'Moving Avg'!F87</f>
        <v>6.6444149999999995</v>
      </c>
      <c r="H87" s="2">
        <f>'Moving Avg'!G87</f>
        <v>6.9069460000000005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7.2523</v>
      </c>
      <c r="C88" s="2">
        <f>RSI!I88</f>
        <v>63.208274379389991</v>
      </c>
      <c r="D88" s="2">
        <f>MACD!E88</f>
        <v>-2.1882010440371857E-2</v>
      </c>
      <c r="E88" s="2">
        <f>MACD!F88</f>
        <v>0.11451874836137231</v>
      </c>
      <c r="F88" s="2">
        <f>'Moving Avg'!D88</f>
        <v>6.7531400000000001</v>
      </c>
      <c r="G88" s="2">
        <f>'Moving Avg'!F88</f>
        <v>6.6587649999999998</v>
      </c>
      <c r="H88" s="2">
        <f>'Moving Avg'!G88</f>
        <v>6.9390340000000004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42436</v>
      </c>
      <c r="B89" s="2">
        <f>RSI!B89</f>
        <v>7.0435999999999996</v>
      </c>
      <c r="C89" s="2">
        <f>RSI!I89</f>
        <v>56.775933759524044</v>
      </c>
      <c r="D89" s="2">
        <f>MACD!E89</f>
        <v>-4.6551744742289181E-2</v>
      </c>
      <c r="E89" s="2">
        <f>MACD!F89</f>
        <v>8.2304649740640015E-2</v>
      </c>
      <c r="F89" s="2">
        <f>'Moving Avg'!D89</f>
        <v>6.8748799999999992</v>
      </c>
      <c r="G89" s="2">
        <f>'Moving Avg'!F89</f>
        <v>6.6598550000000003</v>
      </c>
      <c r="H89" s="2">
        <f>'Moving Avg'!G89</f>
        <v>6.9694700000000012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BEARISH DIVERGENCE</v>
      </c>
    </row>
    <row r="90" spans="1:12" ht="13.5" x14ac:dyDescent="0.25">
      <c r="A90" s="3">
        <f>RSI!A90</f>
        <v>42437</v>
      </c>
      <c r="B90" s="2">
        <f>RSI!B90</f>
        <v>7.1740000000000004</v>
      </c>
      <c r="C90" s="2">
        <f>RSI!I90</f>
        <v>59.546037258934803</v>
      </c>
      <c r="D90" s="2">
        <f>MACD!E90</f>
        <v>-0.10481718620684166</v>
      </c>
      <c r="E90" s="2">
        <f>MACD!F90</f>
        <v>4.488028255114368E-2</v>
      </c>
      <c r="F90" s="2">
        <f>'Moving Avg'!D90</f>
        <v>7.0122799999999996</v>
      </c>
      <c r="G90" s="2">
        <f>'Moving Avg'!F90</f>
        <v>6.6737699999999993</v>
      </c>
      <c r="H90" s="2">
        <f>'Moving Avg'!G90</f>
        <v>6.9975580000000015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BEARISH DIVERGENCE</v>
      </c>
    </row>
    <row r="91" spans="1:12" ht="13.5" x14ac:dyDescent="0.25">
      <c r="A91" s="3">
        <f>RSI!A91</f>
        <v>42438</v>
      </c>
      <c r="B91" s="2">
        <f>RSI!B91</f>
        <v>7.1740000000000004</v>
      </c>
      <c r="C91" s="2">
        <f>RSI!I91</f>
        <v>59.546037258934803</v>
      </c>
      <c r="D91" s="2">
        <f>MACD!E91</f>
        <v>-0.16042267810976085</v>
      </c>
      <c r="E91" s="2">
        <f>MACD!F91</f>
        <v>3.8196904189627678E-3</v>
      </c>
      <c r="F91" s="2">
        <f>'Moving Avg'!D91</f>
        <v>7.1174999999999997</v>
      </c>
      <c r="G91" s="2">
        <f>'Moving Avg'!F91</f>
        <v>6.7072500000000002</v>
      </c>
      <c r="H91" s="2">
        <f>'Moving Avg'!G91</f>
        <v>7.0205140000000004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BEARISH DIVERGENCE</v>
      </c>
    </row>
    <row r="92" spans="1:12" ht="13.5" x14ac:dyDescent="0.25">
      <c r="A92" s="3">
        <f>RSI!A92</f>
        <v>42439</v>
      </c>
      <c r="B92" s="2">
        <f>RSI!B92</f>
        <v>7.1740000000000004</v>
      </c>
      <c r="C92" s="2">
        <f>RSI!I92</f>
        <v>59.546037258934803</v>
      </c>
      <c r="D92" s="2">
        <f>MACD!E92</f>
        <v>-0.20959253440851811</v>
      </c>
      <c r="E92" s="2">
        <f>MACD!F92</f>
        <v>-3.8862754546533408E-2</v>
      </c>
      <c r="F92" s="2">
        <f>'Moving Avg'!D92</f>
        <v>7.1635800000000005</v>
      </c>
      <c r="G92" s="2">
        <f>'Moving Avg'!F92</f>
        <v>6.740730000000001</v>
      </c>
      <c r="H92" s="2">
        <f>'Moving Avg'!G92</f>
        <v>7.0380800000000008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BEARISH DIVERGENCE</v>
      </c>
    </row>
    <row r="93" spans="1:12" ht="13.5" x14ac:dyDescent="0.25">
      <c r="A93" s="3">
        <f>RSI!A93</f>
        <v>42440</v>
      </c>
      <c r="B93" s="2">
        <f>RSI!B93</f>
        <v>7.1218000000000004</v>
      </c>
      <c r="C93" s="2">
        <f>RSI!I93</f>
        <v>57.697309759027519</v>
      </c>
      <c r="D93" s="2">
        <f>MACD!E93</f>
        <v>-0.24929321915075242</v>
      </c>
      <c r="E93" s="2">
        <f>MACD!F93</f>
        <v>-8.0948847467377211E-2</v>
      </c>
      <c r="F93" s="2">
        <f>'Moving Avg'!D93</f>
        <v>7.1374799999999992</v>
      </c>
      <c r="G93" s="2">
        <f>'Moving Avg'!F93</f>
        <v>6.7794250000000007</v>
      </c>
      <c r="H93" s="2">
        <f>'Moving Avg'!G93</f>
        <v>7.0489500000000014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7.0435999999999996</v>
      </c>
      <c r="C94" s="2">
        <f>RSI!I94</f>
        <v>54.945169957756931</v>
      </c>
      <c r="D94" s="2">
        <f>MACD!E94</f>
        <v>-0.29197104088155434</v>
      </c>
      <c r="E94" s="2">
        <f>MACD!F94</f>
        <v>-0.12315328615021265</v>
      </c>
      <c r="F94" s="2">
        <f>'Moving Avg'!D94</f>
        <v>7.1374800000000009</v>
      </c>
      <c r="G94" s="2">
        <f>'Moving Avg'!F94</f>
        <v>6.8022550000000006</v>
      </c>
      <c r="H94" s="2">
        <f>'Moving Avg'!G94</f>
        <v>7.0523420000000021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NEUTRAL</v>
      </c>
    </row>
    <row r="95" spans="1:12" ht="13.5" x14ac:dyDescent="0.25">
      <c r="A95" s="3">
        <f>RSI!A95</f>
        <v>42444</v>
      </c>
      <c r="B95" s="2">
        <f>RSI!B95</f>
        <v>7.0652999999999997</v>
      </c>
      <c r="C95" s="2">
        <f>RSI!I95</f>
        <v>55.578378835947731</v>
      </c>
      <c r="D95" s="2">
        <f>MACD!E95</f>
        <v>-0.32260955031871763</v>
      </c>
      <c r="E95" s="2">
        <f>MACD!F95</f>
        <v>-0.16304453898391363</v>
      </c>
      <c r="F95" s="2">
        <f>'Moving Avg'!D95</f>
        <v>7.1157399999999997</v>
      </c>
      <c r="G95" s="2">
        <f>'Moving Avg'!F95</f>
        <v>6.8163850000000012</v>
      </c>
      <c r="H95" s="2">
        <f>'Moving Avg'!G95</f>
        <v>7.0478200000000015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7.1740000000000004</v>
      </c>
      <c r="C96" s="2">
        <f>RSI!I96</f>
        <v>58.708899609942449</v>
      </c>
      <c r="D96" s="2">
        <f>MACD!E96</f>
        <v>-0.3328259374809539</v>
      </c>
      <c r="E96" s="2">
        <f>MACD!F96</f>
        <v>-0.1970008186833217</v>
      </c>
      <c r="F96" s="2">
        <f>'Moving Avg'!D96</f>
        <v>7.1157399999999997</v>
      </c>
      <c r="G96" s="2">
        <f>'Moving Avg'!F96</f>
        <v>6.8357350000000014</v>
      </c>
      <c r="H96" s="2">
        <f>'Moving Avg'!G96</f>
        <v>7.0460800000000026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NEUTRAL</v>
      </c>
    </row>
    <row r="97" spans="1:12" ht="13.5" x14ac:dyDescent="0.25">
      <c r="A97" s="3">
        <f>RSI!A97</f>
        <v>42446</v>
      </c>
      <c r="B97" s="2">
        <f>RSI!B97</f>
        <v>7.5392000000000001</v>
      </c>
      <c r="C97" s="2">
        <f>RSI!I97</f>
        <v>67.098230894209934</v>
      </c>
      <c r="D97" s="2">
        <f>MACD!E97</f>
        <v>-0.32459232699574336</v>
      </c>
      <c r="E97" s="2">
        <f>MACD!F97</f>
        <v>-0.22251912034580607</v>
      </c>
      <c r="F97" s="2">
        <f>'Moving Avg'!D97</f>
        <v>7.1887799999999995</v>
      </c>
      <c r="G97" s="2">
        <f>'Moving Avg'!F97</f>
        <v>6.8842150000000002</v>
      </c>
      <c r="H97" s="2">
        <f>'Moving Avg'!G97</f>
        <v>7.0451220000000028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7.7392000000000003</v>
      </c>
      <c r="C98" s="2">
        <f>RSI!I98</f>
        <v>70.618882914687276</v>
      </c>
      <c r="D98" s="2">
        <f>MACD!E98</f>
        <v>-0.28855240622247891</v>
      </c>
      <c r="E98" s="2">
        <f>MACD!F98</f>
        <v>-0.23572577752114066</v>
      </c>
      <c r="F98" s="2">
        <f>'Moving Avg'!D98</f>
        <v>7.3122600000000002</v>
      </c>
      <c r="G98" s="2">
        <f>'Moving Avg'!F98</f>
        <v>6.9422600000000019</v>
      </c>
      <c r="H98" s="2">
        <f>'Moving Avg'!G98</f>
        <v>7.0436440000000005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7.5652999999999997</v>
      </c>
      <c r="C99" s="2">
        <f>RSI!I99</f>
        <v>64.18744327185658</v>
      </c>
      <c r="D99" s="2">
        <f>MACD!E99</f>
        <v>-0.28180258332351205</v>
      </c>
      <c r="E99" s="2">
        <f>MACD!F99</f>
        <v>-0.24494113868161493</v>
      </c>
      <c r="F99" s="2">
        <f>'Moving Avg'!D99</f>
        <v>7.4165999999999999</v>
      </c>
      <c r="G99" s="2">
        <f>'Moving Avg'!F99</f>
        <v>6.9846500000000002</v>
      </c>
      <c r="H99" s="2">
        <f>'Moving Avg'!G99</f>
        <v>7.0384260000000003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7.2348999999999997</v>
      </c>
      <c r="C100" s="2">
        <f>RSI!I100</f>
        <v>54.105310965094276</v>
      </c>
      <c r="D100" s="2">
        <f>MACD!E100</f>
        <v>-0.2347125216981274</v>
      </c>
      <c r="E100" s="2">
        <f>MACD!F100</f>
        <v>-0.24289541528491745</v>
      </c>
      <c r="F100" s="2">
        <f>'Moving Avg'!D100</f>
        <v>7.45052</v>
      </c>
      <c r="G100" s="2">
        <f>'Moving Avg'!F100</f>
        <v>7.019000000000001</v>
      </c>
      <c r="H100" s="2">
        <f>'Moving Avg'!G100</f>
        <v>7.0283399999999991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7.2697000000000003</v>
      </c>
      <c r="C101" s="2">
        <f>RSI!I101</f>
        <v>54.908687387292403</v>
      </c>
      <c r="D101" s="2">
        <f>MACD!E101</f>
        <v>-0.19841560707199157</v>
      </c>
      <c r="E101" s="2">
        <f>MACD!F101</f>
        <v>-0.23399945364233229</v>
      </c>
      <c r="F101" s="2">
        <f>'Moving Avg'!D101</f>
        <v>7.4696600000000002</v>
      </c>
      <c r="G101" s="2">
        <f>'Moving Avg'!F101</f>
        <v>7.0563949999999993</v>
      </c>
      <c r="H101" s="2">
        <f>'Moving Avg'!G101</f>
        <v>7.0189500000000002</v>
      </c>
      <c r="I101" s="2">
        <f>'Moving Avg'!H101</f>
        <v>0</v>
      </c>
      <c r="J101" s="5" t="str">
        <f>OBV!F101</f>
        <v>BULLISH</v>
      </c>
      <c r="K101" s="5" t="str">
        <f>OBV!G101</f>
        <v>STRONG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7.3871000000000002</v>
      </c>
      <c r="C102" s="2">
        <f>RSI!I102</f>
        <v>57.604851637751587</v>
      </c>
      <c r="D102" s="2">
        <f>MACD!E102</f>
        <v>-0.17750360151508193</v>
      </c>
      <c r="E102" s="2">
        <f>MACD!F102</f>
        <v>-0.22270028321688223</v>
      </c>
      <c r="F102" s="2">
        <f>'Moving Avg'!D102</f>
        <v>7.4392400000000007</v>
      </c>
      <c r="G102" s="2">
        <f>'Moving Avg'!F102</f>
        <v>7.0996599999999983</v>
      </c>
      <c r="H102" s="2">
        <f>'Moving Avg'!G102</f>
        <v>7.0118199999999975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7.6087999999999996</v>
      </c>
      <c r="C103" s="2">
        <f>RSI!I103</f>
        <v>62.201207767899042</v>
      </c>
      <c r="D103" s="2">
        <f>MACD!E103</f>
        <v>-0.18597819999311405</v>
      </c>
      <c r="E103" s="2">
        <f>MACD!F103</f>
        <v>-0.21535586657212863</v>
      </c>
      <c r="F103" s="2">
        <f>'Moving Avg'!D103</f>
        <v>7.4131600000000004</v>
      </c>
      <c r="G103" s="2">
        <f>'Moving Avg'!F103</f>
        <v>7.1540099999999995</v>
      </c>
      <c r="H103" s="2">
        <f>'Moving Avg'!G103</f>
        <v>7.0135599999999974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7.4391999999999996</v>
      </c>
      <c r="C104" s="2">
        <f>RSI!I104</f>
        <v>57.101019455992919</v>
      </c>
      <c r="D104" s="2">
        <f>MACD!E104</f>
        <v>-0.19551609680646642</v>
      </c>
      <c r="E104" s="2">
        <f>MACD!F104</f>
        <v>-0.2113879126189962</v>
      </c>
      <c r="F104" s="2">
        <f>'Moving Avg'!D104</f>
        <v>7.3879400000000004</v>
      </c>
      <c r="G104" s="2">
        <f>'Moving Avg'!F104</f>
        <v>7.2042249999999983</v>
      </c>
      <c r="H104" s="2">
        <f>'Moving Avg'!G104</f>
        <v>7.0186039999999981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BULLISH DIVERGENCE</v>
      </c>
    </row>
    <row r="105" spans="1:12" ht="13.5" x14ac:dyDescent="0.25">
      <c r="A105" s="3">
        <f>RSI!A105</f>
        <v>42458</v>
      </c>
      <c r="B105" s="2">
        <f>RSI!B105</f>
        <v>7.4348999999999998</v>
      </c>
      <c r="C105" s="2">
        <f>RSI!I105</f>
        <v>56.9734674371539</v>
      </c>
      <c r="D105" s="2">
        <f>MACD!E105</f>
        <v>-0.20161198636899158</v>
      </c>
      <c r="E105" s="2">
        <f>MACD!F105</f>
        <v>-0.20943272736899529</v>
      </c>
      <c r="F105" s="2">
        <f>'Moving Avg'!D105</f>
        <v>7.4279399999999995</v>
      </c>
      <c r="G105" s="2">
        <f>'Moving Avg'!F105</f>
        <v>7.2516199999999982</v>
      </c>
      <c r="H105" s="2">
        <f>'Moving Avg'!G105</f>
        <v>7.0299959999999997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</row>
    <row r="106" spans="1:12" ht="13.5" x14ac:dyDescent="0.25">
      <c r="A106" s="3">
        <f>RSI!A106</f>
        <v>42459</v>
      </c>
      <c r="B106" s="2">
        <f>RSI!B106</f>
        <v>7.3914</v>
      </c>
      <c r="C106" s="2">
        <f>RSI!I106</f>
        <v>55.619902235471137</v>
      </c>
      <c r="D106" s="2">
        <f>MACD!E106</f>
        <v>-0.18835706239240579</v>
      </c>
      <c r="E106" s="2">
        <f>MACD!F106</f>
        <v>-0.2052175943736774</v>
      </c>
      <c r="F106" s="2">
        <f>'Moving Avg'!D106</f>
        <v>7.4522799999999991</v>
      </c>
      <c r="G106" s="2">
        <f>'Moving Avg'!F106</f>
        <v>7.2887949999999986</v>
      </c>
      <c r="H106" s="2">
        <f>'Moving Avg'!G106</f>
        <v>7.0343439999999973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BEARISH DIVERGENCE</v>
      </c>
    </row>
    <row r="107" spans="1:12" ht="13.5" x14ac:dyDescent="0.25">
      <c r="A107" s="3">
        <f>RSI!A107</f>
        <v>42460</v>
      </c>
      <c r="B107" s="2">
        <f>RSI!B107</f>
        <v>7.2652999999999999</v>
      </c>
      <c r="C107" s="2">
        <f>RSI!I107</f>
        <v>51.779514977366496</v>
      </c>
      <c r="D107" s="2">
        <f>MACD!E107</f>
        <v>-0.11277776796753169</v>
      </c>
      <c r="E107" s="2">
        <f>MACD!F107</f>
        <v>-0.18672962909244825</v>
      </c>
      <c r="F107" s="2">
        <f>'Moving Avg'!D107</f>
        <v>7.4279200000000003</v>
      </c>
      <c r="G107" s="2">
        <f>'Moving Avg'!F107</f>
        <v>7.3048799999999998</v>
      </c>
      <c r="H107" s="2">
        <f>'Moving Avg'!G107</f>
        <v>7.0352999999999986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7.2914000000000003</v>
      </c>
      <c r="C108" s="2">
        <f>RSI!I108</f>
        <v>52.510407213573657</v>
      </c>
      <c r="D108" s="2">
        <f>MACD!E108</f>
        <v>-2.0320739367216234E-2</v>
      </c>
      <c r="E108" s="2">
        <f>MACD!F108</f>
        <v>-0.15344785114740186</v>
      </c>
      <c r="F108" s="2">
        <f>'Moving Avg'!D108</f>
        <v>7.3644400000000001</v>
      </c>
      <c r="G108" s="2">
        <f>'Moving Avg'!F108</f>
        <v>7.3068349999999995</v>
      </c>
      <c r="H108" s="2">
        <f>'Moving Avg'!G108</f>
        <v>7.0411259999999993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7.3044000000000002</v>
      </c>
      <c r="C109" s="2">
        <f>RSI!I109</f>
        <v>52.89340040924327</v>
      </c>
      <c r="D109" s="2">
        <f>MACD!E109</f>
        <v>2.9735003716987229E-2</v>
      </c>
      <c r="E109" s="2">
        <f>MACD!F109</f>
        <v>-0.11681128017452405</v>
      </c>
      <c r="F109" s="2">
        <f>'Moving Avg'!D109</f>
        <v>7.3374799999999993</v>
      </c>
      <c r="G109" s="2">
        <f>'Moving Avg'!F109</f>
        <v>7.3198750000000006</v>
      </c>
      <c r="H109" s="2">
        <f>'Moving Avg'!G109</f>
        <v>7.0394720000000008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7.5217999999999998</v>
      </c>
      <c r="C110" s="2">
        <f>RSI!I110</f>
        <v>58.867573649838072</v>
      </c>
      <c r="D110" s="2">
        <f>MACD!E110</f>
        <v>4.6523522448733701E-3</v>
      </c>
      <c r="E110" s="2">
        <f>MACD!F110</f>
        <v>-9.2518553690644573E-2</v>
      </c>
      <c r="F110" s="2">
        <f>'Moving Avg'!D110</f>
        <v>7.3548600000000004</v>
      </c>
      <c r="G110" s="2">
        <f>'Moving Avg'!F110</f>
        <v>7.3372649999999995</v>
      </c>
      <c r="H110" s="2">
        <f>'Moving Avg'!G110</f>
        <v>7.0429500000000012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CONFIRMED BULLISH</v>
      </c>
    </row>
    <row r="111" spans="1:12" ht="13.5" x14ac:dyDescent="0.25">
      <c r="A111" s="3">
        <f>RSI!A111</f>
        <v>42466</v>
      </c>
      <c r="B111" s="2">
        <f>RSI!B111</f>
        <v>7.4348999999999998</v>
      </c>
      <c r="C111" s="2">
        <f>RSI!I111</f>
        <v>55.820155707288855</v>
      </c>
      <c r="D111" s="2">
        <f>MACD!E111</f>
        <v>-6.5309485067244211E-3</v>
      </c>
      <c r="E111" s="2">
        <f>MACD!F111</f>
        <v>-7.5321032653860545E-2</v>
      </c>
      <c r="F111" s="2">
        <f>'Moving Avg'!D111</f>
        <v>7.3635599999999997</v>
      </c>
      <c r="G111" s="2">
        <f>'Moving Avg'!F111</f>
        <v>7.3503100000000003</v>
      </c>
      <c r="H111" s="2">
        <f>'Moving Avg'!G111</f>
        <v>7.0438199999999993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</row>
    <row r="112" spans="1:12" ht="13.5" x14ac:dyDescent="0.25">
      <c r="A112" s="3">
        <f>RSI!A112</f>
        <v>42467</v>
      </c>
      <c r="B112" s="2">
        <f>RSI!B112</f>
        <v>7.4783999999999997</v>
      </c>
      <c r="C112" s="2">
        <f>RSI!I112</f>
        <v>57.019601125730318</v>
      </c>
      <c r="D112" s="2">
        <f>MACD!E112</f>
        <v>-2.2616719046233413E-3</v>
      </c>
      <c r="E112" s="2">
        <f>MACD!F112</f>
        <v>-6.0709160504013107E-2</v>
      </c>
      <c r="F112" s="2">
        <f>'Moving Avg'!D112</f>
        <v>7.4061799999999991</v>
      </c>
      <c r="G112" s="2">
        <f>'Moving Avg'!F112</f>
        <v>7.3655299999999997</v>
      </c>
      <c r="H112" s="2">
        <f>'Moving Avg'!G112</f>
        <v>7.0429520000000005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</row>
    <row r="113" spans="1:12" ht="13.5" x14ac:dyDescent="0.25">
      <c r="A113" s="3">
        <f>RSI!A113</f>
        <v>42468</v>
      </c>
      <c r="B113" s="2">
        <f>RSI!B113</f>
        <v>7.4783999999999997</v>
      </c>
      <c r="C113" s="2">
        <f>RSI!I113</f>
        <v>57.019601125730318</v>
      </c>
      <c r="D113" s="2">
        <f>MACD!E113</f>
        <v>3.4176213432117741E-2</v>
      </c>
      <c r="E113" s="2">
        <f>MACD!F113</f>
        <v>-4.1732085716786937E-2</v>
      </c>
      <c r="F113" s="2">
        <f>'Moving Avg'!D113</f>
        <v>7.4435799999999999</v>
      </c>
      <c r="G113" s="2">
        <f>'Moving Avg'!F113</f>
        <v>7.3833600000000006</v>
      </c>
      <c r="H113" s="2">
        <f>'Moving Avg'!G113</f>
        <v>7.0464320000000011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7.5652999999999997</v>
      </c>
      <c r="C114" s="2">
        <f>RSI!I114</f>
        <v>59.563113772353674</v>
      </c>
      <c r="D114" s="2">
        <f>MACD!E114</f>
        <v>3.1291636833471692E-2</v>
      </c>
      <c r="E114" s="2">
        <f>MACD!F114</f>
        <v>-2.7127341206735215E-2</v>
      </c>
      <c r="F114" s="2">
        <f>'Moving Avg'!D114</f>
        <v>7.4957599999999998</v>
      </c>
      <c r="G114" s="2">
        <f>'Moving Avg'!F114</f>
        <v>7.4094449999999998</v>
      </c>
      <c r="H114" s="2">
        <f>'Moving Avg'!G114</f>
        <v>7.0559980000000007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7.4783999999999997</v>
      </c>
      <c r="C115" s="2">
        <f>RSI!I115</f>
        <v>55.994546603936108</v>
      </c>
      <c r="D115" s="2">
        <f>MACD!E115</f>
        <v>3.3013502611359158E-2</v>
      </c>
      <c r="E115" s="2">
        <f>MACD!F115</f>
        <v>-1.509917244311634E-2</v>
      </c>
      <c r="F115" s="2">
        <f>'Moving Avg'!D115</f>
        <v>7.4870800000000006</v>
      </c>
      <c r="G115" s="2">
        <f>'Moving Avg'!F115</f>
        <v>7.4301000000000004</v>
      </c>
      <c r="H115" s="2">
        <f>'Moving Avg'!G115</f>
        <v>7.0607820000000014</v>
      </c>
      <c r="I115" s="2">
        <f>'Moving Avg'!H115</f>
        <v>0</v>
      </c>
      <c r="J115" s="5" t="str">
        <f>OBV!F115</f>
        <v>BULLISH</v>
      </c>
      <c r="K115" s="5" t="str">
        <f>OBV!G115</f>
        <v>NEUTRAL</v>
      </c>
      <c r="L115" s="5" t="str">
        <f>OBV!H115</f>
        <v>BULLISH DIVERGENCE</v>
      </c>
    </row>
    <row r="116" spans="1:12" ht="13.5" x14ac:dyDescent="0.25">
      <c r="A116" s="3">
        <f>RSI!A116</f>
        <v>42473</v>
      </c>
      <c r="B116" s="2">
        <f>RSI!B116</f>
        <v>7.3914</v>
      </c>
      <c r="C116" s="2">
        <f>RSI!I116</f>
        <v>52.597027975147988</v>
      </c>
      <c r="D116" s="2">
        <f>MACD!E116</f>
        <v>3.3242730755159933E-2</v>
      </c>
      <c r="E116" s="2">
        <f>MACD!F116</f>
        <v>-5.4307918034610849E-3</v>
      </c>
      <c r="F116" s="2">
        <f>'Moving Avg'!D116</f>
        <v>7.4783799999999996</v>
      </c>
      <c r="G116" s="2">
        <f>'Moving Avg'!F116</f>
        <v>7.4409699999999983</v>
      </c>
      <c r="H116" s="2">
        <f>'Moving Avg'!G116</f>
        <v>7.0633900000000018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BULLISH DIVERGENCE</v>
      </c>
    </row>
    <row r="117" spans="1:12" ht="13.5" x14ac:dyDescent="0.25">
      <c r="A117" s="3">
        <f>RSI!A117</f>
        <v>42474</v>
      </c>
      <c r="B117" s="2">
        <f>RSI!B117</f>
        <v>7.3914</v>
      </c>
      <c r="C117" s="2">
        <f>RSI!I117</f>
        <v>52.597027975147988</v>
      </c>
      <c r="D117" s="2">
        <f>MACD!E117</f>
        <v>1.3643490916197543E-2</v>
      </c>
      <c r="E117" s="2">
        <f>MACD!F117</f>
        <v>-1.6159352595293596E-3</v>
      </c>
      <c r="F117" s="2">
        <f>'Moving Avg'!D117</f>
        <v>7.4609799999999993</v>
      </c>
      <c r="G117" s="2">
        <f>'Moving Avg'!F117</f>
        <v>7.4335799999999992</v>
      </c>
      <c r="H117" s="2">
        <f>'Moving Avg'!G117</f>
        <v>7.0664340000000019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7.3826999999999998</v>
      </c>
      <c r="C118" s="2">
        <f>RSI!I118</f>
        <v>52.229490800254645</v>
      </c>
      <c r="D118" s="2">
        <f>MACD!E118</f>
        <v>1.3552717726668106E-3</v>
      </c>
      <c r="E118" s="2">
        <f>MACD!F118</f>
        <v>-1.0216938530901256E-3</v>
      </c>
      <c r="F118" s="2">
        <f>'Moving Avg'!D118</f>
        <v>7.4418399999999991</v>
      </c>
      <c r="G118" s="2">
        <f>'Moving Avg'!F118</f>
        <v>7.415754999999999</v>
      </c>
      <c r="H118" s="2">
        <f>'Moving Avg'!G118</f>
        <v>7.0747820000000017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7.3044000000000002</v>
      </c>
      <c r="C119" s="2">
        <f>RSI!I119</f>
        <v>48.91648280750448</v>
      </c>
      <c r="D119" s="2">
        <f>MACD!E119</f>
        <v>-1.5281508813549394E-3</v>
      </c>
      <c r="E119" s="2">
        <f>MACD!F119</f>
        <v>-1.1229852587430885E-3</v>
      </c>
      <c r="F119" s="2">
        <f>'Moving Avg'!D119</f>
        <v>7.3896599999999992</v>
      </c>
      <c r="G119" s="2">
        <f>'Moving Avg'!F119</f>
        <v>7.4027099999999972</v>
      </c>
      <c r="H119" s="2">
        <f>'Moving Avg'!G119</f>
        <v>7.0804340000000012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7.3044000000000002</v>
      </c>
      <c r="C120" s="2">
        <f>RSI!I120</f>
        <v>48.916482807504472</v>
      </c>
      <c r="D120" s="2">
        <f>MACD!E120</f>
        <v>2.9676325966707218E-2</v>
      </c>
      <c r="E120" s="2">
        <f>MACD!F120</f>
        <v>5.0368769863469729E-3</v>
      </c>
      <c r="F120" s="2">
        <f>'Moving Avg'!D120</f>
        <v>7.3548600000000004</v>
      </c>
      <c r="G120" s="2">
        <f>'Moving Avg'!F120</f>
        <v>7.4061849999999962</v>
      </c>
      <c r="H120" s="2">
        <f>'Moving Avg'!G120</f>
        <v>7.0886080000000007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7.1783999999999999</v>
      </c>
      <c r="C121" s="2">
        <f>RSI!I121</f>
        <v>43.738626621180124</v>
      </c>
      <c r="D121" s="2">
        <f>MACD!E121</f>
        <v>5.2227681605880427E-2</v>
      </c>
      <c r="E121" s="2">
        <f>MACD!F121</f>
        <v>1.4475037910253664E-2</v>
      </c>
      <c r="F121" s="2">
        <f>'Moving Avg'!D121</f>
        <v>7.3122600000000002</v>
      </c>
      <c r="G121" s="2">
        <f>'Moving Avg'!F121</f>
        <v>7.4016199999999985</v>
      </c>
      <c r="H121" s="2">
        <f>'Moving Avg'!G121</f>
        <v>7.1020880000000011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7.3826999999999998</v>
      </c>
      <c r="C122" s="2">
        <f>RSI!I122</f>
        <v>52.515317532545311</v>
      </c>
      <c r="D122" s="2">
        <f>MACD!E122</f>
        <v>6.3782986661006014E-2</v>
      </c>
      <c r="E122" s="2">
        <f>MACD!F122</f>
        <v>2.4336627660404134E-2</v>
      </c>
      <c r="F122" s="2">
        <f>'Moving Avg'!D122</f>
        <v>7.3105199999999995</v>
      </c>
      <c r="G122" s="2">
        <f>'Moving Avg'!F122</f>
        <v>7.4013999999999998</v>
      </c>
      <c r="H122" s="2">
        <f>'Moving Avg'!G122</f>
        <v>7.1196540000000015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7.2175000000000002</v>
      </c>
      <c r="C123" s="2">
        <f>RSI!I123</f>
        <v>46.23454044963313</v>
      </c>
      <c r="D123" s="2">
        <f>MACD!E123</f>
        <v>8.543705202714591E-2</v>
      </c>
      <c r="E123" s="2">
        <f>MACD!F123</f>
        <v>3.6556712533752492E-2</v>
      </c>
      <c r="F123" s="2">
        <f>'Moving Avg'!D123</f>
        <v>7.2774799999999997</v>
      </c>
      <c r="G123" s="2">
        <f>'Moving Avg'!F123</f>
        <v>7.3818349999999997</v>
      </c>
      <c r="H123" s="2">
        <f>'Moving Avg'!G123</f>
        <v>7.1370460000000007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7.3087999999999997</v>
      </c>
      <c r="C124" s="2">
        <f>RSI!I124</f>
        <v>49.807373506904206</v>
      </c>
      <c r="D124" s="2">
        <f>MACD!E124</f>
        <v>0.11100833341626348</v>
      </c>
      <c r="E124" s="2">
        <f>MACD!F124</f>
        <v>5.144703671025469E-2</v>
      </c>
      <c r="F124" s="2">
        <f>'Moving Avg'!D124</f>
        <v>7.2783600000000011</v>
      </c>
      <c r="G124" s="2">
        <f>'Moving Avg'!F124</f>
        <v>7.3753149999999987</v>
      </c>
      <c r="H124" s="2">
        <f>'Moving Avg'!G124</f>
        <v>7.1514820000000006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BEARISH DIVERGENCE</v>
      </c>
    </row>
    <row r="125" spans="1:12" ht="13.5" x14ac:dyDescent="0.25">
      <c r="A125" s="3">
        <f>RSI!A125</f>
        <v>42486</v>
      </c>
      <c r="B125" s="2">
        <f>RSI!B125</f>
        <v>7.2610000000000001</v>
      </c>
      <c r="C125" s="2">
        <f>RSI!I125</f>
        <v>48.008625058046825</v>
      </c>
      <c r="D125" s="2">
        <f>MACD!E125</f>
        <v>0.12287234779900569</v>
      </c>
      <c r="E125" s="2">
        <f>MACD!F125</f>
        <v>6.5732098928004884E-2</v>
      </c>
      <c r="F125" s="2">
        <f>'Moving Avg'!D125</f>
        <v>7.269680000000001</v>
      </c>
      <c r="G125" s="2">
        <f>'Moving Avg'!F125</f>
        <v>7.3666199999999993</v>
      </c>
      <c r="H125" s="2">
        <f>'Moving Avg'!G125</f>
        <v>7.161048000000001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7.3044000000000002</v>
      </c>
      <c r="C126" s="2">
        <f>RSI!I126</f>
        <v>49.781929610993139</v>
      </c>
      <c r="D126" s="2">
        <f>MACD!E126</f>
        <v>0.11664532376498293</v>
      </c>
      <c r="E126" s="2">
        <f>MACD!F126</f>
        <v>7.5914743895400497E-2</v>
      </c>
      <c r="F126" s="2">
        <f>'Moving Avg'!D126</f>
        <v>7.2948799999999991</v>
      </c>
      <c r="G126" s="2">
        <f>'Moving Avg'!F126</f>
        <v>7.3622699999999996</v>
      </c>
      <c r="H126" s="2">
        <f>'Moving Avg'!G126</f>
        <v>7.1713959999999997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7.1783999999999999</v>
      </c>
      <c r="C127" s="2">
        <f>RSI!I127</f>
        <v>44.984781367469658</v>
      </c>
      <c r="D127" s="2">
        <f>MACD!E127</f>
        <v>0.12076209611707345</v>
      </c>
      <c r="E127" s="2">
        <f>MACD!F127</f>
        <v>8.4884214339735087E-2</v>
      </c>
      <c r="F127" s="2">
        <f>'Moving Avg'!D127</f>
        <v>7.2540199999999997</v>
      </c>
      <c r="G127" s="2">
        <f>'Moving Avg'!F127</f>
        <v>7.3579249999999998</v>
      </c>
      <c r="H127" s="2">
        <f>'Moving Avg'!G127</f>
        <v>7.1835720000000007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7.1349</v>
      </c>
      <c r="C128" s="2">
        <f>RSI!I128</f>
        <v>43.428840656686667</v>
      </c>
      <c r="D128" s="2">
        <f>MACD!E128</f>
        <v>0.12692239244857273</v>
      </c>
      <c r="E128" s="2">
        <f>MACD!F128</f>
        <v>9.3291849961502624E-2</v>
      </c>
      <c r="F128" s="2">
        <f>'Moving Avg'!D128</f>
        <v>7.2374999999999998</v>
      </c>
      <c r="G128" s="2">
        <f>'Moving Avg'!F128</f>
        <v>7.3500999999999994</v>
      </c>
      <c r="H128" s="2">
        <f>'Moving Avg'!G128</f>
        <v>7.1947040000000007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7.1391999999999998</v>
      </c>
      <c r="C129" s="2">
        <f>RSI!I129</f>
        <v>43.636375120782965</v>
      </c>
      <c r="D129" s="2">
        <f>MACD!E129</f>
        <v>0.12076168567184453</v>
      </c>
      <c r="E129" s="2">
        <f>MACD!F129</f>
        <v>9.8785817103571011E-2</v>
      </c>
      <c r="F129" s="2">
        <f>'Moving Avg'!D129</f>
        <v>7.2035800000000005</v>
      </c>
      <c r="G129" s="2">
        <f>'Moving Avg'!F129</f>
        <v>7.3418399999999995</v>
      </c>
      <c r="H129" s="2">
        <f>'Moving Avg'!G129</f>
        <v>7.203138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7.2088000000000001</v>
      </c>
      <c r="C130" s="2">
        <f>RSI!I130</f>
        <v>47.024032741988023</v>
      </c>
      <c r="D130" s="2">
        <f>MACD!E130</f>
        <v>0.11128578508413067</v>
      </c>
      <c r="E130" s="2">
        <f>MACD!F130</f>
        <v>0.10128581069968295</v>
      </c>
      <c r="F130" s="2">
        <f>'Moving Avg'!D130</f>
        <v>7.1931399999999996</v>
      </c>
      <c r="G130" s="2">
        <f>'Moving Avg'!F130</f>
        <v>7.3261899999999986</v>
      </c>
      <c r="H130" s="2">
        <f>'Moving Avg'!G130</f>
        <v>7.2163560000000011</v>
      </c>
      <c r="I130" s="2">
        <f>'Moving Avg'!H130</f>
        <v>0</v>
      </c>
      <c r="J130" s="5" t="str">
        <f>OBV!F130</f>
        <v>BULLISH</v>
      </c>
      <c r="K130" s="5" t="str">
        <f>OBV!G130</f>
        <v>NEUTRAL</v>
      </c>
      <c r="L130" s="5" t="str">
        <f>OBV!H130</f>
        <v>BULLISH DIVERGENCE</v>
      </c>
    </row>
    <row r="131" spans="1:12" ht="13.5" x14ac:dyDescent="0.25">
      <c r="A131" s="3">
        <f>RSI!A131</f>
        <v>42494</v>
      </c>
      <c r="B131" s="2">
        <f>RSI!B131</f>
        <v>7.2088000000000001</v>
      </c>
      <c r="C131" s="2">
        <f>RSI!I131</f>
        <v>47.024032741988016</v>
      </c>
      <c r="D131" s="2">
        <f>MACD!E131</f>
        <v>8.4298275676842671E-2</v>
      </c>
      <c r="E131" s="2">
        <f>MACD!F131</f>
        <v>9.7888303695114906E-2</v>
      </c>
      <c r="F131" s="2">
        <f>'Moving Avg'!D131</f>
        <v>7.1740200000000005</v>
      </c>
      <c r="G131" s="2">
        <f>'Moving Avg'!F131</f>
        <v>7.3148849999999994</v>
      </c>
      <c r="H131" s="2">
        <f>'Moving Avg'!G131</f>
        <v>7.2300959999999996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7.2175000000000002</v>
      </c>
      <c r="C132" s="2">
        <f>RSI!I132</f>
        <v>47.481638147850916</v>
      </c>
      <c r="D132" s="2">
        <f>MACD!E132</f>
        <v>9.2633437529515916E-2</v>
      </c>
      <c r="E132" s="2">
        <f>MACD!F132</f>
        <v>9.6837330461995108E-2</v>
      </c>
      <c r="F132" s="2">
        <f>'Moving Avg'!D132</f>
        <v>7.1818399999999993</v>
      </c>
      <c r="G132" s="2">
        <f>'Moving Avg'!F132</f>
        <v>7.3018400000000003</v>
      </c>
      <c r="H132" s="2">
        <f>'Moving Avg'!G132</f>
        <v>7.2440099999999994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CONFIRMED BULLISH</v>
      </c>
    </row>
    <row r="133" spans="1:12" ht="13.5" x14ac:dyDescent="0.25">
      <c r="A133" s="3">
        <f>RSI!A133</f>
        <v>42496</v>
      </c>
      <c r="B133" s="2">
        <f>RSI!B133</f>
        <v>7.2827000000000002</v>
      </c>
      <c r="C133" s="2">
        <f>RSI!I133</f>
        <v>50.904334920991111</v>
      </c>
      <c r="D133" s="2">
        <f>MACD!E133</f>
        <v>6.9745790120306239E-2</v>
      </c>
      <c r="E133" s="2">
        <f>MACD!F133</f>
        <v>9.1419022393657345E-2</v>
      </c>
      <c r="F133" s="2">
        <f>'Moving Avg'!D133</f>
        <v>7.2114000000000003</v>
      </c>
      <c r="G133" s="2">
        <f>'Moving Avg'!F133</f>
        <v>7.2920550000000004</v>
      </c>
      <c r="H133" s="2">
        <f>'Moving Avg'!G133</f>
        <v>7.2592279999999993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</row>
    <row r="134" spans="1:12" ht="13.5" x14ac:dyDescent="0.25">
      <c r="A134" s="3">
        <f>RSI!A134</f>
        <v>42499</v>
      </c>
      <c r="B134" s="2">
        <f>RSI!B134</f>
        <v>7.2305000000000001</v>
      </c>
      <c r="C134" s="2">
        <f>RSI!I134</f>
        <v>48.196156632548352</v>
      </c>
      <c r="D134" s="2">
        <f>MACD!E134</f>
        <v>6.8188849385224515E-2</v>
      </c>
      <c r="E134" s="2">
        <f>MACD!F134</f>
        <v>8.6772987791970776E-2</v>
      </c>
      <c r="F134" s="2">
        <f>'Moving Avg'!D134</f>
        <v>7.22966</v>
      </c>
      <c r="G134" s="2">
        <f>'Moving Avg'!F134</f>
        <v>7.2753150000000009</v>
      </c>
      <c r="H134" s="2">
        <f>'Moving Avg'!G134</f>
        <v>7.2751399999999986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7.6131000000000002</v>
      </c>
      <c r="C135" s="2">
        <f>RSI!I135</f>
        <v>63.516739161750046</v>
      </c>
      <c r="D135" s="2">
        <f>MACD!E135</f>
        <v>3.1389663916026933E-2</v>
      </c>
      <c r="E135" s="2">
        <f>MACD!F135</f>
        <v>7.5696323016782016E-2</v>
      </c>
      <c r="F135" s="2">
        <f>'Moving Avg'!D135</f>
        <v>7.3105200000000012</v>
      </c>
      <c r="G135" s="2">
        <f>'Moving Avg'!F135</f>
        <v>7.2820500000000008</v>
      </c>
      <c r="H135" s="2">
        <f>'Moving Avg'!G135</f>
        <v>7.297661999999999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7.7392000000000003</v>
      </c>
      <c r="C136" s="2">
        <f>RSI!I136</f>
        <v>66.982598928196438</v>
      </c>
      <c r="D136" s="2">
        <f>MACD!E136</f>
        <v>-4.4756769947813524E-3</v>
      </c>
      <c r="E136" s="2">
        <f>MACD!F136</f>
        <v>5.9661923014469348E-2</v>
      </c>
      <c r="F136" s="2">
        <f>'Moving Avg'!D136</f>
        <v>7.4165999999999999</v>
      </c>
      <c r="G136" s="2">
        <f>'Moving Avg'!F136</f>
        <v>7.2994400000000015</v>
      </c>
      <c r="H136" s="2">
        <f>'Moving Avg'!G136</f>
        <v>7.319487999999998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7.3826999999999998</v>
      </c>
      <c r="C137" s="2">
        <f>RSI!I137</f>
        <v>51.955423442872728</v>
      </c>
      <c r="D137" s="2">
        <f>MACD!E137</f>
        <v>-3.0456491930659801E-2</v>
      </c>
      <c r="E137" s="2">
        <f>MACD!F137</f>
        <v>4.1638240025443522E-2</v>
      </c>
      <c r="F137" s="2">
        <f>'Moving Avg'!D137</f>
        <v>7.4496399999999996</v>
      </c>
      <c r="G137" s="2">
        <f>'Moving Avg'!F137</f>
        <v>7.2990050000000011</v>
      </c>
      <c r="H137" s="2">
        <f>'Moving Avg'!G137</f>
        <v>7.328269999999999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7.3696999999999999</v>
      </c>
      <c r="C138" s="2">
        <f>RSI!I138</f>
        <v>51.501685282400672</v>
      </c>
      <c r="D138" s="2">
        <f>MACD!E138</f>
        <v>-5.8522298596311195E-2</v>
      </c>
      <c r="E138" s="2">
        <f>MACD!F138</f>
        <v>2.1606132301092582E-2</v>
      </c>
      <c r="F138" s="2">
        <f>'Moving Avg'!D138</f>
        <v>7.4670399999999999</v>
      </c>
      <c r="G138" s="2">
        <f>'Moving Avg'!F138</f>
        <v>7.2983550000000008</v>
      </c>
      <c r="H138" s="2">
        <f>'Moving Avg'!G138</f>
        <v>7.3306179999999994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7.2610000000000001</v>
      </c>
      <c r="C139" s="2">
        <f>RSI!I139</f>
        <v>47.746856993100288</v>
      </c>
      <c r="D139" s="2">
        <f>MACD!E139</f>
        <v>-7.3806650843231125E-2</v>
      </c>
      <c r="E139" s="2">
        <f>MACD!F139</f>
        <v>2.5235756722278395E-3</v>
      </c>
      <c r="F139" s="2">
        <f>'Moving Avg'!D139</f>
        <v>7.4731400000000008</v>
      </c>
      <c r="G139" s="2">
        <f>'Moving Avg'!F139</f>
        <v>7.2961849999999995</v>
      </c>
      <c r="H139" s="2">
        <f>'Moving Avg'!G139</f>
        <v>7.3349660000000005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7.1304999999999996</v>
      </c>
      <c r="C140" s="2">
        <f>RSI!I140</f>
        <v>43.633864038233931</v>
      </c>
      <c r="D140" s="2">
        <f>MACD!E140</f>
        <v>-6.5954144474371645E-2</v>
      </c>
      <c r="E140" s="2">
        <f>MACD!F140</f>
        <v>-1.1171968357092058E-2</v>
      </c>
      <c r="F140" s="2">
        <f>'Moving Avg'!D140</f>
        <v>7.37662</v>
      </c>
      <c r="G140" s="2">
        <f>'Moving Avg'!F140</f>
        <v>7.2874900000000009</v>
      </c>
      <c r="H140" s="2">
        <f>'Moving Avg'!G140</f>
        <v>7.3340959999999988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BULLISH DIVERGENCE</v>
      </c>
    </row>
    <row r="141" spans="1:12" ht="13.5" x14ac:dyDescent="0.25">
      <c r="A141" s="3">
        <f>RSI!A141</f>
        <v>42508</v>
      </c>
      <c r="B141" s="2">
        <f>RSI!B141</f>
        <v>7.1740000000000004</v>
      </c>
      <c r="C141" s="2">
        <f>RSI!I141</f>
        <v>45.324572751635777</v>
      </c>
      <c r="D141" s="2">
        <f>MACD!E141</f>
        <v>-6.138019624265123E-2</v>
      </c>
      <c r="E141" s="2">
        <f>MACD!F141</f>
        <v>-2.1213613934203894E-2</v>
      </c>
      <c r="F141" s="2">
        <f>'Moving Avg'!D141</f>
        <v>7.2635800000000001</v>
      </c>
      <c r="G141" s="2">
        <f>'Moving Avg'!F141</f>
        <v>7.2872700000000012</v>
      </c>
      <c r="H141" s="2">
        <f>'Moving Avg'!G141</f>
        <v>7.3340959999999988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7.0435999999999996</v>
      </c>
      <c r="C142" s="2">
        <f>RSI!I142</f>
        <v>41.323128769522803</v>
      </c>
      <c r="D142" s="2">
        <f>MACD!E142</f>
        <v>-4.5702827158052628E-2</v>
      </c>
      <c r="E142" s="2">
        <f>MACD!F142</f>
        <v>-2.6111456578973645E-2</v>
      </c>
      <c r="F142" s="2">
        <f>'Moving Avg'!D142</f>
        <v>7.1957599999999999</v>
      </c>
      <c r="G142" s="2">
        <f>'Moving Avg'!F142</f>
        <v>7.270315000000001</v>
      </c>
      <c r="H142" s="2">
        <f>'Moving Avg'!G142</f>
        <v>7.3314879999999985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7.0392000000000001</v>
      </c>
      <c r="C143" s="2">
        <f>RSI!I143</f>
        <v>41.190985522588598</v>
      </c>
      <c r="D143" s="2">
        <f>MACD!E143</f>
        <v>-2.0560696654073674E-2</v>
      </c>
      <c r="E143" s="2">
        <f>MACD!F143</f>
        <v>-2.5001304593993651E-2</v>
      </c>
      <c r="F143" s="2">
        <f>'Moving Avg'!D143</f>
        <v>7.1296599999999994</v>
      </c>
      <c r="G143" s="2">
        <f>'Moving Avg'!F143</f>
        <v>7.2613999999999992</v>
      </c>
      <c r="H143" s="2">
        <f>'Moving Avg'!G143</f>
        <v>7.3298359999999994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7.1740000000000004</v>
      </c>
      <c r="C144" s="2">
        <f>RSI!I144</f>
        <v>46.803491365526313</v>
      </c>
      <c r="D144" s="2">
        <f>MACD!E144</f>
        <v>-1.5869161966864276E-2</v>
      </c>
      <c r="E144" s="2">
        <f>MACD!F144</f>
        <v>-2.317487606856778E-2</v>
      </c>
      <c r="F144" s="2">
        <f>'Moving Avg'!D144</f>
        <v>7.1122600000000009</v>
      </c>
      <c r="G144" s="2">
        <f>'Moving Avg'!F144</f>
        <v>7.2546600000000012</v>
      </c>
      <c r="H144" s="2">
        <f>'Moving Avg'!G144</f>
        <v>7.3324439999999971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7.0479000000000003</v>
      </c>
      <c r="C145" s="2">
        <f>RSI!I145</f>
        <v>42.698300346464627</v>
      </c>
      <c r="D145" s="2">
        <f>MACD!E145</f>
        <v>5.6833540844674957E-2</v>
      </c>
      <c r="E145" s="2">
        <f>MACD!F145</f>
        <v>-7.1731926859192312E-3</v>
      </c>
      <c r="F145" s="2">
        <f>'Moving Avg'!D145</f>
        <v>7.095740000000001</v>
      </c>
      <c r="G145" s="2">
        <f>'Moving Avg'!F145</f>
        <v>7.2440049999999996</v>
      </c>
      <c r="H145" s="2">
        <f>'Moving Avg'!G145</f>
        <v>7.3320959999999982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7.0869999999999997</v>
      </c>
      <c r="C146" s="2">
        <f>RSI!I146</f>
        <v>44.328841382219608</v>
      </c>
      <c r="D146" s="2">
        <f>MACD!E146</f>
        <v>0.1360914015563397</v>
      </c>
      <c r="E146" s="2">
        <f>MACD!F146</f>
        <v>2.1479726162532554E-2</v>
      </c>
      <c r="F146" s="2">
        <f>'Moving Avg'!D146</f>
        <v>7.0783399999999999</v>
      </c>
      <c r="G146" s="2">
        <f>'Moving Avg'!F146</f>
        <v>7.233134999999999</v>
      </c>
      <c r="H146" s="2">
        <f>'Moving Avg'!G146</f>
        <v>7.3303559999999974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6.9610000000000003</v>
      </c>
      <c r="C147" s="2">
        <f>RSI!I147</f>
        <v>40.344746345149758</v>
      </c>
      <c r="D147" s="2">
        <f>MACD!E147</f>
        <v>0.15855677503064936</v>
      </c>
      <c r="E147" s="2">
        <f>MACD!F147</f>
        <v>4.8895135936155916E-2</v>
      </c>
      <c r="F147" s="2">
        <f>'Moving Avg'!D147</f>
        <v>7.06182</v>
      </c>
      <c r="G147" s="2">
        <f>'Moving Avg'!F147</f>
        <v>7.2222650000000002</v>
      </c>
      <c r="H147" s="2">
        <f>'Moving Avg'!G147</f>
        <v>7.3187919999999975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6.9565999999999999</v>
      </c>
      <c r="C148" s="2">
        <f>RSI!I148</f>
        <v>40.208842515383928</v>
      </c>
      <c r="D148" s="2">
        <f>MACD!E148</f>
        <v>0.17748256023096953</v>
      </c>
      <c r="E148" s="2">
        <f>MACD!F148</f>
        <v>7.4612620795118656E-2</v>
      </c>
      <c r="F148" s="2">
        <f>'Moving Avg'!D148</f>
        <v>7.0453000000000001</v>
      </c>
      <c r="G148" s="2">
        <f>'Moving Avg'!F148</f>
        <v>7.213350000000001</v>
      </c>
      <c r="H148" s="2">
        <f>'Moving Avg'!G148</f>
        <v>7.3031399999999973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6.9565999999999999</v>
      </c>
      <c r="C149" s="2">
        <f>RSI!I149</f>
        <v>40.208842515383935</v>
      </c>
      <c r="D149" s="2">
        <f>MACD!E149</f>
        <v>0.1782724767243149</v>
      </c>
      <c r="E149" s="2">
        <f>MACD!F149</f>
        <v>9.5344591980957905E-2</v>
      </c>
      <c r="F149" s="2">
        <f>'Moving Avg'!D149</f>
        <v>7.0018200000000004</v>
      </c>
      <c r="G149" s="2">
        <f>'Moving Avg'!F149</f>
        <v>7.2042200000000012</v>
      </c>
      <c r="H149" s="2">
        <f>'Moving Avg'!G149</f>
        <v>7.2909659999999974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6.8696999999999999</v>
      </c>
      <c r="C150" s="2">
        <f>RSI!I150</f>
        <v>37.328638061478166</v>
      </c>
      <c r="D150" s="2">
        <f>MACD!E150</f>
        <v>0.16668882182053402</v>
      </c>
      <c r="E150" s="2">
        <f>MACD!F150</f>
        <v>0.10961343794887314</v>
      </c>
      <c r="F150" s="2">
        <f>'Moving Avg'!D150</f>
        <v>6.9661799999999996</v>
      </c>
      <c r="G150" s="2">
        <f>'Moving Avg'!F150</f>
        <v>7.1872650000000009</v>
      </c>
      <c r="H150" s="2">
        <f>'Moving Avg'!G150</f>
        <v>7.2836619999999979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6.4782999999999999</v>
      </c>
      <c r="C151" s="2">
        <f>RSI!I151</f>
        <v>27.703250855068461</v>
      </c>
      <c r="D151" s="2">
        <f>MACD!E151</f>
        <v>0.19437070106320586</v>
      </c>
      <c r="E151" s="2">
        <f>MACD!F151</f>
        <v>0.1265648905717397</v>
      </c>
      <c r="F151" s="2">
        <f>'Moving Avg'!D151</f>
        <v>6.8444400000000005</v>
      </c>
      <c r="G151" s="2">
        <f>'Moving Avg'!F151</f>
        <v>7.150739999999999</v>
      </c>
      <c r="H151" s="2">
        <f>'Moving Avg'!G151</f>
        <v>7.2678339999999988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6.6087999999999996</v>
      </c>
      <c r="C152" s="2">
        <f>RSI!I152</f>
        <v>33.82976079622658</v>
      </c>
      <c r="D152" s="2">
        <f>MACD!E152</f>
        <v>0.19204373236657357</v>
      </c>
      <c r="E152" s="2">
        <f>MACD!F152</f>
        <v>0.13966065893070648</v>
      </c>
      <c r="F152" s="2">
        <f>'Moving Avg'!D152</f>
        <v>6.7739999999999991</v>
      </c>
      <c r="G152" s="2">
        <f>'Moving Avg'!F152</f>
        <v>7.1203049999999992</v>
      </c>
      <c r="H152" s="2">
        <f>'Moving Avg'!G152</f>
        <v>7.252267999999999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6.3479000000000001</v>
      </c>
      <c r="C153" s="2">
        <f>RSI!I153</f>
        <v>28.609899569692487</v>
      </c>
      <c r="D153" s="2">
        <f>MACD!E153</f>
        <v>0.21163606478526198</v>
      </c>
      <c r="E153" s="2">
        <f>MACD!F153</f>
        <v>0.1540557401016176</v>
      </c>
      <c r="F153" s="2">
        <f>'Moving Avg'!D153</f>
        <v>6.6522600000000001</v>
      </c>
      <c r="G153" s="2">
        <f>'Moving Avg'!F153</f>
        <v>7.0735649999999994</v>
      </c>
      <c r="H153" s="2">
        <f>'Moving Avg'!G153</f>
        <v>7.2270499999999984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6.3044000000000002</v>
      </c>
      <c r="C154" s="2">
        <f>RSI!I154</f>
        <v>27.838627315342649</v>
      </c>
      <c r="D154" s="2">
        <f>MACD!E154</f>
        <v>0.25641312220975898</v>
      </c>
      <c r="E154" s="2">
        <f>MACD!F154</f>
        <v>0.17452721652324588</v>
      </c>
      <c r="F154" s="2">
        <f>'Moving Avg'!D154</f>
        <v>6.52182</v>
      </c>
      <c r="G154" s="2">
        <f>'Moving Avg'!F154</f>
        <v>7.0272600000000001</v>
      </c>
      <c r="H154" s="2">
        <f>'Moving Avg'!G154</f>
        <v>7.2043539999999977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6.5217999999999998</v>
      </c>
      <c r="C155" s="2">
        <f>RSI!I155</f>
        <v>36.982083382132011</v>
      </c>
      <c r="D155" s="2">
        <f>MACD!E155</f>
        <v>0.26297904330063471</v>
      </c>
      <c r="E155" s="2">
        <f>MACD!F155</f>
        <v>0.19221758187872365</v>
      </c>
      <c r="F155" s="2">
        <f>'Moving Avg'!D155</f>
        <v>6.4522400000000006</v>
      </c>
      <c r="G155" s="2">
        <f>'Moving Avg'!F155</f>
        <v>6.9726949999999999</v>
      </c>
      <c r="H155" s="2">
        <f>'Moving Avg'!G155</f>
        <v>7.1860919999999977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6.7175000000000002</v>
      </c>
      <c r="C156" s="2">
        <f>RSI!I156</f>
        <v>43.876058747557195</v>
      </c>
      <c r="D156" s="2">
        <f>MACD!E156</f>
        <v>0.26264090121171257</v>
      </c>
      <c r="E156" s="2">
        <f>MACD!F156</f>
        <v>0.20630224574532144</v>
      </c>
      <c r="F156" s="2">
        <f>'Moving Avg'!D156</f>
        <v>6.5000799999999996</v>
      </c>
      <c r="G156" s="2">
        <f>'Moving Avg'!F156</f>
        <v>6.9216099999999994</v>
      </c>
      <c r="H156" s="2">
        <f>'Moving Avg'!G156</f>
        <v>7.1726139999999976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</row>
    <row r="157" spans="1:12" ht="13.5" x14ac:dyDescent="0.25">
      <c r="A157" s="3">
        <f>RSI!A157</f>
        <v>42530</v>
      </c>
      <c r="B157" s="2">
        <f>RSI!B157</f>
        <v>6.9218000000000002</v>
      </c>
      <c r="C157" s="2">
        <f>RSI!I157</f>
        <v>50.02273571517609</v>
      </c>
      <c r="D157" s="2">
        <f>MACD!E157</f>
        <v>0.22907579386327903</v>
      </c>
      <c r="E157" s="2">
        <f>MACD!F157</f>
        <v>0.21085695536891297</v>
      </c>
      <c r="F157" s="2">
        <f>'Moving Avg'!D157</f>
        <v>6.5626800000000003</v>
      </c>
      <c r="G157" s="2">
        <f>'Moving Avg'!F157</f>
        <v>6.8985649999999978</v>
      </c>
      <c r="H157" s="2">
        <f>'Moving Avg'!G157</f>
        <v>7.1657439999999983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BEARISH DIVERGENCE</v>
      </c>
    </row>
    <row r="158" spans="1:12" ht="13.5" x14ac:dyDescent="0.25">
      <c r="A158" s="3">
        <f>RSI!A158</f>
        <v>42531</v>
      </c>
      <c r="B158" s="2">
        <f>RSI!B158</f>
        <v>6.9348999999999998</v>
      </c>
      <c r="C158" s="2">
        <f>RSI!I158</f>
        <v>50.397864349988403</v>
      </c>
      <c r="D158" s="2">
        <f>MACD!E158</f>
        <v>0.19896722492802965</v>
      </c>
      <c r="E158" s="2">
        <f>MACD!F158</f>
        <v>0.20847900928073632</v>
      </c>
      <c r="F158" s="2">
        <f>'Moving Avg'!D158</f>
        <v>6.6800800000000011</v>
      </c>
      <c r="G158" s="2">
        <f>'Moving Avg'!F158</f>
        <v>6.8768249999999993</v>
      </c>
      <c r="H158" s="2">
        <f>'Moving Avg'!G158</f>
        <v>7.1586139999999991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</row>
    <row r="159" spans="1:12" ht="13.5" x14ac:dyDescent="0.25">
      <c r="A159" s="3">
        <f>RSI!A159</f>
        <v>42534</v>
      </c>
      <c r="B159" s="2">
        <f>RSI!B159</f>
        <v>6.9565999999999999</v>
      </c>
      <c r="C159" s="2">
        <f>RSI!I159</f>
        <v>51.053261602093087</v>
      </c>
      <c r="D159" s="2">
        <f>MACD!E159</f>
        <v>0.1717503435693235</v>
      </c>
      <c r="E159" s="2">
        <f>MACD!F159</f>
        <v>0.20113327613845378</v>
      </c>
      <c r="F159" s="2">
        <f>'Moving Avg'!D159</f>
        <v>6.8105199999999995</v>
      </c>
      <c r="G159" s="2">
        <f>'Moving Avg'!F159</f>
        <v>6.8616050000000017</v>
      </c>
      <c r="H159" s="2">
        <f>'Moving Avg'!G159</f>
        <v>7.1516579999999985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</row>
    <row r="160" spans="1:12" ht="13.5" x14ac:dyDescent="0.25">
      <c r="A160" s="3">
        <f>RSI!A160</f>
        <v>42535</v>
      </c>
      <c r="B160" s="2">
        <f>RSI!B160</f>
        <v>6.8262</v>
      </c>
      <c r="C160" s="2">
        <f>RSI!I160</f>
        <v>47.031676687929178</v>
      </c>
      <c r="D160" s="2">
        <f>MACD!E160</f>
        <v>0.14475933574048838</v>
      </c>
      <c r="E160" s="2">
        <f>MACD!F160</f>
        <v>0.18985848805886069</v>
      </c>
      <c r="F160" s="2">
        <f>'Moving Avg'!D160</f>
        <v>6.8713999999999995</v>
      </c>
      <c r="G160" s="2">
        <f>'Moving Avg'!F160</f>
        <v>6.8463900000000013</v>
      </c>
      <c r="H160" s="2">
        <f>'Moving Avg'!G160</f>
        <v>7.1377459999999973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6.9131</v>
      </c>
      <c r="C161" s="2">
        <f>RSI!I161</f>
        <v>49.865898615365346</v>
      </c>
      <c r="D161" s="2">
        <f>MACD!E161</f>
        <v>5.5806160538516281E-2</v>
      </c>
      <c r="E161" s="2">
        <f>MACD!F161</f>
        <v>0.16304802255479181</v>
      </c>
      <c r="F161" s="2">
        <f>'Moving Avg'!D161</f>
        <v>6.91052</v>
      </c>
      <c r="G161" s="2">
        <f>'Moving Avg'!F161</f>
        <v>6.8333449999999996</v>
      </c>
      <c r="H161" s="2">
        <f>'Moving Avg'!G161</f>
        <v>7.1273099999999978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7.1087999999999996</v>
      </c>
      <c r="C162" s="2">
        <f>RSI!I162</f>
        <v>55.624495336911373</v>
      </c>
      <c r="D162" s="2">
        <f>MACD!E162</f>
        <v>-1.3896824711330247E-2</v>
      </c>
      <c r="E162" s="2">
        <f>MACD!F162</f>
        <v>0.12765905310156742</v>
      </c>
      <c r="F162" s="2">
        <f>'Moving Avg'!D162</f>
        <v>6.9479200000000008</v>
      </c>
      <c r="G162" s="2">
        <f>'Moving Avg'!F162</f>
        <v>6.8366050000000005</v>
      </c>
      <c r="H162" s="2">
        <f>'Moving Avg'!G162</f>
        <v>7.1199179999999975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7.1044</v>
      </c>
      <c r="C163" s="2">
        <f>RSI!I163</f>
        <v>55.470222355820979</v>
      </c>
      <c r="D163" s="2">
        <f>MACD!E163</f>
        <v>-0.11385959862831641</v>
      </c>
      <c r="E163" s="2">
        <f>MACD!F163</f>
        <v>7.9355322755590652E-2</v>
      </c>
      <c r="F163" s="2">
        <f>'Moving Avg'!D163</f>
        <v>6.9818200000000008</v>
      </c>
      <c r="G163" s="2">
        <f>'Moving Avg'!F163</f>
        <v>6.8398650000000005</v>
      </c>
      <c r="H163" s="2">
        <f>'Moving Avg'!G163</f>
        <v>7.1124379999999983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7.1740000000000004</v>
      </c>
      <c r="C164" s="2">
        <f>RSI!I164</f>
        <v>57.479161824309323</v>
      </c>
      <c r="D164" s="2">
        <f>MACD!E164</f>
        <v>-0.21134941182677203</v>
      </c>
      <c r="E164" s="2">
        <f>MACD!F164</f>
        <v>2.1214375839118116E-2</v>
      </c>
      <c r="F164" s="2">
        <f>'Moving Avg'!D164</f>
        <v>7.0252999999999997</v>
      </c>
      <c r="G164" s="2">
        <f>'Moving Avg'!F164</f>
        <v>6.8398650000000005</v>
      </c>
      <c r="H164" s="2">
        <f>'Moving Avg'!G164</f>
        <v>7.1046119999999986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7.1740000000000004</v>
      </c>
      <c r="C165" s="2">
        <f>RSI!I165</f>
        <v>57.479161824309323</v>
      </c>
      <c r="D165" s="2">
        <f>MACD!E165</f>
        <v>-0.2617855969614391</v>
      </c>
      <c r="E165" s="2">
        <f>MACD!F165</f>
        <v>-3.5385618720993328E-2</v>
      </c>
      <c r="F165" s="2">
        <f>'Moving Avg'!D165</f>
        <v>7.0948599999999997</v>
      </c>
      <c r="G165" s="2">
        <f>'Moving Avg'!F165</f>
        <v>6.8461700000000008</v>
      </c>
      <c r="H165" s="2">
        <f>'Moving Avg'!G165</f>
        <v>7.0985239999999985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7.1740000000000004</v>
      </c>
      <c r="C166" s="2">
        <f>RSI!I166</f>
        <v>57.47916182430933</v>
      </c>
      <c r="D166" s="2">
        <f>MACD!E166</f>
        <v>-0.27564260130385421</v>
      </c>
      <c r="E166" s="2">
        <f>MACD!F166</f>
        <v>-8.3437015237565498E-2</v>
      </c>
      <c r="F166" s="2">
        <f>'Moving Avg'!D166</f>
        <v>7.1470399999999996</v>
      </c>
      <c r="G166" s="2">
        <f>'Moving Avg'!F166</f>
        <v>6.8505200000000004</v>
      </c>
      <c r="H166" s="2">
        <f>'Moving Avg'!G166</f>
        <v>7.0941759999999965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6.9827000000000004</v>
      </c>
      <c r="C167" s="2">
        <f>RSI!I167</f>
        <v>49.770974668492933</v>
      </c>
      <c r="D167" s="2">
        <f>MACD!E167</f>
        <v>-0.24295914201311053</v>
      </c>
      <c r="E167" s="2">
        <f>MACD!F167</f>
        <v>-0.11534144059267451</v>
      </c>
      <c r="F167" s="2">
        <f>'Moving Avg'!D167</f>
        <v>7.1218199999999996</v>
      </c>
      <c r="G167" s="2">
        <f>'Moving Avg'!F167</f>
        <v>6.8516050000000011</v>
      </c>
      <c r="H167" s="2">
        <f>'Moving Avg'!G167</f>
        <v>7.086001999999997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BULLISH DIVERGENCE</v>
      </c>
    </row>
    <row r="168" spans="1:12" ht="13.5" x14ac:dyDescent="0.25">
      <c r="A168" s="3">
        <f>RSI!A168</f>
        <v>42545</v>
      </c>
      <c r="B168" s="2">
        <f>RSI!B168</f>
        <v>6.7392000000000003</v>
      </c>
      <c r="C168" s="2">
        <f>RSI!I168</f>
        <v>42.042421106469497</v>
      </c>
      <c r="D168" s="2">
        <f>MACD!E168</f>
        <v>-0.1952252734290445</v>
      </c>
      <c r="E168" s="2">
        <f>MACD!F168</f>
        <v>-0.13131820715994852</v>
      </c>
      <c r="F168" s="2">
        <f>'Moving Avg'!D168</f>
        <v>7.0487800000000007</v>
      </c>
      <c r="G168" s="2">
        <f>'Moving Avg'!F168</f>
        <v>6.8407350000000005</v>
      </c>
      <c r="H168" s="2">
        <f>'Moving Avg'!G168</f>
        <v>7.0731319999999993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6.6653000000000002</v>
      </c>
      <c r="C169" s="2">
        <f>RSI!I169</f>
        <v>40.011749159840306</v>
      </c>
      <c r="D169" s="2">
        <f>MACD!E169</f>
        <v>-0.14455941885829127</v>
      </c>
      <c r="E169" s="2">
        <f>MACD!F169</f>
        <v>-0.13396644949961709</v>
      </c>
      <c r="F169" s="2">
        <f>'Moving Avg'!D169</f>
        <v>6.9470399999999994</v>
      </c>
      <c r="G169" s="2">
        <f>'Moving Avg'!F169</f>
        <v>6.8261700000000003</v>
      </c>
      <c r="H169" s="2">
        <f>'Moving Avg'!G169</f>
        <v>7.0603499999999997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6.6740000000000004</v>
      </c>
      <c r="C170" s="2">
        <f>RSI!I170</f>
        <v>40.376861391688372</v>
      </c>
      <c r="D170" s="2">
        <f>MACD!E170</f>
        <v>-0.12060287275461512</v>
      </c>
      <c r="E170" s="2">
        <f>MACD!F170</f>
        <v>-0.13129373415061671</v>
      </c>
      <c r="F170" s="2">
        <f>'Moving Avg'!D170</f>
        <v>6.8470399999999998</v>
      </c>
      <c r="G170" s="2">
        <f>'Moving Avg'!F170</f>
        <v>6.8163850000000012</v>
      </c>
      <c r="H170" s="2">
        <f>'Moving Avg'!G170</f>
        <v>7.0477419999999995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6.7392000000000003</v>
      </c>
      <c r="C171" s="2">
        <f>RSI!I171</f>
        <v>43.168519198124677</v>
      </c>
      <c r="D171" s="2">
        <f>MACD!E171</f>
        <v>-9.0185033240286927E-2</v>
      </c>
      <c r="E171" s="2">
        <f>MACD!F171</f>
        <v>-0.12307199396855076</v>
      </c>
      <c r="F171" s="2">
        <f>'Moving Avg'!D171</f>
        <v>6.7600799999999994</v>
      </c>
      <c r="G171" s="2">
        <f>'Moving Avg'!F171</f>
        <v>6.8294300000000003</v>
      </c>
      <c r="H171" s="2">
        <f>'Moving Avg'!G171</f>
        <v>7.0389579999999965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6.6966000000000001</v>
      </c>
      <c r="C172" s="2">
        <f>RSI!I172</f>
        <v>41.791678024604437</v>
      </c>
      <c r="D172" s="2">
        <f>MACD!E172</f>
        <v>-3.008062868358774E-2</v>
      </c>
      <c r="E172" s="2">
        <f>MACD!F172</f>
        <v>-0.10447372091155815</v>
      </c>
      <c r="F172" s="2">
        <f>'Moving Avg'!D172</f>
        <v>6.7028600000000012</v>
      </c>
      <c r="G172" s="2">
        <f>'Moving Avg'!F172</f>
        <v>6.8338200000000002</v>
      </c>
      <c r="H172" s="2">
        <f>'Moving Avg'!G172</f>
        <v>7.025235999999996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6.8738999999999999</v>
      </c>
      <c r="C173" s="2">
        <f>RSI!I173</f>
        <v>49.072096038726357</v>
      </c>
      <c r="D173" s="2">
        <f>MACD!E173</f>
        <v>8.2396954412748968E-3</v>
      </c>
      <c r="E173" s="2">
        <f>MACD!F173</f>
        <v>-8.193103764099155E-2</v>
      </c>
      <c r="F173" s="2">
        <f>'Moving Avg'!D173</f>
        <v>6.7298</v>
      </c>
      <c r="G173" s="2">
        <f>'Moving Avg'!F173</f>
        <v>6.8601200000000002</v>
      </c>
      <c r="H173" s="2">
        <f>'Moving Avg'!G173</f>
        <v>7.0183639999999965</v>
      </c>
      <c r="I173" s="2">
        <f>'Moving Avg'!H173</f>
        <v>0</v>
      </c>
      <c r="J173" s="5" t="str">
        <f>OBV!F173</f>
        <v>BULLISH</v>
      </c>
      <c r="K173" s="5" t="str">
        <f>OBV!G173</f>
        <v>STRONG</v>
      </c>
      <c r="L173" s="5" t="str">
        <f>OBV!H173</f>
        <v>NEUTRAL</v>
      </c>
    </row>
    <row r="174" spans="1:12" ht="13.5" x14ac:dyDescent="0.25">
      <c r="A174" s="3">
        <f>RSI!A174</f>
        <v>42555</v>
      </c>
      <c r="B174" s="2">
        <f>RSI!B174</f>
        <v>6.8339999999999996</v>
      </c>
      <c r="C174" s="2">
        <f>RSI!I174</f>
        <v>47.628366745213462</v>
      </c>
      <c r="D174" s="2">
        <f>MACD!E174</f>
        <v>5.4458870234927126E-2</v>
      </c>
      <c r="E174" s="2">
        <f>MACD!F174</f>
        <v>-5.4653056065807823E-2</v>
      </c>
      <c r="F174" s="2">
        <f>'Moving Avg'!D174</f>
        <v>6.7635400000000008</v>
      </c>
      <c r="G174" s="2">
        <f>'Moving Avg'!F174</f>
        <v>6.8866000000000014</v>
      </c>
      <c r="H174" s="2">
        <f>'Moving Avg'!G174</f>
        <v>7.0088679999999979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CONFIRMED BULLISH</v>
      </c>
    </row>
    <row r="175" spans="1:12" ht="13.5" x14ac:dyDescent="0.25">
      <c r="A175" s="3">
        <f>RSI!A175</f>
        <v>42559</v>
      </c>
      <c r="B175" s="2">
        <f>RSI!B175</f>
        <v>6.9272</v>
      </c>
      <c r="C175" s="2">
        <f>RSI!I175</f>
        <v>51.237205253970025</v>
      </c>
      <c r="D175" s="2">
        <f>MACD!E175</f>
        <v>8.7020800683117017E-2</v>
      </c>
      <c r="E175" s="2">
        <f>MACD!F175</f>
        <v>-2.6318284716022853E-2</v>
      </c>
      <c r="F175" s="2">
        <f>'Moving Avg'!D175</f>
        <v>6.8141800000000003</v>
      </c>
      <c r="G175" s="2">
        <f>'Moving Avg'!F175</f>
        <v>6.9068700000000005</v>
      </c>
      <c r="H175" s="2">
        <f>'Moving Avg'!G175</f>
        <v>7.0021919999999973</v>
      </c>
      <c r="I175" s="2">
        <f>'Moving Avg'!H175</f>
        <v>0</v>
      </c>
      <c r="J175" s="5" t="str">
        <f>OBV!F175</f>
        <v>BULLISH</v>
      </c>
      <c r="K175" s="5" t="str">
        <f>OBV!G175</f>
        <v>STRONG</v>
      </c>
      <c r="L175" s="5" t="str">
        <f>OBV!H175</f>
        <v>CONFIRMED BULLISH</v>
      </c>
    </row>
    <row r="176" spans="1:12" ht="13.5" x14ac:dyDescent="0.25">
      <c r="A176" s="3">
        <f>RSI!A176</f>
        <v>42562</v>
      </c>
      <c r="B176" s="2">
        <f>RSI!B176</f>
        <v>6.8296000000000001</v>
      </c>
      <c r="C176" s="2">
        <f>RSI!I176</f>
        <v>47.542562076786467</v>
      </c>
      <c r="D176" s="2">
        <f>MACD!E176</f>
        <v>0.12158275985838785</v>
      </c>
      <c r="E176" s="2">
        <f>MACD!F176</f>
        <v>3.2619241988592861E-3</v>
      </c>
      <c r="F176" s="2">
        <f>'Moving Avg'!D176</f>
        <v>6.8322599999999998</v>
      </c>
      <c r="G176" s="2">
        <f>'Moving Avg'!F176</f>
        <v>6.9124750000000006</v>
      </c>
      <c r="H176" s="2">
        <f>'Moving Avg'!G176</f>
        <v>6.9926959999999996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BULLISH DIVERGENCE</v>
      </c>
    </row>
    <row r="177" spans="1:12" ht="13.5" x14ac:dyDescent="0.25">
      <c r="A177" s="3">
        <f>RSI!A177</f>
        <v>42563</v>
      </c>
      <c r="B177" s="2">
        <f>RSI!B177</f>
        <v>6.9183000000000003</v>
      </c>
      <c r="C177" s="2">
        <f>RSI!I177</f>
        <v>51.000648821549959</v>
      </c>
      <c r="D177" s="2">
        <f>MACD!E177</f>
        <v>0.11519930610843243</v>
      </c>
      <c r="E177" s="2">
        <f>MACD!F177</f>
        <v>2.5649400580773918E-2</v>
      </c>
      <c r="F177" s="2">
        <f>'Moving Avg'!D177</f>
        <v>6.8765999999999989</v>
      </c>
      <c r="G177" s="2">
        <f>'Moving Avg'!F177</f>
        <v>6.9123000000000001</v>
      </c>
      <c r="H177" s="2">
        <f>'Moving Avg'!G177</f>
        <v>6.987493999999999</v>
      </c>
      <c r="I177" s="2">
        <f>'Moving Avg'!H177</f>
        <v>0</v>
      </c>
      <c r="J177" s="5" t="str">
        <f>OBV!F177</f>
        <v>BULLISH</v>
      </c>
      <c r="K177" s="5" t="str">
        <f>OBV!G177</f>
        <v>STRONG</v>
      </c>
      <c r="L177" s="5" t="str">
        <f>OBV!H177</f>
        <v>CONFIRMED BULLISH</v>
      </c>
    </row>
    <row r="178" spans="1:12" ht="13.5" x14ac:dyDescent="0.25">
      <c r="A178" s="3">
        <f>RSI!A178</f>
        <v>42564</v>
      </c>
      <c r="B178" s="2">
        <f>RSI!B178</f>
        <v>7.0069999999999997</v>
      </c>
      <c r="C178" s="2">
        <f>RSI!I178</f>
        <v>54.248658564750791</v>
      </c>
      <c r="D178" s="2">
        <f>MACD!E178</f>
        <v>6.5587206377175633E-2</v>
      </c>
      <c r="E178" s="2">
        <f>MACD!F178</f>
        <v>3.3636961740054261E-2</v>
      </c>
      <c r="F178" s="2">
        <f>'Moving Avg'!D178</f>
        <v>6.9032199999999992</v>
      </c>
      <c r="G178" s="2">
        <f>'Moving Avg'!F178</f>
        <v>6.9159050000000004</v>
      </c>
      <c r="H178" s="2">
        <f>'Moving Avg'!G178</f>
        <v>6.9849360000000003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7.0335999999999999</v>
      </c>
      <c r="C179" s="2">
        <f>RSI!I179</f>
        <v>55.207560964289335</v>
      </c>
      <c r="D179" s="2">
        <f>MACD!E179</f>
        <v>9.5784421275908471E-3</v>
      </c>
      <c r="E179" s="2">
        <f>MACD!F179</f>
        <v>2.8825257817561577E-2</v>
      </c>
      <c r="F179" s="2">
        <f>'Moving Avg'!D179</f>
        <v>6.9431399999999996</v>
      </c>
      <c r="G179" s="2">
        <f>'Moving Avg'!F179</f>
        <v>6.9197550000000003</v>
      </c>
      <c r="H179" s="2">
        <f>'Moving Avg'!G179</f>
        <v>6.9828240000000008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7.0335999999999999</v>
      </c>
      <c r="C180" s="2">
        <f>RSI!I180</f>
        <v>55.207560964289328</v>
      </c>
      <c r="D180" s="2">
        <f>MACD!E180</f>
        <v>-3.7270913818694851E-2</v>
      </c>
      <c r="E180" s="2">
        <f>MACD!F180</f>
        <v>1.5606023490310292E-2</v>
      </c>
      <c r="F180" s="2">
        <f>'Moving Avg'!D180</f>
        <v>6.9644199999999996</v>
      </c>
      <c r="G180" s="2">
        <f>'Moving Avg'!F180</f>
        <v>6.9301250000000012</v>
      </c>
      <c r="H180" s="2">
        <f>'Moving Avg'!G180</f>
        <v>6.9793200000000004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</row>
    <row r="181" spans="1:12" ht="13.5" x14ac:dyDescent="0.25">
      <c r="A181" s="3">
        <f>RSI!A181</f>
        <v>42569</v>
      </c>
      <c r="B181" s="2">
        <f>RSI!B181</f>
        <v>6.9183000000000003</v>
      </c>
      <c r="C181" s="2">
        <f>RSI!I181</f>
        <v>49.945191969152816</v>
      </c>
      <c r="D181" s="2">
        <f>MACD!E181</f>
        <v>-5.9078005641924669E-2</v>
      </c>
      <c r="E181" s="2">
        <f>MACD!F181</f>
        <v>6.6921766386329913E-4</v>
      </c>
      <c r="F181" s="2">
        <f>'Moving Avg'!D181</f>
        <v>6.9821600000000004</v>
      </c>
      <c r="G181" s="2">
        <f>'Moving Avg'!F181</f>
        <v>6.9303850000000011</v>
      </c>
      <c r="H181" s="2">
        <f>'Moving Avg'!G181</f>
        <v>6.9735099999999992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7.0335999999999999</v>
      </c>
      <c r="C182" s="2">
        <f>RSI!I182</f>
        <v>54.605072153468576</v>
      </c>
      <c r="D182" s="2">
        <f>MACD!E182</f>
        <v>-9.262569290352296E-2</v>
      </c>
      <c r="E182" s="2">
        <f>MACD!F182</f>
        <v>-1.7989764449613952E-2</v>
      </c>
      <c r="F182" s="2">
        <f>'Moving Avg'!D182</f>
        <v>7.0052199999999996</v>
      </c>
      <c r="G182" s="2">
        <f>'Moving Avg'!F182</f>
        <v>6.9266250000000014</v>
      </c>
      <c r="H182" s="2">
        <f>'Moving Avg'!G182</f>
        <v>6.9698319999999994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</row>
    <row r="183" spans="1:12" ht="13.5" x14ac:dyDescent="0.25">
      <c r="A183" s="3">
        <f>RSI!A183</f>
        <v>42571</v>
      </c>
      <c r="B183" s="2">
        <f>RSI!B183</f>
        <v>7.0335999999999999</v>
      </c>
      <c r="C183" s="2">
        <f>RSI!I183</f>
        <v>54.605072153468576</v>
      </c>
      <c r="D183" s="2">
        <f>MACD!E183</f>
        <v>-9.4417462776243966E-2</v>
      </c>
      <c r="E183" s="2">
        <f>MACD!F183</f>
        <v>-3.3275304114939952E-2</v>
      </c>
      <c r="F183" s="2">
        <f>'Moving Avg'!D183</f>
        <v>7.0105400000000007</v>
      </c>
      <c r="G183" s="2">
        <f>'Moving Avg'!F183</f>
        <v>6.9230850000000022</v>
      </c>
      <c r="H183" s="2">
        <f>'Moving Avg'!G183</f>
        <v>6.9648499999999975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BEARISH DIVERGENCE</v>
      </c>
    </row>
    <row r="184" spans="1:12" ht="13.5" x14ac:dyDescent="0.25">
      <c r="A184" s="3">
        <f>RSI!A184</f>
        <v>42572</v>
      </c>
      <c r="B184" s="2">
        <f>RSI!B184</f>
        <v>6.9847999999999999</v>
      </c>
      <c r="C184" s="2">
        <f>RSI!I184</f>
        <v>52.218822354351509</v>
      </c>
      <c r="D184" s="2">
        <f>MACD!E184</f>
        <v>-9.9088878342892706E-2</v>
      </c>
      <c r="E184" s="2">
        <f>MACD!F184</f>
        <v>-4.6438018960530507E-2</v>
      </c>
      <c r="F184" s="2">
        <f>'Moving Avg'!D184</f>
        <v>7.0007800000000007</v>
      </c>
      <c r="G184" s="2">
        <f>'Moving Avg'!F184</f>
        <v>6.9136250000000006</v>
      </c>
      <c r="H184" s="2">
        <f>'Moving Avg'!G184</f>
        <v>6.9599359999999999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6.9183000000000003</v>
      </c>
      <c r="C185" s="2">
        <f>RSI!I185</f>
        <v>49.071789193513077</v>
      </c>
      <c r="D185" s="2">
        <f>MACD!E185</f>
        <v>-8.4073732381231281E-2</v>
      </c>
      <c r="E185" s="2">
        <f>MACD!F185</f>
        <v>-5.3965161644670662E-2</v>
      </c>
      <c r="F185" s="2">
        <f>'Moving Avg'!D185</f>
        <v>6.9777200000000006</v>
      </c>
      <c r="G185" s="2">
        <f>'Moving Avg'!F185</f>
        <v>6.9008400000000005</v>
      </c>
      <c r="H185" s="2">
        <f>'Moving Avg'!G185</f>
        <v>6.9460399999999991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6.9226999999999999</v>
      </c>
      <c r="C186" s="2">
        <f>RSI!I186</f>
        <v>49.28955384867794</v>
      </c>
      <c r="D186" s="2">
        <f>MACD!E186</f>
        <v>-8.6591509962479662E-2</v>
      </c>
      <c r="E186" s="2">
        <f>MACD!F186</f>
        <v>-6.0490431308232465E-2</v>
      </c>
      <c r="F186" s="2">
        <f>'Moving Avg'!D186</f>
        <v>6.9786000000000001</v>
      </c>
      <c r="G186" s="2">
        <f>'Moving Avg'!F186</f>
        <v>6.8882750000000001</v>
      </c>
      <c r="H186" s="2">
        <f>'Moving Avg'!G186</f>
        <v>6.92971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6.9226999999999999</v>
      </c>
      <c r="C187" s="2">
        <f>RSI!I187</f>
        <v>49.28955384867794</v>
      </c>
      <c r="D187" s="2">
        <f>MACD!E187</f>
        <v>-7.4992144706050645E-2</v>
      </c>
      <c r="E187" s="2">
        <f>MACD!F187</f>
        <v>-6.3390773987796106E-2</v>
      </c>
      <c r="F187" s="2">
        <f>'Moving Avg'!D187</f>
        <v>6.9564199999999996</v>
      </c>
      <c r="G187" s="2">
        <f>'Moving Avg'!F187</f>
        <v>6.8852750000000018</v>
      </c>
      <c r="H187" s="2">
        <f>'Moving Avg'!G187</f>
        <v>6.9205099999999993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6.9272</v>
      </c>
      <c r="C188" s="2">
        <f>RSI!I188</f>
        <v>49.545446928022415</v>
      </c>
      <c r="D188" s="2">
        <f>MACD!E188</f>
        <v>-5.1787033525587667E-2</v>
      </c>
      <c r="E188" s="2">
        <f>MACD!F188</f>
        <v>-6.1070025895354423E-2</v>
      </c>
      <c r="F188" s="2">
        <f>'Moving Avg'!D188</f>
        <v>6.9351399999999996</v>
      </c>
      <c r="G188" s="2">
        <f>'Moving Avg'!F188</f>
        <v>6.8946750000000012</v>
      </c>
      <c r="H188" s="2">
        <f>'Moving Avg'!G188</f>
        <v>6.9116599999999995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BULLISH DIVERGENCE</v>
      </c>
    </row>
    <row r="189" spans="1:12" ht="13.5" x14ac:dyDescent="0.25">
      <c r="A189" s="3">
        <f>RSI!A189</f>
        <v>42580</v>
      </c>
      <c r="B189" s="2">
        <f>RSI!B189</f>
        <v>6.7408999999999999</v>
      </c>
      <c r="C189" s="2">
        <f>RSI!I189</f>
        <v>40.445885150215325</v>
      </c>
      <c r="D189" s="2">
        <f>MACD!E189</f>
        <v>-1.4214515836899366E-2</v>
      </c>
      <c r="E189" s="2">
        <f>MACD!F189</f>
        <v>-5.1698923883663414E-2</v>
      </c>
      <c r="F189" s="2">
        <f>'Moving Avg'!D189</f>
        <v>6.8863599999999989</v>
      </c>
      <c r="G189" s="2">
        <f>'Moving Avg'!F189</f>
        <v>6.8984550000000029</v>
      </c>
      <c r="H189" s="2">
        <f>'Moving Avg'!G189</f>
        <v>6.9012580000000003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BULLISH DIVERGENCE</v>
      </c>
    </row>
    <row r="190" spans="1:12" ht="13.5" x14ac:dyDescent="0.25">
      <c r="A190" s="3">
        <f>RSI!A190</f>
        <v>42583</v>
      </c>
      <c r="B190" s="2">
        <f>RSI!B190</f>
        <v>6.9183000000000003</v>
      </c>
      <c r="C190" s="2">
        <f>RSI!I190</f>
        <v>49.884609264242421</v>
      </c>
      <c r="D190" s="2">
        <f>MACD!E190</f>
        <v>5.5795024757410161E-3</v>
      </c>
      <c r="E190" s="2">
        <f>MACD!F190</f>
        <v>-4.0243238611782528E-2</v>
      </c>
      <c r="F190" s="2">
        <f>'Moving Avg'!D190</f>
        <v>6.8863600000000007</v>
      </c>
      <c r="G190" s="2">
        <f>'Moving Avg'!F190</f>
        <v>6.9106700000000005</v>
      </c>
      <c r="H190" s="2">
        <f>'Moving Avg'!G190</f>
        <v>6.8970140000000004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6.9226999999999999</v>
      </c>
      <c r="C191" s="2">
        <f>RSI!I191</f>
        <v>50.095871435375564</v>
      </c>
      <c r="D191" s="2">
        <f>MACD!E191</f>
        <v>4.2736250571460133E-3</v>
      </c>
      <c r="E191" s="2">
        <f>MACD!F191</f>
        <v>-3.1339865877996816E-2</v>
      </c>
      <c r="F191" s="2">
        <f>'Moving Avg'!D191</f>
        <v>6.8863600000000007</v>
      </c>
      <c r="G191" s="2">
        <f>'Moving Avg'!F191</f>
        <v>6.9198449999999996</v>
      </c>
      <c r="H191" s="2">
        <f>'Moving Avg'!G191</f>
        <v>6.8919880000000004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42585</v>
      </c>
      <c r="B192" s="2">
        <f>RSI!B192</f>
        <v>6.9448999999999996</v>
      </c>
      <c r="C192" s="2">
        <f>RSI!I192</f>
        <v>51.213343448987189</v>
      </c>
      <c r="D192" s="2">
        <f>MACD!E192</f>
        <v>1.924567408750999E-2</v>
      </c>
      <c r="E192" s="2">
        <f>MACD!F192</f>
        <v>-2.1222757884895457E-2</v>
      </c>
      <c r="F192" s="2">
        <f>'Moving Avg'!D192</f>
        <v>6.8907999999999987</v>
      </c>
      <c r="G192" s="2">
        <f>'Moving Avg'!F192</f>
        <v>6.9322600000000012</v>
      </c>
      <c r="H192" s="2">
        <f>'Moving Avg'!G192</f>
        <v>6.8900140000000007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6.9493</v>
      </c>
      <c r="C193" s="2">
        <f>RSI!I193</f>
        <v>51.445411227375502</v>
      </c>
      <c r="D193" s="2">
        <f>MACD!E193</f>
        <v>3.1441488295487652E-2</v>
      </c>
      <c r="E193" s="2">
        <f>MACD!F193</f>
        <v>-1.0689908648818833E-2</v>
      </c>
      <c r="F193" s="2">
        <f>'Moving Avg'!D193</f>
        <v>6.8952200000000001</v>
      </c>
      <c r="G193" s="2">
        <f>'Moving Avg'!F193</f>
        <v>6.9360299999999997</v>
      </c>
      <c r="H193" s="2">
        <f>'Moving Avg'!G193</f>
        <v>6.8882160000000026</v>
      </c>
      <c r="I193" s="2">
        <f>'Moving Avg'!H193</f>
        <v>0</v>
      </c>
      <c r="J193" s="5" t="str">
        <f>OBV!F193</f>
        <v>BULLISH</v>
      </c>
      <c r="K193" s="5" t="str">
        <f>OBV!G193</f>
        <v>STRONG</v>
      </c>
      <c r="L193" s="5" t="str">
        <f>OBV!H193</f>
        <v>CONFIRMED BULLISH</v>
      </c>
    </row>
    <row r="194" spans="1:12" ht="13.5" x14ac:dyDescent="0.25">
      <c r="A194" s="3">
        <f>RSI!A194</f>
        <v>42587</v>
      </c>
      <c r="B194" s="2">
        <f>RSI!B194</f>
        <v>6.8784000000000001</v>
      </c>
      <c r="C194" s="2">
        <f>RSI!I194</f>
        <v>47.522643268007833</v>
      </c>
      <c r="D194" s="2">
        <f>MACD!E194</f>
        <v>3.9343149133127753E-2</v>
      </c>
      <c r="E194" s="2">
        <f>MACD!F194</f>
        <v>-6.8329709242951654E-4</v>
      </c>
      <c r="F194" s="2">
        <f>'Moving Avg'!D194</f>
        <v>6.9227200000000009</v>
      </c>
      <c r="G194" s="2">
        <f>'Moving Avg'!F194</f>
        <v>6.9382500000000009</v>
      </c>
      <c r="H194" s="2">
        <f>'Moving Avg'!G194</f>
        <v>6.8823040000000013</v>
      </c>
      <c r="I194" s="2">
        <f>'Moving Avg'!H194</f>
        <v>0</v>
      </c>
      <c r="J194" s="5" t="str">
        <f>OBV!F194</f>
        <v>BULLISH</v>
      </c>
      <c r="K194" s="5" t="str">
        <f>OBV!G194</f>
        <v>STRONG</v>
      </c>
      <c r="L194" s="5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6.8827999999999996</v>
      </c>
      <c r="C195" s="2">
        <f>RSI!I195</f>
        <v>47.788716674002906</v>
      </c>
      <c r="D195" s="2">
        <f>MACD!E195</f>
        <v>3.5741394528622905E-2</v>
      </c>
      <c r="E195" s="2">
        <f>MACD!F195</f>
        <v>6.6016412317809678E-3</v>
      </c>
      <c r="F195" s="2">
        <f>'Moving Avg'!D195</f>
        <v>6.9156199999999997</v>
      </c>
      <c r="G195" s="2">
        <f>'Moving Avg'!F195</f>
        <v>6.9360300000000006</v>
      </c>
      <c r="H195" s="2">
        <f>'Moving Avg'!G195</f>
        <v>6.8790020000000016</v>
      </c>
      <c r="I195" s="2">
        <f>'Moving Avg'!H195</f>
        <v>0</v>
      </c>
      <c r="J195" s="5" t="str">
        <f>OBV!F195</f>
        <v>BULLISH</v>
      </c>
      <c r="K195" s="5" t="str">
        <f>OBV!G195</f>
        <v>STRONG</v>
      </c>
      <c r="L195" s="5" t="str">
        <f>OBV!H195</f>
        <v>BULLISH DIVERGENCE</v>
      </c>
    </row>
    <row r="196" spans="1:12" ht="13.5" x14ac:dyDescent="0.25">
      <c r="A196" s="3">
        <f>RSI!A196</f>
        <v>42591</v>
      </c>
      <c r="B196" s="2">
        <f>RSI!B196</f>
        <v>6.7853000000000003</v>
      </c>
      <c r="C196" s="2">
        <f>RSI!I196</f>
        <v>42.630637891275001</v>
      </c>
      <c r="D196" s="2">
        <f>MACD!E196</f>
        <v>4.0815901382316611E-2</v>
      </c>
      <c r="E196" s="2">
        <f>MACD!F196</f>
        <v>1.3444493261888096E-2</v>
      </c>
      <c r="F196" s="2">
        <f>'Moving Avg'!D196</f>
        <v>6.8881399999999999</v>
      </c>
      <c r="G196" s="2">
        <f>'Moving Avg'!F196</f>
        <v>6.9338150000000009</v>
      </c>
      <c r="H196" s="2">
        <f>'Moving Avg'!G196</f>
        <v>6.872968000000002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BULLISH DIVERGENCE</v>
      </c>
    </row>
    <row r="197" spans="1:12" ht="13.5" x14ac:dyDescent="0.25">
      <c r="A197" s="3">
        <f>RSI!A197</f>
        <v>42592</v>
      </c>
      <c r="B197" s="2">
        <f>RSI!B197</f>
        <v>6.8738999999999999</v>
      </c>
      <c r="C197" s="2">
        <f>RSI!I197</f>
        <v>48.111484395458348</v>
      </c>
      <c r="D197" s="2">
        <f>MACD!E197</f>
        <v>3.9329365140825523E-2</v>
      </c>
      <c r="E197" s="2">
        <f>MACD!F197</f>
        <v>1.8621467637675582E-2</v>
      </c>
      <c r="F197" s="2">
        <f>'Moving Avg'!D197</f>
        <v>6.8739400000000002</v>
      </c>
      <c r="G197" s="2">
        <f>'Moving Avg'!F197</f>
        <v>6.9315949999999997</v>
      </c>
      <c r="H197" s="2">
        <f>'Moving Avg'!G197</f>
        <v>6.8712260000000027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BULLISH DIVERGENCE</v>
      </c>
    </row>
    <row r="198" spans="1:12" ht="13.5" x14ac:dyDescent="0.25">
      <c r="A198" s="3">
        <f>RSI!A198</f>
        <v>42593</v>
      </c>
      <c r="B198" s="2">
        <f>RSI!B198</f>
        <v>6.8163</v>
      </c>
      <c r="C198" s="2">
        <f>RSI!I198</f>
        <v>45.095205901450392</v>
      </c>
      <c r="D198" s="2">
        <f>MACD!E198</f>
        <v>4.323160181611474E-2</v>
      </c>
      <c r="E198" s="2">
        <f>MACD!F198</f>
        <v>2.3543494473363416E-2</v>
      </c>
      <c r="F198" s="2">
        <f>'Moving Avg'!D198</f>
        <v>6.84734</v>
      </c>
      <c r="G198" s="2">
        <f>'Moving Avg'!F198</f>
        <v>6.9220600000000019</v>
      </c>
      <c r="H198" s="2">
        <f>'Moving Avg'!G198</f>
        <v>6.8684200000000022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6.7941000000000003</v>
      </c>
      <c r="C199" s="2">
        <f>RSI!I199</f>
        <v>43.951507199677451</v>
      </c>
      <c r="D199" s="2">
        <f>MACD!E199</f>
        <v>2.0042965572353744E-2</v>
      </c>
      <c r="E199" s="2">
        <f>MACD!F199</f>
        <v>2.2843388693161486E-2</v>
      </c>
      <c r="F199" s="2">
        <f>'Moving Avg'!D199</f>
        <v>6.8304799999999997</v>
      </c>
      <c r="G199" s="2">
        <f>'Moving Avg'!F199</f>
        <v>6.9100850000000005</v>
      </c>
      <c r="H199" s="2">
        <f>'Moving Avg'!G199</f>
        <v>6.8651700000000018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6.8207000000000004</v>
      </c>
      <c r="C200" s="2">
        <f>RSI!I200</f>
        <v>45.727631572540488</v>
      </c>
      <c r="D200" s="2">
        <f>MACD!E200</f>
        <v>2.6362490275136707E-2</v>
      </c>
      <c r="E200" s="2">
        <f>MACD!F200</f>
        <v>2.3547209009556529E-2</v>
      </c>
      <c r="F200" s="2">
        <f>'Moving Avg'!D200</f>
        <v>6.81806</v>
      </c>
      <c r="G200" s="2">
        <f>'Moving Avg'!F200</f>
        <v>6.8994400000000011</v>
      </c>
      <c r="H200" s="2">
        <f>'Moving Avg'!G200</f>
        <v>6.8641900000000007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6.9183000000000003</v>
      </c>
      <c r="C201" s="2">
        <f>RSI!I201</f>
        <v>51.767186008867618</v>
      </c>
      <c r="D201" s="2">
        <f>MACD!E201</f>
        <v>2.5572801762784536E-2</v>
      </c>
      <c r="E201" s="2">
        <f>MACD!F201</f>
        <v>2.3952327560202134E-2</v>
      </c>
      <c r="F201" s="2">
        <f>'Moving Avg'!D201</f>
        <v>6.8446600000000002</v>
      </c>
      <c r="G201" s="2">
        <f>'Moving Avg'!F201</f>
        <v>6.8994400000000002</v>
      </c>
      <c r="H201" s="2">
        <f>'Moving Avg'!G201</f>
        <v>6.8729899999999997</v>
      </c>
      <c r="I201" s="2">
        <f>'Moving Avg'!H201</f>
        <v>6.8468524999999962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6.7986000000000004</v>
      </c>
      <c r="C202" s="2">
        <f>RSI!I202</f>
        <v>45.133510070587434</v>
      </c>
      <c r="D202" s="2">
        <f>MACD!E202</f>
        <v>3.6994865728745552E-2</v>
      </c>
      <c r="E202" s="2">
        <f>MACD!F202</f>
        <v>2.6560835193910819E-2</v>
      </c>
      <c r="F202" s="2">
        <f>'Moving Avg'!D202</f>
        <v>6.829600000000001</v>
      </c>
      <c r="G202" s="2">
        <f>'Moving Avg'!F202</f>
        <v>6.8876899999999992</v>
      </c>
      <c r="H202" s="2">
        <f>'Moving Avg'!G202</f>
        <v>6.876786000000001</v>
      </c>
      <c r="I202" s="2">
        <f>'Moving Avg'!H202</f>
        <v>6.8513419999999972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</row>
    <row r="203" spans="1:12" ht="13.5" x14ac:dyDescent="0.25">
      <c r="A203" s="3">
        <f>RSI!A203</f>
        <v>42600</v>
      </c>
      <c r="B203" s="2">
        <f>RSI!B203</f>
        <v>6.6566000000000001</v>
      </c>
      <c r="C203" s="2">
        <f>RSI!I203</f>
        <v>38.784113658909369</v>
      </c>
      <c r="D203" s="2">
        <f>MACD!E203</f>
        <v>5.8384860394625981E-2</v>
      </c>
      <c r="E203" s="2">
        <f>MACD!F203</f>
        <v>3.2925640234053852E-2</v>
      </c>
      <c r="F203" s="2">
        <f>'Moving Avg'!D203</f>
        <v>6.7976600000000005</v>
      </c>
      <c r="G203" s="2">
        <f>'Moving Avg'!F203</f>
        <v>6.8688400000000005</v>
      </c>
      <c r="H203" s="2">
        <f>'Moving Avg'!G203</f>
        <v>6.8829600000000006</v>
      </c>
      <c r="I203" s="2">
        <f>'Moving Avg'!H203</f>
        <v>6.8549404999999979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6.5724</v>
      </c>
      <c r="C204" s="2">
        <f>RSI!I204</f>
        <v>35.587168427548903</v>
      </c>
      <c r="D204" s="2">
        <f>MACD!E204</f>
        <v>7.3143005954565687E-2</v>
      </c>
      <c r="E204" s="2">
        <f>MACD!F204</f>
        <v>4.0969113378156216E-2</v>
      </c>
      <c r="F204" s="2">
        <f>'Moving Avg'!D204</f>
        <v>6.7533200000000004</v>
      </c>
      <c r="G204" s="2">
        <f>'Moving Avg'!F204</f>
        <v>6.8482200000000004</v>
      </c>
      <c r="H204" s="2">
        <f>'Moving Avg'!G204</f>
        <v>6.8883200000000011</v>
      </c>
      <c r="I204" s="2">
        <f>'Moving Avg'!H204</f>
        <v>6.8563259999999984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</row>
    <row r="205" spans="1:12" ht="13.5" x14ac:dyDescent="0.25">
      <c r="A205" s="3">
        <f>RSI!A205</f>
        <v>42604</v>
      </c>
      <c r="B205" s="2">
        <f>RSI!B205</f>
        <v>6.5857000000000001</v>
      </c>
      <c r="C205" s="2">
        <f>RSI!I205</f>
        <v>36.477866746518124</v>
      </c>
      <c r="D205" s="2">
        <f>MACD!E205</f>
        <v>8.7051034459308951E-2</v>
      </c>
      <c r="E205" s="2">
        <f>MACD!F205</f>
        <v>5.0185497594386765E-2</v>
      </c>
      <c r="F205" s="2">
        <f>'Moving Avg'!D205</f>
        <v>6.7063200000000007</v>
      </c>
      <c r="G205" s="2">
        <f>'Moving Avg'!F205</f>
        <v>6.8315900000000003</v>
      </c>
      <c r="H205" s="2">
        <f>'Moving Avg'!G205</f>
        <v>6.8895979999999994</v>
      </c>
      <c r="I205" s="2">
        <f>'Moving Avg'!H205</f>
        <v>6.8558774999999983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</row>
    <row r="206" spans="1:12" ht="13.5" x14ac:dyDescent="0.25">
      <c r="A206" s="3">
        <f>RSI!A206</f>
        <v>42605</v>
      </c>
      <c r="B206" s="2">
        <f>RSI!B206</f>
        <v>6.6478000000000002</v>
      </c>
      <c r="C206" s="2">
        <f>RSI!I206</f>
        <v>40.607526727325123</v>
      </c>
      <c r="D206" s="2">
        <f>MACD!E206</f>
        <v>8.074135839368779E-2</v>
      </c>
      <c r="E206" s="2">
        <f>MACD!F206</f>
        <v>5.6296669754246971E-2</v>
      </c>
      <c r="F206" s="2">
        <f>'Moving Avg'!D206</f>
        <v>6.6522199999999998</v>
      </c>
      <c r="G206" s="2">
        <f>'Moving Avg'!F206</f>
        <v>6.8178450000000002</v>
      </c>
      <c r="H206" s="2">
        <f>'Moving Avg'!G206</f>
        <v>6.8882040000000009</v>
      </c>
      <c r="I206" s="2">
        <f>'Moving Avg'!H206</f>
        <v>6.8542554999999981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6.6078999999999999</v>
      </c>
      <c r="C207" s="2">
        <f>RSI!I207</f>
        <v>38.859483287067746</v>
      </c>
      <c r="D207" s="2">
        <f>MACD!E207</f>
        <v>9.3031026907589798E-2</v>
      </c>
      <c r="E207" s="2">
        <f>MACD!F207</f>
        <v>6.3643541184915539E-2</v>
      </c>
      <c r="F207" s="2">
        <f>'Moving Avg'!D207</f>
        <v>6.6140799999999995</v>
      </c>
      <c r="G207" s="2">
        <f>'Moving Avg'!F207</f>
        <v>6.8021050000000001</v>
      </c>
      <c r="H207" s="2">
        <f>'Moving Avg'!G207</f>
        <v>6.881926</v>
      </c>
      <c r="I207" s="2">
        <f>'Moving Avg'!H207</f>
        <v>6.8539904999999974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6.4791999999999996</v>
      </c>
      <c r="C208" s="2">
        <f>RSI!I208</f>
        <v>33.804593057910566</v>
      </c>
      <c r="D208" s="2">
        <f>MACD!E208</f>
        <v>0.10530263583548916</v>
      </c>
      <c r="E208" s="2">
        <f>MACD!F208</f>
        <v>7.1975360115030265E-2</v>
      </c>
      <c r="F208" s="2">
        <f>'Moving Avg'!D208</f>
        <v>6.5785999999999998</v>
      </c>
      <c r="G208" s="2">
        <f>'Moving Avg'!F208</f>
        <v>6.7797049999999999</v>
      </c>
      <c r="H208" s="2">
        <f>'Moving Avg'!G208</f>
        <v>6.8728119999999997</v>
      </c>
      <c r="I208" s="2">
        <f>'Moving Avg'!H208</f>
        <v>6.8545664999999971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6.5236000000000001</v>
      </c>
      <c r="C209" s="2">
        <f>RSI!I209</f>
        <v>36.856239774442905</v>
      </c>
      <c r="D209" s="2">
        <f>MACD!E209</f>
        <v>0.11085443615409396</v>
      </c>
      <c r="E209" s="2">
        <f>MACD!F209</f>
        <v>7.975117532284301E-2</v>
      </c>
      <c r="F209" s="2">
        <f>'Moving Avg'!D209</f>
        <v>6.5688399999999998</v>
      </c>
      <c r="G209" s="2">
        <f>'Moving Avg'!F209</f>
        <v>6.76884</v>
      </c>
      <c r="H209" s="2">
        <f>'Moving Avg'!G209</f>
        <v>6.8641519999999989</v>
      </c>
      <c r="I209" s="2">
        <f>'Moving Avg'!H209</f>
        <v>6.8557804999999981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</row>
    <row r="210" spans="1:12" ht="13.5" x14ac:dyDescent="0.25">
      <c r="A210" s="3">
        <f>RSI!A210</f>
        <v>42611</v>
      </c>
      <c r="B210" s="2">
        <f>RSI!B210</f>
        <v>6.6212</v>
      </c>
      <c r="C210" s="2">
        <f>RSI!I210</f>
        <v>43.069285678088768</v>
      </c>
      <c r="D210" s="2">
        <f>MACD!E210</f>
        <v>0.113886137986003</v>
      </c>
      <c r="E210" s="2">
        <f>MACD!F210</f>
        <v>8.6578167855475022E-2</v>
      </c>
      <c r="F210" s="2">
        <f>'Moving Avg'!D210</f>
        <v>6.5759400000000001</v>
      </c>
      <c r="G210" s="2">
        <f>'Moving Avg'!F210</f>
        <v>6.7539850000000001</v>
      </c>
      <c r="H210" s="2">
        <f>'Moving Avg'!G210</f>
        <v>6.8600519999999996</v>
      </c>
      <c r="I210" s="2">
        <f>'Moving Avg'!H210</f>
        <v>6.8582789999999978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6.6478000000000002</v>
      </c>
      <c r="C211" s="2">
        <f>RSI!I211</f>
        <v>44.667270743253745</v>
      </c>
      <c r="D211" s="2">
        <f>MACD!E211</f>
        <v>0.13028207374620582</v>
      </c>
      <c r="E211" s="2">
        <f>MACD!F211</f>
        <v>9.5318949033621189E-2</v>
      </c>
      <c r="F211" s="2">
        <f>'Moving Avg'!D211</f>
        <v>6.5759400000000001</v>
      </c>
      <c r="G211" s="2">
        <f>'Moving Avg'!F211</f>
        <v>6.74024</v>
      </c>
      <c r="H211" s="2">
        <f>'Moving Avg'!G211</f>
        <v>6.8547460000000004</v>
      </c>
      <c r="I211" s="2">
        <f>'Moving Avg'!H211</f>
        <v>6.861435499999998</v>
      </c>
      <c r="J211" s="5" t="str">
        <f>OBV!F211</f>
        <v>BULLISH</v>
      </c>
      <c r="K211" s="5" t="str">
        <f>OBV!G211</f>
        <v>NEUTRAL</v>
      </c>
      <c r="L211" s="5" t="str">
        <f>OBV!H211</f>
        <v>NEUTRAL</v>
      </c>
    </row>
    <row r="212" spans="1:12" ht="13.5" x14ac:dyDescent="0.25">
      <c r="A212" s="3">
        <f>RSI!A212</f>
        <v>42613</v>
      </c>
      <c r="B212" s="2">
        <f>RSI!B212</f>
        <v>6.63</v>
      </c>
      <c r="C212" s="2">
        <f>RSI!I212</f>
        <v>43.78166303852165</v>
      </c>
      <c r="D212" s="2">
        <f>MACD!E212</f>
        <v>0.1276289513503972</v>
      </c>
      <c r="E212" s="2">
        <f>MACD!F212</f>
        <v>0.1017809494969764</v>
      </c>
      <c r="F212" s="2">
        <f>'Moving Avg'!D212</f>
        <v>6.5803600000000007</v>
      </c>
      <c r="G212" s="2">
        <f>'Moving Avg'!F212</f>
        <v>6.7244950000000019</v>
      </c>
      <c r="H212" s="2">
        <f>'Moving Avg'!G212</f>
        <v>6.8451699999999995</v>
      </c>
      <c r="I212" s="2">
        <f>'Moving Avg'!H212</f>
        <v>6.8637609999999984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6.5191999999999997</v>
      </c>
      <c r="C213" s="2">
        <f>RSI!I213</f>
        <v>38.645327334974134</v>
      </c>
      <c r="D213" s="2">
        <f>MACD!E213</f>
        <v>0.11237845430125404</v>
      </c>
      <c r="E213" s="2">
        <f>MACD!F213</f>
        <v>0.10390045045783193</v>
      </c>
      <c r="F213" s="2">
        <f>'Moving Avg'!D213</f>
        <v>6.5883599999999998</v>
      </c>
      <c r="G213" s="2">
        <f>'Moving Avg'!F213</f>
        <v>6.7029900000000016</v>
      </c>
      <c r="H213" s="2">
        <f>'Moving Avg'!G213</f>
        <v>6.8334659999999996</v>
      </c>
      <c r="I213" s="2">
        <f>'Moving Avg'!H213</f>
        <v>6.8665094999999985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6.5191999999999997</v>
      </c>
      <c r="C214" s="2">
        <f>RSI!I214</f>
        <v>38.645327334974134</v>
      </c>
      <c r="D214" s="2">
        <f>MACD!E214</f>
        <v>8.7761358843363446E-2</v>
      </c>
      <c r="E214" s="2">
        <f>MACD!F214</f>
        <v>0.10067263213493824</v>
      </c>
      <c r="F214" s="2">
        <f>'Moving Avg'!D214</f>
        <v>6.5874799999999993</v>
      </c>
      <c r="G214" s="2">
        <f>'Moving Avg'!F214</f>
        <v>6.6850300000000002</v>
      </c>
      <c r="H214" s="2">
        <f>'Moving Avg'!G214</f>
        <v>6.8203699999999996</v>
      </c>
      <c r="I214" s="2">
        <f>'Moving Avg'!H214</f>
        <v>6.8692579999999985</v>
      </c>
      <c r="J214" s="5" t="str">
        <f>OBV!F214</f>
        <v>BULLISH</v>
      </c>
      <c r="K214" s="5" t="str">
        <f>OBV!G214</f>
        <v>NEUTRAL</v>
      </c>
      <c r="L214" s="5" t="str">
        <f>OBV!H214</f>
        <v>BULLISH DIVERGENCE</v>
      </c>
    </row>
    <row r="215" spans="1:12" ht="13.5" x14ac:dyDescent="0.25">
      <c r="A215" s="3">
        <f>RSI!A215</f>
        <v>42618</v>
      </c>
      <c r="B215" s="2">
        <f>RSI!B215</f>
        <v>6.6078999999999999</v>
      </c>
      <c r="C215" s="2">
        <f>RSI!I215</f>
        <v>44.671771511310283</v>
      </c>
      <c r="D215" s="2">
        <f>MACD!E215</f>
        <v>6.3556382529137423E-2</v>
      </c>
      <c r="E215" s="2">
        <f>MACD!F215</f>
        <v>9.3249382213778084E-2</v>
      </c>
      <c r="F215" s="2">
        <f>'Moving Avg'!D215</f>
        <v>6.5848199999999988</v>
      </c>
      <c r="G215" s="2">
        <f>'Moving Avg'!F215</f>
        <v>6.6712850000000001</v>
      </c>
      <c r="H215" s="2">
        <f>'Moving Avg'!G215</f>
        <v>6.809047999999998</v>
      </c>
      <c r="I215" s="2">
        <f>'Moving Avg'!H215</f>
        <v>6.8725224999999979</v>
      </c>
      <c r="J215" s="5" t="str">
        <f>OBV!F215</f>
        <v>BULLISH</v>
      </c>
      <c r="K215" s="5" t="str">
        <f>OBV!G215</f>
        <v>NEUTRAL</v>
      </c>
      <c r="L215" s="5" t="str">
        <f>OBV!H215</f>
        <v>BULLISH DIVERGENCE</v>
      </c>
    </row>
    <row r="216" spans="1:12" ht="13.5" x14ac:dyDescent="0.25">
      <c r="A216" s="3">
        <f>RSI!A216</f>
        <v>42619</v>
      </c>
      <c r="B216" s="2">
        <f>RSI!B216</f>
        <v>6.8296000000000001</v>
      </c>
      <c r="C216" s="2">
        <f>RSI!I216</f>
        <v>56.241068297427226</v>
      </c>
      <c r="D216" s="2">
        <f>MACD!E216</f>
        <v>3.6746712966378325E-2</v>
      </c>
      <c r="E216" s="2">
        <f>MACD!F216</f>
        <v>8.1948848364298124E-2</v>
      </c>
      <c r="F216" s="2">
        <f>'Moving Avg'!D216</f>
        <v>6.6211799999999998</v>
      </c>
      <c r="G216" s="2">
        <f>'Moving Avg'!F216</f>
        <v>6.6735000000000015</v>
      </c>
      <c r="H216" s="2">
        <f>'Moving Avg'!G216</f>
        <v>6.8021599999999989</v>
      </c>
      <c r="I216" s="2">
        <f>'Moving Avg'!H216</f>
        <v>6.8768954999999981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6.8339999999999996</v>
      </c>
      <c r="C217" s="2">
        <f>RSI!I217</f>
        <v>56.435766499436028</v>
      </c>
      <c r="D217" s="2">
        <f>MACD!E217</f>
        <v>6.7870378050551849E-3</v>
      </c>
      <c r="E217" s="2">
        <f>MACD!F217</f>
        <v>6.6916486252449531E-2</v>
      </c>
      <c r="F217" s="2">
        <f>'Moving Avg'!D217</f>
        <v>6.6619799999999998</v>
      </c>
      <c r="G217" s="2">
        <f>'Moving Avg'!F217</f>
        <v>6.6715050000000007</v>
      </c>
      <c r="H217" s="2">
        <f>'Moving Avg'!G217</f>
        <v>6.7991859999999997</v>
      </c>
      <c r="I217" s="2">
        <f>'Moving Avg'!H217</f>
        <v>6.8813809999999993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6.6521999999999997</v>
      </c>
      <c r="C218" s="2">
        <f>RSI!I218</f>
        <v>47.109109403510054</v>
      </c>
      <c r="D218" s="2">
        <f>MACD!E218</f>
        <v>-2.5672958834785042E-2</v>
      </c>
      <c r="E218" s="2">
        <f>MACD!F218</f>
        <v>4.8398597235002616E-2</v>
      </c>
      <c r="F218" s="2">
        <f>'Moving Avg'!D218</f>
        <v>6.6885799999999991</v>
      </c>
      <c r="G218" s="2">
        <f>'Moving Avg'!F218</f>
        <v>6.6633000000000013</v>
      </c>
      <c r="H218" s="2">
        <f>'Moving Avg'!G218</f>
        <v>6.797445999999999</v>
      </c>
      <c r="I218" s="2">
        <f>'Moving Avg'!H218</f>
        <v>6.8847764999999992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6.6521999999999997</v>
      </c>
      <c r="C219" s="2">
        <f>RSI!I219</f>
        <v>47.109109403510054</v>
      </c>
      <c r="D219" s="2">
        <f>MACD!E219</f>
        <v>-4.5952751543095083E-2</v>
      </c>
      <c r="E219" s="2">
        <f>MACD!F219</f>
        <v>2.9528327479383075E-2</v>
      </c>
      <c r="F219" s="2">
        <f>'Moving Avg'!D219</f>
        <v>6.7151799999999993</v>
      </c>
      <c r="G219" s="2">
        <f>'Moving Avg'!F219</f>
        <v>6.6562049999999999</v>
      </c>
      <c r="H219" s="2">
        <f>'Moving Avg'!G219</f>
        <v>6.7971839999999997</v>
      </c>
      <c r="I219" s="2">
        <f>'Moving Avg'!H219</f>
        <v>6.8879909999999995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6.6078999999999999</v>
      </c>
      <c r="C220" s="2">
        <f>RSI!I220</f>
        <v>45.007113077940005</v>
      </c>
      <c r="D220" s="2">
        <f>MACD!E220</f>
        <v>-4.4486460912363412E-2</v>
      </c>
      <c r="E220" s="2">
        <f>MACD!F220</f>
        <v>1.4725369801033778E-2</v>
      </c>
      <c r="F220" s="2">
        <f>'Moving Avg'!D220</f>
        <v>6.7151799999999993</v>
      </c>
      <c r="G220" s="2">
        <f>'Moving Avg'!F220</f>
        <v>6.6455649999999995</v>
      </c>
      <c r="H220" s="2">
        <f>'Moving Avg'!G220</f>
        <v>6.7958619999999987</v>
      </c>
      <c r="I220" s="2">
        <f>'Moving Avg'!H220</f>
        <v>6.8902599999999987</v>
      </c>
      <c r="J220" s="5" t="str">
        <f>OBV!F220</f>
        <v>BULLISH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6.7853000000000003</v>
      </c>
      <c r="C221" s="2">
        <f>RSI!I221</f>
        <v>53.881473346942293</v>
      </c>
      <c r="D221" s="2">
        <f>MACD!E221</f>
        <v>-5.1727555592989027E-2</v>
      </c>
      <c r="E221" s="2">
        <f>MACD!F221</f>
        <v>1.4347847222292154E-3</v>
      </c>
      <c r="F221" s="2">
        <f>'Moving Avg'!D221</f>
        <v>6.7063200000000007</v>
      </c>
      <c r="G221" s="2">
        <f>'Moving Avg'!F221</f>
        <v>6.638914999999999</v>
      </c>
      <c r="H221" s="2">
        <f>'Moving Avg'!G221</f>
        <v>6.7967839999999979</v>
      </c>
      <c r="I221" s="2">
        <f>'Moving Avg'!H221</f>
        <v>6.8937599999999986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</row>
    <row r="222" spans="1:12" ht="13.5" x14ac:dyDescent="0.25">
      <c r="A222" s="3">
        <f>RSI!A222</f>
        <v>42629</v>
      </c>
      <c r="B222" s="2">
        <f>RSI!B222</f>
        <v>6.6478000000000002</v>
      </c>
      <c r="C222" s="2">
        <f>RSI!I222</f>
        <v>47.485257643912647</v>
      </c>
      <c r="D222" s="2">
        <f>MACD!E222</f>
        <v>-5.0931518028315637E-2</v>
      </c>
      <c r="E222" s="2">
        <f>MACD!F222</f>
        <v>-9.038475827879755E-3</v>
      </c>
      <c r="F222" s="2">
        <f>'Moving Avg'!D222</f>
        <v>6.6690799999999992</v>
      </c>
      <c r="G222" s="2">
        <f>'Moving Avg'!F222</f>
        <v>6.6313750000000002</v>
      </c>
      <c r="H222" s="2">
        <f>'Moving Avg'!G222</f>
        <v>6.7958079999999992</v>
      </c>
      <c r="I222" s="2">
        <f>'Moving Avg'!H222</f>
        <v>6.8968619999999996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6.6078999999999999</v>
      </c>
      <c r="C223" s="2">
        <f>RSI!I223</f>
        <v>45.7867091525791</v>
      </c>
      <c r="D223" s="2">
        <f>MACD!E223</f>
        <v>-6.4020873007238244E-2</v>
      </c>
      <c r="E223" s="2">
        <f>MACD!F223</f>
        <v>-2.0034955263751455E-2</v>
      </c>
      <c r="F223" s="2">
        <f>'Moving Avg'!D223</f>
        <v>6.6602199999999998</v>
      </c>
      <c r="G223" s="2">
        <f>'Moving Avg'!F223</f>
        <v>6.6289400000000001</v>
      </c>
      <c r="H223" s="2">
        <f>'Moving Avg'!G223</f>
        <v>6.7904879999999981</v>
      </c>
      <c r="I223" s="2">
        <f>'Moving Avg'!H223</f>
        <v>6.8997644999999999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6.4748000000000001</v>
      </c>
      <c r="C224" s="2">
        <f>RSI!I224</f>
        <v>40.57300728713016</v>
      </c>
      <c r="D224" s="2">
        <f>MACD!E224</f>
        <v>-6.4698050007734764E-2</v>
      </c>
      <c r="E224" s="2">
        <f>MACD!F224</f>
        <v>-2.8967574212548117E-2</v>
      </c>
      <c r="F224" s="2">
        <f>'Moving Avg'!D224</f>
        <v>6.6247400000000001</v>
      </c>
      <c r="G224" s="2">
        <f>'Moving Avg'!F224</f>
        <v>6.6240600000000001</v>
      </c>
      <c r="H224" s="2">
        <f>'Moving Avg'!G224</f>
        <v>6.7833039999999993</v>
      </c>
      <c r="I224" s="2">
        <f>'Moving Avg'!H224</f>
        <v>6.9020014999999999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6.5191999999999997</v>
      </c>
      <c r="C225" s="2">
        <f>RSI!I225</f>
        <v>42.908444710634384</v>
      </c>
      <c r="D225" s="2">
        <f>MACD!E225</f>
        <v>-5.3628054210316023E-2</v>
      </c>
      <c r="E225" s="2">
        <f>MACD!F225</f>
        <v>-3.3899670212101704E-2</v>
      </c>
      <c r="F225" s="2">
        <f>'Moving Avg'!D225</f>
        <v>6.6069999999999993</v>
      </c>
      <c r="G225" s="2">
        <f>'Moving Avg'!F225</f>
        <v>6.6207350000000007</v>
      </c>
      <c r="H225" s="2">
        <f>'Moving Avg'!G225</f>
        <v>6.7751439999999983</v>
      </c>
      <c r="I225" s="2">
        <f>'Moving Avg'!H225</f>
        <v>6.9047319999999983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6.5191999999999997</v>
      </c>
      <c r="C226" s="2">
        <f>RSI!I226</f>
        <v>42.908444710634384</v>
      </c>
      <c r="D226" s="2">
        <f>MACD!E226</f>
        <v>-9.2253161444144638E-3</v>
      </c>
      <c r="E226" s="2">
        <f>MACD!F226</f>
        <v>-2.8964799398564257E-2</v>
      </c>
      <c r="F226" s="2">
        <f>'Moving Avg'!D226</f>
        <v>6.5537799999999988</v>
      </c>
      <c r="G226" s="2">
        <f>'Moving Avg'!F226</f>
        <v>6.6143049999999999</v>
      </c>
      <c r="H226" s="2">
        <f>'Moving Avg'!G226</f>
        <v>6.7689359999999992</v>
      </c>
      <c r="I226" s="2">
        <f>'Moving Avg'!H226</f>
        <v>6.9074804999999984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6.5103</v>
      </c>
      <c r="C227" s="2">
        <f>RSI!I227</f>
        <v>42.519977904342603</v>
      </c>
      <c r="D227" s="2">
        <f>MACD!E227</f>
        <v>3.0541789931655572E-2</v>
      </c>
      <c r="E227" s="2">
        <f>MACD!F227</f>
        <v>-1.706348153252029E-2</v>
      </c>
      <c r="F227" s="2">
        <f>'Moving Avg'!D227</f>
        <v>6.5262799999999999</v>
      </c>
      <c r="G227" s="2">
        <f>'Moving Avg'!F227</f>
        <v>6.609424999999999</v>
      </c>
      <c r="H227" s="2">
        <f>'Moving Avg'!G227</f>
        <v>6.7607759999999981</v>
      </c>
      <c r="I227" s="2">
        <f>'Moving Avg'!H227</f>
        <v>6.9101664999999972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6.5635000000000003</v>
      </c>
      <c r="C228" s="2">
        <f>RSI!I228</f>
        <v>45.685416578028203</v>
      </c>
      <c r="D228" s="2">
        <f>MACD!E228</f>
        <v>3.3129217313971893E-2</v>
      </c>
      <c r="E228" s="2">
        <f>MACD!F228</f>
        <v>-7.0249417632218536E-3</v>
      </c>
      <c r="F228" s="2">
        <f>'Moving Avg'!D228</f>
        <v>6.5173999999999994</v>
      </c>
      <c r="G228" s="2">
        <f>'Moving Avg'!F228</f>
        <v>6.6136399999999993</v>
      </c>
      <c r="H228" s="2">
        <f>'Moving Avg'!G228</f>
        <v>6.7519059999999991</v>
      </c>
      <c r="I228" s="2">
        <f>'Moving Avg'!H228</f>
        <v>6.9131184999999968</v>
      </c>
      <c r="J228" s="5" t="str">
        <f>OBV!F228</f>
        <v>BULLISH</v>
      </c>
      <c r="K228" s="5" t="str">
        <f>OBV!G228</f>
        <v>NEUTRAL</v>
      </c>
      <c r="L228" s="5" t="str">
        <f>OBV!H228</f>
        <v>BULLISH DIVERGENCE</v>
      </c>
    </row>
    <row r="229" spans="1:12" ht="13.5" x14ac:dyDescent="0.25">
      <c r="A229" s="3">
        <f>RSI!A229</f>
        <v>42640</v>
      </c>
      <c r="B229" s="2">
        <f>RSI!B229</f>
        <v>6.5857000000000001</v>
      </c>
      <c r="C229" s="2">
        <f>RSI!I229</f>
        <v>46.997140101155622</v>
      </c>
      <c r="D229" s="2">
        <f>MACD!E229</f>
        <v>3.4145244837849198E-2</v>
      </c>
      <c r="E229" s="2">
        <f>MACD!F229</f>
        <v>1.2090955569923571E-3</v>
      </c>
      <c r="F229" s="2">
        <f>'Moving Avg'!D229</f>
        <v>6.5395800000000008</v>
      </c>
      <c r="G229" s="2">
        <f>'Moving Avg'!F229</f>
        <v>6.6167449999999999</v>
      </c>
      <c r="H229" s="2">
        <f>'Moving Avg'!G229</f>
        <v>6.7429479999999966</v>
      </c>
      <c r="I229" s="2">
        <f>'Moving Avg'!H229</f>
        <v>6.9170684999999965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</row>
    <row r="230" spans="1:12" ht="13.5" x14ac:dyDescent="0.25">
      <c r="A230" s="3">
        <f>RSI!A230</f>
        <v>42641</v>
      </c>
      <c r="B230" s="2">
        <f>RSI!B230</f>
        <v>6.5900999999999996</v>
      </c>
      <c r="C230" s="2">
        <f>RSI!I230</f>
        <v>47.268957091873169</v>
      </c>
      <c r="D230" s="2">
        <f>MACD!E230</f>
        <v>2.8168682415383728E-2</v>
      </c>
      <c r="E230" s="2">
        <f>MACD!F230</f>
        <v>6.6010129286706316E-3</v>
      </c>
      <c r="F230" s="2">
        <f>'Moving Avg'!D230</f>
        <v>6.5537599999999996</v>
      </c>
      <c r="G230" s="2">
        <f>'Moving Avg'!F230</f>
        <v>6.615190000000001</v>
      </c>
      <c r="H230" s="2">
        <f>'Moving Avg'!G230</f>
        <v>6.7340779999999985</v>
      </c>
      <c r="I230" s="2">
        <f>'Moving Avg'!H230</f>
        <v>6.9217824999999955</v>
      </c>
      <c r="J230" s="5" t="str">
        <f>OBV!F230</f>
        <v>BULLISH</v>
      </c>
      <c r="K230" s="5" t="str">
        <f>OBV!G230</f>
        <v>STRONG</v>
      </c>
      <c r="L230" s="5" t="str">
        <f>OBV!H230</f>
        <v>CONFIRMED BULLISH</v>
      </c>
    </row>
    <row r="231" spans="1:12" ht="13.5" x14ac:dyDescent="0.25">
      <c r="A231" s="3">
        <f>RSI!A231</f>
        <v>42642</v>
      </c>
      <c r="B231" s="2">
        <f>RSI!B231</f>
        <v>6.5412999999999997</v>
      </c>
      <c r="C231" s="2">
        <f>RSI!I231</f>
        <v>44.540694846228021</v>
      </c>
      <c r="D231" s="2">
        <f>MACD!E231</f>
        <v>5.4275151373105679E-2</v>
      </c>
      <c r="E231" s="2">
        <f>MACD!F231</f>
        <v>1.6135840617557642E-2</v>
      </c>
      <c r="F231" s="2">
        <f>'Moving Avg'!D231</f>
        <v>6.5581800000000001</v>
      </c>
      <c r="G231" s="2">
        <f>'Moving Avg'!F231</f>
        <v>6.609865000000001</v>
      </c>
      <c r="H231" s="2">
        <f>'Moving Avg'!G231</f>
        <v>6.726537999999997</v>
      </c>
      <c r="I231" s="2">
        <f>'Moving Avg'!H231</f>
        <v>6.9280104999999965</v>
      </c>
      <c r="J231" s="5" t="str">
        <f>OBV!F231</f>
        <v>BULLISH</v>
      </c>
      <c r="K231" s="5" t="str">
        <f>OBV!G231</f>
        <v>NEUTRAL</v>
      </c>
      <c r="L231" s="5" t="str">
        <f>OBV!H231</f>
        <v>CONFIRMED BULLISH</v>
      </c>
    </row>
    <row r="232" spans="1:12" ht="13.5" x14ac:dyDescent="0.25">
      <c r="A232" s="3">
        <f>RSI!A232</f>
        <v>42643</v>
      </c>
      <c r="B232" s="2">
        <f>RSI!B232</f>
        <v>6.63</v>
      </c>
      <c r="C232" s="2">
        <f>RSI!I232</f>
        <v>50.170403783787876</v>
      </c>
      <c r="D232" s="2">
        <f>MACD!E232</f>
        <v>4.91668276063848E-2</v>
      </c>
      <c r="E232" s="2">
        <f>MACD!F232</f>
        <v>2.2742038015323075E-2</v>
      </c>
      <c r="F232" s="2">
        <f>'Moving Avg'!D232</f>
        <v>6.5821200000000006</v>
      </c>
      <c r="G232" s="2">
        <f>'Moving Avg'!F232</f>
        <v>6.609865000000001</v>
      </c>
      <c r="H232" s="2">
        <f>'Moving Avg'!G232</f>
        <v>6.7184659999999976</v>
      </c>
      <c r="I232" s="2">
        <f>'Moving Avg'!H232</f>
        <v>6.9342904999999986</v>
      </c>
      <c r="J232" s="5" t="str">
        <f>OBV!F232</f>
        <v>BULLISH</v>
      </c>
      <c r="K232" s="5" t="str">
        <f>OBV!G232</f>
        <v>STRONG</v>
      </c>
      <c r="L232" s="5" t="str">
        <f>OBV!H232</f>
        <v>CONFIRMED BULLISH</v>
      </c>
    </row>
    <row r="233" spans="1:12" ht="13.5" x14ac:dyDescent="0.25">
      <c r="A233" s="3">
        <f>RSI!A233</f>
        <v>42647</v>
      </c>
      <c r="B233" s="2">
        <f>RSI!B233</f>
        <v>6.6388999999999996</v>
      </c>
      <c r="C233" s="2">
        <f>RSI!I233</f>
        <v>50.711048752243947</v>
      </c>
      <c r="D233" s="2">
        <f>MACD!E233</f>
        <v>3.8009402118426294E-2</v>
      </c>
      <c r="E233" s="2">
        <f>MACD!F233</f>
        <v>2.5795510835943721E-2</v>
      </c>
      <c r="F233" s="2">
        <f>'Moving Avg'!D233</f>
        <v>6.5971999999999991</v>
      </c>
      <c r="G233" s="2">
        <f>'Moving Avg'!F233</f>
        <v>6.61585</v>
      </c>
      <c r="H233" s="2">
        <f>'Moving Avg'!G233</f>
        <v>6.7105719999999973</v>
      </c>
      <c r="I233" s="2">
        <f>'Moving Avg'!H233</f>
        <v>6.9402239999999971</v>
      </c>
      <c r="J233" s="5" t="str">
        <f>OBV!F233</f>
        <v>BULLISH</v>
      </c>
      <c r="K233" s="5" t="str">
        <f>OBV!G233</f>
        <v>STRONG</v>
      </c>
      <c r="L233" s="5" t="str">
        <f>OBV!H233</f>
        <v>CONFIRMED BULLISH</v>
      </c>
    </row>
    <row r="234" spans="1:12" ht="13.5" x14ac:dyDescent="0.25">
      <c r="A234" s="3">
        <f>RSI!A234</f>
        <v>42648</v>
      </c>
      <c r="B234" s="2">
        <f>RSI!B234</f>
        <v>6.6433</v>
      </c>
      <c r="C234" s="2">
        <f>RSI!I234</f>
        <v>50.994135932031263</v>
      </c>
      <c r="D234" s="2">
        <f>MACD!E234</f>
        <v>7.6785485068526782E-3</v>
      </c>
      <c r="E234" s="2">
        <f>MACD!F234</f>
        <v>2.2172118370125511E-2</v>
      </c>
      <c r="F234" s="2">
        <f>'Moving Avg'!D234</f>
        <v>6.6087199999999999</v>
      </c>
      <c r="G234" s="2">
        <f>'Moving Avg'!F234</f>
        <v>6.6220550000000014</v>
      </c>
      <c r="H234" s="2">
        <f>'Moving Avg'!G234</f>
        <v>6.7037419999999974</v>
      </c>
      <c r="I234" s="2">
        <f>'Moving Avg'!H234</f>
        <v>6.945831499999997</v>
      </c>
      <c r="J234" s="5" t="str">
        <f>OBV!F234</f>
        <v>BULLISH</v>
      </c>
      <c r="K234" s="5" t="str">
        <f>OBV!G234</f>
        <v>STRONG</v>
      </c>
      <c r="L234" s="5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6.6966000000000001</v>
      </c>
      <c r="C235" s="2">
        <f>RSI!I235</f>
        <v>54.409991604151926</v>
      </c>
      <c r="D235" s="2">
        <f>MACD!E235</f>
        <v>-1.5210052453859646E-2</v>
      </c>
      <c r="E235" s="2">
        <f>MACD!F235</f>
        <v>1.4695684205328479E-2</v>
      </c>
      <c r="F235" s="2">
        <f>'Moving Avg'!D235</f>
        <v>6.6300199999999991</v>
      </c>
      <c r="G235" s="2">
        <f>'Moving Avg'!F235</f>
        <v>6.6264900000000013</v>
      </c>
      <c r="H235" s="2">
        <f>'Moving Avg'!G235</f>
        <v>6.6993079999999976</v>
      </c>
      <c r="I235" s="2">
        <f>'Moving Avg'!H235</f>
        <v>6.9510534999999969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6.5724</v>
      </c>
      <c r="C236" s="2">
        <f>RSI!I236</f>
        <v>46.309670698895339</v>
      </c>
      <c r="D236" s="2">
        <f>MACD!E236</f>
        <v>-2.5791035514773242E-2</v>
      </c>
      <c r="E236" s="2">
        <f>MACD!F236</f>
        <v>6.5983402613081351E-3</v>
      </c>
      <c r="F236" s="2">
        <f>'Moving Avg'!D236</f>
        <v>6.636239999999999</v>
      </c>
      <c r="G236" s="2">
        <f>'Moving Avg'!F236</f>
        <v>6.6136300000000006</v>
      </c>
      <c r="H236" s="2">
        <f>'Moving Avg'!G236</f>
        <v>6.6923019999999971</v>
      </c>
      <c r="I236" s="2">
        <f>'Moving Avg'!H236</f>
        <v>6.9556544999999979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6.5058999999999996</v>
      </c>
      <c r="C237" s="2">
        <f>RSI!I237</f>
        <v>42.648561476416234</v>
      </c>
      <c r="D237" s="2">
        <f>MACD!E237</f>
        <v>-3.0836637223297103E-2</v>
      </c>
      <c r="E237" s="2">
        <f>MACD!F237</f>
        <v>-8.8865523561291234E-4</v>
      </c>
      <c r="F237" s="2">
        <f>'Moving Avg'!D237</f>
        <v>6.6114199999999999</v>
      </c>
      <c r="G237" s="2">
        <f>'Moving Avg'!F237</f>
        <v>6.5972250000000017</v>
      </c>
      <c r="H237" s="2">
        <f>'Moving Avg'!G237</f>
        <v>6.6839659999999972</v>
      </c>
      <c r="I237" s="2">
        <f>'Moving Avg'!H237</f>
        <v>6.959922999999999</v>
      </c>
      <c r="J237" s="5" t="str">
        <f>OBV!F237</f>
        <v>BULLISH</v>
      </c>
      <c r="K237" s="5" t="str">
        <f>OBV!G237</f>
        <v>NEUTRAL</v>
      </c>
      <c r="L237" s="5" t="str">
        <f>OBV!H237</f>
        <v>BULLISH DIVERGENCE</v>
      </c>
    </row>
    <row r="238" spans="1:12" ht="13.5" x14ac:dyDescent="0.25">
      <c r="A238" s="3">
        <f>RSI!A238</f>
        <v>42654</v>
      </c>
      <c r="B238" s="2">
        <f>RSI!B238</f>
        <v>6.5635000000000003</v>
      </c>
      <c r="C238" s="2">
        <f>RSI!I238</f>
        <v>46.587417368011984</v>
      </c>
      <c r="D238" s="2">
        <f>MACD!E238</f>
        <v>-3.0470238137687566E-2</v>
      </c>
      <c r="E238" s="2">
        <f>MACD!F238</f>
        <v>-6.8049718160278433E-3</v>
      </c>
      <c r="F238" s="2">
        <f>'Moving Avg'!D238</f>
        <v>6.5963400000000005</v>
      </c>
      <c r="G238" s="2">
        <f>'Moving Avg'!F238</f>
        <v>6.592789999999999</v>
      </c>
      <c r="H238" s="2">
        <f>'Moving Avg'!G238</f>
        <v>6.6766919999999974</v>
      </c>
      <c r="I238" s="2">
        <f>'Moving Avg'!H238</f>
        <v>6.9645009999999976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</row>
    <row r="239" spans="1:12" ht="13.5" x14ac:dyDescent="0.25">
      <c r="A239" s="3">
        <f>RSI!A239</f>
        <v>42655</v>
      </c>
      <c r="B239" s="2">
        <f>RSI!B239</f>
        <v>6.5058999999999996</v>
      </c>
      <c r="C239" s="2">
        <f>RSI!I239</f>
        <v>43.379005935478027</v>
      </c>
      <c r="D239" s="2">
        <f>MACD!E239</f>
        <v>-2.2153882863917396E-2</v>
      </c>
      <c r="E239" s="2">
        <f>MACD!F239</f>
        <v>-9.8747540256057548E-3</v>
      </c>
      <c r="F239" s="2">
        <f>'Moving Avg'!D239</f>
        <v>6.568859999999999</v>
      </c>
      <c r="G239" s="2">
        <f>'Moving Avg'!F239</f>
        <v>6.5854750000000006</v>
      </c>
      <c r="H239" s="2">
        <f>'Moving Avg'!G239</f>
        <v>6.6719919999999977</v>
      </c>
      <c r="I239" s="2">
        <f>'Moving Avg'!H239</f>
        <v>6.9694214999999993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6.4836999999999998</v>
      </c>
      <c r="C240" s="2">
        <f>RSI!I240</f>
        <v>42.173481417194324</v>
      </c>
      <c r="D240" s="2">
        <f>MACD!E240</f>
        <v>-1.2154984767784427E-2</v>
      </c>
      <c r="E240" s="2">
        <f>MACD!F240</f>
        <v>-1.0330800174041491E-2</v>
      </c>
      <c r="F240" s="2">
        <f>'Moving Avg'!D240</f>
        <v>6.5262799999999999</v>
      </c>
      <c r="G240" s="2">
        <f>'Moving Avg'!F240</f>
        <v>6.5792650000000013</v>
      </c>
      <c r="H240" s="2">
        <f>'Moving Avg'!G240</f>
        <v>6.6632999999999996</v>
      </c>
      <c r="I240" s="2">
        <f>'Moving Avg'!H240</f>
        <v>6.9729919999999996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6.4969999999999999</v>
      </c>
      <c r="C241" s="2">
        <f>RSI!I241</f>
        <v>43.192046873034457</v>
      </c>
      <c r="D241" s="2">
        <f>MACD!E241</f>
        <v>-1.1462913783431894E-2</v>
      </c>
      <c r="E241" s="2">
        <f>MACD!F241</f>
        <v>-1.0557222895919573E-2</v>
      </c>
      <c r="F241" s="2">
        <f>'Moving Avg'!D241</f>
        <v>6.5111999999999997</v>
      </c>
      <c r="G241" s="2">
        <f>'Moving Avg'!F241</f>
        <v>6.5648499999999999</v>
      </c>
      <c r="H241" s="2">
        <f>'Moving Avg'!G241</f>
        <v>6.6547859999999988</v>
      </c>
      <c r="I241" s="2">
        <f>'Moving Avg'!H241</f>
        <v>6.9753459999999992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6.5058999999999996</v>
      </c>
      <c r="C242" s="2">
        <f>RSI!I242</f>
        <v>43.904105938377256</v>
      </c>
      <c r="D242" s="2">
        <f>MACD!E242</f>
        <v>2.7016764611005328E-3</v>
      </c>
      <c r="E242" s="2">
        <f>MACD!F242</f>
        <v>-7.9054430245155509E-3</v>
      </c>
      <c r="F242" s="2">
        <f>'Moving Avg'!D242</f>
        <v>6.5111999999999997</v>
      </c>
      <c r="G242" s="2">
        <f>'Moving Avg'!F242</f>
        <v>6.5577550000000002</v>
      </c>
      <c r="H242" s="2">
        <f>'Moving Avg'!G242</f>
        <v>6.6460060000000007</v>
      </c>
      <c r="I242" s="2">
        <f>'Moving Avg'!H242</f>
        <v>6.9763970000000004</v>
      </c>
      <c r="J242" s="5" t="str">
        <f>OBV!F242</f>
        <v>BULLISH</v>
      </c>
      <c r="K242" s="5" t="str">
        <f>OBV!G242</f>
        <v>NEUTRAL</v>
      </c>
      <c r="L242" s="5" t="str">
        <f>OBV!H242</f>
        <v>NEUTRAL</v>
      </c>
    </row>
    <row r="243" spans="1:12" ht="13.5" x14ac:dyDescent="0.25">
      <c r="A243" s="3">
        <f>RSI!A243</f>
        <v>42661</v>
      </c>
      <c r="B243" s="2">
        <f>RSI!B243</f>
        <v>6.4615</v>
      </c>
      <c r="C243" s="2">
        <f>RSI!I243</f>
        <v>41.13406519189796</v>
      </c>
      <c r="D243" s="2">
        <f>MACD!E243</f>
        <v>1.984086623717296E-2</v>
      </c>
      <c r="E243" s="2">
        <f>MACD!F243</f>
        <v>-2.356181172177849E-3</v>
      </c>
      <c r="F243" s="2">
        <f>'Moving Avg'!D243</f>
        <v>6.4908000000000001</v>
      </c>
      <c r="G243" s="2">
        <f>'Moving Avg'!F243</f>
        <v>6.5504350000000002</v>
      </c>
      <c r="H243" s="2">
        <f>'Moving Avg'!G243</f>
        <v>6.6362500000000013</v>
      </c>
      <c r="I243" s="2">
        <f>'Moving Avg'!H243</f>
        <v>6.9758129999999996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6.4526000000000003</v>
      </c>
      <c r="C244" s="2">
        <f>RSI!I244</f>
        <v>40.581352726601146</v>
      </c>
      <c r="D244" s="2">
        <f>MACD!E244</f>
        <v>3.6400734395212631E-2</v>
      </c>
      <c r="E244" s="2">
        <f>MACD!F244</f>
        <v>5.3952019413002475E-3</v>
      </c>
      <c r="F244" s="2">
        <f>'Moving Avg'!D244</f>
        <v>6.4801400000000005</v>
      </c>
      <c r="G244" s="2">
        <f>'Moving Avg'!F244</f>
        <v>6.5493250000000005</v>
      </c>
      <c r="H244" s="2">
        <f>'Moving Avg'!G244</f>
        <v>6.6277340000000002</v>
      </c>
      <c r="I244" s="2">
        <f>'Moving Avg'!H244</f>
        <v>6.9737059999999982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6.4526000000000003</v>
      </c>
      <c r="C245" s="2">
        <f>RSI!I245</f>
        <v>40.581352726601153</v>
      </c>
      <c r="D245" s="2">
        <f>MACD!E245</f>
        <v>5.9333386263814347E-2</v>
      </c>
      <c r="E245" s="2">
        <f>MACD!F245</f>
        <v>1.6182838805803068E-2</v>
      </c>
      <c r="F245" s="2">
        <f>'Moving Avg'!D245</f>
        <v>6.4739200000000015</v>
      </c>
      <c r="G245" s="2">
        <f>'Moving Avg'!F245</f>
        <v>6.5459950000000005</v>
      </c>
      <c r="H245" s="2">
        <f>'Moving Avg'!G245</f>
        <v>6.6191300000000011</v>
      </c>
      <c r="I245" s="2">
        <f>'Moving Avg'!H245</f>
        <v>6.9695119999999999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6.4526000000000003</v>
      </c>
      <c r="C246" s="2">
        <f>RSI!I246</f>
        <v>40.581352726601146</v>
      </c>
      <c r="D246" s="2">
        <f>MACD!E246</f>
        <v>6.0297334180654083E-2</v>
      </c>
      <c r="E246" s="2">
        <f>MACD!F246</f>
        <v>2.5005737880773274E-2</v>
      </c>
      <c r="F246" s="2">
        <f>'Moving Avg'!D246</f>
        <v>6.4650400000000001</v>
      </c>
      <c r="G246" s="2">
        <f>'Moving Avg'!F246</f>
        <v>6.5426650000000013</v>
      </c>
      <c r="H246" s="2">
        <f>'Moving Avg'!G246</f>
        <v>6.6124760000000027</v>
      </c>
      <c r="I246" s="2">
        <f>'Moving Avg'!H246</f>
        <v>6.9654699999999998</v>
      </c>
      <c r="J246" s="5" t="str">
        <f>OBV!F246</f>
        <v>BEARISH</v>
      </c>
      <c r="K246" s="5" t="str">
        <f>OBV!G246</f>
        <v>WEAK</v>
      </c>
      <c r="L246" s="5" t="str">
        <f>OBV!H246</f>
        <v>CONFIRMED BEARISH</v>
      </c>
    </row>
    <row r="247" spans="1:12" ht="13.5" x14ac:dyDescent="0.25">
      <c r="A247" s="3">
        <f>RSI!A247</f>
        <v>42667</v>
      </c>
      <c r="B247" s="2">
        <f>RSI!B247</f>
        <v>6.5635000000000003</v>
      </c>
      <c r="C247" s="2">
        <f>RSI!I247</f>
        <v>50.857894204456343</v>
      </c>
      <c r="D247" s="2">
        <f>MACD!E247</f>
        <v>4.3285073042214961E-2</v>
      </c>
      <c r="E247" s="2">
        <f>MACD!F247</f>
        <v>2.8661604913061613E-2</v>
      </c>
      <c r="F247" s="2">
        <f>'Moving Avg'!D247</f>
        <v>6.476560000000001</v>
      </c>
      <c r="G247" s="2">
        <f>'Moving Avg'!F247</f>
        <v>6.5453250000000009</v>
      </c>
      <c r="H247" s="2">
        <f>'Moving Avg'!G247</f>
        <v>6.6062680000000009</v>
      </c>
      <c r="I247" s="2">
        <f>'Moving Avg'!H247</f>
        <v>6.9603520000000003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</row>
    <row r="248" spans="1:12" ht="13.5" x14ac:dyDescent="0.25">
      <c r="A248" s="3">
        <f>RSI!A248</f>
        <v>42668</v>
      </c>
      <c r="B248" s="2">
        <f>RSI!B248</f>
        <v>6.5635000000000003</v>
      </c>
      <c r="C248" s="2">
        <f>RSI!I248</f>
        <v>50.857894204456343</v>
      </c>
      <c r="D248" s="2">
        <f>MACD!E248</f>
        <v>3.7668229437544554E-2</v>
      </c>
      <c r="E248" s="2">
        <f>MACD!F248</f>
        <v>3.0462929817958204E-2</v>
      </c>
      <c r="F248" s="2">
        <f>'Moving Avg'!D248</f>
        <v>6.4969599999999996</v>
      </c>
      <c r="G248" s="2">
        <f>'Moving Avg'!F248</f>
        <v>6.5453250000000009</v>
      </c>
      <c r="H248" s="2">
        <f>'Moving Avg'!G248</f>
        <v>6.6012120000000003</v>
      </c>
      <c r="I248" s="2">
        <f>'Moving Avg'!H248</f>
        <v>6.9541040000000001</v>
      </c>
      <c r="J248" s="5" t="str">
        <f>OBV!F248</f>
        <v>BEARISH</v>
      </c>
      <c r="K248" s="5" t="str">
        <f>OBV!G248</f>
        <v>NEUTRAL</v>
      </c>
      <c r="L248" s="5" t="str">
        <f>OBV!H248</f>
        <v>BEARISH DIVERGENCE</v>
      </c>
    </row>
    <row r="249" spans="1:12" ht="13.5" x14ac:dyDescent="0.25">
      <c r="A249" s="3">
        <f>RSI!A249</f>
        <v>42669</v>
      </c>
      <c r="B249" s="2">
        <f>RSI!B249</f>
        <v>6.7586000000000004</v>
      </c>
      <c r="C249" s="2">
        <f>RSI!I249</f>
        <v>63.675762734361264</v>
      </c>
      <c r="D249" s="2">
        <f>MACD!E249</f>
        <v>9.5249106083858948E-3</v>
      </c>
      <c r="E249" s="2">
        <f>MACD!F249</f>
        <v>2.6275325976043745E-2</v>
      </c>
      <c r="F249" s="2">
        <f>'Moving Avg'!D249</f>
        <v>6.5581600000000009</v>
      </c>
      <c r="G249" s="2">
        <f>'Moving Avg'!F249</f>
        <v>6.5539700000000014</v>
      </c>
      <c r="H249" s="2">
        <f>'Moving Avg'!G249</f>
        <v>6.6005020000000005</v>
      </c>
      <c r="I249" s="2">
        <f>'Moving Avg'!H249</f>
        <v>6.9487659999999982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7.0602</v>
      </c>
      <c r="C250" s="2">
        <f>RSI!I250</f>
        <v>74.673370010447059</v>
      </c>
      <c r="D250" s="2">
        <f>MACD!E250</f>
        <v>-4.1269141586634639E-2</v>
      </c>
      <c r="E250" s="2">
        <f>MACD!F250</f>
        <v>1.2766432463508068E-2</v>
      </c>
      <c r="F250" s="2">
        <f>'Moving Avg'!D250</f>
        <v>6.6796800000000003</v>
      </c>
      <c r="G250" s="2">
        <f>'Moving Avg'!F250</f>
        <v>6.5774750000000015</v>
      </c>
      <c r="H250" s="2">
        <f>'Moving Avg'!G250</f>
        <v>6.6052920000000004</v>
      </c>
      <c r="I250" s="2">
        <f>'Moving Avg'!H250</f>
        <v>6.945370999999998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6.7853000000000003</v>
      </c>
      <c r="C251" s="2">
        <f>RSI!I251</f>
        <v>57.565617561203247</v>
      </c>
      <c r="D251" s="2">
        <f>MACD!E251</f>
        <v>-6.4755431578896072E-2</v>
      </c>
      <c r="E251" s="2">
        <f>MACD!F251</f>
        <v>-2.7379403449727599E-3</v>
      </c>
      <c r="F251" s="2">
        <f>'Moving Avg'!D251</f>
        <v>6.7462199999999992</v>
      </c>
      <c r="G251" s="2">
        <f>'Moving Avg'!F251</f>
        <v>6.5896749999999997</v>
      </c>
      <c r="H251" s="2">
        <f>'Moving Avg'!G251</f>
        <v>6.6026320000000007</v>
      </c>
      <c r="I251" s="2">
        <f>'Moving Avg'!H251</f>
        <v>6.940601499999997</v>
      </c>
      <c r="J251" s="5" t="str">
        <f>OBV!F251</f>
        <v>BEARISH</v>
      </c>
      <c r="K251" s="5" t="str">
        <f>OBV!G251</f>
        <v>WEAK</v>
      </c>
      <c r="L251" s="5" t="str">
        <f>OBV!H251</f>
        <v>BEARISH DIVERGENCE</v>
      </c>
    </row>
    <row r="252" spans="1:12" ht="13.5" x14ac:dyDescent="0.25">
      <c r="A252" s="3">
        <f>RSI!A252</f>
        <v>42674</v>
      </c>
      <c r="B252" s="2">
        <f>RSI!B252</f>
        <v>6.8562000000000003</v>
      </c>
      <c r="C252" s="2">
        <f>RSI!I252</f>
        <v>60.104306019324852</v>
      </c>
      <c r="D252" s="2">
        <f>MACD!E252</f>
        <v>-8.9586508563388456E-2</v>
      </c>
      <c r="E252" s="2">
        <f>MACD!F252</f>
        <v>-2.01076539886559E-2</v>
      </c>
      <c r="F252" s="2">
        <f>'Moving Avg'!D252</f>
        <v>6.8047599999999999</v>
      </c>
      <c r="G252" s="2">
        <f>'Moving Avg'!F252</f>
        <v>6.6009849999999997</v>
      </c>
      <c r="H252" s="2">
        <f>'Moving Avg'!G252</f>
        <v>6.603784000000001</v>
      </c>
      <c r="I252" s="2">
        <f>'Moving Avg'!H252</f>
        <v>6.9361644999999976</v>
      </c>
      <c r="J252" s="5" t="str">
        <f>OBV!F252</f>
        <v>BEARISH</v>
      </c>
      <c r="K252" s="5" t="str">
        <f>OBV!G252</f>
        <v>WEAK</v>
      </c>
      <c r="L252" s="5" t="str">
        <f>OBV!H252</f>
        <v>BEARISH DIVERGENCE</v>
      </c>
    </row>
    <row r="253" spans="1:12" ht="13.5" x14ac:dyDescent="0.25">
      <c r="A253" s="3">
        <f>RSI!A253</f>
        <v>42675</v>
      </c>
      <c r="B253" s="2">
        <f>RSI!B253</f>
        <v>6.6966000000000001</v>
      </c>
      <c r="C253" s="2">
        <f>RSI!I253</f>
        <v>52.491391654631684</v>
      </c>
      <c r="D253" s="2">
        <f>MACD!E253</f>
        <v>-0.10702069698641203</v>
      </c>
      <c r="E253" s="2">
        <f>MACD!F253</f>
        <v>-3.7490262588207132E-2</v>
      </c>
      <c r="F253" s="2">
        <f>'Moving Avg'!D253</f>
        <v>6.8313800000000002</v>
      </c>
      <c r="G253" s="2">
        <f>'Moving Avg'!F253</f>
        <v>6.6038700000000006</v>
      </c>
      <c r="H253" s="2">
        <f>'Moving Avg'!G253</f>
        <v>6.6045840000000009</v>
      </c>
      <c r="I253" s="2">
        <f>'Moving Avg'!H253</f>
        <v>6.9320384999999964</v>
      </c>
      <c r="J253" s="5" t="str">
        <f>OBV!F253</f>
        <v>BEARISH</v>
      </c>
      <c r="K253" s="5" t="str">
        <f>OBV!G253</f>
        <v>WEAK</v>
      </c>
      <c r="L253" s="5" t="str">
        <f>OBV!H253</f>
        <v>BEARISH DIVERGENCE</v>
      </c>
    </row>
    <row r="254" spans="1:12" ht="13.5" x14ac:dyDescent="0.25">
      <c r="A254" s="3">
        <f>RSI!A254</f>
        <v>42676</v>
      </c>
      <c r="B254" s="2">
        <f>RSI!B254</f>
        <v>6.5191999999999997</v>
      </c>
      <c r="C254" s="2">
        <f>RSI!I254</f>
        <v>45.580558450385212</v>
      </c>
      <c r="D254" s="2">
        <f>MACD!E254</f>
        <v>-0.11036804464563144</v>
      </c>
      <c r="E254" s="2">
        <f>MACD!F254</f>
        <v>-5.2065818999691996E-2</v>
      </c>
      <c r="F254" s="2">
        <f>'Moving Avg'!D254</f>
        <v>6.783500000000001</v>
      </c>
      <c r="G254" s="2">
        <f>'Moving Avg'!F254</f>
        <v>6.597665000000001</v>
      </c>
      <c r="H254" s="2">
        <f>'Moving Avg'!G254</f>
        <v>6.6035200000000005</v>
      </c>
      <c r="I254" s="2">
        <f>'Moving Avg'!H254</f>
        <v>6.9286994999999969</v>
      </c>
      <c r="J254" s="5" t="str">
        <f>OBV!F254</f>
        <v>BEARISH</v>
      </c>
      <c r="K254" s="5" t="str">
        <f>OBV!G254</f>
        <v>WEAK</v>
      </c>
      <c r="L254" s="5" t="str">
        <f>OBV!H254</f>
        <v>CONFIRMED BEARISH</v>
      </c>
    </row>
    <row r="255" spans="1:12" ht="13.5" x14ac:dyDescent="0.25">
      <c r="A255" s="3">
        <f>RSI!A255</f>
        <v>42677</v>
      </c>
      <c r="B255" s="2">
        <f>RSI!B255</f>
        <v>6.6478000000000002</v>
      </c>
      <c r="C255" s="2">
        <f>RSI!I255</f>
        <v>50.652555878663229</v>
      </c>
      <c r="D255" s="2">
        <f>MACD!E255</f>
        <v>-0.12201775526586722</v>
      </c>
      <c r="E255" s="2">
        <f>MACD!F255</f>
        <v>-6.6056206252927047E-2</v>
      </c>
      <c r="F255" s="2">
        <f>'Moving Avg'!D255</f>
        <v>6.7010199999999998</v>
      </c>
      <c r="G255" s="2">
        <f>'Moving Avg'!F255</f>
        <v>6.595225000000001</v>
      </c>
      <c r="H255" s="2">
        <f>'Moving Avg'!G255</f>
        <v>6.6047620000000018</v>
      </c>
      <c r="I255" s="2">
        <f>'Moving Avg'!H255</f>
        <v>6.9276119999999954</v>
      </c>
      <c r="J255" s="5" t="str">
        <f>OBV!F255</f>
        <v>BEARISH</v>
      </c>
      <c r="K255" s="5" t="str">
        <f>OBV!G255</f>
        <v>WEAK</v>
      </c>
      <c r="L255" s="5" t="str">
        <f>OBV!H255</f>
        <v>CONFIRMED BEARISH</v>
      </c>
    </row>
    <row r="256" spans="1:12" ht="13.5" x14ac:dyDescent="0.25">
      <c r="A256" s="3">
        <f>RSI!A256</f>
        <v>42678</v>
      </c>
      <c r="B256" s="2">
        <f>RSI!B256</f>
        <v>6.5412999999999997</v>
      </c>
      <c r="C256" s="2">
        <f>RSI!I256</f>
        <v>46.765309402924906</v>
      </c>
      <c r="D256" s="2">
        <f>MACD!E256</f>
        <v>-0.1240901182274099</v>
      </c>
      <c r="E256" s="2">
        <f>MACD!F256</f>
        <v>-7.7662988647823616E-2</v>
      </c>
      <c r="F256" s="2">
        <f>'Moving Avg'!D256</f>
        <v>6.6522199999999998</v>
      </c>
      <c r="G256" s="2">
        <f>'Moving Avg'!F256</f>
        <v>6.5936700000000013</v>
      </c>
      <c r="H256" s="2">
        <f>'Moving Avg'!G256</f>
        <v>6.6026319999999998</v>
      </c>
      <c r="I256" s="2">
        <f>'Moving Avg'!H256</f>
        <v>6.924448499999996</v>
      </c>
      <c r="J256" s="5" t="str">
        <f>OBV!F256</f>
        <v>BEARISH</v>
      </c>
      <c r="K256" s="5" t="str">
        <f>OBV!G256</f>
        <v>WEAK</v>
      </c>
      <c r="L256" s="5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6.6478000000000002</v>
      </c>
      <c r="C257" s="2">
        <f>RSI!I257</f>
        <v>50.829119307499113</v>
      </c>
      <c r="D257" s="2">
        <f>MACD!E257</f>
        <v>-0.11613780865907586</v>
      </c>
      <c r="E257" s="2">
        <f>MACD!F257</f>
        <v>-8.5357952650074065E-2</v>
      </c>
      <c r="F257" s="2">
        <f>'Moving Avg'!D257</f>
        <v>6.6105400000000003</v>
      </c>
      <c r="G257" s="2">
        <f>'Moving Avg'!F257</f>
        <v>6.6007650000000009</v>
      </c>
      <c r="H257" s="2">
        <f>'Moving Avg'!G257</f>
        <v>6.6034299999999995</v>
      </c>
      <c r="I257" s="2">
        <f>'Moving Avg'!H257</f>
        <v>6.9215999999999962</v>
      </c>
      <c r="J257" s="5" t="str">
        <f>OBV!F257</f>
        <v>BEARISH</v>
      </c>
      <c r="K257" s="5" t="str">
        <f>OBV!G257</f>
        <v>WEAK</v>
      </c>
      <c r="L257" s="5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6.5635000000000003</v>
      </c>
      <c r="C258" s="2">
        <f>RSI!I258</f>
        <v>47.72359822932048</v>
      </c>
      <c r="D258" s="2">
        <f>MACD!E258</f>
        <v>-0.10330009821483621</v>
      </c>
      <c r="E258" s="2">
        <f>MACD!F258</f>
        <v>-8.8946381763026494E-2</v>
      </c>
      <c r="F258" s="2">
        <f>'Moving Avg'!D258</f>
        <v>6.5839200000000009</v>
      </c>
      <c r="G258" s="2">
        <f>'Moving Avg'!F258</f>
        <v>6.600765</v>
      </c>
      <c r="H258" s="2">
        <f>'Moving Avg'!G258</f>
        <v>6.6051159999999989</v>
      </c>
      <c r="I258" s="2">
        <f>'Moving Avg'!H258</f>
        <v>6.9194169999999966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6.5635000000000003</v>
      </c>
      <c r="C259" s="2">
        <f>RSI!I259</f>
        <v>47.72359822932048</v>
      </c>
      <c r="D259" s="2">
        <f>MACD!E259</f>
        <v>-6.2049469254650269E-2</v>
      </c>
      <c r="E259" s="2">
        <f>MACD!F259</f>
        <v>-8.3566999261351249E-2</v>
      </c>
      <c r="F259" s="2">
        <f>'Moving Avg'!D259</f>
        <v>6.5927800000000003</v>
      </c>
      <c r="G259" s="2">
        <f>'Moving Avg'!F259</f>
        <v>6.6036450000000002</v>
      </c>
      <c r="H259" s="2">
        <f>'Moving Avg'!G259</f>
        <v>6.6059139999999994</v>
      </c>
      <c r="I259" s="2">
        <f>'Moving Avg'!H259</f>
        <v>6.9152989999999965</v>
      </c>
      <c r="J259" s="5" t="str">
        <f>OBV!F259</f>
        <v>BEARISH</v>
      </c>
      <c r="K259" s="5" t="str">
        <f>OBV!G259</f>
        <v>NEUTRAL</v>
      </c>
      <c r="L259" s="5" t="str">
        <f>OBV!H259</f>
        <v>BEARISH DIVERGENCE</v>
      </c>
    </row>
    <row r="260" spans="1:12" ht="13.5" x14ac:dyDescent="0.25">
      <c r="A260" s="3">
        <f>RSI!A260</f>
        <v>42684</v>
      </c>
      <c r="B260" s="2">
        <f>RSI!B260</f>
        <v>6.5724</v>
      </c>
      <c r="C260" s="2">
        <f>RSI!I260</f>
        <v>48.111768760485539</v>
      </c>
      <c r="D260" s="2">
        <f>MACD!E260</f>
        <v>1.8940618611645199E-2</v>
      </c>
      <c r="E260" s="2">
        <f>MACD!F260</f>
        <v>-6.3065475686751971E-2</v>
      </c>
      <c r="F260" s="2">
        <f>'Moving Avg'!D260</f>
        <v>6.5777000000000001</v>
      </c>
      <c r="G260" s="2">
        <f>'Moving Avg'!F260</f>
        <v>6.6080800000000011</v>
      </c>
      <c r="H260" s="2">
        <f>'Moving Avg'!G260</f>
        <v>6.6049379999999998</v>
      </c>
      <c r="I260" s="2">
        <f>'Moving Avg'!H260</f>
        <v>6.9114214999999968</v>
      </c>
      <c r="J260" s="5" t="str">
        <f>OBV!F260</f>
        <v>BEARISH</v>
      </c>
      <c r="K260" s="5" t="str">
        <f>OBV!G260</f>
        <v>NEUTRAL</v>
      </c>
      <c r="L260" s="5" t="str">
        <f>OBV!H260</f>
        <v>CONFIRMED BEARISH</v>
      </c>
    </row>
    <row r="261" spans="1:12" ht="13.5" x14ac:dyDescent="0.25">
      <c r="A261" s="3">
        <f>RSI!A261</f>
        <v>42685</v>
      </c>
      <c r="B261" s="2">
        <f>RSI!B261</f>
        <v>6.7808000000000002</v>
      </c>
      <c r="C261" s="2">
        <f>RSI!I261</f>
        <v>56.295247069036741</v>
      </c>
      <c r="D261" s="2">
        <f>MACD!E261</f>
        <v>3.0008173280547723E-2</v>
      </c>
      <c r="E261" s="2">
        <f>MACD!F261</f>
        <v>-4.445074589329203E-2</v>
      </c>
      <c r="F261" s="2">
        <f>'Moving Avg'!D261</f>
        <v>6.6256000000000004</v>
      </c>
      <c r="G261" s="2">
        <f>'Moving Avg'!F261</f>
        <v>6.6222700000000021</v>
      </c>
      <c r="H261" s="2">
        <f>'Moving Avg'!G261</f>
        <v>6.6075979999999994</v>
      </c>
      <c r="I261" s="2">
        <f>'Moving Avg'!H261</f>
        <v>6.9083684999999955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6.9626000000000001</v>
      </c>
      <c r="C262" s="2">
        <f>RSI!I262</f>
        <v>61.935177256610537</v>
      </c>
      <c r="D262" s="2">
        <f>MACD!E262</f>
        <v>3.582966855355707E-2</v>
      </c>
      <c r="E262" s="2">
        <f>MACD!F262</f>
        <v>-2.839466300392221E-2</v>
      </c>
      <c r="F262" s="2">
        <f>'Moving Avg'!D262</f>
        <v>6.6885599999999998</v>
      </c>
      <c r="G262" s="2">
        <f>'Moving Avg'!F262</f>
        <v>6.6451050000000009</v>
      </c>
      <c r="H262" s="2">
        <f>'Moving Avg'!G262</f>
        <v>6.6142499999999993</v>
      </c>
      <c r="I262" s="2">
        <f>'Moving Avg'!H262</f>
        <v>6.9055724999999963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6.9626000000000001</v>
      </c>
      <c r="C263" s="2">
        <f>RSI!I263</f>
        <v>61.935177256610537</v>
      </c>
      <c r="D263" s="2">
        <f>MACD!E263</f>
        <v>1.4215972046043746E-2</v>
      </c>
      <c r="E263" s="2">
        <f>MACD!F263</f>
        <v>-1.9872535993929019E-2</v>
      </c>
      <c r="F263" s="2">
        <f>'Moving Avg'!D263</f>
        <v>6.7683800000000005</v>
      </c>
      <c r="G263" s="2">
        <f>'Moving Avg'!F263</f>
        <v>6.6701600000000001</v>
      </c>
      <c r="H263" s="2">
        <f>'Moving Avg'!G263</f>
        <v>6.6231179999999998</v>
      </c>
      <c r="I263" s="2">
        <f>'Moving Avg'!H263</f>
        <v>6.9038634999999964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6.7853000000000003</v>
      </c>
      <c r="C264" s="2">
        <f>RSI!I264</f>
        <v>54.046616209836927</v>
      </c>
      <c r="D264" s="2">
        <f>MACD!E264</f>
        <v>-2.0070154528743167E-2</v>
      </c>
      <c r="E264" s="2">
        <f>MACD!F264</f>
        <v>-1.9912059700891851E-2</v>
      </c>
      <c r="F264" s="2">
        <f>'Moving Avg'!D264</f>
        <v>6.8127400000000007</v>
      </c>
      <c r="G264" s="2">
        <f>'Moving Avg'!F264</f>
        <v>6.6867950000000009</v>
      </c>
      <c r="H264" s="2">
        <f>'Moving Avg'!G264</f>
        <v>6.6284400000000003</v>
      </c>
      <c r="I264" s="2">
        <f>'Moving Avg'!H264</f>
        <v>6.9023549999999965</v>
      </c>
      <c r="J264" s="5" t="str">
        <f>OBV!F264</f>
        <v>BULLISH</v>
      </c>
      <c r="K264" s="5" t="str">
        <f>OBV!G264</f>
        <v>STRONG</v>
      </c>
      <c r="L264" s="5" t="str">
        <f>OBV!H264</f>
        <v>CONFIRMED BULLISH</v>
      </c>
    </row>
    <row r="265" spans="1:12" ht="13.5" x14ac:dyDescent="0.25">
      <c r="A265" s="3">
        <f>RSI!A265</f>
        <v>42691</v>
      </c>
      <c r="B265" s="2">
        <f>RSI!B265</f>
        <v>6.7808000000000002</v>
      </c>
      <c r="C265" s="2">
        <f>RSI!I265</f>
        <v>53.859113276453336</v>
      </c>
      <c r="D265" s="2">
        <f>MACD!E265</f>
        <v>-2.9618314614073604E-2</v>
      </c>
      <c r="E265" s="2">
        <f>MACD!F265</f>
        <v>-2.18533106835282E-2</v>
      </c>
      <c r="F265" s="2">
        <f>'Moving Avg'!D265</f>
        <v>6.8544200000000002</v>
      </c>
      <c r="G265" s="2">
        <f>'Moving Avg'!F265</f>
        <v>6.7032050000000014</v>
      </c>
      <c r="H265" s="2">
        <f>'Moving Avg'!G265</f>
        <v>6.6318979999999996</v>
      </c>
      <c r="I265" s="2">
        <f>'Moving Avg'!H265</f>
        <v>6.9000629999999958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6.7408999999999999</v>
      </c>
      <c r="C266" s="2">
        <f>RSI!I266</f>
        <v>52.13212245304306</v>
      </c>
      <c r="D266" s="2">
        <f>MACD!E266</f>
        <v>-5.1706265511537453E-2</v>
      </c>
      <c r="E266" s="2">
        <f>MACD!F266</f>
        <v>-2.782390164913005E-2</v>
      </c>
      <c r="F266" s="2">
        <f>'Moving Avg'!D266</f>
        <v>6.8464399999999994</v>
      </c>
      <c r="G266" s="2">
        <f>'Moving Avg'!F266</f>
        <v>6.717620000000001</v>
      </c>
      <c r="H266" s="2">
        <f>'Moving Avg'!G266</f>
        <v>6.6301239999999995</v>
      </c>
      <c r="I266" s="2">
        <f>'Moving Avg'!H266</f>
        <v>6.8974624999999969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6.6078999999999999</v>
      </c>
      <c r="C267" s="2">
        <f>RSI!I267</f>
        <v>46.750863444589299</v>
      </c>
      <c r="D267" s="2">
        <f>MACD!E267</f>
        <v>-4.4460571593464948E-2</v>
      </c>
      <c r="E267" s="2">
        <f>MACD!F267</f>
        <v>-3.115123563799703E-2</v>
      </c>
      <c r="F267" s="2">
        <f>'Moving Avg'!D267</f>
        <v>6.7754999999999992</v>
      </c>
      <c r="G267" s="2">
        <f>'Moving Avg'!F267</f>
        <v>6.7198399999999996</v>
      </c>
      <c r="H267" s="2">
        <f>'Moving Avg'!G267</f>
        <v>6.6256019999999998</v>
      </c>
      <c r="I267" s="2">
        <f>'Moving Avg'!H267</f>
        <v>6.8943059999999967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6.6078999999999999</v>
      </c>
      <c r="C268" s="2">
        <f>RSI!I268</f>
        <v>46.750863444589307</v>
      </c>
      <c r="D268" s="2">
        <f>MACD!E268</f>
        <v>-5.0791602608155628E-2</v>
      </c>
      <c r="E268" s="2">
        <f>MACD!F268</f>
        <v>-3.5079309032028751E-2</v>
      </c>
      <c r="F268" s="2">
        <f>'Moving Avg'!D268</f>
        <v>6.7045600000000007</v>
      </c>
      <c r="G268" s="2">
        <f>'Moving Avg'!F268</f>
        <v>6.722059999999999</v>
      </c>
      <c r="H268" s="2">
        <f>'Moving Avg'!G268</f>
        <v>6.6247159999999985</v>
      </c>
      <c r="I268" s="2">
        <f>'Moving Avg'!H268</f>
        <v>6.8925189999999965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6.6521999999999997</v>
      </c>
      <c r="C269" s="2">
        <f>RSI!I269</f>
        <v>48.792749027661571</v>
      </c>
      <c r="D269" s="2">
        <f>MACD!E269</f>
        <v>-5.8960454797918338E-2</v>
      </c>
      <c r="E269" s="2">
        <f>MACD!F269</f>
        <v>-3.9855538185206665E-2</v>
      </c>
      <c r="F269" s="2">
        <f>'Moving Avg'!D269</f>
        <v>6.6779399999999995</v>
      </c>
      <c r="G269" s="2">
        <f>'Moving Avg'!F269</f>
        <v>6.7167399999999997</v>
      </c>
      <c r="H269" s="2">
        <f>'Moving Avg'!G269</f>
        <v>6.6247159999999985</v>
      </c>
      <c r="I269" s="2">
        <f>'Moving Avg'!H269</f>
        <v>6.8906709999999967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6.6521999999999997</v>
      </c>
      <c r="C270" s="2">
        <f>RSI!I270</f>
        <v>48.792749027661571</v>
      </c>
      <c r="D270" s="2">
        <f>MACD!E270</f>
        <v>-6.4330234094195582E-2</v>
      </c>
      <c r="E270" s="2">
        <f>MACD!F270</f>
        <v>-4.4750477367004451E-2</v>
      </c>
      <c r="F270" s="2">
        <f>'Moving Avg'!D270</f>
        <v>6.6522199999999998</v>
      </c>
      <c r="G270" s="2">
        <f>'Moving Avg'!F270</f>
        <v>6.6963399999999993</v>
      </c>
      <c r="H270" s="2">
        <f>'Moving Avg'!G270</f>
        <v>6.6256019999999998</v>
      </c>
      <c r="I270" s="2">
        <f>'Moving Avg'!H270</f>
        <v>6.8894534999999966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6.6521999999999997</v>
      </c>
      <c r="C271" s="2">
        <f>RSI!I271</f>
        <v>48.792749027661571</v>
      </c>
      <c r="D271" s="2">
        <f>MACD!E271</f>
        <v>-3.6652081302455564E-2</v>
      </c>
      <c r="E271" s="2">
        <f>MACD!F271</f>
        <v>-4.3130798154094679E-2</v>
      </c>
      <c r="F271" s="2">
        <f>'Moving Avg'!D271</f>
        <v>6.634479999999999</v>
      </c>
      <c r="G271" s="2">
        <f>'Moving Avg'!F271</f>
        <v>6.689684999999999</v>
      </c>
      <c r="H271" s="2">
        <f>'Moving Avg'!G271</f>
        <v>6.6229399999999989</v>
      </c>
      <c r="I271" s="2">
        <f>'Moving Avg'!H271</f>
        <v>6.8901924999999959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6.7408999999999999</v>
      </c>
      <c r="C272" s="2">
        <f>RSI!I272</f>
        <v>53.273549150157358</v>
      </c>
      <c r="D272" s="2">
        <f>MACD!E272</f>
        <v>8.3151561418119968E-3</v>
      </c>
      <c r="E272" s="2">
        <f>MACD!F272</f>
        <v>-3.2841607294913346E-2</v>
      </c>
      <c r="F272" s="2">
        <f>'Moving Avg'!D272</f>
        <v>6.6610800000000001</v>
      </c>
      <c r="G272" s="2">
        <f>'Moving Avg'!F272</f>
        <v>6.6839199999999988</v>
      </c>
      <c r="H272" s="2">
        <f>'Moving Avg'!G272</f>
        <v>6.6248019999999999</v>
      </c>
      <c r="I272" s="2">
        <f>'Moving Avg'!H272</f>
        <v>6.8913749999999956</v>
      </c>
      <c r="J272" s="5" t="str">
        <f>OBV!F272</f>
        <v>BULLISH</v>
      </c>
      <c r="K272" s="5" t="str">
        <f>OBV!G272</f>
        <v>STRONG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6.6166999999999998</v>
      </c>
      <c r="C273" s="2">
        <f>RSI!I273</f>
        <v>47.063551119217223</v>
      </c>
      <c r="D273" s="2">
        <f>MACD!E273</f>
        <v>5.517763384154506E-2</v>
      </c>
      <c r="E273" s="2">
        <f>MACD!F273</f>
        <v>-1.5237759067621667E-2</v>
      </c>
      <c r="F273" s="2">
        <f>'Moving Avg'!D273</f>
        <v>6.6628400000000001</v>
      </c>
      <c r="G273" s="2">
        <f>'Moving Avg'!F273</f>
        <v>6.679924999999999</v>
      </c>
      <c r="H273" s="2">
        <f>'Moving Avg'!G273</f>
        <v>6.6249779999999987</v>
      </c>
      <c r="I273" s="2">
        <f>'Moving Avg'!H273</f>
        <v>6.892718999999996</v>
      </c>
      <c r="J273" s="5" t="str">
        <f>OBV!F273</f>
        <v>BULLISH</v>
      </c>
      <c r="K273" s="5" t="str">
        <f>OBV!G273</f>
        <v>NEUTRAL</v>
      </c>
      <c r="L273" s="5" t="str">
        <f>OBV!H273</f>
        <v>CONFIRMED BULLISH</v>
      </c>
    </row>
    <row r="274" spans="1:12" ht="13.5" x14ac:dyDescent="0.25">
      <c r="A274" s="3">
        <f>RSI!A274</f>
        <v>42704</v>
      </c>
      <c r="B274" s="2">
        <f>RSI!B274</f>
        <v>6.6787999999999998</v>
      </c>
      <c r="C274" s="2">
        <f>RSI!I274</f>
        <v>50.189998163029927</v>
      </c>
      <c r="D274" s="2">
        <f>MACD!E274</f>
        <v>6.3329402593854667E-2</v>
      </c>
      <c r="E274" s="2">
        <f>MACD!F274</f>
        <v>4.7567326467359838E-4</v>
      </c>
      <c r="F274" s="2">
        <f>'Moving Avg'!D274</f>
        <v>6.6681600000000003</v>
      </c>
      <c r="G274" s="2">
        <f>'Moving Avg'!F274</f>
        <v>6.6879049999999989</v>
      </c>
      <c r="H274" s="2">
        <f>'Moving Avg'!G274</f>
        <v>6.6290579999999988</v>
      </c>
      <c r="I274" s="2">
        <f>'Moving Avg'!H274</f>
        <v>6.8931779999999954</v>
      </c>
      <c r="J274" s="5" t="str">
        <f>OBV!F274</f>
        <v>BULLISH</v>
      </c>
      <c r="K274" s="5" t="str">
        <f>OBV!G274</f>
        <v>STRONG</v>
      </c>
      <c r="L274" s="5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6.6166999999999998</v>
      </c>
      <c r="C275" s="2">
        <f>RSI!I275</f>
        <v>47.188636150250261</v>
      </c>
      <c r="D275" s="2">
        <f>MACD!E275</f>
        <v>7.4115780931488295E-2</v>
      </c>
      <c r="E275" s="2">
        <f>MACD!F275</f>
        <v>1.5203694798036538E-2</v>
      </c>
      <c r="F275" s="2">
        <f>'Moving Avg'!D275</f>
        <v>6.6610599999999991</v>
      </c>
      <c r="G275" s="2">
        <f>'Moving Avg'!F275</f>
        <v>6.6863499999999991</v>
      </c>
      <c r="H275" s="2">
        <f>'Moving Avg'!G275</f>
        <v>6.6310079999999996</v>
      </c>
      <c r="I275" s="2">
        <f>'Moving Avg'!H275</f>
        <v>6.8923479999999957</v>
      </c>
      <c r="J275" s="5" t="str">
        <f>OBV!F275</f>
        <v>BULLISH</v>
      </c>
      <c r="K275" s="5" t="str">
        <f>OBV!G275</f>
        <v>NEUTRAL</v>
      </c>
      <c r="L275" s="5" t="str">
        <f>OBV!H275</f>
        <v>BULLISH DIVERGENCE</v>
      </c>
    </row>
    <row r="276" spans="1:12" ht="13.5" x14ac:dyDescent="0.25">
      <c r="A276" s="3">
        <f>RSI!A276</f>
        <v>42706</v>
      </c>
      <c r="B276" s="2">
        <f>RSI!B276</f>
        <v>6.5724</v>
      </c>
      <c r="C276" s="2">
        <f>RSI!I276</f>
        <v>45.115974765592988</v>
      </c>
      <c r="D276" s="2">
        <f>MACD!E276</f>
        <v>8.0735128279417978E-2</v>
      </c>
      <c r="E276" s="2">
        <f>MACD!F276</f>
        <v>2.8309981494312828E-2</v>
      </c>
      <c r="F276" s="2">
        <f>'Moving Avg'!D276</f>
        <v>6.6451000000000011</v>
      </c>
      <c r="G276" s="2">
        <f>'Moving Avg'!F276</f>
        <v>6.687904999999998</v>
      </c>
      <c r="H276" s="2">
        <f>'Moving Avg'!G276</f>
        <v>6.6320720000000009</v>
      </c>
      <c r="I276" s="2">
        <f>'Moving Avg'!H276</f>
        <v>6.8912749999999958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6.5236000000000001</v>
      </c>
      <c r="C277" s="2">
        <f>RSI!I277</f>
        <v>42.881567366849744</v>
      </c>
      <c r="D277" s="2">
        <f>MACD!E277</f>
        <v>7.0074672460509468E-2</v>
      </c>
      <c r="E277" s="2">
        <f>MACD!F277</f>
        <v>3.6662919687552156E-2</v>
      </c>
      <c r="F277" s="2">
        <f>'Moving Avg'!D277</f>
        <v>6.6016400000000006</v>
      </c>
      <c r="G277" s="2">
        <f>'Moving Avg'!F277</f>
        <v>6.6816949999999977</v>
      </c>
      <c r="H277" s="2">
        <f>'Moving Avg'!G277</f>
        <v>6.6323379999999998</v>
      </c>
      <c r="I277" s="2">
        <f>'Moving Avg'!H277</f>
        <v>6.8910449999999956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6.6033999999999997</v>
      </c>
      <c r="C278" s="2">
        <f>RSI!I278</f>
        <v>47.463618442000282</v>
      </c>
      <c r="D278" s="2">
        <f>MACD!E278</f>
        <v>5.5973464369222015E-2</v>
      </c>
      <c r="E278" s="2">
        <f>MACD!F278</f>
        <v>4.0525028623886128E-2</v>
      </c>
      <c r="F278" s="2">
        <f>'Moving Avg'!D278</f>
        <v>6.5989800000000001</v>
      </c>
      <c r="G278" s="2">
        <f>'Moving Avg'!F278</f>
        <v>6.6836899999999986</v>
      </c>
      <c r="H278" s="2">
        <f>'Moving Avg'!G278</f>
        <v>6.6331360000000004</v>
      </c>
      <c r="I278" s="2">
        <f>'Moving Avg'!H278</f>
        <v>6.8911704999999959</v>
      </c>
      <c r="J278" s="5" t="str">
        <f>OBV!F278</f>
        <v>BULLISH</v>
      </c>
      <c r="K278" s="5" t="str">
        <f>OBV!G278</f>
        <v>NEUTRAL</v>
      </c>
      <c r="L278" s="5" t="str">
        <f>OBV!H278</f>
        <v>BULLISH DIVERGENCE</v>
      </c>
    </row>
    <row r="279" spans="1:12" ht="13.5" x14ac:dyDescent="0.25">
      <c r="A279" s="3">
        <f>RSI!A279</f>
        <v>42711</v>
      </c>
      <c r="B279" s="2">
        <f>RSI!B279</f>
        <v>6.4659000000000004</v>
      </c>
      <c r="C279" s="2">
        <f>RSI!I279</f>
        <v>41.313787887451859</v>
      </c>
      <c r="D279" s="2">
        <f>MACD!E279</f>
        <v>6.1339486925971798E-2</v>
      </c>
      <c r="E279" s="2">
        <f>MACD!F279</f>
        <v>4.4687920284303267E-2</v>
      </c>
      <c r="F279" s="2">
        <f>'Moving Avg'!D279</f>
        <v>6.5563999999999991</v>
      </c>
      <c r="G279" s="2">
        <f>'Moving Avg'!F279</f>
        <v>6.6788099999999986</v>
      </c>
      <c r="H279" s="2">
        <f>'Moving Avg'!G279</f>
        <v>6.6307400000000003</v>
      </c>
      <c r="I279" s="2">
        <f>'Moving Avg'!H279</f>
        <v>6.8899124999999959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6.4082999999999997</v>
      </c>
      <c r="C280" s="2">
        <f>RSI!I280</f>
        <v>39.032236717695767</v>
      </c>
      <c r="D280" s="2">
        <f>MACD!E280</f>
        <v>7.1234353750479151E-2</v>
      </c>
      <c r="E280" s="2">
        <f>MACD!F280</f>
        <v>4.9997206977538441E-2</v>
      </c>
      <c r="F280" s="2">
        <f>'Moving Avg'!D280</f>
        <v>6.5147199999999996</v>
      </c>
      <c r="G280" s="2">
        <f>'Moving Avg'!F280</f>
        <v>6.6706049999999992</v>
      </c>
      <c r="H280" s="2">
        <f>'Moving Avg'!G280</f>
        <v>6.6271040000000001</v>
      </c>
      <c r="I280" s="2">
        <f>'Moving Avg'!H280</f>
        <v>6.889214499999996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6.4127000000000001</v>
      </c>
      <c r="C281" s="2">
        <f>RSI!I281</f>
        <v>39.307965289896863</v>
      </c>
      <c r="D281" s="2">
        <f>MACD!E281</f>
        <v>8.0628516034632725E-2</v>
      </c>
      <c r="E281" s="2">
        <f>MACD!F281</f>
        <v>5.6123468788957298E-2</v>
      </c>
      <c r="F281" s="2">
        <f>'Moving Avg'!D281</f>
        <v>6.48278</v>
      </c>
      <c r="G281" s="2">
        <f>'Moving Avg'!F281</f>
        <v>6.6521999999999988</v>
      </c>
      <c r="H281" s="2">
        <f>'Moving Avg'!G281</f>
        <v>6.6245319999999994</v>
      </c>
      <c r="I281" s="2">
        <f>'Moving Avg'!H281</f>
        <v>6.8886689999999966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6.3106999999999998</v>
      </c>
      <c r="C282" s="2">
        <f>RSI!I282</f>
        <v>35.320140154419931</v>
      </c>
      <c r="D282" s="2">
        <f>MACD!E282</f>
        <v>0.11100082533378863</v>
      </c>
      <c r="E282" s="2">
        <f>MACD!F282</f>
        <v>6.7098940097923568E-2</v>
      </c>
      <c r="F282" s="2">
        <f>'Moving Avg'!D282</f>
        <v>6.4401999999999999</v>
      </c>
      <c r="G282" s="2">
        <f>'Moving Avg'!F282</f>
        <v>6.619605</v>
      </c>
      <c r="H282" s="2">
        <f>'Moving Avg'!G282</f>
        <v>6.6181459999999994</v>
      </c>
      <c r="I282" s="2">
        <f>'Moving Avg'!H282</f>
        <v>6.8876134999999969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6.4393000000000002</v>
      </c>
      <c r="C283" s="2">
        <f>RSI!I283</f>
        <v>43.150911270078161</v>
      </c>
      <c r="D283" s="2">
        <f>MACD!E283</f>
        <v>0.10980077335638772</v>
      </c>
      <c r="E283" s="2">
        <f>MACD!F283</f>
        <v>7.56393067496164E-2</v>
      </c>
      <c r="F283" s="2">
        <f>'Moving Avg'!D283</f>
        <v>6.4073800000000007</v>
      </c>
      <c r="G283" s="2">
        <f>'Moving Avg'!F283</f>
        <v>6.5934399999999993</v>
      </c>
      <c r="H283" s="2">
        <f>'Moving Avg'!G283</f>
        <v>6.6141540000000001</v>
      </c>
      <c r="I283" s="2">
        <f>'Moving Avg'!H283</f>
        <v>6.8872009999999966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6.3860999999999999</v>
      </c>
      <c r="C284" s="2">
        <f>RSI!I284</f>
        <v>40.94257135756353</v>
      </c>
      <c r="D284" s="2">
        <f>MACD!E284</f>
        <v>0.12312551014496087</v>
      </c>
      <c r="E284" s="2">
        <f>MACD!F284</f>
        <v>8.5136547428685302E-2</v>
      </c>
      <c r="F284" s="2">
        <f>'Moving Avg'!D284</f>
        <v>6.3914199999999992</v>
      </c>
      <c r="G284" s="2">
        <f>'Moving Avg'!F284</f>
        <v>6.5734800000000009</v>
      </c>
      <c r="H284" s="2">
        <f>'Moving Avg'!G284</f>
        <v>6.6090099999999996</v>
      </c>
      <c r="I284" s="2">
        <f>'Moving Avg'!H284</f>
        <v>6.8869569999999953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6.4748000000000001</v>
      </c>
      <c r="C285" s="2">
        <f>RSI!I285</f>
        <v>45.91270307649814</v>
      </c>
      <c r="D285" s="2">
        <f>MACD!E285</f>
        <v>0.11937337503464196</v>
      </c>
      <c r="E285" s="2">
        <f>MACD!F285</f>
        <v>9.1983912949876651E-2</v>
      </c>
      <c r="F285" s="2">
        <f>'Moving Avg'!D285</f>
        <v>6.4047200000000002</v>
      </c>
      <c r="G285" s="2">
        <f>'Moving Avg'!F285</f>
        <v>6.5581800000000001</v>
      </c>
      <c r="H285" s="2">
        <f>'Moving Avg'!G285</f>
        <v>6.6045740000000004</v>
      </c>
      <c r="I285" s="2">
        <f>'Moving Avg'!H285</f>
        <v>6.8868959999999948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</row>
    <row r="286" spans="1:12" ht="13.5" x14ac:dyDescent="0.25">
      <c r="A286" s="3">
        <f>RSI!A286</f>
        <v>42723</v>
      </c>
      <c r="B286" s="2">
        <f>RSI!B286</f>
        <v>6.3860999999999999</v>
      </c>
      <c r="C286" s="2">
        <f>RSI!I286</f>
        <v>42.0973655297961</v>
      </c>
      <c r="D286" s="2">
        <f>MACD!E286</f>
        <v>0.11644536746918188</v>
      </c>
      <c r="E286" s="2">
        <f>MACD!F286</f>
        <v>9.68762038537377E-2</v>
      </c>
      <c r="F286" s="2">
        <f>'Moving Avg'!D286</f>
        <v>6.3994</v>
      </c>
      <c r="G286" s="2">
        <f>'Moving Avg'!F286</f>
        <v>6.5404399999999994</v>
      </c>
      <c r="H286" s="2">
        <f>'Moving Avg'!G286</f>
        <v>6.6008480000000009</v>
      </c>
      <c r="I286" s="2">
        <f>'Moving Avg'!H286</f>
        <v>6.8855869999999948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6.2885999999999997</v>
      </c>
      <c r="C287" s="2">
        <f>RSI!I287</f>
        <v>38.327101535331359</v>
      </c>
      <c r="D287" s="2">
        <f>MACD!E287</f>
        <v>0.11466193855072504</v>
      </c>
      <c r="E287" s="2">
        <f>MACD!F287</f>
        <v>0.10043335079313517</v>
      </c>
      <c r="F287" s="2">
        <f>'Moving Avg'!D287</f>
        <v>6.3949799999999994</v>
      </c>
      <c r="G287" s="2">
        <f>'Moving Avg'!F287</f>
        <v>6.5244749999999998</v>
      </c>
      <c r="H287" s="2">
        <f>'Moving Avg'!G287</f>
        <v>6.5965020000000001</v>
      </c>
      <c r="I287" s="2">
        <f>'Moving Avg'!H287</f>
        <v>6.8823119999999962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5.9691999999999998</v>
      </c>
      <c r="C288" s="2">
        <f>RSI!I288</f>
        <v>29.124827153074463</v>
      </c>
      <c r="D288" s="2">
        <f>MACD!E288</f>
        <v>0.1505722214373959</v>
      </c>
      <c r="E288" s="2">
        <f>MACD!F288</f>
        <v>0.11046112492198733</v>
      </c>
      <c r="F288" s="2">
        <f>'Moving Avg'!D288</f>
        <v>6.3009599999999999</v>
      </c>
      <c r="G288" s="2">
        <f>'Moving Avg'!F288</f>
        <v>6.49254</v>
      </c>
      <c r="H288" s="2">
        <f>'Moving Avg'!G288</f>
        <v>6.5846159999999996</v>
      </c>
      <c r="I288" s="2">
        <f>'Moving Avg'!H288</f>
        <v>6.875896499999997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5.7031999999999998</v>
      </c>
      <c r="C289" s="2">
        <f>RSI!I289</f>
        <v>23.964385162460701</v>
      </c>
      <c r="D289" s="2">
        <f>MACD!E289</f>
        <v>0.18276834368265238</v>
      </c>
      <c r="E289" s="2">
        <f>MACD!F289</f>
        <v>0.12492256867412035</v>
      </c>
      <c r="F289" s="2">
        <f>'Moving Avg'!D289</f>
        <v>6.1643799999999995</v>
      </c>
      <c r="G289" s="2">
        <f>'Moving Avg'!F289</f>
        <v>6.4450900000000004</v>
      </c>
      <c r="H289" s="2">
        <f>'Moving Avg'!G289</f>
        <v>6.5685619999999982</v>
      </c>
      <c r="I289" s="2">
        <f>'Moving Avg'!H289</f>
        <v>6.8691944999999954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5.4504000000000001</v>
      </c>
      <c r="C290" s="2">
        <f>RSI!I290</f>
        <v>20.285692557108803</v>
      </c>
      <c r="D290" s="2">
        <f>MACD!E290</f>
        <v>0.22446652101232534</v>
      </c>
      <c r="E290" s="2">
        <f>MACD!F290</f>
        <v>0.14483135914176137</v>
      </c>
      <c r="F290" s="2">
        <f>'Moving Avg'!D290</f>
        <v>5.9595000000000002</v>
      </c>
      <c r="G290" s="2">
        <f>'Moving Avg'!F290</f>
        <v>6.3849999999999998</v>
      </c>
      <c r="H290" s="2">
        <f>'Moving Avg'!G290</f>
        <v>6.5478959999999997</v>
      </c>
      <c r="I290" s="2">
        <f>'Moving Avg'!H290</f>
        <v>6.8605764999999952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5.2065000000000001</v>
      </c>
      <c r="C291" s="2">
        <f>RSI!I291</f>
        <v>17.495284975182926</v>
      </c>
      <c r="D291" s="2">
        <f>MACD!E291</f>
        <v>0.28423783919355206</v>
      </c>
      <c r="E291" s="2">
        <f>MACD!F291</f>
        <v>0.17271265515211953</v>
      </c>
      <c r="F291" s="2">
        <f>'Moving Avg'!D291</f>
        <v>5.7235800000000001</v>
      </c>
      <c r="G291" s="2">
        <f>'Moving Avg'!F291</f>
        <v>6.3127149999999999</v>
      </c>
      <c r="H291" s="2">
        <f>'Moving Avg'!G291</f>
        <v>6.5220860000000007</v>
      </c>
      <c r="I291" s="2">
        <f>'Moving Avg'!H291</f>
        <v>6.8507389999999955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5.2419000000000002</v>
      </c>
      <c r="C292" s="2">
        <f>RSI!I292</f>
        <v>19.231861879345288</v>
      </c>
      <c r="D292" s="2">
        <f>MACD!E292</f>
        <v>0.32325938091168016</v>
      </c>
      <c r="E292" s="2">
        <f>MACD!F292</f>
        <v>0.20282200030403166</v>
      </c>
      <c r="F292" s="2">
        <f>'Moving Avg'!D292</f>
        <v>5.5142399999999991</v>
      </c>
      <c r="G292" s="2">
        <f>'Moving Avg'!F292</f>
        <v>6.2377650000000004</v>
      </c>
      <c r="H292" s="2">
        <f>'Moving Avg'!G292</f>
        <v>6.4968059999999994</v>
      </c>
      <c r="I292" s="2">
        <f>'Moving Avg'!H292</f>
        <v>6.8410784999999938</v>
      </c>
      <c r="J292" s="5" t="str">
        <f>OBV!F292</f>
        <v>BULLISH</v>
      </c>
      <c r="K292" s="5" t="str">
        <f>OBV!G292</f>
        <v>STRONG</v>
      </c>
      <c r="L292" s="5" t="str">
        <f>OBV!H292</f>
        <v>BULLISH DIVERGENCE</v>
      </c>
    </row>
    <row r="293" spans="1:12" ht="13.5" x14ac:dyDescent="0.25">
      <c r="A293" s="3">
        <f>RSI!A293</f>
        <v>42732</v>
      </c>
      <c r="B293" s="2">
        <f>RSI!B293</f>
        <v>5.069</v>
      </c>
      <c r="C293" s="2">
        <f>RSI!I293</f>
        <v>17.314907240960494</v>
      </c>
      <c r="D293" s="2">
        <f>MACD!E293</f>
        <v>0.39492002606506738</v>
      </c>
      <c r="E293" s="2">
        <f>MACD!F293</f>
        <v>0.24124160545623879</v>
      </c>
      <c r="F293" s="2">
        <f>'Moving Avg'!D293</f>
        <v>5.3342000000000009</v>
      </c>
      <c r="G293" s="2">
        <f>'Moving Avg'!F293</f>
        <v>6.16038</v>
      </c>
      <c r="H293" s="2">
        <f>'Moving Avg'!G293</f>
        <v>6.4689559999999995</v>
      </c>
      <c r="I293" s="2">
        <f>'Moving Avg'!H293</f>
        <v>6.8308144999999936</v>
      </c>
      <c r="J293" s="5" t="str">
        <f>OBV!F293</f>
        <v>BULLISH</v>
      </c>
      <c r="K293" s="5" t="str">
        <f>OBV!G293</f>
        <v>STRONG</v>
      </c>
      <c r="L293" s="5" t="str">
        <f>OBV!H293</f>
        <v>BULLISH DIVERGENCE</v>
      </c>
    </row>
    <row r="294" spans="1:12" ht="13.5" x14ac:dyDescent="0.25">
      <c r="A294" s="3">
        <f>RSI!A294</f>
        <v>42733</v>
      </c>
      <c r="B294" s="2">
        <f>RSI!B294</f>
        <v>5.2464000000000004</v>
      </c>
      <c r="C294" s="2">
        <f>RSI!I294</f>
        <v>25.518127911822148</v>
      </c>
      <c r="D294" s="2">
        <f>MACD!E294</f>
        <v>0.44085449134404442</v>
      </c>
      <c r="E294" s="2">
        <f>MACD!F294</f>
        <v>0.28116418263379994</v>
      </c>
      <c r="F294" s="2">
        <f>'Moving Avg'!D294</f>
        <v>5.2428400000000002</v>
      </c>
      <c r="G294" s="2">
        <f>'Moving Avg'!F294</f>
        <v>6.0887599999999997</v>
      </c>
      <c r="H294" s="2">
        <f>'Moving Avg'!G294</f>
        <v>6.444831999999999</v>
      </c>
      <c r="I294" s="2">
        <f>'Moving Avg'!H294</f>
        <v>6.8218284999999925</v>
      </c>
      <c r="J294" s="5" t="str">
        <f>OBV!F294</f>
        <v>BULLISH</v>
      </c>
      <c r="K294" s="5" t="str">
        <f>OBV!G294</f>
        <v>STRONG</v>
      </c>
      <c r="L294" s="5" t="str">
        <f>OBV!H294</f>
        <v>BULLISH DIVERGENCE</v>
      </c>
    </row>
    <row r="295" spans="1:12" ht="13.5" x14ac:dyDescent="0.25">
      <c r="A295" s="3">
        <f>RSI!A295</f>
        <v>42734</v>
      </c>
      <c r="B295" s="2">
        <f>RSI!B295</f>
        <v>5.4547999999999996</v>
      </c>
      <c r="C295" s="2">
        <f>RSI!I295</f>
        <v>33.824020953798097</v>
      </c>
      <c r="D295" s="2">
        <f>MACD!E295</f>
        <v>0.48301620070684326</v>
      </c>
      <c r="E295" s="2">
        <f>MACD!F295</f>
        <v>0.32153458624840864</v>
      </c>
      <c r="F295" s="2">
        <f>'Moving Avg'!D295</f>
        <v>5.2437199999999997</v>
      </c>
      <c r="G295" s="2">
        <f>'Moving Avg'!F295</f>
        <v>6.0306650000000008</v>
      </c>
      <c r="H295" s="2">
        <f>'Moving Avg'!G295</f>
        <v>6.4248759999999994</v>
      </c>
      <c r="I295" s="2">
        <f>'Moving Avg'!H295</f>
        <v>6.8137759999999927</v>
      </c>
      <c r="J295" s="5" t="str">
        <f>OBV!F295</f>
        <v>BULLISH</v>
      </c>
      <c r="K295" s="5" t="str">
        <f>OBV!G295</f>
        <v>STRONG</v>
      </c>
      <c r="L295" s="5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5.6986999999999997</v>
      </c>
      <c r="C296" s="2">
        <f>RSI!I296</f>
        <v>41.978948624862539</v>
      </c>
      <c r="D296" s="2">
        <f>MACD!E296</f>
        <v>0.49045553196593961</v>
      </c>
      <c r="E296" s="2">
        <f>MACD!F296</f>
        <v>0.35531877539191481</v>
      </c>
      <c r="F296" s="2">
        <f>'Moving Avg'!D296</f>
        <v>5.3421599999999998</v>
      </c>
      <c r="G296" s="2">
        <f>'Moving Avg'!F296</f>
        <v>5.9869800000000009</v>
      </c>
      <c r="H296" s="2">
        <f>'Moving Avg'!G296</f>
        <v>6.4097979999999986</v>
      </c>
      <c r="I296" s="2">
        <f>'Moving Avg'!H296</f>
        <v>6.8063994999999924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5.7919</v>
      </c>
      <c r="C297" s="2">
        <f>RSI!I297</f>
        <v>44.779287194126404</v>
      </c>
      <c r="D297" s="2">
        <f>MACD!E297</f>
        <v>0.47662474555108947</v>
      </c>
      <c r="E297" s="2">
        <f>MACD!F297</f>
        <v>0.37957996942374972</v>
      </c>
      <c r="F297" s="2">
        <f>'Moving Avg'!D297</f>
        <v>5.4521599999999992</v>
      </c>
      <c r="G297" s="2">
        <f>'Moving Avg'!F297</f>
        <v>5.9503950000000003</v>
      </c>
      <c r="H297" s="2">
        <f>'Moving Avg'!G297</f>
        <v>6.394365999999998</v>
      </c>
      <c r="I297" s="2">
        <f>'Moving Avg'!H297</f>
        <v>6.7976629999999911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5.8095999999999997</v>
      </c>
      <c r="C298" s="2">
        <f>RSI!I298</f>
        <v>45.319050100424377</v>
      </c>
      <c r="D298" s="2">
        <f>MACD!E298</f>
        <v>0.41556786450753247</v>
      </c>
      <c r="E298" s="2">
        <f>MACD!F298</f>
        <v>0.38677754844050632</v>
      </c>
      <c r="F298" s="2">
        <f>'Moving Avg'!D298</f>
        <v>5.6002799999999997</v>
      </c>
      <c r="G298" s="2">
        <f>'Moving Avg'!F298</f>
        <v>5.910705000000001</v>
      </c>
      <c r="H298" s="2">
        <f>'Moving Avg'!G298</f>
        <v>6.3792879999999972</v>
      </c>
      <c r="I298" s="2">
        <f>'Moving Avg'!H298</f>
        <v>6.7880149999999908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5.9781000000000004</v>
      </c>
      <c r="C299" s="2">
        <f>RSI!I299</f>
        <v>50.299547234865415</v>
      </c>
      <c r="D299" s="2">
        <f>MACD!E299</f>
        <v>0.3114097056898455</v>
      </c>
      <c r="E299" s="2">
        <f>MACD!F299</f>
        <v>0.37170397989037418</v>
      </c>
      <c r="F299" s="2">
        <f>'Moving Avg'!D299</f>
        <v>5.7466200000000001</v>
      </c>
      <c r="G299" s="2">
        <f>'Moving Avg'!F299</f>
        <v>5.8863150000000006</v>
      </c>
      <c r="H299" s="2">
        <f>'Moving Avg'!G299</f>
        <v>6.3636779999999975</v>
      </c>
      <c r="I299" s="2">
        <f>'Moving Avg'!H299</f>
        <v>6.7800789999999918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5.6853999999999996</v>
      </c>
      <c r="C300" s="2">
        <f>RSI!I300</f>
        <v>42.976739829526785</v>
      </c>
      <c r="D300" s="2">
        <f>MACD!E300</f>
        <v>0.20591189230630302</v>
      </c>
      <c r="E300" s="2">
        <f>MACD!F300</f>
        <v>0.33854556237355998</v>
      </c>
      <c r="F300" s="2">
        <f>'Moving Avg'!D300</f>
        <v>5.7927400000000002</v>
      </c>
      <c r="G300" s="2">
        <f>'Moving Avg'!F300</f>
        <v>5.8501700000000003</v>
      </c>
      <c r="H300" s="2">
        <f>'Moving Avg'!G300</f>
        <v>6.3361819999999973</v>
      </c>
      <c r="I300" s="2">
        <f>'Moving Avg'!H300</f>
        <v>6.772331499999992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5.3661000000000003</v>
      </c>
      <c r="C301" s="2">
        <f>RSI!I301</f>
        <v>36.699921598655827</v>
      </c>
      <c r="D301" s="2">
        <f>MACD!E301</f>
        <v>0.10436104829006609</v>
      </c>
      <c r="E301" s="2">
        <f>MACD!F301</f>
        <v>0.29170865955686121</v>
      </c>
      <c r="F301" s="2">
        <f>'Moving Avg'!D301</f>
        <v>5.7262199999999996</v>
      </c>
      <c r="G301" s="2">
        <f>'Moving Avg'!F301</f>
        <v>5.7978400000000008</v>
      </c>
      <c r="H301" s="2">
        <f>'Moving Avg'!G301</f>
        <v>6.3077979999999982</v>
      </c>
      <c r="I301" s="2">
        <f>'Moving Avg'!H301</f>
        <v>6.762813499999992</v>
      </c>
      <c r="J301" s="5" t="str">
        <f>OBV!F301</f>
        <v>BULLISH</v>
      </c>
      <c r="K301" s="5" t="str">
        <f>OBV!G301</f>
        <v>NEUTRAL</v>
      </c>
      <c r="L301" s="5" t="str">
        <f>OBV!H301</f>
        <v>BULLISH DIVERGENCE</v>
      </c>
    </row>
    <row r="302" spans="1:12" ht="13.5" x14ac:dyDescent="0.25">
      <c r="A302" s="3">
        <f>RSI!A302</f>
        <v>42745</v>
      </c>
      <c r="B302" s="2">
        <f>RSI!B302</f>
        <v>5.3395000000000001</v>
      </c>
      <c r="C302" s="2">
        <f>RSI!I302</f>
        <v>36.225259029077527</v>
      </c>
      <c r="D302" s="2">
        <f>MACD!E302</f>
        <v>2.9206842313924675E-2</v>
      </c>
      <c r="E302" s="2">
        <f>MACD!F302</f>
        <v>0.2392082961082739</v>
      </c>
      <c r="F302" s="2">
        <f>'Moving Avg'!D302</f>
        <v>5.6357400000000002</v>
      </c>
      <c r="G302" s="2">
        <f>'Moving Avg'!F302</f>
        <v>5.7492800000000006</v>
      </c>
      <c r="H302" s="2">
        <f>'Moving Avg'!G302</f>
        <v>6.2774639999999984</v>
      </c>
      <c r="I302" s="2">
        <f>'Moving Avg'!H302</f>
        <v>6.7525754999999927</v>
      </c>
      <c r="J302" s="5" t="str">
        <f>OBV!F302</f>
        <v>BULLISH</v>
      </c>
      <c r="K302" s="5" t="str">
        <f>OBV!G302</f>
        <v>NEUTRAL</v>
      </c>
      <c r="L302" s="5" t="str">
        <f>OBV!H302</f>
        <v>BULLISH DIVERGENCE</v>
      </c>
    </row>
    <row r="303" spans="1:12" ht="13.5" x14ac:dyDescent="0.25">
      <c r="A303" s="3">
        <f>RSI!A303</f>
        <v>42746</v>
      </c>
      <c r="B303" s="2">
        <f>RSI!B303</f>
        <v>5.3217999999999996</v>
      </c>
      <c r="C303" s="2">
        <f>RSI!I303</f>
        <v>35.892598659713812</v>
      </c>
      <c r="D303" s="2">
        <f>MACD!E303</f>
        <v>-5.6408639203723965E-2</v>
      </c>
      <c r="E303" s="2">
        <f>MACD!F303</f>
        <v>0.18008490904587435</v>
      </c>
      <c r="F303" s="2">
        <f>'Moving Avg'!D303</f>
        <v>5.5381799999999997</v>
      </c>
      <c r="G303" s="2">
        <f>'Moving Avg'!F303</f>
        <v>5.6934050000000003</v>
      </c>
      <c r="H303" s="2">
        <f>'Moving Avg'!G303</f>
        <v>6.2499679999999982</v>
      </c>
      <c r="I303" s="2">
        <f>'Moving Avg'!H303</f>
        <v>6.7411404999999931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5.2331000000000003</v>
      </c>
      <c r="C304" s="2">
        <f>RSI!I304</f>
        <v>34.197782677559587</v>
      </c>
      <c r="D304" s="2">
        <f>MACD!E304</f>
        <v>-9.1861695786453978E-2</v>
      </c>
      <c r="E304" s="2">
        <f>MACD!F304</f>
        <v>0.12569558807940867</v>
      </c>
      <c r="F304" s="2">
        <f>'Moving Avg'!D304</f>
        <v>5.3891800000000005</v>
      </c>
      <c r="G304" s="2">
        <f>'Moving Avg'!F304</f>
        <v>5.6357550000000005</v>
      </c>
      <c r="H304" s="2">
        <f>'Moving Avg'!G304</f>
        <v>6.2242459999999973</v>
      </c>
      <c r="I304" s="2">
        <f>'Moving Avg'!H304</f>
        <v>6.7301099999999927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5.3217999999999996</v>
      </c>
      <c r="C305" s="2">
        <f>RSI!I305</f>
        <v>37.381991787575231</v>
      </c>
      <c r="D305" s="2">
        <f>MACD!E305</f>
        <v>-9.2948715094445689E-2</v>
      </c>
      <c r="E305" s="2">
        <f>MACD!F305</f>
        <v>8.1966727444637816E-2</v>
      </c>
      <c r="F305" s="2">
        <f>'Moving Avg'!D305</f>
        <v>5.3164600000000002</v>
      </c>
      <c r="G305" s="2">
        <f>'Moving Avg'!F305</f>
        <v>5.5781050000000008</v>
      </c>
      <c r="H305" s="2">
        <f>'Moving Avg'!G305</f>
        <v>6.1977259999999976</v>
      </c>
      <c r="I305" s="2">
        <f>'Moving Avg'!H305</f>
        <v>6.7195444999999925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5.2995999999999999</v>
      </c>
      <c r="C306" s="2">
        <f>RSI!I306</f>
        <v>36.900698639322627</v>
      </c>
      <c r="D306" s="2">
        <f>MACD!E306</f>
        <v>-5.2057932898774695E-2</v>
      </c>
      <c r="E306" s="2">
        <f>MACD!F306</f>
        <v>5.5161795375955322E-2</v>
      </c>
      <c r="F306" s="2">
        <f>'Moving Avg'!D306</f>
        <v>5.3031600000000001</v>
      </c>
      <c r="G306" s="2">
        <f>'Moving Avg'!F306</f>
        <v>5.5237799999999995</v>
      </c>
      <c r="H306" s="2">
        <f>'Moving Avg'!G306</f>
        <v>6.1728919999999983</v>
      </c>
      <c r="I306" s="2">
        <f>'Moving Avg'!H306</f>
        <v>6.7090854999999934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5.2774000000000001</v>
      </c>
      <c r="C307" s="2">
        <f>RSI!I307</f>
        <v>36.396053356866545</v>
      </c>
      <c r="D307" s="2">
        <f>MACD!E307</f>
        <v>1.1033116465366533E-3</v>
      </c>
      <c r="E307" s="2">
        <f>MACD!F307</f>
        <v>4.435009863007159E-2</v>
      </c>
      <c r="F307" s="2">
        <f>'Moving Avg'!D307</f>
        <v>5.2907399999999996</v>
      </c>
      <c r="G307" s="2">
        <f>'Moving Avg'!F307</f>
        <v>5.4732199999999995</v>
      </c>
      <c r="H307" s="2">
        <f>'Moving Avg'!G307</f>
        <v>6.1454839999999979</v>
      </c>
      <c r="I307" s="2">
        <f>'Moving Avg'!H307</f>
        <v>6.6991459999999918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5.2153</v>
      </c>
      <c r="C308" s="2">
        <f>RSI!I308</f>
        <v>34.95594240481212</v>
      </c>
      <c r="D308" s="2">
        <f>MACD!E308</f>
        <v>5.5927610801449035E-2</v>
      </c>
      <c r="E308" s="2">
        <f>MACD!F308</f>
        <v>4.6665601064347077E-2</v>
      </c>
      <c r="F308" s="2">
        <f>'Moving Avg'!D308</f>
        <v>5.2694400000000003</v>
      </c>
      <c r="G308" s="2">
        <f>'Moving Avg'!F308</f>
        <v>5.4355250000000002</v>
      </c>
      <c r="H308" s="2">
        <f>'Moving Avg'!G308</f>
        <v>6.1185199999999984</v>
      </c>
      <c r="I308" s="2">
        <f>'Moving Avg'!H308</f>
        <v>6.6887654999999926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5.1753999999999998</v>
      </c>
      <c r="C309" s="2">
        <f>RSI!I309</f>
        <v>34.024409425842975</v>
      </c>
      <c r="D309" s="2">
        <f>MACD!E309</f>
        <v>0.13389505189659356</v>
      </c>
      <c r="E309" s="2">
        <f>MACD!F309</f>
        <v>6.4111491230796375E-2</v>
      </c>
      <c r="F309" s="2">
        <f>'Moving Avg'!D309</f>
        <v>5.2579000000000002</v>
      </c>
      <c r="G309" s="2">
        <f>'Moving Avg'!F309</f>
        <v>5.409135</v>
      </c>
      <c r="H309" s="2">
        <f>'Moving Avg'!G309</f>
        <v>6.0907579999999992</v>
      </c>
      <c r="I309" s="2">
        <f>'Moving Avg'!H309</f>
        <v>6.6781204999999932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5.1444000000000001</v>
      </c>
      <c r="C310" s="2">
        <f>RSI!I310</f>
        <v>33.282306544995876</v>
      </c>
      <c r="D310" s="2">
        <f>MACD!E310</f>
        <v>0.15986788977003563</v>
      </c>
      <c r="E310" s="2">
        <f>MACD!F310</f>
        <v>8.3262770938644232E-2</v>
      </c>
      <c r="F310" s="2">
        <f>'Moving Avg'!D310</f>
        <v>5.2224200000000005</v>
      </c>
      <c r="G310" s="2">
        <f>'Moving Avg'!F310</f>
        <v>5.3938350000000002</v>
      </c>
      <c r="H310" s="2">
        <f>'Moving Avg'!G310</f>
        <v>6.0621979999999995</v>
      </c>
      <c r="I310" s="2">
        <f>'Moving Avg'!H310</f>
        <v>6.6662334999999917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4.9935999999999998</v>
      </c>
      <c r="C311" s="2">
        <f>RSI!I311</f>
        <v>29.869400314164494</v>
      </c>
      <c r="D311" s="2">
        <f>MACD!E311</f>
        <v>0.1466076585908791</v>
      </c>
      <c r="E311" s="2">
        <f>MACD!F311</f>
        <v>9.5931748469091208E-2</v>
      </c>
      <c r="F311" s="2">
        <f>'Moving Avg'!D311</f>
        <v>5.1612200000000001</v>
      </c>
      <c r="G311" s="2">
        <f>'Moving Avg'!F311</f>
        <v>5.3831899999999999</v>
      </c>
      <c r="H311" s="2">
        <f>'Moving Avg'!G311</f>
        <v>6.0264540000000002</v>
      </c>
      <c r="I311" s="2">
        <f>'Moving Avg'!H311</f>
        <v>6.6540269999999921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4.8428000000000004</v>
      </c>
      <c r="C312" s="2">
        <f>RSI!I312</f>
        <v>26.898896667398233</v>
      </c>
      <c r="D312" s="2">
        <f>MACD!E312</f>
        <v>0.14587092295375292</v>
      </c>
      <c r="E312" s="2">
        <f>MACD!F312</f>
        <v>0.10591958336602356</v>
      </c>
      <c r="F312" s="2">
        <f>'Moving Avg'!D312</f>
        <v>5.0743</v>
      </c>
      <c r="G312" s="2">
        <f>'Moving Avg'!F312</f>
        <v>5.3632349999999986</v>
      </c>
      <c r="H312" s="2">
        <f>'Moving Avg'!G312</f>
        <v>5.9840580000000001</v>
      </c>
      <c r="I312" s="2">
        <f>'Moving Avg'!H312</f>
        <v>6.6408489999999913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4.6965000000000003</v>
      </c>
      <c r="C313" s="2">
        <f>RSI!I313</f>
        <v>24.367066855459754</v>
      </c>
      <c r="D313" s="2">
        <f>MACD!E313</f>
        <v>0.15740572069727232</v>
      </c>
      <c r="E313" s="2">
        <f>MACD!F313</f>
        <v>0.11621681083227331</v>
      </c>
      <c r="F313" s="2">
        <f>'Moving Avg'!D313</f>
        <v>4.9705400000000006</v>
      </c>
      <c r="G313" s="2">
        <f>'Moving Avg'!F313</f>
        <v>5.3446100000000003</v>
      </c>
      <c r="H313" s="2">
        <f>'Moving Avg'!G313</f>
        <v>5.9387360000000013</v>
      </c>
      <c r="I313" s="2">
        <f>'Moving Avg'!H313</f>
        <v>6.6269394999999909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4.4391999999999996</v>
      </c>
      <c r="C314" s="2">
        <f>RSI!I314</f>
        <v>20.680362346665689</v>
      </c>
      <c r="D314" s="2">
        <f>MACD!E314</f>
        <v>0.17718818934877767</v>
      </c>
      <c r="E314" s="2">
        <f>MACD!F314</f>
        <v>0.12841108653557418</v>
      </c>
      <c r="F314" s="2">
        <f>'Moving Avg'!D314</f>
        <v>4.8233000000000006</v>
      </c>
      <c r="G314" s="2">
        <f>'Moving Avg'!F314</f>
        <v>5.3042500000000006</v>
      </c>
      <c r="H314" s="2">
        <f>'Moving Avg'!G314</f>
        <v>5.8918140000000019</v>
      </c>
      <c r="I314" s="2">
        <f>'Moving Avg'!H314</f>
        <v>6.6113089999999906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4.5235000000000003</v>
      </c>
      <c r="C315" s="2">
        <f>RSI!I315</f>
        <v>24.700137225182601</v>
      </c>
      <c r="D315" s="2">
        <f>MACD!E315</f>
        <v>0.2071170386985477</v>
      </c>
      <c r="E315" s="2">
        <f>MACD!F315</f>
        <v>0.1441522769681689</v>
      </c>
      <c r="F315" s="2">
        <f>'Moving Avg'!D315</f>
        <v>4.6991200000000006</v>
      </c>
      <c r="G315" s="2">
        <f>'Moving Avg'!F315</f>
        <v>5.2576850000000004</v>
      </c>
      <c r="H315" s="2">
        <f>'Moving Avg'!G315</f>
        <v>5.846668000000002</v>
      </c>
      <c r="I315" s="2">
        <f>'Moving Avg'!H315</f>
        <v>6.5965344999999926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4.7230999999999996</v>
      </c>
      <c r="C316" s="2">
        <f>RSI!I316</f>
        <v>33.317080985390163</v>
      </c>
      <c r="D316" s="2">
        <f>MACD!E316</f>
        <v>0.21910212535493656</v>
      </c>
      <c r="E316" s="2">
        <f>MACD!F316</f>
        <v>0.15914224664552246</v>
      </c>
      <c r="F316" s="2">
        <f>'Moving Avg'!D316</f>
        <v>4.6450200000000006</v>
      </c>
      <c r="G316" s="2">
        <f>'Moving Avg'!F316</f>
        <v>5.2089049999999997</v>
      </c>
      <c r="H316" s="2">
        <f>'Moving Avg'!G316</f>
        <v>5.8063120000000019</v>
      </c>
      <c r="I316" s="2">
        <f>'Moving Avg'!H316</f>
        <v>6.5831929999999907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4.8605</v>
      </c>
      <c r="C317" s="2">
        <f>RSI!I317</f>
        <v>38.531684185228656</v>
      </c>
      <c r="D317" s="2">
        <f>MACD!E317</f>
        <v>0.21897189837227859</v>
      </c>
      <c r="E317" s="2">
        <f>MACD!F317</f>
        <v>0.17110817699087372</v>
      </c>
      <c r="F317" s="2">
        <f>'Moving Avg'!D317</f>
        <v>4.6485600000000007</v>
      </c>
      <c r="G317" s="2">
        <f>'Moving Avg'!F317</f>
        <v>5.1623350000000006</v>
      </c>
      <c r="H317" s="2">
        <f>'Moving Avg'!G317</f>
        <v>5.7713640000000002</v>
      </c>
      <c r="I317" s="2">
        <f>'Moving Avg'!H317</f>
        <v>6.5705384999999907</v>
      </c>
      <c r="J317" s="5" t="str">
        <f>OBV!F317</f>
        <v>BULLISH</v>
      </c>
      <c r="K317" s="5" t="str">
        <f>OBV!G317</f>
        <v>NEUTRAL</v>
      </c>
      <c r="L317" s="5" t="str">
        <f>OBV!H317</f>
        <v>CONFIRMED BULLISH</v>
      </c>
    </row>
    <row r="318" spans="1:12" ht="13.5" x14ac:dyDescent="0.25">
      <c r="A318" s="3">
        <f>RSI!A318</f>
        <v>42767</v>
      </c>
      <c r="B318" s="2">
        <f>RSI!B318</f>
        <v>4.6032999999999999</v>
      </c>
      <c r="C318" s="2">
        <f>RSI!I318</f>
        <v>33.284590720985946</v>
      </c>
      <c r="D318" s="2">
        <f>MACD!E318</f>
        <v>0.23062346528475697</v>
      </c>
      <c r="E318" s="2">
        <f>MACD!F318</f>
        <v>0.18301123464965036</v>
      </c>
      <c r="F318" s="2">
        <f>'Moving Avg'!D318</f>
        <v>4.6299200000000003</v>
      </c>
      <c r="G318" s="2">
        <f>'Moving Avg'!F318</f>
        <v>5.1020200000000004</v>
      </c>
      <c r="H318" s="2">
        <f>'Moving Avg'!G318</f>
        <v>5.7312719999999979</v>
      </c>
      <c r="I318" s="2">
        <f>'Moving Avg'!H318</f>
        <v>6.5566414999999916</v>
      </c>
      <c r="J318" s="5" t="str">
        <f>OBV!F318</f>
        <v>BULLISH</v>
      </c>
      <c r="K318" s="5" t="str">
        <f>OBV!G318</f>
        <v>NEUTRAL</v>
      </c>
      <c r="L318" s="5" t="str">
        <f>OBV!H318</f>
        <v>BULLISH DIVERGENCE</v>
      </c>
    </row>
    <row r="319" spans="1:12" ht="13.5" x14ac:dyDescent="0.25">
      <c r="A319" s="3">
        <f>RSI!A319</f>
        <v>42768</v>
      </c>
      <c r="B319" s="2">
        <f>RSI!B319</f>
        <v>4.7896000000000001</v>
      </c>
      <c r="C319" s="2">
        <f>RSI!I319</f>
        <v>39.690931046349426</v>
      </c>
      <c r="D319" s="2">
        <f>MACD!E319</f>
        <v>0.22415989559755634</v>
      </c>
      <c r="E319" s="2">
        <f>MACD!F319</f>
        <v>0.19124096683923159</v>
      </c>
      <c r="F319" s="2">
        <f>'Moving Avg'!D319</f>
        <v>4.7</v>
      </c>
      <c r="G319" s="2">
        <f>'Moving Avg'!F319</f>
        <v>5.0425950000000004</v>
      </c>
      <c r="H319" s="2">
        <f>'Moving Avg'!G319</f>
        <v>5.6940199999999983</v>
      </c>
      <c r="I319" s="2">
        <f>'Moving Avg'!H319</f>
        <v>6.5440674999999935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</row>
    <row r="320" spans="1:12" ht="13.5" x14ac:dyDescent="0.25">
      <c r="A320" s="3">
        <f>RSI!A320</f>
        <v>42769</v>
      </c>
      <c r="B320" s="2">
        <f>RSI!B320</f>
        <v>4.8738000000000001</v>
      </c>
      <c r="C320" s="2">
        <f>RSI!I320</f>
        <v>42.383783198331507</v>
      </c>
      <c r="D320" s="2">
        <f>MACD!E320</f>
        <v>0.20993162993838155</v>
      </c>
      <c r="E320" s="2">
        <f>MACD!F320</f>
        <v>0.19497909945906161</v>
      </c>
      <c r="F320" s="2">
        <f>'Moving Avg'!D320</f>
        <v>4.77006</v>
      </c>
      <c r="G320" s="2">
        <f>'Moving Avg'!F320</f>
        <v>5.002015000000001</v>
      </c>
      <c r="H320" s="2">
        <f>'Moving Avg'!G320</f>
        <v>5.6584519999999987</v>
      </c>
      <c r="I320" s="2">
        <f>'Moving Avg'!H320</f>
        <v>6.5319144999999921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4.9314999999999998</v>
      </c>
      <c r="C321" s="2">
        <f>RSI!I321</f>
        <v>44.221772585423437</v>
      </c>
      <c r="D321" s="2">
        <f>MACD!E321</f>
        <v>0.17200143171608318</v>
      </c>
      <c r="E321" s="2">
        <f>MACD!F321</f>
        <v>0.19038356591046596</v>
      </c>
      <c r="F321" s="2">
        <f>'Moving Avg'!D321</f>
        <v>4.8117399999999995</v>
      </c>
      <c r="G321" s="2">
        <f>'Moving Avg'!F321</f>
        <v>4.9802850000000003</v>
      </c>
      <c r="H321" s="2">
        <f>'Moving Avg'!G321</f>
        <v>5.6240380000000005</v>
      </c>
      <c r="I321" s="2">
        <f>'Moving Avg'!H321</f>
        <v>6.5206799999999907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4.9314999999999998</v>
      </c>
      <c r="C322" s="2">
        <f>RSI!I322</f>
        <v>44.221772585423437</v>
      </c>
      <c r="D322" s="2">
        <f>MACD!E322</f>
        <v>0.11783160197820131</v>
      </c>
      <c r="E322" s="2">
        <f>MACD!F322</f>
        <v>0.17587317312401304</v>
      </c>
      <c r="F322" s="2">
        <f>'Moving Avg'!D322</f>
        <v>4.8259400000000001</v>
      </c>
      <c r="G322" s="2">
        <f>'Moving Avg'!F322</f>
        <v>4.9598850000000008</v>
      </c>
      <c r="H322" s="2">
        <f>'Moving Avg'!G322</f>
        <v>5.5878500000000004</v>
      </c>
      <c r="I322" s="2">
        <f>'Moving Avg'!H322</f>
        <v>6.5084239999999909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</row>
    <row r="323" spans="1:12" ht="13.5" x14ac:dyDescent="0.25">
      <c r="A323" s="3">
        <f>RSI!A323</f>
        <v>42774</v>
      </c>
      <c r="B323" s="2">
        <f>RSI!B323</f>
        <v>4.7896000000000001</v>
      </c>
      <c r="C323" s="2">
        <f>RSI!I323</f>
        <v>40.533770060697329</v>
      </c>
      <c r="D323" s="2">
        <f>MACD!E323</f>
        <v>6.1040634497203428E-2</v>
      </c>
      <c r="E323" s="2">
        <f>MACD!F323</f>
        <v>0.15290666539865111</v>
      </c>
      <c r="F323" s="2">
        <f>'Moving Avg'!D323</f>
        <v>4.8632</v>
      </c>
      <c r="G323" s="2">
        <f>'Moving Avg'!F323</f>
        <v>4.9332750000000001</v>
      </c>
      <c r="H323" s="2">
        <f>'Moving Avg'!G323</f>
        <v>5.5513080000000006</v>
      </c>
      <c r="I323" s="2">
        <f>'Moving Avg'!H323</f>
        <v>6.4962844999999909</v>
      </c>
      <c r="J323" s="5" t="str">
        <f>OBV!F323</f>
        <v>BEARISH</v>
      </c>
      <c r="K323" s="5" t="str">
        <f>OBV!G323</f>
        <v>WEAK</v>
      </c>
      <c r="L323" s="5" t="str">
        <f>OBV!H323</f>
        <v>BEARISH DIVERGENCE</v>
      </c>
    </row>
    <row r="324" spans="1:12" ht="13.5" x14ac:dyDescent="0.25">
      <c r="A324" s="3">
        <f>RSI!A324</f>
        <v>42775</v>
      </c>
      <c r="B324" s="2">
        <f>RSI!B324</f>
        <v>4.8783000000000003</v>
      </c>
      <c r="C324" s="2">
        <f>RSI!I324</f>
        <v>43.694805973783915</v>
      </c>
      <c r="D324" s="2">
        <f>MACD!E324</f>
        <v>-3.1365287426623922E-2</v>
      </c>
      <c r="E324" s="2">
        <f>MACD!F324</f>
        <v>0.11605227483359612</v>
      </c>
      <c r="F324" s="2">
        <f>'Moving Avg'!D324</f>
        <v>4.8809399999999998</v>
      </c>
      <c r="G324" s="2">
        <f>'Moving Avg'!F324</f>
        <v>4.9155350000000002</v>
      </c>
      <c r="H324" s="2">
        <f>'Moving Avg'!G324</f>
        <v>5.5152980000000005</v>
      </c>
      <c r="I324" s="2">
        <f>'Moving Avg'!H324</f>
        <v>6.4841319999999918</v>
      </c>
      <c r="J324" s="5" t="str">
        <f>OBV!F324</f>
        <v>BEARISH</v>
      </c>
      <c r="K324" s="5" t="str">
        <f>OBV!G324</f>
        <v>WEAK</v>
      </c>
      <c r="L324" s="5" t="str">
        <f>OBV!H324</f>
        <v>BEARISH DIVERGENCE</v>
      </c>
    </row>
    <row r="325" spans="1:12" ht="13.5" x14ac:dyDescent="0.25">
      <c r="A325" s="3">
        <f>RSI!A325</f>
        <v>42776</v>
      </c>
      <c r="B325" s="2">
        <f>RSI!B325</f>
        <v>4.6078000000000001</v>
      </c>
      <c r="C325" s="2">
        <f>RSI!I325</f>
        <v>37.200456865904343</v>
      </c>
      <c r="D325" s="2">
        <f>MACD!E325</f>
        <v>-7.5403371128462737E-2</v>
      </c>
      <c r="E325" s="2">
        <f>MACD!F325</f>
        <v>7.7761145641184345E-2</v>
      </c>
      <c r="F325" s="2">
        <f>'Moving Avg'!D325</f>
        <v>4.8277400000000004</v>
      </c>
      <c r="G325" s="2">
        <f>'Moving Avg'!F325</f>
        <v>4.8798349999999999</v>
      </c>
      <c r="H325" s="2">
        <f>'Moving Avg'!G325</f>
        <v>5.4751199999999995</v>
      </c>
      <c r="I325" s="2">
        <f>'Moving Avg'!H325</f>
        <v>6.470865999999992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4.8295000000000003</v>
      </c>
      <c r="C326" s="2">
        <f>RSI!I326</f>
        <v>44.483472113534575</v>
      </c>
      <c r="D326" s="2">
        <f>MACD!E326</f>
        <v>-9.5722059258069869E-2</v>
      </c>
      <c r="E326" s="2">
        <f>MACD!F326</f>
        <v>4.3064504661333505E-2</v>
      </c>
      <c r="F326" s="2">
        <f>'Moving Avg'!D326</f>
        <v>4.8073399999999999</v>
      </c>
      <c r="G326" s="2">
        <f>'Moving Avg'!F326</f>
        <v>4.8563299999999998</v>
      </c>
      <c r="H326" s="2">
        <f>'Moving Avg'!G326</f>
        <v>5.4402620000000006</v>
      </c>
      <c r="I326" s="2">
        <f>'Moving Avg'!H326</f>
        <v>6.4584914999999929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4.6121999999999996</v>
      </c>
      <c r="C327" s="2">
        <f>RSI!I327</f>
        <v>39.631941265761313</v>
      </c>
      <c r="D327" s="2">
        <f>MACD!E327</f>
        <v>-7.4528187459237394E-2</v>
      </c>
      <c r="E327" s="2">
        <f>MACD!F327</f>
        <v>1.9545966237219325E-2</v>
      </c>
      <c r="F327" s="2">
        <f>'Moving Avg'!D327</f>
        <v>4.7434799999999999</v>
      </c>
      <c r="G327" s="2">
        <f>'Moving Avg'!F327</f>
        <v>4.8230699999999995</v>
      </c>
      <c r="H327" s="2">
        <f>'Moving Avg'!G327</f>
        <v>5.4020339999999987</v>
      </c>
      <c r="I327" s="2">
        <f>'Moving Avg'!H327</f>
        <v>6.4456604999999936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4.7896000000000001</v>
      </c>
      <c r="C328" s="2">
        <f>RSI!I328</f>
        <v>44.913963409939583</v>
      </c>
      <c r="D328" s="2">
        <f>MACD!E328</f>
        <v>-0.1069543199534948</v>
      </c>
      <c r="E328" s="2">
        <f>MACD!F328</f>
        <v>-5.7540910009235037E-3</v>
      </c>
      <c r="F328" s="2">
        <f>'Moving Avg'!D328</f>
        <v>4.7434799999999999</v>
      </c>
      <c r="G328" s="2">
        <f>'Moving Avg'!F328</f>
        <v>4.8017850000000006</v>
      </c>
      <c r="H328" s="2">
        <f>'Moving Avg'!G328</f>
        <v>5.3657579999999996</v>
      </c>
      <c r="I328" s="2">
        <f>'Moving Avg'!H328</f>
        <v>6.4339339999999936</v>
      </c>
      <c r="J328" s="5" t="str">
        <f>OBV!F328</f>
        <v>BEARISH</v>
      </c>
      <c r="K328" s="5" t="str">
        <f>OBV!G328</f>
        <v>NEUTRAL</v>
      </c>
      <c r="L328" s="5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4.5766999999999998</v>
      </c>
      <c r="C329" s="2">
        <f>RSI!I329</f>
        <v>40.350933430396644</v>
      </c>
      <c r="D329" s="2">
        <f>MACD!E329</f>
        <v>-8.8831724956646596E-2</v>
      </c>
      <c r="E329" s="2">
        <f>MACD!F329</f>
        <v>-2.2369617792068124E-2</v>
      </c>
      <c r="F329" s="2">
        <f>'Moving Avg'!D329</f>
        <v>4.68316</v>
      </c>
      <c r="G329" s="2">
        <f>'Moving Avg'!F329</f>
        <v>4.7718499999999997</v>
      </c>
      <c r="H329" s="2">
        <f>'Moving Avg'!G329</f>
        <v>5.3279740000000002</v>
      </c>
      <c r="I329" s="2">
        <f>'Moving Avg'!H329</f>
        <v>6.4211214999999946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4.4348000000000001</v>
      </c>
      <c r="C330" s="2">
        <f>RSI!I330</f>
        <v>37.608421860338225</v>
      </c>
      <c r="D330" s="2">
        <f>MACD!E330</f>
        <v>-4.7729615201776099E-2</v>
      </c>
      <c r="E330" s="2">
        <f>MACD!F330</f>
        <v>-2.7441617274009719E-2</v>
      </c>
      <c r="F330" s="2">
        <f>'Moving Avg'!D330</f>
        <v>4.6485599999999998</v>
      </c>
      <c r="G330" s="2">
        <f>'Moving Avg'!F330</f>
        <v>4.73637</v>
      </c>
      <c r="H330" s="2">
        <f>'Moving Avg'!G330</f>
        <v>5.2885040000000005</v>
      </c>
      <c r="I330" s="2">
        <f>'Moving Avg'!H330</f>
        <v>6.4072514999999939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4.2972999999999999</v>
      </c>
      <c r="C331" s="2">
        <f>RSI!I331</f>
        <v>35.117696246393436</v>
      </c>
      <c r="D331" s="2">
        <f>MACD!E331</f>
        <v>9.0817769446527308E-3</v>
      </c>
      <c r="E331" s="2">
        <f>MACD!F331</f>
        <v>-2.0136938430277231E-2</v>
      </c>
      <c r="F331" s="2">
        <f>'Moving Avg'!D331</f>
        <v>4.5421199999999997</v>
      </c>
      <c r="G331" s="2">
        <f>'Moving Avg'!F331</f>
        <v>4.701554999999999</v>
      </c>
      <c r="H331" s="2">
        <f>'Moving Avg'!G331</f>
        <v>5.2461960000000003</v>
      </c>
      <c r="I331" s="2">
        <f>'Moving Avg'!H331</f>
        <v>6.3926939999999934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4.1066000000000003</v>
      </c>
      <c r="C332" s="2">
        <f>RSI!I332</f>
        <v>31.956624487011069</v>
      </c>
      <c r="D332" s="2">
        <f>MACD!E332</f>
        <v>7.4841907236645966E-2</v>
      </c>
      <c r="E332" s="2">
        <f>MACD!F332</f>
        <v>-1.1411692968925913E-3</v>
      </c>
      <c r="F332" s="2">
        <f>'Moving Avg'!D332</f>
        <v>4.4409999999999998</v>
      </c>
      <c r="G332" s="2">
        <f>'Moving Avg'!F332</f>
        <v>4.6647449999999999</v>
      </c>
      <c r="H332" s="2">
        <f>'Moving Avg'!G332</f>
        <v>5.202113999999999</v>
      </c>
      <c r="I332" s="2">
        <f>'Moving Avg'!H332</f>
        <v>6.3771394999999949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4.08</v>
      </c>
      <c r="C333" s="2">
        <f>RSI!I333</f>
        <v>31.530288582023303</v>
      </c>
      <c r="D333" s="2">
        <f>MACD!E333</f>
        <v>0.11505064855103697</v>
      </c>
      <c r="E333" s="2">
        <f>MACD!F333</f>
        <v>2.2097194272693323E-2</v>
      </c>
      <c r="F333" s="2">
        <f>'Moving Avg'!D333</f>
        <v>4.2990799999999991</v>
      </c>
      <c r="G333" s="2">
        <f>'Moving Avg'!F333</f>
        <v>4.6339199999999989</v>
      </c>
      <c r="H333" s="2">
        <f>'Moving Avg'!G333</f>
        <v>5.1549279999999991</v>
      </c>
      <c r="I333" s="2">
        <f>'Moving Avg'!H333</f>
        <v>6.3611259999999952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3.9912999999999998</v>
      </c>
      <c r="C334" s="2">
        <f>RSI!I334</f>
        <v>30.088764089287238</v>
      </c>
      <c r="D334" s="2">
        <f>MACD!E334</f>
        <v>0.17354523905603347</v>
      </c>
      <c r="E334" s="2">
        <f>MACD!F334</f>
        <v>5.2386803229361359E-2</v>
      </c>
      <c r="F334" s="2">
        <f>'Moving Avg'!D334</f>
        <v>4.1820000000000004</v>
      </c>
      <c r="G334" s="2">
        <f>'Moving Avg'!F334</f>
        <v>4.6115250000000003</v>
      </c>
      <c r="H334" s="2">
        <f>'Moving Avg'!G334</f>
        <v>5.1070319999999993</v>
      </c>
      <c r="I334" s="2">
        <f>'Moving Avg'!H334</f>
        <v>6.3449299999999944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3.9912999999999998</v>
      </c>
      <c r="C335" s="2">
        <f>RSI!I335</f>
        <v>30.088764089287253</v>
      </c>
      <c r="D335" s="2">
        <f>MACD!E335</f>
        <v>0.18588948815190154</v>
      </c>
      <c r="E335" s="2">
        <f>MACD!F335</f>
        <v>7.90873402138694E-2</v>
      </c>
      <c r="F335" s="2">
        <f>'Moving Avg'!D335</f>
        <v>4.0933000000000002</v>
      </c>
      <c r="G335" s="2">
        <f>'Moving Avg'!F335</f>
        <v>4.5849149999999996</v>
      </c>
      <c r="H335" s="2">
        <f>'Moving Avg'!G335</f>
        <v>5.0573620000000004</v>
      </c>
      <c r="I335" s="2">
        <f>'Moving Avg'!H335</f>
        <v>6.3268209999999945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3.8715999999999999</v>
      </c>
      <c r="C336" s="2">
        <f>RSI!I336</f>
        <v>28.079559040229938</v>
      </c>
      <c r="D336" s="2">
        <f>MACD!E336</f>
        <v>0.24344250965832881</v>
      </c>
      <c r="E336" s="2">
        <f>MACD!F336</f>
        <v>0.11195837410276128</v>
      </c>
      <c r="F336" s="2">
        <f>'Moving Avg'!D336</f>
        <v>4.0081600000000002</v>
      </c>
      <c r="G336" s="2">
        <f>'Moving Avg'!F336</f>
        <v>4.5423400000000003</v>
      </c>
      <c r="H336" s="2">
        <f>'Moving Avg'!G336</f>
        <v>5.0070719999999991</v>
      </c>
      <c r="I336" s="2">
        <f>'Moving Avg'!H336</f>
        <v>6.3074829999999942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3.8715999999999999</v>
      </c>
      <c r="C337" s="2">
        <f>RSI!I337</f>
        <v>28.079559040229938</v>
      </c>
      <c r="D337" s="2">
        <f>MACD!E337</f>
        <v>0.26324510474560459</v>
      </c>
      <c r="E337" s="2">
        <f>MACD!F337</f>
        <v>0.14221572023132995</v>
      </c>
      <c r="F337" s="2">
        <f>'Moving Avg'!D337</f>
        <v>3.9611600000000005</v>
      </c>
      <c r="G337" s="2">
        <f>'Moving Avg'!F337</f>
        <v>4.4928949999999999</v>
      </c>
      <c r="H337" s="2">
        <f>'Moving Avg'!G337</f>
        <v>4.9587319999999995</v>
      </c>
      <c r="I337" s="2">
        <f>'Moving Avg'!H337</f>
        <v>6.2899274999999939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3.8050999999999999</v>
      </c>
      <c r="C338" s="2">
        <f>RSI!I338</f>
        <v>26.921281839319946</v>
      </c>
      <c r="D338" s="2">
        <f>MACD!E338</f>
        <v>0.31641813389095752</v>
      </c>
      <c r="E338" s="2">
        <f>MACD!F338</f>
        <v>0.17705620296325547</v>
      </c>
      <c r="F338" s="2">
        <f>'Moving Avg'!D338</f>
        <v>3.90618</v>
      </c>
      <c r="G338" s="2">
        <f>'Moving Avg'!F338</f>
        <v>4.452985</v>
      </c>
      <c r="H338" s="2">
        <f>'Moving Avg'!G338</f>
        <v>4.9154499999999999</v>
      </c>
      <c r="I338" s="2">
        <f>'Moving Avg'!H338</f>
        <v>6.272104499999994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3.8006000000000002</v>
      </c>
      <c r="C339" s="2">
        <f>RSI!I339</f>
        <v>26.840597368727884</v>
      </c>
      <c r="D339" s="2">
        <f>MACD!E339</f>
        <v>0.33327087029952818</v>
      </c>
      <c r="E339" s="2">
        <f>MACD!F339</f>
        <v>0.20829913643051001</v>
      </c>
      <c r="F339" s="2">
        <f>'Moving Avg'!D339</f>
        <v>3.8680399999999997</v>
      </c>
      <c r="G339" s="2">
        <f>'Moving Avg'!F339</f>
        <v>4.4035349999999998</v>
      </c>
      <c r="H339" s="2">
        <f>'Moving Avg'!G339</f>
        <v>4.8773980000000003</v>
      </c>
      <c r="I339" s="2">
        <f>'Moving Avg'!H339</f>
        <v>6.2548024999999949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3.8050999999999999</v>
      </c>
      <c r="C340" s="2">
        <f>RSI!I340</f>
        <v>27.075966543175284</v>
      </c>
      <c r="D340" s="2">
        <f>MACD!E340</f>
        <v>0.32935696440539264</v>
      </c>
      <c r="E340" s="2">
        <f>MACD!F340</f>
        <v>0.23251070202548657</v>
      </c>
      <c r="F340" s="2">
        <f>'Moving Avg'!D340</f>
        <v>3.8308</v>
      </c>
      <c r="G340" s="2">
        <f>'Moving Avg'!F340</f>
        <v>4.3500999999999994</v>
      </c>
      <c r="H340" s="2">
        <f>'Moving Avg'!G340</f>
        <v>4.8444919999999998</v>
      </c>
      <c r="I340" s="2">
        <f>'Moving Avg'!H340</f>
        <v>6.2381754999999952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3.9115000000000002</v>
      </c>
      <c r="C341" s="2">
        <f>RSI!I341</f>
        <v>32.597611965882422</v>
      </c>
      <c r="D341" s="2">
        <f>MACD!E341</f>
        <v>0.30067789893955599</v>
      </c>
      <c r="E341" s="2">
        <f>MACD!F341</f>
        <v>0.24614414140830046</v>
      </c>
      <c r="F341" s="2">
        <f>'Moving Avg'!D341</f>
        <v>3.8387799999999999</v>
      </c>
      <c r="G341" s="2">
        <f>'Moving Avg'!F341</f>
        <v>4.2991000000000001</v>
      </c>
      <c r="H341" s="2">
        <f>'Moving Avg'!G341</f>
        <v>4.8185919999999998</v>
      </c>
      <c r="I341" s="2">
        <f>'Moving Avg'!H341</f>
        <v>6.2218629999999955</v>
      </c>
      <c r="J341" s="5" t="str">
        <f>OBV!F341</f>
        <v>BEARISH</v>
      </c>
      <c r="K341" s="5" t="str">
        <f>OBV!G341</f>
        <v>NEUTRAL</v>
      </c>
      <c r="L341" s="5" t="str">
        <f>OBV!H341</f>
        <v>BEARISH DIVERGENCE</v>
      </c>
    </row>
    <row r="342" spans="1:12" ht="13.5" x14ac:dyDescent="0.25">
      <c r="A342" s="3">
        <f>RSI!A342</f>
        <v>42801</v>
      </c>
      <c r="B342" s="2">
        <f>RSI!B342</f>
        <v>3.9115000000000002</v>
      </c>
      <c r="C342" s="2">
        <f>RSI!I342</f>
        <v>32.597611965882422</v>
      </c>
      <c r="D342" s="2">
        <f>MACD!E342</f>
        <v>0.24984013654963189</v>
      </c>
      <c r="E342" s="2">
        <f>MACD!F342</f>
        <v>0.24688334043656676</v>
      </c>
      <c r="F342" s="2">
        <f>'Moving Avg'!D342</f>
        <v>3.8467600000000006</v>
      </c>
      <c r="G342" s="2">
        <f>'Moving Avg'!F342</f>
        <v>4.2481</v>
      </c>
      <c r="H342" s="2">
        <f>'Moving Avg'!G342</f>
        <v>4.7919839999999985</v>
      </c>
      <c r="I342" s="2">
        <f>'Moving Avg'!H342</f>
        <v>6.2062024999999963</v>
      </c>
      <c r="J342" s="5" t="str">
        <f>OBV!F342</f>
        <v>BEARISH</v>
      </c>
      <c r="K342" s="5" t="str">
        <f>OBV!G342</f>
        <v>NEUTRAL</v>
      </c>
      <c r="L342" s="5" t="str">
        <f>OBV!H342</f>
        <v>BEARISH DIVERGENCE</v>
      </c>
    </row>
    <row r="343" spans="1:12" ht="13.5" x14ac:dyDescent="0.25">
      <c r="A343" s="3">
        <f>RSI!A343</f>
        <v>42802</v>
      </c>
      <c r="B343" s="2">
        <f>RSI!B343</f>
        <v>4.0267999999999997</v>
      </c>
      <c r="C343" s="2">
        <f>RSI!I343</f>
        <v>38.454306198120669</v>
      </c>
      <c r="D343" s="2">
        <f>MACD!E343</f>
        <v>0.19675311317804312</v>
      </c>
      <c r="E343" s="2">
        <f>MACD!F343</f>
        <v>0.23685729498486205</v>
      </c>
      <c r="F343" s="2">
        <f>'Moving Avg'!D343</f>
        <v>3.8911000000000002</v>
      </c>
      <c r="G343" s="2">
        <f>'Moving Avg'!F343</f>
        <v>4.2099600000000006</v>
      </c>
      <c r="H343" s="2">
        <f>'Moving Avg'!G343</f>
        <v>4.7711399999999999</v>
      </c>
      <c r="I343" s="2">
        <f>'Moving Avg'!H343</f>
        <v>6.1911404999999968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4.2042000000000002</v>
      </c>
      <c r="C344" s="2">
        <f>RSI!I344</f>
        <v>46.200127994882898</v>
      </c>
      <c r="D344" s="2">
        <f>MACD!E344</f>
        <v>0.12673788844898581</v>
      </c>
      <c r="E344" s="2">
        <f>MACD!F344</f>
        <v>0.21483341367768682</v>
      </c>
      <c r="F344" s="2">
        <f>'Moving Avg'!D344</f>
        <v>3.9718199999999997</v>
      </c>
      <c r="G344" s="2">
        <f>'Moving Avg'!F344</f>
        <v>4.1762550000000003</v>
      </c>
      <c r="H344" s="2">
        <f>'Moving Avg'!G344</f>
        <v>4.7502959999999996</v>
      </c>
      <c r="I344" s="2">
        <f>'Moving Avg'!H344</f>
        <v>6.176291499999996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4.4524999999999997</v>
      </c>
      <c r="C345" s="2">
        <f>RSI!I345</f>
        <v>54.778793957853885</v>
      </c>
      <c r="D345" s="2">
        <f>MACD!E345</f>
        <v>4.9619545559280276E-2</v>
      </c>
      <c r="E345" s="2">
        <f>MACD!F345</f>
        <v>0.18179064005400553</v>
      </c>
      <c r="F345" s="2">
        <f>'Moving Avg'!D345</f>
        <v>4.1013000000000002</v>
      </c>
      <c r="G345" s="2">
        <f>'Moving Avg'!F345</f>
        <v>4.1684900000000003</v>
      </c>
      <c r="H345" s="2">
        <f>'Moving Avg'!G345</f>
        <v>4.7302499999999998</v>
      </c>
      <c r="I345" s="2">
        <f>'Moving Avg'!H345</f>
        <v>6.1633144999999967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42807</v>
      </c>
      <c r="B346" s="2">
        <f>RSI!B346</f>
        <v>4.4481000000000002</v>
      </c>
      <c r="C346" s="2">
        <f>RSI!I346</f>
        <v>54.612608859364677</v>
      </c>
      <c r="D346" s="2">
        <f>MACD!E346</f>
        <v>-3.4711572608543406E-2</v>
      </c>
      <c r="E346" s="2">
        <f>MACD!F346</f>
        <v>0.13849019752149574</v>
      </c>
      <c r="F346" s="2">
        <f>'Moving Avg'!D346</f>
        <v>4.2086199999999998</v>
      </c>
      <c r="G346" s="2">
        <f>'Moving Avg'!F346</f>
        <v>4.149420000000001</v>
      </c>
      <c r="H346" s="2">
        <f>'Moving Avg'!G346</f>
        <v>4.7052380000000005</v>
      </c>
      <c r="I346" s="2">
        <f>'Moving Avg'!H346</f>
        <v>6.1501199999999958</v>
      </c>
      <c r="J346" s="5" t="str">
        <f>OBV!F346</f>
        <v>BULLISH</v>
      </c>
      <c r="K346" s="5" t="str">
        <f>OBV!G346</f>
        <v>NEUTRAL</v>
      </c>
      <c r="L346" s="5" t="str">
        <f>OBV!H346</f>
        <v>CONFIRMED BULLISH</v>
      </c>
    </row>
    <row r="347" spans="1:12" ht="13.5" x14ac:dyDescent="0.25">
      <c r="A347" s="3">
        <f>RSI!A347</f>
        <v>42808</v>
      </c>
      <c r="B347" s="2">
        <f>RSI!B347</f>
        <v>4.5145999999999997</v>
      </c>
      <c r="C347" s="2">
        <f>RSI!I347</f>
        <v>56.748290630198447</v>
      </c>
      <c r="D347" s="2">
        <f>MACD!E347</f>
        <v>-0.11188311450517396</v>
      </c>
      <c r="E347" s="2">
        <f>MACD!F347</f>
        <v>8.841553511616182E-2</v>
      </c>
      <c r="F347" s="2">
        <f>'Moving Avg'!D347</f>
        <v>4.3292400000000004</v>
      </c>
      <c r="G347" s="2">
        <f>'Moving Avg'!F347</f>
        <v>4.1445400000000001</v>
      </c>
      <c r="H347" s="2">
        <f>'Moving Avg'!G347</f>
        <v>4.6796919999999993</v>
      </c>
      <c r="I347" s="2">
        <f>'Moving Avg'!H347</f>
        <v>6.1378879999999967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</row>
    <row r="348" spans="1:12" ht="13.5" x14ac:dyDescent="0.25">
      <c r="A348" s="3">
        <f>RSI!A348</f>
        <v>42809</v>
      </c>
      <c r="B348" s="2">
        <f>RSI!B348</f>
        <v>4.5633999999999997</v>
      </c>
      <c r="C348" s="2">
        <f>RSI!I348</f>
        <v>58.299000823092435</v>
      </c>
      <c r="D348" s="2">
        <f>MACD!E348</f>
        <v>-0.1922433468799678</v>
      </c>
      <c r="E348" s="2">
        <f>MACD!F348</f>
        <v>3.2283758716935895E-2</v>
      </c>
      <c r="F348" s="2">
        <f>'Moving Avg'!D348</f>
        <v>4.4365600000000001</v>
      </c>
      <c r="G348" s="2">
        <f>'Moving Avg'!F348</f>
        <v>4.1332300000000002</v>
      </c>
      <c r="H348" s="2">
        <f>'Moving Avg'!G348</f>
        <v>4.6547679999999998</v>
      </c>
      <c r="I348" s="2">
        <f>'Moving Avg'!H348</f>
        <v>6.1259219999999983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</row>
    <row r="349" spans="1:12" ht="13.5" x14ac:dyDescent="0.25">
      <c r="A349" s="3">
        <f>RSI!A349</f>
        <v>42810</v>
      </c>
      <c r="B349" s="2">
        <f>RSI!B349</f>
        <v>4.4303999999999997</v>
      </c>
      <c r="C349" s="2">
        <f>RSI!I349</f>
        <v>52.748247783785466</v>
      </c>
      <c r="D349" s="2">
        <f>MACD!E349</f>
        <v>-0.25249488681030563</v>
      </c>
      <c r="E349" s="2">
        <f>MACD!F349</f>
        <v>-2.4671970388512415E-2</v>
      </c>
      <c r="F349" s="2">
        <f>'Moving Avg'!D349</f>
        <v>4.4817999999999998</v>
      </c>
      <c r="G349" s="2">
        <f>'Moving Avg'!F349</f>
        <v>4.1259150000000009</v>
      </c>
      <c r="H349" s="2">
        <f>'Moving Avg'!G349</f>
        <v>4.6238139999999994</v>
      </c>
      <c r="I349" s="2">
        <f>'Moving Avg'!H349</f>
        <v>6.1132909999999985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</row>
    <row r="350" spans="1:12" ht="13.5" x14ac:dyDescent="0.25">
      <c r="A350" s="3">
        <f>RSI!A350</f>
        <v>42811</v>
      </c>
      <c r="B350" s="2">
        <f>RSI!B350</f>
        <v>4.4303999999999997</v>
      </c>
      <c r="C350" s="2">
        <f>RSI!I350</f>
        <v>52.748247783785466</v>
      </c>
      <c r="D350" s="2">
        <f>MACD!E350</f>
        <v>-0.30330797494022388</v>
      </c>
      <c r="E350" s="2">
        <f>MACD!F350</f>
        <v>-8.039917129885471E-2</v>
      </c>
      <c r="F350" s="2">
        <f>'Moving Avg'!D350</f>
        <v>4.4773799999999992</v>
      </c>
      <c r="G350" s="2">
        <f>'Moving Avg'!F350</f>
        <v>4.1256950000000021</v>
      </c>
      <c r="H350" s="2">
        <f>'Moving Avg'!G350</f>
        <v>4.5987139999999993</v>
      </c>
      <c r="I350" s="2">
        <f>'Moving Avg'!H350</f>
        <v>6.1010944999999994</v>
      </c>
      <c r="J350" s="5" t="str">
        <f>OBV!F350</f>
        <v>BULLISH</v>
      </c>
      <c r="K350" s="5" t="str">
        <f>OBV!G350</f>
        <v>NEUTRAL</v>
      </c>
      <c r="L350" s="5" t="str">
        <f>OBV!H350</f>
        <v>BULLISH DIVERGENCE</v>
      </c>
    </row>
    <row r="351" spans="1:12" ht="13.5" x14ac:dyDescent="0.25">
      <c r="A351" s="3">
        <f>RSI!A351</f>
        <v>42815</v>
      </c>
      <c r="B351" s="2">
        <f>RSI!B351</f>
        <v>4.3151000000000002</v>
      </c>
      <c r="C351" s="2">
        <f>RSI!I351</f>
        <v>48.139921656886521</v>
      </c>
      <c r="D351" s="2">
        <f>MACD!E351</f>
        <v>-0.32187825225067002</v>
      </c>
      <c r="E351" s="2">
        <f>MACD!F351</f>
        <v>-0.12869498748921776</v>
      </c>
      <c r="F351" s="2">
        <f>'Moving Avg'!D351</f>
        <v>4.45078</v>
      </c>
      <c r="G351" s="2">
        <f>'Moving Avg'!F351</f>
        <v>4.1265850000000013</v>
      </c>
      <c r="H351" s="2">
        <f>'Moving Avg'!G351</f>
        <v>4.5776939999999993</v>
      </c>
      <c r="I351" s="2">
        <f>'Moving Avg'!H351</f>
        <v>6.0902784999999984</v>
      </c>
      <c r="J351" s="5" t="str">
        <f>OBV!F351</f>
        <v>BULLISH</v>
      </c>
      <c r="K351" s="5" t="str">
        <f>OBV!G351</f>
        <v>NEUTRAL</v>
      </c>
      <c r="L351" s="5" t="str">
        <f>OBV!H351</f>
        <v>BULLISH DIVERGENCE</v>
      </c>
    </row>
    <row r="352" spans="1:12" ht="13.5" x14ac:dyDescent="0.25">
      <c r="A352" s="3">
        <f>RSI!A352</f>
        <v>42816</v>
      </c>
      <c r="B352" s="2">
        <f>RSI!B352</f>
        <v>4.3106</v>
      </c>
      <c r="C352" s="2">
        <f>RSI!I352</f>
        <v>47.963798432574428</v>
      </c>
      <c r="D352" s="2">
        <f>MACD!E352</f>
        <v>-0.33702558345115463</v>
      </c>
      <c r="E352" s="2">
        <f>MACD!F352</f>
        <v>-0.17036110668160515</v>
      </c>
      <c r="F352" s="2">
        <f>'Moving Avg'!D352</f>
        <v>4.40998</v>
      </c>
      <c r="G352" s="2">
        <f>'Moving Avg'!F352</f>
        <v>4.1367850000000015</v>
      </c>
      <c r="H352" s="2">
        <f>'Moving Avg'!G352</f>
        <v>4.5571159999999988</v>
      </c>
      <c r="I352" s="2">
        <f>'Moving Avg'!H352</f>
        <v>6.0787874999999971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4.2618</v>
      </c>
      <c r="C353" s="2">
        <f>RSI!I353</f>
        <v>45.998420137146063</v>
      </c>
      <c r="D353" s="2">
        <f>MACD!E353</f>
        <v>-0.32824727503613627</v>
      </c>
      <c r="E353" s="2">
        <f>MACD!F353</f>
        <v>-0.2019383403525114</v>
      </c>
      <c r="F353" s="2">
        <f>'Moving Avg'!D353</f>
        <v>4.3496600000000001</v>
      </c>
      <c r="G353" s="2">
        <f>'Moving Avg'!F353</f>
        <v>4.1458750000000002</v>
      </c>
      <c r="H353" s="2">
        <f>'Moving Avg'!G353</f>
        <v>4.5359160000000003</v>
      </c>
      <c r="I353" s="2">
        <f>'Moving Avg'!H353</f>
        <v>6.0683569999999971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4.1909000000000001</v>
      </c>
      <c r="C354" s="2">
        <f>RSI!I354</f>
        <v>43.227021523922929</v>
      </c>
      <c r="D354" s="2">
        <f>MACD!E354</f>
        <v>-0.28776287641997023</v>
      </c>
      <c r="E354" s="2">
        <f>MACD!F354</f>
        <v>-0.21910324756600319</v>
      </c>
      <c r="F354" s="2">
        <f>'Moving Avg'!D354</f>
        <v>4.3017599999999998</v>
      </c>
      <c r="G354" s="2">
        <f>'Moving Avg'!F354</f>
        <v>4.1558549999999999</v>
      </c>
      <c r="H354" s="2">
        <f>'Moving Avg'!G354</f>
        <v>4.515072</v>
      </c>
      <c r="I354" s="2">
        <f>'Moving Avg'!H354</f>
        <v>6.0577894999999993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4.08</v>
      </c>
      <c r="C355" s="2">
        <f>RSI!I355</f>
        <v>39.244110839046776</v>
      </c>
      <c r="D355" s="2">
        <f>MACD!E355</f>
        <v>-0.20619859971021093</v>
      </c>
      <c r="E355" s="2">
        <f>MACD!F355</f>
        <v>-0.21652231799484473</v>
      </c>
      <c r="F355" s="2">
        <f>'Moving Avg'!D355</f>
        <v>4.2316799999999999</v>
      </c>
      <c r="G355" s="2">
        <f>'Moving Avg'!F355</f>
        <v>4.1602899999999989</v>
      </c>
      <c r="H355" s="2">
        <f>'Moving Avg'!G355</f>
        <v>4.4902359999999994</v>
      </c>
      <c r="I355" s="2">
        <f>'Moving Avg'!H355</f>
        <v>6.0455804999999989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4.08</v>
      </c>
      <c r="C356" s="2">
        <f>RSI!I356</f>
        <v>39.244110839046776</v>
      </c>
      <c r="D356" s="2">
        <f>MACD!E356</f>
        <v>-0.13637703135116563</v>
      </c>
      <c r="E356" s="2">
        <f>MACD!F356</f>
        <v>-0.2004932606661089</v>
      </c>
      <c r="F356" s="2">
        <f>'Moving Avg'!D356</f>
        <v>4.1846599999999992</v>
      </c>
      <c r="G356" s="2">
        <f>'Moving Avg'!F356</f>
        <v>4.1707099999999988</v>
      </c>
      <c r="H356" s="2">
        <f>'Moving Avg'!G356</f>
        <v>4.4658440000000006</v>
      </c>
      <c r="I356" s="2">
        <f>'Moving Avg'!H356</f>
        <v>6.0323929999999981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4.08</v>
      </c>
      <c r="C357" s="2">
        <f>RSI!I357</f>
        <v>39.244110839046776</v>
      </c>
      <c r="D357" s="2">
        <f>MACD!E357</f>
        <v>-6.5693728148481512E-2</v>
      </c>
      <c r="E357" s="2">
        <f>MACD!F357</f>
        <v>-0.17353335416258342</v>
      </c>
      <c r="F357" s="2">
        <f>'Moving Avg'!D357</f>
        <v>4.1385400000000008</v>
      </c>
      <c r="G357" s="2">
        <f>'Moving Avg'!F357</f>
        <v>4.1811300000000005</v>
      </c>
      <c r="H357" s="2">
        <f>'Moving Avg'!G357</f>
        <v>4.4418960000000007</v>
      </c>
      <c r="I357" s="2">
        <f>'Moving Avg'!H357</f>
        <v>6.018183999999998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4.1642999999999999</v>
      </c>
      <c r="C358" s="2">
        <f>RSI!I358</f>
        <v>44.13134916270085</v>
      </c>
      <c r="D358" s="2">
        <f>MACD!E358</f>
        <v>-3.3504709025216073E-3</v>
      </c>
      <c r="E358" s="2">
        <f>MACD!F358</f>
        <v>-0.13949677751057105</v>
      </c>
      <c r="F358" s="2">
        <f>'Moving Avg'!D358</f>
        <v>4.11904</v>
      </c>
      <c r="G358" s="2">
        <f>'Moving Avg'!F358</f>
        <v>4.19909</v>
      </c>
      <c r="H358" s="2">
        <f>'Moving Avg'!G358</f>
        <v>4.4208759999999998</v>
      </c>
      <c r="I358" s="2">
        <f>'Moving Avg'!H358</f>
        <v>6.0043309999999988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4.08</v>
      </c>
      <c r="C359" s="2">
        <f>RSI!I359</f>
        <v>40.613104716040894</v>
      </c>
      <c r="D359" s="2">
        <f>MACD!E359</f>
        <v>3.5863197548330561E-2</v>
      </c>
      <c r="E359" s="2">
        <f>MACD!F359</f>
        <v>-0.10442478249879074</v>
      </c>
      <c r="F359" s="2">
        <f>'Moving Avg'!D359</f>
        <v>4.0968599999999995</v>
      </c>
      <c r="G359" s="2">
        <f>'Moving Avg'!F359</f>
        <v>4.2130599999999996</v>
      </c>
      <c r="H359" s="2">
        <f>'Moving Avg'!G359</f>
        <v>4.398968</v>
      </c>
      <c r="I359" s="2">
        <f>'Moving Avg'!H359</f>
        <v>5.9899479999999974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4.0134999999999996</v>
      </c>
      <c r="C360" s="2">
        <f>RSI!I360</f>
        <v>38.036998310749375</v>
      </c>
      <c r="D360" s="2">
        <f>MACD!E360</f>
        <v>7.5096548071951652E-2</v>
      </c>
      <c r="E360" s="2">
        <f>MACD!F360</f>
        <v>-6.8520516384642266E-2</v>
      </c>
      <c r="F360" s="2">
        <f>'Moving Avg'!D360</f>
        <v>4.0835600000000003</v>
      </c>
      <c r="G360" s="2">
        <f>'Moving Avg'!F360</f>
        <v>4.2234799999999995</v>
      </c>
      <c r="H360" s="2">
        <f>'Moving Avg'!G360</f>
        <v>4.3763499999999995</v>
      </c>
      <c r="I360" s="2">
        <f>'Moving Avg'!H360</f>
        <v>5.9758844999999976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4.1642999999999999</v>
      </c>
      <c r="C361" s="2">
        <f>RSI!I361</f>
        <v>46.347909387179534</v>
      </c>
      <c r="D361" s="2">
        <f>MACD!E361</f>
        <v>8.0821292236361586E-2</v>
      </c>
      <c r="E361" s="2">
        <f>MACD!F361</f>
        <v>-3.8652154660441501E-2</v>
      </c>
      <c r="F361" s="2">
        <f>'Moving Avg'!D361</f>
        <v>4.1004199999999997</v>
      </c>
      <c r="G361" s="2">
        <f>'Moving Avg'!F361</f>
        <v>4.2361199999999988</v>
      </c>
      <c r="H361" s="2">
        <f>'Moving Avg'!G361</f>
        <v>4.3597639999999993</v>
      </c>
      <c r="I361" s="2">
        <f>'Moving Avg'!H361</f>
        <v>5.9621404999999967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</row>
    <row r="362" spans="1:12" ht="13.5" x14ac:dyDescent="0.25">
      <c r="A362" s="3">
        <f>RSI!A362</f>
        <v>42830</v>
      </c>
      <c r="B362" s="2">
        <f>RSI!B362</f>
        <v>4.1554000000000002</v>
      </c>
      <c r="C362" s="2">
        <f>RSI!I362</f>
        <v>45.956137690202631</v>
      </c>
      <c r="D362" s="2">
        <f>MACD!E362</f>
        <v>8.6070920373875204E-2</v>
      </c>
      <c r="E362" s="2">
        <f>MACD!F362</f>
        <v>-1.3707539653578162E-2</v>
      </c>
      <c r="F362" s="2">
        <f>'Moving Avg'!D362</f>
        <v>4.1154999999999999</v>
      </c>
      <c r="G362" s="2">
        <f>'Moving Avg'!F362</f>
        <v>4.2483149999999998</v>
      </c>
      <c r="H362" s="2">
        <f>'Moving Avg'!G362</f>
        <v>4.3460159999999997</v>
      </c>
      <c r="I362" s="2">
        <f>'Moving Avg'!H362</f>
        <v>5.9473734999999976</v>
      </c>
      <c r="J362" s="5" t="str">
        <f>OBV!F362</f>
        <v>BEARISH</v>
      </c>
      <c r="K362" s="5" t="str">
        <f>OBV!G362</f>
        <v>NEUTRAL</v>
      </c>
      <c r="L362" s="5" t="str">
        <f>OBV!H362</f>
        <v>BEARISH DIVERGENCE</v>
      </c>
    </row>
    <row r="363" spans="1:12" ht="13.5" x14ac:dyDescent="0.25">
      <c r="A363" s="3">
        <f>RSI!A363</f>
        <v>42831</v>
      </c>
      <c r="B363" s="2">
        <f>RSI!B363</f>
        <v>4.1687000000000003</v>
      </c>
      <c r="C363" s="2">
        <f>RSI!I363</f>
        <v>46.681454132781091</v>
      </c>
      <c r="D363" s="2">
        <f>MACD!E363</f>
        <v>8.2478795178207776E-2</v>
      </c>
      <c r="E363" s="2">
        <f>MACD!F363</f>
        <v>5.5297273127790248E-3</v>
      </c>
      <c r="F363" s="2">
        <f>'Moving Avg'!D363</f>
        <v>4.1163800000000004</v>
      </c>
      <c r="G363" s="2">
        <f>'Moving Avg'!F363</f>
        <v>4.2554099999999995</v>
      </c>
      <c r="H363" s="2">
        <f>'Moving Avg'!G363</f>
        <v>4.3354599999999994</v>
      </c>
      <c r="I363" s="2">
        <f>'Moving Avg'!H363</f>
        <v>5.9326949999999963</v>
      </c>
      <c r="J363" s="5" t="str">
        <f>OBV!F363</f>
        <v>BEARISH</v>
      </c>
      <c r="K363" s="5" t="str">
        <f>OBV!G363</f>
        <v>NEUTRAL</v>
      </c>
      <c r="L363" s="5" t="str">
        <f>OBV!H363</f>
        <v>BEARISH DIVERGENCE</v>
      </c>
    </row>
    <row r="364" spans="1:12" ht="13.5" x14ac:dyDescent="0.25">
      <c r="A364" s="3">
        <f>RSI!A364</f>
        <v>42832</v>
      </c>
      <c r="B364" s="2">
        <f>RSI!B364</f>
        <v>4.2218999999999998</v>
      </c>
      <c r="C364" s="2">
        <f>RSI!I364</f>
        <v>49.595492048196419</v>
      </c>
      <c r="D364" s="2">
        <f>MACD!E364</f>
        <v>6.4937058398944814E-2</v>
      </c>
      <c r="E364" s="2">
        <f>MACD!F364</f>
        <v>1.7411193530012185E-2</v>
      </c>
      <c r="F364" s="2">
        <f>'Moving Avg'!D364</f>
        <v>4.1447599999999998</v>
      </c>
      <c r="G364" s="2">
        <f>'Moving Avg'!F364</f>
        <v>4.2562949999999997</v>
      </c>
      <c r="H364" s="2">
        <f>'Moving Avg'!G364</f>
        <v>4.3311140000000004</v>
      </c>
      <c r="I364" s="2">
        <f>'Moving Avg'!H364</f>
        <v>5.9179344999999959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4.4081999999999999</v>
      </c>
      <c r="C365" s="2">
        <f>RSI!I365</f>
        <v>58.209090638977699</v>
      </c>
      <c r="D365" s="2">
        <f>MACD!E365</f>
        <v>1.9238694159933623E-2</v>
      </c>
      <c r="E365" s="2">
        <f>MACD!F365</f>
        <v>1.7776693655996476E-2</v>
      </c>
      <c r="F365" s="2">
        <f>'Moving Avg'!D365</f>
        <v>4.2237000000000009</v>
      </c>
      <c r="G365" s="2">
        <f>'Moving Avg'!F365</f>
        <v>4.2540800000000001</v>
      </c>
      <c r="H365" s="2">
        <f>'Moving Avg'!G365</f>
        <v>4.3288079999999995</v>
      </c>
      <c r="I365" s="2">
        <f>'Moving Avg'!H365</f>
        <v>5.9041054999999965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</row>
    <row r="366" spans="1:12" ht="13.5" x14ac:dyDescent="0.25">
      <c r="A366" s="3">
        <f>RSI!A366</f>
        <v>42836</v>
      </c>
      <c r="B366" s="2">
        <f>RSI!B366</f>
        <v>4.5235000000000003</v>
      </c>
      <c r="C366" s="2">
        <f>RSI!I366</f>
        <v>62.482286047786609</v>
      </c>
      <c r="D366" s="2">
        <f>MACD!E366</f>
        <v>-2.9065023624589514E-2</v>
      </c>
      <c r="E366" s="2">
        <f>MACD!F366</f>
        <v>8.4083501998792783E-3</v>
      </c>
      <c r="F366" s="2">
        <f>'Moving Avg'!D366</f>
        <v>4.2955399999999999</v>
      </c>
      <c r="G366" s="2">
        <f>'Moving Avg'!F366</f>
        <v>4.2578499999999995</v>
      </c>
      <c r="H366" s="2">
        <f>'Moving Avg'!G366</f>
        <v>4.3248160000000002</v>
      </c>
      <c r="I366" s="2">
        <f>'Moving Avg'!H366</f>
        <v>5.8908529999999963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4.4702999999999999</v>
      </c>
      <c r="C367" s="2">
        <f>RSI!I367</f>
        <v>59.461143634256374</v>
      </c>
      <c r="D367" s="2">
        <f>MACD!E367</f>
        <v>-6.7691981733552176E-2</v>
      </c>
      <c r="E367" s="2">
        <f>MACD!F367</f>
        <v>-6.8117161868070132E-3</v>
      </c>
      <c r="F367" s="2">
        <f>'Moving Avg'!D367</f>
        <v>4.3585200000000004</v>
      </c>
      <c r="G367" s="2">
        <f>'Moving Avg'!F367</f>
        <v>4.2556349999999989</v>
      </c>
      <c r="H367" s="2">
        <f>'Moving Avg'!G367</f>
        <v>4.3170120000000001</v>
      </c>
      <c r="I367" s="2">
        <f>'Moving Avg'!H367</f>
        <v>5.8782909999999955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4.3460999999999999</v>
      </c>
      <c r="C368" s="2">
        <f>RSI!I368</f>
        <v>53.016221083565135</v>
      </c>
      <c r="D368" s="2">
        <f>MACD!E368</f>
        <v>-7.946248188463656E-2</v>
      </c>
      <c r="E368" s="2">
        <f>MACD!F368</f>
        <v>-2.1341869326372921E-2</v>
      </c>
      <c r="F368" s="2">
        <f>'Moving Avg'!D368</f>
        <v>4.3940000000000001</v>
      </c>
      <c r="G368" s="2">
        <f>'Moving Avg'!F368</f>
        <v>4.2447699999999982</v>
      </c>
      <c r="H368" s="2">
        <f>'Moving Avg'!G368</f>
        <v>4.3118680000000005</v>
      </c>
      <c r="I368" s="2">
        <f>'Moving Avg'!H368</f>
        <v>5.866325499999995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</row>
    <row r="369" spans="1:12" ht="13.5" x14ac:dyDescent="0.25">
      <c r="A369" s="3">
        <f>RSI!A369</f>
        <v>42839</v>
      </c>
      <c r="B369" s="2">
        <f>RSI!B369</f>
        <v>4.3417000000000003</v>
      </c>
      <c r="C369" s="2">
        <f>RSI!I369</f>
        <v>52.79788939640359</v>
      </c>
      <c r="D369" s="2">
        <f>MACD!E369</f>
        <v>-0.1024939280783963</v>
      </c>
      <c r="E369" s="2">
        <f>MACD!F369</f>
        <v>-3.7572281076777597E-2</v>
      </c>
      <c r="F369" s="2">
        <f>'Moving Avg'!D369</f>
        <v>4.4179599999999999</v>
      </c>
      <c r="G369" s="2">
        <f>'Moving Avg'!F369</f>
        <v>4.2403349999999991</v>
      </c>
      <c r="H369" s="2">
        <f>'Moving Avg'!G369</f>
        <v>4.3029100000000007</v>
      </c>
      <c r="I369" s="2">
        <f>'Moving Avg'!H369</f>
        <v>5.8547074999999964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</row>
    <row r="370" spans="1:12" ht="13.5" x14ac:dyDescent="0.25">
      <c r="A370" s="3">
        <f>RSI!A370</f>
        <v>42842</v>
      </c>
      <c r="B370" s="2">
        <f>RSI!B370</f>
        <v>4.2175000000000002</v>
      </c>
      <c r="C370" s="2">
        <f>RSI!I370</f>
        <v>46.923628962724663</v>
      </c>
      <c r="D370" s="2">
        <f>MACD!E370</f>
        <v>-0.12338359187033454</v>
      </c>
      <c r="E370" s="2">
        <f>MACD!F370</f>
        <v>-5.4734543235488986E-2</v>
      </c>
      <c r="F370" s="2">
        <f>'Moving Avg'!D370</f>
        <v>4.3798200000000005</v>
      </c>
      <c r="G370" s="2">
        <f>'Moving Avg'!F370</f>
        <v>4.2296899999999997</v>
      </c>
      <c r="H370" s="2">
        <f>'Moving Avg'!G370</f>
        <v>4.2897840000000009</v>
      </c>
      <c r="I370" s="2">
        <f>'Moving Avg'!H370</f>
        <v>5.8424249999999969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4.2130999999999998</v>
      </c>
      <c r="C371" s="2">
        <f>RSI!I371</f>
        <v>46.725291652171286</v>
      </c>
      <c r="D371" s="2">
        <f>MACD!E371</f>
        <v>-0.11714291715609448</v>
      </c>
      <c r="E371" s="2">
        <f>MACD!F371</f>
        <v>-6.7216218019610086E-2</v>
      </c>
      <c r="F371" s="2">
        <f>'Moving Avg'!D371</f>
        <v>4.3177400000000006</v>
      </c>
      <c r="G371" s="2">
        <f>'Moving Avg'!F371</f>
        <v>4.2245899999999992</v>
      </c>
      <c r="H371" s="2">
        <f>'Moving Avg'!G371</f>
        <v>4.2754160000000008</v>
      </c>
      <c r="I371" s="2">
        <f>'Moving Avg'!H371</f>
        <v>5.8297944999999958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4.2484999999999999</v>
      </c>
      <c r="C372" s="2">
        <f>RSI!I372</f>
        <v>48.60741699605714</v>
      </c>
      <c r="D372" s="2">
        <f>MACD!E372</f>
        <v>-0.11546611597364276</v>
      </c>
      <c r="E372" s="2">
        <f>MACD!F372</f>
        <v>-7.6866197610416617E-2</v>
      </c>
      <c r="F372" s="2">
        <f>'Moving Avg'!D372</f>
        <v>4.2733800000000004</v>
      </c>
      <c r="G372" s="2">
        <f>'Moving Avg'!F372</f>
        <v>4.2214849999999995</v>
      </c>
      <c r="H372" s="2">
        <f>'Moving Avg'!G372</f>
        <v>4.2617560000000019</v>
      </c>
      <c r="I372" s="2">
        <f>'Moving Avg'!H372</f>
        <v>5.8175539999999959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4.2663000000000002</v>
      </c>
      <c r="C373" s="2">
        <f>RSI!I373</f>
        <v>49.57213300237769</v>
      </c>
      <c r="D373" s="2">
        <f>MACD!E373</f>
        <v>-0.11316986301333198</v>
      </c>
      <c r="E373" s="2">
        <f>MACD!F373</f>
        <v>-8.4126930690999691E-2</v>
      </c>
      <c r="F373" s="2">
        <f>'Moving Avg'!D373</f>
        <v>4.2574200000000006</v>
      </c>
      <c r="G373" s="2">
        <f>'Moving Avg'!F373</f>
        <v>4.2217099999999999</v>
      </c>
      <c r="H373" s="2">
        <f>'Moving Avg'!G373</f>
        <v>4.2512900000000009</v>
      </c>
      <c r="I373" s="2">
        <f>'Moving Avg'!H373</f>
        <v>5.804515999999996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4.2130999999999998</v>
      </c>
      <c r="C374" s="2">
        <f>RSI!I374</f>
        <v>46.747673489736364</v>
      </c>
      <c r="D374" s="2">
        <f>MACD!E374</f>
        <v>-9.9068013964504154E-2</v>
      </c>
      <c r="E374" s="2">
        <f>MACD!F374</f>
        <v>-8.7115147345700583E-2</v>
      </c>
      <c r="F374" s="2">
        <f>'Moving Avg'!D374</f>
        <v>4.2317</v>
      </c>
      <c r="G374" s="2">
        <f>'Moving Avg'!F374</f>
        <v>4.2228200000000005</v>
      </c>
      <c r="H374" s="2">
        <f>'Moving Avg'!G374</f>
        <v>4.237986000000002</v>
      </c>
      <c r="I374" s="2">
        <f>'Moving Avg'!H374</f>
        <v>5.791411499999997</v>
      </c>
      <c r="J374" s="5" t="str">
        <f>OBV!F374</f>
        <v>BEARISH</v>
      </c>
      <c r="K374" s="5" t="str">
        <f>OBV!G374</f>
        <v>WEAK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4.2573999999999996</v>
      </c>
      <c r="C375" s="2">
        <f>RSI!I375</f>
        <v>49.336311532487656</v>
      </c>
      <c r="D375" s="2">
        <f>MACD!E375</f>
        <v>-6.1410234636054994E-2</v>
      </c>
      <c r="E375" s="2">
        <f>MACD!F375</f>
        <v>-8.1974164803771482E-2</v>
      </c>
      <c r="F375" s="2">
        <f>'Moving Avg'!D375</f>
        <v>4.2396800000000008</v>
      </c>
      <c r="G375" s="2">
        <f>'Moving Avg'!F375</f>
        <v>4.2316899999999995</v>
      </c>
      <c r="H375" s="2">
        <f>'Moving Avg'!G375</f>
        <v>4.2309780000000003</v>
      </c>
      <c r="I375" s="2">
        <f>'Moving Avg'!H375</f>
        <v>5.7780624999999963</v>
      </c>
      <c r="J375" s="5" t="str">
        <f>OBV!F375</f>
        <v>BEARISH</v>
      </c>
      <c r="K375" s="5" t="str">
        <f>OBV!G375</f>
        <v>NEUTRAL</v>
      </c>
      <c r="L375" s="5" t="str">
        <f>OBV!H375</f>
        <v>BEARISH DIVERGENCE</v>
      </c>
    </row>
    <row r="376" spans="1:12" ht="13.5" x14ac:dyDescent="0.25">
      <c r="A376" s="3">
        <f>RSI!A376</f>
        <v>42850</v>
      </c>
      <c r="B376" s="2">
        <f>RSI!B376</f>
        <v>4.2573999999999996</v>
      </c>
      <c r="C376" s="2">
        <f>RSI!I376</f>
        <v>49.336311532487656</v>
      </c>
      <c r="D376" s="2">
        <f>MACD!E376</f>
        <v>-1.1749464682015542E-2</v>
      </c>
      <c r="E376" s="2">
        <f>MACD!F376</f>
        <v>-6.7929224779420302E-2</v>
      </c>
      <c r="F376" s="2">
        <f>'Moving Avg'!D376</f>
        <v>4.2485400000000002</v>
      </c>
      <c r="G376" s="2">
        <f>'Moving Avg'!F376</f>
        <v>4.2405600000000003</v>
      </c>
      <c r="H376" s="2">
        <f>'Moving Avg'!G376</f>
        <v>4.2195360000000006</v>
      </c>
      <c r="I376" s="2">
        <f>'Moving Avg'!H376</f>
        <v>5.7652014999999963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4.2573999999999996</v>
      </c>
      <c r="C377" s="2">
        <f>RSI!I377</f>
        <v>49.336311532487656</v>
      </c>
      <c r="D377" s="2">
        <f>MACD!E377</f>
        <v>2.214030624701202E-2</v>
      </c>
      <c r="E377" s="2">
        <f>MACD!F377</f>
        <v>-4.9915318574133838E-2</v>
      </c>
      <c r="F377" s="2">
        <f>'Moving Avg'!D377</f>
        <v>4.2503200000000003</v>
      </c>
      <c r="G377" s="2">
        <f>'Moving Avg'!F377</f>
        <v>4.2494300000000003</v>
      </c>
      <c r="H377" s="2">
        <f>'Moving Avg'!G377</f>
        <v>4.21244</v>
      </c>
      <c r="I377" s="2">
        <f>'Moving Avg'!H377</f>
        <v>5.751896999999996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4.2130999999999998</v>
      </c>
      <c r="C378" s="2">
        <f>RSI!I378</f>
        <v>46.512372686865781</v>
      </c>
      <c r="D378" s="2">
        <f>MACD!E378</f>
        <v>3.5039809895144991E-2</v>
      </c>
      <c r="E378" s="2">
        <f>MACD!F378</f>
        <v>-3.2924292880278073E-2</v>
      </c>
      <c r="F378" s="2">
        <f>'Moving Avg'!D378</f>
        <v>4.2396799999999999</v>
      </c>
      <c r="G378" s="2">
        <f>'Moving Avg'!F378</f>
        <v>4.2518700000000011</v>
      </c>
      <c r="H378" s="2">
        <f>'Moving Avg'!G378</f>
        <v>4.2009099999999995</v>
      </c>
      <c r="I378" s="2">
        <f>'Moving Avg'!H378</f>
        <v>5.7379274999999961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4.2130999999999998</v>
      </c>
      <c r="C379" s="2">
        <f>RSI!I379</f>
        <v>46.512372686865781</v>
      </c>
      <c r="D379" s="2">
        <f>MACD!E379</f>
        <v>4.5585690988182215E-2</v>
      </c>
      <c r="E379" s="2">
        <f>MACD!F379</f>
        <v>-1.7222296106586016E-2</v>
      </c>
      <c r="F379" s="2">
        <f>'Moving Avg'!D379</f>
        <v>4.2396799999999999</v>
      </c>
      <c r="G379" s="2">
        <f>'Moving Avg'!F379</f>
        <v>4.2585250000000006</v>
      </c>
      <c r="H379" s="2">
        <f>'Moving Avg'!G379</f>
        <v>4.193638</v>
      </c>
      <c r="I379" s="2">
        <f>'Moving Avg'!H379</f>
        <v>5.7238249999999944</v>
      </c>
      <c r="J379" s="5" t="str">
        <f>OBV!F379</f>
        <v>BULLISH</v>
      </c>
      <c r="K379" s="5" t="str">
        <f>OBV!G379</f>
        <v>NEUTRAL</v>
      </c>
      <c r="L379" s="5" t="str">
        <f>OBV!H379</f>
        <v>NEUTRAL</v>
      </c>
    </row>
    <row r="380" spans="1:12" ht="13.5" x14ac:dyDescent="0.25">
      <c r="A380" s="3">
        <f>RSI!A380</f>
        <v>42857</v>
      </c>
      <c r="B380" s="2">
        <f>RSI!B380</f>
        <v>4.2085999999999997</v>
      </c>
      <c r="C380" s="2">
        <f>RSI!I380</f>
        <v>46.200830726301334</v>
      </c>
      <c r="D380" s="2">
        <f>MACD!E380</f>
        <v>3.6019806477163741E-2</v>
      </c>
      <c r="E380" s="2">
        <f>MACD!F380</f>
        <v>-6.5738755898360644E-3</v>
      </c>
      <c r="F380" s="2">
        <f>'Moving Avg'!D380</f>
        <v>4.2299199999999999</v>
      </c>
      <c r="G380" s="2">
        <f>'Moving Avg'!F380</f>
        <v>4.2682800000000007</v>
      </c>
      <c r="H380" s="2">
        <f>'Moving Avg'!G380</f>
        <v>4.189114</v>
      </c>
      <c r="I380" s="2">
        <f>'Moving Avg'!H380</f>
        <v>5.7096999999999953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4.1376999999999997</v>
      </c>
      <c r="C381" s="2">
        <f>RSI!I381</f>
        <v>41.485981312304887</v>
      </c>
      <c r="D381" s="2">
        <f>MACD!E381</f>
        <v>3.2791038766511349E-2</v>
      </c>
      <c r="E381" s="2">
        <f>MACD!F381</f>
        <v>1.2991072814334181E-3</v>
      </c>
      <c r="F381" s="2">
        <f>'Moving Avg'!D381</f>
        <v>4.2059799999999994</v>
      </c>
      <c r="G381" s="2">
        <f>'Moving Avg'!F381</f>
        <v>4.2669499999999996</v>
      </c>
      <c r="H381" s="2">
        <f>'Moving Avg'!G381</f>
        <v>4.1859219999999997</v>
      </c>
      <c r="I381" s="2">
        <f>'Moving Avg'!H381</f>
        <v>5.6957969999999953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4.1243999999999996</v>
      </c>
      <c r="C382" s="2">
        <f>RSI!I382</f>
        <v>40.647975461481266</v>
      </c>
      <c r="D382" s="2">
        <f>MACD!E382</f>
        <v>3.7178288693874961E-2</v>
      </c>
      <c r="E382" s="2">
        <f>MACD!F382</f>
        <v>8.4749435639217274E-3</v>
      </c>
      <c r="F382" s="2">
        <f>'Moving Avg'!D382</f>
        <v>4.1793799999999992</v>
      </c>
      <c r="G382" s="2">
        <f>'Moving Avg'!F382</f>
        <v>4.2653999999999987</v>
      </c>
      <c r="H382" s="2">
        <f>'Moving Avg'!G382</f>
        <v>4.1862779999999997</v>
      </c>
      <c r="I382" s="2">
        <f>'Moving Avg'!H382</f>
        <v>5.6812509999999961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4.1243999999999996</v>
      </c>
      <c r="C383" s="2">
        <f>RSI!I383</f>
        <v>40.647975461481266</v>
      </c>
      <c r="D383" s="2">
        <f>MACD!E383</f>
        <v>4.4344615119086939E-2</v>
      </c>
      <c r="E383" s="2">
        <f>MACD!F383</f>
        <v>1.564887787495477E-2</v>
      </c>
      <c r="F383" s="2">
        <f>'Moving Avg'!D383</f>
        <v>4.1616400000000002</v>
      </c>
      <c r="G383" s="2">
        <f>'Moving Avg'!F383</f>
        <v>4.2631849999999982</v>
      </c>
      <c r="H383" s="2">
        <f>'Moving Avg'!G383</f>
        <v>4.1871659999999995</v>
      </c>
      <c r="I383" s="2">
        <f>'Moving Avg'!H383</f>
        <v>5.6667049999999959</v>
      </c>
      <c r="J383" s="5" t="str">
        <f>OBV!F383</f>
        <v>BEARISH</v>
      </c>
      <c r="K383" s="5" t="str">
        <f>OBV!G383</f>
        <v>WEAK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4.0045999999999999</v>
      </c>
      <c r="C384" s="2">
        <f>RSI!I384</f>
        <v>33.565119297969161</v>
      </c>
      <c r="D384" s="2">
        <f>MACD!E384</f>
        <v>5.1760459297026884E-2</v>
      </c>
      <c r="E384" s="2">
        <f>MACD!F384</f>
        <v>2.2871194159369196E-2</v>
      </c>
      <c r="F384" s="2">
        <f>'Moving Avg'!D384</f>
        <v>4.1199399999999997</v>
      </c>
      <c r="G384" s="2">
        <f>'Moving Avg'!F384</f>
        <v>4.2523199999999992</v>
      </c>
      <c r="H384" s="2">
        <f>'Moving Avg'!G384</f>
        <v>4.1874320000000003</v>
      </c>
      <c r="I384" s="2">
        <f>'Moving Avg'!H384</f>
        <v>5.6518039999999976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4.1820000000000004</v>
      </c>
      <c r="C385" s="2">
        <f>RSI!I385</f>
        <v>48.01147956693314</v>
      </c>
      <c r="D385" s="2">
        <f>MACD!E385</f>
        <v>5.3031443091173358E-2</v>
      </c>
      <c r="E385" s="2">
        <f>MACD!F385</f>
        <v>2.8903243945730031E-2</v>
      </c>
      <c r="F385" s="2">
        <f>'Moving Avg'!D385</f>
        <v>4.1146200000000004</v>
      </c>
      <c r="G385" s="2">
        <f>'Moving Avg'!F385</f>
        <v>4.2410099999999984</v>
      </c>
      <c r="H385" s="2">
        <f>'Moving Avg'!G385</f>
        <v>4.1912459999999996</v>
      </c>
      <c r="I385" s="2">
        <f>'Moving Avg'!H385</f>
        <v>5.6381224999999979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</row>
    <row r="386" spans="1:12" ht="13.5" x14ac:dyDescent="0.25">
      <c r="A386" s="3">
        <f>RSI!A386</f>
        <v>42865</v>
      </c>
      <c r="B386" s="2">
        <f>RSI!B386</f>
        <v>3.9912999999999998</v>
      </c>
      <c r="C386" s="2">
        <f>RSI!I386</f>
        <v>38.35593777193057</v>
      </c>
      <c r="D386" s="2">
        <f>MACD!E386</f>
        <v>6.8408066370448495E-2</v>
      </c>
      <c r="E386" s="2">
        <f>MACD!F386</f>
        <v>3.6804208430673724E-2</v>
      </c>
      <c r="F386" s="2">
        <f>'Moving Avg'!D386</f>
        <v>4.0853400000000004</v>
      </c>
      <c r="G386" s="2">
        <f>'Moving Avg'!F386</f>
        <v>4.2143999999999986</v>
      </c>
      <c r="H386" s="2">
        <f>'Moving Avg'!G386</f>
        <v>4.1936399999999985</v>
      </c>
      <c r="I386" s="2">
        <f>'Moving Avg'!H386</f>
        <v>5.6234654999999973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</row>
    <row r="387" spans="1:12" ht="13.5" x14ac:dyDescent="0.25">
      <c r="A387" s="3">
        <f>RSI!A387</f>
        <v>42866</v>
      </c>
      <c r="B387" s="2">
        <f>RSI!B387</f>
        <v>4.0445000000000002</v>
      </c>
      <c r="C387" s="2">
        <f>RSI!I387</f>
        <v>41.868230646572101</v>
      </c>
      <c r="D387" s="2">
        <f>MACD!E387</f>
        <v>7.876743712919243E-2</v>
      </c>
      <c r="E387" s="2">
        <f>MACD!F387</f>
        <v>4.5196854170377471E-2</v>
      </c>
      <c r="F387" s="2">
        <f>'Moving Avg'!D387</f>
        <v>4.0693599999999996</v>
      </c>
      <c r="G387" s="2">
        <f>'Moving Avg'!F387</f>
        <v>4.193109999999999</v>
      </c>
      <c r="H387" s="2">
        <f>'Moving Avg'!G387</f>
        <v>4.1970979999999996</v>
      </c>
      <c r="I387" s="2">
        <f>'Moving Avg'!H387</f>
        <v>5.6090744999999966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</row>
    <row r="388" spans="1:12" ht="13.5" x14ac:dyDescent="0.25">
      <c r="A388" s="3">
        <f>RSI!A388</f>
        <v>42867</v>
      </c>
      <c r="B388" s="2">
        <f>RSI!B388</f>
        <v>3.9912999999999998</v>
      </c>
      <c r="C388" s="2">
        <f>RSI!I388</f>
        <v>39.447724907085949</v>
      </c>
      <c r="D388" s="2">
        <f>MACD!E388</f>
        <v>8.5537685591122958E-2</v>
      </c>
      <c r="E388" s="2">
        <f>MACD!F388</f>
        <v>5.3265020454526565E-2</v>
      </c>
      <c r="F388" s="2">
        <f>'Moving Avg'!D388</f>
        <v>4.0427400000000002</v>
      </c>
      <c r="G388" s="2">
        <f>'Moving Avg'!F388</f>
        <v>4.1753699999999991</v>
      </c>
      <c r="H388" s="2">
        <f>'Moving Avg'!G388</f>
        <v>4.2008219999999987</v>
      </c>
      <c r="I388" s="2">
        <f>'Moving Avg'!H388</f>
        <v>5.594394999999996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</row>
    <row r="389" spans="1:12" ht="13.5" x14ac:dyDescent="0.25">
      <c r="A389" s="3">
        <f>RSI!A389</f>
        <v>42870</v>
      </c>
      <c r="B389" s="2">
        <f>RSI!B389</f>
        <v>3.9514</v>
      </c>
      <c r="C389" s="2">
        <f>RSI!I389</f>
        <v>37.687900253949401</v>
      </c>
      <c r="D389" s="2">
        <f>MACD!E389</f>
        <v>9.5350413752565366E-2</v>
      </c>
      <c r="E389" s="2">
        <f>MACD!F389</f>
        <v>6.1682099114134331E-2</v>
      </c>
      <c r="F389" s="2">
        <f>'Moving Avg'!D389</f>
        <v>4.0320999999999998</v>
      </c>
      <c r="G389" s="2">
        <f>'Moving Avg'!F389</f>
        <v>4.1558549999999999</v>
      </c>
      <c r="H389" s="2">
        <f>'Moving Avg'!G389</f>
        <v>4.2038379999999993</v>
      </c>
      <c r="I389" s="2">
        <f>'Moving Avg'!H389</f>
        <v>5.5804474999999965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</row>
    <row r="390" spans="1:12" ht="13.5" x14ac:dyDescent="0.25">
      <c r="A390" s="3">
        <f>RSI!A390</f>
        <v>42871</v>
      </c>
      <c r="B390" s="2">
        <f>RSI!B390</f>
        <v>3.9912999999999998</v>
      </c>
      <c r="C390" s="2">
        <f>RSI!I390</f>
        <v>40.544341611669743</v>
      </c>
      <c r="D390" s="2">
        <f>MACD!E390</f>
        <v>0.10128630716962128</v>
      </c>
      <c r="E390" s="2">
        <f>MACD!F390</f>
        <v>6.9602940725231724E-2</v>
      </c>
      <c r="F390" s="2">
        <f>'Moving Avg'!D390</f>
        <v>3.99396</v>
      </c>
      <c r="G390" s="2">
        <f>'Moving Avg'!F390</f>
        <v>4.1445449999999999</v>
      </c>
      <c r="H390" s="2">
        <f>'Moving Avg'!G390</f>
        <v>4.2075619999999985</v>
      </c>
      <c r="I390" s="2">
        <f>'Moving Avg'!H390</f>
        <v>5.5658124999999972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</row>
    <row r="391" spans="1:12" ht="13.5" x14ac:dyDescent="0.25">
      <c r="A391" s="3">
        <f>RSI!A391</f>
        <v>42872</v>
      </c>
      <c r="B391" s="2">
        <f>RSI!B391</f>
        <v>3.9470000000000001</v>
      </c>
      <c r="C391" s="2">
        <f>RSI!I391</f>
        <v>38.437538236159611</v>
      </c>
      <c r="D391" s="2">
        <f>MACD!E391</f>
        <v>9.9632818454554517E-2</v>
      </c>
      <c r="E391" s="2">
        <f>MACD!F391</f>
        <v>7.5608916271096283E-2</v>
      </c>
      <c r="F391" s="2">
        <f>'Moving Avg'!D391</f>
        <v>3.9851000000000001</v>
      </c>
      <c r="G391" s="2">
        <f>'Moving Avg'!F391</f>
        <v>4.1312400000000009</v>
      </c>
      <c r="H391" s="2">
        <f>'Moving Avg'!G391</f>
        <v>4.2082719999999991</v>
      </c>
      <c r="I391" s="2">
        <f>'Moving Avg'!H391</f>
        <v>5.5509339999999963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3.8715999999999999</v>
      </c>
      <c r="C392" s="2">
        <f>RSI!I392</f>
        <v>35.094895160668912</v>
      </c>
      <c r="D392" s="2">
        <f>MACD!E392</f>
        <v>0.10291418406577613</v>
      </c>
      <c r="E392" s="2">
        <f>MACD!F392</f>
        <v>8.1069969830032257E-2</v>
      </c>
      <c r="F392" s="2">
        <f>'Moving Avg'!D392</f>
        <v>3.95052</v>
      </c>
      <c r="G392" s="2">
        <f>'Moving Avg'!F392</f>
        <v>4.1123950000000011</v>
      </c>
      <c r="H392" s="2">
        <f>'Moving Avg'!G392</f>
        <v>4.2074739999999995</v>
      </c>
      <c r="I392" s="2">
        <f>'Moving Avg'!H392</f>
        <v>5.5355674999999964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3.9203999999999999</v>
      </c>
      <c r="C393" s="2">
        <f>RSI!I393</f>
        <v>38.804173347633217</v>
      </c>
      <c r="D393" s="2">
        <f>MACD!E393</f>
        <v>0.10357834021057055</v>
      </c>
      <c r="E393" s="2">
        <f>MACD!F393</f>
        <v>8.5571643906139916E-2</v>
      </c>
      <c r="F393" s="2">
        <f>'Moving Avg'!D393</f>
        <v>3.9363400000000004</v>
      </c>
      <c r="G393" s="2">
        <f>'Moving Avg'!F393</f>
        <v>4.0951000000000004</v>
      </c>
      <c r="H393" s="2">
        <f>'Moving Avg'!G393</f>
        <v>4.2053459999999987</v>
      </c>
      <c r="I393" s="2">
        <f>'Moving Avg'!H393</f>
        <v>5.5204229999999974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3.8271999999999999</v>
      </c>
      <c r="C394" s="2">
        <f>RSI!I394</f>
        <v>34.72280220074785</v>
      </c>
      <c r="D394" s="2">
        <f>MACD!E394</f>
        <v>9.3716031318764159E-2</v>
      </c>
      <c r="E394" s="2">
        <f>MACD!F394</f>
        <v>8.720052138866477E-2</v>
      </c>
      <c r="F394" s="2">
        <f>'Moving Avg'!D394</f>
        <v>3.9115000000000002</v>
      </c>
      <c r="G394" s="2">
        <f>'Moving Avg'!F394</f>
        <v>4.0758050000000008</v>
      </c>
      <c r="H394" s="2">
        <f>'Moving Avg'!G394</f>
        <v>4.197805999999999</v>
      </c>
      <c r="I394" s="2">
        <f>'Moving Avg'!H394</f>
        <v>5.5051669999999966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3.8893</v>
      </c>
      <c r="C395" s="2">
        <f>RSI!I395</f>
        <v>39.303696469607985</v>
      </c>
      <c r="D395" s="2">
        <f>MACD!E395</f>
        <v>0.10963512228593864</v>
      </c>
      <c r="E395" s="2">
        <f>MACD!F395</f>
        <v>9.168744156811956E-2</v>
      </c>
      <c r="F395" s="2">
        <f>'Moving Avg'!D395</f>
        <v>3.8911000000000002</v>
      </c>
      <c r="G395" s="2">
        <f>'Moving Avg'!F395</f>
        <v>4.0574000000000012</v>
      </c>
      <c r="H395" s="2">
        <f>'Moving Avg'!G395</f>
        <v>4.1865419999999993</v>
      </c>
      <c r="I395" s="2">
        <f>'Moving Avg'!H395</f>
        <v>5.4901994999999975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3.8759999999999999</v>
      </c>
      <c r="C396" s="2">
        <f>RSI!I396</f>
        <v>38.677668444562592</v>
      </c>
      <c r="D396" s="2">
        <f>MACD!E396</f>
        <v>9.5840277633030269E-2</v>
      </c>
      <c r="E396" s="2">
        <f>MACD!F396</f>
        <v>9.251800878110171E-2</v>
      </c>
      <c r="F396" s="2">
        <f>'Moving Avg'!D396</f>
        <v>3.8769</v>
      </c>
      <c r="G396" s="2">
        <f>'Moving Avg'!F396</f>
        <v>4.0383300000000011</v>
      </c>
      <c r="H396" s="2">
        <f>'Moving Avg'!G396</f>
        <v>4.1750999999999996</v>
      </c>
      <c r="I396" s="2">
        <f>'Moving Avg'!H396</f>
        <v>5.4756529999999985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3.8361000000000001</v>
      </c>
      <c r="C397" s="2">
        <f>RSI!I397</f>
        <v>36.784740788622869</v>
      </c>
      <c r="D397" s="2">
        <f>MACD!E397</f>
        <v>9.6394285068694074E-2</v>
      </c>
      <c r="E397" s="2">
        <f>MACD!F397</f>
        <v>9.3293264038620177E-2</v>
      </c>
      <c r="F397" s="2">
        <f>'Moving Avg'!D397</f>
        <v>3.8698000000000001</v>
      </c>
      <c r="G397" s="2">
        <f>'Moving Avg'!F397</f>
        <v>4.017265000000001</v>
      </c>
      <c r="H397" s="2">
        <f>'Moving Avg'!G397</f>
        <v>4.16153</v>
      </c>
      <c r="I397" s="2">
        <f>'Moving Avg'!H397</f>
        <v>5.4604639999999982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3.7075</v>
      </c>
      <c r="C398" s="2">
        <f>RSI!I398</f>
        <v>31.443340083513178</v>
      </c>
      <c r="D398" s="2">
        <f>MACD!E398</f>
        <v>9.9446065423489216E-2</v>
      </c>
      <c r="E398" s="2">
        <f>MACD!F398</f>
        <v>9.4523824315593988E-2</v>
      </c>
      <c r="F398" s="2">
        <f>'Moving Avg'!D398</f>
        <v>3.8272199999999996</v>
      </c>
      <c r="G398" s="2">
        <f>'Moving Avg'!F398</f>
        <v>3.991985000000001</v>
      </c>
      <c r="H398" s="2">
        <f>'Moving Avg'!G398</f>
        <v>4.144412</v>
      </c>
      <c r="I398" s="2">
        <f>'Moving Avg'!H398</f>
        <v>5.4449199999999989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3.7119</v>
      </c>
      <c r="C399" s="2">
        <f>RSI!I399</f>
        <v>31.808191518704518</v>
      </c>
      <c r="D399" s="2">
        <f>MACD!E399</f>
        <v>9.7473573502904198E-2</v>
      </c>
      <c r="E399" s="2">
        <f>MACD!F399</f>
        <v>9.5113774153056038E-2</v>
      </c>
      <c r="F399" s="2">
        <f>'Moving Avg'!D399</f>
        <v>3.8041600000000004</v>
      </c>
      <c r="G399" s="2">
        <f>'Moving Avg'!F399</f>
        <v>3.9669250000000007</v>
      </c>
      <c r="H399" s="2">
        <f>'Moving Avg'!G399</f>
        <v>4.1300419999999995</v>
      </c>
      <c r="I399" s="2">
        <f>'Moving Avg'!H399</f>
        <v>5.4295090000000004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3.7164000000000001</v>
      </c>
      <c r="C400" s="2">
        <f>RSI!I400</f>
        <v>32.205570543085727</v>
      </c>
      <c r="D400" s="2">
        <f>MACD!E400</f>
        <v>0.10335183683004745</v>
      </c>
      <c r="E400" s="2">
        <f>MACD!F400</f>
        <v>9.6761386688454326E-2</v>
      </c>
      <c r="F400" s="2">
        <f>'Moving Avg'!D400</f>
        <v>3.7695799999999999</v>
      </c>
      <c r="G400" s="2">
        <f>'Moving Avg'!F400</f>
        <v>3.9423149999999993</v>
      </c>
      <c r="H400" s="2">
        <f>'Moving Avg'!G400</f>
        <v>4.1157620000000001</v>
      </c>
      <c r="I400" s="2">
        <f>'Moving Avg'!H400</f>
        <v>5.4139874999999993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3.8317000000000001</v>
      </c>
      <c r="C401" s="2">
        <f>RSI!I401</f>
        <v>41.596583897802333</v>
      </c>
      <c r="D401" s="2">
        <f>MACD!E401</f>
        <v>9.4556153262082443E-2</v>
      </c>
      <c r="E401" s="2">
        <f>MACD!F401</f>
        <v>9.6320340003179961E-2</v>
      </c>
      <c r="F401" s="2">
        <f>'Moving Avg'!D401</f>
        <v>3.7607200000000001</v>
      </c>
      <c r="G401" s="2">
        <f>'Moving Avg'!F401</f>
        <v>3.9270149999999995</v>
      </c>
      <c r="H401" s="2">
        <f>'Moving Avg'!G401</f>
        <v>4.1060939999999997</v>
      </c>
      <c r="I401" s="2">
        <f>'Moving Avg'!H401</f>
        <v>5.3985545000000004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3.8228</v>
      </c>
      <c r="C402" s="2">
        <f>RSI!I402</f>
        <v>41.123052074832117</v>
      </c>
      <c r="D402" s="2">
        <f>MACD!E402</f>
        <v>7.6960604560547985E-2</v>
      </c>
      <c r="E402" s="2">
        <f>MACD!F402</f>
        <v>9.2448392914653565E-2</v>
      </c>
      <c r="F402" s="2">
        <f>'Moving Avg'!D402</f>
        <v>3.7580599999999995</v>
      </c>
      <c r="G402" s="2">
        <f>'Moving Avg'!F402</f>
        <v>3.9119350000000006</v>
      </c>
      <c r="H402" s="2">
        <f>'Moving Avg'!G402</f>
        <v>4.0963379999999994</v>
      </c>
      <c r="I402" s="2">
        <f>'Moving Avg'!H402</f>
        <v>5.3836755000000007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3.8094999999999999</v>
      </c>
      <c r="C403" s="2">
        <f>RSI!I403</f>
        <v>40.383210612894175</v>
      </c>
      <c r="D403" s="2">
        <f>MACD!E403</f>
        <v>7.1346877178313672E-2</v>
      </c>
      <c r="E403" s="2">
        <f>MACD!F403</f>
        <v>8.8228089767385581E-2</v>
      </c>
      <c r="F403" s="2">
        <f>'Moving Avg'!D403</f>
        <v>3.7784599999999999</v>
      </c>
      <c r="G403" s="2">
        <f>'Moving Avg'!F403</f>
        <v>3.8961899999999998</v>
      </c>
      <c r="H403" s="2">
        <f>'Moving Avg'!G403</f>
        <v>4.0872919999999997</v>
      </c>
      <c r="I403" s="2">
        <f>'Moving Avg'!H403</f>
        <v>5.3694400000000009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3.8982000000000001</v>
      </c>
      <c r="C404" s="2">
        <f>RSI!I404</f>
        <v>47.205062262079593</v>
      </c>
      <c r="D404" s="2">
        <f>MACD!E404</f>
        <v>4.6490573648890088E-2</v>
      </c>
      <c r="E404" s="2">
        <f>MACD!F404</f>
        <v>7.9880586543686474E-2</v>
      </c>
      <c r="F404" s="2">
        <f>'Moving Avg'!D404</f>
        <v>3.8157199999999998</v>
      </c>
      <c r="G404" s="2">
        <f>'Moving Avg'!F404</f>
        <v>3.8908700000000005</v>
      </c>
      <c r="H404" s="2">
        <f>'Moving Avg'!G404</f>
        <v>4.0814380000000003</v>
      </c>
      <c r="I404" s="2">
        <f>'Moving Avg'!H404</f>
        <v>5.3560690000000024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4.0888999999999998</v>
      </c>
      <c r="C405" s="2">
        <f>RSI!I405</f>
        <v>58.262849692601819</v>
      </c>
      <c r="D405" s="2">
        <f>MACD!E405</f>
        <v>2.1105258078556677E-2</v>
      </c>
      <c r="E405" s="2">
        <f>MACD!F405</f>
        <v>6.8125520850660509E-2</v>
      </c>
      <c r="F405" s="2">
        <f>'Moving Avg'!D405</f>
        <v>3.8902200000000002</v>
      </c>
      <c r="G405" s="2">
        <f>'Moving Avg'!F405</f>
        <v>3.886215</v>
      </c>
      <c r="H405" s="2">
        <f>'Moving Avg'!G405</f>
        <v>4.0816160000000004</v>
      </c>
      <c r="I405" s="2">
        <f>'Moving Avg'!H405</f>
        <v>5.3435850000000018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4.2706999999999997</v>
      </c>
      <c r="C406" s="2">
        <f>RSI!I406</f>
        <v>65.649350886895178</v>
      </c>
      <c r="D406" s="2">
        <f>MACD!E406</f>
        <v>-1.6811502075733564E-2</v>
      </c>
      <c r="E406" s="2">
        <f>MACD!F406</f>
        <v>5.1138116265381693E-2</v>
      </c>
      <c r="F406" s="2">
        <f>'Moving Avg'!D406</f>
        <v>3.9780199999999994</v>
      </c>
      <c r="G406" s="2">
        <f>'Moving Avg'!F406</f>
        <v>3.9001850000000005</v>
      </c>
      <c r="H406" s="2">
        <f>'Moving Avg'!G406</f>
        <v>4.0854300000000006</v>
      </c>
      <c r="I406" s="2">
        <f>'Moving Avg'!H406</f>
        <v>5.3316995000000018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4.1332000000000004</v>
      </c>
      <c r="C407" s="2">
        <f>RSI!I407</f>
        <v>57.378358828986102</v>
      </c>
      <c r="D407" s="2">
        <f>MACD!E407</f>
        <v>-4.6778063426522909E-2</v>
      </c>
      <c r="E407" s="2">
        <f>MACD!F407</f>
        <v>3.1554880327000774E-2</v>
      </c>
      <c r="F407" s="2">
        <f>'Moving Avg'!D407</f>
        <v>4.0400999999999998</v>
      </c>
      <c r="G407" s="2">
        <f>'Moving Avg'!F407</f>
        <v>3.9046200000000004</v>
      </c>
      <c r="H407" s="2">
        <f>'Moving Avg'!G407</f>
        <v>4.0864939999999992</v>
      </c>
      <c r="I407" s="2">
        <f>'Moving Avg'!H407</f>
        <v>5.319326000000002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4.1243999999999996</v>
      </c>
      <c r="C408" s="2">
        <f>RSI!I408</f>
        <v>56.884406479004809</v>
      </c>
      <c r="D408" s="2">
        <f>MACD!E408</f>
        <v>-9.2241573733534032E-2</v>
      </c>
      <c r="E408" s="2">
        <f>MACD!F408</f>
        <v>6.7955895148938128E-3</v>
      </c>
      <c r="F408" s="2">
        <f>'Moving Avg'!D408</f>
        <v>4.1030800000000003</v>
      </c>
      <c r="G408" s="2">
        <f>'Moving Avg'!F408</f>
        <v>3.9112750000000007</v>
      </c>
      <c r="H408" s="2">
        <f>'Moving Avg'!G408</f>
        <v>4.0856960000000004</v>
      </c>
      <c r="I408" s="2">
        <f>'Moving Avg'!H408</f>
        <v>5.307552000000002</v>
      </c>
      <c r="J408" s="5" t="str">
        <f>OBV!F408</f>
        <v>BEARISH</v>
      </c>
      <c r="K408" s="5" t="str">
        <f>OBV!G408</f>
        <v>NEUTRAL</v>
      </c>
      <c r="L408" s="5" t="str">
        <f>OBV!H408</f>
        <v>BEARISH DIVERGENCE</v>
      </c>
    </row>
    <row r="409" spans="1:12" ht="13.5" x14ac:dyDescent="0.25">
      <c r="A409" s="3">
        <f>RSI!A409</f>
        <v>42898</v>
      </c>
      <c r="B409" s="2">
        <f>RSI!B409</f>
        <v>4.2397</v>
      </c>
      <c r="C409" s="2">
        <f>RSI!I409</f>
        <v>61.554386742886443</v>
      </c>
      <c r="D409" s="2">
        <f>MACD!E409</f>
        <v>-0.13942476188024067</v>
      </c>
      <c r="E409" s="2">
        <f>MACD!F409</f>
        <v>-2.2448480764133083E-2</v>
      </c>
      <c r="F409" s="2">
        <f>'Moving Avg'!D409</f>
        <v>4.1713800000000001</v>
      </c>
      <c r="G409" s="2">
        <f>'Moving Avg'!F409</f>
        <v>3.9256900000000003</v>
      </c>
      <c r="H409" s="2">
        <f>'Moving Avg'!G409</f>
        <v>4.088890000000001</v>
      </c>
      <c r="I409" s="2">
        <f>'Moving Avg'!H409</f>
        <v>5.2961325000000024</v>
      </c>
      <c r="J409" s="5" t="str">
        <f>OBV!F409</f>
        <v>BEARISH</v>
      </c>
      <c r="K409" s="5" t="str">
        <f>OBV!G409</f>
        <v>NEUTRAL</v>
      </c>
      <c r="L409" s="5" t="str">
        <f>OBV!H409</f>
        <v>BEARISH DIVERGENCE</v>
      </c>
    </row>
    <row r="410" spans="1:12" ht="13.5" x14ac:dyDescent="0.25">
      <c r="A410" s="3">
        <f>RSI!A410</f>
        <v>42899</v>
      </c>
      <c r="B410" s="2">
        <f>RSI!B410</f>
        <v>4.1288</v>
      </c>
      <c r="C410" s="2">
        <f>RSI!I410</f>
        <v>55.345034964174168</v>
      </c>
      <c r="D410" s="2">
        <f>MACD!E410</f>
        <v>-0.17191045331278554</v>
      </c>
      <c r="E410" s="2">
        <f>MACD!F410</f>
        <v>-5.234087527386358E-2</v>
      </c>
      <c r="F410" s="2">
        <f>'Moving Avg'!D410</f>
        <v>4.17936</v>
      </c>
      <c r="G410" s="2">
        <f>'Moving Avg'!F410</f>
        <v>3.9325649999999994</v>
      </c>
      <c r="H410" s="2">
        <f>'Moving Avg'!G410</f>
        <v>4.0911960000000001</v>
      </c>
      <c r="I410" s="2">
        <f>'Moving Avg'!H410</f>
        <v>5.2836705000000022</v>
      </c>
      <c r="J410" s="5" t="str">
        <f>OBV!F410</f>
        <v>BEARISH</v>
      </c>
      <c r="K410" s="5" t="str">
        <f>OBV!G410</f>
        <v>NEUTRAL</v>
      </c>
      <c r="L410" s="5" t="str">
        <f>OBV!H410</f>
        <v>BEARISH DIVERGENCE</v>
      </c>
    </row>
    <row r="411" spans="1:12" ht="13.5" x14ac:dyDescent="0.25">
      <c r="A411" s="3">
        <f>RSI!A411</f>
        <v>42900</v>
      </c>
      <c r="B411" s="2">
        <f>RSI!B411</f>
        <v>4.0134999999999996</v>
      </c>
      <c r="C411" s="2">
        <f>RSI!I411</f>
        <v>49.728423388456243</v>
      </c>
      <c r="D411" s="2">
        <f>MACD!E411</f>
        <v>-0.1738236251951184</v>
      </c>
      <c r="E411" s="2">
        <f>MACD!F411</f>
        <v>-7.6637425258114553E-2</v>
      </c>
      <c r="F411" s="2">
        <f>'Moving Avg'!D411</f>
        <v>4.1279200000000005</v>
      </c>
      <c r="G411" s="2">
        <f>'Moving Avg'!F411</f>
        <v>3.9358899999999992</v>
      </c>
      <c r="H411" s="2">
        <f>'Moving Avg'!G411</f>
        <v>4.0881799999999995</v>
      </c>
      <c r="I411" s="2">
        <f>'Moving Avg'!H411</f>
        <v>5.2704990000000009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3.8361000000000001</v>
      </c>
      <c r="C412" s="2">
        <f>RSI!I412</f>
        <v>42.570127203196172</v>
      </c>
      <c r="D412" s="2">
        <f>MACD!E412</f>
        <v>-0.16364193792121817</v>
      </c>
      <c r="E412" s="2">
        <f>MACD!F412</f>
        <v>-9.4038327790735288E-2</v>
      </c>
      <c r="F412" s="2">
        <f>'Moving Avg'!D412</f>
        <v>4.0685000000000002</v>
      </c>
      <c r="G412" s="2">
        <f>'Moving Avg'!F412</f>
        <v>3.9341149999999998</v>
      </c>
      <c r="H412" s="2">
        <f>'Moving Avg'!G412</f>
        <v>4.0817939999999995</v>
      </c>
      <c r="I412" s="2">
        <f>'Moving Avg'!H412</f>
        <v>5.2565295000000001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3.8405</v>
      </c>
      <c r="C413" s="2">
        <f>RSI!I413</f>
        <v>42.790095423646008</v>
      </c>
      <c r="D413" s="2">
        <f>MACD!E413</f>
        <v>-0.15632361384142479</v>
      </c>
      <c r="E413" s="2">
        <f>MACD!F413</f>
        <v>-0.10649538500087319</v>
      </c>
      <c r="F413" s="2">
        <f>'Moving Avg'!D413</f>
        <v>4.0117199999999995</v>
      </c>
      <c r="G413" s="2">
        <f>'Moving Avg'!F413</f>
        <v>3.9301200000000001</v>
      </c>
      <c r="H413" s="2">
        <f>'Moving Avg'!G413</f>
        <v>4.0752299999999995</v>
      </c>
      <c r="I413" s="2">
        <f>'Moving Avg'!H413</f>
        <v>5.2431360000000016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3.9470000000000001</v>
      </c>
      <c r="C414" s="2">
        <f>RSI!I414</f>
        <v>47.983420326774983</v>
      </c>
      <c r="D414" s="2">
        <f>MACD!E414</f>
        <v>-0.14340442986048796</v>
      </c>
      <c r="E414" s="2">
        <f>MACD!F414</f>
        <v>-0.11387719397279614</v>
      </c>
      <c r="F414" s="2">
        <f>'Moving Avg'!D414</f>
        <v>3.9531799999999997</v>
      </c>
      <c r="G414" s="2">
        <f>'Moving Avg'!F414</f>
        <v>3.9361100000000007</v>
      </c>
      <c r="H414" s="2">
        <f>'Moving Avg'!G414</f>
        <v>4.0697319999999992</v>
      </c>
      <c r="I414" s="2">
        <f>'Moving Avg'!H414</f>
        <v>5.2302750000000016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4.0622999999999996</v>
      </c>
      <c r="C415" s="2">
        <f>RSI!I415</f>
        <v>52.961813815185685</v>
      </c>
      <c r="D415" s="2">
        <f>MACD!E415</f>
        <v>-0.11140672811063146</v>
      </c>
      <c r="E415" s="2">
        <f>MACD!F415</f>
        <v>-0.11338310080036321</v>
      </c>
      <c r="F415" s="2">
        <f>'Moving Avg'!D415</f>
        <v>3.93988</v>
      </c>
      <c r="G415" s="2">
        <f>'Moving Avg'!F415</f>
        <v>3.94476</v>
      </c>
      <c r="H415" s="2">
        <f>'Moving Avg'!G415</f>
        <v>4.0628139999999995</v>
      </c>
      <c r="I415" s="2">
        <f>'Moving Avg'!H415</f>
        <v>5.2175470000000006</v>
      </c>
      <c r="J415" s="5" t="str">
        <f>OBV!F415</f>
        <v>BULLISH</v>
      </c>
      <c r="K415" s="5" t="str">
        <f>OBV!G415</f>
        <v>NEUTRAL</v>
      </c>
      <c r="L415" s="5" t="str">
        <f>OBV!H415</f>
        <v>BULLISH DIVERGENCE</v>
      </c>
    </row>
    <row r="416" spans="1:12" ht="13.5" x14ac:dyDescent="0.25">
      <c r="A416" s="3">
        <f>RSI!A416</f>
        <v>42907</v>
      </c>
      <c r="B416" s="2">
        <f>RSI!B416</f>
        <v>4.1243999999999996</v>
      </c>
      <c r="C416" s="2">
        <f>RSI!I416</f>
        <v>55.43570959582442</v>
      </c>
      <c r="D416" s="2">
        <f>MACD!E416</f>
        <v>-6.1395346647232341E-2</v>
      </c>
      <c r="E416" s="2">
        <f>MACD!F416</f>
        <v>-0.10298554996973705</v>
      </c>
      <c r="F416" s="2">
        <f>'Moving Avg'!D416</f>
        <v>3.9620599999999997</v>
      </c>
      <c r="G416" s="2">
        <f>'Moving Avg'!F416</f>
        <v>3.9571799999999997</v>
      </c>
      <c r="H416" s="2">
        <f>'Moving Avg'!G416</f>
        <v>4.0548320000000002</v>
      </c>
      <c r="I416" s="2">
        <f>'Moving Avg'!H416</f>
        <v>5.2040210000000009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</row>
    <row r="417" spans="1:12" ht="13.5" x14ac:dyDescent="0.25">
      <c r="A417" s="3">
        <f>RSI!A417</f>
        <v>42908</v>
      </c>
      <c r="B417" s="2">
        <f>RSI!B417</f>
        <v>3.9912999999999998</v>
      </c>
      <c r="C417" s="2">
        <f>RSI!I417</f>
        <v>49.434582280676608</v>
      </c>
      <c r="D417" s="2">
        <f>MACD!E417</f>
        <v>-3.1140328729785338E-2</v>
      </c>
      <c r="E417" s="2">
        <f>MACD!F417</f>
        <v>-8.8616505721746716E-2</v>
      </c>
      <c r="F417" s="2">
        <f>'Moving Avg'!D417</f>
        <v>3.9930999999999996</v>
      </c>
      <c r="G417" s="2">
        <f>'Moving Avg'!F417</f>
        <v>3.9649399999999995</v>
      </c>
      <c r="H417" s="2">
        <f>'Moving Avg'!G417</f>
        <v>4.0452519999999996</v>
      </c>
      <c r="I417" s="2">
        <f>'Moving Avg'!H417</f>
        <v>5.1898075000000006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3.9958</v>
      </c>
      <c r="C418" s="2">
        <f>RSI!I418</f>
        <v>49.63310378619969</v>
      </c>
      <c r="D418" s="2">
        <f>MACD!E418</f>
        <v>-7.1514647918453633E-3</v>
      </c>
      <c r="E418" s="2">
        <f>MACD!F418</f>
        <v>-7.2323497535766459E-2</v>
      </c>
      <c r="F418" s="2">
        <f>'Moving Avg'!D418</f>
        <v>4.0241600000000002</v>
      </c>
      <c r="G418" s="2">
        <f>'Moving Avg'!F418</f>
        <v>3.9793549999999995</v>
      </c>
      <c r="H418" s="2">
        <f>'Moving Avg'!G418</f>
        <v>4.038246</v>
      </c>
      <c r="I418" s="2">
        <f>'Moving Avg'!H418</f>
        <v>5.1765254999999994</v>
      </c>
      <c r="J418" s="5" t="str">
        <f>OBV!F418</f>
        <v>BULLISH</v>
      </c>
      <c r="K418" s="5" t="str">
        <f>OBV!G418</f>
        <v>STRONG</v>
      </c>
      <c r="L418" s="5" t="str">
        <f>OBV!H418</f>
        <v>CONFIRMED BULLISH</v>
      </c>
    </row>
    <row r="419" spans="1:12" ht="13.5" x14ac:dyDescent="0.25">
      <c r="A419" s="3">
        <f>RSI!A419</f>
        <v>42914</v>
      </c>
      <c r="B419" s="2">
        <f>RSI!B419</f>
        <v>3.9470000000000001</v>
      </c>
      <c r="C419" s="2">
        <f>RSI!I419</f>
        <v>47.457159876076119</v>
      </c>
      <c r="D419" s="2">
        <f>MACD!E419</f>
        <v>3.4543530769695519E-2</v>
      </c>
      <c r="E419" s="2">
        <f>MACD!F419</f>
        <v>-5.0950091874674065E-2</v>
      </c>
      <c r="F419" s="2">
        <f>'Moving Avg'!D419</f>
        <v>4.0241599999999993</v>
      </c>
      <c r="G419" s="2">
        <f>'Moving Avg'!F419</f>
        <v>3.9911099999999999</v>
      </c>
      <c r="H419" s="2">
        <f>'Moving Avg'!G419</f>
        <v>4.0303520000000006</v>
      </c>
      <c r="I419" s="2">
        <f>'Moving Avg'!H419</f>
        <v>5.1629994999999997</v>
      </c>
      <c r="J419" s="5" t="str">
        <f>OBV!F419</f>
        <v>BULLISH</v>
      </c>
      <c r="K419" s="5" t="str">
        <f>OBV!G419</f>
        <v>STRONG</v>
      </c>
      <c r="L419" s="5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3.7696000000000001</v>
      </c>
      <c r="C420" s="2">
        <f>RSI!I420</f>
        <v>40.505223736439163</v>
      </c>
      <c r="D420" s="2">
        <f>MACD!E420</f>
        <v>6.6231706428797832E-2</v>
      </c>
      <c r="E420" s="2">
        <f>MACD!F420</f>
        <v>-2.7513732213979691E-2</v>
      </c>
      <c r="F420" s="2">
        <f>'Moving Avg'!D420</f>
        <v>3.9656199999999999</v>
      </c>
      <c r="G420" s="2">
        <f>'Moving Avg'!F420</f>
        <v>3.99377</v>
      </c>
      <c r="H420" s="2">
        <f>'Moving Avg'!G420</f>
        <v>4.0213939999999999</v>
      </c>
      <c r="I420" s="2">
        <f>'Moving Avg'!H420</f>
        <v>5.1488080000000016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</row>
    <row r="421" spans="1:12" ht="13.5" x14ac:dyDescent="0.25">
      <c r="A421" s="3">
        <f>RSI!A421</f>
        <v>42916</v>
      </c>
      <c r="B421" s="2">
        <f>RSI!B421</f>
        <v>3.9912999999999998</v>
      </c>
      <c r="C421" s="2">
        <f>RSI!I421</f>
        <v>50.303064944186829</v>
      </c>
      <c r="D421" s="2">
        <f>MACD!E421</f>
        <v>6.0236610931754697E-2</v>
      </c>
      <c r="E421" s="2">
        <f>MACD!F421</f>
        <v>-9.9636635848328117E-3</v>
      </c>
      <c r="F421" s="2">
        <f>'Moving Avg'!D421</f>
        <v>3.9390000000000001</v>
      </c>
      <c r="G421" s="2">
        <f>'Moving Avg'!F421</f>
        <v>4.0017499999999995</v>
      </c>
      <c r="H421" s="2">
        <f>'Moving Avg'!G421</f>
        <v>4.0169579999999998</v>
      </c>
      <c r="I421" s="2">
        <f>'Moving Avg'!H421</f>
        <v>5.1348380000000011</v>
      </c>
      <c r="J421" s="5" t="str">
        <f>OBV!F421</f>
        <v>BULLISH</v>
      </c>
      <c r="K421" s="5" t="str">
        <f>OBV!G421</f>
        <v>NEUTRAL</v>
      </c>
      <c r="L421" s="5" t="str">
        <f>OBV!H421</f>
        <v>BULLISH DIVERGENCE</v>
      </c>
    </row>
    <row r="422" spans="1:12" ht="13.5" x14ac:dyDescent="0.25">
      <c r="A422" s="3">
        <f>RSI!A422</f>
        <v>42919</v>
      </c>
      <c r="B422" s="2">
        <f>RSI!B422</f>
        <v>3.9691000000000001</v>
      </c>
      <c r="C422" s="2">
        <f>RSI!I422</f>
        <v>49.425310708572233</v>
      </c>
      <c r="D422" s="2">
        <f>MACD!E422</f>
        <v>2.9458269890689337E-2</v>
      </c>
      <c r="E422" s="2">
        <f>MACD!F422</f>
        <v>-2.0792768897283827E-3</v>
      </c>
      <c r="F422" s="2">
        <f>'Moving Avg'!D422</f>
        <v>3.9345600000000003</v>
      </c>
      <c r="G422" s="2">
        <f>'Moving Avg'!F422</f>
        <v>4.0090649999999997</v>
      </c>
      <c r="H422" s="2">
        <f>'Moving Avg'!G422</f>
        <v>4.0113700000000003</v>
      </c>
      <c r="I422" s="2">
        <f>'Moving Avg'!H422</f>
        <v>5.1214445000000008</v>
      </c>
      <c r="J422" s="5" t="str">
        <f>OBV!F422</f>
        <v>BULLISH</v>
      </c>
      <c r="K422" s="5" t="str">
        <f>OBV!G422</f>
        <v>NEUTRAL</v>
      </c>
      <c r="L422" s="5" t="str">
        <f>OBV!H422</f>
        <v>BULLISH DIVERGENCE</v>
      </c>
    </row>
    <row r="423" spans="1:12" ht="13.5" x14ac:dyDescent="0.25">
      <c r="A423" s="3">
        <f>RSI!A423</f>
        <v>42920</v>
      </c>
      <c r="B423" s="2">
        <f>RSI!B423</f>
        <v>3.9291999999999998</v>
      </c>
      <c r="C423" s="2">
        <f>RSI!I423</f>
        <v>47.81055482808808</v>
      </c>
      <c r="D423" s="2">
        <f>MACD!E423</f>
        <v>7.1252873668843364E-3</v>
      </c>
      <c r="E423" s="2">
        <f>MACD!F423</f>
        <v>-2.3836403840583886E-4</v>
      </c>
      <c r="F423" s="2">
        <f>'Moving Avg'!D423</f>
        <v>3.9212400000000001</v>
      </c>
      <c r="G423" s="2">
        <f>'Moving Avg'!F423</f>
        <v>4.0150499999999996</v>
      </c>
      <c r="H423" s="2">
        <f>'Moving Avg'!G423</f>
        <v>4.0046280000000003</v>
      </c>
      <c r="I423" s="2">
        <f>'Moving Avg'!H423</f>
        <v>5.1080510000000015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3.8138999999999998</v>
      </c>
      <c r="C424" s="2">
        <f>RSI!I424</f>
        <v>43.398201394959749</v>
      </c>
      <c r="D424" s="2">
        <f>MACD!E424</f>
        <v>1.3461266445192077E-2</v>
      </c>
      <c r="E424" s="2">
        <f>MACD!F424</f>
        <v>2.5015620583137446E-3</v>
      </c>
      <c r="F424" s="2">
        <f>'Moving Avg'!D424</f>
        <v>3.8946199999999997</v>
      </c>
      <c r="G424" s="2">
        <f>'Moving Avg'!F424</f>
        <v>4.0108350000000002</v>
      </c>
      <c r="H424" s="2">
        <f>'Moving Avg'!G424</f>
        <v>3.9966439999999999</v>
      </c>
      <c r="I424" s="2">
        <f>'Moving Avg'!H424</f>
        <v>5.0947465000000003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3.6808999999999998</v>
      </c>
      <c r="C425" s="2">
        <f>RSI!I425</f>
        <v>38.934564605252724</v>
      </c>
      <c r="D425" s="2">
        <f>MACD!E425</f>
        <v>4.7379070378963828E-2</v>
      </c>
      <c r="E425" s="2">
        <f>MACD!F425</f>
        <v>1.1477063722443764E-2</v>
      </c>
      <c r="F425" s="2">
        <f>'Moving Avg'!D425</f>
        <v>3.8768799999999999</v>
      </c>
      <c r="G425" s="2">
        <f>'Moving Avg'!F425</f>
        <v>3.9904350000000002</v>
      </c>
      <c r="H425" s="2">
        <f>'Moving Avg'!G425</f>
        <v>3.9851140000000003</v>
      </c>
      <c r="I425" s="2">
        <f>'Moving Avg'!H425</f>
        <v>5.0805550000000004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3.7650999999999999</v>
      </c>
      <c r="C426" s="2">
        <f>RSI!I426</f>
        <v>42.936074502777181</v>
      </c>
      <c r="D426" s="2">
        <f>MACD!E426</f>
        <v>8.1076163827029646E-2</v>
      </c>
      <c r="E426" s="2">
        <f>MACD!F426</f>
        <v>2.5396883743360941E-2</v>
      </c>
      <c r="F426" s="2">
        <f>'Moving Avg'!D426</f>
        <v>3.8316399999999993</v>
      </c>
      <c r="G426" s="2">
        <f>'Moving Avg'!F426</f>
        <v>3.9651550000000007</v>
      </c>
      <c r="H426" s="2">
        <f>'Moving Avg'!G426</f>
        <v>3.9752679999999998</v>
      </c>
      <c r="I426" s="2">
        <f>'Moving Avg'!H426</f>
        <v>5.0667845000000007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3.7031000000000001</v>
      </c>
      <c r="C427" s="2">
        <f>RSI!I427</f>
        <v>40.815201500552924</v>
      </c>
      <c r="D427" s="2">
        <f>MACD!E427</f>
        <v>9.4763332040448844E-2</v>
      </c>
      <c r="E427" s="2">
        <f>MACD!F427</f>
        <v>3.9270173402778524E-2</v>
      </c>
      <c r="F427" s="2">
        <f>'Moving Avg'!D427</f>
        <v>3.7784399999999998</v>
      </c>
      <c r="G427" s="2">
        <f>'Moving Avg'!F427</f>
        <v>3.9436500000000003</v>
      </c>
      <c r="H427" s="2">
        <f>'Moving Avg'!G427</f>
        <v>3.9641820000000001</v>
      </c>
      <c r="I427" s="2">
        <f>'Moving Avg'!H427</f>
        <v>5.0527484999999999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3.6898</v>
      </c>
      <c r="C428" s="2">
        <f>RSI!I428</f>
        <v>40.354699962132997</v>
      </c>
      <c r="D428" s="2">
        <f>MACD!E428</f>
        <v>0.10936879622998852</v>
      </c>
      <c r="E428" s="2">
        <f>MACD!F428</f>
        <v>5.328989796822052E-2</v>
      </c>
      <c r="F428" s="2">
        <f>'Moving Avg'!D428</f>
        <v>3.7305599999999997</v>
      </c>
      <c r="G428" s="2">
        <f>'Moving Avg'!F428</f>
        <v>3.921920000000001</v>
      </c>
      <c r="H428" s="2">
        <f>'Moving Avg'!G428</f>
        <v>3.953716</v>
      </c>
      <c r="I428" s="2">
        <f>'Moving Avg'!H428</f>
        <v>5.0383800000000001</v>
      </c>
      <c r="J428" s="5" t="str">
        <f>OBV!F428</f>
        <v>BEARISH</v>
      </c>
      <c r="K428" s="5" t="str">
        <f>OBV!G428</f>
        <v>WEAK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3.8538000000000001</v>
      </c>
      <c r="C429" s="2">
        <f>RSI!I429</f>
        <v>48.126655084320412</v>
      </c>
      <c r="D429" s="2">
        <f>MACD!E429</f>
        <v>0.10339679471204999</v>
      </c>
      <c r="E429" s="2">
        <f>MACD!F429</f>
        <v>6.3311277316986408E-2</v>
      </c>
      <c r="F429" s="2">
        <f>'Moving Avg'!D429</f>
        <v>3.7385400000000004</v>
      </c>
      <c r="G429" s="2">
        <f>'Moving Avg'!F429</f>
        <v>3.9026250000000005</v>
      </c>
      <c r="H429" s="2">
        <f>'Moving Avg'!G429</f>
        <v>3.9465299999999996</v>
      </c>
      <c r="I429" s="2">
        <f>'Moving Avg'!H429</f>
        <v>5.0247204999999999</v>
      </c>
      <c r="J429" s="5" t="str">
        <f>OBV!F429</f>
        <v>BEARISH</v>
      </c>
      <c r="K429" s="5" t="str">
        <f>OBV!G429</f>
        <v>NEUTRAL</v>
      </c>
      <c r="L429" s="5" t="str">
        <f>OBV!H429</f>
        <v>BEARISH DIVERGENCE</v>
      </c>
    </row>
    <row r="430" spans="1:12" ht="13.5" x14ac:dyDescent="0.25">
      <c r="A430" s="3">
        <f>RSI!A430</f>
        <v>42929</v>
      </c>
      <c r="B430" s="2">
        <f>RSI!B430</f>
        <v>3.9824999999999999</v>
      </c>
      <c r="C430" s="2">
        <f>RSI!I430</f>
        <v>53.272385706384902</v>
      </c>
      <c r="D430" s="2">
        <f>MACD!E430</f>
        <v>6.1776032329482256E-2</v>
      </c>
      <c r="E430" s="2">
        <f>MACD!F430</f>
        <v>6.3004228319485586E-2</v>
      </c>
      <c r="F430" s="2">
        <f>'Moving Avg'!D430</f>
        <v>3.7988599999999999</v>
      </c>
      <c r="G430" s="2">
        <f>'Moving Avg'!F430</f>
        <v>3.8953100000000007</v>
      </c>
      <c r="H430" s="2">
        <f>'Moving Avg'!G430</f>
        <v>3.9420079999999991</v>
      </c>
      <c r="I430" s="2">
        <f>'Moving Avg'!H430</f>
        <v>5.0116825</v>
      </c>
      <c r="J430" s="5" t="str">
        <f>OBV!F430</f>
        <v>BEARISH</v>
      </c>
      <c r="K430" s="5" t="str">
        <f>OBV!G430</f>
        <v>NEUTRAL</v>
      </c>
      <c r="L430" s="5" t="str">
        <f>OBV!H430</f>
        <v>BEARISH DIVERGENCE</v>
      </c>
    </row>
    <row r="431" spans="1:12" ht="13.5" x14ac:dyDescent="0.25">
      <c r="A431" s="3">
        <f>RSI!A431</f>
        <v>42930</v>
      </c>
      <c r="B431" s="2">
        <f>RSI!B431</f>
        <v>3.9958</v>
      </c>
      <c r="C431" s="2">
        <f>RSI!I431</f>
        <v>53.782615641116777</v>
      </c>
      <c r="D431" s="2">
        <f>MACD!E431</f>
        <v>5.915946884080947E-2</v>
      </c>
      <c r="E431" s="2">
        <f>MACD!F431</f>
        <v>6.223527642375036E-2</v>
      </c>
      <c r="F431" s="2">
        <f>'Moving Avg'!D431</f>
        <v>3.8450000000000002</v>
      </c>
      <c r="G431" s="2">
        <f>'Moving Avg'!F431</f>
        <v>3.8944250000000005</v>
      </c>
      <c r="H431" s="2">
        <f>'Moving Avg'!G431</f>
        <v>3.939169999999999</v>
      </c>
      <c r="I431" s="2">
        <f>'Moving Avg'!H431</f>
        <v>4.9989550000000005</v>
      </c>
      <c r="J431" s="5" t="str">
        <f>OBV!F431</f>
        <v>BEARISH</v>
      </c>
      <c r="K431" s="5" t="str">
        <f>OBV!G431</f>
        <v>NEUTRAL</v>
      </c>
      <c r="L431" s="5" t="str">
        <f>OBV!H431</f>
        <v>BEARISH DIVERGENCE</v>
      </c>
    </row>
    <row r="432" spans="1:12" ht="13.5" x14ac:dyDescent="0.25">
      <c r="A432" s="3">
        <f>RSI!A432</f>
        <v>42933</v>
      </c>
      <c r="B432" s="2">
        <f>RSI!B432</f>
        <v>3.9070999999999998</v>
      </c>
      <c r="C432" s="2">
        <f>RSI!I432</f>
        <v>49.871493634505356</v>
      </c>
      <c r="D432" s="2">
        <f>MACD!E432</f>
        <v>5.9538976434119206E-2</v>
      </c>
      <c r="E432" s="2">
        <f>MACD!F432</f>
        <v>6.1696016425824132E-2</v>
      </c>
      <c r="F432" s="2">
        <f>'Moving Avg'!D432</f>
        <v>3.8857999999999997</v>
      </c>
      <c r="G432" s="2">
        <f>'Moving Avg'!F432</f>
        <v>3.8979749999999997</v>
      </c>
      <c r="H432" s="2">
        <f>'Moving Avg'!G432</f>
        <v>3.9348239999999999</v>
      </c>
      <c r="I432" s="2">
        <f>'Moving Avg'!H432</f>
        <v>4.9853405000000004</v>
      </c>
      <c r="J432" s="5" t="str">
        <f>OBV!F432</f>
        <v>BEARISH</v>
      </c>
      <c r="K432" s="5" t="str">
        <f>OBV!G432</f>
        <v>NEUTRAL</v>
      </c>
      <c r="L432" s="5" t="str">
        <f>OBV!H432</f>
        <v>BEARISH DIVERGENCE</v>
      </c>
    </row>
    <row r="433" spans="1:12" ht="13.5" x14ac:dyDescent="0.25">
      <c r="A433" s="3">
        <f>RSI!A433</f>
        <v>42934</v>
      </c>
      <c r="B433" s="2">
        <f>RSI!B433</f>
        <v>3.8138999999999998</v>
      </c>
      <c r="C433" s="2">
        <f>RSI!I433</f>
        <v>46.07968894893358</v>
      </c>
      <c r="D433" s="2">
        <f>MACD!E433</f>
        <v>6.0629599460967576E-2</v>
      </c>
      <c r="E433" s="2">
        <f>MACD!F433</f>
        <v>6.1482733032852829E-2</v>
      </c>
      <c r="F433" s="2">
        <f>'Moving Avg'!D433</f>
        <v>3.9106200000000002</v>
      </c>
      <c r="G433" s="2">
        <f>'Moving Avg'!F433</f>
        <v>3.8966449999999995</v>
      </c>
      <c r="H433" s="2">
        <f>'Moving Avg'!G433</f>
        <v>3.9286139999999987</v>
      </c>
      <c r="I433" s="2">
        <f>'Moving Avg'!H433</f>
        <v>4.9712154999999996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3.8450000000000002</v>
      </c>
      <c r="C434" s="2">
        <f>RSI!I434</f>
        <v>47.513752081834681</v>
      </c>
      <c r="D434" s="2">
        <f>MACD!E434</f>
        <v>4.2064935456806563E-2</v>
      </c>
      <c r="E434" s="2">
        <f>MACD!F434</f>
        <v>5.7599173517643577E-2</v>
      </c>
      <c r="F434" s="2">
        <f>'Moving Avg'!D434</f>
        <v>3.9088599999999998</v>
      </c>
      <c r="G434" s="2">
        <f>'Moving Avg'!F434</f>
        <v>3.8915449999999994</v>
      </c>
      <c r="H434" s="2">
        <f>'Moving Avg'!G434</f>
        <v>3.9254219999999993</v>
      </c>
      <c r="I434" s="2">
        <f>'Moving Avg'!H434</f>
        <v>4.9572240000000001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</row>
    <row r="435" spans="1:12" ht="13.5" x14ac:dyDescent="0.25">
      <c r="A435" s="3">
        <f>RSI!A435</f>
        <v>42936</v>
      </c>
      <c r="B435" s="2">
        <f>RSI!B435</f>
        <v>3.8671000000000002</v>
      </c>
      <c r="C435" s="2">
        <f>RSI!I435</f>
        <v>48.560705723470136</v>
      </c>
      <c r="D435" s="2">
        <f>MACD!E435</f>
        <v>4.5876068443524431E-3</v>
      </c>
      <c r="E435" s="2">
        <f>MACD!F435</f>
        <v>4.6996860182985351E-2</v>
      </c>
      <c r="F435" s="2">
        <f>'Moving Avg'!D435</f>
        <v>3.8857799999999996</v>
      </c>
      <c r="G435" s="2">
        <f>'Moving Avg'!F435</f>
        <v>3.8817849999999998</v>
      </c>
      <c r="H435" s="2">
        <f>'Moving Avg'!G435</f>
        <v>3.9191239999999987</v>
      </c>
      <c r="I435" s="2">
        <f>'Moving Avg'!H435</f>
        <v>4.943076500000001</v>
      </c>
      <c r="J435" s="5" t="str">
        <f>OBV!F435</f>
        <v>BULLISH</v>
      </c>
      <c r="K435" s="5" t="str">
        <f>OBV!G435</f>
        <v>NEUTRAL</v>
      </c>
      <c r="L435" s="5" t="str">
        <f>OBV!H435</f>
        <v>BULLISH DIVERGENCE</v>
      </c>
    </row>
    <row r="436" spans="1:12" ht="13.5" x14ac:dyDescent="0.25">
      <c r="A436" s="3">
        <f>RSI!A436</f>
        <v>42937</v>
      </c>
      <c r="B436" s="2">
        <f>RSI!B436</f>
        <v>3.9824999999999999</v>
      </c>
      <c r="C436" s="2">
        <f>RSI!I436</f>
        <v>53.748749394529952</v>
      </c>
      <c r="D436" s="2">
        <f>MACD!E436</f>
        <v>-2.2543492288987554E-2</v>
      </c>
      <c r="E436" s="2">
        <f>MACD!F436</f>
        <v>3.3088789688590768E-2</v>
      </c>
      <c r="F436" s="2">
        <f>'Moving Avg'!D436</f>
        <v>3.8831200000000003</v>
      </c>
      <c r="G436" s="2">
        <f>'Moving Avg'!F436</f>
        <v>3.8746899999999997</v>
      </c>
      <c r="H436" s="2">
        <f>'Moving Avg'!G436</f>
        <v>3.918947999999999</v>
      </c>
      <c r="I436" s="2">
        <f>'Moving Avg'!H436</f>
        <v>4.9301270000000006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3.9026000000000001</v>
      </c>
      <c r="C437" s="2">
        <f>RSI!I437</f>
        <v>49.989403956581548</v>
      </c>
      <c r="D437" s="2">
        <f>MACD!E437</f>
        <v>-4.9640581441445342E-2</v>
      </c>
      <c r="E437" s="2">
        <f>MACD!F437</f>
        <v>1.6542915462583546E-2</v>
      </c>
      <c r="F437" s="2">
        <f>'Moving Avg'!D437</f>
        <v>3.8822200000000002</v>
      </c>
      <c r="G437" s="2">
        <f>'Moving Avg'!F437</f>
        <v>3.8702550000000002</v>
      </c>
      <c r="H437" s="2">
        <f>'Moving Avg'!G437</f>
        <v>3.9161099999999989</v>
      </c>
      <c r="I437" s="2">
        <f>'Moving Avg'!H437</f>
        <v>4.9171105000000006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</row>
    <row r="438" spans="1:12" ht="13.5" x14ac:dyDescent="0.25">
      <c r="A438" s="3">
        <f>RSI!A438</f>
        <v>42942</v>
      </c>
      <c r="B438" s="2">
        <f>RSI!B438</f>
        <v>3.9868999999999999</v>
      </c>
      <c r="C438" s="2">
        <f>RSI!I438</f>
        <v>53.671205289645499</v>
      </c>
      <c r="D438" s="2">
        <f>MACD!E438</f>
        <v>-8.0868892527371283E-2</v>
      </c>
      <c r="E438" s="2">
        <f>MACD!F438</f>
        <v>-2.939446135407418E-3</v>
      </c>
      <c r="F438" s="2">
        <f>'Moving Avg'!D438</f>
        <v>3.91682</v>
      </c>
      <c r="G438" s="2">
        <f>'Moving Avg'!F438</f>
        <v>3.8698100000000002</v>
      </c>
      <c r="H438" s="2">
        <f>'Moving Avg'!G438</f>
        <v>3.9160219999999994</v>
      </c>
      <c r="I438" s="2">
        <f>'Moving Avg'!H438</f>
        <v>4.9042275000000011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3.9780000000000002</v>
      </c>
      <c r="C439" s="2">
        <f>RSI!I439</f>
        <v>53.225685806192494</v>
      </c>
      <c r="D439" s="2">
        <f>MACD!E439</f>
        <v>-8.1909661696944358E-2</v>
      </c>
      <c r="E439" s="2">
        <f>MACD!F439</f>
        <v>-1.8733489247714806E-2</v>
      </c>
      <c r="F439" s="2">
        <f>'Moving Avg'!D439</f>
        <v>3.9434200000000006</v>
      </c>
      <c r="G439" s="2">
        <f>'Moving Avg'!F439</f>
        <v>3.8713600000000001</v>
      </c>
      <c r="H439" s="2">
        <f>'Moving Avg'!G439</f>
        <v>3.9165539999999988</v>
      </c>
      <c r="I439" s="2">
        <f>'Moving Avg'!H439</f>
        <v>4.8915880000000005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3.8805000000000001</v>
      </c>
      <c r="C440" s="2">
        <f>RSI!I440</f>
        <v>48.478125758698042</v>
      </c>
      <c r="D440" s="2">
        <f>MACD!E440</f>
        <v>-5.618479809251431E-2</v>
      </c>
      <c r="E440" s="2">
        <f>MACD!F440</f>
        <v>-2.6223751016674707E-2</v>
      </c>
      <c r="F440" s="2">
        <f>'Moving Avg'!D440</f>
        <v>3.9460999999999999</v>
      </c>
      <c r="G440" s="2">
        <f>'Moving Avg'!F440</f>
        <v>3.8769049999999998</v>
      </c>
      <c r="H440" s="2">
        <f>'Moving Avg'!G440</f>
        <v>3.9143379999999985</v>
      </c>
      <c r="I440" s="2">
        <f>'Moving Avg'!H440</f>
        <v>4.8785720000000001</v>
      </c>
      <c r="J440" s="5" t="str">
        <f>OBV!F440</f>
        <v>BEARISH</v>
      </c>
      <c r="K440" s="5" t="str">
        <f>OBV!G440</f>
        <v>NEUTRAL</v>
      </c>
      <c r="L440" s="5" t="str">
        <f>OBV!H440</f>
        <v>BEARISH DIVERGENCE</v>
      </c>
    </row>
    <row r="441" spans="1:12" ht="13.5" x14ac:dyDescent="0.25">
      <c r="A441" s="3">
        <f>RSI!A441</f>
        <v>42947</v>
      </c>
      <c r="B441" s="2">
        <f>RSI!B441</f>
        <v>3.8715999999999999</v>
      </c>
      <c r="C441" s="2">
        <f>RSI!I441</f>
        <v>48.056746033323307</v>
      </c>
      <c r="D441" s="2">
        <f>MACD!E441</f>
        <v>-3.1521901558073662E-2</v>
      </c>
      <c r="E441" s="2">
        <f>MACD!F441</f>
        <v>-2.7283381124954501E-2</v>
      </c>
      <c r="F441" s="2">
        <f>'Moving Avg'!D441</f>
        <v>3.9239199999999999</v>
      </c>
      <c r="G441" s="2">
        <f>'Moving Avg'!F441</f>
        <v>3.8709199999999995</v>
      </c>
      <c r="H441" s="2">
        <f>'Moving Avg'!G441</f>
        <v>3.9128299999999983</v>
      </c>
      <c r="I441" s="2">
        <f>'Moving Avg'!H441</f>
        <v>4.8654450000000002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3.8626999999999998</v>
      </c>
      <c r="C442" s="2">
        <f>RSI!I442</f>
        <v>47.611068820754873</v>
      </c>
      <c r="D442" s="2">
        <f>MACD!E442</f>
        <v>-2.3411405395101337E-2</v>
      </c>
      <c r="E442" s="2">
        <f>MACD!F442</f>
        <v>-2.6508985978983872E-2</v>
      </c>
      <c r="F442" s="2">
        <f>'Moving Avg'!D442</f>
        <v>3.91594</v>
      </c>
      <c r="G442" s="2">
        <f>'Moving Avg'!F442</f>
        <v>3.8655999999999997</v>
      </c>
      <c r="H442" s="2">
        <f>'Moving Avg'!G442</f>
        <v>3.9126519999999996</v>
      </c>
      <c r="I442" s="2">
        <f>'Moving Avg'!H442</f>
        <v>4.8522290000000003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3.8582999999999998</v>
      </c>
      <c r="C443" s="2">
        <f>RSI!I443</f>
        <v>47.37714078780985</v>
      </c>
      <c r="D443" s="2">
        <f>MACD!E443</f>
        <v>-3.0296784123312381E-2</v>
      </c>
      <c r="E443" s="2">
        <f>MACD!F443</f>
        <v>-2.7266545607849576E-2</v>
      </c>
      <c r="F443" s="2">
        <f>'Moving Avg'!D443</f>
        <v>3.8902200000000002</v>
      </c>
      <c r="G443" s="2">
        <f>'Moving Avg'!F443</f>
        <v>3.8620550000000002</v>
      </c>
      <c r="H443" s="2">
        <f>'Moving Avg'!G443</f>
        <v>3.9114099999999983</v>
      </c>
      <c r="I443" s="2">
        <f>'Moving Avg'!H443</f>
        <v>4.839213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3.8626999999999998</v>
      </c>
      <c r="C444" s="2">
        <f>RSI!I444</f>
        <v>47.654116416117972</v>
      </c>
      <c r="D444" s="2">
        <f>MACD!E444</f>
        <v>-3.1393342567086702E-2</v>
      </c>
      <c r="E444" s="2">
        <f>MACD!F444</f>
        <v>-2.8091904999697003E-2</v>
      </c>
      <c r="F444" s="2">
        <f>'Moving Avg'!D444</f>
        <v>3.8671599999999997</v>
      </c>
      <c r="G444" s="2">
        <f>'Moving Avg'!F444</f>
        <v>3.8644950000000002</v>
      </c>
      <c r="H444" s="2">
        <f>'Moving Avg'!G444</f>
        <v>3.912119999999998</v>
      </c>
      <c r="I444" s="2">
        <f>'Moving Avg'!H444</f>
        <v>4.8262635000000014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3.8805000000000001</v>
      </c>
      <c r="C445" s="2">
        <f>RSI!I445</f>
        <v>48.827541602450189</v>
      </c>
      <c r="D445" s="2">
        <f>MACD!E445</f>
        <v>-3.0014938583524664E-2</v>
      </c>
      <c r="E445" s="2">
        <f>MACD!F445</f>
        <v>-2.8476511716462538E-2</v>
      </c>
      <c r="F445" s="2">
        <f>'Moving Avg'!D445</f>
        <v>3.8671599999999997</v>
      </c>
      <c r="G445" s="2">
        <f>'Moving Avg'!F445</f>
        <v>3.8744750000000003</v>
      </c>
      <c r="H445" s="2">
        <f>'Moving Avg'!G445</f>
        <v>3.9119439999999988</v>
      </c>
      <c r="I445" s="2">
        <f>'Moving Avg'!H445</f>
        <v>4.813403000000001</v>
      </c>
      <c r="J445" s="5" t="str">
        <f>OBV!F445</f>
        <v>BEARISH</v>
      </c>
      <c r="K445" s="5" t="str">
        <f>OBV!G445</f>
        <v>NEUTRAL</v>
      </c>
      <c r="L445" s="5" t="str">
        <f>OBV!H445</f>
        <v>NEUTRAL</v>
      </c>
    </row>
    <row r="446" spans="1:12" ht="13.5" x14ac:dyDescent="0.25">
      <c r="A446" s="3">
        <f>RSI!A446</f>
        <v>42954</v>
      </c>
      <c r="B446" s="2">
        <f>RSI!B446</f>
        <v>3.8893</v>
      </c>
      <c r="C446" s="2">
        <f>RSI!I446</f>
        <v>49.43107862251815</v>
      </c>
      <c r="D446" s="2">
        <f>MACD!E446</f>
        <v>-1.1643654111121116E-2</v>
      </c>
      <c r="E446" s="2">
        <f>MACD!F446</f>
        <v>-2.5109940195394257E-2</v>
      </c>
      <c r="F446" s="2">
        <f>'Moving Avg'!D446</f>
        <v>3.8707000000000003</v>
      </c>
      <c r="G446" s="2">
        <f>'Moving Avg'!F446</f>
        <v>3.8806850000000006</v>
      </c>
      <c r="H446" s="2">
        <f>'Moving Avg'!G446</f>
        <v>3.9122099999999991</v>
      </c>
      <c r="I446" s="2">
        <f>'Moving Avg'!H446</f>
        <v>4.8005865000000014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3.9470000000000001</v>
      </c>
      <c r="C447" s="2">
        <f>RSI!I447</f>
        <v>53.318736668016683</v>
      </c>
      <c r="D447" s="2">
        <f>MACD!E447</f>
        <v>-1.2621779904979924E-2</v>
      </c>
      <c r="E447" s="2">
        <f>MACD!F447</f>
        <v>-2.2612308137311393E-2</v>
      </c>
      <c r="F447" s="2">
        <f>'Moving Avg'!D447</f>
        <v>3.8875599999999997</v>
      </c>
      <c r="G447" s="2">
        <f>'Moving Avg'!F447</f>
        <v>3.8928800000000003</v>
      </c>
      <c r="H447" s="2">
        <f>'Moving Avg'!G447</f>
        <v>3.9144279999999991</v>
      </c>
      <c r="I447" s="2">
        <f>'Moving Avg'!H447</f>
        <v>4.7875040000000011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3.9735999999999998</v>
      </c>
      <c r="C448" s="2">
        <f>RSI!I448</f>
        <v>55.03494498939822</v>
      </c>
      <c r="D448" s="2">
        <f>MACD!E448</f>
        <v>-2.7514023371488783E-3</v>
      </c>
      <c r="E448" s="2">
        <f>MACD!F448</f>
        <v>-1.864012697727889E-2</v>
      </c>
      <c r="F448" s="2">
        <f>'Moving Avg'!D448</f>
        <v>3.9106200000000002</v>
      </c>
      <c r="G448" s="2">
        <f>'Moving Avg'!F448</f>
        <v>3.90707</v>
      </c>
      <c r="H448" s="2">
        <f>'Moving Avg'!G448</f>
        <v>3.9197499999999996</v>
      </c>
      <c r="I448" s="2">
        <f>'Moving Avg'!H448</f>
        <v>4.7745545000000007</v>
      </c>
      <c r="J448" s="5" t="str">
        <f>OBV!F448</f>
        <v>BULLISH</v>
      </c>
      <c r="K448" s="5" t="str">
        <f>OBV!G448</f>
        <v>STRONG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4.0933000000000002</v>
      </c>
      <c r="C449" s="2">
        <f>RSI!I449</f>
        <v>61.83470019310834</v>
      </c>
      <c r="D449" s="2">
        <f>MACD!E449</f>
        <v>-5.071176010931655E-3</v>
      </c>
      <c r="E449" s="2">
        <f>MACD!F449</f>
        <v>-1.5926336784009443E-2</v>
      </c>
      <c r="F449" s="2">
        <f>'Moving Avg'!D449</f>
        <v>3.9567399999999999</v>
      </c>
      <c r="G449" s="2">
        <f>'Moving Avg'!F449</f>
        <v>3.9190449999999997</v>
      </c>
      <c r="H449" s="2">
        <f>'Moving Avg'!G449</f>
        <v>3.9273779999999991</v>
      </c>
      <c r="I449" s="2">
        <f>'Moving Avg'!H449</f>
        <v>4.7612280000000009</v>
      </c>
      <c r="J449" s="5" t="str">
        <f>OBV!F449</f>
        <v>BULLISH</v>
      </c>
      <c r="K449" s="5" t="str">
        <f>OBV!G449</f>
        <v>STRONG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4.3090999999999999</v>
      </c>
      <c r="C450" s="2">
        <f>RSI!I450</f>
        <v>70.496893469219714</v>
      </c>
      <c r="D450" s="2">
        <f>MACD!E450</f>
        <v>-3.9130016627018982E-2</v>
      </c>
      <c r="E450" s="2">
        <f>MACD!F450</f>
        <v>-2.0567072752611354E-2</v>
      </c>
      <c r="F450" s="2">
        <f>'Moving Avg'!D450</f>
        <v>4.0424600000000002</v>
      </c>
      <c r="G450" s="2">
        <f>'Moving Avg'!F450</f>
        <v>3.9353749999999996</v>
      </c>
      <c r="H450" s="2">
        <f>'Moving Avg'!G450</f>
        <v>3.9392320000000001</v>
      </c>
      <c r="I450" s="2">
        <f>'Moving Avg'!H450</f>
        <v>4.7474724999999998</v>
      </c>
      <c r="J450" s="5" t="str">
        <f>OBV!F450</f>
        <v>BULLISH</v>
      </c>
      <c r="K450" s="5" t="str">
        <f>OBV!G450</f>
        <v>STRONG</v>
      </c>
      <c r="L450" s="5" t="str">
        <f>OBV!H450</f>
        <v>BULLISH DIVERGENCE</v>
      </c>
    </row>
    <row r="451" spans="1:12" ht="13.5" x14ac:dyDescent="0.25">
      <c r="A451" s="3">
        <f>RSI!A451</f>
        <v>42961</v>
      </c>
      <c r="B451" s="2">
        <f>RSI!B451</f>
        <v>4.3090999999999999</v>
      </c>
      <c r="C451" s="2">
        <f>RSI!I451</f>
        <v>70.496893469219714</v>
      </c>
      <c r="D451" s="2">
        <f>MACD!E451</f>
        <v>-7.1621928601138141E-2</v>
      </c>
      <c r="E451" s="2">
        <f>MACD!F451</f>
        <v>-3.0778043922316714E-2</v>
      </c>
      <c r="F451" s="2">
        <f>'Moving Avg'!D451</f>
        <v>4.1264200000000004</v>
      </c>
      <c r="G451" s="2">
        <f>'Moving Avg'!F451</f>
        <v>3.9510399999999999</v>
      </c>
      <c r="H451" s="2">
        <f>'Moving Avg'!G451</f>
        <v>3.9487799999999997</v>
      </c>
      <c r="I451" s="2">
        <f>'Moving Avg'!H451</f>
        <v>4.7350914999999993</v>
      </c>
      <c r="J451" s="5" t="str">
        <f>OBV!F451</f>
        <v>BULLISH</v>
      </c>
      <c r="K451" s="5" t="str">
        <f>OBV!G451</f>
        <v>STRONG</v>
      </c>
      <c r="L451" s="5" t="str">
        <f>OBV!H451</f>
        <v>BULLISH DIVERGENCE</v>
      </c>
    </row>
    <row r="452" spans="1:12" ht="13.5" x14ac:dyDescent="0.25">
      <c r="A452" s="3">
        <f>RSI!A452</f>
        <v>42962</v>
      </c>
      <c r="B452" s="2">
        <f>RSI!B452</f>
        <v>4.1805000000000003</v>
      </c>
      <c r="C452" s="2">
        <f>RSI!I452</f>
        <v>60.938025469508858</v>
      </c>
      <c r="D452" s="2">
        <f>MACD!E452</f>
        <v>-9.3091410306204825E-2</v>
      </c>
      <c r="E452" s="2">
        <f>MACD!F452</f>
        <v>-4.3240717199094336E-2</v>
      </c>
      <c r="F452" s="2">
        <f>'Moving Avg'!D452</f>
        <v>4.1731199999999999</v>
      </c>
      <c r="G452" s="2">
        <f>'Moving Avg'!F452</f>
        <v>3.9647099999999993</v>
      </c>
      <c r="H452" s="2">
        <f>'Moving Avg'!G452</f>
        <v>3.9559340000000005</v>
      </c>
      <c r="I452" s="2">
        <f>'Moving Avg'!H452</f>
        <v>4.7217130000000003</v>
      </c>
      <c r="J452" s="5" t="str">
        <f>OBV!F452</f>
        <v>BULLISH</v>
      </c>
      <c r="K452" s="5" t="str">
        <f>OBV!G452</f>
        <v>NEUTRAL</v>
      </c>
      <c r="L452" s="5" t="str">
        <f>OBV!H452</f>
        <v>BULLISH DIVERGENCE</v>
      </c>
    </row>
    <row r="453" spans="1:12" ht="13.5" x14ac:dyDescent="0.25">
      <c r="A453" s="3">
        <f>RSI!A453</f>
        <v>42963</v>
      </c>
      <c r="B453" s="2">
        <f>RSI!B453</f>
        <v>4.0799000000000003</v>
      </c>
      <c r="C453" s="2">
        <f>RSI!I453</f>
        <v>54.690731887098373</v>
      </c>
      <c r="D453" s="2">
        <f>MACD!E453</f>
        <v>-0.10569808217990406</v>
      </c>
      <c r="E453" s="2">
        <f>MACD!F453</f>
        <v>-5.5732190195256284E-2</v>
      </c>
      <c r="F453" s="2">
        <f>'Moving Avg'!D453</f>
        <v>4.1943800000000007</v>
      </c>
      <c r="G453" s="2">
        <f>'Moving Avg'!F453</f>
        <v>3.9780099999999989</v>
      </c>
      <c r="H453" s="2">
        <f>'Moving Avg'!G453</f>
        <v>3.9613420000000001</v>
      </c>
      <c r="I453" s="2">
        <f>'Moving Avg'!H453</f>
        <v>4.7086294999999998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4.1078999999999999</v>
      </c>
      <c r="C454" s="2">
        <f>RSI!I454</f>
        <v>56.041531190038185</v>
      </c>
      <c r="D454" s="2">
        <f>MACD!E454</f>
        <v>-0.11829307487662177</v>
      </c>
      <c r="E454" s="2">
        <f>MACD!F454</f>
        <v>-6.8244367131529385E-2</v>
      </c>
      <c r="F454" s="2">
        <f>'Moving Avg'!D454</f>
        <v>4.1973000000000003</v>
      </c>
      <c r="G454" s="2">
        <f>'Moving Avg'!F454</f>
        <v>3.9911549999999991</v>
      </c>
      <c r="H454" s="2">
        <f>'Moving Avg'!G454</f>
        <v>3.9655360000000006</v>
      </c>
      <c r="I454" s="2">
        <f>'Moving Avg'!H454</f>
        <v>4.6965729999999999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4.0016999999999996</v>
      </c>
      <c r="C455" s="2">
        <f>RSI!I455</f>
        <v>49.95794687567826</v>
      </c>
      <c r="D455" s="2">
        <f>MACD!E455</f>
        <v>-0.11900205120736462</v>
      </c>
      <c r="E455" s="2">
        <f>MACD!F455</f>
        <v>-7.8395903946696432E-2</v>
      </c>
      <c r="F455" s="2">
        <f>'Moving Avg'!D455</f>
        <v>4.1358199999999998</v>
      </c>
      <c r="G455" s="2">
        <f>'Moving Avg'!F455</f>
        <v>3.9978849999999992</v>
      </c>
      <c r="H455" s="2">
        <f>'Moving Avg'!G455</f>
        <v>3.9637920000000015</v>
      </c>
      <c r="I455" s="2">
        <f>'Moving Avg'!H455</f>
        <v>4.6833425000000002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4.0128000000000004</v>
      </c>
      <c r="C456" s="2">
        <f>RSI!I456</f>
        <v>50.562025342048756</v>
      </c>
      <c r="D456" s="2">
        <f>MACD!E456</f>
        <v>-0.11905094091142399</v>
      </c>
      <c r="E456" s="2">
        <f>MACD!F456</f>
        <v>-8.6526911339641938E-2</v>
      </c>
      <c r="F456" s="2">
        <f>'Moving Avg'!D456</f>
        <v>4.0765600000000006</v>
      </c>
      <c r="G456" s="2">
        <f>'Moving Avg'!F456</f>
        <v>3.9994000000000001</v>
      </c>
      <c r="H456" s="2">
        <f>'Moving Avg'!G456</f>
        <v>3.9586340000000009</v>
      </c>
      <c r="I456" s="2">
        <f>'Moving Avg'!H456</f>
        <v>4.6707000000000001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4.0128000000000004</v>
      </c>
      <c r="C457" s="2">
        <f>RSI!I457</f>
        <v>50.562025342048756</v>
      </c>
      <c r="D457" s="2">
        <f>MACD!E457</f>
        <v>-0.11026302326176829</v>
      </c>
      <c r="E457" s="2">
        <f>MACD!F457</f>
        <v>-9.1274133724067216E-2</v>
      </c>
      <c r="F457" s="2">
        <f>'Moving Avg'!D457</f>
        <v>4.0430200000000003</v>
      </c>
      <c r="G457" s="2">
        <f>'Moving Avg'!F457</f>
        <v>4.0049100000000006</v>
      </c>
      <c r="H457" s="2">
        <f>'Moving Avg'!G457</f>
        <v>3.9562260000000009</v>
      </c>
      <c r="I457" s="2">
        <f>'Moving Avg'!H457</f>
        <v>4.6575249999999997</v>
      </c>
      <c r="J457" s="5" t="str">
        <f>OBV!F457</f>
        <v>BULLISH</v>
      </c>
      <c r="K457" s="5" t="str">
        <f>OBV!G457</f>
        <v>NEUTRAL</v>
      </c>
      <c r="L457" s="5" t="str">
        <f>OBV!H457</f>
        <v>BULLISH DIVERGENCE</v>
      </c>
    </row>
    <row r="458" spans="1:12" ht="13.5" x14ac:dyDescent="0.25">
      <c r="A458" s="3">
        <f>RSI!A458</f>
        <v>42970</v>
      </c>
      <c r="B458" s="2">
        <f>RSI!B458</f>
        <v>4.1078999999999999</v>
      </c>
      <c r="C458" s="2">
        <f>RSI!I458</f>
        <v>55.856816012843929</v>
      </c>
      <c r="D458" s="2">
        <f>MACD!E458</f>
        <v>-0.10582333822842793</v>
      </c>
      <c r="E458" s="2">
        <f>MACD!F458</f>
        <v>-9.4183974624939368E-2</v>
      </c>
      <c r="F458" s="2">
        <f>'Moving Avg'!D458</f>
        <v>4.0486200000000006</v>
      </c>
      <c r="G458" s="2">
        <f>'Moving Avg'!F458</f>
        <v>4.0109599999999999</v>
      </c>
      <c r="H458" s="2">
        <f>'Moving Avg'!G458</f>
        <v>3.9558960000000001</v>
      </c>
      <c r="I458" s="2">
        <f>'Moving Avg'!H458</f>
        <v>4.6452469999999995</v>
      </c>
      <c r="J458" s="5" t="str">
        <f>OBV!F458</f>
        <v>BULLISH</v>
      </c>
      <c r="K458" s="5" t="str">
        <f>OBV!G458</f>
        <v>NEUTRAL</v>
      </c>
      <c r="L458" s="5" t="str">
        <f>OBV!H458</f>
        <v>CONFIRMED BULLISH</v>
      </c>
    </row>
    <row r="459" spans="1:12" ht="13.5" x14ac:dyDescent="0.25">
      <c r="A459" s="3">
        <f>RSI!A459</f>
        <v>42971</v>
      </c>
      <c r="B459" s="2">
        <f>RSI!B459</f>
        <v>3.9849000000000001</v>
      </c>
      <c r="C459" s="2">
        <f>RSI!I459</f>
        <v>48.605994193488584</v>
      </c>
      <c r="D459" s="2">
        <f>MACD!E459</f>
        <v>-7.5142977154118995E-2</v>
      </c>
      <c r="E459" s="2">
        <f>MACD!F459</f>
        <v>-9.0375775130775299E-2</v>
      </c>
      <c r="F459" s="2">
        <f>'Moving Avg'!D459</f>
        <v>4.0240200000000002</v>
      </c>
      <c r="G459" s="2">
        <f>'Moving Avg'!F459</f>
        <v>4.0113049999999992</v>
      </c>
      <c r="H459" s="2">
        <f>'Moving Avg'!G459</f>
        <v>3.950800000000001</v>
      </c>
      <c r="I459" s="2">
        <f>'Moving Avg'!H459</f>
        <v>4.6323539999999994</v>
      </c>
      <c r="J459" s="5" t="str">
        <f>OBV!F459</f>
        <v>BULLISH</v>
      </c>
      <c r="K459" s="5" t="str">
        <f>OBV!G459</f>
        <v>NEUTRAL</v>
      </c>
      <c r="L459" s="5" t="str">
        <f>OBV!H459</f>
        <v>BULLISH DIVERGENCE</v>
      </c>
    </row>
    <row r="460" spans="1:12" ht="13.5" x14ac:dyDescent="0.25">
      <c r="A460" s="3">
        <f>RSI!A460</f>
        <v>42972</v>
      </c>
      <c r="B460" s="2">
        <f>RSI!B460</f>
        <v>3.9121999999999999</v>
      </c>
      <c r="C460" s="2">
        <f>RSI!I460</f>
        <v>44.896319877128747</v>
      </c>
      <c r="D460" s="2">
        <f>MACD!E460</f>
        <v>-1.0428814179612722E-2</v>
      </c>
      <c r="E460" s="2">
        <f>MACD!F460</f>
        <v>-7.4386382940542783E-2</v>
      </c>
      <c r="F460" s="2">
        <f>'Moving Avg'!D460</f>
        <v>4.0061200000000001</v>
      </c>
      <c r="G460" s="2">
        <f>'Moving Avg'!F460</f>
        <v>4.0128900000000005</v>
      </c>
      <c r="H460" s="2">
        <f>'Moving Avg'!G460</f>
        <v>3.9464680000000012</v>
      </c>
      <c r="I460" s="2">
        <f>'Moving Avg'!H460</f>
        <v>4.6190529999999992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4.0854999999999997</v>
      </c>
      <c r="C461" s="2">
        <f>RSI!I461</f>
        <v>53.92388519701958</v>
      </c>
      <c r="D461" s="2">
        <f>MACD!E461</f>
        <v>3.207805213009518E-2</v>
      </c>
      <c r="E461" s="2">
        <f>MACD!F461</f>
        <v>-5.3093495926415192E-2</v>
      </c>
      <c r="F461" s="2">
        <f>'Moving Avg'!D461</f>
        <v>4.0206599999999995</v>
      </c>
      <c r="G461" s="2">
        <f>'Moving Avg'!F461</f>
        <v>4.0235849999999997</v>
      </c>
      <c r="H461" s="2">
        <f>'Moving Avg'!G461</f>
        <v>3.9479080000000009</v>
      </c>
      <c r="I461" s="2">
        <f>'Moving Avg'!H461</f>
        <v>4.6055764999999989</v>
      </c>
      <c r="J461" s="5" t="str">
        <f>OBV!F461</f>
        <v>BEARISH</v>
      </c>
      <c r="K461" s="5" t="str">
        <f>OBV!G461</f>
        <v>NEUTRAL</v>
      </c>
      <c r="L461" s="5" t="str">
        <f>OBV!H461</f>
        <v>BEARISH DIVERGENCE</v>
      </c>
    </row>
    <row r="462" spans="1:12" ht="13.5" x14ac:dyDescent="0.25">
      <c r="A462" s="3">
        <f>RSI!A462</f>
        <v>42976</v>
      </c>
      <c r="B462" s="2">
        <f>RSI!B462</f>
        <v>4.1917</v>
      </c>
      <c r="C462" s="2">
        <f>RSI!I462</f>
        <v>58.419512025574477</v>
      </c>
      <c r="D462" s="2">
        <f>MACD!E462</f>
        <v>3.9912456764422899E-2</v>
      </c>
      <c r="E462" s="2">
        <f>MACD!F462</f>
        <v>-3.4492305388247574E-2</v>
      </c>
      <c r="F462" s="2">
        <f>'Moving Avg'!D462</f>
        <v>4.0564400000000003</v>
      </c>
      <c r="G462" s="2">
        <f>'Moving Avg'!F462</f>
        <v>4.0400349999999996</v>
      </c>
      <c r="H462" s="2">
        <f>'Moving Avg'!G462</f>
        <v>3.9550200000000006</v>
      </c>
      <c r="I462" s="2">
        <f>'Moving Avg'!H462</f>
        <v>4.591721999999999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4.1917</v>
      </c>
      <c r="C463" s="2">
        <f>RSI!I463</f>
        <v>58.41951202557447</v>
      </c>
      <c r="D463" s="2">
        <f>MACD!E463</f>
        <v>2.9991121856681069E-2</v>
      </c>
      <c r="E463" s="2">
        <f>MACD!F463</f>
        <v>-2.1595619939261845E-2</v>
      </c>
      <c r="F463" s="2">
        <f>'Moving Avg'!D463</f>
        <v>4.0731999999999999</v>
      </c>
      <c r="G463" s="2">
        <f>'Moving Avg'!F463</f>
        <v>4.0567049999999991</v>
      </c>
      <c r="H463" s="2">
        <f>'Moving Avg'!G463</f>
        <v>3.9620440000000001</v>
      </c>
      <c r="I463" s="2">
        <f>'Moving Avg'!H463</f>
        <v>4.5778674999999991</v>
      </c>
      <c r="J463" s="5" t="str">
        <f>OBV!F463</f>
        <v>BULLISH</v>
      </c>
      <c r="K463" s="5" t="str">
        <f>OBV!G463</f>
        <v>NEUTRAL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4.1917</v>
      </c>
      <c r="C464" s="2">
        <f>RSI!I464</f>
        <v>58.419512025574477</v>
      </c>
      <c r="D464" s="2">
        <f>MACD!E464</f>
        <v>2.490983528387325E-2</v>
      </c>
      <c r="E464" s="2">
        <f>MACD!F464</f>
        <v>-1.2294528894634827E-2</v>
      </c>
      <c r="F464" s="2">
        <f>'Moving Avg'!D464</f>
        <v>4.11456</v>
      </c>
      <c r="G464" s="2">
        <f>'Moving Avg'!F464</f>
        <v>4.0731549999999999</v>
      </c>
      <c r="H464" s="2">
        <f>'Moving Avg'!G464</f>
        <v>3.9669380000000003</v>
      </c>
      <c r="I464" s="2">
        <f>'Moving Avg'!H464</f>
        <v>4.5648994999999992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4.0799000000000003</v>
      </c>
      <c r="C465" s="2">
        <f>RSI!I465</f>
        <v>51.777131847815731</v>
      </c>
      <c r="D465" s="2">
        <f>MACD!E465</f>
        <v>1.1632931726443196E-2</v>
      </c>
      <c r="E465" s="2">
        <f>MACD!F465</f>
        <v>-7.5090367704192217E-3</v>
      </c>
      <c r="F465" s="2">
        <f>'Moving Avg'!D465</f>
        <v>4.1481000000000012</v>
      </c>
      <c r="G465" s="2">
        <f>'Moving Avg'!F465</f>
        <v>4.0831249999999999</v>
      </c>
      <c r="H465" s="2">
        <f>'Moving Avg'!G465</f>
        <v>3.9672900000000011</v>
      </c>
      <c r="I465" s="2">
        <f>'Moving Avg'!H465</f>
        <v>4.5513949999999985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3.9737</v>
      </c>
      <c r="C466" s="2">
        <f>RSI!I466</f>
        <v>46.382215780409346</v>
      </c>
      <c r="D466" s="2">
        <f>MACD!E466</f>
        <v>9.7814211703219911E-3</v>
      </c>
      <c r="E466" s="2">
        <f>MACD!F466</f>
        <v>-4.0509451822709798E-3</v>
      </c>
      <c r="F466" s="2">
        <f>'Moving Avg'!D466</f>
        <v>4.1257400000000004</v>
      </c>
      <c r="G466" s="2">
        <f>'Moving Avg'!F466</f>
        <v>4.0873449999999991</v>
      </c>
      <c r="H466" s="2">
        <f>'Moving Avg'!G466</f>
        <v>3.9642760000000008</v>
      </c>
      <c r="I466" s="2">
        <f>'Moving Avg'!H466</f>
        <v>4.537558999999999</v>
      </c>
      <c r="J466" s="5" t="str">
        <f>OBV!F466</f>
        <v>BULLISH</v>
      </c>
      <c r="K466" s="5" t="str">
        <f>OBV!G466</f>
        <v>NEUTRAL</v>
      </c>
      <c r="L466" s="5" t="str">
        <f>OBV!H466</f>
        <v>BULLISH DIVERGENCE</v>
      </c>
    </row>
    <row r="467" spans="1:12" ht="13.5" x14ac:dyDescent="0.25">
      <c r="A467" s="3">
        <f>RSI!A467</f>
        <v>42984</v>
      </c>
      <c r="B467" s="2">
        <f>RSI!B467</f>
        <v>3.9121999999999999</v>
      </c>
      <c r="C467" s="2">
        <f>RSI!I467</f>
        <v>43.552180259832369</v>
      </c>
      <c r="D467" s="2">
        <f>MACD!E467</f>
        <v>1.3220477900764749E-2</v>
      </c>
      <c r="E467" s="2">
        <f>MACD!F467</f>
        <v>-5.9666056566383407E-4</v>
      </c>
      <c r="F467" s="2">
        <f>'Moving Avg'!D467</f>
        <v>4.0698400000000001</v>
      </c>
      <c r="G467" s="2">
        <f>'Moving Avg'!F467</f>
        <v>4.0856049999999993</v>
      </c>
      <c r="H467" s="2">
        <f>'Moving Avg'!G467</f>
        <v>3.9626940000000013</v>
      </c>
      <c r="I467" s="2">
        <f>'Moving Avg'!H467</f>
        <v>4.5240804999999993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3.9121999999999999</v>
      </c>
      <c r="C468" s="2">
        <f>RSI!I468</f>
        <v>43.552180259832369</v>
      </c>
      <c r="D468" s="2">
        <f>MACD!E468</f>
        <v>3.1541442827455413E-2</v>
      </c>
      <c r="E468" s="2">
        <f>MACD!F468</f>
        <v>5.830960112960016E-3</v>
      </c>
      <c r="F468" s="2">
        <f>'Moving Avg'!D468</f>
        <v>4.0139399999999998</v>
      </c>
      <c r="G468" s="2">
        <f>'Moving Avg'!F468</f>
        <v>4.0825349999999991</v>
      </c>
      <c r="H468" s="2">
        <f>'Moving Avg'!G468</f>
        <v>3.9610220000000016</v>
      </c>
      <c r="I468" s="2">
        <f>'Moving Avg'!H468</f>
        <v>4.5106019999999987</v>
      </c>
      <c r="J468" s="5" t="str">
        <f>OBV!F468</f>
        <v>BEARISH</v>
      </c>
      <c r="K468" s="5" t="str">
        <f>OBV!G468</f>
        <v>WEAK</v>
      </c>
      <c r="L468" s="5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3.8618999999999999</v>
      </c>
      <c r="C469" s="2">
        <f>RSI!I469</f>
        <v>41.169435398473475</v>
      </c>
      <c r="D469" s="2">
        <f>MACD!E469</f>
        <v>3.2569076968568034E-2</v>
      </c>
      <c r="E469" s="2">
        <f>MACD!F469</f>
        <v>1.1178583484081621E-2</v>
      </c>
      <c r="F469" s="2">
        <f>'Moving Avg'!D469</f>
        <v>3.9479799999999998</v>
      </c>
      <c r="G469" s="2">
        <f>'Moving Avg'!F469</f>
        <v>4.0709649999999993</v>
      </c>
      <c r="H469" s="2">
        <f>'Moving Avg'!G469</f>
        <v>3.9593200000000013</v>
      </c>
      <c r="I469" s="2">
        <f>'Moving Avg'!H469</f>
        <v>4.4966504999999986</v>
      </c>
      <c r="J469" s="5" t="str">
        <f>OBV!F469</f>
        <v>BEARISH</v>
      </c>
      <c r="K469" s="5" t="str">
        <f>OBV!G469</f>
        <v>WEAK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3.7557999999999998</v>
      </c>
      <c r="C470" s="2">
        <f>RSI!I470</f>
        <v>36.618503704803686</v>
      </c>
      <c r="D470" s="2">
        <f>MACD!E470</f>
        <v>3.1079399136463515E-2</v>
      </c>
      <c r="E470" s="2">
        <f>MACD!F470</f>
        <v>1.5158746614558001E-2</v>
      </c>
      <c r="F470" s="2">
        <f>'Moving Avg'!D470</f>
        <v>3.8831600000000002</v>
      </c>
      <c r="G470" s="2">
        <f>'Moving Avg'!F470</f>
        <v>4.0432999999999995</v>
      </c>
      <c r="H470" s="2">
        <f>'Moving Avg'!G470</f>
        <v>3.9590440000000013</v>
      </c>
      <c r="I470" s="2">
        <f>'Moving Avg'!H470</f>
        <v>4.4821684999999976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3.6383999999999999</v>
      </c>
      <c r="C471" s="2">
        <f>RSI!I471</f>
        <v>32.356408798466092</v>
      </c>
      <c r="D471" s="2">
        <f>MACD!E471</f>
        <v>6.669826238325971E-2</v>
      </c>
      <c r="E471" s="2">
        <f>MACD!F471</f>
        <v>2.5466649768298343E-2</v>
      </c>
      <c r="F471" s="2">
        <f>'Moving Avg'!D471</f>
        <v>3.8161</v>
      </c>
      <c r="G471" s="2">
        <f>'Moving Avg'!F471</f>
        <v>4.0097649999999998</v>
      </c>
      <c r="H471" s="2">
        <f>'Moving Avg'!G471</f>
        <v>3.9519860000000007</v>
      </c>
      <c r="I471" s="2">
        <f>'Moving Avg'!H471</f>
        <v>4.4670994999999998</v>
      </c>
      <c r="J471" s="5" t="str">
        <f>OBV!F471</f>
        <v>BEARISH</v>
      </c>
      <c r="K471" s="5" t="str">
        <f>OBV!G471</f>
        <v>WEAK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3.8005</v>
      </c>
      <c r="C472" s="2">
        <f>RSI!I472</f>
        <v>42.33627692265236</v>
      </c>
      <c r="D472" s="2">
        <f>MACD!E472</f>
        <v>0.10327089584005744</v>
      </c>
      <c r="E472" s="2">
        <f>MACD!F472</f>
        <v>4.1027498982650165E-2</v>
      </c>
      <c r="F472" s="2">
        <f>'Moving Avg'!D472</f>
        <v>3.7937599999999998</v>
      </c>
      <c r="G472" s="2">
        <f>'Moving Avg'!F472</f>
        <v>3.9907649999999997</v>
      </c>
      <c r="H472" s="2">
        <f>'Moving Avg'!G472</f>
        <v>3.9486140000000005</v>
      </c>
      <c r="I472" s="2">
        <f>'Moving Avg'!H472</f>
        <v>4.4523975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3.7222</v>
      </c>
      <c r="C473" s="2">
        <f>RSI!I473</f>
        <v>39.318684659161427</v>
      </c>
      <c r="D473" s="2">
        <f>MACD!E473</f>
        <v>0.14100591184364486</v>
      </c>
      <c r="E473" s="2">
        <f>MACD!F473</f>
        <v>6.1023181554849107E-2</v>
      </c>
      <c r="F473" s="2">
        <f>'Moving Avg'!D473</f>
        <v>3.75576</v>
      </c>
      <c r="G473" s="2">
        <f>'Moving Avg'!F473</f>
        <v>3.97288</v>
      </c>
      <c r="H473" s="2">
        <f>'Moving Avg'!G473</f>
        <v>3.9444740000000009</v>
      </c>
      <c r="I473" s="2">
        <f>'Moving Avg'!H473</f>
        <v>4.4379249999999999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3.7222</v>
      </c>
      <c r="C474" s="2">
        <f>RSI!I474</f>
        <v>39.318684659161434</v>
      </c>
      <c r="D474" s="2">
        <f>MACD!E474</f>
        <v>0.17431390544367797</v>
      </c>
      <c r="E474" s="2">
        <f>MACD!F474</f>
        <v>8.368132633261488E-2</v>
      </c>
      <c r="F474" s="2">
        <f>'Moving Avg'!D474</f>
        <v>3.7278199999999999</v>
      </c>
      <c r="G474" s="2">
        <f>'Moving Avg'!F474</f>
        <v>3.953595</v>
      </c>
      <c r="H474" s="2">
        <f>'Moving Avg'!G474</f>
        <v>3.9426399999999999</v>
      </c>
      <c r="I474" s="2">
        <f>'Moving Avg'!H474</f>
        <v>4.4231419999999995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3.8283999999999998</v>
      </c>
      <c r="C475" s="2">
        <f>RSI!I475</f>
        <v>45.436321051192301</v>
      </c>
      <c r="D475" s="2">
        <f>MACD!E475</f>
        <v>0.17870718925631213</v>
      </c>
      <c r="E475" s="2">
        <f>MACD!F475</f>
        <v>0.10268649891735435</v>
      </c>
      <c r="F475" s="2">
        <f>'Moving Avg'!D475</f>
        <v>3.74234</v>
      </c>
      <c r="G475" s="2">
        <f>'Moving Avg'!F475</f>
        <v>3.9449300000000003</v>
      </c>
      <c r="H475" s="2">
        <f>'Moving Avg'!G475</f>
        <v>3.9455899999999997</v>
      </c>
      <c r="I475" s="2">
        <f>'Moving Avg'!H475</f>
        <v>4.409200499999999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3.8283999999999998</v>
      </c>
      <c r="C476" s="2">
        <f>RSI!I476</f>
        <v>45.436321051192294</v>
      </c>
      <c r="D476" s="2">
        <f>MACD!E476</f>
        <v>0.16664030689576848</v>
      </c>
      <c r="E476" s="2">
        <f>MACD!F476</f>
        <v>0.11547726051303717</v>
      </c>
      <c r="F476" s="2">
        <f>'Moving Avg'!D476</f>
        <v>3.7803400000000003</v>
      </c>
      <c r="G476" s="2">
        <f>'Moving Avg'!F476</f>
        <v>3.9357099999999994</v>
      </c>
      <c r="H476" s="2">
        <f>'Moving Avg'!G476</f>
        <v>3.9468559999999995</v>
      </c>
      <c r="I476" s="2">
        <f>'Moving Avg'!H476</f>
        <v>4.3954804999999988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3.8563999999999998</v>
      </c>
      <c r="C477" s="2">
        <f>RSI!I477</f>
        <v>47.068055215876399</v>
      </c>
      <c r="D477" s="2">
        <f>MACD!E477</f>
        <v>0.14540738986803969</v>
      </c>
      <c r="E477" s="2">
        <f>MACD!F477</f>
        <v>0.12146328638403768</v>
      </c>
      <c r="F477" s="2">
        <f>'Moving Avg'!D477</f>
        <v>3.7915199999999998</v>
      </c>
      <c r="G477" s="2">
        <f>'Moving Avg'!F477</f>
        <v>3.9278899999999992</v>
      </c>
      <c r="H477" s="2">
        <f>'Moving Avg'!G477</f>
        <v>3.949921999999999</v>
      </c>
      <c r="I477" s="2">
        <f>'Moving Avg'!H477</f>
        <v>4.3821444999999981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3.7446000000000002</v>
      </c>
      <c r="C478" s="2">
        <f>RSI!I478</f>
        <v>41.705108600438571</v>
      </c>
      <c r="D478" s="2">
        <f>MACD!E478</f>
        <v>0.13603222820964245</v>
      </c>
      <c r="E478" s="2">
        <f>MACD!F478</f>
        <v>0.12437707474915864</v>
      </c>
      <c r="F478" s="2">
        <f>'Moving Avg'!D478</f>
        <v>3.7959999999999994</v>
      </c>
      <c r="G478" s="2">
        <f>'Moving Avg'!F478</f>
        <v>3.9097249999999995</v>
      </c>
      <c r="H478" s="2">
        <f>'Moving Avg'!G478</f>
        <v>3.951017999999999</v>
      </c>
      <c r="I478" s="2">
        <f>'Moving Avg'!H478</f>
        <v>4.3678504999999985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3.6383999999999999</v>
      </c>
      <c r="C479" s="2">
        <f>RSI!I479</f>
        <v>37.351470541408339</v>
      </c>
      <c r="D479" s="2">
        <f>MACD!E479</f>
        <v>0.12917496789939253</v>
      </c>
      <c r="E479" s="2">
        <f>MACD!F479</f>
        <v>0.12533665337920541</v>
      </c>
      <c r="F479" s="2">
        <f>'Moving Avg'!D479</f>
        <v>3.7792400000000002</v>
      </c>
      <c r="G479" s="2">
        <f>'Moving Avg'!F479</f>
        <v>3.8923999999999999</v>
      </c>
      <c r="H479" s="2">
        <f>'Moving Avg'!G479</f>
        <v>3.9467099999999986</v>
      </c>
      <c r="I479" s="2">
        <f>'Moving Avg'!H479</f>
        <v>4.3537129999999991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</row>
    <row r="480" spans="1:12" ht="13.5" x14ac:dyDescent="0.25">
      <c r="A480" s="3">
        <f>RSI!A480</f>
        <v>43004</v>
      </c>
      <c r="B480" s="2">
        <f>RSI!B480</f>
        <v>3.6328</v>
      </c>
      <c r="C480" s="2">
        <f>RSI!I480</f>
        <v>37.131354320446228</v>
      </c>
      <c r="D480" s="2">
        <f>MACD!E480</f>
        <v>0.10896913753780746</v>
      </c>
      <c r="E480" s="2">
        <f>MACD!F480</f>
        <v>0.12206315021092583</v>
      </c>
      <c r="F480" s="2">
        <f>'Moving Avg'!D480</f>
        <v>3.7401199999999997</v>
      </c>
      <c r="G480" s="2">
        <f>'Moving Avg'!F480</f>
        <v>3.8784300000000007</v>
      </c>
      <c r="H480" s="2">
        <f>'Moving Avg'!G480</f>
        <v>3.9397159999999984</v>
      </c>
      <c r="I480" s="2">
        <f>'Moving Avg'!H480</f>
        <v>4.3398354999999986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</row>
    <row r="481" spans="1:12" ht="13.5" x14ac:dyDescent="0.25">
      <c r="A481" s="3">
        <f>RSI!A481</f>
        <v>43005</v>
      </c>
      <c r="B481" s="2">
        <f>RSI!B481</f>
        <v>3.6272000000000002</v>
      </c>
      <c r="C481" s="2">
        <f>RSI!I481</f>
        <v>36.897189144468818</v>
      </c>
      <c r="D481" s="2">
        <f>MACD!E481</f>
        <v>7.5651530986277304E-2</v>
      </c>
      <c r="E481" s="2">
        <f>MACD!F481</f>
        <v>0.11278082636599612</v>
      </c>
      <c r="F481" s="2">
        <f>'Moving Avg'!D481</f>
        <v>3.6998800000000003</v>
      </c>
      <c r="G481" s="2">
        <f>'Moving Avg'!F481</f>
        <v>3.8555150000000005</v>
      </c>
      <c r="H481" s="2">
        <f>'Moving Avg'!G481</f>
        <v>3.9323439999999983</v>
      </c>
      <c r="I481" s="2">
        <f>'Moving Avg'!H481</f>
        <v>4.3259079999999992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3.6383999999999999</v>
      </c>
      <c r="C482" s="2">
        <f>RSI!I482</f>
        <v>37.742829263547002</v>
      </c>
      <c r="D482" s="2">
        <f>MACD!E482</f>
        <v>7.2922334617000928E-2</v>
      </c>
      <c r="E482" s="2">
        <f>MACD!F482</f>
        <v>0.1048091280161971</v>
      </c>
      <c r="F482" s="2">
        <f>'Moving Avg'!D482</f>
        <v>3.6562800000000002</v>
      </c>
      <c r="G482" s="2">
        <f>'Moving Avg'!F482</f>
        <v>3.8278500000000006</v>
      </c>
      <c r="H482" s="2">
        <f>'Moving Avg'!G482</f>
        <v>3.9269699999999985</v>
      </c>
      <c r="I482" s="2">
        <f>'Moving Avg'!H482</f>
        <v>4.312546499999999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3.7446000000000002</v>
      </c>
      <c r="C483" s="2">
        <f>RSI!I483</f>
        <v>45.236874008458258</v>
      </c>
      <c r="D483" s="2">
        <f>MACD!E483</f>
        <v>5.1887524531476714E-2</v>
      </c>
      <c r="E483" s="2">
        <f>MACD!F483</f>
        <v>9.4224807319253021E-2</v>
      </c>
      <c r="F483" s="2">
        <f>'Moving Avg'!D483</f>
        <v>3.6562799999999998</v>
      </c>
      <c r="G483" s="2">
        <f>'Moving Avg'!F483</f>
        <v>3.8054950000000005</v>
      </c>
      <c r="H483" s="2">
        <f>'Moving Avg'!G483</f>
        <v>3.925583999999998</v>
      </c>
      <c r="I483" s="2">
        <f>'Moving Avg'!H483</f>
        <v>4.299072999999999</v>
      </c>
      <c r="J483" s="5" t="str">
        <f>OBV!F483</f>
        <v>BEARISH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3.6606999999999998</v>
      </c>
      <c r="C484" s="2">
        <f>RSI!I484</f>
        <v>41.034469514498078</v>
      </c>
      <c r="D484" s="2">
        <f>MACD!E484</f>
        <v>4.0775493558129039E-2</v>
      </c>
      <c r="E484" s="2">
        <f>MACD!F484</f>
        <v>8.353494456702823E-2</v>
      </c>
      <c r="F484" s="2">
        <f>'Moving Avg'!D484</f>
        <v>3.6607399999999997</v>
      </c>
      <c r="G484" s="2">
        <f>'Moving Avg'!F484</f>
        <v>3.7789450000000011</v>
      </c>
      <c r="H484" s="2">
        <f>'Moving Avg'!G484</f>
        <v>3.921897999999997</v>
      </c>
      <c r="I484" s="2">
        <f>'Moving Avg'!H484</f>
        <v>4.2854459999999985</v>
      </c>
      <c r="J484" s="5" t="str">
        <f>OBV!F484</f>
        <v>BEARISH</v>
      </c>
      <c r="K484" s="5" t="str">
        <f>OBV!G484</f>
        <v>NEUTRAL</v>
      </c>
      <c r="L484" s="5" t="str">
        <f>OBV!H484</f>
        <v>BEARISH DIVERGENCE</v>
      </c>
    </row>
    <row r="485" spans="1:12" ht="13.5" x14ac:dyDescent="0.25">
      <c r="A485" s="3">
        <f>RSI!A485</f>
        <v>43011</v>
      </c>
      <c r="B485" s="2">
        <f>RSI!B485</f>
        <v>3.7446000000000002</v>
      </c>
      <c r="C485" s="2">
        <f>RSI!I485</f>
        <v>46.397104072796026</v>
      </c>
      <c r="D485" s="2">
        <f>MACD!E485</f>
        <v>4.2429309820513073E-2</v>
      </c>
      <c r="E485" s="2">
        <f>MACD!F485</f>
        <v>7.5313817617725196E-2</v>
      </c>
      <c r="F485" s="2">
        <f>'Moving Avg'!D485</f>
        <v>3.6831000000000005</v>
      </c>
      <c r="G485" s="2">
        <f>'Moving Avg'!F485</f>
        <v>3.7621800000000016</v>
      </c>
      <c r="H485" s="2">
        <f>'Moving Avg'!G485</f>
        <v>3.9194479999999969</v>
      </c>
      <c r="I485" s="2">
        <f>'Moving Avg'!H485</f>
        <v>4.2717949999999991</v>
      </c>
      <c r="J485" s="5" t="str">
        <f>OBV!F485</f>
        <v>BULLISH</v>
      </c>
      <c r="K485" s="5" t="str">
        <f>OBV!G485</f>
        <v>STRONG</v>
      </c>
      <c r="L485" s="5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3.6606999999999998</v>
      </c>
      <c r="C486" s="2">
        <f>RSI!I486</f>
        <v>42.258284115437149</v>
      </c>
      <c r="D486" s="2">
        <f>MACD!E486</f>
        <v>5.0411310483970961E-2</v>
      </c>
      <c r="E486" s="2">
        <f>MACD!F486</f>
        <v>7.0333316190974354E-2</v>
      </c>
      <c r="F486" s="2">
        <f>'Moving Avg'!D486</f>
        <v>3.6897999999999995</v>
      </c>
      <c r="G486" s="2">
        <f>'Moving Avg'!F486</f>
        <v>3.7465300000000008</v>
      </c>
      <c r="H486" s="2">
        <f>'Moving Avg'!G486</f>
        <v>3.9130119999999966</v>
      </c>
      <c r="I486" s="2">
        <f>'Moving Avg'!H486</f>
        <v>4.2581679999999986</v>
      </c>
      <c r="J486" s="5" t="str">
        <f>OBV!F486</f>
        <v>BULLISH</v>
      </c>
      <c r="K486" s="5" t="str">
        <f>OBV!G486</f>
        <v>STRONG</v>
      </c>
      <c r="L486" s="5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3.6049000000000002</v>
      </c>
      <c r="C487" s="2">
        <f>RSI!I487</f>
        <v>39.720485644269573</v>
      </c>
      <c r="D487" s="2">
        <f>MACD!E487</f>
        <v>6.6442663590851048E-2</v>
      </c>
      <c r="E487" s="2">
        <f>MACD!F487</f>
        <v>6.9555185670949704E-2</v>
      </c>
      <c r="F487" s="2">
        <f>'Moving Avg'!D487</f>
        <v>3.6831000000000005</v>
      </c>
      <c r="G487" s="2">
        <f>'Moving Avg'!F487</f>
        <v>3.7311649999999998</v>
      </c>
      <c r="H487" s="2">
        <f>'Moving Avg'!G487</f>
        <v>3.9070579999999966</v>
      </c>
      <c r="I487" s="2">
        <f>'Moving Avg'!H487</f>
        <v>4.2447495000000002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3.6272000000000002</v>
      </c>
      <c r="C488" s="2">
        <f>RSI!I488</f>
        <v>41.239241663455829</v>
      </c>
      <c r="D488" s="2">
        <f>MACD!E488</f>
        <v>6.2259904189223558E-2</v>
      </c>
      <c r="E488" s="2">
        <f>MACD!F488</f>
        <v>6.8096129374604478E-2</v>
      </c>
      <c r="F488" s="2">
        <f>'Moving Avg'!D488</f>
        <v>3.6596200000000003</v>
      </c>
      <c r="G488" s="2">
        <f>'Moving Avg'!F488</f>
        <v>3.7169149999999993</v>
      </c>
      <c r="H488" s="2">
        <f>'Moving Avg'!G488</f>
        <v>3.8998639999999964</v>
      </c>
      <c r="I488" s="2">
        <f>'Moving Avg'!H488</f>
        <v>4.2330395000000003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</row>
    <row r="489" spans="1:12" ht="13.5" x14ac:dyDescent="0.25">
      <c r="A489" s="3">
        <f>RSI!A489</f>
        <v>43017</v>
      </c>
      <c r="B489" s="2">
        <f>RSI!B489</f>
        <v>3.6886999999999999</v>
      </c>
      <c r="C489" s="2">
        <f>RSI!I489</f>
        <v>45.330161719737092</v>
      </c>
      <c r="D489" s="2">
        <f>MACD!E489</f>
        <v>3.8717173556161999E-2</v>
      </c>
      <c r="E489" s="2">
        <f>MACD!F489</f>
        <v>6.2220338210915986E-2</v>
      </c>
      <c r="F489" s="2">
        <f>'Moving Avg'!D489</f>
        <v>3.6652200000000001</v>
      </c>
      <c r="G489" s="2">
        <f>'Moving Avg'!F489</f>
        <v>3.708254999999999</v>
      </c>
      <c r="H489" s="2">
        <f>'Moving Avg'!G489</f>
        <v>3.8940779999999968</v>
      </c>
      <c r="I489" s="2">
        <f>'Moving Avg'!H489</f>
        <v>4.2229670000000006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</row>
    <row r="490" spans="1:12" ht="13.5" x14ac:dyDescent="0.25">
      <c r="A490" s="3">
        <f>RSI!A490</f>
        <v>43018</v>
      </c>
      <c r="B490" s="2">
        <f>RSI!B490</f>
        <v>3.8563999999999998</v>
      </c>
      <c r="C490" s="2">
        <f>RSI!I490</f>
        <v>54.609929142102743</v>
      </c>
      <c r="D490" s="2">
        <f>MACD!E490</f>
        <v>5.9738128202173613E-3</v>
      </c>
      <c r="E490" s="2">
        <f>MACD!F490</f>
        <v>5.0971033132776268E-2</v>
      </c>
      <c r="F490" s="2">
        <f>'Moving Avg'!D490</f>
        <v>3.6875800000000005</v>
      </c>
      <c r="G490" s="2">
        <f>'Moving Avg'!F490</f>
        <v>3.7132849999999991</v>
      </c>
      <c r="H490" s="2">
        <f>'Moving Avg'!G490</f>
        <v>3.8935959999999969</v>
      </c>
      <c r="I490" s="2">
        <f>'Moving Avg'!H490</f>
        <v>4.2149970000000003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</row>
    <row r="491" spans="1:12" ht="13.5" x14ac:dyDescent="0.25">
      <c r="A491" s="3">
        <f>RSI!A491</f>
        <v>43019</v>
      </c>
      <c r="B491" s="2">
        <f>RSI!B491</f>
        <v>3.9234</v>
      </c>
      <c r="C491" s="2">
        <f>RSI!I491</f>
        <v>57.699255150309135</v>
      </c>
      <c r="D491" s="2">
        <f>MACD!E491</f>
        <v>-2.8120544597633579E-2</v>
      </c>
      <c r="E491" s="2">
        <f>MACD!F491</f>
        <v>3.5152717586694304E-2</v>
      </c>
      <c r="F491" s="2">
        <f>'Moving Avg'!D491</f>
        <v>3.7401200000000001</v>
      </c>
      <c r="G491" s="2">
        <f>'Moving Avg'!F491</f>
        <v>3.7275349999999996</v>
      </c>
      <c r="H491" s="2">
        <f>'Moving Avg'!G491</f>
        <v>3.8946319999999974</v>
      </c>
      <c r="I491" s="2">
        <f>'Moving Avg'!H491</f>
        <v>4.2085815000000002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</row>
    <row r="492" spans="1:12" ht="13.5" x14ac:dyDescent="0.25">
      <c r="A492" s="3">
        <f>RSI!A492</f>
        <v>43020</v>
      </c>
      <c r="B492" s="2">
        <f>RSI!B492</f>
        <v>3.9904999999999999</v>
      </c>
      <c r="C492" s="2">
        <f>RSI!I492</f>
        <v>60.592059237696269</v>
      </c>
      <c r="D492" s="2">
        <f>MACD!E492</f>
        <v>-6.1134977963782422E-2</v>
      </c>
      <c r="E492" s="2">
        <f>MACD!F492</f>
        <v>1.5895178476598958E-2</v>
      </c>
      <c r="F492" s="2">
        <f>'Moving Avg'!D492</f>
        <v>3.8172400000000004</v>
      </c>
      <c r="G492" s="2">
        <f>'Moving Avg'!F492</f>
        <v>3.7370349999999997</v>
      </c>
      <c r="H492" s="2">
        <f>'Moving Avg'!G492</f>
        <v>3.8971879999999977</v>
      </c>
      <c r="I492" s="2">
        <f>'Moving Avg'!H492</f>
        <v>4.2023244999999996</v>
      </c>
      <c r="J492" s="5" t="str">
        <f>OBV!F492</f>
        <v>BULLISH</v>
      </c>
      <c r="K492" s="5" t="str">
        <f>OBV!G492</f>
        <v>STRONG</v>
      </c>
      <c r="L492" s="5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4.1246</v>
      </c>
      <c r="C493" s="2">
        <f>RSI!I493</f>
        <v>65.648121768430272</v>
      </c>
      <c r="D493" s="2">
        <f>MACD!E493</f>
        <v>-8.3911699513172788E-2</v>
      </c>
      <c r="E493" s="2">
        <f>MACD!F493</f>
        <v>-4.0661971213553916E-3</v>
      </c>
      <c r="F493" s="2">
        <f>'Moving Avg'!D493</f>
        <v>3.9167200000000002</v>
      </c>
      <c r="G493" s="2">
        <f>'Moving Avg'!F493</f>
        <v>3.7571549999999996</v>
      </c>
      <c r="H493" s="2">
        <f>'Moving Avg'!G493</f>
        <v>3.9025139999999978</v>
      </c>
      <c r="I493" s="2">
        <f>'Moving Avg'!H493</f>
        <v>4.1976025000000003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4.2643000000000004</v>
      </c>
      <c r="C494" s="2">
        <f>RSI!I494</f>
        <v>69.970555162118842</v>
      </c>
      <c r="D494" s="2">
        <f>MACD!E494</f>
        <v>-0.12838677537650511</v>
      </c>
      <c r="E494" s="2">
        <f>MACD!F494</f>
        <v>-2.8930312772385339E-2</v>
      </c>
      <c r="F494" s="2">
        <f>'Moving Avg'!D494</f>
        <v>4.0318399999999999</v>
      </c>
      <c r="G494" s="2">
        <f>'Moving Avg'!F494</f>
        <v>3.7842600000000006</v>
      </c>
      <c r="H494" s="2">
        <f>'Moving Avg'!G494</f>
        <v>3.9105459999999979</v>
      </c>
      <c r="I494" s="2">
        <f>'Moving Avg'!H494</f>
        <v>4.192692000000001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</row>
    <row r="495" spans="1:12" ht="13.5" x14ac:dyDescent="0.25">
      <c r="A495" s="3">
        <f>RSI!A495</f>
        <v>43025</v>
      </c>
      <c r="B495" s="2">
        <f>RSI!B495</f>
        <v>4.2923</v>
      </c>
      <c r="C495" s="2">
        <f>RSI!I495</f>
        <v>70.76457889691261</v>
      </c>
      <c r="D495" s="2">
        <f>MACD!E495</f>
        <v>-0.15781383737340082</v>
      </c>
      <c r="E495" s="2">
        <f>MACD!F495</f>
        <v>-5.4707017692588442E-2</v>
      </c>
      <c r="F495" s="2">
        <f>'Moving Avg'!D495</f>
        <v>4.1190199999999999</v>
      </c>
      <c r="G495" s="2">
        <f>'Moving Avg'!F495</f>
        <v>3.8074549999999996</v>
      </c>
      <c r="H495" s="2">
        <f>'Moving Avg'!G495</f>
        <v>3.9187819999999975</v>
      </c>
      <c r="I495" s="2">
        <f>'Moving Avg'!H495</f>
        <v>4.1868795000000008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</row>
    <row r="496" spans="1:12" ht="13.5" x14ac:dyDescent="0.25">
      <c r="A496" s="3">
        <f>RSI!A496</f>
        <v>43026</v>
      </c>
      <c r="B496" s="2">
        <f>RSI!B496</f>
        <v>4.2531999999999996</v>
      </c>
      <c r="C496" s="2">
        <f>RSI!I496</f>
        <v>68.058311168998529</v>
      </c>
      <c r="D496" s="2">
        <f>MACD!E496</f>
        <v>-0.1953237709906448</v>
      </c>
      <c r="E496" s="2">
        <f>MACD!F496</f>
        <v>-8.2830368352199729E-2</v>
      </c>
      <c r="F496" s="2">
        <f>'Moving Avg'!D496</f>
        <v>4.1849800000000004</v>
      </c>
      <c r="G496" s="2">
        <f>'Moving Avg'!F496</f>
        <v>3.8286950000000006</v>
      </c>
      <c r="H496" s="2">
        <f>'Moving Avg'!G496</f>
        <v>3.9260599999999979</v>
      </c>
      <c r="I496" s="2">
        <f>'Moving Avg'!H496</f>
        <v>4.1796520000000008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4.2643000000000004</v>
      </c>
      <c r="C497" s="2">
        <f>RSI!I497</f>
        <v>68.427454758567947</v>
      </c>
      <c r="D497" s="2">
        <f>MACD!E497</f>
        <v>-0.23864495805839248</v>
      </c>
      <c r="E497" s="2">
        <f>MACD!F497</f>
        <v>-0.11399328629343829</v>
      </c>
      <c r="F497" s="2">
        <f>'Moving Avg'!D497</f>
        <v>4.2397400000000003</v>
      </c>
      <c r="G497" s="2">
        <f>'Moving Avg'!F497</f>
        <v>3.8490900000000003</v>
      </c>
      <c r="H497" s="2">
        <f>'Moving Avg'!G497</f>
        <v>3.9324059999999976</v>
      </c>
      <c r="I497" s="2">
        <f>'Moving Avg'!H497</f>
        <v>4.1720140000000008</v>
      </c>
      <c r="J497" s="5" t="str">
        <f>OBV!F497</f>
        <v>BULLISH</v>
      </c>
      <c r="K497" s="5" t="str">
        <f>OBV!G497</f>
        <v>STRONG</v>
      </c>
      <c r="L497" s="5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4.0799000000000003</v>
      </c>
      <c r="C498" s="2">
        <f>RSI!I498</f>
        <v>56.703593725498209</v>
      </c>
      <c r="D498" s="2">
        <f>MACD!E498</f>
        <v>-0.26029095980026451</v>
      </c>
      <c r="E498" s="2">
        <f>MACD!F498</f>
        <v>-0.14325282099480352</v>
      </c>
      <c r="F498" s="2">
        <f>'Moving Avg'!D498</f>
        <v>4.2308000000000003</v>
      </c>
      <c r="G498" s="2">
        <f>'Moving Avg'!F498</f>
        <v>3.8658549999999989</v>
      </c>
      <c r="H498" s="2">
        <f>'Moving Avg'!G498</f>
        <v>3.9345319999999981</v>
      </c>
      <c r="I498" s="2">
        <f>'Moving Avg'!H498</f>
        <v>4.1633655000000003</v>
      </c>
      <c r="J498" s="5" t="str">
        <f>OBV!F498</f>
        <v>BULLISH</v>
      </c>
      <c r="K498" s="5" t="str">
        <f>OBV!G498</f>
        <v>STRONG</v>
      </c>
      <c r="L498" s="5" t="str">
        <f>OBV!H498</f>
        <v>BULLISH DIVERGENCE</v>
      </c>
    </row>
    <row r="499" spans="1:12" ht="13.5" x14ac:dyDescent="0.25">
      <c r="A499" s="3">
        <f>RSI!A499</f>
        <v>43031</v>
      </c>
      <c r="B499" s="2">
        <f>RSI!B499</f>
        <v>4.0128000000000004</v>
      </c>
      <c r="C499" s="2">
        <f>RSI!I499</f>
        <v>53.135999773656906</v>
      </c>
      <c r="D499" s="2">
        <f>MACD!E499</f>
        <v>-0.26501086475699909</v>
      </c>
      <c r="E499" s="2">
        <f>MACD!F499</f>
        <v>-0.16760442974724266</v>
      </c>
      <c r="F499" s="2">
        <f>'Moving Avg'!D499</f>
        <v>4.1805000000000003</v>
      </c>
      <c r="G499" s="2">
        <f>'Moving Avg'!F499</f>
        <v>3.8845749999999994</v>
      </c>
      <c r="H499" s="2">
        <f>'Moving Avg'!G499</f>
        <v>3.9329219999999983</v>
      </c>
      <c r="I499" s="2">
        <f>'Moving Avg'!H499</f>
        <v>4.1535389999999994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</row>
    <row r="500" spans="1:12" ht="13.5" x14ac:dyDescent="0.25">
      <c r="A500" s="3">
        <f>RSI!A500</f>
        <v>43032</v>
      </c>
      <c r="B500" s="2">
        <f>RSI!B500</f>
        <v>3.7892999999999999</v>
      </c>
      <c r="C500" s="2">
        <f>RSI!I500</f>
        <v>43.352050923022468</v>
      </c>
      <c r="D500" s="2">
        <f>MACD!E500</f>
        <v>-0.22702662089396197</v>
      </c>
      <c r="E500" s="2">
        <f>MACD!F500</f>
        <v>-0.17948886797658653</v>
      </c>
      <c r="F500" s="2">
        <f>'Moving Avg'!D500</f>
        <v>4.0799000000000003</v>
      </c>
      <c r="G500" s="2">
        <f>'Moving Avg'!F500</f>
        <v>3.8923999999999994</v>
      </c>
      <c r="H500" s="2">
        <f>'Moving Avg'!G500</f>
        <v>3.9225259999999986</v>
      </c>
      <c r="I500" s="2">
        <f>'Moving Avg'!H500</f>
        <v>4.1440584999999999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3.7892999999999999</v>
      </c>
      <c r="C501" s="2">
        <f>RSI!I501</f>
        <v>43.35205092302246</v>
      </c>
      <c r="D501" s="2">
        <f>MACD!E501</f>
        <v>-0.18360732304236338</v>
      </c>
      <c r="E501" s="2">
        <f>MACD!F501</f>
        <v>-0.18031255898974191</v>
      </c>
      <c r="F501" s="2">
        <f>'Moving Avg'!D501</f>
        <v>3.98712</v>
      </c>
      <c r="G501" s="2">
        <f>'Moving Avg'!F501</f>
        <v>3.900504999999999</v>
      </c>
      <c r="H501" s="2">
        <f>'Moving Avg'!G501</f>
        <v>3.912129999999999</v>
      </c>
      <c r="I501" s="2">
        <f>'Moving Avg'!H501</f>
        <v>4.1361745000000001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3.9624999999999999</v>
      </c>
      <c r="C502" s="2">
        <f>RSI!I502</f>
        <v>51.395487404048758</v>
      </c>
      <c r="D502" s="2">
        <f>MACD!E502</f>
        <v>-0.14847531107267953</v>
      </c>
      <c r="E502" s="2">
        <f>MACD!F502</f>
        <v>-0.17394510940632946</v>
      </c>
      <c r="F502" s="2">
        <f>'Moving Avg'!D502</f>
        <v>3.9267600000000003</v>
      </c>
      <c r="G502" s="2">
        <f>'Moving Avg'!F502</f>
        <v>3.9167099999999997</v>
      </c>
      <c r="H502" s="2">
        <f>'Moving Avg'!G502</f>
        <v>3.9077699999999993</v>
      </c>
      <c r="I502" s="2">
        <f>'Moving Avg'!H502</f>
        <v>4.1292894999999996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3.8508</v>
      </c>
      <c r="C503" s="2">
        <f>RSI!I503</f>
        <v>46.782030364079539</v>
      </c>
      <c r="D503" s="2">
        <f>MACD!E503</f>
        <v>-9.0034272508708213E-2</v>
      </c>
      <c r="E503" s="2">
        <f>MACD!F503</f>
        <v>-0.1571629420268052</v>
      </c>
      <c r="F503" s="2">
        <f>'Moving Avg'!D503</f>
        <v>3.8809400000000003</v>
      </c>
      <c r="G503" s="2">
        <f>'Moving Avg'!F503</f>
        <v>3.9220200000000007</v>
      </c>
      <c r="H503" s="2">
        <f>'Moving Avg'!G503</f>
        <v>3.9031880000000001</v>
      </c>
      <c r="I503" s="2">
        <f>'Moving Avg'!H503</f>
        <v>4.1219345000000001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3.6999</v>
      </c>
      <c r="C504" s="2">
        <f>RSI!I504</f>
        <v>41.37828662338044</v>
      </c>
      <c r="D504" s="2">
        <f>MACD!E504</f>
        <v>-7.4307890468081617E-3</v>
      </c>
      <c r="E504" s="2">
        <f>MACD!F504</f>
        <v>-0.12721651143080578</v>
      </c>
      <c r="F504" s="2">
        <f>'Moving Avg'!D504</f>
        <v>3.8183599999999998</v>
      </c>
      <c r="G504" s="2">
        <f>'Moving Avg'!F504</f>
        <v>3.9239800000000002</v>
      </c>
      <c r="H504" s="2">
        <f>'Moving Avg'!G504</f>
        <v>3.8950280000000004</v>
      </c>
      <c r="I504" s="2">
        <f>'Moving Avg'!H504</f>
        <v>4.1142684999999997</v>
      </c>
      <c r="J504" s="5" t="str">
        <f>OBV!F504</f>
        <v>BEARISH</v>
      </c>
      <c r="K504" s="5" t="str">
        <f>OBV!G504</f>
        <v>NEUTRAL</v>
      </c>
      <c r="L504" s="5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3.8786999999999998</v>
      </c>
      <c r="C505" s="2">
        <f>RSI!I505</f>
        <v>48.908802357604053</v>
      </c>
      <c r="D505" s="2">
        <f>MACD!E505</f>
        <v>5.4866877928148039E-2</v>
      </c>
      <c r="E505" s="2">
        <f>MACD!F505</f>
        <v>-9.0799833559015025E-2</v>
      </c>
      <c r="F505" s="2">
        <f>'Moving Avg'!D505</f>
        <v>3.8362399999999992</v>
      </c>
      <c r="G505" s="2">
        <f>'Moving Avg'!F505</f>
        <v>3.9306849999999995</v>
      </c>
      <c r="H505" s="2">
        <f>'Moving Avg'!G505</f>
        <v>3.8925680000000007</v>
      </c>
      <c r="I505" s="2">
        <f>'Moving Avg'!H505</f>
        <v>4.1070530000000005</v>
      </c>
      <c r="J505" s="5" t="str">
        <f>OBV!F505</f>
        <v>BEARISH</v>
      </c>
      <c r="K505" s="5" t="str">
        <f>OBV!G505</f>
        <v>NEUTRAL</v>
      </c>
      <c r="L505" s="5" t="str">
        <f>OBV!H505</f>
        <v>BEARISH DIVERGENCE</v>
      </c>
    </row>
    <row r="506" spans="1:12" ht="13.5" x14ac:dyDescent="0.25">
      <c r="A506" s="3">
        <f>RSI!A506</f>
        <v>43040</v>
      </c>
      <c r="B506" s="2">
        <f>RSI!B506</f>
        <v>3.8786999999999998</v>
      </c>
      <c r="C506" s="2">
        <f>RSI!I506</f>
        <v>48.908802357604053</v>
      </c>
      <c r="D506" s="2">
        <f>MACD!E506</f>
        <v>0.10174833350193779</v>
      </c>
      <c r="E506" s="2">
        <f>MACD!F506</f>
        <v>-5.2290200146824464E-2</v>
      </c>
      <c r="F506" s="2">
        <f>'Moving Avg'!D506</f>
        <v>3.8541199999999995</v>
      </c>
      <c r="G506" s="2">
        <f>'Moving Avg'!F506</f>
        <v>3.941584999999999</v>
      </c>
      <c r="H506" s="2">
        <f>'Moving Avg'!G506</f>
        <v>3.8898860000000002</v>
      </c>
      <c r="I506" s="2">
        <f>'Moving Avg'!H506</f>
        <v>4.0999485</v>
      </c>
      <c r="J506" s="5" t="str">
        <f>OBV!F506</f>
        <v>BEARISH</v>
      </c>
      <c r="K506" s="5" t="str">
        <f>OBV!G506</f>
        <v>NEUTRAL</v>
      </c>
      <c r="L506" s="5" t="str">
        <f>OBV!H506</f>
        <v>BEARISH DIVERGENCE</v>
      </c>
    </row>
    <row r="507" spans="1:12" ht="13.5" x14ac:dyDescent="0.25">
      <c r="A507" s="3">
        <f>RSI!A507</f>
        <v>43041</v>
      </c>
      <c r="B507" s="2">
        <f>RSI!B507</f>
        <v>3.7892999999999999</v>
      </c>
      <c r="C507" s="2">
        <f>RSI!I507</f>
        <v>45.518099702070877</v>
      </c>
      <c r="D507" s="2">
        <f>MACD!E507</f>
        <v>0.14991701426770598</v>
      </c>
      <c r="E507" s="2">
        <f>MACD!F507</f>
        <v>-1.1848757263918378E-2</v>
      </c>
      <c r="F507" s="2">
        <f>'Moving Avg'!D507</f>
        <v>3.81948</v>
      </c>
      <c r="G507" s="2">
        <f>'Moving Avg'!F507</f>
        <v>3.950804999999999</v>
      </c>
      <c r="H507" s="2">
        <f>'Moving Avg'!G507</f>
        <v>3.8854160000000002</v>
      </c>
      <c r="I507" s="2">
        <f>'Moving Avg'!H507</f>
        <v>4.0925080000000005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3.7837000000000001</v>
      </c>
      <c r="C508" s="2">
        <f>RSI!I508</f>
        <v>45.306216918531646</v>
      </c>
      <c r="D508" s="2">
        <f>MACD!E508</f>
        <v>0.16340624262530001</v>
      </c>
      <c r="E508" s="2">
        <f>MACD!F508</f>
        <v>2.3202242713925302E-2</v>
      </c>
      <c r="F508" s="2">
        <f>'Moving Avg'!D508</f>
        <v>3.80606</v>
      </c>
      <c r="G508" s="2">
        <f>'Moving Avg'!F508</f>
        <v>3.9586299999999985</v>
      </c>
      <c r="H508" s="2">
        <f>'Moving Avg'!G508</f>
        <v>3.8789320000000007</v>
      </c>
      <c r="I508" s="2">
        <f>'Moving Avg'!H508</f>
        <v>4.08535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3.7837000000000001</v>
      </c>
      <c r="C509" s="2">
        <f>RSI!I509</f>
        <v>45.306216918531646</v>
      </c>
      <c r="D509" s="2">
        <f>MACD!E509</f>
        <v>0.16516496863053387</v>
      </c>
      <c r="E509" s="2">
        <f>MACD!F509</f>
        <v>5.1594787897247016E-2</v>
      </c>
      <c r="F509" s="2">
        <f>'Moving Avg'!D509</f>
        <v>3.8228200000000001</v>
      </c>
      <c r="G509" s="2">
        <f>'Moving Avg'!F509</f>
        <v>3.9633799999999986</v>
      </c>
      <c r="H509" s="2">
        <f>'Moving Avg'!G509</f>
        <v>3.8749080000000009</v>
      </c>
      <c r="I509" s="2">
        <f>'Moving Avg'!H509</f>
        <v>4.0783914999999995</v>
      </c>
      <c r="J509" s="5" t="str">
        <f>OBV!F509</f>
        <v>BEARISH</v>
      </c>
      <c r="K509" s="5" t="str">
        <f>OBV!G509</f>
        <v>WEAK</v>
      </c>
      <c r="L509" s="5" t="str">
        <f>OBV!H509</f>
        <v>BEARISH DIVERGENCE</v>
      </c>
    </row>
    <row r="510" spans="1:12" ht="13.5" x14ac:dyDescent="0.25">
      <c r="A510" s="3">
        <f>RSI!A510</f>
        <v>43046</v>
      </c>
      <c r="B510" s="2">
        <f>RSI!B510</f>
        <v>3.7837000000000001</v>
      </c>
      <c r="C510" s="2">
        <f>RSI!I510</f>
        <v>45.306216918531646</v>
      </c>
      <c r="D510" s="2">
        <f>MACD!E510</f>
        <v>0.13288687682687916</v>
      </c>
      <c r="E510" s="2">
        <f>MACD!F510</f>
        <v>6.7853205683173448E-2</v>
      </c>
      <c r="F510" s="2">
        <f>'Moving Avg'!D510</f>
        <v>3.8038199999999995</v>
      </c>
      <c r="G510" s="2">
        <f>'Moving Avg'!F510</f>
        <v>3.959744999999999</v>
      </c>
      <c r="H510" s="2">
        <f>'Moving Avg'!G510</f>
        <v>3.8723380000000018</v>
      </c>
      <c r="I510" s="2">
        <f>'Moving Avg'!H510</f>
        <v>4.0715880000000002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3.7837000000000001</v>
      </c>
      <c r="C511" s="2">
        <f>RSI!I511</f>
        <v>45.306216918531646</v>
      </c>
      <c r="D511" s="2">
        <f>MACD!E511</f>
        <v>0.1061472108630257</v>
      </c>
      <c r="E511" s="2">
        <f>MACD!F511</f>
        <v>7.5512006719143904E-2</v>
      </c>
      <c r="F511" s="2">
        <f>'Moving Avg'!D511</f>
        <v>3.7848199999999999</v>
      </c>
      <c r="G511" s="2">
        <f>'Moving Avg'!F511</f>
        <v>3.9527599999999992</v>
      </c>
      <c r="H511" s="2">
        <f>'Moving Avg'!G511</f>
        <v>3.8663020000000019</v>
      </c>
      <c r="I511" s="2">
        <f>'Moving Avg'!H511</f>
        <v>4.0655384999999988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3.7725</v>
      </c>
      <c r="C512" s="2">
        <f>RSI!I512</f>
        <v>44.745900270382265</v>
      </c>
      <c r="D512" s="2">
        <f>MACD!E512</f>
        <v>0.11152727643706584</v>
      </c>
      <c r="E512" s="2">
        <f>MACD!F512</f>
        <v>8.2715060662728296E-2</v>
      </c>
      <c r="F512" s="2">
        <f>'Moving Avg'!D512</f>
        <v>3.78146</v>
      </c>
      <c r="G512" s="2">
        <f>'Moving Avg'!F512</f>
        <v>3.9418599999999993</v>
      </c>
      <c r="H512" s="2">
        <f>'Moving Avg'!G512</f>
        <v>3.857918000000002</v>
      </c>
      <c r="I512" s="2">
        <f>'Moving Avg'!H512</f>
        <v>4.060187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3.7222</v>
      </c>
      <c r="C513" s="2">
        <f>RSI!I513</f>
        <v>42.220480676939147</v>
      </c>
      <c r="D513" s="2">
        <f>MACD!E513</f>
        <v>0.10317801412114846</v>
      </c>
      <c r="E513" s="2">
        <f>MACD!F513</f>
        <v>8.6807651354412346E-2</v>
      </c>
      <c r="F513" s="2">
        <f>'Moving Avg'!D513</f>
        <v>3.7691600000000003</v>
      </c>
      <c r="G513" s="2">
        <f>'Moving Avg'!F513</f>
        <v>3.9217399999999998</v>
      </c>
      <c r="H513" s="2">
        <f>'Moving Avg'!G513</f>
        <v>3.8485280000000017</v>
      </c>
      <c r="I513" s="2">
        <f>'Moving Avg'!H513</f>
        <v>4.0553154999999999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3.6551999999999998</v>
      </c>
      <c r="C514" s="2">
        <f>RSI!I514</f>
        <v>39.058310422963558</v>
      </c>
      <c r="D514" s="2">
        <f>MACD!E514</f>
        <v>7.8673856875103088E-2</v>
      </c>
      <c r="E514" s="2">
        <f>MACD!F514</f>
        <v>8.5180892458550497E-2</v>
      </c>
      <c r="F514" s="2">
        <f>'Moving Avg'!D514</f>
        <v>3.7434600000000002</v>
      </c>
      <c r="G514" s="2">
        <f>'Moving Avg'!F514</f>
        <v>3.8912849999999999</v>
      </c>
      <c r="H514" s="2">
        <f>'Moving Avg'!G514</f>
        <v>3.837798000000002</v>
      </c>
      <c r="I514" s="2">
        <f>'Moving Avg'!H514</f>
        <v>4.0513955000000008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3.6606999999999998</v>
      </c>
      <c r="C515" s="2">
        <f>RSI!I515</f>
        <v>39.459161520767857</v>
      </c>
      <c r="D515" s="2">
        <f>MACD!E515</f>
        <v>8.6188561518512952E-2</v>
      </c>
      <c r="E515" s="2">
        <f>MACD!F515</f>
        <v>8.5382426270542988E-2</v>
      </c>
      <c r="F515" s="2">
        <f>'Moving Avg'!D515</f>
        <v>3.7188600000000003</v>
      </c>
      <c r="G515" s="2">
        <f>'Moving Avg'!F515</f>
        <v>3.8597050000000004</v>
      </c>
      <c r="H515" s="2">
        <f>'Moving Avg'!G515</f>
        <v>3.8294140000000016</v>
      </c>
      <c r="I515" s="2">
        <f>'Moving Avg'!H515</f>
        <v>4.0470815000000009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3.6775000000000002</v>
      </c>
      <c r="C516" s="2">
        <f>RSI!I516</f>
        <v>40.741349264095369</v>
      </c>
      <c r="D516" s="2">
        <f>MACD!E516</f>
        <v>9.2333830837213249E-2</v>
      </c>
      <c r="E516" s="2">
        <f>MACD!F516</f>
        <v>8.6772707183877043E-2</v>
      </c>
      <c r="F516" s="2">
        <f>'Moving Avg'!D516</f>
        <v>3.6976199999999997</v>
      </c>
      <c r="G516" s="2">
        <f>'Moving Avg'!F516</f>
        <v>3.8309200000000003</v>
      </c>
      <c r="H516" s="2">
        <f>'Moving Avg'!G516</f>
        <v>3.8234900000000014</v>
      </c>
      <c r="I516" s="2">
        <f>'Moving Avg'!H516</f>
        <v>4.0418535000000011</v>
      </c>
      <c r="J516" s="5" t="str">
        <f>OBV!F516</f>
        <v>BULLISH</v>
      </c>
      <c r="K516" s="5" t="str">
        <f>OBV!G516</f>
        <v>NEUTRAL</v>
      </c>
      <c r="L516" s="5" t="str">
        <f>OBV!H516</f>
        <v>BULLISH DIVERGENCE</v>
      </c>
    </row>
    <row r="517" spans="1:12" ht="13.5" x14ac:dyDescent="0.25">
      <c r="A517" s="3">
        <f>RSI!A517</f>
        <v>43055</v>
      </c>
      <c r="B517" s="2">
        <f>RSI!B517</f>
        <v>3.6943000000000001</v>
      </c>
      <c r="C517" s="2">
        <f>RSI!I517</f>
        <v>42.062783336051588</v>
      </c>
      <c r="D517" s="2">
        <f>MACD!E517</f>
        <v>8.3390850037480035E-2</v>
      </c>
      <c r="E517" s="2">
        <f>MACD!F517</f>
        <v>8.6096335754597644E-2</v>
      </c>
      <c r="F517" s="2">
        <f>'Moving Avg'!D517</f>
        <v>3.6819800000000003</v>
      </c>
      <c r="G517" s="2">
        <f>'Moving Avg'!F517</f>
        <v>3.8024200000000001</v>
      </c>
      <c r="H517" s="2">
        <f>'Moving Avg'!G517</f>
        <v>3.8191320000000015</v>
      </c>
      <c r="I517" s="2">
        <f>'Moving Avg'!H517</f>
        <v>4.0360225000000005</v>
      </c>
      <c r="J517" s="5" t="str">
        <f>OBV!F517</f>
        <v>BULLISH</v>
      </c>
      <c r="K517" s="5" t="str">
        <f>OBV!G517</f>
        <v>NEUTRAL</v>
      </c>
      <c r="L517" s="5" t="str">
        <f>OBV!H517</f>
        <v>BULLISH DIVERGENCE</v>
      </c>
    </row>
    <row r="518" spans="1:12" ht="13.5" x14ac:dyDescent="0.25">
      <c r="A518" s="3">
        <f>RSI!A518</f>
        <v>43056</v>
      </c>
      <c r="B518" s="2">
        <f>RSI!B518</f>
        <v>3.8283999999999998</v>
      </c>
      <c r="C518" s="2">
        <f>RSI!I518</f>
        <v>51.382280938417516</v>
      </c>
      <c r="D518" s="2">
        <f>MACD!E518</f>
        <v>6.5721667359199376E-2</v>
      </c>
      <c r="E518" s="2">
        <f>MACD!F518</f>
        <v>8.2021402075518002E-2</v>
      </c>
      <c r="F518" s="2">
        <f>'Moving Avg'!D518</f>
        <v>3.7032199999999995</v>
      </c>
      <c r="G518" s="2">
        <f>'Moving Avg'!F518</f>
        <v>3.7898450000000006</v>
      </c>
      <c r="H518" s="2">
        <f>'Moving Avg'!G518</f>
        <v>3.8174560000000008</v>
      </c>
      <c r="I518" s="2">
        <f>'Moving Avg'!H518</f>
        <v>4.0321480000000012</v>
      </c>
      <c r="J518" s="5" t="str">
        <f>OBV!F518</f>
        <v>BULLISH</v>
      </c>
      <c r="K518" s="5" t="str">
        <f>OBV!G518</f>
        <v>WEAK</v>
      </c>
      <c r="L518" s="5" t="str">
        <f>OBV!H518</f>
        <v>CONFIRMED BULLISH</v>
      </c>
    </row>
    <row r="519" spans="1:12" ht="13.5" x14ac:dyDescent="0.25">
      <c r="A519" s="3">
        <f>RSI!A519</f>
        <v>43059</v>
      </c>
      <c r="B519" s="2">
        <f>RSI!B519</f>
        <v>3.8340000000000001</v>
      </c>
      <c r="C519" s="2">
        <f>RSI!I519</f>
        <v>51.73145582928916</v>
      </c>
      <c r="D519" s="2">
        <f>MACD!E519</f>
        <v>5.0205109222549726E-2</v>
      </c>
      <c r="E519" s="2">
        <f>MACD!F519</f>
        <v>7.5658143504924349E-2</v>
      </c>
      <c r="F519" s="2">
        <f>'Moving Avg'!D519</f>
        <v>3.7389800000000002</v>
      </c>
      <c r="G519" s="2">
        <f>'Moving Avg'!F519</f>
        <v>3.7809050000000006</v>
      </c>
      <c r="H519" s="2">
        <f>'Moving Avg'!G519</f>
        <v>3.8168980000000006</v>
      </c>
      <c r="I519" s="2">
        <f>'Moving Avg'!H519</f>
        <v>4.0273700000000003</v>
      </c>
      <c r="J519" s="5" t="str">
        <f>OBV!F519</f>
        <v>BULLISH</v>
      </c>
      <c r="K519" s="5" t="str">
        <f>OBV!G519</f>
        <v>WEAK</v>
      </c>
      <c r="L519" s="5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3.8340000000000001</v>
      </c>
      <c r="C520" s="2">
        <f>RSI!I520</f>
        <v>51.73145582928916</v>
      </c>
      <c r="D520" s="2">
        <f>MACD!E520</f>
        <v>3.6902904309533469E-2</v>
      </c>
      <c r="E520" s="2">
        <f>MACD!F520</f>
        <v>6.7907095665846171E-2</v>
      </c>
      <c r="F520" s="2">
        <f>'Moving Avg'!D520</f>
        <v>3.7736400000000003</v>
      </c>
      <c r="G520" s="2">
        <f>'Moving Avg'!F520</f>
        <v>3.7831400000000008</v>
      </c>
      <c r="H520" s="2">
        <f>'Moving Avg'!G520</f>
        <v>3.8184620000000007</v>
      </c>
      <c r="I520" s="2">
        <f>'Moving Avg'!H520</f>
        <v>4.0221710000000011</v>
      </c>
      <c r="J520" s="5" t="str">
        <f>OBV!F520</f>
        <v>BULLISH</v>
      </c>
      <c r="K520" s="5" t="str">
        <f>OBV!G520</f>
        <v>WEAK</v>
      </c>
      <c r="L520" s="5" t="str">
        <f>OBV!H520</f>
        <v>CONFIRMED BULLISH</v>
      </c>
    </row>
    <row r="521" spans="1:12" ht="13.5" x14ac:dyDescent="0.25">
      <c r="A521" s="3">
        <f>RSI!A521</f>
        <v>43061</v>
      </c>
      <c r="B521" s="2">
        <f>RSI!B521</f>
        <v>3.8340000000000001</v>
      </c>
      <c r="C521" s="2">
        <f>RSI!I521</f>
        <v>51.73145582928916</v>
      </c>
      <c r="D521" s="2">
        <f>MACD!E521</f>
        <v>2.5487183602075802E-2</v>
      </c>
      <c r="E521" s="2">
        <f>MACD!F521</f>
        <v>5.9423113253092102E-2</v>
      </c>
      <c r="F521" s="2">
        <f>'Moving Avg'!D521</f>
        <v>3.8049399999999998</v>
      </c>
      <c r="G521" s="2">
        <f>'Moving Avg'!F521</f>
        <v>3.7853750000000006</v>
      </c>
      <c r="H521" s="2">
        <f>'Moving Avg'!G521</f>
        <v>3.8223740000000008</v>
      </c>
      <c r="I521" s="2">
        <f>'Moving Avg'!H521</f>
        <v>4.0166835000000001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</row>
    <row r="522" spans="1:12" ht="13.5" x14ac:dyDescent="0.25">
      <c r="A522" s="3">
        <f>RSI!A522</f>
        <v>43062</v>
      </c>
      <c r="B522" s="2">
        <f>RSI!B522</f>
        <v>3.8395999999999999</v>
      </c>
      <c r="C522" s="2">
        <f>RSI!I522</f>
        <v>52.160585293206488</v>
      </c>
      <c r="D522" s="2">
        <f>MACD!E522</f>
        <v>1.3541679530967077E-2</v>
      </c>
      <c r="E522" s="2">
        <f>MACD!F522</f>
        <v>5.0246826508667103E-2</v>
      </c>
      <c r="F522" s="2">
        <f>'Moving Avg'!D522</f>
        <v>3.8339999999999996</v>
      </c>
      <c r="G522" s="2">
        <f>'Moving Avg'!F522</f>
        <v>3.7792300000000005</v>
      </c>
      <c r="H522" s="2">
        <f>'Moving Avg'!G522</f>
        <v>3.823156</v>
      </c>
      <c r="I522" s="2">
        <f>'Moving Avg'!H522</f>
        <v>4.0112239999999995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3.8395999999999999</v>
      </c>
      <c r="C523" s="2">
        <f>RSI!I523</f>
        <v>52.160585293206488</v>
      </c>
      <c r="D523" s="2">
        <f>MACD!E523</f>
        <v>-4.4747886675478021E-3</v>
      </c>
      <c r="E523" s="2">
        <f>MACD!F523</f>
        <v>3.9302503473424122E-2</v>
      </c>
      <c r="F523" s="2">
        <f>'Moving Avg'!D523</f>
        <v>3.8362400000000001</v>
      </c>
      <c r="G523" s="2">
        <f>'Moving Avg'!F523</f>
        <v>3.7786700000000009</v>
      </c>
      <c r="H523" s="2">
        <f>'Moving Avg'!G523</f>
        <v>3.8255040000000005</v>
      </c>
      <c r="I523" s="2">
        <f>'Moving Avg'!H523</f>
        <v>4.0064739999999999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3.8283999999999998</v>
      </c>
      <c r="C524" s="2">
        <f>RSI!I524</f>
        <v>51.106680999375484</v>
      </c>
      <c r="D524" s="2">
        <f>MACD!E524</f>
        <v>-2.9355214878150626E-2</v>
      </c>
      <c r="E524" s="2">
        <f>MACD!F524</f>
        <v>2.5570959803109174E-2</v>
      </c>
      <c r="F524" s="2">
        <f>'Moving Avg'!D524</f>
        <v>3.8351199999999999</v>
      </c>
      <c r="G524" s="2">
        <f>'Moving Avg'!F524</f>
        <v>3.785095000000001</v>
      </c>
      <c r="H524" s="2">
        <f>'Moving Avg'!G524</f>
        <v>3.8276280000000003</v>
      </c>
      <c r="I524" s="2">
        <f>'Moving Avg'!H524</f>
        <v>4.0012245000000002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3.8283999999999998</v>
      </c>
      <c r="C525" s="2">
        <f>RSI!I525</f>
        <v>51.106680999375484</v>
      </c>
      <c r="D525" s="2">
        <f>MACD!E525</f>
        <v>-4.9641529261065021E-2</v>
      </c>
      <c r="E525" s="2">
        <f>MACD!F525</f>
        <v>1.0528461990274336E-2</v>
      </c>
      <c r="F525" s="2">
        <f>'Moving Avg'!D525</f>
        <v>3.8340000000000005</v>
      </c>
      <c r="G525" s="2">
        <f>'Moving Avg'!F525</f>
        <v>3.7825800000000007</v>
      </c>
      <c r="H525" s="2">
        <f>'Moving Avg'!G525</f>
        <v>3.8276279999999989</v>
      </c>
      <c r="I525" s="2">
        <f>'Moving Avg'!H525</f>
        <v>3.9973274999999999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3.8340000000000001</v>
      </c>
      <c r="C526" s="2">
        <f>RSI!I526</f>
        <v>51.672905650874362</v>
      </c>
      <c r="D526" s="2">
        <f>MACD!E526</f>
        <v>-6.4710960424191111E-2</v>
      </c>
      <c r="E526" s="2">
        <f>MACD!F526</f>
        <v>-4.5194224926187535E-3</v>
      </c>
      <c r="F526" s="2">
        <f>'Moving Avg'!D526</f>
        <v>3.8340000000000005</v>
      </c>
      <c r="G526" s="2">
        <f>'Moving Avg'!F526</f>
        <v>3.7803450000000014</v>
      </c>
      <c r="H526" s="2">
        <f>'Moving Avg'!G526</f>
        <v>3.8277399999999995</v>
      </c>
      <c r="I526" s="2">
        <f>'Moving Avg'!H526</f>
        <v>3.9923499999999996</v>
      </c>
      <c r="J526" s="5" t="str">
        <f>OBV!F526</f>
        <v>BEARISH</v>
      </c>
      <c r="K526" s="5" t="str">
        <f>OBV!G526</f>
        <v>NEUTRAL</v>
      </c>
      <c r="L526" s="5" t="str">
        <f>OBV!H526</f>
        <v>NEUTRAL</v>
      </c>
    </row>
    <row r="527" spans="1:12" ht="13.5" x14ac:dyDescent="0.25">
      <c r="A527" s="3">
        <f>RSI!A527</f>
        <v>43069</v>
      </c>
      <c r="B527" s="2">
        <f>RSI!B527</f>
        <v>3.8060999999999998</v>
      </c>
      <c r="C527" s="2">
        <f>RSI!I527</f>
        <v>48.650010710157062</v>
      </c>
      <c r="D527" s="2">
        <f>MACD!E527</f>
        <v>-7.2912241701008185E-2</v>
      </c>
      <c r="E527" s="2">
        <f>MACD!F527</f>
        <v>-1.8197986334296638E-2</v>
      </c>
      <c r="F527" s="2">
        <f>'Moving Avg'!D527</f>
        <v>3.8272999999999997</v>
      </c>
      <c r="G527" s="2">
        <f>'Moving Avg'!F527</f>
        <v>3.7811850000000007</v>
      </c>
      <c r="H527" s="2">
        <f>'Moving Avg'!G527</f>
        <v>3.8267339999999983</v>
      </c>
      <c r="I527" s="2">
        <f>'Moving Avg'!H527</f>
        <v>3.9883194999999994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3.8115999999999999</v>
      </c>
      <c r="C528" s="2">
        <f>RSI!I528</f>
        <v>49.279927530751145</v>
      </c>
      <c r="D528" s="2">
        <f>MACD!E528</f>
        <v>-5.9557550488246846E-2</v>
      </c>
      <c r="E528" s="2">
        <f>MACD!F528</f>
        <v>-2.6469899165086679E-2</v>
      </c>
      <c r="F528" s="2">
        <f>'Moving Avg'!D528</f>
        <v>3.8216999999999999</v>
      </c>
      <c r="G528" s="2">
        <f>'Moving Avg'!F528</f>
        <v>3.7825800000000003</v>
      </c>
      <c r="H528" s="2">
        <f>'Moving Avg'!G528</f>
        <v>3.8280739999999982</v>
      </c>
      <c r="I528" s="2">
        <f>'Moving Avg'!H528</f>
        <v>3.9834294999999993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3.8172000000000001</v>
      </c>
      <c r="C529" s="2">
        <f>RSI!I529</f>
        <v>49.953105665555931</v>
      </c>
      <c r="D529" s="2">
        <f>MACD!E529</f>
        <v>-4.7777578164992285E-2</v>
      </c>
      <c r="E529" s="2">
        <f>MACD!F529</f>
        <v>-3.0731434965067805E-2</v>
      </c>
      <c r="F529" s="2">
        <f>'Moving Avg'!D529</f>
        <v>3.8194600000000003</v>
      </c>
      <c r="G529" s="2">
        <f>'Moving Avg'!F529</f>
        <v>3.7842550000000004</v>
      </c>
      <c r="H529" s="2">
        <f>'Moving Avg'!G529</f>
        <v>3.8316499999999984</v>
      </c>
      <c r="I529" s="2">
        <f>'Moving Avg'!H529</f>
        <v>3.9796319999999992</v>
      </c>
      <c r="J529" s="5" t="str">
        <f>OBV!F529</f>
        <v>BULLISH</v>
      </c>
      <c r="K529" s="5" t="str">
        <f>OBV!G529</f>
        <v>NEUTRAL</v>
      </c>
      <c r="L529" s="5" t="str">
        <f>OBV!H529</f>
        <v>BULLISH DIVERGENCE</v>
      </c>
    </row>
    <row r="530" spans="1:12" ht="13.5" x14ac:dyDescent="0.25">
      <c r="A530" s="3">
        <f>RSI!A530</f>
        <v>43075</v>
      </c>
      <c r="B530" s="2">
        <f>RSI!B530</f>
        <v>3.8228</v>
      </c>
      <c r="C530" s="2">
        <f>RSI!I530</f>
        <v>50.658364219871181</v>
      </c>
      <c r="D530" s="2">
        <f>MACD!E530</f>
        <v>-3.8227143117827378E-2</v>
      </c>
      <c r="E530" s="2">
        <f>MACD!F530</f>
        <v>-3.2230576595619717E-2</v>
      </c>
      <c r="F530" s="2">
        <f>'Moving Avg'!D530</f>
        <v>3.8183400000000001</v>
      </c>
      <c r="G530" s="2">
        <f>'Moving Avg'!F530</f>
        <v>3.7862099999999996</v>
      </c>
      <c r="H530" s="2">
        <f>'Moving Avg'!G530</f>
        <v>3.8354499999999985</v>
      </c>
      <c r="I530" s="2">
        <f>'Moving Avg'!H530</f>
        <v>3.976572</v>
      </c>
      <c r="J530" s="5" t="str">
        <f>OBV!F530</f>
        <v>BULLISH</v>
      </c>
      <c r="K530" s="5" t="str">
        <f>OBV!G530</f>
        <v>WEAK</v>
      </c>
      <c r="L530" s="5" t="str">
        <f>OBV!H530</f>
        <v>BULLISH DIVERGENCE</v>
      </c>
    </row>
    <row r="531" spans="1:12" ht="13.5" x14ac:dyDescent="0.25">
      <c r="A531" s="3">
        <f>RSI!A531</f>
        <v>43076</v>
      </c>
      <c r="B531" s="2">
        <f>RSI!B531</f>
        <v>4.0519999999999996</v>
      </c>
      <c r="C531" s="2">
        <f>RSI!I531</f>
        <v>69.563430420957616</v>
      </c>
      <c r="D531" s="2">
        <f>MACD!E531</f>
        <v>-4.7159114028249682E-2</v>
      </c>
      <c r="E531" s="2">
        <f>MACD!F531</f>
        <v>-3.5216284082145714E-2</v>
      </c>
      <c r="F531" s="2">
        <f>'Moving Avg'!D531</f>
        <v>3.8619399999999997</v>
      </c>
      <c r="G531" s="2">
        <f>'Moving Avg'!F531</f>
        <v>3.7996250000000003</v>
      </c>
      <c r="H531" s="2">
        <f>'Moving Avg'!G531</f>
        <v>3.8439459999999981</v>
      </c>
      <c r="I531" s="2">
        <f>'Moving Avg'!H531</f>
        <v>3.9753455000000004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4.2755000000000001</v>
      </c>
      <c r="C532" s="2">
        <f>RSI!I532</f>
        <v>78.296143140446645</v>
      </c>
      <c r="D532" s="2">
        <f>MACD!E532</f>
        <v>-7.1798018712732059E-2</v>
      </c>
      <c r="E532" s="2">
        <f>MACD!F532</f>
        <v>-4.2532631008262989E-2</v>
      </c>
      <c r="F532" s="2">
        <f>'Moving Avg'!D532</f>
        <v>3.9558200000000001</v>
      </c>
      <c r="G532" s="2">
        <f>'Moving Avg'!F532</f>
        <v>3.8247749999999998</v>
      </c>
      <c r="H532" s="2">
        <f>'Moving Avg'!G532</f>
        <v>3.8566879999999979</v>
      </c>
      <c r="I532" s="2">
        <f>'Moving Avg'!H532</f>
        <v>3.9761899999999999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4.0854999999999997</v>
      </c>
      <c r="C533" s="2">
        <f>RSI!I533</f>
        <v>62.008285911718218</v>
      </c>
      <c r="D533" s="2">
        <f>MACD!E533</f>
        <v>-8.1177240118377902E-2</v>
      </c>
      <c r="E533" s="2">
        <f>MACD!F533</f>
        <v>-5.0261552830285973E-2</v>
      </c>
      <c r="F533" s="2">
        <f>'Moving Avg'!D533</f>
        <v>4.0106000000000002</v>
      </c>
      <c r="G533" s="2">
        <f>'Moving Avg'!F533</f>
        <v>3.8429399999999987</v>
      </c>
      <c r="H533" s="2">
        <f>'Moving Avg'!G533</f>
        <v>3.8635059999999983</v>
      </c>
      <c r="I533" s="2">
        <f>'Moving Avg'!H533</f>
        <v>3.9762175000000002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4.0911</v>
      </c>
      <c r="C534" s="2">
        <f>RSI!I534</f>
        <v>62.257500437822074</v>
      </c>
      <c r="D534" s="2">
        <f>MACD!E534</f>
        <v>-9.2540707144244116E-2</v>
      </c>
      <c r="E534" s="2">
        <f>MACD!F534</f>
        <v>-5.8717383693077607E-2</v>
      </c>
      <c r="F534" s="2">
        <f>'Moving Avg'!D534</f>
        <v>4.0653799999999993</v>
      </c>
      <c r="G534" s="2">
        <f>'Moving Avg'!F534</f>
        <v>3.8647349999999996</v>
      </c>
      <c r="H534" s="2">
        <f>'Moving Avg'!G534</f>
        <v>3.8721139999999985</v>
      </c>
      <c r="I534" s="2">
        <f>'Moving Avg'!H534</f>
        <v>3.9767164999999993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4.0799000000000003</v>
      </c>
      <c r="C535" s="2">
        <f>RSI!I535</f>
        <v>61.390143627319439</v>
      </c>
      <c r="D535" s="2">
        <f>MACD!E535</f>
        <v>-0.10255321598622791</v>
      </c>
      <c r="E535" s="2">
        <f>MACD!F535</f>
        <v>-6.7484550151707678E-2</v>
      </c>
      <c r="F535" s="2">
        <f>'Moving Avg'!D535</f>
        <v>4.1168000000000005</v>
      </c>
      <c r="G535" s="2">
        <f>'Moving Avg'!F535</f>
        <v>3.8856949999999997</v>
      </c>
      <c r="H535" s="2">
        <f>'Moving Avg'!G535</f>
        <v>3.8788199999999984</v>
      </c>
      <c r="I535" s="2">
        <f>'Moving Avg'!H535</f>
        <v>3.9771594999999995</v>
      </c>
      <c r="J535" s="5" t="str">
        <f>OBV!F535</f>
        <v>BULLISH</v>
      </c>
      <c r="K535" s="5" t="str">
        <f>OBV!G535</f>
        <v>WEAK</v>
      </c>
      <c r="L535" s="5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4.1357999999999997</v>
      </c>
      <c r="C536" s="2">
        <f>RSI!I536</f>
        <v>64.079952855385201</v>
      </c>
      <c r="D536" s="2">
        <f>MACD!E536</f>
        <v>-0.1153743757229817</v>
      </c>
      <c r="E536" s="2">
        <f>MACD!F536</f>
        <v>-7.7062515265962486E-2</v>
      </c>
      <c r="F536" s="2">
        <f>'Moving Avg'!D536</f>
        <v>4.133560000000001</v>
      </c>
      <c r="G536" s="2">
        <f>'Moving Avg'!F536</f>
        <v>3.9086100000000004</v>
      </c>
      <c r="H536" s="2">
        <f>'Moving Avg'!G536</f>
        <v>3.8883219999999983</v>
      </c>
      <c r="I536" s="2">
        <f>'Moving Avg'!H536</f>
        <v>3.9784804999999999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4.1917</v>
      </c>
      <c r="C537" s="2">
        <f>RSI!I537</f>
        <v>66.586790298413504</v>
      </c>
      <c r="D537" s="2">
        <f>MACD!E537</f>
        <v>-0.13597700086462039</v>
      </c>
      <c r="E537" s="2">
        <f>MACD!F537</f>
        <v>-8.8845412385694073E-2</v>
      </c>
      <c r="F537" s="2">
        <f>'Moving Avg'!D537</f>
        <v>4.1167999999999996</v>
      </c>
      <c r="G537" s="2">
        <f>'Moving Avg'!F537</f>
        <v>3.9334799999999994</v>
      </c>
      <c r="H537" s="2">
        <f>'Moving Avg'!G537</f>
        <v>3.9000579999999978</v>
      </c>
      <c r="I537" s="2">
        <f>'Moving Avg'!H537</f>
        <v>3.9800810000000002</v>
      </c>
      <c r="J537" s="5" t="str">
        <f>OBV!F537</f>
        <v>BULLISH</v>
      </c>
      <c r="K537" s="5" t="str">
        <f>OBV!G537</f>
        <v>WEAK</v>
      </c>
      <c r="L537" s="5" t="str">
        <f>OBV!H537</f>
        <v>BULLISH DIVERGENCE</v>
      </c>
    </row>
    <row r="538" spans="1:12" ht="13.5" x14ac:dyDescent="0.25">
      <c r="A538" s="3">
        <f>RSI!A538</f>
        <v>43087</v>
      </c>
      <c r="B538" s="2">
        <f>RSI!B538</f>
        <v>4.4264000000000001</v>
      </c>
      <c r="C538" s="2">
        <f>RSI!I538</f>
        <v>74.60143704234801</v>
      </c>
      <c r="D538" s="2">
        <f>MACD!E538</f>
        <v>-0.17150239662100875</v>
      </c>
      <c r="E538" s="2">
        <f>MACD!F538</f>
        <v>-0.10537680923275702</v>
      </c>
      <c r="F538" s="2">
        <f>'Moving Avg'!D538</f>
        <v>4.1849800000000004</v>
      </c>
      <c r="G538" s="2">
        <f>'Moving Avg'!F538</f>
        <v>3.9633799999999995</v>
      </c>
      <c r="H538" s="2">
        <f>'Moving Avg'!G538</f>
        <v>3.9160419999999982</v>
      </c>
      <c r="I538" s="2">
        <f>'Moving Avg'!H538</f>
        <v>3.9831875000000001</v>
      </c>
      <c r="J538" s="5" t="str">
        <f>OBV!F538</f>
        <v>BULLISH</v>
      </c>
      <c r="K538" s="5" t="str">
        <f>OBV!G538</f>
        <v>WEAK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4.6612</v>
      </c>
      <c r="C539" s="2">
        <f>RSI!I539</f>
        <v>79.817194712704705</v>
      </c>
      <c r="D539" s="2">
        <f>MACD!E539</f>
        <v>-0.2209185625655179</v>
      </c>
      <c r="E539" s="2">
        <f>MACD!F539</f>
        <v>-0.1284851598993092</v>
      </c>
      <c r="F539" s="2">
        <f>'Moving Avg'!D539</f>
        <v>4.2990000000000004</v>
      </c>
      <c r="G539" s="2">
        <f>'Moving Avg'!F539</f>
        <v>4.00474</v>
      </c>
      <c r="H539" s="2">
        <f>'Moving Avg'!G539</f>
        <v>3.9354919999999987</v>
      </c>
      <c r="I539" s="2">
        <f>'Moving Avg'!H539</f>
        <v>3.9874904999999994</v>
      </c>
      <c r="J539" s="5" t="str">
        <f>OBV!F539</f>
        <v>BULLISH</v>
      </c>
      <c r="K539" s="5" t="str">
        <f>OBV!G539</f>
        <v>WEAK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4.9349999999999996</v>
      </c>
      <c r="C540" s="2">
        <f>RSI!I540</f>
        <v>83.95498459493443</v>
      </c>
      <c r="D540" s="2">
        <f>MACD!E540</f>
        <v>-0.28615551807685158</v>
      </c>
      <c r="E540" s="2">
        <f>MACD!F540</f>
        <v>-0.16001923153481767</v>
      </c>
      <c r="F540" s="2">
        <f>'Moving Avg'!D540</f>
        <v>4.4700199999999999</v>
      </c>
      <c r="G540" s="2">
        <f>'Moving Avg'!F540</f>
        <v>4.0597899999999996</v>
      </c>
      <c r="H540" s="2">
        <f>'Moving Avg'!G540</f>
        <v>3.957063999999999</v>
      </c>
      <c r="I540" s="2">
        <f>'Moving Avg'!H540</f>
        <v>3.9931400000000004</v>
      </c>
      <c r="J540" s="5" t="str">
        <f>OBV!F540</f>
        <v>BULLISH</v>
      </c>
      <c r="K540" s="5" t="str">
        <f>OBV!G540</f>
        <v>WEAK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5.1361999999999997</v>
      </c>
      <c r="C541" s="2">
        <f>RSI!I541</f>
        <v>86.194784887739388</v>
      </c>
      <c r="D541" s="2">
        <f>MACD!E541</f>
        <v>-0.32632287047944208</v>
      </c>
      <c r="E541" s="2">
        <f>MACD!F541</f>
        <v>-0.19327995932374253</v>
      </c>
      <c r="F541" s="2">
        <f>'Moving Avg'!D541</f>
        <v>4.6700999999999997</v>
      </c>
      <c r="G541" s="2">
        <f>'Moving Avg'!F541</f>
        <v>4.1248999999999993</v>
      </c>
      <c r="H541" s="2">
        <f>'Moving Avg'!G541</f>
        <v>3.9813199999999993</v>
      </c>
      <c r="I541" s="2">
        <f>'Moving Avg'!H541</f>
        <v>3.9992635000000005</v>
      </c>
      <c r="J541" s="5" t="str">
        <f>OBV!F541</f>
        <v>BULLISH</v>
      </c>
      <c r="K541" s="5" t="str">
        <f>OBV!G541</f>
        <v>WEAK</v>
      </c>
      <c r="L541" s="5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5.03</v>
      </c>
      <c r="C542" s="2">
        <f>RSI!I542</f>
        <v>79.858002065838605</v>
      </c>
      <c r="D542" s="2">
        <f>MACD!E542</f>
        <v>-0.32417851272672005</v>
      </c>
      <c r="E542" s="2">
        <f>MACD!F542</f>
        <v>-0.21945967000433805</v>
      </c>
      <c r="F542" s="2">
        <f>'Moving Avg'!D542</f>
        <v>4.8377600000000003</v>
      </c>
      <c r="G542" s="2">
        <f>'Moving Avg'!F542</f>
        <v>4.1844199999999994</v>
      </c>
      <c r="H542" s="2">
        <f>'Moving Avg'!G542</f>
        <v>4.0021100000000001</v>
      </c>
      <c r="I542" s="2">
        <f>'Moving Avg'!H542</f>
        <v>4.0048560000000002</v>
      </c>
      <c r="J542" s="5" t="str">
        <f>OBV!F542</f>
        <v>BULLISH</v>
      </c>
      <c r="K542" s="5" t="str">
        <f>OBV!G542</f>
        <v>WEAK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4.8734999999999999</v>
      </c>
      <c r="C543" s="2">
        <f>RSI!I543</f>
        <v>71.514361157743551</v>
      </c>
      <c r="D543" s="2">
        <f>MACD!E543</f>
        <v>-0.34504058556744566</v>
      </c>
      <c r="E543" s="2">
        <f>MACD!F543</f>
        <v>-0.24457585311695956</v>
      </c>
      <c r="F543" s="2">
        <f>'Moving Avg'!D543</f>
        <v>4.9271799999999999</v>
      </c>
      <c r="G543" s="2">
        <f>'Moving Avg'!F543</f>
        <v>4.2361149999999999</v>
      </c>
      <c r="H543" s="2">
        <f>'Moving Avg'!G543</f>
        <v>4.0170880000000002</v>
      </c>
      <c r="I543" s="2">
        <f>'Moving Avg'!H543</f>
        <v>4.0090895</v>
      </c>
      <c r="J543" s="5" t="str">
        <f>OBV!F543</f>
        <v>BULLISH</v>
      </c>
      <c r="K543" s="5" t="str">
        <f>OBV!G543</f>
        <v>WEAK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4.8567999999999998</v>
      </c>
      <c r="C544" s="2">
        <f>RSI!I544</f>
        <v>70.665896320392278</v>
      </c>
      <c r="D544" s="2">
        <f>MACD!E544</f>
        <v>-0.36433490946753055</v>
      </c>
      <c r="E544" s="2">
        <f>MACD!F544</f>
        <v>-0.26852766438707376</v>
      </c>
      <c r="F544" s="2">
        <f>'Moving Avg'!D544</f>
        <v>4.9662999999999995</v>
      </c>
      <c r="G544" s="2">
        <f>'Moving Avg'!F544</f>
        <v>4.2875350000000001</v>
      </c>
      <c r="H544" s="2">
        <f>'Moving Avg'!G544</f>
        <v>4.028938000000001</v>
      </c>
      <c r="I544" s="2">
        <f>'Moving Avg'!H544</f>
        <v>4.0123525000000004</v>
      </c>
      <c r="J544" s="5" t="str">
        <f>OBV!F544</f>
        <v>BEARISH</v>
      </c>
      <c r="K544" s="5" t="str">
        <f>OBV!G544</f>
        <v>STRONG</v>
      </c>
      <c r="L544" s="5" t="str">
        <f>OBV!H544</f>
        <v>BEARISH DIVERGENCE</v>
      </c>
    </row>
    <row r="545" spans="1:12" ht="13.5" x14ac:dyDescent="0.25">
      <c r="A545" s="3">
        <f>RSI!A545</f>
        <v>43096</v>
      </c>
      <c r="B545" s="2">
        <f>RSI!B545</f>
        <v>4.8678999999999997</v>
      </c>
      <c r="C545" s="2">
        <f>RSI!I545</f>
        <v>70.912916229728495</v>
      </c>
      <c r="D545" s="2">
        <f>MACD!E545</f>
        <v>-0.38657080529275323</v>
      </c>
      <c r="E545" s="2">
        <f>MACD!F545</f>
        <v>-0.29213629256820967</v>
      </c>
      <c r="F545" s="2">
        <f>'Moving Avg'!D545</f>
        <v>4.9528799999999995</v>
      </c>
      <c r="G545" s="2">
        <f>'Moving Avg'!F545</f>
        <v>4.3395099999999989</v>
      </c>
      <c r="H545" s="2">
        <f>'Moving Avg'!G545</f>
        <v>4.0404500000000008</v>
      </c>
      <c r="I545" s="2">
        <f>'Moving Avg'!H545</f>
        <v>4.0144295000000003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4.8624000000000001</v>
      </c>
      <c r="C546" s="2">
        <f>RSI!I546</f>
        <v>70.595695361265143</v>
      </c>
      <c r="D546" s="2">
        <f>MACD!E546</f>
        <v>-0.39955937546587261</v>
      </c>
      <c r="E546" s="2">
        <f>MACD!F546</f>
        <v>-0.31362090914774227</v>
      </c>
      <c r="F546" s="2">
        <f>'Moving Avg'!D546</f>
        <v>4.8981200000000005</v>
      </c>
      <c r="G546" s="2">
        <f>'Moving Avg'!F546</f>
        <v>4.39093</v>
      </c>
      <c r="H546" s="2">
        <f>'Moving Avg'!G546</f>
        <v>4.0526340000000003</v>
      </c>
      <c r="I546" s="2">
        <f>'Moving Avg'!H546</f>
        <v>4.0165009999999999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4.8567999999999998</v>
      </c>
      <c r="C547" s="2">
        <f>RSI!I547</f>
        <v>70.251107795611759</v>
      </c>
      <c r="D547" s="2">
        <f>MACD!E547</f>
        <v>-0.40444774952782314</v>
      </c>
      <c r="E547" s="2">
        <f>MACD!F547</f>
        <v>-0.33178627722375847</v>
      </c>
      <c r="F547" s="2">
        <f>'Moving Avg'!D547</f>
        <v>4.86348</v>
      </c>
      <c r="G547" s="2">
        <f>'Moving Avg'!F547</f>
        <v>4.4434649999999989</v>
      </c>
      <c r="H547" s="2">
        <f>'Moving Avg'!G547</f>
        <v>4.0644840000000002</v>
      </c>
      <c r="I547" s="2">
        <f>'Moving Avg'!H547</f>
        <v>4.0182120000000001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4.6109</v>
      </c>
      <c r="C548" s="2">
        <f>RSI!I548</f>
        <v>57.076593526271175</v>
      </c>
      <c r="D548" s="2">
        <f>MACD!E548</f>
        <v>-0.35692556112020224</v>
      </c>
      <c r="E548" s="2">
        <f>MACD!F548</f>
        <v>-0.33681413400304727</v>
      </c>
      <c r="F548" s="2">
        <f>'Moving Avg'!D548</f>
        <v>4.8109599999999997</v>
      </c>
      <c r="G548" s="2">
        <f>'Moving Avg'!F548</f>
        <v>4.4834300000000002</v>
      </c>
      <c r="H548" s="2">
        <f>'Moving Avg'!G548</f>
        <v>4.0751040000000005</v>
      </c>
      <c r="I548" s="2">
        <f>'Moving Avg'!H548</f>
        <v>4.0184495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4.4710999999999999</v>
      </c>
      <c r="C549" s="2">
        <f>RSI!I549</f>
        <v>51.198068902820289</v>
      </c>
      <c r="D549" s="2">
        <f>MACD!E549</f>
        <v>-0.2712494811869357</v>
      </c>
      <c r="E549" s="2">
        <f>MACD!F549</f>
        <v>-0.32370120343982495</v>
      </c>
      <c r="F549" s="2">
        <f>'Moving Avg'!D549</f>
        <v>4.7338199999999997</v>
      </c>
      <c r="G549" s="2">
        <f>'Moving Avg'!F549</f>
        <v>4.5161249999999997</v>
      </c>
      <c r="H549" s="2">
        <f>'Moving Avg'!G549</f>
        <v>4.084270000000001</v>
      </c>
      <c r="I549" s="2">
        <f>'Moving Avg'!H549</f>
        <v>4.0186529999999987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43104</v>
      </c>
      <c r="B550" s="2">
        <f>RSI!B550</f>
        <v>4.2698999999999998</v>
      </c>
      <c r="C550" s="2">
        <f>RSI!I550</f>
        <v>44.15033094871248</v>
      </c>
      <c r="D550" s="2">
        <f>MACD!E550</f>
        <v>-0.14184002276415519</v>
      </c>
      <c r="E550" s="2">
        <f>MACD!F550</f>
        <v>-0.28732896730469104</v>
      </c>
      <c r="F550" s="2">
        <f>'Moving Avg'!D550</f>
        <v>4.6142200000000004</v>
      </c>
      <c r="G550" s="2">
        <f>'Moving Avg'!F550</f>
        <v>4.5384799999999998</v>
      </c>
      <c r="H550" s="2">
        <f>'Moving Avg'!G550</f>
        <v>4.0938820000000007</v>
      </c>
      <c r="I550" s="2">
        <f>'Moving Avg'!H550</f>
        <v>4.0178504999999998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4.1917</v>
      </c>
      <c r="C551" s="2">
        <f>RSI!I551</f>
        <v>41.74505627526711</v>
      </c>
      <c r="D551" s="2">
        <f>MACD!E551</f>
        <v>5.4914905045659879E-3</v>
      </c>
      <c r="E551" s="2">
        <f>MACD!F551</f>
        <v>-0.22876487574283966</v>
      </c>
      <c r="F551" s="2">
        <f>'Moving Avg'!D551</f>
        <v>4.4800800000000001</v>
      </c>
      <c r="G551" s="2">
        <f>'Moving Avg'!F551</f>
        <v>4.5454650000000001</v>
      </c>
      <c r="H551" s="2">
        <f>'Moving Avg'!G551</f>
        <v>4.1019299999999994</v>
      </c>
      <c r="I551" s="2">
        <f>'Moving Avg'!H551</f>
        <v>4.0172334999999988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4.4375999999999998</v>
      </c>
      <c r="C552" s="2">
        <f>RSI!I552</f>
        <v>50.818443457269261</v>
      </c>
      <c r="D552" s="2">
        <f>MACD!E552</f>
        <v>9.7069838615336579E-2</v>
      </c>
      <c r="E552" s="2">
        <f>MACD!F552</f>
        <v>-0.16359793287120444</v>
      </c>
      <c r="F552" s="2">
        <f>'Moving Avg'!D552</f>
        <v>4.3962400000000006</v>
      </c>
      <c r="G552" s="2">
        <f>'Moving Avg'!F552</f>
        <v>4.5535700000000006</v>
      </c>
      <c r="H552" s="2">
        <f>'Moving Avg'!G552</f>
        <v>4.1114319999999998</v>
      </c>
      <c r="I552" s="2">
        <f>'Moving Avg'!H552</f>
        <v>4.0178684999999987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4.3314000000000004</v>
      </c>
      <c r="C553" s="2">
        <f>RSI!I553</f>
        <v>47.385749524643579</v>
      </c>
      <c r="D553" s="2">
        <f>MACD!E553</f>
        <v>0.15825378840451165</v>
      </c>
      <c r="E553" s="2">
        <f>MACD!F553</f>
        <v>-9.9227588616061235E-2</v>
      </c>
      <c r="F553" s="2">
        <f>'Moving Avg'!D553</f>
        <v>4.3403400000000003</v>
      </c>
      <c r="G553" s="2">
        <f>'Moving Avg'!F553</f>
        <v>4.5658650000000005</v>
      </c>
      <c r="H553" s="2">
        <f>'Moving Avg'!G553</f>
        <v>4.1210440000000004</v>
      </c>
      <c r="I553" s="2">
        <f>'Moving Avg'!H553</f>
        <v>4.0182164999999985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4.3426</v>
      </c>
      <c r="C554" s="2">
        <f>RSI!I554</f>
        <v>47.78631751066186</v>
      </c>
      <c r="D554" s="2">
        <f>MACD!E554</f>
        <v>0.20716538680452601</v>
      </c>
      <c r="E554" s="2">
        <f>MACD!F554</f>
        <v>-3.7948993531943781E-2</v>
      </c>
      <c r="F554" s="2">
        <f>'Moving Avg'!D554</f>
        <v>4.3146400000000007</v>
      </c>
      <c r="G554" s="2">
        <f>'Moving Avg'!F554</f>
        <v>4.5784400000000005</v>
      </c>
      <c r="H554" s="2">
        <f>'Moving Avg'!G554</f>
        <v>4.1338980000000003</v>
      </c>
      <c r="I554" s="2">
        <f>'Moving Avg'!H554</f>
        <v>4.0189749999999984</v>
      </c>
      <c r="J554" s="5" t="str">
        <f>OBV!F554</f>
        <v>BULLISH</v>
      </c>
      <c r="K554" s="5" t="str">
        <f>OBV!G554</f>
        <v>NEUTRAL</v>
      </c>
      <c r="L554" s="5" t="str">
        <f>OBV!H554</f>
        <v>BULLISH DIVERGENCE</v>
      </c>
    </row>
    <row r="555" spans="1:12" ht="13.5" x14ac:dyDescent="0.25">
      <c r="A555" s="3">
        <f>RSI!A555</f>
        <v>43111</v>
      </c>
      <c r="B555" s="2">
        <f>RSI!B555</f>
        <v>4.3314000000000004</v>
      </c>
      <c r="C555" s="2">
        <f>RSI!I555</f>
        <v>47.397706714615673</v>
      </c>
      <c r="D555" s="2">
        <f>MACD!E555</f>
        <v>0.25152273157029814</v>
      </c>
      <c r="E555" s="2">
        <f>MACD!F555</f>
        <v>1.9945351488504605E-2</v>
      </c>
      <c r="F555" s="2">
        <f>'Moving Avg'!D555</f>
        <v>4.3269400000000005</v>
      </c>
      <c r="G555" s="2">
        <f>'Moving Avg'!F555</f>
        <v>4.5910150000000005</v>
      </c>
      <c r="H555" s="2">
        <f>'Moving Avg'!G555</f>
        <v>4.1429520000000002</v>
      </c>
      <c r="I555" s="2">
        <f>'Moving Avg'!H555</f>
        <v>4.0202319999999983</v>
      </c>
      <c r="J555" s="5" t="str">
        <f>OBV!F555</f>
        <v>BULLISH</v>
      </c>
      <c r="K555" s="5" t="str">
        <f>OBV!G555</f>
        <v>NEUTRAL</v>
      </c>
      <c r="L555" s="5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4.2308000000000003</v>
      </c>
      <c r="C556" s="2">
        <f>RSI!I556</f>
        <v>43.941122917830612</v>
      </c>
      <c r="D556" s="2">
        <f>MACD!E556</f>
        <v>0.29612893921789407</v>
      </c>
      <c r="E556" s="2">
        <f>MACD!F556</f>
        <v>7.5182069034382501E-2</v>
      </c>
      <c r="F556" s="2">
        <f>'Moving Avg'!D556</f>
        <v>4.3347600000000002</v>
      </c>
      <c r="G556" s="2">
        <f>'Moving Avg'!F556</f>
        <v>4.595765000000001</v>
      </c>
      <c r="H556" s="2">
        <f>'Moving Avg'!G556</f>
        <v>4.1499939999999995</v>
      </c>
      <c r="I556" s="2">
        <f>'Moving Avg'!H556</f>
        <v>4.0209859999999988</v>
      </c>
      <c r="J556" s="5" t="str">
        <f>OBV!F556</f>
        <v>BEARISH</v>
      </c>
      <c r="K556" s="5" t="str">
        <f>OBV!G556</f>
        <v>NEUTRAL</v>
      </c>
      <c r="L556" s="5" t="str">
        <f>OBV!H556</f>
        <v>BEARISH DIVERGENCE</v>
      </c>
    </row>
    <row r="557" spans="1:12" ht="13.5" x14ac:dyDescent="0.25">
      <c r="A557" s="3">
        <f>RSI!A557</f>
        <v>43115</v>
      </c>
      <c r="B557" s="2">
        <f>RSI!B557</f>
        <v>4.2923</v>
      </c>
      <c r="C557" s="2">
        <f>RSI!I557</f>
        <v>46.509327615112525</v>
      </c>
      <c r="D557" s="2">
        <f>MACD!E557</f>
        <v>0.32948276071708804</v>
      </c>
      <c r="E557" s="2">
        <f>MACD!F557</f>
        <v>0.12604220737092361</v>
      </c>
      <c r="F557" s="2">
        <f>'Moving Avg'!D557</f>
        <v>4.3056999999999999</v>
      </c>
      <c r="G557" s="2">
        <f>'Moving Avg'!F557</f>
        <v>4.6007950000000006</v>
      </c>
      <c r="H557" s="2">
        <f>'Moving Avg'!G557</f>
        <v>4.1600539999999997</v>
      </c>
      <c r="I557" s="2">
        <f>'Moving Avg'!H557</f>
        <v>4.0220474999999984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4.2923</v>
      </c>
      <c r="C558" s="2">
        <f>RSI!I558</f>
        <v>46.509327615112525</v>
      </c>
      <c r="D558" s="2">
        <f>MACD!E558</f>
        <v>0.32046216205443834</v>
      </c>
      <c r="E558" s="2">
        <f>MACD!F558</f>
        <v>0.16492619830762656</v>
      </c>
      <c r="F558" s="2">
        <f>'Moving Avg'!D558</f>
        <v>4.2978800000000001</v>
      </c>
      <c r="G558" s="2">
        <f>'Moving Avg'!F558</f>
        <v>4.5940899999999996</v>
      </c>
      <c r="H558" s="2">
        <f>'Moving Avg'!G558</f>
        <v>4.1702260000000004</v>
      </c>
      <c r="I558" s="2">
        <f>'Moving Avg'!H558</f>
        <v>4.0226874999999982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4.2643000000000004</v>
      </c>
      <c r="C559" s="2">
        <f>RSI!I559</f>
        <v>45.410835320638149</v>
      </c>
      <c r="D559" s="2">
        <f>MACD!E559</f>
        <v>0.29393990199618703</v>
      </c>
      <c r="E559" s="2">
        <f>MACD!F559</f>
        <v>0.19072893904533866</v>
      </c>
      <c r="F559" s="2">
        <f>'Moving Avg'!D559</f>
        <v>4.2822200000000006</v>
      </c>
      <c r="G559" s="2">
        <f>'Moving Avg'!F559</f>
        <v>4.5742450000000003</v>
      </c>
      <c r="H559" s="2">
        <f>'Moving Avg'!G559</f>
        <v>4.1798380000000002</v>
      </c>
      <c r="I559" s="2">
        <f>'Moving Avg'!H559</f>
        <v>4.0236089999999978</v>
      </c>
      <c r="J559" s="5" t="str">
        <f>OBV!F559</f>
        <v>BEARISH</v>
      </c>
      <c r="K559" s="5" t="str">
        <f>OBV!G559</f>
        <v>STRONG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4.4151999999999996</v>
      </c>
      <c r="C560" s="2">
        <f>RSI!I560</f>
        <v>51.991782792817688</v>
      </c>
      <c r="D560" s="2">
        <f>MACD!E560</f>
        <v>0.23003568226967985</v>
      </c>
      <c r="E560" s="2">
        <f>MACD!F560</f>
        <v>0.19859028769020692</v>
      </c>
      <c r="F560" s="2">
        <f>'Moving Avg'!D560</f>
        <v>4.2989800000000002</v>
      </c>
      <c r="G560" s="2">
        <f>'Moving Avg'!F560</f>
        <v>4.5482550000000002</v>
      </c>
      <c r="H560" s="2">
        <f>'Moving Avg'!G560</f>
        <v>4.1924679999999999</v>
      </c>
      <c r="I560" s="2">
        <f>'Moving Avg'!H560</f>
        <v>4.0256174999999983</v>
      </c>
      <c r="J560" s="5" t="str">
        <f>OBV!F560</f>
        <v>BEARISH</v>
      </c>
      <c r="K560" s="5" t="str">
        <f>OBV!G560</f>
        <v>NEUTRAL</v>
      </c>
      <c r="L560" s="5" t="str">
        <f>OBV!H560</f>
        <v>BEARISH DIVERGENCE</v>
      </c>
    </row>
    <row r="561" spans="1:12" ht="13.5" x14ac:dyDescent="0.25">
      <c r="A561" s="3">
        <f>RSI!A561</f>
        <v>43119</v>
      </c>
      <c r="B561" s="2">
        <f>RSI!B561</f>
        <v>4.4710999999999999</v>
      </c>
      <c r="C561" s="2">
        <f>RSI!I561</f>
        <v>54.194732830809336</v>
      </c>
      <c r="D561" s="2">
        <f>MACD!E561</f>
        <v>0.15951943396806101</v>
      </c>
      <c r="E561" s="2">
        <f>MACD!F561</f>
        <v>0.19077611694577776</v>
      </c>
      <c r="F561" s="2">
        <f>'Moving Avg'!D561</f>
        <v>4.3470399999999998</v>
      </c>
      <c r="G561" s="2">
        <f>'Moving Avg'!F561</f>
        <v>4.5149999999999988</v>
      </c>
      <c r="H561" s="2">
        <f>'Moving Avg'!G561</f>
        <v>4.2062160000000004</v>
      </c>
      <c r="I561" s="2">
        <f>'Moving Avg'!H561</f>
        <v>4.0271514999999969</v>
      </c>
      <c r="J561" s="5" t="str">
        <f>OBV!F561</f>
        <v>BULLISH</v>
      </c>
      <c r="K561" s="5" t="str">
        <f>OBV!G561</f>
        <v>NEUTRAL</v>
      </c>
      <c r="L561" s="5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4.3593999999999999</v>
      </c>
      <c r="C562" s="2">
        <f>RSI!I562</f>
        <v>49.32421334564016</v>
      </c>
      <c r="D562" s="2">
        <f>MACD!E562</f>
        <v>0.14537457351559002</v>
      </c>
      <c r="E562" s="2">
        <f>MACD!F562</f>
        <v>0.18169580825974024</v>
      </c>
      <c r="F562" s="2">
        <f>'Moving Avg'!D562</f>
        <v>4.3604599999999998</v>
      </c>
      <c r="G562" s="2">
        <f>'Moving Avg'!F562</f>
        <v>4.4814699999999998</v>
      </c>
      <c r="H562" s="2">
        <f>'Moving Avg'!G562</f>
        <v>4.2179539999999998</v>
      </c>
      <c r="I562" s="2">
        <f>'Moving Avg'!H562</f>
        <v>4.0281714999999982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</row>
    <row r="563" spans="1:12" ht="13.5" x14ac:dyDescent="0.25">
      <c r="A563" s="3">
        <f>RSI!A563</f>
        <v>43123</v>
      </c>
      <c r="B563" s="2">
        <f>RSI!B563</f>
        <v>4.4543999999999997</v>
      </c>
      <c r="C563" s="2">
        <f>RSI!I563</f>
        <v>53.178291997580942</v>
      </c>
      <c r="D563" s="2">
        <f>MACD!E563</f>
        <v>0.11015139710962973</v>
      </c>
      <c r="E563" s="2">
        <f>MACD!F563</f>
        <v>0.16738692602971816</v>
      </c>
      <c r="F563" s="2">
        <f>'Moving Avg'!D563</f>
        <v>4.3928799999999999</v>
      </c>
      <c r="G563" s="2">
        <f>'Moving Avg'!F563</f>
        <v>4.4605149999999991</v>
      </c>
      <c r="H563" s="2">
        <f>'Moving Avg'!G563</f>
        <v>4.2325979999999994</v>
      </c>
      <c r="I563" s="2">
        <f>'Moving Avg'!H563</f>
        <v>4.0295999999999976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4.4767000000000001</v>
      </c>
      <c r="C564" s="2">
        <f>RSI!I564</f>
        <v>54.0614996613293</v>
      </c>
      <c r="D564" s="2">
        <f>MACD!E564</f>
        <v>7.996912047123228E-2</v>
      </c>
      <c r="E564" s="2">
        <f>MACD!F564</f>
        <v>0.149903364918021</v>
      </c>
      <c r="F564" s="2">
        <f>'Moving Avg'!D564</f>
        <v>4.4353600000000002</v>
      </c>
      <c r="G564" s="2">
        <f>'Moving Avg'!F564</f>
        <v>4.4415099999999983</v>
      </c>
      <c r="H564" s="2">
        <f>'Moving Avg'!G564</f>
        <v>4.2490279999999991</v>
      </c>
      <c r="I564" s="2">
        <f>'Moving Avg'!H564</f>
        <v>4.0308739999999981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4.7450000000000001</v>
      </c>
      <c r="C565" s="2">
        <f>RSI!I565</f>
        <v>63.08406343881795</v>
      </c>
      <c r="D565" s="2">
        <f>MACD!E565</f>
        <v>3.2285352501306264E-2</v>
      </c>
      <c r="E565" s="2">
        <f>MACD!F565</f>
        <v>0.12637976243467805</v>
      </c>
      <c r="F565" s="2">
        <f>'Moving Avg'!D565</f>
        <v>4.5013200000000007</v>
      </c>
      <c r="G565" s="2">
        <f>'Moving Avg'!F565</f>
        <v>4.4353649999999991</v>
      </c>
      <c r="H565" s="2">
        <f>'Moving Avg'!G565</f>
        <v>4.2707139999999999</v>
      </c>
      <c r="I565" s="2">
        <f>'Moving Avg'!H565</f>
        <v>4.0325579999999972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4.7450000000000001</v>
      </c>
      <c r="C566" s="2">
        <f>RSI!I566</f>
        <v>63.08406343881795</v>
      </c>
      <c r="D566" s="2">
        <f>MACD!E566</f>
        <v>-2.5631962603352321E-2</v>
      </c>
      <c r="E566" s="2">
        <f>MACD!F566</f>
        <v>9.5977417427071984E-2</v>
      </c>
      <c r="F566" s="2">
        <f>'Moving Avg'!D566</f>
        <v>4.5561000000000007</v>
      </c>
      <c r="G566" s="2">
        <f>'Moving Avg'!F566</f>
        <v>4.4294950000000002</v>
      </c>
      <c r="H566" s="2">
        <f>'Moving Avg'!G566</f>
        <v>4.2920639999999999</v>
      </c>
      <c r="I566" s="2">
        <f>'Moving Avg'!H566</f>
        <v>4.0336654999999988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4.7506000000000004</v>
      </c>
      <c r="C567" s="2">
        <f>RSI!I567</f>
        <v>63.25874371507846</v>
      </c>
      <c r="D567" s="2">
        <f>MACD!E567</f>
        <v>-6.7529779706963389E-2</v>
      </c>
      <c r="E567" s="2">
        <f>MACD!F567</f>
        <v>6.327597800026491E-2</v>
      </c>
      <c r="F567" s="2">
        <f>'Moving Avg'!D567</f>
        <v>4.6343399999999999</v>
      </c>
      <c r="G567" s="2">
        <f>'Moving Avg'!F567</f>
        <v>4.4241850000000005</v>
      </c>
      <c r="H567" s="2">
        <f>'Moving Avg'!G567</f>
        <v>4.3131899999999996</v>
      </c>
      <c r="I567" s="2">
        <f>'Moving Avg'!H567</f>
        <v>4.0350669999999971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4.6947000000000001</v>
      </c>
      <c r="C568" s="2">
        <f>RSI!I568</f>
        <v>60.196701740853115</v>
      </c>
      <c r="D568" s="2">
        <f>MACD!E568</f>
        <v>-0.10066818593108096</v>
      </c>
      <c r="E568" s="2">
        <f>MACD!F568</f>
        <v>3.0487145213995738E-2</v>
      </c>
      <c r="F568" s="2">
        <f>'Moving Avg'!D568</f>
        <v>4.6824000000000003</v>
      </c>
      <c r="G568" s="2">
        <f>'Moving Avg'!F568</f>
        <v>4.428375</v>
      </c>
      <c r="H568" s="2">
        <f>'Moving Avg'!G568</f>
        <v>4.3305159999999994</v>
      </c>
      <c r="I568" s="2">
        <f>'Moving Avg'!H568</f>
        <v>4.0368099999999973</v>
      </c>
      <c r="J568" s="5" t="str">
        <f>OBV!F568</f>
        <v>BULLISH</v>
      </c>
      <c r="K568" s="5" t="str">
        <f>OBV!G568</f>
        <v>NEUTRAL</v>
      </c>
      <c r="L568" s="5" t="str">
        <f>OBV!H568</f>
        <v>CONFIRMED BULLISH</v>
      </c>
    </row>
    <row r="569" spans="1:12" ht="13.5" x14ac:dyDescent="0.25">
      <c r="A569" s="3">
        <f>RSI!A569</f>
        <v>43131</v>
      </c>
      <c r="B569" s="2">
        <f>RSI!B569</f>
        <v>4.6947000000000001</v>
      </c>
      <c r="C569" s="2">
        <f>RSI!I569</f>
        <v>60.196701740853115</v>
      </c>
      <c r="D569" s="2">
        <f>MACD!E569</f>
        <v>-0.1343775562100209</v>
      </c>
      <c r="E569" s="2">
        <f>MACD!F569</f>
        <v>-2.4857950708075914E-3</v>
      </c>
      <c r="F569" s="2">
        <f>'Moving Avg'!D569</f>
        <v>4.7260000000000009</v>
      </c>
      <c r="G569" s="2">
        <f>'Moving Avg'!F569</f>
        <v>4.4395550000000004</v>
      </c>
      <c r="H569" s="2">
        <f>'Moving Avg'!G569</f>
        <v>4.3477300000000003</v>
      </c>
      <c r="I569" s="2">
        <f>'Moving Avg'!H569</f>
        <v>4.038574999999998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</row>
    <row r="570" spans="1:12" ht="13.5" x14ac:dyDescent="0.25">
      <c r="A570" s="3">
        <f>RSI!A570</f>
        <v>43132</v>
      </c>
      <c r="B570" s="2">
        <f>RSI!B570</f>
        <v>4.5829000000000004</v>
      </c>
      <c r="C570" s="2">
        <f>RSI!I570</f>
        <v>54.120254021918754</v>
      </c>
      <c r="D570" s="2">
        <f>MACD!E570</f>
        <v>-0.13266464054582894</v>
      </c>
      <c r="E570" s="2">
        <f>MACD!F570</f>
        <v>-2.852156416581186E-2</v>
      </c>
      <c r="F570" s="2">
        <f>'Moving Avg'!D570</f>
        <v>4.6935799999999999</v>
      </c>
      <c r="G570" s="2">
        <f>'Moving Avg'!F570</f>
        <v>4.4552050000000003</v>
      </c>
      <c r="H570" s="2">
        <f>'Moving Avg'!G570</f>
        <v>4.3627080000000005</v>
      </c>
      <c r="I570" s="2">
        <f>'Moving Avg'!H570</f>
        <v>4.0404019999999976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4.6890999999999998</v>
      </c>
      <c r="C571" s="2">
        <f>RSI!I571</f>
        <v>58.414495302471458</v>
      </c>
      <c r="D571" s="2">
        <f>MACD!E571</f>
        <v>-0.13098854262606707</v>
      </c>
      <c r="E571" s="2">
        <f>MACD!F571</f>
        <v>-4.9014959857862903E-2</v>
      </c>
      <c r="F571" s="2">
        <f>'Moving Avg'!D571</f>
        <v>4.6824000000000003</v>
      </c>
      <c r="G571" s="2">
        <f>'Moving Avg'!F571</f>
        <v>4.4800749999999994</v>
      </c>
      <c r="H571" s="2">
        <f>'Moving Avg'!G571</f>
        <v>4.37981</v>
      </c>
      <c r="I571" s="2">
        <f>'Moving Avg'!H571</f>
        <v>4.0427819999999981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4.6387999999999998</v>
      </c>
      <c r="C572" s="2">
        <f>RSI!I572</f>
        <v>55.752788683303663</v>
      </c>
      <c r="D572" s="2">
        <f>MACD!E572</f>
        <v>-0.14412563351370533</v>
      </c>
      <c r="E572" s="2">
        <f>MACD!F572</f>
        <v>-6.8037094589031399E-2</v>
      </c>
      <c r="F572" s="2">
        <f>'Moving Avg'!D572</f>
        <v>4.6600400000000004</v>
      </c>
      <c r="G572" s="2">
        <f>'Moving Avg'!F572</f>
        <v>4.4901349999999995</v>
      </c>
      <c r="H572" s="2">
        <f>'Moving Avg'!G572</f>
        <v>4.3957939999999995</v>
      </c>
      <c r="I572" s="2">
        <f>'Moving Avg'!H572</f>
        <v>4.0447334999999978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4.4654999999999996</v>
      </c>
      <c r="C573" s="2">
        <f>RSI!I573</f>
        <v>47.690049836884107</v>
      </c>
      <c r="D573" s="2">
        <f>MACD!E573</f>
        <v>-0.12850739265913536</v>
      </c>
      <c r="E573" s="2">
        <f>MACD!F573</f>
        <v>-8.0131154203052196E-2</v>
      </c>
      <c r="F573" s="2">
        <f>'Moving Avg'!D573</f>
        <v>4.6141999999999994</v>
      </c>
      <c r="G573" s="2">
        <f>'Moving Avg'!F573</f>
        <v>4.4968399999999997</v>
      </c>
      <c r="H573" s="2">
        <f>'Moving Avg'!G573</f>
        <v>4.4083119999999996</v>
      </c>
      <c r="I573" s="2">
        <f>'Moving Avg'!H573</f>
        <v>4.0457294999999984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4.3593999999999999</v>
      </c>
      <c r="C574" s="2">
        <f>RSI!I574</f>
        <v>43.538668348680091</v>
      </c>
      <c r="D574" s="2">
        <f>MACD!E574</f>
        <v>-0.10364287469433986</v>
      </c>
      <c r="E574" s="2">
        <f>MACD!F574</f>
        <v>-8.4833498301309734E-2</v>
      </c>
      <c r="F574" s="2">
        <f>'Moving Avg'!D574</f>
        <v>4.5471400000000006</v>
      </c>
      <c r="G574" s="2">
        <f>'Moving Avg'!F574</f>
        <v>4.4976799999999999</v>
      </c>
      <c r="H574" s="2">
        <f>'Moving Avg'!G574</f>
        <v>4.4189319999999999</v>
      </c>
      <c r="I574" s="2">
        <f>'Moving Avg'!H574</f>
        <v>4.0464609999999981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4.4097</v>
      </c>
      <c r="C575" s="2">
        <f>RSI!I575</f>
        <v>45.94119701151039</v>
      </c>
      <c r="D575" s="2">
        <f>MACD!E575</f>
        <v>-4.4093262332243199E-2</v>
      </c>
      <c r="E575" s="2">
        <f>MACD!F575</f>
        <v>-7.668545110749643E-2</v>
      </c>
      <c r="F575" s="2">
        <f>'Moving Avg'!D575</f>
        <v>4.5125000000000002</v>
      </c>
      <c r="G575" s="2">
        <f>'Moving Avg'!F575</f>
        <v>4.501595</v>
      </c>
      <c r="H575" s="2">
        <f>'Moving Avg'!G575</f>
        <v>4.4305579999999996</v>
      </c>
      <c r="I575" s="2">
        <f>'Moving Avg'!H575</f>
        <v>4.0472224999999984</v>
      </c>
      <c r="J575" s="5" t="str">
        <f>OBV!F575</f>
        <v>BEARISH</v>
      </c>
      <c r="K575" s="5" t="str">
        <f>OBV!G575</f>
        <v>STRONG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4.3090999999999999</v>
      </c>
      <c r="C576" s="2">
        <f>RSI!I576</f>
        <v>42.084184434325778</v>
      </c>
      <c r="D576" s="2">
        <f>MACD!E576</f>
        <v>1.4337838661790059E-2</v>
      </c>
      <c r="E576" s="2">
        <f>MACD!F576</f>
        <v>-5.8480793153639139E-2</v>
      </c>
      <c r="F576" s="2">
        <f>'Moving Avg'!D576</f>
        <v>4.4365000000000006</v>
      </c>
      <c r="G576" s="2">
        <f>'Moving Avg'!F576</f>
        <v>4.5055099999999992</v>
      </c>
      <c r="H576" s="2">
        <f>'Moving Avg'!G576</f>
        <v>4.4400599999999999</v>
      </c>
      <c r="I576" s="2">
        <f>'Moving Avg'!H576</f>
        <v>4.0474809999999977</v>
      </c>
      <c r="J576" s="5" t="str">
        <f>OBV!F576</f>
        <v>BEARISH</v>
      </c>
      <c r="K576" s="5" t="str">
        <f>OBV!G576</f>
        <v>STRONG</v>
      </c>
      <c r="L576" s="5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4.3761000000000001</v>
      </c>
      <c r="C577" s="2">
        <f>RSI!I577</f>
        <v>45.373557786650672</v>
      </c>
      <c r="D577" s="2">
        <f>MACD!E577</f>
        <v>6.0819893985756046E-2</v>
      </c>
      <c r="E577" s="2">
        <f>MACD!F577</f>
        <v>-3.4620655725760105E-2</v>
      </c>
      <c r="F577" s="2">
        <f>'Moving Avg'!D577</f>
        <v>4.3839600000000001</v>
      </c>
      <c r="G577" s="2">
        <f>'Moving Avg'!F577</f>
        <v>4.5096999999999996</v>
      </c>
      <c r="H577" s="2">
        <f>'Moving Avg'!G577</f>
        <v>4.45146</v>
      </c>
      <c r="I577" s="2">
        <f>'Moving Avg'!H577</f>
        <v>4.0480744999999976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4.3761000000000001</v>
      </c>
      <c r="C578" s="2">
        <f>RSI!I578</f>
        <v>45.373557786650672</v>
      </c>
      <c r="D578" s="2">
        <f>MACD!E578</f>
        <v>9.2212160761105721E-2</v>
      </c>
      <c r="E578" s="2">
        <f>MACD!F578</f>
        <v>-9.2540924283869425E-3</v>
      </c>
      <c r="F578" s="2">
        <f>'Moving Avg'!D578</f>
        <v>4.3660800000000002</v>
      </c>
      <c r="G578" s="2">
        <f>'Moving Avg'!F578</f>
        <v>4.5138899999999991</v>
      </c>
      <c r="H578" s="2">
        <f>'Moving Avg'!G578</f>
        <v>4.4627500000000007</v>
      </c>
      <c r="I578" s="2">
        <f>'Moving Avg'!H578</f>
        <v>4.0488894999999987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4.2587999999999999</v>
      </c>
      <c r="C579" s="2">
        <f>RSI!I579</f>
        <v>40.68206009903048</v>
      </c>
      <c r="D579" s="2">
        <f>MACD!E579</f>
        <v>0.1280760488527779</v>
      </c>
      <c r="E579" s="2">
        <f>MACD!F579</f>
        <v>1.8211935827846026E-2</v>
      </c>
      <c r="F579" s="2">
        <f>'Moving Avg'!D579</f>
        <v>4.3459599999999998</v>
      </c>
      <c r="G579" s="2">
        <f>'Moving Avg'!F579</f>
        <v>4.5136149999999997</v>
      </c>
      <c r="H579" s="2">
        <f>'Moving Avg'!G579</f>
        <v>4.4715820000000006</v>
      </c>
      <c r="I579" s="2">
        <f>'Moving Avg'!H579</f>
        <v>4.0491179999999982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</row>
    <row r="580" spans="1:12" ht="13.5" x14ac:dyDescent="0.25">
      <c r="A580" s="3">
        <f>RSI!A580</f>
        <v>43146</v>
      </c>
      <c r="B580" s="2">
        <f>RSI!B580</f>
        <v>4.1917</v>
      </c>
      <c r="C580" s="2">
        <f>RSI!I580</f>
        <v>38.245916224794279</v>
      </c>
      <c r="D580" s="2">
        <f>MACD!E580</f>
        <v>0.14745287229949611</v>
      </c>
      <c r="E580" s="2">
        <f>MACD!F580</f>
        <v>4.406012312217604E-2</v>
      </c>
      <c r="F580" s="2">
        <f>'Moving Avg'!D580</f>
        <v>4.3023600000000002</v>
      </c>
      <c r="G580" s="2">
        <f>'Moving Avg'!F580</f>
        <v>4.5024399999999991</v>
      </c>
      <c r="H580" s="2">
        <f>'Moving Avg'!G580</f>
        <v>4.4789599999999998</v>
      </c>
      <c r="I580" s="2">
        <f>'Moving Avg'!H580</f>
        <v>4.0490334999999984</v>
      </c>
      <c r="J580" s="5" t="str">
        <f>OBV!F580</f>
        <v>BEARISH</v>
      </c>
      <c r="K580" s="5" t="str">
        <f>OBV!G580</f>
        <v>NEUTRAL</v>
      </c>
      <c r="L580" s="5" t="str">
        <f>OBV!H580</f>
        <v>CONFIRMED BEARISH</v>
      </c>
    </row>
    <row r="581" spans="1:12" ht="13.5" x14ac:dyDescent="0.25">
      <c r="A581" s="3">
        <f>RSI!A581</f>
        <v>43147</v>
      </c>
      <c r="B581" s="2">
        <f>RSI!B581</f>
        <v>4.1917</v>
      </c>
      <c r="C581" s="2">
        <f>RSI!I581</f>
        <v>38.245916224794279</v>
      </c>
      <c r="D581" s="2">
        <f>MACD!E581</f>
        <v>0.18175035081416802</v>
      </c>
      <c r="E581" s="2">
        <f>MACD!F581</f>
        <v>7.1598168660574446E-2</v>
      </c>
      <c r="F581" s="2">
        <f>'Moving Avg'!D581</f>
        <v>4.27888</v>
      </c>
      <c r="G581" s="2">
        <f>'Moving Avg'!F581</f>
        <v>4.4884699999999986</v>
      </c>
      <c r="H581" s="2">
        <f>'Moving Avg'!G581</f>
        <v>4.4817540000000005</v>
      </c>
      <c r="I581" s="2">
        <f>'Moving Avg'!H581</f>
        <v>4.0493034999999979</v>
      </c>
      <c r="J581" s="5" t="str">
        <f>OBV!F581</f>
        <v>BEARISH</v>
      </c>
      <c r="K581" s="5" t="str">
        <f>OBV!G581</f>
        <v>NEUTRAL</v>
      </c>
      <c r="L581" s="5" t="str">
        <f>OBV!H581</f>
        <v>CONFIRMED BEARISH</v>
      </c>
    </row>
    <row r="582" spans="1:12" ht="13.5" x14ac:dyDescent="0.25">
      <c r="A582" s="3">
        <f>RSI!A582</f>
        <v>43150</v>
      </c>
      <c r="B582" s="2">
        <f>RSI!B582</f>
        <v>4.1078999999999999</v>
      </c>
      <c r="C582" s="2">
        <f>RSI!I582</f>
        <v>35.193438119416072</v>
      </c>
      <c r="D582" s="2">
        <f>MACD!E582</f>
        <v>0.21068768753290801</v>
      </c>
      <c r="E582" s="2">
        <f>MACD!F582</f>
        <v>9.9416072435041164E-2</v>
      </c>
      <c r="F582" s="2">
        <f>'Moving Avg'!D582</f>
        <v>4.2252400000000003</v>
      </c>
      <c r="G582" s="2">
        <f>'Moving Avg'!F582</f>
        <v>4.4758949999999995</v>
      </c>
      <c r="H582" s="2">
        <f>'Moving Avg'!G582</f>
        <v>4.478402</v>
      </c>
      <c r="I582" s="2">
        <f>'Moving Avg'!H582</f>
        <v>4.0492209999999975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4.0128000000000004</v>
      </c>
      <c r="C583" s="2">
        <f>RSI!I583</f>
        <v>32.065706484480117</v>
      </c>
      <c r="D583" s="2">
        <f>MACD!E583</f>
        <v>0.21739143923525006</v>
      </c>
      <c r="E583" s="2">
        <f>MACD!F583</f>
        <v>0.12301114579508296</v>
      </c>
      <c r="F583" s="2">
        <f>'Moving Avg'!D583</f>
        <v>4.1525800000000004</v>
      </c>
      <c r="G583" s="2">
        <f>'Moving Avg'!F583</f>
        <v>4.4538150000000005</v>
      </c>
      <c r="H583" s="2">
        <f>'Moving Avg'!G583</f>
        <v>4.4769480000000001</v>
      </c>
      <c r="I583" s="2">
        <f>'Moving Avg'!H583</f>
        <v>4.0486629999999977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4.1246</v>
      </c>
      <c r="C584" s="2">
        <f>RSI!I584</f>
        <v>38.936337217793849</v>
      </c>
      <c r="D584" s="2">
        <f>MACD!E584</f>
        <v>0.20072068698796564</v>
      </c>
      <c r="E584" s="2">
        <f>MACD!F584</f>
        <v>0.1385530540336595</v>
      </c>
      <c r="F584" s="2">
        <f>'Moving Avg'!D584</f>
        <v>4.1257400000000004</v>
      </c>
      <c r="G584" s="2">
        <f>'Moving Avg'!F584</f>
        <v>4.43621</v>
      </c>
      <c r="H584" s="2">
        <f>'Moving Avg'!G584</f>
        <v>4.4776179999999997</v>
      </c>
      <c r="I584" s="2">
        <f>'Moving Avg'!H584</f>
        <v>4.0492629999999972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4.1246</v>
      </c>
      <c r="C585" s="2">
        <f>RSI!I585</f>
        <v>38.936337217793849</v>
      </c>
      <c r="D585" s="2">
        <f>MACD!E585</f>
        <v>0.19578638608780885</v>
      </c>
      <c r="E585" s="2">
        <f>MACD!F585</f>
        <v>0.14999972044448937</v>
      </c>
      <c r="F585" s="2">
        <f>'Moving Avg'!D585</f>
        <v>4.1123200000000004</v>
      </c>
      <c r="G585" s="2">
        <f>'Moving Avg'!F585</f>
        <v>4.4051900000000002</v>
      </c>
      <c r="H585" s="2">
        <f>'Moving Avg'!G585</f>
        <v>4.4785119999999994</v>
      </c>
      <c r="I585" s="2">
        <f>'Moving Avg'!H585</f>
        <v>4.048975999999997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4.024</v>
      </c>
      <c r="C586" s="2">
        <f>RSI!I586</f>
        <v>35.219169173217765</v>
      </c>
      <c r="D586" s="2">
        <f>MACD!E586</f>
        <v>0.18491322856104464</v>
      </c>
      <c r="E586" s="2">
        <f>MACD!F586</f>
        <v>0.15698242206780044</v>
      </c>
      <c r="F586" s="2">
        <f>'Moving Avg'!D586</f>
        <v>4.0787800000000001</v>
      </c>
      <c r="G586" s="2">
        <f>'Moving Avg'!F586</f>
        <v>4.3691399999999998</v>
      </c>
      <c r="H586" s="2">
        <f>'Moving Avg'!G586</f>
        <v>4.4762759999999995</v>
      </c>
      <c r="I586" s="2">
        <f>'Moving Avg'!H586</f>
        <v>4.0491394999999981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3.9121999999999999</v>
      </c>
      <c r="C587" s="2">
        <f>RSI!I587</f>
        <v>31.607740381251062</v>
      </c>
      <c r="D587" s="2">
        <f>MACD!E587</f>
        <v>0.19612527632712951</v>
      </c>
      <c r="E587" s="2">
        <f>MACD!F587</f>
        <v>0.16481099291966628</v>
      </c>
      <c r="F587" s="2">
        <f>'Moving Avg'!D587</f>
        <v>4.0396400000000003</v>
      </c>
      <c r="G587" s="2">
        <f>'Moving Avg'!F587</f>
        <v>4.3272199999999996</v>
      </c>
      <c r="H587" s="2">
        <f>'Moving Avg'!G587</f>
        <v>4.4706859999999997</v>
      </c>
      <c r="I587" s="2">
        <f>'Moving Avg'!H587</f>
        <v>4.0484779999999976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3.9121999999999999</v>
      </c>
      <c r="C588" s="2">
        <f>RSI!I588</f>
        <v>31.607740381251062</v>
      </c>
      <c r="D588" s="2">
        <f>MACD!E588</f>
        <v>0.20796120803757034</v>
      </c>
      <c r="E588" s="2">
        <f>MACD!F588</f>
        <v>0.17344103594324708</v>
      </c>
      <c r="F588" s="2">
        <f>'Moving Avg'!D588</f>
        <v>4.0195199999999991</v>
      </c>
      <c r="G588" s="2">
        <f>'Moving Avg'!F588</f>
        <v>4.2880950000000002</v>
      </c>
      <c r="H588" s="2">
        <f>'Moving Avg'!G588</f>
        <v>4.4604019999999993</v>
      </c>
      <c r="I588" s="2">
        <f>'Moving Avg'!H588</f>
        <v>4.0480824999999978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3.8563999999999998</v>
      </c>
      <c r="C589" s="2">
        <f>RSI!I589</f>
        <v>29.836761453592715</v>
      </c>
      <c r="D589" s="2">
        <f>MACD!E589</f>
        <v>0.20623823478463876</v>
      </c>
      <c r="E589" s="2">
        <f>MACD!F589</f>
        <v>0.18000047571152544</v>
      </c>
      <c r="F589" s="2">
        <f>'Moving Avg'!D589</f>
        <v>3.9658799999999998</v>
      </c>
      <c r="G589" s="2">
        <f>'Moving Avg'!F589</f>
        <v>4.2461799999999998</v>
      </c>
      <c r="H589" s="2">
        <f>'Moving Avg'!G589</f>
        <v>4.4443060000000001</v>
      </c>
      <c r="I589" s="2">
        <f>'Moving Avg'!H589</f>
        <v>4.047607499999998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3.9121999999999999</v>
      </c>
      <c r="C590" s="2">
        <f>RSI!I590</f>
        <v>33.829484144505415</v>
      </c>
      <c r="D590" s="2">
        <f>MACD!E590</f>
        <v>0.19266737842083614</v>
      </c>
      <c r="E590" s="2">
        <f>MACD!F590</f>
        <v>0.18253385625338758</v>
      </c>
      <c r="F590" s="2">
        <f>'Moving Avg'!D590</f>
        <v>3.9233999999999996</v>
      </c>
      <c r="G590" s="2">
        <f>'Moving Avg'!F590</f>
        <v>4.2126449999999993</v>
      </c>
      <c r="H590" s="2">
        <f>'Moving Avg'!G590</f>
        <v>4.4238500000000007</v>
      </c>
      <c r="I590" s="2">
        <f>'Moving Avg'!H590</f>
        <v>4.0472119999999974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3.9121999999999999</v>
      </c>
      <c r="C591" s="2">
        <f>RSI!I591</f>
        <v>33.829484144505415</v>
      </c>
      <c r="D591" s="2">
        <f>MACD!E591</f>
        <v>0.18302448664382975</v>
      </c>
      <c r="E591" s="2">
        <f>MACD!F591</f>
        <v>0.18263198233147604</v>
      </c>
      <c r="F591" s="2">
        <f>'Moving Avg'!D591</f>
        <v>3.9010399999999996</v>
      </c>
      <c r="G591" s="2">
        <f>'Moving Avg'!F591</f>
        <v>4.1737999999999991</v>
      </c>
      <c r="H591" s="2">
        <f>'Moving Avg'!G591</f>
        <v>4.3993700000000002</v>
      </c>
      <c r="I591" s="2">
        <f>'Moving Avg'!H591</f>
        <v>4.047037999999997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3.8563999999999998</v>
      </c>
      <c r="C592" s="2">
        <f>RSI!I592</f>
        <v>31.735043822317039</v>
      </c>
      <c r="D592" s="2">
        <f>MACD!E592</f>
        <v>0.16780997614453597</v>
      </c>
      <c r="E592" s="2">
        <f>MACD!F592</f>
        <v>0.17966758109408804</v>
      </c>
      <c r="F592" s="2">
        <f>'Moving Avg'!D592</f>
        <v>3.8898800000000002</v>
      </c>
      <c r="G592" s="2">
        <f>'Moving Avg'!F592</f>
        <v>4.1346799999999995</v>
      </c>
      <c r="H592" s="2">
        <f>'Moving Avg'!G592</f>
        <v>4.3758980000000012</v>
      </c>
      <c r="I592" s="2">
        <f>'Moving Avg'!H592</f>
        <v>4.0469619999999979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4.0296000000000003</v>
      </c>
      <c r="C593" s="2">
        <f>RSI!I593</f>
        <v>43.440236609391732</v>
      </c>
      <c r="D593" s="2">
        <f>MACD!E593</f>
        <v>0.12938310921609286</v>
      </c>
      <c r="E593" s="2">
        <f>MACD!F593</f>
        <v>0.169610686718489</v>
      </c>
      <c r="F593" s="2">
        <f>'Moving Avg'!D593</f>
        <v>3.9133599999999999</v>
      </c>
      <c r="G593" s="2">
        <f>'Moving Avg'!F593</f>
        <v>4.1128849999999995</v>
      </c>
      <c r="H593" s="2">
        <f>'Moving Avg'!G593</f>
        <v>4.3590200000000001</v>
      </c>
      <c r="I593" s="2">
        <f>'Moving Avg'!H593</f>
        <v>4.047507999999997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4.2698999999999998</v>
      </c>
      <c r="C594" s="2">
        <f>RSI!I594</f>
        <v>54.975345755187519</v>
      </c>
      <c r="D594" s="2">
        <f>MACD!E594</f>
        <v>9.7010685164279131E-2</v>
      </c>
      <c r="E594" s="2">
        <f>MACD!F594</f>
        <v>0.15509068640764706</v>
      </c>
      <c r="F594" s="2">
        <f>'Moving Avg'!D594</f>
        <v>3.9960599999999999</v>
      </c>
      <c r="G594" s="2">
        <f>'Moving Avg'!F594</f>
        <v>4.1084099999999992</v>
      </c>
      <c r="H594" s="2">
        <f>'Moving Avg'!G594</f>
        <v>4.3472819999999999</v>
      </c>
      <c r="I594" s="2">
        <f>'Moving Avg'!H594</f>
        <v>4.0497214999999978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4.4488000000000003</v>
      </c>
      <c r="C595" s="2">
        <f>RSI!I595</f>
        <v>61.302873955781337</v>
      </c>
      <c r="D595" s="2">
        <f>MACD!E595</f>
        <v>5.5634447685915411E-2</v>
      </c>
      <c r="E595" s="2">
        <f>MACD!F595</f>
        <v>0.13519943866330073</v>
      </c>
      <c r="F595" s="2">
        <f>'Moving Avg'!D595</f>
        <v>4.1033799999999996</v>
      </c>
      <c r="G595" s="2">
        <f>'Moving Avg'!F595</f>
        <v>4.1103649999999998</v>
      </c>
      <c r="H595" s="2">
        <f>'Moving Avg'!G595</f>
        <v>4.3389000000000006</v>
      </c>
      <c r="I595" s="2">
        <f>'Moving Avg'!H595</f>
        <v>4.0525189999999984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</row>
    <row r="596" spans="1:12" ht="13.5" x14ac:dyDescent="0.25">
      <c r="A596" s="3">
        <f>RSI!A596</f>
        <v>43168</v>
      </c>
      <c r="B596" s="2">
        <f>RSI!B596</f>
        <v>4.2866999999999997</v>
      </c>
      <c r="C596" s="2">
        <f>RSI!I596</f>
        <v>53.910043552569022</v>
      </c>
      <c r="D596" s="2">
        <f>MACD!E596</f>
        <v>1.5419054246332387E-2</v>
      </c>
      <c r="E596" s="2">
        <f>MACD!F596</f>
        <v>0.11124336177990707</v>
      </c>
      <c r="F596" s="2">
        <f>'Moving Avg'!D596</f>
        <v>4.17828</v>
      </c>
      <c r="G596" s="2">
        <f>'Moving Avg'!F596</f>
        <v>4.1092449999999996</v>
      </c>
      <c r="H596" s="2">
        <f>'Moving Avg'!G596</f>
        <v>4.3273860000000006</v>
      </c>
      <c r="I596" s="2">
        <f>'Moving Avg'!H596</f>
        <v>4.0545724999999981</v>
      </c>
      <c r="J596" s="5" t="str">
        <f>OBV!F596</f>
        <v>BULLISH</v>
      </c>
      <c r="K596" s="5" t="str">
        <f>OBV!G596</f>
        <v>WEAK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4.3146000000000004</v>
      </c>
      <c r="C597" s="2">
        <f>RSI!I597</f>
        <v>54.917766626300917</v>
      </c>
      <c r="D597" s="2">
        <f>MACD!E597</f>
        <v>-3.8524847214838509E-2</v>
      </c>
      <c r="E597" s="2">
        <f>MACD!F597</f>
        <v>8.1289719980957964E-2</v>
      </c>
      <c r="F597" s="2">
        <f>'Moving Avg'!D597</f>
        <v>4.2699200000000008</v>
      </c>
      <c r="G597" s="2">
        <f>'Moving Avg'!F597</f>
        <v>4.1061699999999997</v>
      </c>
      <c r="H597" s="2">
        <f>'Moving Avg'!G597</f>
        <v>4.316542000000001</v>
      </c>
      <c r="I597" s="2">
        <f>'Moving Avg'!H597</f>
        <v>4.0569649999999982</v>
      </c>
      <c r="J597" s="5" t="str">
        <f>OBV!F597</f>
        <v>BULLISH</v>
      </c>
      <c r="K597" s="5" t="str">
        <f>OBV!G597</f>
        <v>WEAK</v>
      </c>
      <c r="L597" s="5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4.5046999999999997</v>
      </c>
      <c r="C598" s="2">
        <f>RSI!I598</f>
        <v>61.150554252371812</v>
      </c>
      <c r="D598" s="2">
        <f>MACD!E598</f>
        <v>-9.9016794545216058E-2</v>
      </c>
      <c r="E598" s="2">
        <f>MACD!F598</f>
        <v>4.5228417075723171E-2</v>
      </c>
      <c r="F598" s="2">
        <f>'Moving Avg'!D598</f>
        <v>4.3649399999999998</v>
      </c>
      <c r="G598" s="2">
        <f>'Moving Avg'!F598</f>
        <v>4.1126000000000005</v>
      </c>
      <c r="H598" s="2">
        <f>'Moving Avg'!G598</f>
        <v>4.3144180000000008</v>
      </c>
      <c r="I598" s="2">
        <f>'Moving Avg'!H598</f>
        <v>4.0609509999999984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4.5157999999999996</v>
      </c>
      <c r="C599" s="2">
        <f>RSI!I599</f>
        <v>61.485387048359442</v>
      </c>
      <c r="D599" s="2">
        <f>MACD!E599</f>
        <v>-0.16144134821379996</v>
      </c>
      <c r="E599" s="2">
        <f>MACD!F599</f>
        <v>3.8944640178185455E-3</v>
      </c>
      <c r="F599" s="2">
        <f>'Moving Avg'!D599</f>
        <v>4.4141199999999996</v>
      </c>
      <c r="G599" s="2">
        <f>'Moving Avg'!F599</f>
        <v>4.1254499999999998</v>
      </c>
      <c r="H599" s="2">
        <f>'Moving Avg'!G599</f>
        <v>4.3153120000000014</v>
      </c>
      <c r="I599" s="2">
        <f>'Moving Avg'!H599</f>
        <v>4.0649704999999976</v>
      </c>
      <c r="J599" s="5" t="str">
        <f>OBV!F599</f>
        <v>BULLISH</v>
      </c>
      <c r="K599" s="5" t="str">
        <f>OBV!G599</f>
        <v>WEAK</v>
      </c>
      <c r="L599" s="5" t="str">
        <f>OBV!H599</f>
        <v>CONFIRMED BULLISH</v>
      </c>
    </row>
    <row r="600" spans="1:12" ht="13.5" x14ac:dyDescent="0.25">
      <c r="A600" s="3">
        <f>RSI!A600</f>
        <v>43174</v>
      </c>
      <c r="B600" s="2">
        <f>RSI!B600</f>
        <v>4.4151999999999996</v>
      </c>
      <c r="C600" s="2">
        <f>RSI!I600</f>
        <v>56.714522085363193</v>
      </c>
      <c r="D600" s="2">
        <f>MACD!E600</f>
        <v>-0.19998774954145127</v>
      </c>
      <c r="E600" s="2">
        <f>MACD!F600</f>
        <v>-3.6881978694035422E-2</v>
      </c>
      <c r="F600" s="2">
        <f>'Moving Avg'!D600</f>
        <v>4.4074</v>
      </c>
      <c r="G600" s="2">
        <f>'Moving Avg'!F600</f>
        <v>4.1366250000000004</v>
      </c>
      <c r="H600" s="2">
        <f>'Moving Avg'!G600</f>
        <v>4.3182180000000008</v>
      </c>
      <c r="I600" s="2">
        <f>'Moving Avg'!H600</f>
        <v>4.0684644999999984</v>
      </c>
      <c r="J600" s="5" t="str">
        <f>OBV!F600</f>
        <v>BULLISH</v>
      </c>
      <c r="K600" s="5" t="str">
        <f>OBV!G600</f>
        <v>WEAK</v>
      </c>
      <c r="L600" s="5" t="str">
        <f>OBV!H600</f>
        <v>BULLISH DIVERGENCE</v>
      </c>
    </row>
    <row r="601" spans="1:12" ht="13.5" x14ac:dyDescent="0.25">
      <c r="A601" s="3">
        <f>RSI!A601</f>
        <v>43175</v>
      </c>
      <c r="B601" s="2">
        <f>RSI!B601</f>
        <v>4.3314000000000004</v>
      </c>
      <c r="C601" s="2">
        <f>RSI!I601</f>
        <v>53.02367733064461</v>
      </c>
      <c r="D601" s="2">
        <f>MACD!E601</f>
        <v>-0.22743364517375397</v>
      </c>
      <c r="E601" s="2">
        <f>MACD!F601</f>
        <v>-7.4992311989979132E-2</v>
      </c>
      <c r="F601" s="2">
        <f>'Moving Avg'!D601</f>
        <v>4.4163399999999999</v>
      </c>
      <c r="G601" s="2">
        <f>'Moving Avg'!F601</f>
        <v>4.1436099999999998</v>
      </c>
      <c r="H601" s="2">
        <f>'Moving Avg'!G601</f>
        <v>4.3210120000000005</v>
      </c>
      <c r="I601" s="2">
        <f>'Moving Avg'!H601</f>
        <v>4.0709629999999981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4.3314000000000004</v>
      </c>
      <c r="C602" s="2">
        <f>RSI!I602</f>
        <v>53.02367733064461</v>
      </c>
      <c r="D602" s="2">
        <f>MACD!E602</f>
        <v>-0.25970682670705258</v>
      </c>
      <c r="E602" s="2">
        <f>MACD!F602</f>
        <v>-0.11193521493339384</v>
      </c>
      <c r="F602" s="2">
        <f>'Moving Avg'!D602</f>
        <v>4.4197000000000006</v>
      </c>
      <c r="G602" s="2">
        <f>'Moving Avg'!F602</f>
        <v>4.1547849999999995</v>
      </c>
      <c r="H602" s="2">
        <f>'Moving Avg'!G602</f>
        <v>4.3188880000000012</v>
      </c>
      <c r="I602" s="2">
        <f>'Moving Avg'!H602</f>
        <v>4.0735059999999983</v>
      </c>
      <c r="J602" s="5" t="str">
        <f>OBV!F602</f>
        <v>BULLISH</v>
      </c>
      <c r="K602" s="5" t="str">
        <f>OBV!G602</f>
        <v>WEAK</v>
      </c>
      <c r="L602" s="5" t="str">
        <f>OBV!H602</f>
        <v>CONFIRMED BULLISH</v>
      </c>
    </row>
    <row r="603" spans="1:12" ht="13.5" x14ac:dyDescent="0.25">
      <c r="A603" s="3">
        <f>RSI!A603</f>
        <v>43180</v>
      </c>
      <c r="B603" s="2">
        <f>RSI!B603</f>
        <v>4.4432</v>
      </c>
      <c r="C603" s="2">
        <f>RSI!I603</f>
        <v>57.321134162520451</v>
      </c>
      <c r="D603" s="2">
        <f>MACD!E603</f>
        <v>-0.26908089398576784</v>
      </c>
      <c r="E603" s="2">
        <f>MACD!F603</f>
        <v>-0.14336435074386866</v>
      </c>
      <c r="F603" s="2">
        <f>'Moving Avg'!D603</f>
        <v>4.4074000000000009</v>
      </c>
      <c r="G603" s="2">
        <f>'Moving Avg'!F603</f>
        <v>4.1763050000000002</v>
      </c>
      <c r="H603" s="2">
        <f>'Moving Avg'!G603</f>
        <v>4.3211240000000002</v>
      </c>
      <c r="I603" s="2">
        <f>'Moving Avg'!H603</f>
        <v>4.0766744999999993</v>
      </c>
      <c r="J603" s="5" t="str">
        <f>OBV!F603</f>
        <v>BULLISH</v>
      </c>
      <c r="K603" s="5" t="str">
        <f>OBV!G603</f>
        <v>NEUTRAL</v>
      </c>
      <c r="L603" s="5" t="str">
        <f>OBV!H603</f>
        <v>BULLISH DIVERGENCE</v>
      </c>
    </row>
    <row r="604" spans="1:12" ht="13.5" x14ac:dyDescent="0.25">
      <c r="A604" s="3">
        <f>RSI!A604</f>
        <v>43181</v>
      </c>
      <c r="B604" s="2">
        <f>RSI!B604</f>
        <v>4.5941000000000001</v>
      </c>
      <c r="C604" s="2">
        <f>RSI!I604</f>
        <v>62.33021221574873</v>
      </c>
      <c r="D604" s="2">
        <f>MACD!E604</f>
        <v>-0.25228073707894083</v>
      </c>
      <c r="E604" s="2">
        <f>MACD!F604</f>
        <v>-0.16514762801088309</v>
      </c>
      <c r="F604" s="2">
        <f>'Moving Avg'!D604</f>
        <v>4.4230600000000004</v>
      </c>
      <c r="G604" s="2">
        <f>'Moving Avg'!F604</f>
        <v>4.1997799999999996</v>
      </c>
      <c r="H604" s="2">
        <f>'Moving Avg'!G604</f>
        <v>4.3261539999999998</v>
      </c>
      <c r="I604" s="2">
        <f>'Moving Avg'!H604</f>
        <v>4.0801539999999994</v>
      </c>
      <c r="J604" s="5" t="str">
        <f>OBV!F604</f>
        <v>BEARISH</v>
      </c>
      <c r="K604" s="5" t="str">
        <f>OBV!G604</f>
        <v>NEUTRAL</v>
      </c>
      <c r="L604" s="5" t="str">
        <f>OBV!H604</f>
        <v>BEARISH DIVERGENCE</v>
      </c>
    </row>
    <row r="605" spans="1:12" ht="13.5" x14ac:dyDescent="0.25">
      <c r="A605" s="3">
        <f>RSI!A605</f>
        <v>43182</v>
      </c>
      <c r="B605" s="2">
        <f>RSI!B605</f>
        <v>4.7953000000000001</v>
      </c>
      <c r="C605" s="2">
        <f>RSI!I605</f>
        <v>67.763002435789915</v>
      </c>
      <c r="D605" s="2">
        <f>MACD!E605</f>
        <v>-0.22731844050431604</v>
      </c>
      <c r="E605" s="2">
        <f>MACD!F605</f>
        <v>-0.17758179050956968</v>
      </c>
      <c r="F605" s="2">
        <f>'Moving Avg'!D605</f>
        <v>4.4990800000000011</v>
      </c>
      <c r="G605" s="2">
        <f>'Moving Avg'!F605</f>
        <v>4.2333149999999993</v>
      </c>
      <c r="H605" s="2">
        <f>'Moving Avg'!G605</f>
        <v>4.3354320000000008</v>
      </c>
      <c r="I605" s="2">
        <f>'Moving Avg'!H605</f>
        <v>4.0836859999999993</v>
      </c>
      <c r="J605" s="5" t="str">
        <f>OBV!F605</f>
        <v>BULLISH</v>
      </c>
      <c r="K605" s="5" t="str">
        <f>OBV!G605</f>
        <v>WEAK</v>
      </c>
      <c r="L605" s="5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4.6387999999999998</v>
      </c>
      <c r="C606" s="2">
        <f>RSI!I606</f>
        <v>60.45898707740362</v>
      </c>
      <c r="D606" s="2">
        <f>MACD!E606</f>
        <v>-0.22246514899423264</v>
      </c>
      <c r="E606" s="2">
        <f>MACD!F606</f>
        <v>-0.1865584622065023</v>
      </c>
      <c r="F606" s="2">
        <f>'Moving Avg'!D606</f>
        <v>4.5605600000000006</v>
      </c>
      <c r="G606" s="2">
        <f>'Moving Avg'!F606</f>
        <v>4.2640549999999999</v>
      </c>
      <c r="H606" s="2">
        <f>'Moving Avg'!G606</f>
        <v>4.343592000000001</v>
      </c>
      <c r="I606" s="2">
        <f>'Moving Avg'!H606</f>
        <v>4.0855264999999994</v>
      </c>
      <c r="J606" s="5" t="str">
        <f>OBV!F606</f>
        <v>BEARISH</v>
      </c>
      <c r="K606" s="5" t="str">
        <f>OBV!G606</f>
        <v>STRONG</v>
      </c>
      <c r="L606" s="5" t="str">
        <f>OBV!H606</f>
        <v>BEARISH DIVERGENCE</v>
      </c>
    </row>
    <row r="607" spans="1:12" ht="13.5" x14ac:dyDescent="0.25">
      <c r="A607" s="3">
        <f>RSI!A607</f>
        <v>43186</v>
      </c>
      <c r="B607" s="2">
        <f>RSI!B607</f>
        <v>4.7506000000000004</v>
      </c>
      <c r="C607" s="2">
        <f>RSI!I607</f>
        <v>63.486813134283103</v>
      </c>
      <c r="D607" s="2">
        <f>MACD!E607</f>
        <v>-0.22412920665448954</v>
      </c>
      <c r="E607" s="2">
        <f>MACD!F607</f>
        <v>-0.19407261109609975</v>
      </c>
      <c r="F607" s="2">
        <f>'Moving Avg'!D607</f>
        <v>4.6444000000000001</v>
      </c>
      <c r="G607" s="2">
        <f>'Moving Avg'!F607</f>
        <v>4.3059750000000001</v>
      </c>
      <c r="H607" s="2">
        <f>'Moving Avg'!G607</f>
        <v>4.3527580000000006</v>
      </c>
      <c r="I607" s="2">
        <f>'Moving Avg'!H607</f>
        <v>4.0886134999999992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</row>
    <row r="608" spans="1:12" ht="13.5" x14ac:dyDescent="0.25">
      <c r="A608" s="3">
        <f>RSI!A608</f>
        <v>43187</v>
      </c>
      <c r="B608" s="2">
        <f>RSI!B608</f>
        <v>4.7506000000000004</v>
      </c>
      <c r="C608" s="2">
        <f>RSI!I608</f>
        <v>63.486813134283103</v>
      </c>
      <c r="D608" s="2">
        <f>MACD!E608</f>
        <v>-0.1986012836629012</v>
      </c>
      <c r="E608" s="2">
        <f>MACD!F608</f>
        <v>-0.19497834560946004</v>
      </c>
      <c r="F608" s="2">
        <f>'Moving Avg'!D608</f>
        <v>4.7058800000000005</v>
      </c>
      <c r="G608" s="2">
        <f>'Moving Avg'!F608</f>
        <v>4.3478950000000003</v>
      </c>
      <c r="H608" s="2">
        <f>'Moving Avg'!G608</f>
        <v>4.3619240000000001</v>
      </c>
      <c r="I608" s="2">
        <f>'Moving Avg'!H608</f>
        <v>4.091744499999999</v>
      </c>
      <c r="J608" s="5" t="str">
        <f>OBV!F608</f>
        <v>BEARISH</v>
      </c>
      <c r="K608" s="5" t="str">
        <f>OBV!G608</f>
        <v>NEUTRAL</v>
      </c>
      <c r="L608" s="5" t="str">
        <f>OBV!H608</f>
        <v>BEARISH DIVERGENCE</v>
      </c>
    </row>
    <row r="609" spans="1:12" ht="13.5" x14ac:dyDescent="0.25">
      <c r="A609" s="3">
        <f>RSI!A609</f>
        <v>43188</v>
      </c>
      <c r="B609" s="2">
        <f>RSI!B609</f>
        <v>4.6666999999999996</v>
      </c>
      <c r="C609" s="2">
        <f>RSI!I609</f>
        <v>59.520052785941424</v>
      </c>
      <c r="D609" s="2">
        <f>MACD!E609</f>
        <v>-0.17121728378444523</v>
      </c>
      <c r="E609" s="2">
        <f>MACD!F609</f>
        <v>-0.19022613324445709</v>
      </c>
      <c r="F609" s="2">
        <f>'Moving Avg'!D609</f>
        <v>4.7203999999999997</v>
      </c>
      <c r="G609" s="2">
        <f>'Moving Avg'!F609</f>
        <v>4.3884100000000013</v>
      </c>
      <c r="H609" s="2">
        <f>'Moving Avg'!G609</f>
        <v>4.3699720000000006</v>
      </c>
      <c r="I609" s="2">
        <f>'Moving Avg'!H609</f>
        <v>4.0938794999999999</v>
      </c>
      <c r="J609" s="5" t="str">
        <f>OBV!F609</f>
        <v>BEARISH</v>
      </c>
      <c r="K609" s="5" t="str">
        <f>OBV!G609</f>
        <v>STRONG</v>
      </c>
      <c r="L609" s="5" t="str">
        <f>OBV!H609</f>
        <v>BEARISH DIVERGENCE</v>
      </c>
    </row>
    <row r="610" spans="1:12" ht="13.5" x14ac:dyDescent="0.25">
      <c r="A610" s="3">
        <f>RSI!A610</f>
        <v>43189</v>
      </c>
      <c r="B610" s="2">
        <f>RSI!B610</f>
        <v>4.7450000000000001</v>
      </c>
      <c r="C610" s="2">
        <f>RSI!I610</f>
        <v>61.911862664110082</v>
      </c>
      <c r="D610" s="2">
        <f>MACD!E610</f>
        <v>-0.17080797010435056</v>
      </c>
      <c r="E610" s="2">
        <f>MACD!F610</f>
        <v>-0.18634250061643581</v>
      </c>
      <c r="F610" s="2">
        <f>'Moving Avg'!D610</f>
        <v>4.7103400000000004</v>
      </c>
      <c r="G610" s="2">
        <f>'Moving Avg'!F610</f>
        <v>4.4300500000000014</v>
      </c>
      <c r="H610" s="2">
        <f>'Moving Avg'!G610</f>
        <v>4.3765679999999998</v>
      </c>
      <c r="I610" s="2">
        <f>'Moving Avg'!H610</f>
        <v>4.0969604999999998</v>
      </c>
      <c r="J610" s="5" t="str">
        <f>OBV!F610</f>
        <v>BEARISH</v>
      </c>
      <c r="K610" s="5" t="str">
        <f>OBV!G610</f>
        <v>STRONG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4.6387999999999998</v>
      </c>
      <c r="C611" s="2">
        <f>RSI!I611</f>
        <v>56.993094079301393</v>
      </c>
      <c r="D611" s="2">
        <f>MACD!E611</f>
        <v>-0.17732479875835683</v>
      </c>
      <c r="E611" s="2">
        <f>MACD!F611</f>
        <v>-0.18453896024482003</v>
      </c>
      <c r="F611" s="2">
        <f>'Moving Avg'!D611</f>
        <v>4.7103400000000004</v>
      </c>
      <c r="G611" s="2">
        <f>'Moving Avg'!F611</f>
        <v>4.4663800000000009</v>
      </c>
      <c r="H611" s="2">
        <f>'Moving Avg'!G611</f>
        <v>4.3799219999999988</v>
      </c>
      <c r="I611" s="2">
        <f>'Moving Avg'!H611</f>
        <v>4.1000869999999994</v>
      </c>
      <c r="J611" s="5" t="str">
        <f>OBV!F611</f>
        <v>BULLISH</v>
      </c>
      <c r="K611" s="5" t="str">
        <f>OBV!G611</f>
        <v>WEAK</v>
      </c>
      <c r="L611" s="5" t="str">
        <f>OBV!H611</f>
        <v>NEUTRAL</v>
      </c>
    </row>
    <row r="612" spans="1:12" ht="13.5" x14ac:dyDescent="0.25">
      <c r="A612" s="3">
        <f>RSI!A612</f>
        <v>43193</v>
      </c>
      <c r="B612" s="2">
        <f>RSI!B612</f>
        <v>4.6387999999999998</v>
      </c>
      <c r="C612" s="2">
        <f>RSI!I612</f>
        <v>56.993094079301393</v>
      </c>
      <c r="D612" s="2">
        <f>MACD!E612</f>
        <v>-0.18391291466951998</v>
      </c>
      <c r="E612" s="2">
        <f>MACD!F612</f>
        <v>-0.18441375112976002</v>
      </c>
      <c r="F612" s="2">
        <f>'Moving Avg'!D612</f>
        <v>4.6879800000000005</v>
      </c>
      <c r="G612" s="2">
        <f>'Moving Avg'!F612</f>
        <v>4.5055000000000014</v>
      </c>
      <c r="H612" s="2">
        <f>'Moving Avg'!G612</f>
        <v>4.3855099999999991</v>
      </c>
      <c r="I612" s="2">
        <f>'Moving Avg'!H612</f>
        <v>4.1041004999999986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4.7115</v>
      </c>
      <c r="C613" s="2">
        <f>RSI!I613</f>
        <v>59.544830466927813</v>
      </c>
      <c r="D613" s="2">
        <f>MACD!E613</f>
        <v>-0.17866698936152048</v>
      </c>
      <c r="E613" s="2">
        <f>MACD!F613</f>
        <v>-0.18326439877611211</v>
      </c>
      <c r="F613" s="2">
        <f>'Moving Avg'!D613</f>
        <v>4.6801599999999999</v>
      </c>
      <c r="G613" s="2">
        <f>'Moving Avg'!F613</f>
        <v>4.5395950000000003</v>
      </c>
      <c r="H613" s="2">
        <f>'Moving Avg'!G613</f>
        <v>4.3906520000000002</v>
      </c>
      <c r="I613" s="2">
        <f>'Moving Avg'!H613</f>
        <v>4.1084554999999989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4.6835000000000004</v>
      </c>
      <c r="C614" s="2">
        <f>RSI!I614</f>
        <v>58.114647763146912</v>
      </c>
      <c r="D614" s="2">
        <f>MACD!E614</f>
        <v>-0.15028893404201593</v>
      </c>
      <c r="E614" s="2">
        <f>MACD!F614</f>
        <v>-0.17666930582929288</v>
      </c>
      <c r="F614" s="2">
        <f>'Moving Avg'!D614</f>
        <v>4.6835199999999997</v>
      </c>
      <c r="G614" s="2">
        <f>'Moving Avg'!F614</f>
        <v>4.5602749999999999</v>
      </c>
      <c r="H614" s="2">
        <f>'Moving Avg'!G614</f>
        <v>4.3947880000000001</v>
      </c>
      <c r="I614" s="2">
        <f>'Moving Avg'!H614</f>
        <v>4.1121379999999981</v>
      </c>
      <c r="J614" s="5" t="str">
        <f>OBV!F614</f>
        <v>BEARISH</v>
      </c>
      <c r="K614" s="5" t="str">
        <f>OBV!G614</f>
        <v>NEUTRAL</v>
      </c>
      <c r="L614" s="5" t="str">
        <f>OBV!H614</f>
        <v>BEARISH DIVERGENCE</v>
      </c>
    </row>
    <row r="615" spans="1:12" ht="13.5" x14ac:dyDescent="0.25">
      <c r="A615" s="3">
        <f>RSI!A615</f>
        <v>43196</v>
      </c>
      <c r="B615" s="2">
        <f>RSI!B615</f>
        <v>4.6947000000000001</v>
      </c>
      <c r="C615" s="2">
        <f>RSI!I615</f>
        <v>58.543575348247423</v>
      </c>
      <c r="D615" s="2">
        <f>MACD!E615</f>
        <v>-9.7237307406597751E-2</v>
      </c>
      <c r="E615" s="2">
        <f>MACD!F615</f>
        <v>-0.16078290614475388</v>
      </c>
      <c r="F615" s="2">
        <f>'Moving Avg'!D615</f>
        <v>4.6734600000000004</v>
      </c>
      <c r="G615" s="2">
        <f>'Moving Avg'!F615</f>
        <v>4.5725699999999998</v>
      </c>
      <c r="H615" s="2">
        <f>'Moving Avg'!G615</f>
        <v>4.3937820000000007</v>
      </c>
      <c r="I615" s="2">
        <f>'Moving Avg'!H615</f>
        <v>4.1152999999999986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4.6835000000000004</v>
      </c>
      <c r="C616" s="2">
        <f>RSI!I616</f>
        <v>57.90498486628789</v>
      </c>
      <c r="D616" s="2">
        <f>MACD!E616</f>
        <v>-7.6665379901280417E-2</v>
      </c>
      <c r="E616" s="2">
        <f>MACD!F616</f>
        <v>-0.14395940089605919</v>
      </c>
      <c r="F616" s="2">
        <f>'Moving Avg'!D616</f>
        <v>4.6823999999999995</v>
      </c>
      <c r="G616" s="2">
        <f>'Moving Avg'!F616</f>
        <v>4.5924099999999992</v>
      </c>
      <c r="H616" s="2">
        <f>'Moving Avg'!G616</f>
        <v>4.3925520000000002</v>
      </c>
      <c r="I616" s="2">
        <f>'Moving Avg'!H616</f>
        <v>4.118095499999999</v>
      </c>
      <c r="J616" s="5" t="str">
        <f>OBV!F616</f>
        <v>BULLISH</v>
      </c>
      <c r="K616" s="5" t="str">
        <f>OBV!G616</f>
        <v>NEUTRAL</v>
      </c>
      <c r="L616" s="5" t="str">
        <f>OBV!H616</f>
        <v>CONFIRMED BULLISH</v>
      </c>
    </row>
    <row r="617" spans="1:12" ht="13.5" x14ac:dyDescent="0.25">
      <c r="A617" s="3">
        <f>RSI!A617</f>
        <v>43201</v>
      </c>
      <c r="B617" s="2">
        <f>RSI!B617</f>
        <v>4.4767000000000001</v>
      </c>
      <c r="C617" s="2">
        <f>RSI!I617</f>
        <v>47.583996094933454</v>
      </c>
      <c r="D617" s="2">
        <f>MACD!E617</f>
        <v>-2.7664976529293561E-2</v>
      </c>
      <c r="E617" s="2">
        <f>MACD!F617</f>
        <v>-0.12070051602270607</v>
      </c>
      <c r="F617" s="2">
        <f>'Moving Avg'!D617</f>
        <v>4.6499800000000011</v>
      </c>
      <c r="G617" s="2">
        <f>'Moving Avg'!F617</f>
        <v>4.6005149999999997</v>
      </c>
      <c r="H617" s="2">
        <f>'Moving Avg'!G617</f>
        <v>4.3870740000000001</v>
      </c>
      <c r="I617" s="2">
        <f>'Moving Avg'!H617</f>
        <v>4.120522499999999</v>
      </c>
      <c r="J617" s="5" t="str">
        <f>OBV!F617</f>
        <v>BULLISH</v>
      </c>
      <c r="K617" s="5" t="str">
        <f>OBV!G617</f>
        <v>NEUTRAL</v>
      </c>
      <c r="L617" s="5" t="str">
        <f>OBV!H617</f>
        <v>BULLISH DIVERGENCE</v>
      </c>
    </row>
    <row r="618" spans="1:12" ht="13.5" x14ac:dyDescent="0.25">
      <c r="A618" s="3">
        <f>RSI!A618</f>
        <v>43202</v>
      </c>
      <c r="B618" s="2">
        <f>RSI!B618</f>
        <v>4.5270000000000001</v>
      </c>
      <c r="C618" s="2">
        <f>RSI!I618</f>
        <v>49.922047477167617</v>
      </c>
      <c r="D618" s="2">
        <f>MACD!E618</f>
        <v>1.0436364876443172E-2</v>
      </c>
      <c r="E618" s="2">
        <f>MACD!F618</f>
        <v>-9.4473139842876225E-2</v>
      </c>
      <c r="F618" s="2">
        <f>'Moving Avg'!D618</f>
        <v>4.6130800000000001</v>
      </c>
      <c r="G618" s="2">
        <f>'Moving Avg'!F618</f>
        <v>4.6016299999999992</v>
      </c>
      <c r="H618" s="2">
        <f>'Moving Avg'!G618</f>
        <v>4.3837199999999994</v>
      </c>
      <c r="I618" s="2">
        <f>'Moving Avg'!H618</f>
        <v>4.123178499999999</v>
      </c>
      <c r="J618" s="5" t="str">
        <f>OBV!F618</f>
        <v>BULLISH</v>
      </c>
      <c r="K618" s="5" t="str">
        <f>OBV!G618</f>
        <v>NEUTRAL</v>
      </c>
      <c r="L618" s="5" t="str">
        <f>OBV!H618</f>
        <v>BULLISH DIVERGENCE</v>
      </c>
    </row>
    <row r="619" spans="1:12" ht="13.5" x14ac:dyDescent="0.25">
      <c r="A619" s="3">
        <f>RSI!A619</f>
        <v>43203</v>
      </c>
      <c r="B619" s="2">
        <f>RSI!B619</f>
        <v>4.5046999999999997</v>
      </c>
      <c r="C619" s="2">
        <f>RSI!I619</f>
        <v>48.881044006307285</v>
      </c>
      <c r="D619" s="2">
        <f>MACD!E619</f>
        <v>3.1461217945023989E-2</v>
      </c>
      <c r="E619" s="2">
        <f>MACD!F619</f>
        <v>-6.9286268285296188E-2</v>
      </c>
      <c r="F619" s="2">
        <f>'Moving Avg'!D619</f>
        <v>4.5773200000000003</v>
      </c>
      <c r="G619" s="2">
        <f>'Moving Avg'!F619</f>
        <v>4.6010749999999998</v>
      </c>
      <c r="H619" s="2">
        <f>'Moving Avg'!G619</f>
        <v>4.3799199999999994</v>
      </c>
      <c r="I619" s="2">
        <f>'Moving Avg'!H619</f>
        <v>4.1259669999999993</v>
      </c>
      <c r="J619" s="5" t="str">
        <f>OBV!F619</f>
        <v>BULLISH</v>
      </c>
      <c r="K619" s="5" t="str">
        <f>OBV!G619</f>
        <v>NEUTRAL</v>
      </c>
      <c r="L619" s="5" t="str">
        <f>OBV!H619</f>
        <v>BULLISH DIVERGENCE</v>
      </c>
    </row>
    <row r="620" spans="1:12" ht="13.5" x14ac:dyDescent="0.25">
      <c r="A620" s="3">
        <f>RSI!A620</f>
        <v>43206</v>
      </c>
      <c r="B620" s="2">
        <f>RSI!B620</f>
        <v>4.4151999999999996</v>
      </c>
      <c r="C620" s="2">
        <f>RSI!I620</f>
        <v>44.839704075650403</v>
      </c>
      <c r="D620" s="2">
        <f>MACD!E620</f>
        <v>6.8097086099096593E-2</v>
      </c>
      <c r="E620" s="2">
        <f>MACD!F620</f>
        <v>-4.1809597408417637E-2</v>
      </c>
      <c r="F620" s="2">
        <f>'Moving Avg'!D620</f>
        <v>4.52142</v>
      </c>
      <c r="G620" s="2">
        <f>'Moving Avg'!F620</f>
        <v>4.6010749999999998</v>
      </c>
      <c r="H620" s="2">
        <f>'Moving Avg'!G620</f>
        <v>4.3765659999999986</v>
      </c>
      <c r="I620" s="2">
        <f>'Moving Avg'!H620</f>
        <v>4.1291949999999993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4.3593999999999999</v>
      </c>
      <c r="C621" s="2">
        <f>RSI!I621</f>
        <v>42.481504046876381</v>
      </c>
      <c r="D621" s="2">
        <f>MACD!E621</f>
        <v>8.7577642788479793E-2</v>
      </c>
      <c r="E621" s="2">
        <f>MACD!F621</f>
        <v>-1.593214936903815E-2</v>
      </c>
      <c r="F621" s="2">
        <f>'Moving Avg'!D621</f>
        <v>4.4565999999999999</v>
      </c>
      <c r="G621" s="2">
        <f>'Moving Avg'!F621</f>
        <v>4.6024750000000001</v>
      </c>
      <c r="H621" s="2">
        <f>'Moving Avg'!G621</f>
        <v>4.3699719999999989</v>
      </c>
      <c r="I621" s="2">
        <f>'Moving Avg'!H621</f>
        <v>4.1310354999999985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4.4710999999999999</v>
      </c>
      <c r="C622" s="2">
        <f>RSI!I622</f>
        <v>48.338665319637968</v>
      </c>
      <c r="D622" s="2">
        <f>MACD!E622</f>
        <v>9.6752122897957094E-2</v>
      </c>
      <c r="E622" s="2">
        <f>MACD!F622</f>
        <v>6.6047050843609009E-3</v>
      </c>
      <c r="F622" s="2">
        <f>'Moving Avg'!D622</f>
        <v>4.4554799999999997</v>
      </c>
      <c r="G622" s="2">
        <f>'Moving Avg'!F622</f>
        <v>4.6094600000000003</v>
      </c>
      <c r="H622" s="2">
        <f>'Moving Avg'!G622</f>
        <v>4.3666179999999999</v>
      </c>
      <c r="I622" s="2">
        <f>'Moving Avg'!H622</f>
        <v>4.1335454999999994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4.3648999999999996</v>
      </c>
      <c r="C623" s="2">
        <f>RSI!I623</f>
        <v>43.774542679318444</v>
      </c>
      <c r="D623" s="2">
        <f>MACD!E623</f>
        <v>0.12379991075697294</v>
      </c>
      <c r="E623" s="2">
        <f>MACD!F623</f>
        <v>3.004374621888331E-2</v>
      </c>
      <c r="F623" s="2">
        <f>'Moving Avg'!D623</f>
        <v>4.4230599999999995</v>
      </c>
      <c r="G623" s="2">
        <f>'Moving Avg'!F623</f>
        <v>4.6055449999999993</v>
      </c>
      <c r="H623" s="2">
        <f>'Moving Avg'!G623</f>
        <v>4.3646059999999993</v>
      </c>
      <c r="I623" s="2">
        <f>'Moving Avg'!H623</f>
        <v>4.1357239999999997</v>
      </c>
      <c r="J623" s="5" t="str">
        <f>OBV!F623</f>
        <v>BEARISH</v>
      </c>
      <c r="K623" s="5" t="str">
        <f>OBV!G623</f>
        <v>STRONG</v>
      </c>
      <c r="L623" s="5" t="str">
        <f>OBV!H623</f>
        <v>CONFIRMED BEARISH</v>
      </c>
    </row>
    <row r="624" spans="1:12" ht="13.5" x14ac:dyDescent="0.25">
      <c r="A624" s="3">
        <f>RSI!A624</f>
        <v>43210</v>
      </c>
      <c r="B624" s="2">
        <f>RSI!B624</f>
        <v>4.2755000000000001</v>
      </c>
      <c r="C624" s="2">
        <f>RSI!I624</f>
        <v>40.323000556377231</v>
      </c>
      <c r="D624" s="2">
        <f>MACD!E624</f>
        <v>0.14984475981167744</v>
      </c>
      <c r="E624" s="2">
        <f>MACD!F624</f>
        <v>5.4003948937442141E-2</v>
      </c>
      <c r="F624" s="2">
        <f>'Moving Avg'!D624</f>
        <v>4.3772199999999994</v>
      </c>
      <c r="G624" s="2">
        <f>'Moving Avg'!F624</f>
        <v>4.5896149999999993</v>
      </c>
      <c r="H624" s="2">
        <f>'Moving Avg'!G624</f>
        <v>4.3629279999999993</v>
      </c>
      <c r="I624" s="2">
        <f>'Moving Avg'!H624</f>
        <v>4.138031999999999</v>
      </c>
      <c r="J624" s="5" t="str">
        <f>OBV!F624</f>
        <v>BEARISH</v>
      </c>
      <c r="K624" s="5" t="str">
        <f>OBV!G624</f>
        <v>STRONG</v>
      </c>
      <c r="L624" s="5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4.3704999999999998</v>
      </c>
      <c r="C625" s="2">
        <f>RSI!I625</f>
        <v>45.262128078303228</v>
      </c>
      <c r="D625" s="2">
        <f>MACD!E625</f>
        <v>0.16787824827548636</v>
      </c>
      <c r="E625" s="2">
        <f>MACD!F625</f>
        <v>7.6778808805050988E-2</v>
      </c>
      <c r="F625" s="2">
        <f>'Moving Avg'!D625</f>
        <v>4.3682800000000004</v>
      </c>
      <c r="G625" s="2">
        <f>'Moving Avg'!F625</f>
        <v>4.5683750000000005</v>
      </c>
      <c r="H625" s="2">
        <f>'Moving Avg'!G625</f>
        <v>4.3621439999999998</v>
      </c>
      <c r="I625" s="2">
        <f>'Moving Avg'!H625</f>
        <v>4.1414799999999987</v>
      </c>
      <c r="J625" s="5" t="str">
        <f>OBV!F625</f>
        <v>BEARISH</v>
      </c>
      <c r="K625" s="5" t="str">
        <f>OBV!G625</f>
        <v>STRONG</v>
      </c>
      <c r="L625" s="5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4.6052999999999997</v>
      </c>
      <c r="C626" s="2">
        <f>RSI!I626</f>
        <v>55.143697070887065</v>
      </c>
      <c r="D626" s="2">
        <f>MACD!E626</f>
        <v>0.16467282472689782</v>
      </c>
      <c r="E626" s="2">
        <f>MACD!F626</f>
        <v>9.4357611989420359E-2</v>
      </c>
      <c r="F626" s="2">
        <f>'Moving Avg'!D626</f>
        <v>4.4174600000000002</v>
      </c>
      <c r="G626" s="2">
        <f>'Moving Avg'!F626</f>
        <v>4.5667</v>
      </c>
      <c r="H626" s="2">
        <f>'Moving Avg'!G626</f>
        <v>4.3680679999999992</v>
      </c>
      <c r="I626" s="2">
        <f>'Moving Avg'!H626</f>
        <v>4.1456809999999988</v>
      </c>
      <c r="J626" s="5" t="str">
        <f>OBV!F626</f>
        <v>BULLISH</v>
      </c>
      <c r="K626" s="5" t="str">
        <f>OBV!G626</f>
        <v>NEUTRAL</v>
      </c>
      <c r="L626" s="5" t="str">
        <f>OBV!H626</f>
        <v>CONFIRMED BULLISH</v>
      </c>
    </row>
    <row r="627" spans="1:12" ht="13.5" x14ac:dyDescent="0.25">
      <c r="A627" s="3">
        <f>RSI!A627</f>
        <v>43215</v>
      </c>
      <c r="B627" s="2">
        <f>RSI!B627</f>
        <v>4.6052999999999997</v>
      </c>
      <c r="C627" s="2">
        <f>RSI!I627</f>
        <v>55.143697070887065</v>
      </c>
      <c r="D627" s="2">
        <f>MACD!E627</f>
        <v>0.12936062308937846</v>
      </c>
      <c r="E627" s="2">
        <f>MACD!F627</f>
        <v>0.10135821420941199</v>
      </c>
      <c r="F627" s="2">
        <f>'Moving Avg'!D627</f>
        <v>4.4443000000000001</v>
      </c>
      <c r="G627" s="2">
        <f>'Moving Avg'!F627</f>
        <v>4.5594349999999988</v>
      </c>
      <c r="H627" s="2">
        <f>'Moving Avg'!G627</f>
        <v>4.3726520000000004</v>
      </c>
      <c r="I627" s="2">
        <f>'Moving Avg'!H627</f>
        <v>4.1501919999999988</v>
      </c>
      <c r="J627" s="5" t="str">
        <f>OBV!F627</f>
        <v>BEARISH</v>
      </c>
      <c r="K627" s="5" t="str">
        <f>OBV!G627</f>
        <v>NEUTRAL</v>
      </c>
      <c r="L627" s="5" t="str">
        <f>OBV!H627</f>
        <v>BEARISH DIVERGENCE</v>
      </c>
    </row>
    <row r="628" spans="1:12" ht="13.5" x14ac:dyDescent="0.25">
      <c r="A628" s="3">
        <f>RSI!A628</f>
        <v>43216</v>
      </c>
      <c r="B628" s="2">
        <f>RSI!B628</f>
        <v>4.5773000000000001</v>
      </c>
      <c r="C628" s="2">
        <f>RSI!I628</f>
        <v>53.800458118311838</v>
      </c>
      <c r="D628" s="2">
        <f>MACD!E628</f>
        <v>0.10856718165725443</v>
      </c>
      <c r="E628" s="2">
        <f>MACD!F628</f>
        <v>0.10280000769898048</v>
      </c>
      <c r="F628" s="2">
        <f>'Moving Avg'!D628</f>
        <v>4.4867800000000004</v>
      </c>
      <c r="G628" s="2">
        <f>'Moving Avg'!F628</f>
        <v>4.5507699999999991</v>
      </c>
      <c r="H628" s="2">
        <f>'Moving Avg'!G628</f>
        <v>4.3766760000000007</v>
      </c>
      <c r="I628" s="2">
        <f>'Moving Avg'!H628</f>
        <v>4.1546294999999978</v>
      </c>
      <c r="J628" s="5" t="str">
        <f>OBV!F628</f>
        <v>BEARISH</v>
      </c>
      <c r="K628" s="5" t="str">
        <f>OBV!G628</f>
        <v>STRONG</v>
      </c>
      <c r="L628" s="5" t="str">
        <f>OBV!H628</f>
        <v>BEARISH DIVERGENCE</v>
      </c>
    </row>
    <row r="629" spans="1:12" ht="13.5" x14ac:dyDescent="0.25">
      <c r="A629" s="3">
        <f>RSI!A629</f>
        <v>43217</v>
      </c>
      <c r="B629" s="2">
        <f>RSI!B629</f>
        <v>4.4151999999999996</v>
      </c>
      <c r="C629" s="2">
        <f>RSI!I629</f>
        <v>46.707127205201793</v>
      </c>
      <c r="D629" s="2">
        <f>MACD!E629</f>
        <v>9.904220980408418E-2</v>
      </c>
      <c r="E629" s="2">
        <f>MACD!F629</f>
        <v>0.10204844812000123</v>
      </c>
      <c r="F629" s="2">
        <f>'Moving Avg'!D629</f>
        <v>4.5147199999999996</v>
      </c>
      <c r="G629" s="2">
        <f>'Moving Avg'!F629</f>
        <v>4.538195</v>
      </c>
      <c r="H629" s="2">
        <f>'Moving Avg'!G629</f>
        <v>4.379804</v>
      </c>
      <c r="I629" s="2">
        <f>'Moving Avg'!H629</f>
        <v>4.1574364999999993</v>
      </c>
      <c r="J629" s="5" t="str">
        <f>OBV!F629</f>
        <v>BEARISH</v>
      </c>
      <c r="K629" s="5" t="str">
        <f>OBV!G629</f>
        <v>STRONG</v>
      </c>
      <c r="L629" s="5" t="str">
        <f>OBV!H629</f>
        <v>BEARISH DIVERGENCE</v>
      </c>
    </row>
    <row r="630" spans="1:12" ht="13.5" x14ac:dyDescent="0.25">
      <c r="A630" s="3">
        <f>RSI!A630</f>
        <v>43220</v>
      </c>
      <c r="B630" s="2">
        <f>RSI!B630</f>
        <v>4.3034999999999997</v>
      </c>
      <c r="C630" s="2">
        <f>RSI!I630</f>
        <v>42.544543702016263</v>
      </c>
      <c r="D630" s="2">
        <f>MACD!E630</f>
        <v>8.5975725192009023E-2</v>
      </c>
      <c r="E630" s="2">
        <f>MACD!F630</f>
        <v>9.8833903534402801E-2</v>
      </c>
      <c r="F630" s="2">
        <f>'Moving Avg'!D630</f>
        <v>4.5013199999999998</v>
      </c>
      <c r="G630" s="2">
        <f>'Moving Avg'!F630</f>
        <v>4.516119999999999</v>
      </c>
      <c r="H630" s="2">
        <f>'Moving Avg'!G630</f>
        <v>4.3820400000000008</v>
      </c>
      <c r="I630" s="2">
        <f>'Moving Avg'!H630</f>
        <v>4.1590414999999981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4.3090999999999999</v>
      </c>
      <c r="C631" s="2">
        <f>RSI!I631</f>
        <v>42.819678759114986</v>
      </c>
      <c r="D631" s="2">
        <f>MACD!E631</f>
        <v>6.703217485272539E-2</v>
      </c>
      <c r="E631" s="2">
        <f>MACD!F631</f>
        <v>9.2473557798067332E-2</v>
      </c>
      <c r="F631" s="2">
        <f>'Moving Avg'!D631</f>
        <v>4.4420799999999998</v>
      </c>
      <c r="G631" s="2">
        <f>'Moving Avg'!F631</f>
        <v>4.4996349999999996</v>
      </c>
      <c r="H631" s="2">
        <f>'Moving Avg'!G631</f>
        <v>4.3843880000000004</v>
      </c>
      <c r="I631" s="2">
        <f>'Moving Avg'!H631</f>
        <v>4.160607999999999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4.4151999999999996</v>
      </c>
      <c r="C632" s="2">
        <f>RSI!I632</f>
        <v>47.909315184511108</v>
      </c>
      <c r="D632" s="2">
        <f>MACD!E632</f>
        <v>6.1325037978896546E-2</v>
      </c>
      <c r="E632" s="2">
        <f>MACD!F632</f>
        <v>8.6243853834233178E-2</v>
      </c>
      <c r="F632" s="2">
        <f>'Moving Avg'!D632</f>
        <v>4.4040599999999994</v>
      </c>
      <c r="G632" s="2">
        <f>'Moving Avg'!F632</f>
        <v>4.4884550000000001</v>
      </c>
      <c r="H632" s="2">
        <f>'Moving Avg'!G632</f>
        <v>4.3905340000000006</v>
      </c>
      <c r="I632" s="2">
        <f>'Moving Avg'!H632</f>
        <v>4.1631484999999984</v>
      </c>
      <c r="J632" s="5" t="str">
        <f>OBV!F632</f>
        <v>BEARISH</v>
      </c>
      <c r="K632" s="5" t="str">
        <f>OBV!G632</f>
        <v>STRONG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4.4151999999999996</v>
      </c>
      <c r="C633" s="2">
        <f>RSI!I633</f>
        <v>47.909315184511108</v>
      </c>
      <c r="D633" s="2">
        <f>MACD!E633</f>
        <v>4.0453349112176795E-2</v>
      </c>
      <c r="E633" s="2">
        <f>MACD!F633</f>
        <v>7.7085752889821904E-2</v>
      </c>
      <c r="F633" s="2">
        <f>'Moving Avg'!D633</f>
        <v>4.3716399999999993</v>
      </c>
      <c r="G633" s="2">
        <f>'Moving Avg'!F633</f>
        <v>4.4736399999999996</v>
      </c>
      <c r="H633" s="2">
        <f>'Moving Avg'!G633</f>
        <v>4.3985820000000002</v>
      </c>
      <c r="I633" s="2">
        <f>'Moving Avg'!H633</f>
        <v>4.1661549999999989</v>
      </c>
      <c r="J633" s="5" t="str">
        <f>OBV!F633</f>
        <v>BULLISH</v>
      </c>
      <c r="K633" s="5" t="str">
        <f>OBV!G633</f>
        <v>NEUTRAL</v>
      </c>
      <c r="L633" s="5" t="str">
        <f>OBV!H633</f>
        <v>BULLISH DIVERGENCE</v>
      </c>
    </row>
    <row r="634" spans="1:12" ht="13.5" x14ac:dyDescent="0.25">
      <c r="A634" s="3">
        <f>RSI!A634</f>
        <v>43227</v>
      </c>
      <c r="B634" s="2">
        <f>RSI!B634</f>
        <v>4.4151999999999996</v>
      </c>
      <c r="C634" s="2">
        <f>RSI!I634</f>
        <v>47.909315184511101</v>
      </c>
      <c r="D634" s="2">
        <f>MACD!E634</f>
        <v>9.312813970305811E-3</v>
      </c>
      <c r="E634" s="2">
        <f>MACD!F634</f>
        <v>6.3531165105918691E-2</v>
      </c>
      <c r="F634" s="2">
        <f>'Moving Avg'!D634</f>
        <v>4.3716399999999993</v>
      </c>
      <c r="G634" s="2">
        <f>'Moving Avg'!F634</f>
        <v>4.4602249999999994</v>
      </c>
      <c r="H634" s="2">
        <f>'Moving Avg'!G634</f>
        <v>4.4043939999999999</v>
      </c>
      <c r="I634" s="2">
        <f>'Moving Avg'!H634</f>
        <v>4.1690059999999978</v>
      </c>
      <c r="J634" s="5" t="str">
        <f>OBV!F634</f>
        <v>BULLISH</v>
      </c>
      <c r="K634" s="5" t="str">
        <f>OBV!G634</f>
        <v>NEUTRAL</v>
      </c>
      <c r="L634" s="5" t="str">
        <f>OBV!H634</f>
        <v>NEUTRAL</v>
      </c>
    </row>
    <row r="635" spans="1:12" ht="13.5" x14ac:dyDescent="0.25">
      <c r="A635" s="3">
        <f>RSI!A635</f>
        <v>43228</v>
      </c>
      <c r="B635" s="2">
        <f>RSI!B635</f>
        <v>4.4097</v>
      </c>
      <c r="C635" s="2">
        <f>RSI!I635</f>
        <v>47.634800314950041</v>
      </c>
      <c r="D635" s="2">
        <f>MACD!E635</f>
        <v>-1.7604009011922273E-3</v>
      </c>
      <c r="E635" s="2">
        <f>MACD!F635</f>
        <v>5.0472851904496512E-2</v>
      </c>
      <c r="F635" s="2">
        <f>'Moving Avg'!D635</f>
        <v>4.3928799999999999</v>
      </c>
      <c r="G635" s="2">
        <f>'Moving Avg'!F635</f>
        <v>4.4459749999999998</v>
      </c>
      <c r="H635" s="2">
        <f>'Moving Avg'!G635</f>
        <v>4.4100959999999993</v>
      </c>
      <c r="I635" s="2">
        <f>'Moving Avg'!H635</f>
        <v>4.1717189999999986</v>
      </c>
      <c r="J635" s="5" t="str">
        <f>OBV!F635</f>
        <v>BULLISH</v>
      </c>
      <c r="K635" s="5" t="str">
        <f>OBV!G635</f>
        <v>WEAK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4.4097</v>
      </c>
      <c r="C636" s="2">
        <f>RSI!I636</f>
        <v>47.634800314950041</v>
      </c>
      <c r="D636" s="2">
        <f>MACD!E636</f>
        <v>2.5260418226849879E-2</v>
      </c>
      <c r="E636" s="2">
        <f>MACD!F636</f>
        <v>4.5430365168967188E-2</v>
      </c>
      <c r="F636" s="2">
        <f>'Moving Avg'!D636</f>
        <v>4.4130000000000003</v>
      </c>
      <c r="G636" s="2">
        <f>'Moving Avg'!F636</f>
        <v>4.4322849999999994</v>
      </c>
      <c r="H636" s="2">
        <f>'Moving Avg'!G636</f>
        <v>4.4178099999999993</v>
      </c>
      <c r="I636" s="2">
        <f>'Moving Avg'!H636</f>
        <v>4.1738549999999979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4.3034999999999997</v>
      </c>
      <c r="C637" s="2">
        <f>RSI!I637</f>
        <v>42.217646980073653</v>
      </c>
      <c r="D637" s="2">
        <f>MACD!E637</f>
        <v>5.6238434145095439E-2</v>
      </c>
      <c r="E637" s="2">
        <f>MACD!F637</f>
        <v>4.7591978964192844E-2</v>
      </c>
      <c r="F637" s="2">
        <f>'Moving Avg'!D637</f>
        <v>4.3906599999999996</v>
      </c>
      <c r="G637" s="2">
        <f>'Moving Avg'!F637</f>
        <v>4.4236249999999995</v>
      </c>
      <c r="H637" s="2">
        <f>'Moving Avg'!G637</f>
        <v>4.4256359999999999</v>
      </c>
      <c r="I637" s="2">
        <f>'Moving Avg'!H637</f>
        <v>4.1758594999999987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4.3593999999999999</v>
      </c>
      <c r="C638" s="2">
        <f>RSI!I638</f>
        <v>45.716960930115583</v>
      </c>
      <c r="D638" s="2">
        <f>MACD!E638</f>
        <v>7.485894879163979E-2</v>
      </c>
      <c r="E638" s="2">
        <f>MACD!F638</f>
        <v>5.3045372929682241E-2</v>
      </c>
      <c r="F638" s="2">
        <f>'Moving Avg'!D638</f>
        <v>4.3795000000000002</v>
      </c>
      <c r="G638" s="2">
        <f>'Moving Avg'!F638</f>
        <v>4.4152449999999996</v>
      </c>
      <c r="H638" s="2">
        <f>'Moving Avg'!G638</f>
        <v>4.4345799999999995</v>
      </c>
      <c r="I638" s="2">
        <f>'Moving Avg'!H638</f>
        <v>4.1777219999999984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</row>
    <row r="639" spans="1:12" ht="13.5" x14ac:dyDescent="0.25">
      <c r="A639" s="3">
        <f>RSI!A639</f>
        <v>43234</v>
      </c>
      <c r="B639" s="2">
        <f>RSI!B639</f>
        <v>4.3704999999999998</v>
      </c>
      <c r="C639" s="2">
        <f>RSI!I639</f>
        <v>46.410960990411645</v>
      </c>
      <c r="D639" s="2">
        <f>MACD!E639</f>
        <v>6.531708478204834E-2</v>
      </c>
      <c r="E639" s="2">
        <f>MACD!F639</f>
        <v>5.5499715300155461E-2</v>
      </c>
      <c r="F639" s="2">
        <f>'Moving Avg'!D639</f>
        <v>4.3705599999999993</v>
      </c>
      <c r="G639" s="2">
        <f>'Moving Avg'!F639</f>
        <v>4.4085349999999988</v>
      </c>
      <c r="H639" s="2">
        <f>'Moving Avg'!G639</f>
        <v>4.4448619999999996</v>
      </c>
      <c r="I639" s="2">
        <f>'Moving Avg'!H639</f>
        <v>4.1796844999999978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4.3537999999999997</v>
      </c>
      <c r="C640" s="2">
        <f>RSI!I640</f>
        <v>45.469093459790678</v>
      </c>
      <c r="D640" s="2">
        <f>MACD!E640</f>
        <v>4.1658734520606977E-2</v>
      </c>
      <c r="E640" s="2">
        <f>MACD!F640</f>
        <v>5.2731519144245766E-2</v>
      </c>
      <c r="F640" s="2">
        <f>'Moving Avg'!D640</f>
        <v>4.3593799999999998</v>
      </c>
      <c r="G640" s="2">
        <f>'Moving Avg'!F640</f>
        <v>4.4054649999999995</v>
      </c>
      <c r="H640" s="2">
        <f>'Moving Avg'!G640</f>
        <v>4.4536939999999996</v>
      </c>
      <c r="I640" s="2">
        <f>'Moving Avg'!H640</f>
        <v>4.1820509999999986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4.2923</v>
      </c>
      <c r="C641" s="2">
        <f>RSI!I641</f>
        <v>42.082131480766108</v>
      </c>
      <c r="D641" s="2">
        <f>MACD!E641</f>
        <v>2.7492121244313772E-2</v>
      </c>
      <c r="E641" s="2">
        <f>MACD!F641</f>
        <v>4.7683639564259375E-2</v>
      </c>
      <c r="F641" s="2">
        <f>'Moving Avg'!D641</f>
        <v>4.3359000000000005</v>
      </c>
      <c r="G641" s="2">
        <f>'Moving Avg'!F641</f>
        <v>4.4021099999999995</v>
      </c>
      <c r="H641" s="2">
        <f>'Moving Avg'!G641</f>
        <v>4.4612960000000008</v>
      </c>
      <c r="I641" s="2">
        <f>'Moving Avg'!H641</f>
        <v>4.1841544999999991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4.3034999999999997</v>
      </c>
      <c r="C642" s="2">
        <f>RSI!I642</f>
        <v>42.916072738334442</v>
      </c>
      <c r="D642" s="2">
        <f>MACD!E642</f>
        <v>3.1764522566371411E-2</v>
      </c>
      <c r="E642" s="2">
        <f>MACD!F642</f>
        <v>4.4499816164681787E-2</v>
      </c>
      <c r="F642" s="2">
        <f>'Moving Avg'!D642</f>
        <v>4.3359000000000005</v>
      </c>
      <c r="G642" s="2">
        <f>'Moving Avg'!F642</f>
        <v>4.3937299999999997</v>
      </c>
      <c r="H642" s="2">
        <f>'Moving Avg'!G642</f>
        <v>4.4702380000000002</v>
      </c>
      <c r="I642" s="2">
        <f>'Moving Avg'!H642</f>
        <v>4.1863584999999981</v>
      </c>
      <c r="J642" s="5" t="str">
        <f>OBV!F642</f>
        <v>BEARISH</v>
      </c>
      <c r="K642" s="5" t="str">
        <f>OBV!G642</f>
        <v>NEUTRAL</v>
      </c>
      <c r="L642" s="5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4.3593999999999999</v>
      </c>
      <c r="C643" s="2">
        <f>RSI!I643</f>
        <v>47.016612957315381</v>
      </c>
      <c r="D643" s="2">
        <f>MACD!E643</f>
        <v>3.1882050410532159E-2</v>
      </c>
      <c r="E643" s="2">
        <f>MACD!F643</f>
        <v>4.1976263013851864E-2</v>
      </c>
      <c r="F643" s="2">
        <f>'Moving Avg'!D643</f>
        <v>4.3359000000000005</v>
      </c>
      <c r="G643" s="2">
        <f>'Moving Avg'!F643</f>
        <v>4.3934550000000003</v>
      </c>
      <c r="H643" s="2">
        <f>'Moving Avg'!G643</f>
        <v>4.4768340000000002</v>
      </c>
      <c r="I643" s="2">
        <f>'Moving Avg'!H643</f>
        <v>4.1888639999999988</v>
      </c>
      <c r="J643" s="5" t="str">
        <f>OBV!F643</f>
        <v>BEARISH</v>
      </c>
      <c r="K643" s="5" t="str">
        <f>OBV!G643</f>
        <v>NEUTRAL</v>
      </c>
      <c r="L643" s="5" t="str">
        <f>OBV!H643</f>
        <v>NEUTRAL</v>
      </c>
    </row>
    <row r="644" spans="1:12" ht="13.5" x14ac:dyDescent="0.25">
      <c r="A644" s="3">
        <f>RSI!A644</f>
        <v>43241</v>
      </c>
      <c r="B644" s="2">
        <f>RSI!B644</f>
        <v>4.3369999999999997</v>
      </c>
      <c r="C644" s="2">
        <f>RSI!I644</f>
        <v>45.602965201785707</v>
      </c>
      <c r="D644" s="2">
        <f>MACD!E644</f>
        <v>3.3905959115665851E-2</v>
      </c>
      <c r="E644" s="2">
        <f>MACD!F644</f>
        <v>4.0362202234214661E-2</v>
      </c>
      <c r="F644" s="2">
        <f>'Moving Avg'!D644</f>
        <v>4.3292000000000002</v>
      </c>
      <c r="G644" s="2">
        <f>'Moving Avg'!F644</f>
        <v>4.3965299999999994</v>
      </c>
      <c r="H644" s="2">
        <f>'Moving Avg'!G644</f>
        <v>4.4781759999999995</v>
      </c>
      <c r="I644" s="2">
        <f>'Moving Avg'!H644</f>
        <v>4.1912354999999994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4.3034999999999997</v>
      </c>
      <c r="C645" s="2">
        <f>RSI!I645</f>
        <v>43.496632475741805</v>
      </c>
      <c r="D645" s="2">
        <f>MACD!E645</f>
        <v>3.76317456041253E-2</v>
      </c>
      <c r="E645" s="2">
        <f>MACD!F645</f>
        <v>3.981611090819679E-2</v>
      </c>
      <c r="F645" s="2">
        <f>'Moving Avg'!D645</f>
        <v>4.31914</v>
      </c>
      <c r="G645" s="2">
        <f>'Moving Avg'!F645</f>
        <v>4.3931799999999992</v>
      </c>
      <c r="H645" s="2">
        <f>'Moving Avg'!G645</f>
        <v>4.4752699999999992</v>
      </c>
      <c r="I645" s="2">
        <f>'Moving Avg'!H645</f>
        <v>4.1933504999999984</v>
      </c>
      <c r="J645" s="5" t="str">
        <f>OBV!F645</f>
        <v>BEARISH</v>
      </c>
      <c r="K645" s="5" t="str">
        <f>OBV!G645</f>
        <v>NEUTRAL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4.2476000000000003</v>
      </c>
      <c r="C646" s="2">
        <f>RSI!I646</f>
        <v>40.163042495625547</v>
      </c>
      <c r="D646" s="2">
        <f>MACD!E646</f>
        <v>4.5472954441474478E-2</v>
      </c>
      <c r="E646" s="2">
        <f>MACD!F646</f>
        <v>4.0947479614852331E-2</v>
      </c>
      <c r="F646" s="2">
        <f>'Moving Avg'!D646</f>
        <v>4.3102</v>
      </c>
      <c r="G646" s="2">
        <f>'Moving Avg'!F646</f>
        <v>4.3752949999999995</v>
      </c>
      <c r="H646" s="2">
        <f>'Moving Avg'!G646</f>
        <v>4.4744879999999991</v>
      </c>
      <c r="I646" s="2">
        <f>'Moving Avg'!H646</f>
        <v>4.1951419999999997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4.2195999999999998</v>
      </c>
      <c r="C647" s="2">
        <f>RSI!I647</f>
        <v>38.568556043135686</v>
      </c>
      <c r="D647" s="2">
        <f>MACD!E647</f>
        <v>3.8681047354594433E-2</v>
      </c>
      <c r="E647" s="2">
        <f>MACD!F647</f>
        <v>4.0494193162800757E-2</v>
      </c>
      <c r="F647" s="2">
        <f>'Moving Avg'!D647</f>
        <v>4.2934200000000002</v>
      </c>
      <c r="G647" s="2">
        <f>'Moving Avg'!F647</f>
        <v>4.3560099999999995</v>
      </c>
      <c r="H647" s="2">
        <f>'Moving Avg'!G647</f>
        <v>4.4725879999999982</v>
      </c>
      <c r="I647" s="2">
        <f>'Moving Avg'!H647</f>
        <v>4.1965049999999993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4.2308000000000003</v>
      </c>
      <c r="C648" s="2">
        <f>RSI!I648</f>
        <v>39.601472634424134</v>
      </c>
      <c r="D648" s="2">
        <f>MACD!E648</f>
        <v>4.1645438698440174E-2</v>
      </c>
      <c r="E648" s="2">
        <f>MACD!F648</f>
        <v>4.0724442269928648E-2</v>
      </c>
      <c r="F648" s="2">
        <f>'Moving Avg'!D648</f>
        <v>4.2677000000000005</v>
      </c>
      <c r="G648" s="2">
        <f>'Moving Avg'!F648</f>
        <v>4.3386849999999999</v>
      </c>
      <c r="H648" s="2">
        <f>'Moving Avg'!G648</f>
        <v>4.467109999999999</v>
      </c>
      <c r="I648" s="2">
        <f>'Moving Avg'!H648</f>
        <v>4.1977909999999987</v>
      </c>
      <c r="J648" s="5" t="str">
        <f>OBV!F648</f>
        <v>BULLISH</v>
      </c>
      <c r="K648" s="5" t="str">
        <f>OBV!G648</f>
        <v>NEUTRAL</v>
      </c>
      <c r="L648" s="5" t="str">
        <f>OBV!H648</f>
        <v>BULLISH DIVERGENCE</v>
      </c>
    </row>
    <row r="649" spans="1:12" ht="13.5" x14ac:dyDescent="0.25">
      <c r="A649" s="3">
        <f>RSI!A649</f>
        <v>43248</v>
      </c>
      <c r="B649" s="2">
        <f>RSI!B649</f>
        <v>4.1917</v>
      </c>
      <c r="C649" s="2">
        <f>RSI!I649</f>
        <v>37.246920455067645</v>
      </c>
      <c r="D649" s="2">
        <f>MACD!E649</f>
        <v>4.9562891304604229E-2</v>
      </c>
      <c r="E649" s="2">
        <f>MACD!F649</f>
        <v>4.2492132076863767E-2</v>
      </c>
      <c r="F649" s="2">
        <f>'Moving Avg'!D649</f>
        <v>4.2386400000000002</v>
      </c>
      <c r="G649" s="2">
        <f>'Moving Avg'!F649</f>
        <v>4.3275100000000002</v>
      </c>
      <c r="H649" s="2">
        <f>'Moving Avg'!G649</f>
        <v>4.4606279999999989</v>
      </c>
      <c r="I649" s="2">
        <f>'Moving Avg'!H649</f>
        <v>4.1982829999999991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4.1134000000000004</v>
      </c>
      <c r="C650" s="2">
        <f>RSI!I650</f>
        <v>33.013786517468063</v>
      </c>
      <c r="D650" s="2">
        <f>MACD!E650</f>
        <v>6.0469580482600094E-2</v>
      </c>
      <c r="E650" s="2">
        <f>MACD!F650</f>
        <v>4.6087621758011031E-2</v>
      </c>
      <c r="F650" s="2">
        <f>'Moving Avg'!D650</f>
        <v>4.2006200000000007</v>
      </c>
      <c r="G650" s="2">
        <f>'Moving Avg'!F650</f>
        <v>4.3180050000000003</v>
      </c>
      <c r="H650" s="2">
        <f>'Moving Avg'!G650</f>
        <v>4.4545919999999981</v>
      </c>
      <c r="I650" s="2">
        <f>'Moving Avg'!H650</f>
        <v>4.1973044999999987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4.0799000000000003</v>
      </c>
      <c r="C651" s="2">
        <f>RSI!I651</f>
        <v>31.371048165980042</v>
      </c>
      <c r="D651" s="2">
        <f>MACD!E651</f>
        <v>6.4085139462710217E-2</v>
      </c>
      <c r="E651" s="2">
        <f>MACD!F651</f>
        <v>4.968712529895087E-2</v>
      </c>
      <c r="F651" s="2">
        <f>'Moving Avg'!D651</f>
        <v>4.1670800000000003</v>
      </c>
      <c r="G651" s="2">
        <f>'Moving Avg'!F651</f>
        <v>4.3065449999999998</v>
      </c>
      <c r="H651" s="2">
        <f>'Moving Avg'!G651</f>
        <v>4.4495619999999994</v>
      </c>
      <c r="I651" s="2">
        <f>'Moving Avg'!H651</f>
        <v>4.1961584999999992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4.0519999999999996</v>
      </c>
      <c r="C652" s="2">
        <f>RSI!I652</f>
        <v>30.0308034936551</v>
      </c>
      <c r="D652" s="2">
        <f>MACD!E652</f>
        <v>7.2397783797979898E-2</v>
      </c>
      <c r="E652" s="2">
        <f>MACD!F652</f>
        <v>5.4229256998756678E-2</v>
      </c>
      <c r="F652" s="2">
        <f>'Moving Avg'!D652</f>
        <v>4.1335600000000001</v>
      </c>
      <c r="G652" s="2">
        <f>'Moving Avg'!F652</f>
        <v>4.2883849999999999</v>
      </c>
      <c r="H652" s="2">
        <f>'Moving Avg'!G652</f>
        <v>4.4439739999999981</v>
      </c>
      <c r="I652" s="2">
        <f>'Moving Avg'!H652</f>
        <v>4.1955159999999996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4.1302000000000003</v>
      </c>
      <c r="C653" s="2">
        <f>RSI!I653</f>
        <v>38.023109052628186</v>
      </c>
      <c r="D653" s="2">
        <f>MACD!E653</f>
        <v>8.3758997635607457E-2</v>
      </c>
      <c r="E653" s="2">
        <f>MACD!F653</f>
        <v>6.0135205126126842E-2</v>
      </c>
      <c r="F653" s="2">
        <f>'Moving Avg'!D653</f>
        <v>4.1134399999999998</v>
      </c>
      <c r="G653" s="2">
        <f>'Moving Avg'!F653</f>
        <v>4.2741349999999994</v>
      </c>
      <c r="H653" s="2">
        <f>'Moving Avg'!G653</f>
        <v>4.4377139999999988</v>
      </c>
      <c r="I653" s="2">
        <f>'Moving Avg'!H653</f>
        <v>4.1957674999999997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4.0296000000000003</v>
      </c>
      <c r="C654" s="2">
        <f>RSI!I654</f>
        <v>32.828094395588536</v>
      </c>
      <c r="D654" s="2">
        <f>MACD!E654</f>
        <v>9.8323378874368039E-2</v>
      </c>
      <c r="E654" s="2">
        <f>MACD!F654</f>
        <v>6.7772839875775093E-2</v>
      </c>
      <c r="F654" s="2">
        <f>'Moving Avg'!D654</f>
        <v>4.0810200000000005</v>
      </c>
      <c r="G654" s="2">
        <f>'Moving Avg'!F654</f>
        <v>4.2548550000000001</v>
      </c>
      <c r="H654" s="2">
        <f>'Moving Avg'!G654</f>
        <v>4.4264239999999981</v>
      </c>
      <c r="I654" s="2">
        <f>'Moving Avg'!H654</f>
        <v>4.1953759999999996</v>
      </c>
      <c r="J654" s="5" t="str">
        <f>OBV!F654</f>
        <v>BEARISH</v>
      </c>
      <c r="K654" s="5" t="str">
        <f>OBV!G654</f>
        <v>STRONG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4.0351999999999997</v>
      </c>
      <c r="C655" s="2">
        <f>RSI!I655</f>
        <v>33.373800637937933</v>
      </c>
      <c r="D655" s="2">
        <f>MACD!E655</f>
        <v>0.10654819746457189</v>
      </c>
      <c r="E655" s="2">
        <f>MACD!F655</f>
        <v>7.5527911393534458E-2</v>
      </c>
      <c r="F655" s="2">
        <f>'Moving Avg'!D655</f>
        <v>4.0653799999999993</v>
      </c>
      <c r="G655" s="2">
        <f>'Moving Avg'!F655</f>
        <v>4.2361300000000011</v>
      </c>
      <c r="H655" s="2">
        <f>'Moving Avg'!G655</f>
        <v>4.4112219999999986</v>
      </c>
      <c r="I655" s="2">
        <f>'Moving Avg'!H655</f>
        <v>4.1955435000000003</v>
      </c>
      <c r="J655" s="5" t="str">
        <f>OBV!F655</f>
        <v>BEARISH</v>
      </c>
      <c r="K655" s="5" t="str">
        <f>OBV!G655</f>
        <v>STRONG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3.9289999999999998</v>
      </c>
      <c r="C656" s="2">
        <f>RSI!I656</f>
        <v>28.624493685506238</v>
      </c>
      <c r="D656" s="2">
        <f>MACD!E656</f>
        <v>0.11410213570516436</v>
      </c>
      <c r="E656" s="2">
        <f>MACD!F656</f>
        <v>8.3242756255860445E-2</v>
      </c>
      <c r="F656" s="2">
        <f>'Moving Avg'!D656</f>
        <v>4.0351999999999997</v>
      </c>
      <c r="G656" s="2">
        <f>'Moving Avg'!F656</f>
        <v>4.2120949999999997</v>
      </c>
      <c r="H656" s="2">
        <f>'Moving Avg'!G656</f>
        <v>4.3970259999999994</v>
      </c>
      <c r="I656" s="2">
        <f>'Moving Avg'!H656</f>
        <v>4.1951244999999995</v>
      </c>
      <c r="J656" s="5" t="str">
        <f>OBV!F656</f>
        <v>BEARISH</v>
      </c>
      <c r="K656" s="5" t="str">
        <f>OBV!G656</f>
        <v>STRONG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3.8228</v>
      </c>
      <c r="C657" s="2">
        <f>RSI!I657</f>
        <v>24.820651942859755</v>
      </c>
      <c r="D657" s="2">
        <f>MACD!E657</f>
        <v>0.12590989773747818</v>
      </c>
      <c r="E657" s="2">
        <f>MACD!F657</f>
        <v>9.1776184552184004E-2</v>
      </c>
      <c r="F657" s="2">
        <f>'Moving Avg'!D657</f>
        <v>3.98936</v>
      </c>
      <c r="G657" s="2">
        <f>'Moving Avg'!F657</f>
        <v>4.1880600000000001</v>
      </c>
      <c r="H657" s="2">
        <f>'Moving Avg'!G657</f>
        <v>4.3784699999999983</v>
      </c>
      <c r="I657" s="2">
        <f>'Moving Avg'!H657</f>
        <v>4.1941745000000008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3.8563999999999998</v>
      </c>
      <c r="C658" s="2">
        <f>RSI!I658</f>
        <v>28.077150971161672</v>
      </c>
      <c r="D658" s="2">
        <f>MACD!E658</f>
        <v>0.13748224807347942</v>
      </c>
      <c r="E658" s="2">
        <f>MACD!F658</f>
        <v>0.10091739725644309</v>
      </c>
      <c r="F658" s="2">
        <f>'Moving Avg'!D658</f>
        <v>3.9346000000000005</v>
      </c>
      <c r="G658" s="2">
        <f>'Moving Avg'!F658</f>
        <v>4.1629100000000001</v>
      </c>
      <c r="H658" s="2">
        <f>'Moving Avg'!G658</f>
        <v>4.3605859999999996</v>
      </c>
      <c r="I658" s="2">
        <f>'Moving Avg'!H658</f>
        <v>4.1929170000000013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4.0743</v>
      </c>
      <c r="C659" s="2">
        <f>RSI!I659</f>
        <v>44.781797753819347</v>
      </c>
      <c r="D659" s="2">
        <f>MACD!E659</f>
        <v>0.12709269636438147</v>
      </c>
      <c r="E659" s="2">
        <f>MACD!F659</f>
        <v>0.10615245707803078</v>
      </c>
      <c r="F659" s="2">
        <f>'Moving Avg'!D659</f>
        <v>3.94354</v>
      </c>
      <c r="G659" s="2">
        <f>'Moving Avg'!F659</f>
        <v>4.1480999999999995</v>
      </c>
      <c r="H659" s="2">
        <f>'Moving Avg'!G659</f>
        <v>4.348738</v>
      </c>
      <c r="I659" s="2">
        <f>'Moving Avg'!H659</f>
        <v>4.1933639999999999</v>
      </c>
      <c r="J659" s="5" t="str">
        <f>OBV!F659</f>
        <v>BEARISH</v>
      </c>
      <c r="K659" s="5" t="str">
        <f>OBV!G659</f>
        <v>STRONG</v>
      </c>
      <c r="L659" s="5" t="str">
        <f>OBV!H659</f>
        <v>BEARISH DIVERGENCE</v>
      </c>
    </row>
    <row r="660" spans="1:12" ht="13.5" x14ac:dyDescent="0.25">
      <c r="A660" s="3">
        <f>RSI!A660</f>
        <v>43263</v>
      </c>
      <c r="B660" s="2">
        <f>RSI!B660</f>
        <v>4.1357999999999997</v>
      </c>
      <c r="C660" s="2">
        <f>RSI!I660</f>
        <v>48.422876729662036</v>
      </c>
      <c r="D660" s="2">
        <f>MACD!E660</f>
        <v>0.1022405667191979</v>
      </c>
      <c r="E660" s="2">
        <f>MACD!F660</f>
        <v>0.10537007900626422</v>
      </c>
      <c r="F660" s="2">
        <f>'Moving Avg'!D660</f>
        <v>3.96366</v>
      </c>
      <c r="G660" s="2">
        <f>'Moving Avg'!F660</f>
        <v>4.1372</v>
      </c>
      <c r="H660" s="2">
        <f>'Moving Avg'!G660</f>
        <v>4.3365539999999996</v>
      </c>
      <c r="I660" s="2">
        <f>'Moving Avg'!H660</f>
        <v>4.1944820000000007</v>
      </c>
      <c r="J660" s="5" t="str">
        <f>OBV!F660</f>
        <v>BEARISH</v>
      </c>
      <c r="K660" s="5" t="str">
        <f>OBV!G660</f>
        <v>STRONG</v>
      </c>
      <c r="L660" s="5" t="str">
        <f>OBV!H660</f>
        <v>BEARISH DIVERGENCE</v>
      </c>
    </row>
    <row r="661" spans="1:12" ht="13.5" x14ac:dyDescent="0.25">
      <c r="A661" s="3">
        <f>RSI!A661</f>
        <v>43264</v>
      </c>
      <c r="B661" s="2">
        <f>RSI!B661</f>
        <v>4.1414</v>
      </c>
      <c r="C661" s="2">
        <f>RSI!I661</f>
        <v>48.754239242698908</v>
      </c>
      <c r="D661" s="2">
        <f>MACD!E661</f>
        <v>7.5780458686997676E-2</v>
      </c>
      <c r="E661" s="2">
        <f>MACD!F661</f>
        <v>9.9452154942410914E-2</v>
      </c>
      <c r="F661" s="2">
        <f>'Moving Avg'!D661</f>
        <v>4.0061400000000003</v>
      </c>
      <c r="G661" s="2">
        <f>'Moving Avg'!F661</f>
        <v>4.1296550000000005</v>
      </c>
      <c r="H661" s="2">
        <f>'Moving Avg'!G661</f>
        <v>4.3266059999999991</v>
      </c>
      <c r="I661" s="2">
        <f>'Moving Avg'!H661</f>
        <v>4.1947615000000011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4.1973000000000003</v>
      </c>
      <c r="C662" s="2">
        <f>RSI!I662</f>
        <v>52.064854939558714</v>
      </c>
      <c r="D662" s="2">
        <f>MACD!E662</f>
        <v>4.5052106710920192E-2</v>
      </c>
      <c r="E662" s="2">
        <f>MACD!F662</f>
        <v>8.8572145296112778E-2</v>
      </c>
      <c r="F662" s="2">
        <f>'Moving Avg'!D662</f>
        <v>4.0810399999999998</v>
      </c>
      <c r="G662" s="2">
        <f>'Moving Avg'!F662</f>
        <v>4.1243449999999999</v>
      </c>
      <c r="H662" s="2">
        <f>'Moving Avg'!G662</f>
        <v>4.3177759999999994</v>
      </c>
      <c r="I662" s="2">
        <f>'Moving Avg'!H662</f>
        <v>4.1947895000000006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4.1860999999999997</v>
      </c>
      <c r="C663" s="2">
        <f>RSI!I663</f>
        <v>51.349083411445072</v>
      </c>
      <c r="D663" s="2">
        <f>MACD!E663</f>
        <v>3.1668331154609319E-2</v>
      </c>
      <c r="E663" s="2">
        <f>MACD!F663</f>
        <v>7.7191382467812097E-2</v>
      </c>
      <c r="F663" s="2">
        <f>'Moving Avg'!D663</f>
        <v>4.1469800000000001</v>
      </c>
      <c r="G663" s="2">
        <f>'Moving Avg'!F663</f>
        <v>4.1156800000000011</v>
      </c>
      <c r="H663" s="2">
        <f>'Moving Avg'!G663</f>
        <v>4.3072679999999997</v>
      </c>
      <c r="I663" s="2">
        <f>'Moving Avg'!H663</f>
        <v>4.1947615000000011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4.0799000000000003</v>
      </c>
      <c r="C664" s="2">
        <f>RSI!I664</f>
        <v>45.027845947253205</v>
      </c>
      <c r="D664" s="2">
        <f>MACD!E664</f>
        <v>1.2574281004741117E-2</v>
      </c>
      <c r="E664" s="2">
        <f>MACD!F664</f>
        <v>6.426796217519791E-2</v>
      </c>
      <c r="F664" s="2">
        <f>'Moving Avg'!D664</f>
        <v>4.1481000000000012</v>
      </c>
      <c r="G664" s="2">
        <f>'Moving Avg'!F664</f>
        <v>4.1028250000000011</v>
      </c>
      <c r="H664" s="2">
        <f>'Moving Avg'!G664</f>
        <v>4.2951960000000007</v>
      </c>
      <c r="I664" s="2">
        <f>'Moving Avg'!H664</f>
        <v>4.1942025000000003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4.0799000000000003</v>
      </c>
      <c r="C665" s="2">
        <f>RSI!I665</f>
        <v>45.027845947253212</v>
      </c>
      <c r="D665" s="2">
        <f>MACD!E665</f>
        <v>-2.2404224574605891E-3</v>
      </c>
      <c r="E665" s="2">
        <f>MACD!F665</f>
        <v>5.0966285248666213E-2</v>
      </c>
      <c r="F665" s="2">
        <f>'Moving Avg'!D665</f>
        <v>4.1369200000000008</v>
      </c>
      <c r="G665" s="2">
        <f>'Moving Avg'!F665</f>
        <v>4.0916450000000006</v>
      </c>
      <c r="H665" s="2">
        <f>'Moving Avg'!G665</f>
        <v>4.2829000000000006</v>
      </c>
      <c r="I665" s="2">
        <f>'Moving Avg'!H665</f>
        <v>4.1942025000000003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</row>
    <row r="666" spans="1:12" ht="13.5" x14ac:dyDescent="0.25">
      <c r="A666" s="3">
        <f>RSI!A666</f>
        <v>43272</v>
      </c>
      <c r="B666" s="2">
        <f>RSI!B666</f>
        <v>4.0799000000000003</v>
      </c>
      <c r="C666" s="2">
        <f>RSI!I666</f>
        <v>45.027845947253212</v>
      </c>
      <c r="D666" s="2">
        <f>MACD!E666</f>
        <v>-3.0669715227475969E-2</v>
      </c>
      <c r="E666" s="2">
        <f>MACD!F666</f>
        <v>3.4639085153437776E-2</v>
      </c>
      <c r="F666" s="2">
        <f>'Moving Avg'!D666</f>
        <v>4.1246200000000002</v>
      </c>
      <c r="G666" s="2">
        <f>'Moving Avg'!F666</f>
        <v>4.0832600000000001</v>
      </c>
      <c r="H666" s="2">
        <f>'Moving Avg'!G666</f>
        <v>4.2708280000000007</v>
      </c>
      <c r="I666" s="2">
        <f>'Moving Avg'!H666</f>
        <v>4.1947335000000008</v>
      </c>
      <c r="J666" s="5" t="str">
        <f>OBV!F666</f>
        <v>BEARISH</v>
      </c>
      <c r="K666" s="5" t="str">
        <f>OBV!G666</f>
        <v>NEUTRAL</v>
      </c>
      <c r="L666" s="5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4.024</v>
      </c>
      <c r="C667" s="2">
        <f>RSI!I667</f>
        <v>41.656570315272837</v>
      </c>
      <c r="D667" s="2">
        <f>MACD!E667</f>
        <v>-6.651124414726084E-2</v>
      </c>
      <c r="E667" s="2">
        <f>MACD!F667</f>
        <v>1.4409019293298055E-2</v>
      </c>
      <c r="F667" s="2">
        <f>'Moving Avg'!D667</f>
        <v>4.0899600000000005</v>
      </c>
      <c r="G667" s="2">
        <f>'Moving Avg'!F667</f>
        <v>4.07348</v>
      </c>
      <c r="H667" s="2">
        <f>'Moving Avg'!G667</f>
        <v>4.2617740000000008</v>
      </c>
      <c r="I667" s="2">
        <f>'Moving Avg'!H667</f>
        <v>4.195292499999999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4.024</v>
      </c>
      <c r="C668" s="2">
        <f>RSI!I668</f>
        <v>41.656570315272837</v>
      </c>
      <c r="D668" s="2">
        <f>MACD!E668</f>
        <v>-9.0957897926040587E-2</v>
      </c>
      <c r="E668" s="2">
        <f>MACD!F668</f>
        <v>-6.6643641505696738E-3</v>
      </c>
      <c r="F668" s="2">
        <f>'Moving Avg'!D668</f>
        <v>4.0575400000000004</v>
      </c>
      <c r="G668" s="2">
        <f>'Moving Avg'!F668</f>
        <v>4.0631399999999989</v>
      </c>
      <c r="H668" s="2">
        <f>'Moving Avg'!G668</f>
        <v>4.2517140000000015</v>
      </c>
      <c r="I668" s="2">
        <f>'Moving Avg'!H668</f>
        <v>4.1958514999999998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4.0351999999999997</v>
      </c>
      <c r="C669" s="2">
        <f>RSI!I669</f>
        <v>42.654247244089603</v>
      </c>
      <c r="D669" s="2">
        <f>MACD!E669</f>
        <v>-7.829122612393391E-2</v>
      </c>
      <c r="E669" s="2">
        <f>MACD!F669</f>
        <v>-2.0989736545242523E-2</v>
      </c>
      <c r="F669" s="2">
        <f>'Moving Avg'!D669</f>
        <v>4.0486000000000004</v>
      </c>
      <c r="G669" s="2">
        <f>'Moving Avg'!F669</f>
        <v>4.0553150000000002</v>
      </c>
      <c r="H669" s="2">
        <f>'Moving Avg'!G669</f>
        <v>4.2423240000000009</v>
      </c>
      <c r="I669" s="2">
        <f>'Moving Avg'!H669</f>
        <v>4.1967180000000006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</row>
    <row r="670" spans="1:12" ht="13.5" x14ac:dyDescent="0.25">
      <c r="A670" s="3">
        <f>RSI!A670</f>
        <v>43278</v>
      </c>
      <c r="B670" s="2">
        <f>RSI!B670</f>
        <v>4.024</v>
      </c>
      <c r="C670" s="2">
        <f>RSI!I670</f>
        <v>41.882953241559314</v>
      </c>
      <c r="D670" s="2">
        <f>MACD!E670</f>
        <v>-5.6738235667878278E-2</v>
      </c>
      <c r="E670" s="2">
        <f>MACD!F670</f>
        <v>-2.8139436369769677E-2</v>
      </c>
      <c r="F670" s="2">
        <f>'Moving Avg'!D670</f>
        <v>4.03742</v>
      </c>
      <c r="G670" s="2">
        <f>'Moving Avg'!F670</f>
        <v>4.0508450000000007</v>
      </c>
      <c r="H670" s="2">
        <f>'Moving Avg'!G670</f>
        <v>4.2345000000000006</v>
      </c>
      <c r="I670" s="2">
        <f>'Moving Avg'!H670</f>
        <v>4.1980589999999998</v>
      </c>
      <c r="J670" s="5" t="str">
        <f>OBV!F670</f>
        <v>BEARISH</v>
      </c>
      <c r="K670" s="5" t="str">
        <f>OBV!G670</f>
        <v>NEUTRAL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4.024</v>
      </c>
      <c r="C671" s="2">
        <f>RSI!I671</f>
        <v>41.882953241559306</v>
      </c>
      <c r="D671" s="2">
        <f>MACD!E671</f>
        <v>-3.7069787468201554E-2</v>
      </c>
      <c r="E671" s="2">
        <f>MACD!F671</f>
        <v>-2.9925506589456054E-2</v>
      </c>
      <c r="F671" s="2">
        <f>'Moving Avg'!D671</f>
        <v>4.0262399999999996</v>
      </c>
      <c r="G671" s="2">
        <f>'Moving Avg'!F671</f>
        <v>4.0480499999999999</v>
      </c>
      <c r="H671" s="2">
        <f>'Moving Avg'!G671</f>
        <v>4.2277920000000009</v>
      </c>
      <c r="I671" s="2">
        <f>'Moving Avg'!H671</f>
        <v>4.1999870000000001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3.9681000000000002</v>
      </c>
      <c r="C672" s="2">
        <f>RSI!I672</f>
        <v>37.914459551732023</v>
      </c>
      <c r="D672" s="2">
        <f>MACD!E672</f>
        <v>-7.1589544061385624E-3</v>
      </c>
      <c r="E672" s="2">
        <f>MACD!F672</f>
        <v>-2.5372196152792556E-2</v>
      </c>
      <c r="F672" s="2">
        <f>'Moving Avg'!D672</f>
        <v>4.0150600000000001</v>
      </c>
      <c r="G672" s="2">
        <f>'Moving Avg'!F672</f>
        <v>4.0438550000000006</v>
      </c>
      <c r="H672" s="2">
        <f>'Moving Avg'!G672</f>
        <v>4.2177320000000007</v>
      </c>
      <c r="I672" s="2">
        <f>'Moving Avg'!H672</f>
        <v>4.2008249999999991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3.9961000000000002</v>
      </c>
      <c r="C673" s="2">
        <f>RSI!I673</f>
        <v>40.933444510872427</v>
      </c>
      <c r="D673" s="2">
        <f>MACD!E673</f>
        <v>1.517185730238424E-2</v>
      </c>
      <c r="E673" s="2">
        <f>MACD!F673</f>
        <v>-1.7263385461757198E-2</v>
      </c>
      <c r="F673" s="2">
        <f>'Moving Avg'!D673</f>
        <v>4.0094800000000008</v>
      </c>
      <c r="G673" s="2">
        <f>'Moving Avg'!F673</f>
        <v>4.0371500000000005</v>
      </c>
      <c r="H673" s="2">
        <f>'Moving Avg'!G673</f>
        <v>4.2103560000000009</v>
      </c>
      <c r="I673" s="2">
        <f>'Moving Avg'!H673</f>
        <v>4.2021944999999992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4.0128000000000004</v>
      </c>
      <c r="C674" s="2">
        <f>RSI!I674</f>
        <v>42.722395541061459</v>
      </c>
      <c r="D674" s="2">
        <f>MACD!E674</f>
        <v>1.7084352432396699E-2</v>
      </c>
      <c r="E674" s="2">
        <f>MACD!F674</f>
        <v>-1.0393837882926419E-2</v>
      </c>
      <c r="F674" s="2">
        <f>'Moving Avg'!D674</f>
        <v>4.0049999999999999</v>
      </c>
      <c r="G674" s="2">
        <f>'Moving Avg'!F674</f>
        <v>4.0363100000000003</v>
      </c>
      <c r="H674" s="2">
        <f>'Moving Avg'!G674</f>
        <v>4.2051020000000001</v>
      </c>
      <c r="I674" s="2">
        <f>'Moving Avg'!H674</f>
        <v>4.2036474999999998</v>
      </c>
      <c r="J674" s="5" t="str">
        <f>OBV!F674</f>
        <v>BULLISH</v>
      </c>
      <c r="K674" s="5" t="str">
        <f>OBV!G674</f>
        <v>NEUTRAL</v>
      </c>
      <c r="L674" s="5" t="str">
        <f>OBV!H674</f>
        <v>BULLISH DIVERGENCE</v>
      </c>
    </row>
    <row r="675" spans="1:12" ht="13.5" x14ac:dyDescent="0.25">
      <c r="A675" s="3">
        <f>RSI!A675</f>
        <v>43285</v>
      </c>
      <c r="B675" s="2">
        <f>RSI!B675</f>
        <v>3.9121999999999999</v>
      </c>
      <c r="C675" s="2">
        <f>RSI!I675</f>
        <v>35.706673252402794</v>
      </c>
      <c r="D675" s="2">
        <f>MACD!E675</f>
        <v>2.6604576794287738E-2</v>
      </c>
      <c r="E675" s="2">
        <f>MACD!F675</f>
        <v>-2.9941549474835879E-3</v>
      </c>
      <c r="F675" s="2">
        <f>'Moving Avg'!D675</f>
        <v>3.98264</v>
      </c>
      <c r="G675" s="2">
        <f>'Moving Avg'!F675</f>
        <v>4.0301600000000004</v>
      </c>
      <c r="H675" s="2">
        <f>'Moving Avg'!G675</f>
        <v>4.1959360000000006</v>
      </c>
      <c r="I675" s="2">
        <f>'Moving Avg'!H675</f>
        <v>4.2040664999999988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3.8731</v>
      </c>
      <c r="C676" s="2">
        <f>RSI!I676</f>
        <v>33.410210207323175</v>
      </c>
      <c r="D676" s="2">
        <f>MACD!E676</f>
        <v>3.8567663382160333E-2</v>
      </c>
      <c r="E676" s="2">
        <f>MACD!F676</f>
        <v>5.318208718445197E-3</v>
      </c>
      <c r="F676" s="2">
        <f>'Moving Avg'!D676</f>
        <v>3.9524599999999999</v>
      </c>
      <c r="G676" s="2">
        <f>'Moving Avg'!F676</f>
        <v>4.0273650000000005</v>
      </c>
      <c r="H676" s="2">
        <f>'Moving Avg'!G676</f>
        <v>4.1812920000000009</v>
      </c>
      <c r="I676" s="2">
        <f>'Moving Avg'!H676</f>
        <v>4.2042899999999994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3.8898999999999999</v>
      </c>
      <c r="C677" s="2">
        <f>RSI!I677</f>
        <v>35.334626692159503</v>
      </c>
      <c r="D677" s="2">
        <f>MACD!E677</f>
        <v>4.0013185200210799E-2</v>
      </c>
      <c r="E677" s="2">
        <f>MACD!F677</f>
        <v>1.225720401479832E-2</v>
      </c>
      <c r="F677" s="2">
        <f>'Moving Avg'!D677</f>
        <v>3.93682</v>
      </c>
      <c r="G677" s="2">
        <f>'Moving Avg'!F677</f>
        <v>4.0307200000000005</v>
      </c>
      <c r="H677" s="2">
        <f>'Moving Avg'!G677</f>
        <v>4.1669840000000011</v>
      </c>
      <c r="I677" s="2">
        <f>'Moving Avg'!H677</f>
        <v>4.2044574999999993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</row>
    <row r="678" spans="1:12" ht="13.5" x14ac:dyDescent="0.25">
      <c r="A678" s="3">
        <f>RSI!A678</f>
        <v>43290</v>
      </c>
      <c r="B678" s="2">
        <f>RSI!B678</f>
        <v>3.9121999999999999</v>
      </c>
      <c r="C678" s="2">
        <f>RSI!I678</f>
        <v>37.900072144199669</v>
      </c>
      <c r="D678" s="2">
        <f>MACD!E678</f>
        <v>4.0566079100961439E-2</v>
      </c>
      <c r="E678" s="2">
        <f>MACD!F678</f>
        <v>1.7918979032030942E-2</v>
      </c>
      <c r="F678" s="2">
        <f>'Moving Avg'!D678</f>
        <v>3.9200400000000002</v>
      </c>
      <c r="G678" s="2">
        <f>'Moving Avg'!F678</f>
        <v>4.0335099999999997</v>
      </c>
      <c r="H678" s="2">
        <f>'Moving Avg'!G678</f>
        <v>4.1536820000000017</v>
      </c>
      <c r="I678" s="2">
        <f>'Moving Avg'!H678</f>
        <v>4.2052954999999992</v>
      </c>
      <c r="J678" s="5" t="str">
        <f>OBV!F678</f>
        <v>BULLISH</v>
      </c>
      <c r="K678" s="5" t="str">
        <f>OBV!G678</f>
        <v>NEUTRAL</v>
      </c>
      <c r="L678" s="5" t="str">
        <f>OBV!H678</f>
        <v>BULLISH DIVERGENCE</v>
      </c>
    </row>
    <row r="679" spans="1:12" ht="13.5" x14ac:dyDescent="0.25">
      <c r="A679" s="3">
        <f>RSI!A679</f>
        <v>43291</v>
      </c>
      <c r="B679" s="2">
        <f>RSI!B679</f>
        <v>4.024</v>
      </c>
      <c r="C679" s="2">
        <f>RSI!I679</f>
        <v>48.855130482892896</v>
      </c>
      <c r="D679" s="2">
        <f>MACD!E679</f>
        <v>3.5252636098974222E-2</v>
      </c>
      <c r="E679" s="2">
        <f>MACD!F679</f>
        <v>2.1385710445419599E-2</v>
      </c>
      <c r="F679" s="2">
        <f>'Moving Avg'!D679</f>
        <v>3.9222799999999998</v>
      </c>
      <c r="G679" s="2">
        <f>'Moving Avg'!F679</f>
        <v>4.0309949999999999</v>
      </c>
      <c r="H679" s="2">
        <f>'Moving Avg'!G679</f>
        <v>4.1458580000000014</v>
      </c>
      <c r="I679" s="2">
        <f>'Moving Avg'!H679</f>
        <v>4.2072234999999987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3.9121999999999999</v>
      </c>
      <c r="C680" s="2">
        <f>RSI!I680</f>
        <v>41.055415482959631</v>
      </c>
      <c r="D680" s="2">
        <f>MACD!E680</f>
        <v>3.7373982623354784E-2</v>
      </c>
      <c r="E680" s="2">
        <f>MACD!F680</f>
        <v>2.4583364881006639E-2</v>
      </c>
      <c r="F680" s="2">
        <f>'Moving Avg'!D680</f>
        <v>3.9222799999999998</v>
      </c>
      <c r="G680" s="2">
        <f>'Moving Avg'!F680</f>
        <v>4.0198149999999995</v>
      </c>
      <c r="H680" s="2">
        <f>'Moving Avg'!G680</f>
        <v>4.1380320000000017</v>
      </c>
      <c r="I680" s="2">
        <f>'Moving Avg'!H680</f>
        <v>4.2086204999999985</v>
      </c>
      <c r="J680" s="5" t="str">
        <f>OBV!F680</f>
        <v>BULLISH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3.9121999999999999</v>
      </c>
      <c r="C681" s="2">
        <f>RSI!I681</f>
        <v>41.055415482959631</v>
      </c>
      <c r="D681" s="2">
        <f>MACD!E681</f>
        <v>3.9884165995752063E-2</v>
      </c>
      <c r="E681" s="2">
        <f>MACD!F681</f>
        <v>2.7643525103955728E-2</v>
      </c>
      <c r="F681" s="2">
        <f>'Moving Avg'!D681</f>
        <v>3.9301000000000004</v>
      </c>
      <c r="G681" s="2">
        <f>'Moving Avg'!F681</f>
        <v>4.0083549999999999</v>
      </c>
      <c r="H681" s="2">
        <f>'Moving Avg'!G681</f>
        <v>4.1300940000000024</v>
      </c>
      <c r="I681" s="2">
        <f>'Moving Avg'!H681</f>
        <v>4.2100454999999988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3.9121999999999999</v>
      </c>
      <c r="C682" s="2">
        <f>RSI!I682</f>
        <v>41.055415482959631</v>
      </c>
      <c r="D682" s="2">
        <f>MACD!E682</f>
        <v>3.40703875439754E-2</v>
      </c>
      <c r="E682" s="2">
        <f>MACD!F682</f>
        <v>2.8928897591959664E-2</v>
      </c>
      <c r="F682" s="2">
        <f>'Moving Avg'!D682</f>
        <v>3.9345599999999998</v>
      </c>
      <c r="G682" s="2">
        <f>'Moving Avg'!F682</f>
        <v>3.9940999999999995</v>
      </c>
      <c r="H682" s="2">
        <f>'Moving Avg'!G682</f>
        <v>4.1200340000000022</v>
      </c>
      <c r="I682" s="2">
        <f>'Moving Avg'!H682</f>
        <v>4.2114144999999983</v>
      </c>
      <c r="J682" s="5" t="str">
        <f>OBV!F682</f>
        <v>BEARISH</v>
      </c>
      <c r="K682" s="5" t="str">
        <f>OBV!G682</f>
        <v>NEUTRAL</v>
      </c>
      <c r="L682" s="5" t="str">
        <f>OBV!H682</f>
        <v>BEARISH DIVERGENCE</v>
      </c>
    </row>
    <row r="683" spans="1:12" ht="13.5" x14ac:dyDescent="0.25">
      <c r="A683" s="3">
        <f>RSI!A683</f>
        <v>43297</v>
      </c>
      <c r="B683" s="2">
        <f>RSI!B683</f>
        <v>4.024</v>
      </c>
      <c r="C683" s="2">
        <f>RSI!I683</f>
        <v>50.854892447571991</v>
      </c>
      <c r="D683" s="2">
        <f>MACD!E683</f>
        <v>2.5790414255045135E-2</v>
      </c>
      <c r="E683" s="2">
        <f>MACD!F683</f>
        <v>2.8301200924576761E-2</v>
      </c>
      <c r="F683" s="2">
        <f>'Moving Avg'!D683</f>
        <v>3.9569200000000002</v>
      </c>
      <c r="G683" s="2">
        <f>'Moving Avg'!F683</f>
        <v>3.985995</v>
      </c>
      <c r="H683" s="2">
        <f>'Moving Avg'!G683</f>
        <v>4.1122100000000019</v>
      </c>
      <c r="I683" s="2">
        <f>'Moving Avg'!H683</f>
        <v>4.2128114999999982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</row>
    <row r="684" spans="1:12" ht="13.5" x14ac:dyDescent="0.25">
      <c r="A684" s="3">
        <f>RSI!A684</f>
        <v>43298</v>
      </c>
      <c r="B684" s="2">
        <f>RSI!B684</f>
        <v>3.9681000000000002</v>
      </c>
      <c r="C684" s="2">
        <f>RSI!I684</f>
        <v>46.676475903312493</v>
      </c>
      <c r="D684" s="2">
        <f>MACD!E684</f>
        <v>2.5401370632605946E-2</v>
      </c>
      <c r="E684" s="2">
        <f>MACD!F684</f>
        <v>2.7721234866182599E-2</v>
      </c>
      <c r="F684" s="2">
        <f>'Moving Avg'!D684</f>
        <v>3.9457399999999998</v>
      </c>
      <c r="G684" s="2">
        <f>'Moving Avg'!F684</f>
        <v>3.9804050000000002</v>
      </c>
      <c r="H684" s="2">
        <f>'Moving Avg'!G684</f>
        <v>4.1032680000000017</v>
      </c>
      <c r="I684" s="2">
        <f>'Moving Avg'!H684</f>
        <v>4.2143484999999989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3.8843000000000001</v>
      </c>
      <c r="C685" s="2">
        <f>RSI!I685</f>
        <v>41.21009931705354</v>
      </c>
      <c r="D685" s="2">
        <f>MACD!E685</f>
        <v>1.6046976106390609E-2</v>
      </c>
      <c r="E685" s="2">
        <f>MACD!F685</f>
        <v>2.5386383114224201E-2</v>
      </c>
      <c r="F685" s="2">
        <f>'Moving Avg'!D685</f>
        <v>3.9401600000000001</v>
      </c>
      <c r="G685" s="2">
        <f>'Moving Avg'!F685</f>
        <v>3.9706249999999996</v>
      </c>
      <c r="H685" s="2">
        <f>'Moving Avg'!G685</f>
        <v>4.0927600000000011</v>
      </c>
      <c r="I685" s="2">
        <f>'Moving Avg'!H685</f>
        <v>4.2150469999999993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3.8563999999999998</v>
      </c>
      <c r="C686" s="2">
        <f>RSI!I686</f>
        <v>39.549417436752165</v>
      </c>
      <c r="D686" s="2">
        <f>MACD!E686</f>
        <v>4.9043937726742648E-3</v>
      </c>
      <c r="E686" s="2">
        <f>MACD!F686</f>
        <v>2.1289985245914213E-2</v>
      </c>
      <c r="F686" s="2">
        <f>'Moving Avg'!D686</f>
        <v>3.9289999999999998</v>
      </c>
      <c r="G686" s="2">
        <f>'Moving Avg'!F686</f>
        <v>3.959449999999999</v>
      </c>
      <c r="H686" s="2">
        <f>'Moving Avg'!G686</f>
        <v>4.0816940000000015</v>
      </c>
      <c r="I686" s="2">
        <f>'Moving Avg'!H686</f>
        <v>4.2160254999999998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3.8563999999999998</v>
      </c>
      <c r="C687" s="2">
        <f>RSI!I687</f>
        <v>39.549417436752165</v>
      </c>
      <c r="D687" s="2">
        <f>MACD!E687</f>
        <v>-1.106511403572874E-3</v>
      </c>
      <c r="E687" s="2">
        <f>MACD!F687</f>
        <v>1.6810685916016796E-2</v>
      </c>
      <c r="F687" s="2">
        <f>'Moving Avg'!D687</f>
        <v>3.9178400000000004</v>
      </c>
      <c r="G687" s="2">
        <f>'Moving Avg'!F687</f>
        <v>3.9510699999999992</v>
      </c>
      <c r="H687" s="2">
        <f>'Moving Avg'!G687</f>
        <v>4.0727520000000013</v>
      </c>
      <c r="I687" s="2">
        <f>'Moving Avg'!H687</f>
        <v>4.2172830000000001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3.8563999999999998</v>
      </c>
      <c r="C688" s="2">
        <f>RSI!I688</f>
        <v>39.549417436752165</v>
      </c>
      <c r="D688" s="2">
        <f>MACD!E688</f>
        <v>-1.990764616831342E-3</v>
      </c>
      <c r="E688" s="2">
        <f>MACD!F688</f>
        <v>1.305039580944717E-2</v>
      </c>
      <c r="F688" s="2">
        <f>'Moving Avg'!D688</f>
        <v>3.8843200000000002</v>
      </c>
      <c r="G688" s="2">
        <f>'Moving Avg'!F688</f>
        <v>3.9426899999999989</v>
      </c>
      <c r="H688" s="2">
        <f>'Moving Avg'!G688</f>
        <v>4.0626920000000011</v>
      </c>
      <c r="I688" s="2">
        <f>'Moving Avg'!H688</f>
        <v>4.2184289999999995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</row>
    <row r="689" spans="1:12" ht="13.5" x14ac:dyDescent="0.25">
      <c r="A689" s="3">
        <f>RSI!A689</f>
        <v>43305</v>
      </c>
      <c r="B689" s="2">
        <f>RSI!B689</f>
        <v>3.8955000000000002</v>
      </c>
      <c r="C689" s="2">
        <f>RSI!I689</f>
        <v>43.532402695494298</v>
      </c>
      <c r="D689" s="2">
        <f>MACD!E689</f>
        <v>1.2278732319981778E-2</v>
      </c>
      <c r="E689" s="2">
        <f>MACD!F689</f>
        <v>1.2896063111554092E-2</v>
      </c>
      <c r="F689" s="2">
        <f>'Moving Avg'!D689</f>
        <v>3.8698000000000006</v>
      </c>
      <c r="G689" s="2">
        <f>'Moving Avg'!F689</f>
        <v>3.9357049999999996</v>
      </c>
      <c r="H689" s="2">
        <f>'Moving Avg'!G689</f>
        <v>4.053192000000001</v>
      </c>
      <c r="I689" s="2">
        <f>'Moving Avg'!H689</f>
        <v>4.2194629999999993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</row>
    <row r="690" spans="1:12" ht="13.5" x14ac:dyDescent="0.25">
      <c r="A690" s="3">
        <f>RSI!A690</f>
        <v>43307</v>
      </c>
      <c r="B690" s="2">
        <f>RSI!B690</f>
        <v>3.8115999999999999</v>
      </c>
      <c r="C690" s="2">
        <f>RSI!I690</f>
        <v>37.780106124385753</v>
      </c>
      <c r="D690" s="2">
        <f>MACD!E690</f>
        <v>1.3797811318111641E-2</v>
      </c>
      <c r="E690" s="2">
        <f>MACD!F690</f>
        <v>1.3076412752865602E-2</v>
      </c>
      <c r="F690" s="2">
        <f>'Moving Avg'!D690</f>
        <v>3.8552599999999999</v>
      </c>
      <c r="G690" s="2">
        <f>'Moving Avg'!F690</f>
        <v>3.9250849999999993</v>
      </c>
      <c r="H690" s="2">
        <f>'Moving Avg'!G690</f>
        <v>4.0423480000000014</v>
      </c>
      <c r="I690" s="2">
        <f>'Moving Avg'!H690</f>
        <v>4.219239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3.8172000000000001</v>
      </c>
      <c r="C691" s="2">
        <f>RSI!I691</f>
        <v>38.365520139887543</v>
      </c>
      <c r="D691" s="2">
        <f>MACD!E691</f>
        <v>1.5562356842935721E-2</v>
      </c>
      <c r="E691" s="2">
        <f>MACD!F691</f>
        <v>1.3573601570879626E-2</v>
      </c>
      <c r="F691" s="2">
        <f>'Moving Avg'!D691</f>
        <v>3.8474200000000005</v>
      </c>
      <c r="G691" s="2">
        <f>'Moving Avg'!F691</f>
        <v>3.9147449999999999</v>
      </c>
      <c r="H691" s="2">
        <f>'Moving Avg'!G691</f>
        <v>4.0328460000000019</v>
      </c>
      <c r="I691" s="2">
        <f>'Moving Avg'!H691</f>
        <v>4.2187080000000003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</row>
    <row r="692" spans="1:12" ht="13.5" x14ac:dyDescent="0.25">
      <c r="A692" s="3">
        <f>RSI!A692</f>
        <v>43311</v>
      </c>
      <c r="B692" s="2">
        <f>RSI!B692</f>
        <v>3.8060999999999998</v>
      </c>
      <c r="C692" s="2">
        <f>RSI!I692</f>
        <v>37.610152152793525</v>
      </c>
      <c r="D692" s="2">
        <f>MACD!E692</f>
        <v>1.8672330039388285E-2</v>
      </c>
      <c r="E692" s="2">
        <f>MACD!F692</f>
        <v>1.4593347264581358E-2</v>
      </c>
      <c r="F692" s="2">
        <f>'Moving Avg'!D692</f>
        <v>3.8373599999999994</v>
      </c>
      <c r="G692" s="2">
        <f>'Moving Avg'!F692</f>
        <v>3.9066450000000001</v>
      </c>
      <c r="H692" s="2">
        <f>'Moving Avg'!G692</f>
        <v>4.0228980000000014</v>
      </c>
      <c r="I692" s="2">
        <f>'Moving Avg'!H692</f>
        <v>4.2177860000000011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</row>
    <row r="693" spans="1:12" ht="13.5" x14ac:dyDescent="0.25">
      <c r="A693" s="3">
        <f>RSI!A693</f>
        <v>43312</v>
      </c>
      <c r="B693" s="2">
        <f>RSI!B693</f>
        <v>3.7109999999999999</v>
      </c>
      <c r="C693" s="2">
        <f>RSI!I693</f>
        <v>31.828230519269454</v>
      </c>
      <c r="D693" s="2">
        <f>MACD!E693</f>
        <v>4.6349689893709911E-2</v>
      </c>
      <c r="E693" s="2">
        <f>MACD!F693</f>
        <v>2.0944615790407069E-2</v>
      </c>
      <c r="F693" s="2">
        <f>'Moving Avg'!D693</f>
        <v>3.8082799999999999</v>
      </c>
      <c r="G693" s="2">
        <f>'Moving Avg'!F693</f>
        <v>3.8923900000000002</v>
      </c>
      <c r="H693" s="2">
        <f>'Moving Avg'!G693</f>
        <v>4.0099300000000024</v>
      </c>
      <c r="I693" s="2">
        <f>'Moving Avg'!H693</f>
        <v>4.2157180000000016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3.8005</v>
      </c>
      <c r="C694" s="2">
        <f>RSI!I694</f>
        <v>41.01816824450222</v>
      </c>
      <c r="D694" s="2">
        <f>MACD!E694</f>
        <v>5.5843351433207289E-2</v>
      </c>
      <c r="E694" s="2">
        <f>MACD!F694</f>
        <v>2.7924362918967115E-2</v>
      </c>
      <c r="F694" s="2">
        <f>'Moving Avg'!D694</f>
        <v>3.7892800000000002</v>
      </c>
      <c r="G694" s="2">
        <f>'Moving Avg'!F694</f>
        <v>3.8817749999999998</v>
      </c>
      <c r="H694" s="2">
        <f>'Moving Avg'!G694</f>
        <v>3.9992000000000019</v>
      </c>
      <c r="I694" s="2">
        <f>'Moving Avg'!H694</f>
        <v>4.2133990000000017</v>
      </c>
      <c r="J694" s="5" t="str">
        <f>OBV!F694</f>
        <v>BULLISH</v>
      </c>
      <c r="K694" s="5" t="str">
        <f>OBV!G694</f>
        <v>NEUTRAL</v>
      </c>
      <c r="L694" s="5" t="str">
        <f>OBV!H694</f>
        <v>BULLISH DIVERGENCE</v>
      </c>
    </row>
    <row r="695" spans="1:12" ht="13.5" x14ac:dyDescent="0.25">
      <c r="A695" s="3">
        <f>RSI!A695</f>
        <v>43314</v>
      </c>
      <c r="B695" s="2">
        <f>RSI!B695</f>
        <v>3.8060999999999998</v>
      </c>
      <c r="C695" s="2">
        <f>RSI!I695</f>
        <v>41.54911233051044</v>
      </c>
      <c r="D695" s="2">
        <f>MACD!E695</f>
        <v>5.1247862879443495E-2</v>
      </c>
      <c r="E695" s="2">
        <f>MACD!F695</f>
        <v>3.2589062911062394E-2</v>
      </c>
      <c r="F695" s="2">
        <f>'Moving Avg'!D695</f>
        <v>3.7881799999999997</v>
      </c>
      <c r="G695" s="2">
        <f>'Moving Avg'!F695</f>
        <v>3.8764699999999999</v>
      </c>
      <c r="H695" s="2">
        <f>'Moving Avg'!G695</f>
        <v>3.9892520000000014</v>
      </c>
      <c r="I695" s="2">
        <f>'Moving Avg'!H695</f>
        <v>4.2109680000000012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</row>
    <row r="696" spans="1:12" ht="13.5" x14ac:dyDescent="0.25">
      <c r="A696" s="3">
        <f>RSI!A696</f>
        <v>43315</v>
      </c>
      <c r="B696" s="2">
        <f>RSI!B696</f>
        <v>3.8005</v>
      </c>
      <c r="C696" s="2">
        <f>RSI!I696</f>
        <v>41.150191171408792</v>
      </c>
      <c r="D696" s="2">
        <f>MACD!E696</f>
        <v>4.4077062868609129E-2</v>
      </c>
      <c r="E696" s="2">
        <f>MACD!F696</f>
        <v>3.4886662902571745E-2</v>
      </c>
      <c r="F696" s="2">
        <f>'Moving Avg'!D696</f>
        <v>3.78484</v>
      </c>
      <c r="G696" s="2">
        <f>'Moving Avg'!F696</f>
        <v>3.8728400000000001</v>
      </c>
      <c r="H696" s="2">
        <f>'Moving Avg'!G696</f>
        <v>3.9803100000000011</v>
      </c>
      <c r="I696" s="2">
        <f>'Moving Avg'!H696</f>
        <v>4.2087045000000014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3.7949000000000002</v>
      </c>
      <c r="C697" s="2">
        <f>RSI!I697</f>
        <v>40.729062875022962</v>
      </c>
      <c r="D697" s="2">
        <f>MACD!E697</f>
        <v>3.900846385307144E-2</v>
      </c>
      <c r="E697" s="2">
        <f>MACD!F697</f>
        <v>3.5711023092671684E-2</v>
      </c>
      <c r="F697" s="2">
        <f>'Moving Avg'!D697</f>
        <v>3.7825999999999995</v>
      </c>
      <c r="G697" s="2">
        <f>'Moving Avg'!F697</f>
        <v>3.86809</v>
      </c>
      <c r="H697" s="2">
        <f>'Moving Avg'!G697</f>
        <v>3.9718160000000013</v>
      </c>
      <c r="I697" s="2">
        <f>'Moving Avg'!H697</f>
        <v>4.2063575000000011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3.6328</v>
      </c>
      <c r="C698" s="2">
        <f>RSI!I698</f>
        <v>30.878201037824894</v>
      </c>
      <c r="D698" s="2">
        <f>MACD!E698</f>
        <v>4.7301060477900059E-2</v>
      </c>
      <c r="E698" s="2">
        <f>MACD!F698</f>
        <v>3.8029030569717362E-2</v>
      </c>
      <c r="F698" s="2">
        <f>'Moving Avg'!D698</f>
        <v>3.7669600000000001</v>
      </c>
      <c r="G698" s="2">
        <f>'Moving Avg'!F698</f>
        <v>3.8541199999999995</v>
      </c>
      <c r="H698" s="2">
        <f>'Moving Avg'!G698</f>
        <v>3.9598560000000007</v>
      </c>
      <c r="I698" s="2">
        <f>'Moving Avg'!H698</f>
        <v>4.2041220000000008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3.5434000000000001</v>
      </c>
      <c r="C699" s="2">
        <f>RSI!I699</f>
        <v>26.999668574962996</v>
      </c>
      <c r="D699" s="2">
        <f>MACD!E699</f>
        <v>6.8444820677091123E-2</v>
      </c>
      <c r="E699" s="2">
        <f>MACD!F699</f>
        <v>4.4112188591192113E-2</v>
      </c>
      <c r="F699" s="2">
        <f>'Moving Avg'!D699</f>
        <v>3.7155399999999998</v>
      </c>
      <c r="G699" s="2">
        <f>'Moving Avg'!F699</f>
        <v>3.8300900000000007</v>
      </c>
      <c r="H699" s="2">
        <f>'Moving Avg'!G699</f>
        <v>3.9468900000000007</v>
      </c>
      <c r="I699" s="2">
        <f>'Moving Avg'!H699</f>
        <v>4.2017750000000014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3.6606999999999998</v>
      </c>
      <c r="C700" s="2">
        <f>RSI!I700</f>
        <v>38.003152719184548</v>
      </c>
      <c r="D700" s="2">
        <f>MACD!E700</f>
        <v>6.6646401224297325E-2</v>
      </c>
      <c r="E700" s="2">
        <f>MACD!F700</f>
        <v>4.8619031117813155E-2</v>
      </c>
      <c r="F700" s="2">
        <f>'Moving Avg'!D700</f>
        <v>3.6864599999999994</v>
      </c>
      <c r="G700" s="2">
        <f>'Moving Avg'!F700</f>
        <v>3.8175150000000011</v>
      </c>
      <c r="H700" s="2">
        <f>'Moving Avg'!G700</f>
        <v>3.9378360000000003</v>
      </c>
      <c r="I700" s="2">
        <f>'Moving Avg'!H700</f>
        <v>4.2011320000000021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3.8228</v>
      </c>
      <c r="C701" s="2">
        <f>RSI!I701</f>
        <v>49.362370865351622</v>
      </c>
      <c r="D701" s="2">
        <f>MACD!E701</f>
        <v>5.505166916043569E-2</v>
      </c>
      <c r="E701" s="2">
        <f>MACD!F701</f>
        <v>4.9905558726337666E-2</v>
      </c>
      <c r="F701" s="2">
        <f>'Moving Avg'!D701</f>
        <v>3.6909199999999998</v>
      </c>
      <c r="G701" s="2">
        <f>'Moving Avg'!F701</f>
        <v>3.8130450000000002</v>
      </c>
      <c r="H701" s="2">
        <f>'Moving Avg'!G701</f>
        <v>3.9326939999999997</v>
      </c>
      <c r="I701" s="2">
        <f>'Moving Avg'!H701</f>
        <v>4.2012995000000011</v>
      </c>
      <c r="J701" s="5" t="str">
        <f>OBV!F701</f>
        <v>BEARISH</v>
      </c>
      <c r="K701" s="5" t="str">
        <f>OBV!G701</f>
        <v>NEUTRAL</v>
      </c>
      <c r="L701" s="5" t="str">
        <f>OBV!H701</f>
        <v>BEARISH DIVERGENCE</v>
      </c>
    </row>
    <row r="702" spans="1:12" ht="13.5" x14ac:dyDescent="0.25">
      <c r="A702" s="3">
        <f>RSI!A702</f>
        <v>43326</v>
      </c>
      <c r="B702" s="2">
        <f>RSI!B702</f>
        <v>3.8618999999999999</v>
      </c>
      <c r="C702" s="2">
        <f>RSI!I702</f>
        <v>51.662951144495977</v>
      </c>
      <c r="D702" s="2">
        <f>MACD!E702</f>
        <v>4.0672301655581666E-2</v>
      </c>
      <c r="E702" s="2">
        <f>MACD!F702</f>
        <v>4.8058907312186469E-2</v>
      </c>
      <c r="F702" s="2">
        <f>'Moving Avg'!D702</f>
        <v>3.7043200000000001</v>
      </c>
      <c r="G702" s="2">
        <f>'Moving Avg'!F702</f>
        <v>3.8105300000000009</v>
      </c>
      <c r="H702" s="2">
        <f>'Moving Avg'!G702</f>
        <v>3.9288920000000003</v>
      </c>
      <c r="I702" s="2">
        <f>'Moving Avg'!H702</f>
        <v>4.2007965000000009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3.9121999999999999</v>
      </c>
      <c r="C703" s="2">
        <f>RSI!I703</f>
        <v>54.525220754185717</v>
      </c>
      <c r="D703" s="2">
        <f>MACD!E703</f>
        <v>9.9503208280684596E-3</v>
      </c>
      <c r="E703" s="2">
        <f>MACD!F703</f>
        <v>4.0437190015362869E-2</v>
      </c>
      <c r="F703" s="2">
        <f>'Moving Avg'!D703</f>
        <v>3.7602000000000002</v>
      </c>
      <c r="G703" s="2">
        <f>'Moving Avg'!F703</f>
        <v>3.8049400000000007</v>
      </c>
      <c r="H703" s="2">
        <f>'Moving Avg'!G703</f>
        <v>3.9245320000000006</v>
      </c>
      <c r="I703" s="2">
        <f>'Moving Avg'!H703</f>
        <v>4.2011035000000012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4.0296000000000003</v>
      </c>
      <c r="C704" s="2">
        <f>RSI!I704</f>
        <v>60.416733638184766</v>
      </c>
      <c r="D704" s="2">
        <f>MACD!E704</f>
        <v>-1.1452944160189382E-2</v>
      </c>
      <c r="E704" s="2">
        <f>MACD!F704</f>
        <v>3.005916318025242E-2</v>
      </c>
      <c r="F704" s="2">
        <f>'Moving Avg'!D704</f>
        <v>3.8574399999999995</v>
      </c>
      <c r="G704" s="2">
        <f>'Moving Avg'!F704</f>
        <v>3.8080150000000001</v>
      </c>
      <c r="H704" s="2">
        <f>'Moving Avg'!G704</f>
        <v>3.9245319999999997</v>
      </c>
      <c r="I704" s="2">
        <f>'Moving Avg'!H704</f>
        <v>4.2027520000000003</v>
      </c>
      <c r="J704" s="5" t="str">
        <f>OBV!F704</f>
        <v>BULLISH</v>
      </c>
      <c r="K704" s="5" t="str">
        <f>OBV!G704</f>
        <v>WEAK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3.8172000000000001</v>
      </c>
      <c r="C705" s="2">
        <f>RSI!I705</f>
        <v>48.239914387746879</v>
      </c>
      <c r="D705" s="2">
        <f>MACD!E705</f>
        <v>-1.4107320499591847E-2</v>
      </c>
      <c r="E705" s="2">
        <f>MACD!F705</f>
        <v>2.1225866444283571E-2</v>
      </c>
      <c r="F705" s="2">
        <f>'Moving Avg'!D705</f>
        <v>3.8887399999999999</v>
      </c>
      <c r="G705" s="2">
        <f>'Moving Avg'!F705</f>
        <v>3.8046599999999997</v>
      </c>
      <c r="H705" s="2">
        <f>'Moving Avg'!G705</f>
        <v>3.920172</v>
      </c>
      <c r="I705" s="2">
        <f>'Moving Avg'!H705</f>
        <v>4.2024445000000004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3.8228</v>
      </c>
      <c r="C706" s="2">
        <f>RSI!I706</f>
        <v>48.534432212359455</v>
      </c>
      <c r="D706" s="2">
        <f>MACD!E706</f>
        <v>-1.7429041899413189E-2</v>
      </c>
      <c r="E706" s="2">
        <f>MACD!F706</f>
        <v>1.349488477554422E-2</v>
      </c>
      <c r="F706" s="2">
        <f>'Moving Avg'!D706</f>
        <v>3.8887399999999999</v>
      </c>
      <c r="G706" s="2">
        <f>'Moving Avg'!F706</f>
        <v>3.8029800000000002</v>
      </c>
      <c r="H706" s="2">
        <f>'Moving Avg'!G706</f>
        <v>3.9180480000000002</v>
      </c>
      <c r="I706" s="2">
        <f>'Moving Avg'!H706</f>
        <v>4.2021650000000008</v>
      </c>
      <c r="J706" s="5" t="str">
        <f>OBV!F706</f>
        <v>BULLISH</v>
      </c>
      <c r="K706" s="5" t="str">
        <f>OBV!G706</f>
        <v>WEAK</v>
      </c>
      <c r="L706" s="5" t="str">
        <f>OBV!H706</f>
        <v>NEUTRAL</v>
      </c>
    </row>
    <row r="707" spans="1:12" ht="13.5" x14ac:dyDescent="0.25">
      <c r="A707" s="3">
        <f>RSI!A707</f>
        <v>43335</v>
      </c>
      <c r="B707" s="2">
        <f>RSI!B707</f>
        <v>3.7109999999999999</v>
      </c>
      <c r="C707" s="2">
        <f>RSI!I707</f>
        <v>43.244111114283825</v>
      </c>
      <c r="D707" s="2">
        <f>MACD!E707</f>
        <v>-1.2667096649706888E-2</v>
      </c>
      <c r="E707" s="2">
        <f>MACD!F707</f>
        <v>8.262488490493998E-3</v>
      </c>
      <c r="F707" s="2">
        <f>'Moving Avg'!D707</f>
        <v>3.8585599999999998</v>
      </c>
      <c r="G707" s="2">
        <f>'Moving Avg'!F707</f>
        <v>3.7957099999999997</v>
      </c>
      <c r="H707" s="2">
        <f>'Moving Avg'!G707</f>
        <v>3.9158120000000003</v>
      </c>
      <c r="I707" s="2">
        <f>'Moving Avg'!H707</f>
        <v>4.2017735000000007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</row>
    <row r="708" spans="1:12" ht="13.5" x14ac:dyDescent="0.25">
      <c r="A708" s="3">
        <f>RSI!A708</f>
        <v>43336</v>
      </c>
      <c r="B708" s="2">
        <f>RSI!B708</f>
        <v>3.7222</v>
      </c>
      <c r="C708" s="2">
        <f>RSI!I708</f>
        <v>43.903780869113639</v>
      </c>
      <c r="D708" s="2">
        <f>MACD!E708</f>
        <v>-3.3603839298515847E-2</v>
      </c>
      <c r="E708" s="2">
        <f>MACD!F708</f>
        <v>-1.107770673079711E-4</v>
      </c>
      <c r="F708" s="2">
        <f>'Moving Avg'!D708</f>
        <v>3.8205599999999995</v>
      </c>
      <c r="G708" s="2">
        <f>'Moving Avg'!F708</f>
        <v>3.7890000000000001</v>
      </c>
      <c r="H708" s="2">
        <f>'Moving Avg'!G708</f>
        <v>3.9131279999999991</v>
      </c>
      <c r="I708" s="2">
        <f>'Moving Avg'!H708</f>
        <v>4.2014660000000008</v>
      </c>
      <c r="J708" s="5" t="str">
        <f>OBV!F708</f>
        <v>BULLISH</v>
      </c>
      <c r="K708" s="5" t="str">
        <f>OBV!G708</f>
        <v>NEUTRAL</v>
      </c>
      <c r="L708" s="5" t="str">
        <f>OBV!H708</f>
        <v>BULLISH DIVERGENCE</v>
      </c>
    </row>
    <row r="709" spans="1:12" ht="13.5" x14ac:dyDescent="0.25">
      <c r="A709" s="3">
        <f>RSI!A709</f>
        <v>43339</v>
      </c>
      <c r="B709" s="2">
        <f>RSI!B709</f>
        <v>3.8563999999999998</v>
      </c>
      <c r="C709" s="2">
        <f>RSI!I709</f>
        <v>51.219852200571125</v>
      </c>
      <c r="D709" s="2">
        <f>MACD!E709</f>
        <v>-7.4337710726516626E-2</v>
      </c>
      <c r="E709" s="2">
        <f>MACD!F709</f>
        <v>-1.4956163799149703E-2</v>
      </c>
      <c r="F709" s="2">
        <f>'Moving Avg'!D709</f>
        <v>3.78592</v>
      </c>
      <c r="G709" s="2">
        <f>'Moving Avg'!F709</f>
        <v>3.787045</v>
      </c>
      <c r="H709" s="2">
        <f>'Moving Avg'!G709</f>
        <v>3.9087699999999996</v>
      </c>
      <c r="I709" s="2">
        <f>'Moving Avg'!H709</f>
        <v>4.2018295000000006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3.7389999999999999</v>
      </c>
      <c r="C710" s="2">
        <f>RSI!I710</f>
        <v>45.615136550279431</v>
      </c>
      <c r="D710" s="2">
        <f>MACD!E710</f>
        <v>-8.222906058348034E-2</v>
      </c>
      <c r="E710" s="2">
        <f>MACD!F710</f>
        <v>-2.8410743156015834E-2</v>
      </c>
      <c r="F710" s="2">
        <f>'Moving Avg'!D710</f>
        <v>3.7702800000000005</v>
      </c>
      <c r="G710" s="2">
        <f>'Moving Avg'!F710</f>
        <v>3.7834150000000002</v>
      </c>
      <c r="H710" s="2">
        <f>'Moving Avg'!G710</f>
        <v>3.9008339999999997</v>
      </c>
      <c r="I710" s="2">
        <f>'Moving Avg'!H710</f>
        <v>4.2016060000000008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</row>
    <row r="711" spans="1:12" ht="13.5" x14ac:dyDescent="0.25">
      <c r="A711" s="3">
        <f>RSI!A711</f>
        <v>43341</v>
      </c>
      <c r="B711" s="2">
        <f>RSI!B711</f>
        <v>3.6328</v>
      </c>
      <c r="C711" s="2">
        <f>RSI!I711</f>
        <v>41.220987740372699</v>
      </c>
      <c r="D711" s="2">
        <f>MACD!E711</f>
        <v>-5.5561838271033448E-2</v>
      </c>
      <c r="E711" s="2">
        <f>MACD!F711</f>
        <v>-3.3840962179019357E-2</v>
      </c>
      <c r="F711" s="2">
        <f>'Moving Avg'!D711</f>
        <v>3.7322800000000003</v>
      </c>
      <c r="G711" s="2">
        <f>'Moving Avg'!F711</f>
        <v>3.7741949999999997</v>
      </c>
      <c r="H711" s="2">
        <f>'Moving Avg'!G711</f>
        <v>3.8906619999999998</v>
      </c>
      <c r="I711" s="2">
        <f>'Moving Avg'!H711</f>
        <v>4.2008515000000015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3.6440000000000001</v>
      </c>
      <c r="C712" s="2">
        <f>RSI!I712</f>
        <v>41.857109988557063</v>
      </c>
      <c r="D712" s="2">
        <f>MACD!E712</f>
        <v>-2.6684534883549382E-2</v>
      </c>
      <c r="E712" s="2">
        <f>MACD!F712</f>
        <v>-3.2409676719925361E-2</v>
      </c>
      <c r="F712" s="2">
        <f>'Moving Avg'!D712</f>
        <v>3.71888</v>
      </c>
      <c r="G712" s="2">
        <f>'Moving Avg'!F712</f>
        <v>3.7660900000000006</v>
      </c>
      <c r="H712" s="2">
        <f>'Moving Avg'!G712</f>
        <v>3.8795959999999998</v>
      </c>
      <c r="I712" s="2">
        <f>'Moving Avg'!H712</f>
        <v>4.200209000000001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3.8395999999999999</v>
      </c>
      <c r="C713" s="2">
        <f>RSI!I713</f>
        <v>51.690181890887416</v>
      </c>
      <c r="D713" s="2">
        <f>MACD!E713</f>
        <v>-8.0230061909780659E-3</v>
      </c>
      <c r="E713" s="2">
        <f>MACD!F713</f>
        <v>-2.7532342614135903E-2</v>
      </c>
      <c r="F713" s="2">
        <f>'Moving Avg'!D713</f>
        <v>3.7423600000000001</v>
      </c>
      <c r="G713" s="2">
        <f>'Moving Avg'!F713</f>
        <v>3.772520000000001</v>
      </c>
      <c r="H713" s="2">
        <f>'Moving Avg'!G713</f>
        <v>3.8726659999999997</v>
      </c>
      <c r="I713" s="2">
        <f>'Moving Avg'!H713</f>
        <v>4.2007960000000004</v>
      </c>
      <c r="J713" s="5" t="str">
        <f>OBV!F713</f>
        <v>BEARISH</v>
      </c>
      <c r="K713" s="5" t="str">
        <f>OBV!G713</f>
        <v>NEUTRAL</v>
      </c>
      <c r="L713" s="5" t="str">
        <f>OBV!H713</f>
        <v>BEARISH DIVERGENCE</v>
      </c>
    </row>
    <row r="714" spans="1:12" ht="13.5" x14ac:dyDescent="0.25">
      <c r="A714" s="3">
        <f>RSI!A714</f>
        <v>43346</v>
      </c>
      <c r="B714" s="2">
        <f>RSI!B714</f>
        <v>3.6718999999999999</v>
      </c>
      <c r="C714" s="2">
        <f>RSI!I714</f>
        <v>44.708895743825551</v>
      </c>
      <c r="D714" s="2">
        <f>MACD!E714</f>
        <v>3.800039100338326E-2</v>
      </c>
      <c r="E714" s="2">
        <f>MACD!F714</f>
        <v>-1.4425795890632073E-2</v>
      </c>
      <c r="F714" s="2">
        <f>'Moving Avg'!D714</f>
        <v>3.70546</v>
      </c>
      <c r="G714" s="2">
        <f>'Moving Avg'!F714</f>
        <v>3.7660899999999997</v>
      </c>
      <c r="H714" s="2">
        <f>'Moving Avg'!G714</f>
        <v>3.8645059999999996</v>
      </c>
      <c r="I714" s="2">
        <f>'Moving Avg'!H714</f>
        <v>4.200879500000001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3.5266000000000002</v>
      </c>
      <c r="C715" s="2">
        <f>RSI!I715</f>
        <v>39.705188665469123</v>
      </c>
      <c r="D715" s="2">
        <f>MACD!E715</f>
        <v>5.5787948451919256E-2</v>
      </c>
      <c r="E715" s="2">
        <f>MACD!F715</f>
        <v>-3.8304702212180707E-4</v>
      </c>
      <c r="F715" s="2">
        <f>'Moving Avg'!D715</f>
        <v>3.6629800000000001</v>
      </c>
      <c r="G715" s="2">
        <f>'Moving Avg'!F715</f>
        <v>3.7521149999999999</v>
      </c>
      <c r="H715" s="2">
        <f>'Moving Avg'!G715</f>
        <v>3.8534399999999995</v>
      </c>
      <c r="I715" s="2">
        <f>'Moving Avg'!H715</f>
        <v>4.2002090000000019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</row>
    <row r="716" spans="1:12" ht="13.5" x14ac:dyDescent="0.25">
      <c r="A716" s="3">
        <f>RSI!A716</f>
        <v>43348</v>
      </c>
      <c r="B716" s="2">
        <f>RSI!B716</f>
        <v>3.3925000000000001</v>
      </c>
      <c r="C716" s="2">
        <f>RSI!I716</f>
        <v>35.730650232466687</v>
      </c>
      <c r="D716" s="2">
        <f>MACD!E716</f>
        <v>8.319486157026601E-2</v>
      </c>
      <c r="E716" s="2">
        <f>MACD!F716</f>
        <v>1.6332534696355757E-2</v>
      </c>
      <c r="F716" s="2">
        <f>'Moving Avg'!D716</f>
        <v>3.6149200000000001</v>
      </c>
      <c r="G716" s="2">
        <f>'Moving Avg'!F716</f>
        <v>3.7317149999999999</v>
      </c>
      <c r="H716" s="2">
        <f>'Moving Avg'!G716</f>
        <v>3.8396919999999994</v>
      </c>
      <c r="I716" s="2">
        <f>'Moving Avg'!H716</f>
        <v>4.1987840000000007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3.3925000000000001</v>
      </c>
      <c r="C717" s="2">
        <f>RSI!I717</f>
        <v>35.730650232466687</v>
      </c>
      <c r="D717" s="2">
        <f>MACD!E717</f>
        <v>9.1423128411474153E-2</v>
      </c>
      <c r="E717" s="2">
        <f>MACD!F717</f>
        <v>3.1350653439379435E-2</v>
      </c>
      <c r="F717" s="2">
        <f>'Moving Avg'!D717</f>
        <v>3.5646200000000001</v>
      </c>
      <c r="G717" s="2">
        <f>'Moving Avg'!F717</f>
        <v>3.711595</v>
      </c>
      <c r="H717" s="2">
        <f>'Moving Avg'!G717</f>
        <v>3.8270620000000002</v>
      </c>
      <c r="I717" s="2">
        <f>'Moving Avg'!H717</f>
        <v>4.1972750000000012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3.3029999999999999</v>
      </c>
      <c r="C718" s="2">
        <f>RSI!I718</f>
        <v>33.161237948867566</v>
      </c>
      <c r="D718" s="2">
        <f>MACD!E718</f>
        <v>0.10881025339063743</v>
      </c>
      <c r="E718" s="2">
        <f>MACD!F718</f>
        <v>4.6842573429631038E-2</v>
      </c>
      <c r="F718" s="2">
        <f>'Moving Avg'!D718</f>
        <v>3.4573</v>
      </c>
      <c r="G718" s="2">
        <f>'Moving Avg'!F718</f>
        <v>3.6951050000000003</v>
      </c>
      <c r="H718" s="2">
        <f>'Moving Avg'!G718</f>
        <v>3.8126420000000008</v>
      </c>
      <c r="I718" s="2">
        <f>'Moving Avg'!H718</f>
        <v>4.1946480000000017</v>
      </c>
      <c r="J718" s="5" t="str">
        <f>OBV!F718</f>
        <v>BEARISH</v>
      </c>
      <c r="K718" s="5" t="str">
        <f>OBV!G718</f>
        <v>STRONG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3.3029999999999999</v>
      </c>
      <c r="C719" s="2">
        <f>RSI!I719</f>
        <v>33.161237948867566</v>
      </c>
      <c r="D719" s="2">
        <f>MACD!E719</f>
        <v>0.14661600369179828</v>
      </c>
      <c r="E719" s="2">
        <f>MACD!F719</f>
        <v>6.6797259482064497E-2</v>
      </c>
      <c r="F719" s="2">
        <f>'Moving Avg'!D719</f>
        <v>3.3835199999999999</v>
      </c>
      <c r="G719" s="2">
        <f>'Moving Avg'!F719</f>
        <v>3.6830849999999997</v>
      </c>
      <c r="H719" s="2">
        <f>'Moving Avg'!G719</f>
        <v>3.7979980000000007</v>
      </c>
      <c r="I719" s="2">
        <f>'Moving Avg'!H719</f>
        <v>4.191993000000001</v>
      </c>
      <c r="J719" s="5" t="str">
        <f>OBV!F719</f>
        <v>BEARISH</v>
      </c>
      <c r="K719" s="5" t="str">
        <f>OBV!G719</f>
        <v>STRONG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3.3477999999999999</v>
      </c>
      <c r="C720" s="2">
        <f>RSI!I720</f>
        <v>35.839688811715661</v>
      </c>
      <c r="D720" s="2">
        <f>MACD!E720</f>
        <v>0.15949155160647654</v>
      </c>
      <c r="E720" s="2">
        <f>MACD!F720</f>
        <v>8.5336117906946909E-2</v>
      </c>
      <c r="F720" s="2">
        <f>'Moving Avg'!D720</f>
        <v>3.3477600000000001</v>
      </c>
      <c r="G720" s="2">
        <f>'Moving Avg'!F720</f>
        <v>3.66744</v>
      </c>
      <c r="H720" s="2">
        <f>'Moving Avg'!G720</f>
        <v>3.7844740000000008</v>
      </c>
      <c r="I720" s="2">
        <f>'Moving Avg'!H720</f>
        <v>4.1895620000000005</v>
      </c>
      <c r="J720" s="5" t="str">
        <f>OBV!F720</f>
        <v>BULLISH</v>
      </c>
      <c r="K720" s="5" t="str">
        <f>OBV!G720</f>
        <v>NEUTRAL</v>
      </c>
      <c r="L720" s="5" t="str">
        <f>OBV!H720</f>
        <v>BULLISH DIVERGENCE</v>
      </c>
    </row>
    <row r="721" spans="1:12" ht="13.5" x14ac:dyDescent="0.25">
      <c r="A721" s="3">
        <f>RSI!A721</f>
        <v>43356</v>
      </c>
      <c r="B721" s="2">
        <f>RSI!B721</f>
        <v>3.4651000000000001</v>
      </c>
      <c r="C721" s="2">
        <f>RSI!I721</f>
        <v>42.353469624607804</v>
      </c>
      <c r="D721" s="2">
        <f>MACD!E721</f>
        <v>0.14719243328770348</v>
      </c>
      <c r="E721" s="2">
        <f>MACD!F721</f>
        <v>9.7707380983098238E-2</v>
      </c>
      <c r="F721" s="2">
        <f>'Moving Avg'!D721</f>
        <v>3.3622799999999997</v>
      </c>
      <c r="G721" s="2">
        <f>'Moving Avg'!F721</f>
        <v>3.6495550000000003</v>
      </c>
      <c r="H721" s="2">
        <f>'Moving Avg'!G721</f>
        <v>3.7732960000000015</v>
      </c>
      <c r="I721" s="2">
        <f>'Moving Avg'!H721</f>
        <v>4.1877175000000015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</row>
    <row r="722" spans="1:12" ht="13.5" x14ac:dyDescent="0.25">
      <c r="A722" s="3">
        <f>RSI!A722</f>
        <v>43357</v>
      </c>
      <c r="B722" s="2">
        <f>RSI!B722</f>
        <v>3.4091999999999998</v>
      </c>
      <c r="C722" s="2">
        <f>RSI!I722</f>
        <v>40.25599955319116</v>
      </c>
      <c r="D722" s="2">
        <f>MACD!E722</f>
        <v>0.14365389405461704</v>
      </c>
      <c r="E722" s="2">
        <f>MACD!F722</f>
        <v>0.10689668359740201</v>
      </c>
      <c r="F722" s="2">
        <f>'Moving Avg'!D722</f>
        <v>3.3656199999999998</v>
      </c>
      <c r="G722" s="2">
        <f>'Moving Avg'!F722</f>
        <v>3.6269199999999997</v>
      </c>
      <c r="H722" s="2">
        <f>'Moving Avg'!G722</f>
        <v>3.762118000000001</v>
      </c>
      <c r="I722" s="2">
        <f>'Moving Avg'!H722</f>
        <v>4.1855655000000009</v>
      </c>
      <c r="J722" s="5" t="str">
        <f>OBV!F722</f>
        <v>BULLISH</v>
      </c>
      <c r="K722" s="5" t="str">
        <f>OBV!G722</f>
        <v>NEUTRAL</v>
      </c>
      <c r="L722" s="5" t="str">
        <f>OBV!H722</f>
        <v>CONFIRMED BULLISH</v>
      </c>
    </row>
    <row r="723" spans="1:12" ht="13.5" x14ac:dyDescent="0.25">
      <c r="A723" s="3">
        <f>RSI!A723</f>
        <v>43360</v>
      </c>
      <c r="B723" s="2">
        <f>RSI!B723</f>
        <v>3.4036</v>
      </c>
      <c r="C723" s="2">
        <f>RSI!I723</f>
        <v>40.042063425576409</v>
      </c>
      <c r="D723" s="2">
        <f>MACD!E723</f>
        <v>0.17242735882579208</v>
      </c>
      <c r="E723" s="2">
        <f>MACD!F723</f>
        <v>0.12000281864308004</v>
      </c>
      <c r="F723" s="2">
        <f>'Moving Avg'!D723</f>
        <v>3.3857399999999997</v>
      </c>
      <c r="G723" s="2">
        <f>'Moving Avg'!F723</f>
        <v>3.6014899999999996</v>
      </c>
      <c r="H723" s="2">
        <f>'Moving Avg'!G723</f>
        <v>3.7502680000000015</v>
      </c>
      <c r="I723" s="2">
        <f>'Moving Avg'!H723</f>
        <v>4.1833855000000009</v>
      </c>
      <c r="J723" s="5" t="str">
        <f>OBV!F723</f>
        <v>BEARISH</v>
      </c>
      <c r="K723" s="5" t="str">
        <f>OBV!G723</f>
        <v>NEUTRAL</v>
      </c>
      <c r="L723" s="5" t="str">
        <f>OBV!H723</f>
        <v>BEARISH DIVERGENCE</v>
      </c>
    </row>
    <row r="724" spans="1:12" ht="13.5" x14ac:dyDescent="0.25">
      <c r="A724" s="3">
        <f>RSI!A724</f>
        <v>43361</v>
      </c>
      <c r="B724" s="2">
        <f>RSI!B724</f>
        <v>3.3532999999999999</v>
      </c>
      <c r="C724" s="2">
        <f>RSI!I724</f>
        <v>38.084283175676681</v>
      </c>
      <c r="D724" s="2">
        <f>MACD!E724</f>
        <v>0.17590027442912559</v>
      </c>
      <c r="E724" s="2">
        <f>MACD!F724</f>
        <v>0.13118230980028917</v>
      </c>
      <c r="F724" s="2">
        <f>'Moving Avg'!D724</f>
        <v>3.3957999999999999</v>
      </c>
      <c r="G724" s="2">
        <f>'Moving Avg'!F724</f>
        <v>3.5676749999999999</v>
      </c>
      <c r="H724" s="2">
        <f>'Moving Avg'!G724</f>
        <v>3.7370780000000008</v>
      </c>
      <c r="I724" s="2">
        <f>'Moving Avg'!H724</f>
        <v>4.1810100000000014</v>
      </c>
      <c r="J724" s="5" t="str">
        <f>OBV!F724</f>
        <v>BEARISH</v>
      </c>
      <c r="K724" s="5" t="str">
        <f>OBV!G724</f>
        <v>NEUTRAL</v>
      </c>
      <c r="L724" s="5" t="str">
        <f>OBV!H724</f>
        <v>BEARISH DIVERGENCE</v>
      </c>
    </row>
    <row r="725" spans="1:12" ht="13.5" x14ac:dyDescent="0.25">
      <c r="A725" s="3">
        <f>RSI!A725</f>
        <v>43362</v>
      </c>
      <c r="B725" s="2">
        <f>RSI!B725</f>
        <v>3.4148000000000001</v>
      </c>
      <c r="C725" s="2">
        <f>RSI!I725</f>
        <v>41.829217564702624</v>
      </c>
      <c r="D725" s="2">
        <f>MACD!E725</f>
        <v>0.15333802569180399</v>
      </c>
      <c r="E725" s="2">
        <f>MACD!F725</f>
        <v>0.13561345297859215</v>
      </c>
      <c r="F725" s="2">
        <f>'Moving Avg'!D725</f>
        <v>3.4091999999999998</v>
      </c>
      <c r="G725" s="2">
        <f>'Moving Avg'!F725</f>
        <v>3.547555</v>
      </c>
      <c r="H725" s="2">
        <f>'Moving Avg'!G725</f>
        <v>3.7271300000000012</v>
      </c>
      <c r="I725" s="2">
        <f>'Moving Avg'!H725</f>
        <v>4.178942000000001</v>
      </c>
      <c r="J725" s="5" t="str">
        <f>OBV!F725</f>
        <v>BEARISH</v>
      </c>
      <c r="K725" s="5" t="str">
        <f>OBV!G725</f>
        <v>STRONG</v>
      </c>
      <c r="L725" s="5" t="str">
        <f>OBV!H725</f>
        <v>BEARISH DIVERGENCE</v>
      </c>
    </row>
    <row r="726" spans="1:12" ht="13.5" x14ac:dyDescent="0.25">
      <c r="A726" s="3">
        <f>RSI!A726</f>
        <v>43363</v>
      </c>
      <c r="B726" s="2">
        <f>RSI!B726</f>
        <v>3.2526999999999999</v>
      </c>
      <c r="C726" s="2">
        <f>RSI!I726</f>
        <v>35.70001121312562</v>
      </c>
      <c r="D726" s="2">
        <f>MACD!E726</f>
        <v>0.12656432054784217</v>
      </c>
      <c r="E726" s="2">
        <f>MACD!F726</f>
        <v>0.13380362649244215</v>
      </c>
      <c r="F726" s="2">
        <f>'Moving Avg'!D726</f>
        <v>3.3667199999999999</v>
      </c>
      <c r="G726" s="2">
        <f>'Moving Avg'!F726</f>
        <v>3.5190499999999991</v>
      </c>
      <c r="H726" s="2">
        <f>'Moving Avg'!G726</f>
        <v>3.714722000000001</v>
      </c>
      <c r="I726" s="2">
        <f>'Moving Avg'!H726</f>
        <v>4.1760355000000011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3.3477999999999999</v>
      </c>
      <c r="C727" s="2">
        <f>RSI!I727</f>
        <v>41.14836407764129</v>
      </c>
      <c r="D727" s="2">
        <f>MACD!E727</f>
        <v>9.8694160443053569E-2</v>
      </c>
      <c r="E727" s="2">
        <f>MACD!F727</f>
        <v>0.12678173328256442</v>
      </c>
      <c r="F727" s="2">
        <f>'Moving Avg'!D727</f>
        <v>3.3544399999999994</v>
      </c>
      <c r="G727" s="2">
        <f>'Moving Avg'!F727</f>
        <v>3.5008899999999996</v>
      </c>
      <c r="H727" s="2">
        <f>'Moving Avg'!G727</f>
        <v>3.7038800000000016</v>
      </c>
      <c r="I727" s="2">
        <f>'Moving Avg'!H727</f>
        <v>4.173744000000001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3.3532999999999999</v>
      </c>
      <c r="C728" s="2">
        <f>RSI!I728</f>
        <v>41.457318061808053</v>
      </c>
      <c r="D728" s="2">
        <f>MACD!E728</f>
        <v>6.2066608674993251E-2</v>
      </c>
      <c r="E728" s="2">
        <f>MACD!F728</f>
        <v>0.1138387083610502</v>
      </c>
      <c r="F728" s="2">
        <f>'Moving Avg'!D728</f>
        <v>3.3443800000000001</v>
      </c>
      <c r="G728" s="2">
        <f>'Moving Avg'!F728</f>
        <v>3.4824449999999993</v>
      </c>
      <c r="H728" s="2">
        <f>'Moving Avg'!G728</f>
        <v>3.692702000000001</v>
      </c>
      <c r="I728" s="2">
        <f>'Moving Avg'!H728</f>
        <v>4.1714525000000009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</row>
    <row r="729" spans="1:12" ht="13.5" x14ac:dyDescent="0.25">
      <c r="A729" s="3">
        <f>RSI!A729</f>
        <v>43368</v>
      </c>
      <c r="B729" s="2">
        <f>RSI!B729</f>
        <v>3.3422000000000001</v>
      </c>
      <c r="C729" s="2">
        <f>RSI!I729</f>
        <v>40.989632185911667</v>
      </c>
      <c r="D729" s="2">
        <f>MACD!E729</f>
        <v>3.2911499925943222E-2</v>
      </c>
      <c r="E729" s="2">
        <f>MACD!F729</f>
        <v>9.7653266674028807E-2</v>
      </c>
      <c r="F729" s="2">
        <f>'Moving Avg'!D729</f>
        <v>3.3421599999999998</v>
      </c>
      <c r="G729" s="2">
        <f>'Moving Avg'!F729</f>
        <v>3.4567349999999992</v>
      </c>
      <c r="H729" s="2">
        <f>'Moving Avg'!G729</f>
        <v>3.6790660000000015</v>
      </c>
      <c r="I729" s="2">
        <f>'Moving Avg'!H729</f>
        <v>4.1690775000000011</v>
      </c>
      <c r="J729" s="5" t="str">
        <f>OBV!F729</f>
        <v>BULLISH</v>
      </c>
      <c r="K729" s="5" t="str">
        <f>OBV!G729</f>
        <v>NEUTRAL</v>
      </c>
      <c r="L729" s="5" t="str">
        <f>OBV!H729</f>
        <v>BULLISH DIVERGENCE</v>
      </c>
    </row>
    <row r="730" spans="1:12" ht="13.5" x14ac:dyDescent="0.25">
      <c r="A730" s="3">
        <f>RSI!A730</f>
        <v>43369</v>
      </c>
      <c r="B730" s="2">
        <f>RSI!B730</f>
        <v>3.2974999999999999</v>
      </c>
      <c r="C730" s="2">
        <f>RSI!I730</f>
        <v>39.077789022011629</v>
      </c>
      <c r="D730" s="2">
        <f>MACD!E730</f>
        <v>1.9450813584938942E-2</v>
      </c>
      <c r="E730" s="2">
        <f>MACD!F730</f>
        <v>8.2012776056210837E-2</v>
      </c>
      <c r="F730" s="2">
        <f>'Moving Avg'!D730</f>
        <v>3.3187000000000006</v>
      </c>
      <c r="G730" s="2">
        <f>'Moving Avg'!F730</f>
        <v>3.4346599999999996</v>
      </c>
      <c r="H730" s="2">
        <f>'Moving Avg'!G730</f>
        <v>3.6667720000000021</v>
      </c>
      <c r="I730" s="2">
        <f>'Moving Avg'!H730</f>
        <v>4.1664510000000012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3.2974999999999999</v>
      </c>
      <c r="C731" s="2">
        <f>RSI!I731</f>
        <v>39.077789022011629</v>
      </c>
      <c r="D731" s="2">
        <f>MACD!E731</f>
        <v>2.7302403333896219E-2</v>
      </c>
      <c r="E731" s="2">
        <f>MACD!F731</f>
        <v>7.1070701511747922E-2</v>
      </c>
      <c r="F731" s="2">
        <f>'Moving Avg'!D731</f>
        <v>3.3276600000000003</v>
      </c>
      <c r="G731" s="2">
        <f>'Moving Avg'!F731</f>
        <v>3.4178949999999992</v>
      </c>
      <c r="H731" s="2">
        <f>'Moving Avg'!G731</f>
        <v>3.6544780000000014</v>
      </c>
      <c r="I731" s="2">
        <f>'Moving Avg'!H731</f>
        <v>4.1626785000000011</v>
      </c>
      <c r="J731" s="5" t="str">
        <f>OBV!F731</f>
        <v>BEARISH</v>
      </c>
      <c r="K731" s="5" t="str">
        <f>OBV!G731</f>
        <v>NEUTRAL</v>
      </c>
      <c r="L731" s="5" t="str">
        <f>OBV!H731</f>
        <v>BEARISH DIVERGENCE</v>
      </c>
    </row>
    <row r="732" spans="1:12" ht="13.5" x14ac:dyDescent="0.25">
      <c r="A732" s="3">
        <f>RSI!A732</f>
        <v>43371</v>
      </c>
      <c r="B732" s="2">
        <f>RSI!B732</f>
        <v>3.3422000000000001</v>
      </c>
      <c r="C732" s="2">
        <f>RSI!I732</f>
        <v>42.20418511545224</v>
      </c>
      <c r="D732" s="2">
        <f>MACD!E732</f>
        <v>2.3141655663319938E-2</v>
      </c>
      <c r="E732" s="2">
        <f>MACD!F732</f>
        <v>6.1484892342062329E-2</v>
      </c>
      <c r="F732" s="2">
        <f>'Moving Avg'!D732</f>
        <v>3.3265400000000001</v>
      </c>
      <c r="G732" s="2">
        <f>'Moving Avg'!F732</f>
        <v>3.4028049999999999</v>
      </c>
      <c r="H732" s="2">
        <f>'Moving Avg'!G732</f>
        <v>3.6430780000000014</v>
      </c>
      <c r="I732" s="2">
        <f>'Moving Avg'!H732</f>
        <v>4.158012000000002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</row>
    <row r="733" spans="1:12" ht="13.5" x14ac:dyDescent="0.25">
      <c r="A733" s="3">
        <f>RSI!A733</f>
        <v>43374</v>
      </c>
      <c r="B733" s="2">
        <f>RSI!B733</f>
        <v>3.2694999999999999</v>
      </c>
      <c r="C733" s="2">
        <f>RSI!I733</f>
        <v>38.723575138494532</v>
      </c>
      <c r="D733" s="2">
        <f>MACD!E733</f>
        <v>2.4905267537787878E-2</v>
      </c>
      <c r="E733" s="2">
        <f>MACD!F733</f>
        <v>5.4168967381207446E-2</v>
      </c>
      <c r="F733" s="2">
        <f>'Moving Avg'!D733</f>
        <v>3.3097799999999999</v>
      </c>
      <c r="G733" s="2">
        <f>'Moving Avg'!F733</f>
        <v>3.374299999999999</v>
      </c>
      <c r="H733" s="2">
        <f>'Moving Avg'!G733</f>
        <v>3.6279880000000007</v>
      </c>
      <c r="I733" s="2">
        <f>'Moving Avg'!H733</f>
        <v>4.1539320000000011</v>
      </c>
      <c r="J733" s="5" t="str">
        <f>OBV!F733</f>
        <v>BEARISH</v>
      </c>
      <c r="K733" s="5" t="str">
        <f>OBV!G733</f>
        <v>STRONG</v>
      </c>
      <c r="L733" s="5" t="str">
        <f>OBV!H733</f>
        <v>CONFIRMED BEARISH</v>
      </c>
    </row>
    <row r="734" spans="1:12" ht="13.5" x14ac:dyDescent="0.25">
      <c r="A734" s="3">
        <f>RSI!A734</f>
        <v>43375</v>
      </c>
      <c r="B734" s="2">
        <f>RSI!B734</f>
        <v>3.1857000000000002</v>
      </c>
      <c r="C734" s="2">
        <f>RSI!I734</f>
        <v>35.127405224783004</v>
      </c>
      <c r="D734" s="2">
        <f>MACD!E734</f>
        <v>2.6000345017353599E-2</v>
      </c>
      <c r="E734" s="2">
        <f>MACD!F734</f>
        <v>4.8535242908436679E-2</v>
      </c>
      <c r="F734" s="2">
        <f>'Moving Avg'!D734</f>
        <v>3.2784800000000005</v>
      </c>
      <c r="G734" s="2">
        <f>'Moving Avg'!F734</f>
        <v>3.3499899999999996</v>
      </c>
      <c r="H734" s="2">
        <f>'Moving Avg'!G734</f>
        <v>3.612340000000001</v>
      </c>
      <c r="I734" s="2">
        <f>'Moving Avg'!H734</f>
        <v>4.1494050000000025</v>
      </c>
      <c r="J734" s="5" t="str">
        <f>OBV!F734</f>
        <v>BEARISH</v>
      </c>
      <c r="K734" s="5" t="str">
        <f>OBV!G734</f>
        <v>NEUTRAL</v>
      </c>
      <c r="L734" s="5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3.1857000000000002</v>
      </c>
      <c r="C735" s="2">
        <f>RSI!I735</f>
        <v>35.127405224783004</v>
      </c>
      <c r="D735" s="2">
        <f>MACD!E735</f>
        <v>3.7933521447014673E-2</v>
      </c>
      <c r="E735" s="2">
        <f>MACD!F735</f>
        <v>4.6414898616152278E-2</v>
      </c>
      <c r="F735" s="2">
        <f>'Moving Avg'!D735</f>
        <v>3.2561200000000001</v>
      </c>
      <c r="G735" s="2">
        <f>'Moving Avg'!F735</f>
        <v>3.3329449999999996</v>
      </c>
      <c r="H735" s="2">
        <f>'Moving Avg'!G735</f>
        <v>3.5983680000000002</v>
      </c>
      <c r="I735" s="2">
        <f>'Moving Avg'!H735</f>
        <v>4.1449340000000019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3.0682999999999998</v>
      </c>
      <c r="C736" s="2">
        <f>RSI!I736</f>
        <v>30.52196922060979</v>
      </c>
      <c r="D736" s="2">
        <f>MACD!E736</f>
        <v>3.3219246325558505E-2</v>
      </c>
      <c r="E736" s="2">
        <f>MACD!F736</f>
        <v>4.377576815803353E-2</v>
      </c>
      <c r="F736" s="2">
        <f>'Moving Avg'!D736</f>
        <v>3.21028</v>
      </c>
      <c r="G736" s="2">
        <f>'Moving Avg'!F736</f>
        <v>3.3167349999999991</v>
      </c>
      <c r="H736" s="2">
        <f>'Moving Avg'!G736</f>
        <v>3.5826060000000002</v>
      </c>
      <c r="I736" s="2">
        <f>'Moving Avg'!H736</f>
        <v>4.1395965000000023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3.1074000000000002</v>
      </c>
      <c r="C737" s="2">
        <f>RSI!I737</f>
        <v>33.642359801614305</v>
      </c>
      <c r="D737" s="2">
        <f>MACD!E737</f>
        <v>4.298305645745959E-2</v>
      </c>
      <c r="E737" s="2">
        <f>MACD!F737</f>
        <v>4.3617225817918742E-2</v>
      </c>
      <c r="F737" s="2">
        <f>'Moving Avg'!D737</f>
        <v>3.1633199999999997</v>
      </c>
      <c r="G737" s="2">
        <f>'Moving Avg'!F737</f>
        <v>3.3024800000000001</v>
      </c>
      <c r="H737" s="2">
        <f>'Moving Avg'!G737</f>
        <v>3.5676260000000006</v>
      </c>
      <c r="I737" s="2">
        <f>'Moving Avg'!H737</f>
        <v>4.1341750000000026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3.1074000000000002</v>
      </c>
      <c r="C738" s="2">
        <f>RSI!I738</f>
        <v>33.642359801614305</v>
      </c>
      <c r="D738" s="2">
        <f>MACD!E738</f>
        <v>5.3728684834790208E-2</v>
      </c>
      <c r="E738" s="2">
        <f>MACD!F738</f>
        <v>4.5639517621293035E-2</v>
      </c>
      <c r="F738" s="2">
        <f>'Moving Avg'!D738</f>
        <v>3.1309</v>
      </c>
      <c r="G738" s="2">
        <f>'Moving Avg'!F738</f>
        <v>3.2926999999999991</v>
      </c>
      <c r="H738" s="2">
        <f>'Moving Avg'!G738</f>
        <v>3.5526460000000011</v>
      </c>
      <c r="I738" s="2">
        <f>'Moving Avg'!H738</f>
        <v>4.1275800000000027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3.0627</v>
      </c>
      <c r="C739" s="2">
        <f>RSI!I739</f>
        <v>31.751637619526747</v>
      </c>
      <c r="D739" s="2">
        <f>MACD!E739</f>
        <v>6.5941029747686564E-2</v>
      </c>
      <c r="E739" s="2">
        <f>MACD!F739</f>
        <v>4.9699820046571738E-2</v>
      </c>
      <c r="F739" s="2">
        <f>'Moving Avg'!D739</f>
        <v>3.1063000000000001</v>
      </c>
      <c r="G739" s="2">
        <f>'Moving Avg'!F739</f>
        <v>3.2806849999999996</v>
      </c>
      <c r="H739" s="2">
        <f>'Moving Avg'!G739</f>
        <v>3.5359900000000009</v>
      </c>
      <c r="I739" s="2">
        <f>'Moving Avg'!H739</f>
        <v>4.1195875000000024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3.0627</v>
      </c>
      <c r="C740" s="2">
        <f>RSI!I740</f>
        <v>31.751637619526747</v>
      </c>
      <c r="D740" s="2">
        <f>MACD!E740</f>
        <v>7.1065903628187765E-2</v>
      </c>
      <c r="E740" s="2">
        <f>MACD!F740</f>
        <v>5.3973036762894951E-2</v>
      </c>
      <c r="F740" s="2">
        <f>'Moving Avg'!D740</f>
        <v>3.0817000000000001</v>
      </c>
      <c r="G740" s="2">
        <f>'Moving Avg'!F740</f>
        <v>3.2664299999999997</v>
      </c>
      <c r="H740" s="2">
        <f>'Moving Avg'!G740</f>
        <v>3.5210120000000007</v>
      </c>
      <c r="I740" s="2">
        <f>'Moving Avg'!H740</f>
        <v>4.1102260000000017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3.0124</v>
      </c>
      <c r="C741" s="2">
        <f>RSI!I741</f>
        <v>29.581946813307624</v>
      </c>
      <c r="D741" s="2">
        <f>MACD!E741</f>
        <v>8.0672959761022955E-2</v>
      </c>
      <c r="E741" s="2">
        <f>MACD!F741</f>
        <v>5.9313021362520563E-2</v>
      </c>
      <c r="F741" s="2">
        <f>'Moving Avg'!D741</f>
        <v>3.0705199999999997</v>
      </c>
      <c r="G741" s="2">
        <f>'Moving Avg'!F741</f>
        <v>3.2437949999999995</v>
      </c>
      <c r="H741" s="2">
        <f>'Moving Avg'!G741</f>
        <v>3.5049160000000006</v>
      </c>
      <c r="I741" s="2">
        <f>'Moving Avg'!H741</f>
        <v>4.0996070000000016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3.1017999999999999</v>
      </c>
      <c r="C742" s="2">
        <f>RSI!I742</f>
        <v>37.726864005485055</v>
      </c>
      <c r="D742" s="2">
        <f>MACD!E742</f>
        <v>9.0784209326508769E-2</v>
      </c>
      <c r="E742" s="2">
        <f>MACD!F742</f>
        <v>6.5607258955318215E-2</v>
      </c>
      <c r="F742" s="2">
        <f>'Moving Avg'!D742</f>
        <v>3.0693999999999995</v>
      </c>
      <c r="G742" s="2">
        <f>'Moving Avg'!F742</f>
        <v>3.2284249999999992</v>
      </c>
      <c r="H742" s="2">
        <f>'Moving Avg'!G742</f>
        <v>3.4908300000000012</v>
      </c>
      <c r="I742" s="2">
        <f>'Moving Avg'!H742</f>
        <v>4.0899660000000013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3.1074000000000002</v>
      </c>
      <c r="C743" s="2">
        <f>RSI!I743</f>
        <v>38.208992860666044</v>
      </c>
      <c r="D743" s="2">
        <f>MACD!E743</f>
        <v>8.8811721557855439E-2</v>
      </c>
      <c r="E743" s="2">
        <f>MACD!F743</f>
        <v>7.0248151475825665E-2</v>
      </c>
      <c r="F743" s="2">
        <f>'Moving Avg'!D743</f>
        <v>3.0693999999999999</v>
      </c>
      <c r="G743" s="2">
        <f>'Moving Avg'!F743</f>
        <v>3.2136149999999994</v>
      </c>
      <c r="H743" s="2">
        <f>'Moving Avg'!G743</f>
        <v>3.4787580000000018</v>
      </c>
      <c r="I743" s="2">
        <f>'Moving Avg'!H743</f>
        <v>4.0811355000000011</v>
      </c>
      <c r="J743" s="5" t="str">
        <f>OBV!F743</f>
        <v>BULLISH</v>
      </c>
      <c r="K743" s="5" t="str">
        <f>OBV!G743</f>
        <v>NEUTRAL</v>
      </c>
      <c r="L743" s="5" t="str">
        <f>OBV!H743</f>
        <v>NEUTRAL</v>
      </c>
    </row>
    <row r="744" spans="1:12" ht="13.5" x14ac:dyDescent="0.25">
      <c r="A744" s="3">
        <f>RSI!A744</f>
        <v>43390</v>
      </c>
      <c r="B744" s="2">
        <f>RSI!B744</f>
        <v>3.0851000000000002</v>
      </c>
      <c r="C744" s="2">
        <f>RSI!I744</f>
        <v>36.981145813048812</v>
      </c>
      <c r="D744" s="2">
        <f>MACD!E744</f>
        <v>7.6861063373777405E-2</v>
      </c>
      <c r="E744" s="2">
        <f>MACD!F744</f>
        <v>7.1570733855416013E-2</v>
      </c>
      <c r="F744" s="2">
        <f>'Moving Avg'!D744</f>
        <v>3.0738799999999999</v>
      </c>
      <c r="G744" s="2">
        <f>'Moving Avg'!F744</f>
        <v>3.2002049999999991</v>
      </c>
      <c r="H744" s="2">
        <f>'Moving Avg'!G744</f>
        <v>3.4644500000000016</v>
      </c>
      <c r="I744" s="2">
        <f>'Moving Avg'!H744</f>
        <v>4.0722770000000015</v>
      </c>
      <c r="J744" s="5" t="str">
        <f>OBV!F744</f>
        <v>BULLISH</v>
      </c>
      <c r="K744" s="5" t="str">
        <f>OBV!G744</f>
        <v>NEUTRAL</v>
      </c>
      <c r="L744" s="5" t="str">
        <f>OBV!H744</f>
        <v>CONFIRMED BULLISH</v>
      </c>
    </row>
    <row r="745" spans="1:12" ht="13.5" x14ac:dyDescent="0.25">
      <c r="A745" s="3">
        <f>RSI!A745</f>
        <v>43391</v>
      </c>
      <c r="B745" s="2">
        <f>RSI!B745</f>
        <v>3.0404</v>
      </c>
      <c r="C745" s="2">
        <f>RSI!I745</f>
        <v>34.582209281445515</v>
      </c>
      <c r="D745" s="2">
        <f>MACD!E745</f>
        <v>7.1079652393388315E-2</v>
      </c>
      <c r="E745" s="2">
        <f>MACD!F745</f>
        <v>7.1472517563010485E-2</v>
      </c>
      <c r="F745" s="2">
        <f>'Moving Avg'!D745</f>
        <v>3.06942</v>
      </c>
      <c r="G745" s="2">
        <f>'Moving Avg'!F745</f>
        <v>3.1814849999999995</v>
      </c>
      <c r="H745" s="2">
        <f>'Moving Avg'!G745</f>
        <v>3.4491360000000015</v>
      </c>
      <c r="I745" s="2">
        <f>'Moving Avg'!H745</f>
        <v>4.063139500000001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</row>
    <row r="746" spans="1:12" ht="13.5" x14ac:dyDescent="0.25">
      <c r="A746" s="3">
        <f>RSI!A746</f>
        <v>43392</v>
      </c>
      <c r="B746" s="2">
        <f>RSI!B746</f>
        <v>3.0459999999999998</v>
      </c>
      <c r="C746" s="2">
        <f>RSI!I746</f>
        <v>35.149773592530963</v>
      </c>
      <c r="D746" s="2">
        <f>MACD!E746</f>
        <v>4.8919519546720469E-2</v>
      </c>
      <c r="E746" s="2">
        <f>MACD!F746</f>
        <v>6.6961917959752482E-2</v>
      </c>
      <c r="F746" s="2">
        <f>'Moving Avg'!D746</f>
        <v>3.0761399999999997</v>
      </c>
      <c r="G746" s="2">
        <f>'Moving Avg'!F746</f>
        <v>3.1711499999999995</v>
      </c>
      <c r="H746" s="2">
        <f>'Moving Avg'!G746</f>
        <v>3.4340460000000013</v>
      </c>
      <c r="I746" s="2">
        <f>'Moving Avg'!H746</f>
        <v>4.0540575000000016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2.9676999999999998</v>
      </c>
      <c r="C747" s="2">
        <f>RSI!I747</f>
        <v>31.088374734409044</v>
      </c>
      <c r="D747" s="2">
        <f>MACD!E747</f>
        <v>4.306962037002382E-2</v>
      </c>
      <c r="E747" s="2">
        <f>MACD!F747</f>
        <v>6.2183458441806748E-2</v>
      </c>
      <c r="F747" s="2">
        <f>'Moving Avg'!D747</f>
        <v>3.0493200000000003</v>
      </c>
      <c r="G747" s="2">
        <f>'Moving Avg'!F747</f>
        <v>3.1521449999999995</v>
      </c>
      <c r="H747" s="2">
        <f>'Moving Avg'!G747</f>
        <v>3.4175020000000016</v>
      </c>
      <c r="I747" s="2">
        <f>'Moving Avg'!H747</f>
        <v>4.0446120000000017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</row>
    <row r="748" spans="1:12" ht="13.5" x14ac:dyDescent="0.25">
      <c r="A748" s="3">
        <f>RSI!A748</f>
        <v>43396</v>
      </c>
      <c r="B748" s="2">
        <f>RSI!B748</f>
        <v>2.9676999999999998</v>
      </c>
      <c r="C748" s="2">
        <f>RSI!I748</f>
        <v>31.088374734409044</v>
      </c>
      <c r="D748" s="2">
        <f>MACD!E748</f>
        <v>3.9587566936771346E-2</v>
      </c>
      <c r="E748" s="2">
        <f>MACD!F748</f>
        <v>5.7664280140799669E-2</v>
      </c>
      <c r="F748" s="2">
        <f>'Moving Avg'!D748</f>
        <v>3.0213799999999997</v>
      </c>
      <c r="G748" s="2">
        <f>'Moving Avg'!F748</f>
        <v>3.1328649999999998</v>
      </c>
      <c r="H748" s="2">
        <f>'Moving Avg'!G748</f>
        <v>3.4042000000000026</v>
      </c>
      <c r="I748" s="2">
        <f>'Moving Avg'!H748</f>
        <v>4.0363960000000025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</row>
    <row r="749" spans="1:12" ht="13.5" x14ac:dyDescent="0.25">
      <c r="A749" s="3">
        <f>RSI!A749</f>
        <v>43397</v>
      </c>
      <c r="B749" s="2">
        <f>RSI!B749</f>
        <v>2.8</v>
      </c>
      <c r="C749" s="2">
        <f>RSI!I749</f>
        <v>24.155543959717207</v>
      </c>
      <c r="D749" s="2">
        <f>MACD!E749</f>
        <v>4.3545643968419423E-2</v>
      </c>
      <c r="E749" s="2">
        <f>MACD!F749</f>
        <v>5.4840552906323621E-2</v>
      </c>
      <c r="F749" s="2">
        <f>'Moving Avg'!D749</f>
        <v>2.9643600000000001</v>
      </c>
      <c r="G749" s="2">
        <f>'Moving Avg'!F749</f>
        <v>3.1057549999999994</v>
      </c>
      <c r="H749" s="2">
        <f>'Moving Avg'!G749</f>
        <v>3.3893320000000022</v>
      </c>
      <c r="I749" s="2">
        <f>'Moving Avg'!H749</f>
        <v>4.0280405000000021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2.9062000000000001</v>
      </c>
      <c r="C750" s="2">
        <f>RSI!I750</f>
        <v>34.167702756153602</v>
      </c>
      <c r="D750" s="2">
        <f>MACD!E750</f>
        <v>4.1277520344002117E-2</v>
      </c>
      <c r="E750" s="2">
        <f>MACD!F750</f>
        <v>5.2127946393859328E-2</v>
      </c>
      <c r="F750" s="2">
        <f>'Moving Avg'!D750</f>
        <v>2.9375200000000001</v>
      </c>
      <c r="G750" s="2">
        <f>'Moving Avg'!F750</f>
        <v>3.0861899999999993</v>
      </c>
      <c r="H750" s="2">
        <f>'Moving Avg'!G750</f>
        <v>3.374242000000002</v>
      </c>
      <c r="I750" s="2">
        <f>'Moving Avg'!H750</f>
        <v>4.0212220000000016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2.9901</v>
      </c>
      <c r="C751" s="2">
        <f>RSI!I751</f>
        <v>40.814897735893183</v>
      </c>
      <c r="D751" s="2">
        <f>MACD!E751</f>
        <v>2.686030074830148E-2</v>
      </c>
      <c r="E751" s="2">
        <f>MACD!F751</f>
        <v>4.7074417264747759E-2</v>
      </c>
      <c r="F751" s="2">
        <f>'Moving Avg'!D751</f>
        <v>2.9263399999999997</v>
      </c>
      <c r="G751" s="2">
        <f>'Moving Avg'!F751</f>
        <v>3.070819999999999</v>
      </c>
      <c r="H751" s="2">
        <f>'Moving Avg'!G751</f>
        <v>3.3575880000000025</v>
      </c>
      <c r="I751" s="2">
        <f>'Moving Avg'!H751</f>
        <v>4.0152140000000012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3.1688999999999998</v>
      </c>
      <c r="C752" s="2">
        <f>RSI!I752</f>
        <v>51.949767424245103</v>
      </c>
      <c r="D752" s="2">
        <f>MACD!E752</f>
        <v>1.6022190800122349E-2</v>
      </c>
      <c r="E752" s="2">
        <f>MACD!F752</f>
        <v>4.0863971971822677E-2</v>
      </c>
      <c r="F752" s="2">
        <f>'Moving Avg'!D752</f>
        <v>2.9665799999999996</v>
      </c>
      <c r="G752" s="2">
        <f>'Moving Avg'!F752</f>
        <v>3.0621549999999997</v>
      </c>
      <c r="H752" s="2">
        <f>'Moving Avg'!G752</f>
        <v>3.3437280000000023</v>
      </c>
      <c r="I752" s="2">
        <f>'Moving Avg'!H752</f>
        <v>4.0088705000000013</v>
      </c>
      <c r="J752" s="5" t="str">
        <f>OBV!F752</f>
        <v>BEARISH</v>
      </c>
      <c r="K752" s="5" t="str">
        <f>OBV!G752</f>
        <v>NEUTRAL</v>
      </c>
      <c r="L752" s="5" t="str">
        <f>OBV!H752</f>
        <v>BEARISH DIVERGENCE</v>
      </c>
    </row>
    <row r="753" spans="1:12" ht="13.5" x14ac:dyDescent="0.25">
      <c r="A753" s="3">
        <f>RSI!A753</f>
        <v>43403</v>
      </c>
      <c r="B753" s="2">
        <f>RSI!B753</f>
        <v>3.2303999999999999</v>
      </c>
      <c r="C753" s="2">
        <f>RSI!I753</f>
        <v>55.08018976341166</v>
      </c>
      <c r="D753" s="2">
        <f>MACD!E753</f>
        <v>2.8895155894397284E-3</v>
      </c>
      <c r="E753" s="2">
        <f>MACD!F753</f>
        <v>3.3269080695346093E-2</v>
      </c>
      <c r="F753" s="2">
        <f>'Moving Avg'!D753</f>
        <v>3.01912</v>
      </c>
      <c r="G753" s="2">
        <f>'Moving Avg'!F753</f>
        <v>3.0601999999999996</v>
      </c>
      <c r="H753" s="2">
        <f>'Moving Avg'!G753</f>
        <v>3.3300920000000018</v>
      </c>
      <c r="I753" s="2">
        <f>'Moving Avg'!H753</f>
        <v>4.0033655000000019</v>
      </c>
      <c r="J753" s="5" t="str">
        <f>OBV!F753</f>
        <v>BEARISH</v>
      </c>
      <c r="K753" s="5" t="str">
        <f>OBV!G753</f>
        <v>NEUTRAL</v>
      </c>
      <c r="L753" s="5" t="str">
        <f>OBV!H753</f>
        <v>BEARISH DIVERGENCE</v>
      </c>
    </row>
    <row r="754" spans="1:12" ht="13.5" x14ac:dyDescent="0.25">
      <c r="A754" s="3">
        <f>RSI!A754</f>
        <v>43404</v>
      </c>
      <c r="B754" s="2">
        <f>RSI!B754</f>
        <v>3.2974999999999999</v>
      </c>
      <c r="C754" s="2">
        <f>RSI!I754</f>
        <v>58.274253943160183</v>
      </c>
      <c r="D754" s="2">
        <f>MACD!E754</f>
        <v>-1.7235395365818196E-2</v>
      </c>
      <c r="E754" s="2">
        <f>MACD!F754</f>
        <v>2.3168185483113234E-2</v>
      </c>
      <c r="F754" s="2">
        <f>'Moving Avg'!D754</f>
        <v>3.1186199999999999</v>
      </c>
      <c r="G754" s="2">
        <f>'Moving Avg'!F754</f>
        <v>3.0657900000000002</v>
      </c>
      <c r="H754" s="2">
        <f>'Moving Avg'!G754</f>
        <v>3.3154500000000025</v>
      </c>
      <c r="I754" s="2">
        <f>'Moving Avg'!H754</f>
        <v>3.998140000000002</v>
      </c>
      <c r="J754" s="5" t="str">
        <f>OBV!F754</f>
        <v>BULLISH</v>
      </c>
      <c r="K754" s="5" t="str">
        <f>OBV!G754</f>
        <v>WEAK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3.4539</v>
      </c>
      <c r="C755" s="2">
        <f>RSI!I755</f>
        <v>64.593776197616364</v>
      </c>
      <c r="D755" s="2">
        <f>MACD!E755</f>
        <v>-5.3688982064486801E-2</v>
      </c>
      <c r="E755" s="2">
        <f>MACD!F755</f>
        <v>7.7967519735932262E-3</v>
      </c>
      <c r="F755" s="2">
        <f>'Moving Avg'!D755</f>
        <v>3.2281599999999999</v>
      </c>
      <c r="G755" s="2">
        <f>'Moving Avg'!F755</f>
        <v>3.0791999999999997</v>
      </c>
      <c r="H755" s="2">
        <f>'Moving Avg'!G755</f>
        <v>3.3081840000000025</v>
      </c>
      <c r="I755" s="2">
        <f>'Moving Avg'!H755</f>
        <v>3.993752500000002</v>
      </c>
      <c r="J755" s="5" t="str">
        <f>OBV!F755</f>
        <v>BULLISH</v>
      </c>
      <c r="K755" s="5" t="str">
        <f>OBV!G755</f>
        <v>WEAK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3.6606999999999998</v>
      </c>
      <c r="C756" s="2">
        <f>RSI!I756</f>
        <v>70.875003239698543</v>
      </c>
      <c r="D756" s="2">
        <f>MACD!E756</f>
        <v>-0.10080687498151253</v>
      </c>
      <c r="E756" s="2">
        <f>MACD!F756</f>
        <v>-1.3923973417427928E-2</v>
      </c>
      <c r="F756" s="2">
        <f>'Moving Avg'!D756</f>
        <v>3.3622799999999997</v>
      </c>
      <c r="G756" s="2">
        <f>'Moving Avg'!F756</f>
        <v>3.1088199999999997</v>
      </c>
      <c r="H756" s="2">
        <f>'Moving Avg'!G756</f>
        <v>3.3049420000000009</v>
      </c>
      <c r="I756" s="2">
        <f>'Moving Avg'!H756</f>
        <v>3.9909020000000028</v>
      </c>
      <c r="J756" s="5" t="str">
        <f>OBV!F756</f>
        <v>BULLISH</v>
      </c>
      <c r="K756" s="5" t="str">
        <f>OBV!G756</f>
        <v>WEAK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3.8115999999999999</v>
      </c>
      <c r="C757" s="2">
        <f>RSI!I757</f>
        <v>74.438487307541209</v>
      </c>
      <c r="D757" s="2">
        <f>MACD!E757</f>
        <v>-0.16680286658338117</v>
      </c>
      <c r="E757" s="2">
        <f>MACD!F757</f>
        <v>-4.4499752050618582E-2</v>
      </c>
      <c r="F757" s="2">
        <f>'Moving Avg'!D757</f>
        <v>3.4908200000000003</v>
      </c>
      <c r="G757" s="2">
        <f>'Moving Avg'!F757</f>
        <v>3.1440299999999999</v>
      </c>
      <c r="H757" s="2">
        <f>'Moving Avg'!G757</f>
        <v>3.3069540000000011</v>
      </c>
      <c r="I757" s="2">
        <f>'Moving Avg'!H757</f>
        <v>3.9884985000000022</v>
      </c>
      <c r="J757" s="5" t="str">
        <f>OBV!F757</f>
        <v>BULLISH</v>
      </c>
      <c r="K757" s="5" t="str">
        <f>OBV!G757</f>
        <v>WEAK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3.6999</v>
      </c>
      <c r="C758" s="2">
        <f>RSI!I758</f>
        <v>67.823378777677846</v>
      </c>
      <c r="D758" s="2">
        <f>MACD!E758</f>
        <v>-0.21795126038446444</v>
      </c>
      <c r="E758" s="2">
        <f>MACD!F758</f>
        <v>-7.9190053717387757E-2</v>
      </c>
      <c r="F758" s="2">
        <f>'Moving Avg'!D758</f>
        <v>3.5847199999999999</v>
      </c>
      <c r="G758" s="2">
        <f>'Moving Avg'!F758</f>
        <v>3.1736549999999992</v>
      </c>
      <c r="H758" s="2">
        <f>'Moving Avg'!G758</f>
        <v>3.3065080000000013</v>
      </c>
      <c r="I758" s="2">
        <f>'Moving Avg'!H758</f>
        <v>3.9855365000000025</v>
      </c>
      <c r="J758" s="5" t="str">
        <f>OBV!F758</f>
        <v>BULLISH</v>
      </c>
      <c r="K758" s="5" t="str">
        <f>OBV!G758</f>
        <v>WEAK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3.5377999999999998</v>
      </c>
      <c r="C759" s="2">
        <f>RSI!I759</f>
        <v>59.552461506767216</v>
      </c>
      <c r="D759" s="2">
        <f>MACD!E759</f>
        <v>-0.2776777653809317</v>
      </c>
      <c r="E759" s="2">
        <f>MACD!F759</f>
        <v>-0.11888759605009655</v>
      </c>
      <c r="F759" s="2">
        <f>'Moving Avg'!D759</f>
        <v>3.6327799999999995</v>
      </c>
      <c r="G759" s="2">
        <f>'Moving Avg'!F759</f>
        <v>3.1974099999999996</v>
      </c>
      <c r="H759" s="2">
        <f>'Moving Avg'!G759</f>
        <v>3.3001360000000011</v>
      </c>
      <c r="I759" s="2">
        <f>'Moving Avg'!H759</f>
        <v>3.9819040000000023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3.5209999999999999</v>
      </c>
      <c r="C760" s="2">
        <f>RSI!I760</f>
        <v>58.752786223860994</v>
      </c>
      <c r="D760" s="2">
        <f>MACD!E760</f>
        <v>-0.31213268792368076</v>
      </c>
      <c r="E760" s="2">
        <f>MACD!F760</f>
        <v>-0.1575366144248134</v>
      </c>
      <c r="F760" s="2">
        <f>'Moving Avg'!D760</f>
        <v>3.6462000000000003</v>
      </c>
      <c r="G760" s="2">
        <f>'Moving Avg'!F760</f>
        <v>3.2203249999999999</v>
      </c>
      <c r="H760" s="2">
        <f>'Moving Avg'!G760</f>
        <v>3.295776</v>
      </c>
      <c r="I760" s="2">
        <f>'Moving Avg'!H760</f>
        <v>3.9774330000000013</v>
      </c>
      <c r="J760" s="5" t="str">
        <f>OBV!F760</f>
        <v>BEARISH</v>
      </c>
      <c r="K760" s="5" t="str">
        <f>OBV!G760</f>
        <v>NEUTRAL</v>
      </c>
      <c r="L760" s="5" t="str">
        <f>OBV!H760</f>
        <v>BEARISH DIVERGENCE</v>
      </c>
    </row>
    <row r="761" spans="1:12" ht="13.5" x14ac:dyDescent="0.25">
      <c r="A761" s="3">
        <f>RSI!A761</f>
        <v>43413</v>
      </c>
      <c r="B761" s="2">
        <f>RSI!B761</f>
        <v>3.4148000000000001</v>
      </c>
      <c r="C761" s="2">
        <f>RSI!I761</f>
        <v>53.831793495597047</v>
      </c>
      <c r="D761" s="2">
        <f>MACD!E761</f>
        <v>-0.32180212652072182</v>
      </c>
      <c r="E761" s="2">
        <f>MACD!F761</f>
        <v>-0.19038971684399508</v>
      </c>
      <c r="F761" s="2">
        <f>'Moving Avg'!D761</f>
        <v>3.5970199999999997</v>
      </c>
      <c r="G761" s="2">
        <f>'Moving Avg'!F761</f>
        <v>3.2404449999999998</v>
      </c>
      <c r="H761" s="2">
        <f>'Moving Avg'!G761</f>
        <v>3.2914160000000003</v>
      </c>
      <c r="I761" s="2">
        <f>'Moving Avg'!H761</f>
        <v>3.9721515000000016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3.3477999999999999</v>
      </c>
      <c r="C762" s="2">
        <f>RSI!I762</f>
        <v>50.933371286363958</v>
      </c>
      <c r="D762" s="2">
        <f>MACD!E762</f>
        <v>-0.2980798675694496</v>
      </c>
      <c r="E762" s="2">
        <f>MACD!F762</f>
        <v>-0.21192774698908601</v>
      </c>
      <c r="F762" s="2">
        <f>'Moving Avg'!D762</f>
        <v>3.5042599999999999</v>
      </c>
      <c r="G762" s="2">
        <f>'Moving Avg'!F762</f>
        <v>3.252745</v>
      </c>
      <c r="H762" s="2">
        <f>'Moving Avg'!G762</f>
        <v>3.2854920000000005</v>
      </c>
      <c r="I762" s="2">
        <f>'Moving Avg'!H762</f>
        <v>3.967093500000002</v>
      </c>
      <c r="J762" s="5" t="str">
        <f>OBV!F762</f>
        <v>BEARISH</v>
      </c>
      <c r="K762" s="5" t="str">
        <f>OBV!G762</f>
        <v>STRONG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3.3029999999999999</v>
      </c>
      <c r="C763" s="2">
        <f>RSI!I763</f>
        <v>49.03232293493285</v>
      </c>
      <c r="D763" s="2">
        <f>MACD!E763</f>
        <v>-0.26535582004273195</v>
      </c>
      <c r="E763" s="2">
        <f>MACD!F763</f>
        <v>-0.22261336159981521</v>
      </c>
      <c r="F763" s="2">
        <f>'Moving Avg'!D763</f>
        <v>3.4248799999999995</v>
      </c>
      <c r="G763" s="2">
        <f>'Moving Avg'!F763</f>
        <v>3.2625249999999992</v>
      </c>
      <c r="H763" s="2">
        <f>'Moving Avg'!G763</f>
        <v>3.2747599999999992</v>
      </c>
      <c r="I763" s="2">
        <f>'Moving Avg'!H763</f>
        <v>3.9613365000000016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3.3813</v>
      </c>
      <c r="C764" s="2">
        <f>RSI!I764</f>
        <v>52.377876071471576</v>
      </c>
      <c r="D764" s="2">
        <f>MACD!E764</f>
        <v>-0.23299759682330645</v>
      </c>
      <c r="E764" s="2">
        <f>MACD!F764</f>
        <v>-0.22469020864451344</v>
      </c>
      <c r="F764" s="2">
        <f>'Moving Avg'!D764</f>
        <v>3.39358</v>
      </c>
      <c r="G764" s="2">
        <f>'Moving Avg'!F764</f>
        <v>3.2773349999999994</v>
      </c>
      <c r="H764" s="2">
        <f>'Moving Avg'!G764</f>
        <v>3.2689480000000004</v>
      </c>
      <c r="I764" s="2">
        <f>'Moving Avg'!H764</f>
        <v>3.9558595000000021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3.3757000000000001</v>
      </c>
      <c r="C765" s="2">
        <f>RSI!I765</f>
        <v>52.114399636175463</v>
      </c>
      <c r="D765" s="2">
        <f>MACD!E765</f>
        <v>-0.18146910174457442</v>
      </c>
      <c r="E765" s="2">
        <f>MACD!F765</f>
        <v>-0.21604598726452567</v>
      </c>
      <c r="F765" s="2">
        <f>'Moving Avg'!D765</f>
        <v>3.3645200000000002</v>
      </c>
      <c r="G765" s="2">
        <f>'Moving Avg'!F765</f>
        <v>3.2940999999999994</v>
      </c>
      <c r="H765" s="2">
        <f>'Moving Avg'!G765</f>
        <v>3.2659299999999996</v>
      </c>
      <c r="I765" s="2">
        <f>'Moving Avg'!H765</f>
        <v>3.9490130000000017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3.3477999999999999</v>
      </c>
      <c r="C766" s="2">
        <f>RSI!I766</f>
        <v>50.74482251417016</v>
      </c>
      <c r="D766" s="2">
        <f>MACD!E766</f>
        <v>-0.10425653036671223</v>
      </c>
      <c r="E766" s="2">
        <f>MACD!F766</f>
        <v>-0.193688095884963</v>
      </c>
      <c r="F766" s="2">
        <f>'Moving Avg'!D766</f>
        <v>3.3511200000000003</v>
      </c>
      <c r="G766" s="2">
        <f>'Moving Avg'!F766</f>
        <v>3.3091900000000001</v>
      </c>
      <c r="H766" s="2">
        <f>'Moving Avg'!G766</f>
        <v>3.2650360000000003</v>
      </c>
      <c r="I766" s="2">
        <f>'Moving Avg'!H766</f>
        <v>3.9420270000000017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3.2694999999999999</v>
      </c>
      <c r="C767" s="2">
        <f>RSI!I767</f>
        <v>47.010866066971573</v>
      </c>
      <c r="D767" s="2">
        <f>MACD!E767</f>
        <v>-9.9930453228966876E-3</v>
      </c>
      <c r="E767" s="2">
        <f>MACD!F767</f>
        <v>-0.15694908577254973</v>
      </c>
      <c r="F767" s="2">
        <f>'Moving Avg'!D767</f>
        <v>3.3354599999999999</v>
      </c>
      <c r="G767" s="2">
        <f>'Moving Avg'!F767</f>
        <v>3.3242799999999995</v>
      </c>
      <c r="H767" s="2">
        <f>'Moving Avg'!G767</f>
        <v>3.262576000000001</v>
      </c>
      <c r="I767" s="2">
        <f>'Moving Avg'!H767</f>
        <v>3.9346215000000013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3.3086000000000002</v>
      </c>
      <c r="C768" s="2">
        <f>RSI!I768</f>
        <v>49.027884411901994</v>
      </c>
      <c r="D768" s="2">
        <f>MACD!E768</f>
        <v>5.007085943021039E-2</v>
      </c>
      <c r="E768" s="2">
        <f>MACD!F768</f>
        <v>-0.11554509673199771</v>
      </c>
      <c r="F768" s="2">
        <f>'Moving Avg'!D768</f>
        <v>3.3365799999999992</v>
      </c>
      <c r="G768" s="2">
        <f>'Moving Avg'!F768</f>
        <v>3.3413249999999999</v>
      </c>
      <c r="H768" s="2">
        <f>'Moving Avg'!G768</f>
        <v>3.2626880000000007</v>
      </c>
      <c r="I768" s="2">
        <f>'Moving Avg'!H768</f>
        <v>3.9276910000000016</v>
      </c>
      <c r="J768" s="5" t="str">
        <f>OBV!F768</f>
        <v>BEARISH</v>
      </c>
      <c r="K768" s="5" t="str">
        <f>OBV!G768</f>
        <v>NEUTRAL</v>
      </c>
      <c r="L768" s="5" t="str">
        <f>OBV!H768</f>
        <v>BEARISH DIVERGENCE</v>
      </c>
    </row>
    <row r="769" spans="1:12" ht="13.5" x14ac:dyDescent="0.25">
      <c r="A769" s="3">
        <f>RSI!A769</f>
        <v>43426</v>
      </c>
      <c r="B769" s="2">
        <f>RSI!B769</f>
        <v>3.4148000000000001</v>
      </c>
      <c r="C769" s="2">
        <f>RSI!I769</f>
        <v>54.134589248936905</v>
      </c>
      <c r="D769" s="2">
        <f>MACD!E769</f>
        <v>6.8212997234722295E-2</v>
      </c>
      <c r="E769" s="2">
        <f>MACD!F769</f>
        <v>-7.8793477938653711E-2</v>
      </c>
      <c r="F769" s="2">
        <f>'Moving Avg'!D769</f>
        <v>3.34328</v>
      </c>
      <c r="G769" s="2">
        <f>'Moving Avg'!F769</f>
        <v>3.3720650000000001</v>
      </c>
      <c r="H769" s="2">
        <f>'Moving Avg'!G769</f>
        <v>3.2649240000000002</v>
      </c>
      <c r="I769" s="2">
        <f>'Moving Avg'!H769</f>
        <v>3.9212915000000015</v>
      </c>
      <c r="J769" s="5" t="str">
        <f>OBV!F769</f>
        <v>BEARISH</v>
      </c>
      <c r="K769" s="5" t="str">
        <f>OBV!G769</f>
        <v>NEUTRAL</v>
      </c>
      <c r="L769" s="5" t="str">
        <f>OBV!H769</f>
        <v>BEARISH DIVERGENCE</v>
      </c>
    </row>
    <row r="770" spans="1:12" ht="13.5" x14ac:dyDescent="0.25">
      <c r="A770" s="3">
        <f>RSI!A770</f>
        <v>43427</v>
      </c>
      <c r="B770" s="2">
        <f>RSI!B770</f>
        <v>3.2974999999999999</v>
      </c>
      <c r="C770" s="2">
        <f>RSI!I770</f>
        <v>48.370308398615386</v>
      </c>
      <c r="D770" s="2">
        <f>MACD!E770</f>
        <v>8.9155549677177426E-2</v>
      </c>
      <c r="E770" s="2">
        <f>MACD!F770</f>
        <v>-4.5203672415487478E-2</v>
      </c>
      <c r="F770" s="2">
        <f>'Moving Avg'!D770</f>
        <v>3.3276400000000002</v>
      </c>
      <c r="G770" s="2">
        <f>'Moving Avg'!F770</f>
        <v>3.3916300000000001</v>
      </c>
      <c r="H770" s="2">
        <f>'Moving Avg'!G770</f>
        <v>3.2639180000000012</v>
      </c>
      <c r="I770" s="2">
        <f>'Moving Avg'!H770</f>
        <v>3.9148645000000015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3.3422000000000001</v>
      </c>
      <c r="C771" s="2">
        <f>RSI!I771</f>
        <v>50.531976621964553</v>
      </c>
      <c r="D771" s="2">
        <f>MACD!E771</f>
        <v>8.7444950597309834E-2</v>
      </c>
      <c r="E771" s="2">
        <f>MACD!F771</f>
        <v>-1.8673947812928016E-2</v>
      </c>
      <c r="F771" s="2">
        <f>'Moving Avg'!D771</f>
        <v>3.3265199999999999</v>
      </c>
      <c r="G771" s="2">
        <f>'Moving Avg'!F771</f>
        <v>3.4092350000000002</v>
      </c>
      <c r="H771" s="2">
        <f>'Moving Avg'!G771</f>
        <v>3.2614600000000009</v>
      </c>
      <c r="I771" s="2">
        <f>'Moving Avg'!H771</f>
        <v>3.9081300000000017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</row>
    <row r="772" spans="1:12" ht="13.5" x14ac:dyDescent="0.25">
      <c r="A772" s="3">
        <f>RSI!A772</f>
        <v>43431</v>
      </c>
      <c r="B772" s="2">
        <f>RSI!B772</f>
        <v>3.3477999999999999</v>
      </c>
      <c r="C772" s="2">
        <f>RSI!I772</f>
        <v>50.809841029886364</v>
      </c>
      <c r="D772" s="2">
        <f>MACD!E772</f>
        <v>7.5213057294310381E-2</v>
      </c>
      <c r="E772" s="2">
        <f>MACD!F772</f>
        <v>1.0345320851966322E-4</v>
      </c>
      <c r="F772" s="2">
        <f>'Moving Avg'!D772</f>
        <v>3.3421799999999999</v>
      </c>
      <c r="G772" s="2">
        <f>'Moving Avg'!F772</f>
        <v>3.4181800000000004</v>
      </c>
      <c r="H772" s="2">
        <f>'Moving Avg'!G772</f>
        <v>3.2602320000000002</v>
      </c>
      <c r="I772" s="2">
        <f>'Moving Avg'!H772</f>
        <v>3.9016750000000018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3.3029999999999999</v>
      </c>
      <c r="C773" s="2">
        <f>RSI!I773</f>
        <v>48.464496037854282</v>
      </c>
      <c r="D773" s="2">
        <f>MACD!E773</f>
        <v>6.1198747073506699E-2</v>
      </c>
      <c r="E773" s="2">
        <f>MACD!F773</f>
        <v>1.232251198151707E-2</v>
      </c>
      <c r="F773" s="2">
        <f>'Moving Avg'!D773</f>
        <v>3.3410600000000001</v>
      </c>
      <c r="G773" s="2">
        <f>'Moving Avg'!F773</f>
        <v>3.4218099999999998</v>
      </c>
      <c r="H773" s="2">
        <f>'Moving Avg'!G773</f>
        <v>3.2582200000000006</v>
      </c>
      <c r="I773" s="2">
        <f>'Moving Avg'!H773</f>
        <v>3.8958625000000016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3.3086000000000002</v>
      </c>
      <c r="C774" s="2">
        <f>RSI!I774</f>
        <v>48.782747110401012</v>
      </c>
      <c r="D774" s="2">
        <f>MACD!E774</f>
        <v>6.1152791805657358E-2</v>
      </c>
      <c r="E774" s="2">
        <f>MACD!F774</f>
        <v>2.2088567946345131E-2</v>
      </c>
      <c r="F774" s="2">
        <f>'Moving Avg'!D774</f>
        <v>3.31982</v>
      </c>
      <c r="G774" s="2">
        <f>'Moving Avg'!F774</f>
        <v>3.4223650000000001</v>
      </c>
      <c r="H774" s="2">
        <f>'Moving Avg'!G774</f>
        <v>3.2573260000000004</v>
      </c>
      <c r="I774" s="2">
        <f>'Moving Avg'!H774</f>
        <v>3.8906085000000012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3.2136</v>
      </c>
      <c r="C775" s="2">
        <f>RSI!I775</f>
        <v>43.837076445945577</v>
      </c>
      <c r="D775" s="2">
        <f>MACD!E775</f>
        <v>6.7423877657847964E-2</v>
      </c>
      <c r="E775" s="2">
        <f>MACD!F775</f>
        <v>3.1155629888645696E-2</v>
      </c>
      <c r="F775" s="2">
        <f>'Moving Avg'!D775</f>
        <v>3.3030400000000002</v>
      </c>
      <c r="G775" s="2">
        <f>'Moving Avg'!F775</f>
        <v>3.4103499999999998</v>
      </c>
      <c r="H775" s="2">
        <f>'Moving Avg'!G775</f>
        <v>3.253302000000001</v>
      </c>
      <c r="I775" s="2">
        <f>'Moving Avg'!H775</f>
        <v>3.8846280000000011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3.0739000000000001</v>
      </c>
      <c r="C776" s="2">
        <f>RSI!I776</f>
        <v>37.772600119397985</v>
      </c>
      <c r="D776" s="2">
        <f>MACD!E776</f>
        <v>7.9471892184118875E-2</v>
      </c>
      <c r="E776" s="2">
        <f>MACD!F776</f>
        <v>4.0818882347740337E-2</v>
      </c>
      <c r="F776" s="2">
        <f>'Moving Avg'!D776</f>
        <v>3.2493799999999999</v>
      </c>
      <c r="G776" s="2">
        <f>'Moving Avg'!F776</f>
        <v>3.381009999999999</v>
      </c>
      <c r="H776" s="2">
        <f>'Moving Avg'!G776</f>
        <v>3.2497260000000008</v>
      </c>
      <c r="I776" s="2">
        <f>'Moving Avg'!H776</f>
        <v>3.8784520000000016</v>
      </c>
      <c r="J776" s="5" t="str">
        <f>OBV!F776</f>
        <v>BEARISH</v>
      </c>
      <c r="K776" s="5" t="str">
        <f>OBV!G776</f>
        <v>NEUTRAL</v>
      </c>
      <c r="L776" s="5" t="str">
        <f>OBV!H776</f>
        <v>CONFIRMED BEARISH</v>
      </c>
    </row>
    <row r="777" spans="1:12" ht="13.5" x14ac:dyDescent="0.25">
      <c r="A777" s="3">
        <f>RSI!A777</f>
        <v>43438</v>
      </c>
      <c r="B777" s="2">
        <f>RSI!B777</f>
        <v>2.9398</v>
      </c>
      <c r="C777" s="2">
        <f>RSI!I777</f>
        <v>33.046582550054865</v>
      </c>
      <c r="D777" s="2">
        <f>MACD!E777</f>
        <v>8.9014104223970492E-2</v>
      </c>
      <c r="E777" s="2">
        <f>MACD!F777</f>
        <v>5.0457926722986372E-2</v>
      </c>
      <c r="F777" s="2">
        <f>'Moving Avg'!D777</f>
        <v>3.16778</v>
      </c>
      <c r="G777" s="2">
        <f>'Moving Avg'!F777</f>
        <v>3.3374199999999994</v>
      </c>
      <c r="H777" s="2">
        <f>'Moving Avg'!G777</f>
        <v>3.2415660000000006</v>
      </c>
      <c r="I777" s="2">
        <f>'Moving Avg'!H777</f>
        <v>3.8712705000000009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2.7721</v>
      </c>
      <c r="C778" s="2">
        <f>RSI!I778</f>
        <v>28.281129742050297</v>
      </c>
      <c r="D778" s="2">
        <f>MACD!E778</f>
        <v>0.11767066232671519</v>
      </c>
      <c r="E778" s="2">
        <f>MACD!F778</f>
        <v>6.3900473843732139E-2</v>
      </c>
      <c r="F778" s="2">
        <f>'Moving Avg'!D778</f>
        <v>3.0615999999999999</v>
      </c>
      <c r="G778" s="2">
        <f>'Moving Avg'!F778</f>
        <v>3.2910299999999992</v>
      </c>
      <c r="H778" s="2">
        <f>'Moving Avg'!G778</f>
        <v>3.2299420000000008</v>
      </c>
      <c r="I778" s="2">
        <f>'Moving Avg'!H778</f>
        <v>3.8632505000000013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2.7888999999999999</v>
      </c>
      <c r="C779" s="2">
        <f>RSI!I779</f>
        <v>29.379800240300355</v>
      </c>
      <c r="D779" s="2">
        <f>MACD!E779</f>
        <v>0.15998938263710816</v>
      </c>
      <c r="E779" s="2">
        <f>MACD!F779</f>
        <v>8.3118255602407348E-2</v>
      </c>
      <c r="F779" s="2">
        <f>'Moving Avg'!D779</f>
        <v>2.9576599999999997</v>
      </c>
      <c r="G779" s="2">
        <f>'Moving Avg'!F779</f>
        <v>3.2535849999999997</v>
      </c>
      <c r="H779" s="2">
        <f>'Moving Avg'!G779</f>
        <v>3.2188760000000007</v>
      </c>
      <c r="I779" s="2">
        <f>'Moving Avg'!H779</f>
        <v>3.8559010000000011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2.9565000000000001</v>
      </c>
      <c r="C780" s="2">
        <f>RSI!I780</f>
        <v>39.360067044690616</v>
      </c>
      <c r="D780" s="2">
        <f>MACD!E780</f>
        <v>0.16799362923200745</v>
      </c>
      <c r="E780" s="2">
        <f>MACD!F780</f>
        <v>0.10009333032832737</v>
      </c>
      <c r="F780" s="2">
        <f>'Moving Avg'!D780</f>
        <v>2.9062399999999999</v>
      </c>
      <c r="G780" s="2">
        <f>'Moving Avg'!F780</f>
        <v>3.2253599999999998</v>
      </c>
      <c r="H780" s="2">
        <f>'Moving Avg'!G780</f>
        <v>3.2120560000000005</v>
      </c>
      <c r="I780" s="2">
        <f>'Moving Avg'!H780</f>
        <v>3.8497250000000012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3.0739000000000001</v>
      </c>
      <c r="C781" s="2">
        <f>RSI!I781</f>
        <v>45.202001402048381</v>
      </c>
      <c r="D781" s="2">
        <f>MACD!E781</f>
        <v>0.17441697195756101</v>
      </c>
      <c r="E781" s="2">
        <f>MACD!F781</f>
        <v>0.11495805865417411</v>
      </c>
      <c r="F781" s="2">
        <f>'Moving Avg'!D781</f>
        <v>2.9062399999999999</v>
      </c>
      <c r="G781" s="2">
        <f>'Moving Avg'!F781</f>
        <v>3.2083149999999998</v>
      </c>
      <c r="H781" s="2">
        <f>'Moving Avg'!G781</f>
        <v>3.2075840000000007</v>
      </c>
      <c r="I781" s="2">
        <f>'Moving Avg'!H781</f>
        <v>3.8441360000000016</v>
      </c>
      <c r="J781" s="5" t="str">
        <f>OBV!F781</f>
        <v>BULLISH</v>
      </c>
      <c r="K781" s="5" t="str">
        <f>OBV!G781</f>
        <v>NEUTRAL</v>
      </c>
      <c r="L781" s="5" t="str">
        <f>OBV!H781</f>
        <v>NEUTRAL</v>
      </c>
    </row>
    <row r="782" spans="1:12" ht="13.5" x14ac:dyDescent="0.25">
      <c r="A782" s="3">
        <f>RSI!A782</f>
        <v>43445</v>
      </c>
      <c r="B782" s="2">
        <f>RSI!B782</f>
        <v>2.9676999999999998</v>
      </c>
      <c r="C782" s="2">
        <f>RSI!I782</f>
        <v>41.323726889765751</v>
      </c>
      <c r="D782" s="2">
        <f>MACD!E782</f>
        <v>0.18924760261766593</v>
      </c>
      <c r="E782" s="2">
        <f>MACD!F782</f>
        <v>0.12981596744687246</v>
      </c>
      <c r="F782" s="2">
        <f>'Moving Avg'!D782</f>
        <v>2.9118200000000001</v>
      </c>
      <c r="G782" s="2">
        <f>'Moving Avg'!F782</f>
        <v>3.1893099999999999</v>
      </c>
      <c r="H782" s="2">
        <f>'Moving Avg'!G782</f>
        <v>3.2000940000000009</v>
      </c>
      <c r="I782" s="2">
        <f>'Moving Avg'!H782</f>
        <v>3.8384350000000018</v>
      </c>
      <c r="J782" s="5" t="str">
        <f>OBV!F782</f>
        <v>BULLISH</v>
      </c>
      <c r="K782" s="5" t="str">
        <f>OBV!G782</f>
        <v>WEAK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2.9565000000000001</v>
      </c>
      <c r="C783" s="2">
        <f>RSI!I783</f>
        <v>40.924934316330464</v>
      </c>
      <c r="D783" s="2">
        <f>MACD!E783</f>
        <v>0.19697932062637902</v>
      </c>
      <c r="E783" s="2">
        <f>MACD!F783</f>
        <v>0.14324863808277377</v>
      </c>
      <c r="F783" s="2">
        <f>'Moving Avg'!D783</f>
        <v>2.9486999999999997</v>
      </c>
      <c r="G783" s="2">
        <f>'Moving Avg'!F783</f>
        <v>3.1719849999999994</v>
      </c>
      <c r="H783" s="2">
        <f>'Moving Avg'!G783</f>
        <v>3.1938340000000016</v>
      </c>
      <c r="I783" s="2">
        <f>'Moving Avg'!H783</f>
        <v>3.8331535000000021</v>
      </c>
      <c r="J783" s="5" t="str">
        <f>OBV!F783</f>
        <v>BULLISH</v>
      </c>
      <c r="K783" s="5" t="str">
        <f>OBV!G783</f>
        <v>WEAK</v>
      </c>
      <c r="L783" s="5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2.9508999999999999</v>
      </c>
      <c r="C784" s="2">
        <f>RSI!I784</f>
        <v>40.713371502205398</v>
      </c>
      <c r="D784" s="2">
        <f>MACD!E784</f>
        <v>0.20601722709330383</v>
      </c>
      <c r="E784" s="2">
        <f>MACD!F784</f>
        <v>0.15580235588487978</v>
      </c>
      <c r="F784" s="2">
        <f>'Moving Avg'!D784</f>
        <v>2.9811000000000001</v>
      </c>
      <c r="G784" s="2">
        <f>'Moving Avg'!F784</f>
        <v>3.1504649999999996</v>
      </c>
      <c r="H784" s="2">
        <f>'Moving Avg'!G784</f>
        <v>3.1891380000000011</v>
      </c>
      <c r="I784" s="2">
        <f>'Moving Avg'!H784</f>
        <v>3.827285000000002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2.9565000000000001</v>
      </c>
      <c r="C785" s="2">
        <f>RSI!I785</f>
        <v>41.041604082378527</v>
      </c>
      <c r="D785" s="2">
        <f>MACD!E785</f>
        <v>0.19979658712188275</v>
      </c>
      <c r="E785" s="2">
        <f>MACD!F785</f>
        <v>0.16460120213228038</v>
      </c>
      <c r="F785" s="2">
        <f>'Moving Avg'!D785</f>
        <v>2.9811000000000005</v>
      </c>
      <c r="G785" s="2">
        <f>'Moving Avg'!F785</f>
        <v>3.129505</v>
      </c>
      <c r="H785" s="2">
        <f>'Moving Avg'!G785</f>
        <v>3.1845540000000003</v>
      </c>
      <c r="I785" s="2">
        <f>'Moving Avg'!H785</f>
        <v>3.8214445000000019</v>
      </c>
      <c r="J785" s="5" t="str">
        <f>OBV!F785</f>
        <v>BULLISH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43451</v>
      </c>
      <c r="B786" s="2">
        <f>RSI!B786</f>
        <v>2.9062000000000001</v>
      </c>
      <c r="C786" s="2">
        <f>RSI!I786</f>
        <v>38.955397940808432</v>
      </c>
      <c r="D786" s="2">
        <f>MACD!E786</f>
        <v>0.1778095149263601</v>
      </c>
      <c r="E786" s="2">
        <f>MACD!F786</f>
        <v>0.16724286469109634</v>
      </c>
      <c r="F786" s="2">
        <f>'Moving Avg'!D786</f>
        <v>2.9475600000000002</v>
      </c>
      <c r="G786" s="2">
        <f>'Moving Avg'!F786</f>
        <v>3.1074249999999997</v>
      </c>
      <c r="H786" s="2">
        <f>'Moving Avg'!G786</f>
        <v>3.181312000000001</v>
      </c>
      <c r="I786" s="2">
        <f>'Moving Avg'!H786</f>
        <v>3.8158555000000018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2.7776999999999998</v>
      </c>
      <c r="C787" s="2">
        <f>RSI!I787</f>
        <v>34.17599268239006</v>
      </c>
      <c r="D787" s="2">
        <f>MACD!E787</f>
        <v>0.14935571745207454</v>
      </c>
      <c r="E787" s="2">
        <f>MACD!F787</f>
        <v>0.163665435243292</v>
      </c>
      <c r="F787" s="2">
        <f>'Moving Avg'!D787</f>
        <v>2.9095599999999999</v>
      </c>
      <c r="G787" s="2">
        <f>'Moving Avg'!F787</f>
        <v>3.0828349999999998</v>
      </c>
      <c r="H787" s="2">
        <f>'Moving Avg'!G787</f>
        <v>3.1747180000000008</v>
      </c>
      <c r="I787" s="2">
        <f>'Moving Avg'!H787</f>
        <v>3.8101830000000017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2.6993999999999998</v>
      </c>
      <c r="C788" s="2">
        <f>RSI!I788</f>
        <v>31.629503126943945</v>
      </c>
      <c r="D788" s="2">
        <f>MACD!E788</f>
        <v>0.10720809017219768</v>
      </c>
      <c r="E788" s="2">
        <f>MACD!F788</f>
        <v>0.15237396622907312</v>
      </c>
      <c r="F788" s="2">
        <f>'Moving Avg'!D788</f>
        <v>2.8581400000000001</v>
      </c>
      <c r="G788" s="2">
        <f>'Moving Avg'!F788</f>
        <v>3.0523749999999996</v>
      </c>
      <c r="H788" s="2">
        <f>'Moving Avg'!G788</f>
        <v>3.1665580000000011</v>
      </c>
      <c r="I788" s="2">
        <f>'Moving Avg'!H788</f>
        <v>3.8041190000000014</v>
      </c>
      <c r="J788" s="5" t="str">
        <f>OBV!F788</f>
        <v>BEARISH</v>
      </c>
      <c r="K788" s="5" t="str">
        <f>OBV!G788</f>
        <v>NEUTRAL</v>
      </c>
      <c r="L788" s="5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2.6267999999999998</v>
      </c>
      <c r="C789" s="2">
        <f>RSI!I789</f>
        <v>29.439190217085482</v>
      </c>
      <c r="D789" s="2">
        <f>MACD!E789</f>
        <v>8.1755583440986879E-2</v>
      </c>
      <c r="E789" s="2">
        <f>MACD!F789</f>
        <v>0.13825028967145589</v>
      </c>
      <c r="F789" s="2">
        <f>'Moving Avg'!D789</f>
        <v>2.79332</v>
      </c>
      <c r="G789" s="2">
        <f>'Moving Avg'!F789</f>
        <v>3.012975</v>
      </c>
      <c r="H789" s="2">
        <f>'Moving Avg'!G789</f>
        <v>3.1578400000000006</v>
      </c>
      <c r="I789" s="2">
        <f>'Moving Avg'!H789</f>
        <v>3.7979710000000013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2.5206</v>
      </c>
      <c r="C790" s="2">
        <f>RSI!I790</f>
        <v>26.543545317125748</v>
      </c>
      <c r="D790" s="2">
        <f>MACD!E790</f>
        <v>9.6381048726323471E-2</v>
      </c>
      <c r="E790" s="2">
        <f>MACD!F790</f>
        <v>0.12987644148242941</v>
      </c>
      <c r="F790" s="2">
        <f>'Moving Avg'!D790</f>
        <v>2.7061399999999995</v>
      </c>
      <c r="G790" s="2">
        <f>'Moving Avg'!F790</f>
        <v>2.9741299999999997</v>
      </c>
      <c r="H790" s="2">
        <f>'Moving Avg'!G790</f>
        <v>3.1469980000000004</v>
      </c>
      <c r="I790" s="2">
        <f>'Moving Avg'!H790</f>
        <v>3.7910130000000009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2.5038</v>
      </c>
      <c r="C791" s="2">
        <f>RSI!I791</f>
        <v>26.106092950098386</v>
      </c>
      <c r="D791" s="2">
        <f>MACD!E791</f>
        <v>0.13101489134330979</v>
      </c>
      <c r="E791" s="2">
        <f>MACD!F791</f>
        <v>0.1301041314546055</v>
      </c>
      <c r="F791" s="2">
        <f>'Moving Avg'!D791</f>
        <v>2.6256599999999999</v>
      </c>
      <c r="G791" s="2">
        <f>'Moving Avg'!F791</f>
        <v>2.93221</v>
      </c>
      <c r="H791" s="2">
        <f>'Moving Avg'!G791</f>
        <v>3.136826000000001</v>
      </c>
      <c r="I791" s="2">
        <f>'Moving Avg'!H791</f>
        <v>3.7839710000000006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2.3753000000000002</v>
      </c>
      <c r="C792" s="2">
        <f>RSI!I792</f>
        <v>22.985707484770444</v>
      </c>
      <c r="D792" s="2">
        <f>MACD!E792</f>
        <v>0.15633354420455792</v>
      </c>
      <c r="E792" s="2">
        <f>MACD!F792</f>
        <v>0.13535001400459601</v>
      </c>
      <c r="F792" s="2">
        <f>'Moving Avg'!D792</f>
        <v>2.5451799999999998</v>
      </c>
      <c r="G792" s="2">
        <f>'Moving Avg'!F792</f>
        <v>2.8835850000000001</v>
      </c>
      <c r="H792" s="2">
        <f>'Moving Avg'!G792</f>
        <v>3.1222960000000004</v>
      </c>
      <c r="I792" s="2">
        <f>'Moving Avg'!H792</f>
        <v>3.7765655000000002</v>
      </c>
      <c r="J792" s="5" t="str">
        <f>OBV!F792</f>
        <v>BEARISH</v>
      </c>
      <c r="K792" s="5" t="str">
        <f>OBV!G792</f>
        <v>STRONG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2.4815</v>
      </c>
      <c r="C793" s="2">
        <f>RSI!I793</f>
        <v>30.390932424935414</v>
      </c>
      <c r="D793" s="2">
        <f>MACD!E793</f>
        <v>0.17154977030149521</v>
      </c>
      <c r="E793" s="2">
        <f>MACD!F793</f>
        <v>0.14258996526397585</v>
      </c>
      <c r="F793" s="2">
        <f>'Moving Avg'!D793</f>
        <v>2.5015999999999998</v>
      </c>
      <c r="G793" s="2">
        <f>'Moving Avg'!F793</f>
        <v>2.8425099999999999</v>
      </c>
      <c r="H793" s="2">
        <f>'Moving Avg'!G793</f>
        <v>3.1097780000000004</v>
      </c>
      <c r="I793" s="2">
        <f>'Moving Avg'!H793</f>
        <v>3.7688250000000001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2.6324000000000001</v>
      </c>
      <c r="C794" s="2">
        <f>RSI!I794</f>
        <v>39.319207738404231</v>
      </c>
      <c r="D794" s="2">
        <f>MACD!E794</f>
        <v>0.17489012100078805</v>
      </c>
      <c r="E794" s="2">
        <f>MACD!F794</f>
        <v>0.14904999641133831</v>
      </c>
      <c r="F794" s="2">
        <f>'Moving Avg'!D794</f>
        <v>2.5027200000000001</v>
      </c>
      <c r="G794" s="2">
        <f>'Moving Avg'!F794</f>
        <v>2.8087</v>
      </c>
      <c r="H794" s="2">
        <f>'Moving Avg'!G794</f>
        <v>3.1007240000000009</v>
      </c>
      <c r="I794" s="2">
        <f>'Moving Avg'!H794</f>
        <v>3.7606374999999996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2.7721</v>
      </c>
      <c r="C795" s="2">
        <f>RSI!I795</f>
        <v>46.199121216958183</v>
      </c>
      <c r="D795" s="2">
        <f>MACD!E795</f>
        <v>0.16965717501304534</v>
      </c>
      <c r="E795" s="2">
        <f>MACD!F795</f>
        <v>0.15317143213167972</v>
      </c>
      <c r="F795" s="2">
        <f>'Moving Avg'!D795</f>
        <v>2.5530200000000001</v>
      </c>
      <c r="G795" s="2">
        <f>'Moving Avg'!F795</f>
        <v>2.7866249999999999</v>
      </c>
      <c r="H795" s="2">
        <f>'Moving Avg'!G795</f>
        <v>3.0953580000000005</v>
      </c>
      <c r="I795" s="2">
        <f>'Moving Avg'!H795</f>
        <v>3.7522539999999993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2.9285999999999999</v>
      </c>
      <c r="C796" s="2">
        <f>RSI!I796</f>
        <v>52.672721563700193</v>
      </c>
      <c r="D796" s="2">
        <f>MACD!E796</f>
        <v>0.14639424382591892</v>
      </c>
      <c r="E796" s="2">
        <f>MACD!F796</f>
        <v>0.15181599447052757</v>
      </c>
      <c r="F796" s="2">
        <f>'Moving Avg'!D796</f>
        <v>2.6379799999999998</v>
      </c>
      <c r="G796" s="2">
        <f>'Moving Avg'!F796</f>
        <v>2.7793600000000001</v>
      </c>
      <c r="H796" s="2">
        <f>'Moving Avg'!G796</f>
        <v>3.0930100000000005</v>
      </c>
      <c r="I796" s="2">
        <f>'Moving Avg'!H796</f>
        <v>3.7454634999999992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2.9901</v>
      </c>
      <c r="C797" s="2">
        <f>RSI!I797</f>
        <v>54.965928190581494</v>
      </c>
      <c r="D797" s="2">
        <f>MACD!E797</f>
        <v>0.10191993313713388</v>
      </c>
      <c r="E797" s="2">
        <f>MACD!F797</f>
        <v>0.14183678220384885</v>
      </c>
      <c r="F797" s="2">
        <f>'Moving Avg'!D797</f>
        <v>2.7609400000000002</v>
      </c>
      <c r="G797" s="2">
        <f>'Moving Avg'!F797</f>
        <v>2.7818750000000003</v>
      </c>
      <c r="H797" s="2">
        <f>'Moving Avg'!G797</f>
        <v>3.0934580000000005</v>
      </c>
      <c r="I797" s="2">
        <f>'Moving Avg'!H797</f>
        <v>3.738840999999999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2.8279999999999998</v>
      </c>
      <c r="C798" s="2">
        <f>RSI!I798</f>
        <v>48.320060256810059</v>
      </c>
      <c r="D798" s="2">
        <f>MACD!E798</f>
        <v>6.3454647746921999E-2</v>
      </c>
      <c r="E798" s="2">
        <f>MACD!F798</f>
        <v>0.12616035531246347</v>
      </c>
      <c r="F798" s="2">
        <f>'Moving Avg'!D798</f>
        <v>2.8302399999999999</v>
      </c>
      <c r="G798" s="2">
        <f>'Moving Avg'!F798</f>
        <v>2.7846699999999998</v>
      </c>
      <c r="H798" s="2">
        <f>'Moving Avg'!G798</f>
        <v>3.0906640000000003</v>
      </c>
      <c r="I798" s="2">
        <f>'Moving Avg'!H798</f>
        <v>3.7304574999999995</v>
      </c>
      <c r="J798" s="5" t="str">
        <f>OBV!F798</f>
        <v>BULLISH</v>
      </c>
      <c r="K798" s="5" t="str">
        <f>OBV!G798</f>
        <v>WEAK</v>
      </c>
      <c r="L798" s="5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2.7050000000000001</v>
      </c>
      <c r="C799" s="2">
        <f>RSI!I799</f>
        <v>43.975227942323578</v>
      </c>
      <c r="D799" s="2">
        <f>MACD!E799</f>
        <v>2.9071251526706199E-2</v>
      </c>
      <c r="E799" s="2">
        <f>MACD!F799</f>
        <v>0.10674253455531203</v>
      </c>
      <c r="F799" s="2">
        <f>'Moving Avg'!D799</f>
        <v>2.84476</v>
      </c>
      <c r="G799" s="2">
        <f>'Moving Avg'!F799</f>
        <v>2.780475</v>
      </c>
      <c r="H799" s="2">
        <f>'Moving Avg'!G799</f>
        <v>3.0887640000000003</v>
      </c>
      <c r="I799" s="2">
        <f>'Moving Avg'!H799</f>
        <v>3.7214034999999992</v>
      </c>
      <c r="J799" s="5" t="str">
        <f>OBV!F799</f>
        <v>BULLISH</v>
      </c>
      <c r="K799" s="5" t="str">
        <f>OBV!G799</f>
        <v>WEAK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2.5876999999999999</v>
      </c>
      <c r="C800" s="2">
        <f>RSI!I800</f>
        <v>40.257560085649374</v>
      </c>
      <c r="D800" s="2">
        <f>MACD!E800</f>
        <v>-6.7393438199214728E-3</v>
      </c>
      <c r="E800" s="2">
        <f>MACD!F800</f>
        <v>8.4046158880265343E-2</v>
      </c>
      <c r="F800" s="2">
        <f>'Moving Avg'!D800</f>
        <v>2.8078799999999999</v>
      </c>
      <c r="G800" s="2">
        <f>'Moving Avg'!F800</f>
        <v>2.762035</v>
      </c>
      <c r="H800" s="2">
        <f>'Moving Avg'!G800</f>
        <v>3.0823940000000012</v>
      </c>
      <c r="I800" s="2">
        <f>'Moving Avg'!H800</f>
        <v>3.7122659999999992</v>
      </c>
      <c r="J800" s="5" t="str">
        <f>OBV!F800</f>
        <v>BULLISH</v>
      </c>
      <c r="K800" s="5" t="str">
        <f>OBV!G800</f>
        <v>WEAK</v>
      </c>
      <c r="L800" s="5" t="str">
        <f>OBV!H800</f>
        <v>BULLISH DIVERGENCE</v>
      </c>
    </row>
    <row r="801" spans="1:12" ht="13.5" x14ac:dyDescent="0.25">
      <c r="A801" s="3">
        <f>RSI!A801</f>
        <v>43473</v>
      </c>
      <c r="B801" s="2">
        <f>RSI!B801</f>
        <v>2.4759000000000002</v>
      </c>
      <c r="C801" s="2">
        <f>RSI!I801</f>
        <v>37.0431664118437</v>
      </c>
      <c r="D801" s="2">
        <f>MACD!E801</f>
        <v>-2.9787082694687328E-2</v>
      </c>
      <c r="E801" s="2">
        <f>MACD!F801</f>
        <v>6.1279510565274815E-2</v>
      </c>
      <c r="F801" s="2">
        <f>'Moving Avg'!D801</f>
        <v>2.7173400000000001</v>
      </c>
      <c r="G801" s="2">
        <f>'Moving Avg'!F801</f>
        <v>2.732135</v>
      </c>
      <c r="H801" s="2">
        <f>'Moving Avg'!G801</f>
        <v>3.0721100000000008</v>
      </c>
      <c r="I801" s="2">
        <f>'Moving Avg'!H801</f>
        <v>3.7029884999999996</v>
      </c>
      <c r="J801" s="5" t="str">
        <f>OBV!F801</f>
        <v>BULLISH</v>
      </c>
      <c r="K801" s="5" t="str">
        <f>OBV!G801</f>
        <v>NEUTRAL</v>
      </c>
      <c r="L801" s="5" t="str">
        <f>OBV!H801</f>
        <v>BULLISH DIVERGENCE</v>
      </c>
    </row>
    <row r="802" spans="1:12" ht="13.5" x14ac:dyDescent="0.25">
      <c r="A802" s="3">
        <f>RSI!A802</f>
        <v>43474</v>
      </c>
      <c r="B802" s="2">
        <f>RSI!B802</f>
        <v>2.4087999999999998</v>
      </c>
      <c r="C802" s="2">
        <f>RSI!I802</f>
        <v>35.22526119098525</v>
      </c>
      <c r="D802" s="2">
        <f>MACD!E802</f>
        <v>-6.1985885714009203E-2</v>
      </c>
      <c r="E802" s="2">
        <f>MACD!F802</f>
        <v>3.6626431309418013E-2</v>
      </c>
      <c r="F802" s="2">
        <f>'Moving Avg'!D802</f>
        <v>2.6010799999999996</v>
      </c>
      <c r="G802" s="2">
        <f>'Moving Avg'!F802</f>
        <v>2.7041899999999996</v>
      </c>
      <c r="H802" s="2">
        <f>'Moving Avg'!G802</f>
        <v>3.0569080000000004</v>
      </c>
      <c r="I802" s="2">
        <f>'Moving Avg'!H802</f>
        <v>3.6933754999999997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2.4647000000000001</v>
      </c>
      <c r="C803" s="2">
        <f>RSI!I803</f>
        <v>37.956944103022806</v>
      </c>
      <c r="D803" s="2">
        <f>MACD!E803</f>
        <v>-7.469052186061198E-2</v>
      </c>
      <c r="E803" s="2">
        <f>MACD!F803</f>
        <v>1.4363040675412015E-2</v>
      </c>
      <c r="F803" s="2">
        <f>'Moving Avg'!D803</f>
        <v>2.5284200000000001</v>
      </c>
      <c r="G803" s="2">
        <f>'Moving Avg'!F803</f>
        <v>2.6795999999999998</v>
      </c>
      <c r="H803" s="2">
        <f>'Moving Avg'!G803</f>
        <v>3.0415940000000008</v>
      </c>
      <c r="I803" s="2">
        <f>'Moving Avg'!H803</f>
        <v>3.6834829999999994</v>
      </c>
      <c r="J803" s="5" t="str">
        <f>OBV!F803</f>
        <v>BEARISH</v>
      </c>
      <c r="K803" s="5" t="str">
        <f>OBV!G803</f>
        <v>NEUTRAL</v>
      </c>
      <c r="L803" s="5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2.4144000000000001</v>
      </c>
      <c r="C804" s="2">
        <f>RSI!I804</f>
        <v>36.466685071472995</v>
      </c>
      <c r="D804" s="2">
        <f>MACD!E804</f>
        <v>-5.6660359048285258E-2</v>
      </c>
      <c r="E804" s="2">
        <f>MACD!F804</f>
        <v>1.583607306725604E-4</v>
      </c>
      <c r="F804" s="2">
        <f>'Moving Avg'!D804</f>
        <v>2.4703000000000004</v>
      </c>
      <c r="G804" s="2">
        <f>'Moving Avg'!F804</f>
        <v>2.6527750000000001</v>
      </c>
      <c r="H804" s="2">
        <f>'Moving Avg'!G804</f>
        <v>3.0239320000000003</v>
      </c>
      <c r="I804" s="2">
        <f>'Moving Avg'!H804</f>
        <v>3.6725844999999993</v>
      </c>
      <c r="J804" s="5" t="str">
        <f>OBV!F804</f>
        <v>BEARISH</v>
      </c>
      <c r="K804" s="5" t="str">
        <f>OBV!G804</f>
        <v>NEUTRAL</v>
      </c>
      <c r="L804" s="5" t="str">
        <f>OBV!H804</f>
        <v>CONFIRMED BEARISH</v>
      </c>
    </row>
    <row r="805" spans="1:12" ht="13.5" x14ac:dyDescent="0.25">
      <c r="A805" s="3">
        <f>RSI!A805</f>
        <v>43480</v>
      </c>
      <c r="B805" s="2">
        <f>RSI!B805</f>
        <v>2.3473000000000002</v>
      </c>
      <c r="C805" s="2">
        <f>RSI!I805</f>
        <v>34.519640027197866</v>
      </c>
      <c r="D805" s="2">
        <f>MACD!E805</f>
        <v>-1.2941452468276715E-2</v>
      </c>
      <c r="E805" s="2">
        <f>MACD!F805</f>
        <v>-2.4616019091172948E-3</v>
      </c>
      <c r="F805" s="2">
        <f>'Moving Avg'!D805</f>
        <v>2.4222200000000003</v>
      </c>
      <c r="G805" s="2">
        <f>'Moving Avg'!F805</f>
        <v>2.622315</v>
      </c>
      <c r="H805" s="2">
        <f>'Moving Avg'!G805</f>
        <v>3.0018000000000002</v>
      </c>
      <c r="I805" s="2">
        <f>'Moving Avg'!H805</f>
        <v>3.6603444999999994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2.4815</v>
      </c>
      <c r="C806" s="2">
        <f>RSI!I806</f>
        <v>41.273171654577709</v>
      </c>
      <c r="D806" s="2">
        <f>MACD!E806</f>
        <v>4.043594103421766E-2</v>
      </c>
      <c r="E806" s="2">
        <f>MACD!F806</f>
        <v>6.1179066795496962E-3</v>
      </c>
      <c r="F806" s="2">
        <f>'Moving Avg'!D806</f>
        <v>2.4233400000000005</v>
      </c>
      <c r="G806" s="2">
        <f>'Moving Avg'!F806</f>
        <v>2.6010800000000001</v>
      </c>
      <c r="H806" s="2">
        <f>'Moving Avg'!G806</f>
        <v>2.9782159999999998</v>
      </c>
      <c r="I806" s="2">
        <f>'Moving Avg'!H806</f>
        <v>3.6495579999999994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</row>
    <row r="807" spans="1:12" ht="13.5" x14ac:dyDescent="0.25">
      <c r="A807" s="3">
        <f>RSI!A807</f>
        <v>43482</v>
      </c>
      <c r="B807" s="2">
        <f>RSI!B807</f>
        <v>2.3473000000000002</v>
      </c>
      <c r="C807" s="2">
        <f>RSI!I807</f>
        <v>37.147162315657951</v>
      </c>
      <c r="D807" s="2">
        <f>MACD!E807</f>
        <v>0.10629246368108136</v>
      </c>
      <c r="E807" s="2">
        <f>MACD!F807</f>
        <v>2.6152818079856029E-2</v>
      </c>
      <c r="F807" s="2">
        <f>'Moving Avg'!D807</f>
        <v>2.4110400000000003</v>
      </c>
      <c r="G807" s="2">
        <f>'Moving Avg'!F807</f>
        <v>2.5795599999999999</v>
      </c>
      <c r="H807" s="2">
        <f>'Moving Avg'!G807</f>
        <v>2.9489299999999998</v>
      </c>
      <c r="I807" s="2">
        <f>'Moving Avg'!H807</f>
        <v>3.6375414999999993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2.4032</v>
      </c>
      <c r="C808" s="2">
        <f>RSI!I808</f>
        <v>39.844775587694564</v>
      </c>
      <c r="D808" s="2">
        <f>MACD!E808</f>
        <v>0.13492429807755713</v>
      </c>
      <c r="E808" s="2">
        <f>MACD!F808</f>
        <v>4.7907114079396254E-2</v>
      </c>
      <c r="F808" s="2">
        <f>'Moving Avg'!D808</f>
        <v>2.3987400000000001</v>
      </c>
      <c r="G808" s="2">
        <f>'Moving Avg'!F808</f>
        <v>2.5647499999999996</v>
      </c>
      <c r="H808" s="2">
        <f>'Moving Avg'!G808</f>
        <v>2.9229959999999995</v>
      </c>
      <c r="I808" s="2">
        <f>'Moving Avg'!H808</f>
        <v>3.6258044999999992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2.3976000000000002</v>
      </c>
      <c r="C809" s="2">
        <f>RSI!I809</f>
        <v>39.661129879012563</v>
      </c>
      <c r="D809" s="2">
        <f>MACD!E809</f>
        <v>0.14215181165795787</v>
      </c>
      <c r="E809" s="2">
        <f>MACD!F809</f>
        <v>6.6756053595108583E-2</v>
      </c>
      <c r="F809" s="2">
        <f>'Moving Avg'!D809</f>
        <v>2.3953800000000003</v>
      </c>
      <c r="G809" s="2">
        <f>'Moving Avg'!F809</f>
        <v>2.5532899999999996</v>
      </c>
      <c r="H809" s="2">
        <f>'Moving Avg'!G809</f>
        <v>2.9001919999999997</v>
      </c>
      <c r="I809" s="2">
        <f>'Moving Avg'!H809</f>
        <v>3.6144590000000001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2.3976000000000002</v>
      </c>
      <c r="C810" s="2">
        <f>RSI!I810</f>
        <v>39.661129879012577</v>
      </c>
      <c r="D810" s="2">
        <f>MACD!E810</f>
        <v>0.13165140991430713</v>
      </c>
      <c r="E810" s="2">
        <f>MACD!F810</f>
        <v>7.9735124858948292E-2</v>
      </c>
      <c r="F810" s="2">
        <f>'Moving Avg'!D810</f>
        <v>2.40544</v>
      </c>
      <c r="G810" s="2">
        <f>'Moving Avg'!F810</f>
        <v>2.5471399999999988</v>
      </c>
      <c r="H810" s="2">
        <f>'Moving Avg'!G810</f>
        <v>2.8777239999999993</v>
      </c>
      <c r="I810" s="2">
        <f>'Moving Avg'!H810</f>
        <v>3.602722</v>
      </c>
      <c r="J810" s="5" t="str">
        <f>OBV!F810</f>
        <v>BEARISH</v>
      </c>
      <c r="K810" s="5" t="str">
        <f>OBV!G810</f>
        <v>NEUTRAL</v>
      </c>
      <c r="L810" s="5" t="str">
        <f>OBV!H810</f>
        <v>BEARISH DIVERGENCE</v>
      </c>
    </row>
    <row r="811" spans="1:12" ht="13.5" x14ac:dyDescent="0.25">
      <c r="A811" s="3">
        <f>RSI!A811</f>
        <v>43488</v>
      </c>
      <c r="B811" s="2">
        <f>RSI!B811</f>
        <v>2.3081999999999998</v>
      </c>
      <c r="C811" s="2">
        <f>RSI!I811</f>
        <v>36.542746923017525</v>
      </c>
      <c r="D811" s="2">
        <f>MACD!E811</f>
        <v>0.11351290245230894</v>
      </c>
      <c r="E811" s="2">
        <f>MACD!F811</f>
        <v>8.6490680377620421E-2</v>
      </c>
      <c r="F811" s="2">
        <f>'Moving Avg'!D811</f>
        <v>2.3707800000000003</v>
      </c>
      <c r="G811" s="2">
        <f>'Moving Avg'!F811</f>
        <v>2.5373599999999987</v>
      </c>
      <c r="H811" s="2">
        <f>'Moving Avg'!G811</f>
        <v>2.8555919999999997</v>
      </c>
      <c r="I811" s="2">
        <f>'Moving Avg'!H811</f>
        <v>3.5910690000000005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2.2412000000000001</v>
      </c>
      <c r="C812" s="2">
        <f>RSI!I812</f>
        <v>34.362191229817512</v>
      </c>
      <c r="D812" s="2">
        <f>MACD!E812</f>
        <v>9.455922392849514E-2</v>
      </c>
      <c r="E812" s="2">
        <f>MACD!F812</f>
        <v>8.8104389087795373E-2</v>
      </c>
      <c r="F812" s="2">
        <f>'Moving Avg'!D812</f>
        <v>2.3495600000000003</v>
      </c>
      <c r="G812" s="2">
        <f>'Moving Avg'!F812</f>
        <v>2.530654999999999</v>
      </c>
      <c r="H812" s="2">
        <f>'Moving Avg'!G812</f>
        <v>2.8334600000000001</v>
      </c>
      <c r="I812" s="2">
        <f>'Moving Avg'!H812</f>
        <v>3.5790810000000008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2.2635000000000001</v>
      </c>
      <c r="C813" s="2">
        <f>RSI!I813</f>
        <v>35.736688364618487</v>
      </c>
      <c r="D813" s="2">
        <f>MACD!E813</f>
        <v>8.7489997461934088E-2</v>
      </c>
      <c r="E813" s="2">
        <f>MACD!F813</f>
        <v>8.7981510762623116E-2</v>
      </c>
      <c r="F813" s="2">
        <f>'Moving Avg'!D813</f>
        <v>2.3216200000000002</v>
      </c>
      <c r="G813" s="2">
        <f>'Moving Avg'!F813</f>
        <v>2.5197549999999991</v>
      </c>
      <c r="H813" s="2">
        <f>'Moving Avg'!G813</f>
        <v>2.8126699999999998</v>
      </c>
      <c r="I813" s="2">
        <f>'Moving Avg'!H813</f>
        <v>3.566841000000001</v>
      </c>
      <c r="J813" s="5" t="str">
        <f>OBV!F813</f>
        <v>BULLISH</v>
      </c>
      <c r="K813" s="5" t="str">
        <f>OBV!G813</f>
        <v>NEUTRAL</v>
      </c>
      <c r="L813" s="5" t="str">
        <f>OBV!H813</f>
        <v>BULLISH DIVERGENCE</v>
      </c>
    </row>
    <row r="814" spans="1:12" ht="13.5" x14ac:dyDescent="0.25">
      <c r="A814" s="3">
        <f>RSI!A814</f>
        <v>43493</v>
      </c>
      <c r="B814" s="2">
        <f>RSI!B814</f>
        <v>2.2635000000000001</v>
      </c>
      <c r="C814" s="2">
        <f>RSI!I814</f>
        <v>35.736688364618487</v>
      </c>
      <c r="D814" s="2">
        <f>MACD!E814</f>
        <v>7.5508808663780069E-2</v>
      </c>
      <c r="E814" s="2">
        <f>MACD!F814</f>
        <v>8.5486970342854504E-2</v>
      </c>
      <c r="F814" s="2">
        <f>'Moving Avg'!D814</f>
        <v>2.2948</v>
      </c>
      <c r="G814" s="2">
        <f>'Moving Avg'!F814</f>
        <v>2.5013099999999993</v>
      </c>
      <c r="H814" s="2">
        <f>'Moving Avg'!G814</f>
        <v>2.7903139999999995</v>
      </c>
      <c r="I814" s="2">
        <f>'Moving Avg'!H814</f>
        <v>3.5547410000000008</v>
      </c>
      <c r="J814" s="5" t="str">
        <f>OBV!F814</f>
        <v>BULLISH</v>
      </c>
      <c r="K814" s="5" t="str">
        <f>OBV!G814</f>
        <v>NEUTRAL</v>
      </c>
      <c r="L814" s="5" t="str">
        <f>OBV!H814</f>
        <v>BULLISH DIVERGENCE</v>
      </c>
    </row>
    <row r="815" spans="1:12" ht="13.5" x14ac:dyDescent="0.25">
      <c r="A815" s="3">
        <f>RSI!A815</f>
        <v>43494</v>
      </c>
      <c r="B815" s="2">
        <f>RSI!B815</f>
        <v>2.3306</v>
      </c>
      <c r="C815" s="2">
        <f>RSI!I815</f>
        <v>40.113010386225682</v>
      </c>
      <c r="D815" s="2">
        <f>MACD!E815</f>
        <v>5.1687548965354324E-2</v>
      </c>
      <c r="E815" s="2">
        <f>MACD!F815</f>
        <v>7.8727086067354471E-2</v>
      </c>
      <c r="F815" s="2">
        <f>'Moving Avg'!D815</f>
        <v>2.2814000000000005</v>
      </c>
      <c r="G815" s="2">
        <f>'Moving Avg'!F815</f>
        <v>2.4792349999999996</v>
      </c>
      <c r="H815" s="2">
        <f>'Moving Avg'!G815</f>
        <v>2.7694119999999991</v>
      </c>
      <c r="I815" s="2">
        <f>'Moving Avg'!H815</f>
        <v>3.5429205000000006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43495</v>
      </c>
      <c r="B816" s="2">
        <f>RSI!B816</f>
        <v>2.1964000000000001</v>
      </c>
      <c r="C816" s="2">
        <f>RSI!I816</f>
        <v>34.981973316247917</v>
      </c>
      <c r="D816" s="2">
        <f>MACD!E816</f>
        <v>6.3212344939916676E-2</v>
      </c>
      <c r="E816" s="2">
        <f>MACD!F816</f>
        <v>7.5624137841866917E-2</v>
      </c>
      <c r="F816" s="2">
        <f>'Moving Avg'!D816</f>
        <v>2.2590400000000002</v>
      </c>
      <c r="G816" s="2">
        <f>'Moving Avg'!F816</f>
        <v>2.4426249999999996</v>
      </c>
      <c r="H816" s="2">
        <f>'Moving Avg'!G816</f>
        <v>2.7463839999999995</v>
      </c>
      <c r="I816" s="2">
        <f>'Moving Avg'!H816</f>
        <v>3.5304850000000005</v>
      </c>
      <c r="J816" s="5" t="str">
        <f>OBV!F816</f>
        <v>BULLISH</v>
      </c>
      <c r="K816" s="5" t="str">
        <f>OBV!G816</f>
        <v>NEUTRAL</v>
      </c>
      <c r="L816" s="5" t="str">
        <f>OBV!H816</f>
        <v>BULLISH DIVERGENCE</v>
      </c>
    </row>
    <row r="817" spans="1:12" ht="13.5" x14ac:dyDescent="0.25">
      <c r="A817" s="3">
        <f>RSI!A817</f>
        <v>43496</v>
      </c>
      <c r="B817" s="2">
        <f>RSI!B817</f>
        <v>2.2915000000000001</v>
      </c>
      <c r="C817" s="2">
        <f>RSI!I817</f>
        <v>40.764463534518022</v>
      </c>
      <c r="D817" s="2">
        <f>MACD!E817</f>
        <v>4.707977945058639E-2</v>
      </c>
      <c r="E817" s="2">
        <f>MACD!F817</f>
        <v>6.9915266163610809E-2</v>
      </c>
      <c r="F817" s="2">
        <f>'Moving Avg'!D817</f>
        <v>2.2691000000000003</v>
      </c>
      <c r="G817" s="2">
        <f>'Moving Avg'!F817</f>
        <v>2.4076949999999995</v>
      </c>
      <c r="H817" s="2">
        <f>'Moving Avg'!G817</f>
        <v>2.7268240000000001</v>
      </c>
      <c r="I817" s="2">
        <f>'Moving Avg'!H817</f>
        <v>3.5195590000000014</v>
      </c>
      <c r="J817" s="5" t="str">
        <f>OBV!F817</f>
        <v>BULLISH</v>
      </c>
      <c r="K817" s="5" t="str">
        <f>OBV!G817</f>
        <v>NEUTRAL</v>
      </c>
      <c r="L817" s="5" t="str">
        <f>OBV!H817</f>
        <v>CONFIRMED BULLISH</v>
      </c>
    </row>
    <row r="818" spans="1:12" ht="13.5" x14ac:dyDescent="0.25">
      <c r="A818" s="3">
        <f>RSI!A818</f>
        <v>43497</v>
      </c>
      <c r="B818" s="2">
        <f>RSI!B818</f>
        <v>2.4256000000000002</v>
      </c>
      <c r="C818" s="2">
        <f>RSI!I818</f>
        <v>47.812677538930835</v>
      </c>
      <c r="D818" s="2">
        <f>MACD!E818</f>
        <v>3.3206347463782482E-2</v>
      </c>
      <c r="E818" s="2">
        <f>MACD!F818</f>
        <v>6.2573482423645146E-2</v>
      </c>
      <c r="F818" s="2">
        <f>'Moving Avg'!D818</f>
        <v>2.30152</v>
      </c>
      <c r="G818" s="2">
        <f>'Moving Avg'!F818</f>
        <v>2.387575</v>
      </c>
      <c r="H818" s="2">
        <f>'Moving Avg'!G818</f>
        <v>2.7091639999999995</v>
      </c>
      <c r="I818" s="2">
        <f>'Moving Avg'!H818</f>
        <v>3.5090520000000014</v>
      </c>
      <c r="J818" s="5" t="str">
        <f>OBV!F818</f>
        <v>BULLISH</v>
      </c>
      <c r="K818" s="5" t="str">
        <f>OBV!G818</f>
        <v>NEUTRAL</v>
      </c>
      <c r="L818" s="5" t="str">
        <f>OBV!H818</f>
        <v>CONFIRMED BULLISH</v>
      </c>
    </row>
    <row r="819" spans="1:12" ht="13.5" x14ac:dyDescent="0.25">
      <c r="A819" s="3">
        <f>RSI!A819</f>
        <v>43500</v>
      </c>
      <c r="B819" s="2">
        <f>RSI!B819</f>
        <v>2.5318000000000001</v>
      </c>
      <c r="C819" s="2">
        <f>RSI!I819</f>
        <v>52.620693270821008</v>
      </c>
      <c r="D819" s="2">
        <f>MACD!E819</f>
        <v>1.2974953770830577E-2</v>
      </c>
      <c r="E819" s="2">
        <f>MACD!F819</f>
        <v>5.2653776693082237E-2</v>
      </c>
      <c r="F819" s="2">
        <f>'Moving Avg'!D819</f>
        <v>2.3551799999999998</v>
      </c>
      <c r="G819" s="2">
        <f>'Moving Avg'!F819</f>
        <v>2.3789150000000001</v>
      </c>
      <c r="H819" s="2">
        <f>'Moving Avg'!G819</f>
        <v>2.6915040000000001</v>
      </c>
      <c r="I819" s="2">
        <f>'Moving Avg'!H819</f>
        <v>3.499187500000001</v>
      </c>
      <c r="J819" s="5" t="str">
        <f>OBV!F819</f>
        <v>BULLISH</v>
      </c>
      <c r="K819" s="5" t="str">
        <f>OBV!G819</f>
        <v>WEAK</v>
      </c>
      <c r="L819" s="5" t="str">
        <f>OBV!H819</f>
        <v>CONFIRMED BULLISH</v>
      </c>
    </row>
    <row r="820" spans="1:12" ht="13.5" x14ac:dyDescent="0.25">
      <c r="A820" s="3">
        <f>RSI!A820</f>
        <v>43501</v>
      </c>
      <c r="B820" s="2">
        <f>RSI!B820</f>
        <v>2.42</v>
      </c>
      <c r="C820" s="2">
        <f>RSI!I820</f>
        <v>47.644309428241222</v>
      </c>
      <c r="D820" s="2">
        <f>MACD!E820</f>
        <v>3.7284207775396538E-3</v>
      </c>
      <c r="E820" s="2">
        <f>MACD!F820</f>
        <v>4.2868705509973723E-2</v>
      </c>
      <c r="F820" s="2">
        <f>'Moving Avg'!D820</f>
        <v>2.3730599999999997</v>
      </c>
      <c r="G820" s="2">
        <f>'Moving Avg'!F820</f>
        <v>2.3705299999999996</v>
      </c>
      <c r="H820" s="2">
        <f>'Moving Avg'!G820</f>
        <v>2.6739539999999993</v>
      </c>
      <c r="I820" s="2">
        <f>'Moving Avg'!H820</f>
        <v>3.4892115000000015</v>
      </c>
      <c r="J820" s="5" t="str">
        <f>OBV!F820</f>
        <v>BULLISH</v>
      </c>
      <c r="K820" s="5" t="str">
        <f>OBV!G820</f>
        <v>WEAK</v>
      </c>
      <c r="L820" s="5" t="str">
        <f>OBV!H820</f>
        <v>CONFIRMED BULLISH</v>
      </c>
    </row>
    <row r="821" spans="1:12" ht="13.5" x14ac:dyDescent="0.25">
      <c r="A821" s="3">
        <f>RSI!A821</f>
        <v>43502</v>
      </c>
      <c r="B821" s="2">
        <f>RSI!B821</f>
        <v>2.4256000000000002</v>
      </c>
      <c r="C821" s="2">
        <f>RSI!I821</f>
        <v>47.910040435000148</v>
      </c>
      <c r="D821" s="2">
        <f>MACD!E821</f>
        <v>-1.798243465341498E-2</v>
      </c>
      <c r="E821" s="2">
        <f>MACD!F821</f>
        <v>3.0698477477295986E-2</v>
      </c>
      <c r="F821" s="2">
        <f>'Moving Avg'!D821</f>
        <v>2.4188999999999998</v>
      </c>
      <c r="G821" s="2">
        <f>'Moving Avg'!F821</f>
        <v>2.3680150000000002</v>
      </c>
      <c r="H821" s="2">
        <f>'Moving Avg'!G821</f>
        <v>2.6556219999999997</v>
      </c>
      <c r="I821" s="2">
        <f>'Moving Avg'!H821</f>
        <v>3.4795425000000013</v>
      </c>
      <c r="J821" s="5" t="str">
        <f>OBV!F821</f>
        <v>BULLISH</v>
      </c>
      <c r="K821" s="5" t="str">
        <f>OBV!G821</f>
        <v>WEAK</v>
      </c>
      <c r="L821" s="5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2.4927000000000001</v>
      </c>
      <c r="C822" s="2">
        <f>RSI!I822</f>
        <v>51.111888905104145</v>
      </c>
      <c r="D822" s="2">
        <f>MACD!E822</f>
        <v>-5.1403390507827496E-2</v>
      </c>
      <c r="E822" s="2">
        <f>MACD!F822</f>
        <v>1.427810388027129E-2</v>
      </c>
      <c r="F822" s="2">
        <f>'Moving Avg'!D822</f>
        <v>2.4591400000000001</v>
      </c>
      <c r="G822" s="2">
        <f>'Moving Avg'!F822</f>
        <v>2.3722099999999999</v>
      </c>
      <c r="H822" s="2">
        <f>'Moving Avg'!G822</f>
        <v>2.6385199999999998</v>
      </c>
      <c r="I822" s="2">
        <f>'Moving Avg'!H822</f>
        <v>3.4696505000000015</v>
      </c>
      <c r="J822" s="5" t="str">
        <f>OBV!F822</f>
        <v>BULLISH</v>
      </c>
      <c r="K822" s="5" t="str">
        <f>OBV!G822</f>
        <v>WEAK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2.3584999999999998</v>
      </c>
      <c r="C823" s="2">
        <f>RSI!I823</f>
        <v>45.136218874101779</v>
      </c>
      <c r="D823" s="2">
        <f>MACD!E823</f>
        <v>-6.6496693350939218E-2</v>
      </c>
      <c r="E823" s="2">
        <f>MACD!F823</f>
        <v>-1.8768555659708103E-3</v>
      </c>
      <c r="F823" s="2">
        <f>'Moving Avg'!D823</f>
        <v>2.4457200000000001</v>
      </c>
      <c r="G823" s="2">
        <f>'Moving Avg'!F823</f>
        <v>2.3669000000000002</v>
      </c>
      <c r="H823" s="2">
        <f>'Moving Avg'!G823</f>
        <v>2.6196299999999995</v>
      </c>
      <c r="I823" s="2">
        <f>'Moving Avg'!H823</f>
        <v>3.4596185000000022</v>
      </c>
      <c r="J823" s="5" t="str">
        <f>OBV!F823</f>
        <v>BULLISH</v>
      </c>
      <c r="K823" s="5" t="str">
        <f>OBV!G823</f>
        <v>WEAK</v>
      </c>
      <c r="L823" s="5" t="str">
        <f>OBV!H823</f>
        <v>BULLISH DIVERGENCE</v>
      </c>
    </row>
    <row r="824" spans="1:12" ht="13.5" x14ac:dyDescent="0.25">
      <c r="A824" s="3">
        <f>RSI!A824</f>
        <v>43507</v>
      </c>
      <c r="B824" s="2">
        <f>RSI!B824</f>
        <v>2.3193999999999999</v>
      </c>
      <c r="C824" s="2">
        <f>RSI!I824</f>
        <v>43.539043923960882</v>
      </c>
      <c r="D824" s="2">
        <f>MACD!E824</f>
        <v>-7.5750458332283888E-2</v>
      </c>
      <c r="E824" s="2">
        <f>MACD!F824</f>
        <v>-1.6651576119233426E-2</v>
      </c>
      <c r="F824" s="2">
        <f>'Moving Avg'!D824</f>
        <v>2.4032399999999998</v>
      </c>
      <c r="G824" s="2">
        <f>'Moving Avg'!F824</f>
        <v>2.3621500000000002</v>
      </c>
      <c r="H824" s="2">
        <f>'Moving Avg'!G824</f>
        <v>2.5998459999999999</v>
      </c>
      <c r="I824" s="2">
        <f>'Moving Avg'!H824</f>
        <v>3.449838000000002</v>
      </c>
      <c r="J824" s="5" t="str">
        <f>OBV!F824</f>
        <v>BULLISH</v>
      </c>
      <c r="K824" s="5" t="str">
        <f>OBV!G824</f>
        <v>NEUTRAL</v>
      </c>
      <c r="L824" s="5" t="str">
        <f>OBV!H824</f>
        <v>BULLISH DIVERGENCE</v>
      </c>
    </row>
    <row r="825" spans="1:12" ht="13.5" x14ac:dyDescent="0.25">
      <c r="A825" s="3">
        <f>RSI!A825</f>
        <v>43508</v>
      </c>
      <c r="B825" s="2">
        <f>RSI!B825</f>
        <v>2.2523</v>
      </c>
      <c r="C825" s="2">
        <f>RSI!I825</f>
        <v>40.866497954667039</v>
      </c>
      <c r="D825" s="2">
        <f>MACD!E825</f>
        <v>-6.7480895758325943E-2</v>
      </c>
      <c r="E825" s="2">
        <f>MACD!F825</f>
        <v>-2.681744004705193E-2</v>
      </c>
      <c r="F825" s="2">
        <f>'Moving Avg'!D825</f>
        <v>2.3696999999999999</v>
      </c>
      <c r="G825" s="2">
        <f>'Moving Avg'!F825</f>
        <v>2.3574000000000002</v>
      </c>
      <c r="H825" s="2">
        <f>'Moving Avg'!G825</f>
        <v>2.5806200000000001</v>
      </c>
      <c r="I825" s="2">
        <f>'Moving Avg'!H825</f>
        <v>3.4392470000000022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2.2970000000000002</v>
      </c>
      <c r="C826" s="2">
        <f>RSI!I826</f>
        <v>43.360712259026585</v>
      </c>
      <c r="D826" s="2">
        <f>MACD!E826</f>
        <v>-8.3297837949574127E-2</v>
      </c>
      <c r="E826" s="2">
        <f>MACD!F826</f>
        <v>-3.8113519627556366E-2</v>
      </c>
      <c r="F826" s="2">
        <f>'Moving Avg'!D826</f>
        <v>2.3439800000000002</v>
      </c>
      <c r="G826" s="2">
        <f>'Moving Avg'!F826</f>
        <v>2.3481750000000003</v>
      </c>
      <c r="H826" s="2">
        <f>'Moving Avg'!G826</f>
        <v>2.5650820000000003</v>
      </c>
      <c r="I826" s="2">
        <f>'Moving Avg'!H826</f>
        <v>3.4277055000000023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2.3193999999999999</v>
      </c>
      <c r="C827" s="2">
        <f>RSI!I827</f>
        <v>44.621285871131583</v>
      </c>
      <c r="D827" s="2">
        <f>MACD!E827</f>
        <v>-8.2915694789445826E-2</v>
      </c>
      <c r="E827" s="2">
        <f>MACD!F827</f>
        <v>-4.7073954659934261E-2</v>
      </c>
      <c r="F827" s="2">
        <f>'Moving Avg'!D827</f>
        <v>2.30932</v>
      </c>
      <c r="G827" s="2">
        <f>'Moving Avg'!F827</f>
        <v>2.3467799999999999</v>
      </c>
      <c r="H827" s="2">
        <f>'Moving Avg'!G827</f>
        <v>2.5526740000000001</v>
      </c>
      <c r="I827" s="2">
        <f>'Moving Avg'!H827</f>
        <v>3.4162760000000021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2.3418000000000001</v>
      </c>
      <c r="C828" s="2">
        <f>RSI!I828</f>
        <v>45.917544071412166</v>
      </c>
      <c r="D828" s="2">
        <f>MACD!E828</f>
        <v>-6.3017825421374685E-2</v>
      </c>
      <c r="E828" s="2">
        <f>MACD!F828</f>
        <v>-5.0262728812222351E-2</v>
      </c>
      <c r="F828" s="2">
        <f>'Moving Avg'!D828</f>
        <v>2.3059800000000004</v>
      </c>
      <c r="G828" s="2">
        <f>'Moving Avg'!F828</f>
        <v>2.3437100000000002</v>
      </c>
      <c r="H828" s="2">
        <f>'Moving Avg'!G828</f>
        <v>2.5440680000000002</v>
      </c>
      <c r="I828" s="2">
        <f>'Moving Avg'!H828</f>
        <v>3.405098500000002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2.2970000000000002</v>
      </c>
      <c r="C829" s="2">
        <f>RSI!I829</f>
        <v>43.71369984408004</v>
      </c>
      <c r="D829" s="2">
        <f>MACD!E829</f>
        <v>-2.6098208960106728E-2</v>
      </c>
      <c r="E829" s="2">
        <f>MACD!F829</f>
        <v>-4.5429824841799235E-2</v>
      </c>
      <c r="F829" s="2">
        <f>'Moving Avg'!D829</f>
        <v>2.3014999999999999</v>
      </c>
      <c r="G829" s="2">
        <f>'Moving Avg'!F829</f>
        <v>2.3386799999999996</v>
      </c>
      <c r="H829" s="2">
        <f>'Moving Avg'!G829</f>
        <v>2.5342300000000004</v>
      </c>
      <c r="I829" s="2">
        <f>'Moving Avg'!H829</f>
        <v>3.3945075000000027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</row>
    <row r="830" spans="1:12" ht="13.5" x14ac:dyDescent="0.25">
      <c r="A830" s="3">
        <f>RSI!A830</f>
        <v>43515</v>
      </c>
      <c r="B830" s="2">
        <f>RSI!B830</f>
        <v>2.2970000000000002</v>
      </c>
      <c r="C830" s="2">
        <f>RSI!I830</f>
        <v>43.713699844080033</v>
      </c>
      <c r="D830" s="2">
        <f>MACD!E830</f>
        <v>-1.139938456498113E-2</v>
      </c>
      <c r="E830" s="2">
        <f>MACD!F830</f>
        <v>-3.8623736786435617E-2</v>
      </c>
      <c r="F830" s="2">
        <f>'Moving Avg'!D830</f>
        <v>2.3104400000000003</v>
      </c>
      <c r="G830" s="2">
        <f>'Moving Avg'!F830</f>
        <v>2.3336499999999996</v>
      </c>
      <c r="H830" s="2">
        <f>'Moving Avg'!G830</f>
        <v>2.5210400000000002</v>
      </c>
      <c r="I830" s="2">
        <f>'Moving Avg'!H830</f>
        <v>3.3844750000000023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</row>
    <row r="831" spans="1:12" ht="13.5" x14ac:dyDescent="0.25">
      <c r="A831" s="3">
        <f>RSI!A831</f>
        <v>43516</v>
      </c>
      <c r="B831" s="2">
        <f>RSI!B831</f>
        <v>2.2747000000000002</v>
      </c>
      <c r="C831" s="2">
        <f>RSI!I831</f>
        <v>42.535154033207569</v>
      </c>
      <c r="D831" s="2">
        <f>MACD!E831</f>
        <v>4.1617956256727595E-3</v>
      </c>
      <c r="E831" s="2">
        <f>MACD!F831</f>
        <v>-3.0066630304013943E-2</v>
      </c>
      <c r="F831" s="2">
        <f>'Moving Avg'!D831</f>
        <v>2.3059800000000004</v>
      </c>
      <c r="G831" s="2">
        <f>'Moving Avg'!F831</f>
        <v>2.3319749999999995</v>
      </c>
      <c r="H831" s="2">
        <f>'Moving Avg'!G831</f>
        <v>2.5050560000000002</v>
      </c>
      <c r="I831" s="2">
        <f>'Moving Avg'!H831</f>
        <v>3.3743030000000029</v>
      </c>
      <c r="J831" s="5" t="str">
        <f>OBV!F831</f>
        <v>BULLISH</v>
      </c>
      <c r="K831" s="5" t="str">
        <f>OBV!G831</f>
        <v>NEUTRAL</v>
      </c>
      <c r="L831" s="5" t="str">
        <f>OBV!H831</f>
        <v>BULLISH DIVERGENCE</v>
      </c>
    </row>
    <row r="832" spans="1:12" ht="13.5" x14ac:dyDescent="0.25">
      <c r="A832" s="3">
        <f>RSI!A832</f>
        <v>43517</v>
      </c>
      <c r="B832" s="2">
        <f>RSI!B832</f>
        <v>2.2690999999999999</v>
      </c>
      <c r="C832" s="2">
        <f>RSI!I832</f>
        <v>42.227268178580026</v>
      </c>
      <c r="D832" s="2">
        <f>MACD!E832</f>
        <v>2.8763725454524991E-2</v>
      </c>
      <c r="E832" s="2">
        <f>MACD!F832</f>
        <v>-1.8300559152306158E-2</v>
      </c>
      <c r="F832" s="2">
        <f>'Moving Avg'!D832</f>
        <v>2.2959199999999997</v>
      </c>
      <c r="G832" s="2">
        <f>'Moving Avg'!F832</f>
        <v>2.3333699999999995</v>
      </c>
      <c r="H832" s="2">
        <f>'Moving Avg'!G832</f>
        <v>2.4910839999999999</v>
      </c>
      <c r="I832" s="2">
        <f>'Moving Avg'!H832</f>
        <v>3.3635725000000023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2.1797</v>
      </c>
      <c r="C833" s="2">
        <f>RSI!I833</f>
        <v>37.553890908302193</v>
      </c>
      <c r="D833" s="2">
        <f>MACD!E833</f>
        <v>3.6235166483346237E-2</v>
      </c>
      <c r="E833" s="2">
        <f>MACD!F833</f>
        <v>-7.3934140251756784E-3</v>
      </c>
      <c r="F833" s="2">
        <f>'Moving Avg'!D833</f>
        <v>2.2635000000000001</v>
      </c>
      <c r="G833" s="2">
        <f>'Moving Avg'!F833</f>
        <v>2.3291799999999996</v>
      </c>
      <c r="H833" s="2">
        <f>'Moving Avg'!G833</f>
        <v>2.4755479999999999</v>
      </c>
      <c r="I833" s="2">
        <f>'Moving Avg'!H833</f>
        <v>3.3523950000000018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2.1797</v>
      </c>
      <c r="C834" s="2">
        <f>RSI!I834</f>
        <v>37.553890908302193</v>
      </c>
      <c r="D834" s="2">
        <f>MACD!E834</f>
        <v>3.7698145449136966E-2</v>
      </c>
      <c r="E834" s="2">
        <f>MACD!F834</f>
        <v>1.6248978696868505E-3</v>
      </c>
      <c r="F834" s="2">
        <f>'Moving Avg'!D834</f>
        <v>2.24004</v>
      </c>
      <c r="G834" s="2">
        <f>'Moving Avg'!F834</f>
        <v>2.3249899999999992</v>
      </c>
      <c r="H834" s="2">
        <f>'Moving Avg'!G834</f>
        <v>2.460124</v>
      </c>
      <c r="I834" s="2">
        <f>'Moving Avg'!H834</f>
        <v>3.3412175000000026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2.1238000000000001</v>
      </c>
      <c r="C835" s="2">
        <f>RSI!I835</f>
        <v>34.763857090605711</v>
      </c>
      <c r="D835" s="2">
        <f>MACD!E835</f>
        <v>3.3824432155108219E-2</v>
      </c>
      <c r="E835" s="2">
        <f>MACD!F835</f>
        <v>8.0648047267711243E-3</v>
      </c>
      <c r="F835" s="2">
        <f>'Moving Avg'!D835</f>
        <v>2.2054</v>
      </c>
      <c r="G835" s="2">
        <f>'Moving Avg'!F835</f>
        <v>2.3146499999999994</v>
      </c>
      <c r="H835" s="2">
        <f>'Moving Avg'!G835</f>
        <v>2.4434699999999996</v>
      </c>
      <c r="I835" s="2">
        <f>'Moving Avg'!H835</f>
        <v>3.3297880000000024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2.1238000000000001</v>
      </c>
      <c r="C836" s="2">
        <f>RSI!I836</f>
        <v>34.763857090605711</v>
      </c>
      <c r="D836" s="2">
        <f>MACD!E836</f>
        <v>3.8745318524116001E-2</v>
      </c>
      <c r="E836" s="2">
        <f>MACD!F836</f>
        <v>1.4200907486240099E-2</v>
      </c>
      <c r="F836" s="2">
        <f>'Moving Avg'!D836</f>
        <v>2.1752200000000004</v>
      </c>
      <c r="G836" s="2">
        <f>'Moving Avg'!F836</f>
        <v>2.3110200000000001</v>
      </c>
      <c r="H836" s="2">
        <f>'Moving Avg'!G836</f>
        <v>2.4278219999999999</v>
      </c>
      <c r="I836" s="2">
        <f>'Moving Avg'!H836</f>
        <v>3.3183585000000022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2.1852999999999998</v>
      </c>
      <c r="C837" s="2">
        <f>RSI!I837</f>
        <v>40.412479159466834</v>
      </c>
      <c r="D837" s="2">
        <f>MACD!E837</f>
        <v>4.3023559200413786E-2</v>
      </c>
      <c r="E837" s="2">
        <f>MACD!F837</f>
        <v>1.9965437829074839E-2</v>
      </c>
      <c r="F837" s="2">
        <f>'Moving Avg'!D837</f>
        <v>2.1584599999999998</v>
      </c>
      <c r="G837" s="2">
        <f>'Moving Avg'!F837</f>
        <v>2.3057099999999999</v>
      </c>
      <c r="H837" s="2">
        <f>'Moving Avg'!G837</f>
        <v>2.4159739999999998</v>
      </c>
      <c r="I837" s="2">
        <f>'Moving Avg'!H837</f>
        <v>3.3077675000000015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2.1797</v>
      </c>
      <c r="C838" s="2">
        <f>RSI!I838</f>
        <v>40.072231329988696</v>
      </c>
      <c r="D838" s="2">
        <f>MACD!E838</f>
        <v>5.1274333984403064E-2</v>
      </c>
      <c r="E838" s="2">
        <f>MACD!F838</f>
        <v>2.6227217060140487E-2</v>
      </c>
      <c r="F838" s="2">
        <f>'Moving Avg'!D838</f>
        <v>2.1584600000000003</v>
      </c>
      <c r="G838" s="2">
        <f>'Moving Avg'!F838</f>
        <v>2.2934149999999995</v>
      </c>
      <c r="H838" s="2">
        <f>'Moving Avg'!G838</f>
        <v>2.4055800000000001</v>
      </c>
      <c r="I838" s="2">
        <f>'Moving Avg'!H838</f>
        <v>3.2968690000000023</v>
      </c>
      <c r="J838" s="5" t="str">
        <f>OBV!F838</f>
        <v>BEARISH</v>
      </c>
      <c r="K838" s="5" t="str">
        <f>OBV!G838</f>
        <v>NEUTRAL</v>
      </c>
      <c r="L838" s="5" t="str">
        <f>OBV!H838</f>
        <v>NEUTRAL</v>
      </c>
    </row>
    <row r="839" spans="1:12" ht="13.5" x14ac:dyDescent="0.25">
      <c r="A839" s="3">
        <f>RSI!A839</f>
        <v>43528</v>
      </c>
      <c r="B839" s="2">
        <f>RSI!B839</f>
        <v>2.1070000000000002</v>
      </c>
      <c r="C839" s="2">
        <f>RSI!I839</f>
        <v>35.852103740771028</v>
      </c>
      <c r="D839" s="2">
        <f>MACD!E839</f>
        <v>5.7494464268332823E-2</v>
      </c>
      <c r="E839" s="2">
        <f>MACD!F839</f>
        <v>3.2480666501778957E-2</v>
      </c>
      <c r="F839" s="2">
        <f>'Moving Avg'!D839</f>
        <v>2.14392</v>
      </c>
      <c r="G839" s="2">
        <f>'Moving Avg'!F839</f>
        <v>2.2721749999999998</v>
      </c>
      <c r="H839" s="2">
        <f>'Moving Avg'!G839</f>
        <v>2.395184</v>
      </c>
      <c r="I839" s="2">
        <f>'Moving Avg'!H839</f>
        <v>3.2855515000000022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2.0958000000000001</v>
      </c>
      <c r="C840" s="2">
        <f>RSI!I840</f>
        <v>35.236441674113834</v>
      </c>
      <c r="D840" s="2">
        <f>MACD!E840</f>
        <v>6.4707449940718753E-2</v>
      </c>
      <c r="E840" s="2">
        <f>MACD!F840</f>
        <v>3.8926023189566922E-2</v>
      </c>
      <c r="F840" s="2">
        <f>'Moving Avg'!D840</f>
        <v>2.1383200000000002</v>
      </c>
      <c r="G840" s="2">
        <f>'Moving Avg'!F840</f>
        <v>2.2559649999999998</v>
      </c>
      <c r="H840" s="2">
        <f>'Moving Avg'!G840</f>
        <v>2.3866879999999995</v>
      </c>
      <c r="I840" s="2">
        <f>'Moving Avg'!H840</f>
        <v>3.2742615000000019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2.0232000000000001</v>
      </c>
      <c r="C841" s="2">
        <f>RSI!I841</f>
        <v>31.464601603218114</v>
      </c>
      <c r="D841" s="2">
        <f>MACD!E841</f>
        <v>7.386112874454609E-2</v>
      </c>
      <c r="E841" s="2">
        <f>MACD!F841</f>
        <v>4.5913044300562755E-2</v>
      </c>
      <c r="F841" s="2">
        <f>'Moving Avg'!D841</f>
        <v>2.1182000000000003</v>
      </c>
      <c r="G841" s="2">
        <f>'Moving Avg'!F841</f>
        <v>2.2358450000000003</v>
      </c>
      <c r="H841" s="2">
        <f>'Moving Avg'!G841</f>
        <v>2.3770759999999997</v>
      </c>
      <c r="I841" s="2">
        <f>'Moving Avg'!H841</f>
        <v>3.2629160000000019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2.0790999999999999</v>
      </c>
      <c r="C842" s="2">
        <f>RSI!I842</f>
        <v>37.051921926164439</v>
      </c>
      <c r="D842" s="2">
        <f>MACD!E842</f>
        <v>7.8054909815982843E-2</v>
      </c>
      <c r="E842" s="2">
        <f>MACD!F842</f>
        <v>5.234141740364677E-2</v>
      </c>
      <c r="F842" s="2">
        <f>'Moving Avg'!D842</f>
        <v>2.0969600000000002</v>
      </c>
      <c r="G842" s="2">
        <f>'Moving Avg'!F842</f>
        <v>2.2151649999999998</v>
      </c>
      <c r="H842" s="2">
        <f>'Moving Avg'!G842</f>
        <v>2.3711519999999995</v>
      </c>
      <c r="I842" s="2">
        <f>'Moving Avg'!H842</f>
        <v>3.2517940000000016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2.202</v>
      </c>
      <c r="C843" s="2">
        <f>RSI!I843</f>
        <v>47.236577475855725</v>
      </c>
      <c r="D843" s="2">
        <f>MACD!E843</f>
        <v>5.9758813392567056E-2</v>
      </c>
      <c r="E843" s="2">
        <f>MACD!F843</f>
        <v>5.3824896601430826E-2</v>
      </c>
      <c r="F843" s="2">
        <f>'Moving Avg'!D843</f>
        <v>2.1014200000000001</v>
      </c>
      <c r="G843" s="2">
        <f>'Moving Avg'!F843</f>
        <v>2.2073399999999994</v>
      </c>
      <c r="H843" s="2">
        <f>'Moving Avg'!G843</f>
        <v>2.3655619999999997</v>
      </c>
      <c r="I843" s="2">
        <f>'Moving Avg'!H843</f>
        <v>3.241007000000002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2.1797</v>
      </c>
      <c r="C844" s="2">
        <f>RSI!I844</f>
        <v>45.788932546702675</v>
      </c>
      <c r="D844" s="2">
        <f>MACD!E844</f>
        <v>4.6140973591970003E-2</v>
      </c>
      <c r="E844" s="2">
        <f>MACD!F844</f>
        <v>5.2288111999538665E-2</v>
      </c>
      <c r="F844" s="2">
        <f>'Moving Avg'!D844</f>
        <v>2.1159600000000003</v>
      </c>
      <c r="G844" s="2">
        <f>'Moving Avg'!F844</f>
        <v>2.2003549999999996</v>
      </c>
      <c r="H844" s="2">
        <f>'Moving Avg'!G844</f>
        <v>2.3565079999999994</v>
      </c>
      <c r="I844" s="2">
        <f>'Moving Avg'!H844</f>
        <v>3.2302205000000019</v>
      </c>
      <c r="J844" s="5" t="str">
        <f>OBV!F844</f>
        <v>BULLISH</v>
      </c>
      <c r="K844" s="5" t="str">
        <f>OBV!G844</f>
        <v>NEUTRAL</v>
      </c>
      <c r="L844" s="5" t="str">
        <f>OBV!H844</f>
        <v>CONFIRMED BULLISH</v>
      </c>
    </row>
    <row r="845" spans="1:12" ht="13.5" x14ac:dyDescent="0.25">
      <c r="A845" s="3">
        <f>RSI!A845</f>
        <v>43536</v>
      </c>
      <c r="B845" s="2">
        <f>RSI!B845</f>
        <v>2.1684999999999999</v>
      </c>
      <c r="C845" s="2">
        <f>RSI!I845</f>
        <v>45.042308262105294</v>
      </c>
      <c r="D845" s="2">
        <f>MACD!E845</f>
        <v>2.7175532453701745E-2</v>
      </c>
      <c r="E845" s="2">
        <f>MACD!F845</f>
        <v>4.7265596090371287E-2</v>
      </c>
      <c r="F845" s="2">
        <f>'Moving Avg'!D845</f>
        <v>2.1305000000000001</v>
      </c>
      <c r="G845" s="2">
        <f>'Moving Avg'!F845</f>
        <v>2.1961649999999997</v>
      </c>
      <c r="H845" s="2">
        <f>'Moving Avg'!G845</f>
        <v>2.3444359999999995</v>
      </c>
      <c r="I845" s="2">
        <f>'Moving Avg'!H845</f>
        <v>3.2195455000000019</v>
      </c>
      <c r="J845" s="5" t="str">
        <f>OBV!F845</f>
        <v>BEARISH</v>
      </c>
      <c r="K845" s="5" t="str">
        <f>OBV!G845</f>
        <v>NEUTRAL</v>
      </c>
      <c r="L845" s="5" t="str">
        <f>OBV!H845</f>
        <v>BEARISH DIVERGENCE</v>
      </c>
    </row>
    <row r="846" spans="1:12" ht="13.5" x14ac:dyDescent="0.25">
      <c r="A846" s="3">
        <f>RSI!A846</f>
        <v>43537</v>
      </c>
      <c r="B846" s="2">
        <f>RSI!B846</f>
        <v>2.2132000000000001</v>
      </c>
      <c r="C846" s="2">
        <f>RSI!I846</f>
        <v>48.641679093429396</v>
      </c>
      <c r="D846" s="2">
        <f>MACD!E846</f>
        <v>8.1863631008856075E-3</v>
      </c>
      <c r="E846" s="2">
        <f>MACD!F846</f>
        <v>3.9449749492474151E-2</v>
      </c>
      <c r="F846" s="2">
        <f>'Moving Avg'!D846</f>
        <v>2.1685000000000003</v>
      </c>
      <c r="G846" s="2">
        <f>'Moving Avg'!F846</f>
        <v>2.1919749999999998</v>
      </c>
      <c r="H846" s="2">
        <f>'Moving Avg'!G846</f>
        <v>2.3301279999999993</v>
      </c>
      <c r="I846" s="2">
        <f>'Moving Avg'!H846</f>
        <v>3.2093735000000025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</row>
    <row r="847" spans="1:12" ht="13.5" x14ac:dyDescent="0.25">
      <c r="A847" s="3">
        <f>RSI!A847</f>
        <v>43538</v>
      </c>
      <c r="B847" s="2">
        <f>RSI!B847</f>
        <v>2.2244000000000002</v>
      </c>
      <c r="C847" s="2">
        <f>RSI!I847</f>
        <v>49.533537994838014</v>
      </c>
      <c r="D847" s="2">
        <f>MACD!E847</f>
        <v>8.2862229054914138E-4</v>
      </c>
      <c r="E847" s="2">
        <f>MACD!F847</f>
        <v>3.172552405208915E-2</v>
      </c>
      <c r="F847" s="2">
        <f>'Moving Avg'!D847</f>
        <v>2.1975600000000002</v>
      </c>
      <c r="G847" s="2">
        <f>'Moving Avg'!F847</f>
        <v>2.1872250000000002</v>
      </c>
      <c r="H847" s="2">
        <f>'Moving Avg'!G847</f>
        <v>2.3148139999999997</v>
      </c>
      <c r="I847" s="2">
        <f>'Moving Avg'!H847</f>
        <v>3.1993975000000021</v>
      </c>
      <c r="J847" s="5" t="str">
        <f>OBV!F847</f>
        <v>BEARISH</v>
      </c>
      <c r="K847" s="5" t="str">
        <f>OBV!G847</f>
        <v>NEUTRAL</v>
      </c>
      <c r="L847" s="5" t="str">
        <f>OBV!H847</f>
        <v>BEARISH DIVERGENCE</v>
      </c>
    </row>
    <row r="848" spans="1:12" ht="13.5" x14ac:dyDescent="0.25">
      <c r="A848" s="3">
        <f>RSI!A848</f>
        <v>43539</v>
      </c>
      <c r="B848" s="2">
        <f>RSI!B848</f>
        <v>2.2132000000000001</v>
      </c>
      <c r="C848" s="2">
        <f>RSI!I848</f>
        <v>48.62420585883752</v>
      </c>
      <c r="D848" s="2">
        <f>MACD!E848</f>
        <v>-5.4229253219997275E-3</v>
      </c>
      <c r="E848" s="2">
        <f>MACD!F848</f>
        <v>2.4295834177271377E-2</v>
      </c>
      <c r="F848" s="2">
        <f>'Moving Avg'!D848</f>
        <v>2.1998000000000006</v>
      </c>
      <c r="G848" s="2">
        <f>'Moving Avg'!F848</f>
        <v>2.1807950000000003</v>
      </c>
      <c r="H848" s="2">
        <f>'Moving Avg'!G848</f>
        <v>2.3025179999999996</v>
      </c>
      <c r="I848" s="2">
        <f>'Moving Avg'!H848</f>
        <v>3.1893095000000029</v>
      </c>
      <c r="J848" s="5" t="str">
        <f>OBV!F848</f>
        <v>BEARISH</v>
      </c>
      <c r="K848" s="5" t="str">
        <f>OBV!G848</f>
        <v>NEUTRAL</v>
      </c>
      <c r="L848" s="5" t="str">
        <f>OBV!H848</f>
        <v>BEARISH DIVERGENCE</v>
      </c>
    </row>
    <row r="849" spans="1:12" ht="13.5" x14ac:dyDescent="0.25">
      <c r="A849" s="3">
        <f>RSI!A849</f>
        <v>43542</v>
      </c>
      <c r="B849" s="2">
        <f>RSI!B849</f>
        <v>2.2075999999999998</v>
      </c>
      <c r="C849" s="2">
        <f>RSI!I849</f>
        <v>48.14825899876449</v>
      </c>
      <c r="D849" s="2">
        <f>MACD!E849</f>
        <v>-2.1410628718475877E-2</v>
      </c>
      <c r="E849" s="2">
        <f>MACD!F849</f>
        <v>1.5154541598121928E-2</v>
      </c>
      <c r="F849" s="2">
        <f>'Moving Avg'!D849</f>
        <v>2.2053799999999999</v>
      </c>
      <c r="G849" s="2">
        <f>'Moving Avg'!F849</f>
        <v>2.1763249999999998</v>
      </c>
      <c r="H849" s="2">
        <f>'Moving Avg'!G849</f>
        <v>2.2925699999999996</v>
      </c>
      <c r="I849" s="2">
        <f>'Moving Avg'!H849</f>
        <v>3.1793890000000027</v>
      </c>
      <c r="J849" s="5" t="str">
        <f>OBV!F849</f>
        <v>BEARISH</v>
      </c>
      <c r="K849" s="5" t="str">
        <f>OBV!G849</f>
        <v>NEUTRAL</v>
      </c>
      <c r="L849" s="5" t="str">
        <f>OBV!H849</f>
        <v>BEARISH DIVERGENCE</v>
      </c>
    </row>
    <row r="850" spans="1:12" ht="13.5" x14ac:dyDescent="0.25">
      <c r="A850" s="3">
        <f>RSI!A850</f>
        <v>43543</v>
      </c>
      <c r="B850" s="2">
        <f>RSI!B850</f>
        <v>2.1516999999999999</v>
      </c>
      <c r="C850" s="2">
        <f>RSI!I850</f>
        <v>43.56425774509146</v>
      </c>
      <c r="D850" s="2">
        <f>MACD!E850</f>
        <v>-3.2421386322911694E-2</v>
      </c>
      <c r="E850" s="2">
        <f>MACD!F850</f>
        <v>5.6393560139152039E-3</v>
      </c>
      <c r="F850" s="2">
        <f>'Moving Avg'!D850</f>
        <v>2.2020200000000001</v>
      </c>
      <c r="G850" s="2">
        <f>'Moving Avg'!F850</f>
        <v>2.16906</v>
      </c>
      <c r="H850" s="2">
        <f>'Moving Avg'!G850</f>
        <v>2.2838499999999993</v>
      </c>
      <c r="I850" s="2">
        <f>'Moving Avg'!H850</f>
        <v>3.169580500000003</v>
      </c>
      <c r="J850" s="5" t="str">
        <f>OBV!F850</f>
        <v>BULLISH</v>
      </c>
      <c r="K850" s="5" t="str">
        <f>OBV!G850</f>
        <v>NEUTRAL</v>
      </c>
      <c r="L850" s="5" t="str">
        <f>OBV!H850</f>
        <v>BULLISH DIVERGENCE</v>
      </c>
    </row>
    <row r="851" spans="1:12" ht="13.5" x14ac:dyDescent="0.25">
      <c r="A851" s="3">
        <f>RSI!A851</f>
        <v>43545</v>
      </c>
      <c r="B851" s="2">
        <f>RSI!B851</f>
        <v>2.1516999999999999</v>
      </c>
      <c r="C851" s="2">
        <f>RSI!I851</f>
        <v>43.564257745091453</v>
      </c>
      <c r="D851" s="2">
        <f>MACD!E851</f>
        <v>-5.2484841581966535E-2</v>
      </c>
      <c r="E851" s="2">
        <f>MACD!F851</f>
        <v>-5.9854835052611443E-3</v>
      </c>
      <c r="F851" s="2">
        <f>'Moving Avg'!D851</f>
        <v>2.1897199999999999</v>
      </c>
      <c r="G851" s="2">
        <f>'Moving Avg'!F851</f>
        <v>2.1629100000000001</v>
      </c>
      <c r="H851" s="2">
        <f>'Moving Avg'!G851</f>
        <v>2.2773659999999993</v>
      </c>
      <c r="I851" s="2">
        <f>'Moving Avg'!H851</f>
        <v>3.1599395000000028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2.1461000000000001</v>
      </c>
      <c r="C852" s="2">
        <f>RSI!I852</f>
        <v>43.087648438778913</v>
      </c>
      <c r="D852" s="2">
        <f>MACD!E852</f>
        <v>-6.0055527707072454E-2</v>
      </c>
      <c r="E852" s="2">
        <f>MACD!F852</f>
        <v>-1.6799492345623408E-2</v>
      </c>
      <c r="F852" s="2">
        <f>'Moving Avg'!D852</f>
        <v>2.1740599999999999</v>
      </c>
      <c r="G852" s="2">
        <f>'Moving Avg'!F852</f>
        <v>2.1567599999999998</v>
      </c>
      <c r="H852" s="2">
        <f>'Moving Avg'!G852</f>
        <v>2.2721119999999995</v>
      </c>
      <c r="I852" s="2">
        <f>'Moving Avg'!H852</f>
        <v>3.1504100000000026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2.1573000000000002</v>
      </c>
      <c r="C853" s="2">
        <f>RSI!I853</f>
        <v>44.39785103385227</v>
      </c>
      <c r="D853" s="2">
        <f>MACD!E853</f>
        <v>-4.7988053557716182E-2</v>
      </c>
      <c r="E853" s="2">
        <f>MACD!F853</f>
        <v>-2.3037204588041964E-2</v>
      </c>
      <c r="F853" s="2">
        <f>'Moving Avg'!D853</f>
        <v>2.1628799999999999</v>
      </c>
      <c r="G853" s="2">
        <f>'Moving Avg'!F853</f>
        <v>2.1556399999999991</v>
      </c>
      <c r="H853" s="2">
        <f>'Moving Avg'!G853</f>
        <v>2.2659639999999999</v>
      </c>
      <c r="I853" s="2">
        <f>'Moving Avg'!H853</f>
        <v>3.1405455000000022</v>
      </c>
      <c r="J853" s="5" t="str">
        <f>OBV!F853</f>
        <v>BULLISH</v>
      </c>
      <c r="K853" s="5" t="str">
        <f>OBV!G853</f>
        <v>WEAK</v>
      </c>
      <c r="L853" s="5" t="str">
        <f>OBV!H853</f>
        <v>BULLISH DIVERGENCE</v>
      </c>
    </row>
    <row r="854" spans="1:12" ht="13.5" x14ac:dyDescent="0.25">
      <c r="A854" s="3">
        <f>RSI!A854</f>
        <v>43550</v>
      </c>
      <c r="B854" s="2">
        <f>RSI!B854</f>
        <v>2.1349999999999998</v>
      </c>
      <c r="C854" s="2">
        <f>RSI!I854</f>
        <v>42.309326595099897</v>
      </c>
      <c r="D854" s="2">
        <f>MACD!E854</f>
        <v>-3.9256123058275083E-2</v>
      </c>
      <c r="E854" s="2">
        <f>MACD!F854</f>
        <v>-2.6280988282088587E-2</v>
      </c>
      <c r="F854" s="2">
        <f>'Moving Avg'!D854</f>
        <v>2.1483599999999998</v>
      </c>
      <c r="G854" s="2">
        <f>'Moving Avg'!F854</f>
        <v>2.1534049999999998</v>
      </c>
      <c r="H854" s="2">
        <f>'Moving Avg'!G854</f>
        <v>2.2603759999999999</v>
      </c>
      <c r="I854" s="2">
        <f>'Moving Avg'!H854</f>
        <v>3.1310725000000019</v>
      </c>
      <c r="J854" s="5" t="str">
        <f>OBV!F854</f>
        <v>BULLISH</v>
      </c>
      <c r="K854" s="5" t="str">
        <f>OBV!G854</f>
        <v>WEAK</v>
      </c>
      <c r="L854" s="5" t="str">
        <f>OBV!H854</f>
        <v>BULLISH DIVERGENCE</v>
      </c>
    </row>
    <row r="855" spans="1:12" ht="13.5" x14ac:dyDescent="0.25">
      <c r="A855" s="3">
        <f>RSI!A855</f>
        <v>43551</v>
      </c>
      <c r="B855" s="2">
        <f>RSI!B855</f>
        <v>2.0958000000000001</v>
      </c>
      <c r="C855" s="2">
        <f>RSI!I855</f>
        <v>38.849685797289794</v>
      </c>
      <c r="D855" s="2">
        <f>MACD!E855</f>
        <v>-3.0277475253205566E-2</v>
      </c>
      <c r="E855" s="2">
        <f>MACD!F855</f>
        <v>-2.7080285676311985E-2</v>
      </c>
      <c r="F855" s="2">
        <f>'Moving Avg'!D855</f>
        <v>2.1371799999999999</v>
      </c>
      <c r="G855" s="2">
        <f>'Moving Avg'!F855</f>
        <v>2.1520049999999995</v>
      </c>
      <c r="H855" s="2">
        <f>'Moving Avg'!G855</f>
        <v>2.2553460000000003</v>
      </c>
      <c r="I855" s="2">
        <f>'Moving Avg'!H855</f>
        <v>3.1213755000000027</v>
      </c>
      <c r="J855" s="5" t="str">
        <f>OBV!F855</f>
        <v>BULLISH</v>
      </c>
      <c r="K855" s="5" t="str">
        <f>OBV!G855</f>
        <v>NEUTRAL</v>
      </c>
      <c r="L855" s="5" t="str">
        <f>OBV!H855</f>
        <v>BULLISH DIVERGENCE</v>
      </c>
    </row>
    <row r="856" spans="1:12" ht="13.5" x14ac:dyDescent="0.25">
      <c r="A856" s="3">
        <f>RSI!A856</f>
        <v>43552</v>
      </c>
      <c r="B856" s="2">
        <f>RSI!B856</f>
        <v>2.0623</v>
      </c>
      <c r="C856" s="2">
        <f>RSI!I856</f>
        <v>36.130654834957262</v>
      </c>
      <c r="D856" s="2">
        <f>MACD!E856</f>
        <v>-1.2710985089652738E-2</v>
      </c>
      <c r="E856" s="2">
        <f>MACD!F856</f>
        <v>-2.4206425558980137E-2</v>
      </c>
      <c r="F856" s="2">
        <f>'Moving Avg'!D856</f>
        <v>2.1193</v>
      </c>
      <c r="G856" s="2">
        <f>'Moving Avg'!F856</f>
        <v>2.1489299999999996</v>
      </c>
      <c r="H856" s="2">
        <f>'Moving Avg'!G856</f>
        <v>2.2469619999999999</v>
      </c>
      <c r="I856" s="2">
        <f>'Moving Avg'!H856</f>
        <v>3.1120420000000024</v>
      </c>
      <c r="J856" s="5" t="str">
        <f>OBV!F856</f>
        <v>BULLISH</v>
      </c>
      <c r="K856" s="5" t="str">
        <f>OBV!G856</f>
        <v>NEUTRAL</v>
      </c>
      <c r="L856" s="5" t="str">
        <f>OBV!H856</f>
        <v>BULLISH DIVERGENCE</v>
      </c>
    </row>
    <row r="857" spans="1:12" ht="13.5" x14ac:dyDescent="0.25">
      <c r="A857" s="3">
        <f>RSI!A857</f>
        <v>43553</v>
      </c>
      <c r="B857" s="2">
        <f>RSI!B857</f>
        <v>2.0678999999999998</v>
      </c>
      <c r="C857" s="2">
        <f>RSI!I857</f>
        <v>36.925365946239381</v>
      </c>
      <c r="D857" s="2">
        <f>MACD!E857</f>
        <v>4.2247093130129976E-3</v>
      </c>
      <c r="E857" s="2">
        <f>MACD!F857</f>
        <v>-1.8520198584581513E-2</v>
      </c>
      <c r="F857" s="2">
        <f>'Moving Avg'!D857</f>
        <v>2.1036600000000001</v>
      </c>
      <c r="G857" s="2">
        <f>'Moving Avg'!F857</f>
        <v>2.1430599999999993</v>
      </c>
      <c r="H857" s="2">
        <f>'Moving Avg'!G857</f>
        <v>2.241374</v>
      </c>
      <c r="I857" s="2">
        <f>'Moving Avg'!H857</f>
        <v>3.103267500000003</v>
      </c>
      <c r="J857" s="5" t="str">
        <f>OBV!F857</f>
        <v>BULLISH</v>
      </c>
      <c r="K857" s="5" t="str">
        <f>OBV!G857</f>
        <v>WEAK</v>
      </c>
      <c r="L857" s="5" t="str">
        <f>OBV!H857</f>
        <v>BULLISH DIVERGENCE</v>
      </c>
    </row>
    <row r="858" spans="1:12" ht="13.5" x14ac:dyDescent="0.25">
      <c r="A858" s="3">
        <f>RSI!A858</f>
        <v>43556</v>
      </c>
      <c r="B858" s="2">
        <f>RSI!B858</f>
        <v>2.1573000000000002</v>
      </c>
      <c r="C858" s="2">
        <f>RSI!I858</f>
        <v>48.040526464774338</v>
      </c>
      <c r="D858" s="2">
        <f>MACD!E858</f>
        <v>1.0883447556548465E-2</v>
      </c>
      <c r="E858" s="2">
        <f>MACD!F858</f>
        <v>-1.2639469356355518E-2</v>
      </c>
      <c r="F858" s="2">
        <f>'Moving Avg'!D858</f>
        <v>2.1036600000000001</v>
      </c>
      <c r="G858" s="2">
        <f>'Moving Avg'!F858</f>
        <v>2.14194</v>
      </c>
      <c r="H858" s="2">
        <f>'Moving Avg'!G858</f>
        <v>2.236456</v>
      </c>
      <c r="I858" s="2">
        <f>'Moving Avg'!H858</f>
        <v>3.0947720000000025</v>
      </c>
      <c r="J858" s="5" t="str">
        <f>OBV!F858</f>
        <v>BULLISH</v>
      </c>
      <c r="K858" s="5" t="str">
        <f>OBV!G858</f>
        <v>NEUTRAL</v>
      </c>
      <c r="L858" s="5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2.2523</v>
      </c>
      <c r="C859" s="2">
        <f>RSI!I859</f>
        <v>56.760454313672199</v>
      </c>
      <c r="D859" s="2">
        <f>MACD!E859</f>
        <v>8.7148413649420498E-3</v>
      </c>
      <c r="E859" s="2">
        <f>MACD!F859</f>
        <v>-8.3686072120960041E-3</v>
      </c>
      <c r="F859" s="2">
        <f>'Moving Avg'!D859</f>
        <v>2.1271200000000001</v>
      </c>
      <c r="G859" s="2">
        <f>'Moving Avg'!F859</f>
        <v>2.1492049999999998</v>
      </c>
      <c r="H859" s="2">
        <f>'Moving Avg'!G859</f>
        <v>2.2335500000000001</v>
      </c>
      <c r="I859" s="2">
        <f>'Moving Avg'!H859</f>
        <v>3.0856620000000019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2.3529</v>
      </c>
      <c r="C860" s="2">
        <f>RSI!I860</f>
        <v>63.706478850765862</v>
      </c>
      <c r="D860" s="2">
        <f>MACD!E860</f>
        <v>-9.6447770628400598E-3</v>
      </c>
      <c r="E860" s="2">
        <f>MACD!F860</f>
        <v>-8.6238411822448149E-3</v>
      </c>
      <c r="F860" s="2">
        <f>'Moving Avg'!D860</f>
        <v>2.1785399999999999</v>
      </c>
      <c r="G860" s="2">
        <f>'Moving Avg'!F860</f>
        <v>2.1620599999999994</v>
      </c>
      <c r="H860" s="2">
        <f>'Moving Avg'!G860</f>
        <v>2.232656</v>
      </c>
      <c r="I860" s="2">
        <f>'Moving Avg'!H860</f>
        <v>3.076747500000002</v>
      </c>
      <c r="J860" s="5" t="str">
        <f>OBV!F860</f>
        <v>BULLISH</v>
      </c>
      <c r="K860" s="5" t="str">
        <f>OBV!G860</f>
        <v>WEAK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2.4479000000000002</v>
      </c>
      <c r="C861" s="2">
        <f>RSI!I861</f>
        <v>68.803045403222455</v>
      </c>
      <c r="D861" s="2">
        <f>MACD!E861</f>
        <v>-3.3249096035457448E-2</v>
      </c>
      <c r="E861" s="2">
        <f>MACD!F861</f>
        <v>-1.3548892152887342E-2</v>
      </c>
      <c r="F861" s="2">
        <f>'Moving Avg'!D861</f>
        <v>2.2556600000000002</v>
      </c>
      <c r="G861" s="2">
        <f>'Moving Avg'!F861</f>
        <v>2.1832949999999998</v>
      </c>
      <c r="H861" s="2">
        <f>'Moving Avg'!G861</f>
        <v>2.2354500000000002</v>
      </c>
      <c r="I861" s="2">
        <f>'Moving Avg'!H861</f>
        <v>3.0682800000000019</v>
      </c>
      <c r="J861" s="5" t="str">
        <f>OBV!F861</f>
        <v>BULLISH</v>
      </c>
      <c r="K861" s="5" t="str">
        <f>OBV!G861</f>
        <v>WEAK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2.3529</v>
      </c>
      <c r="C862" s="2">
        <f>RSI!I862</f>
        <v>59.764897261489288</v>
      </c>
      <c r="D862" s="2">
        <f>MACD!E862</f>
        <v>-4.8563601258614142E-2</v>
      </c>
      <c r="E862" s="2">
        <f>MACD!F862</f>
        <v>-2.0551833974032704E-2</v>
      </c>
      <c r="F862" s="2">
        <f>'Moving Avg'!D862</f>
        <v>2.3126600000000002</v>
      </c>
      <c r="G862" s="2">
        <f>'Moving Avg'!F862</f>
        <v>2.1969849999999993</v>
      </c>
      <c r="H862" s="2">
        <f>'Moving Avg'!G862</f>
        <v>2.2376840000000002</v>
      </c>
      <c r="I862" s="2">
        <f>'Moving Avg'!H862</f>
        <v>3.0590580000000012</v>
      </c>
      <c r="J862" s="5" t="str">
        <f>OBV!F862</f>
        <v>BULLISH</v>
      </c>
      <c r="K862" s="5" t="str">
        <f>OBV!G862</f>
        <v>WEAK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2.4702999999999999</v>
      </c>
      <c r="C863" s="2">
        <f>RSI!I863</f>
        <v>65.752228507337904</v>
      </c>
      <c r="D863" s="2">
        <f>MACD!E863</f>
        <v>-6.9338628413411207E-2</v>
      </c>
      <c r="E863" s="2">
        <f>MACD!F863</f>
        <v>-3.0309192861908404E-2</v>
      </c>
      <c r="F863" s="2">
        <f>'Moving Avg'!D863</f>
        <v>2.3752599999999999</v>
      </c>
      <c r="G863" s="2">
        <f>'Moving Avg'!F863</f>
        <v>2.2103999999999995</v>
      </c>
      <c r="H863" s="2">
        <f>'Moving Avg'!G863</f>
        <v>2.2418200000000001</v>
      </c>
      <c r="I863" s="2">
        <f>'Moving Avg'!H863</f>
        <v>3.0504790000000015</v>
      </c>
      <c r="J863" s="5" t="str">
        <f>OBV!F863</f>
        <v>BULLISH</v>
      </c>
      <c r="K863" s="5" t="str">
        <f>OBV!G863</f>
        <v>WEAK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2.5596999999999999</v>
      </c>
      <c r="C864" s="2">
        <f>RSI!I864</f>
        <v>69.477075356781171</v>
      </c>
      <c r="D864" s="2">
        <f>MACD!E864</f>
        <v>-9.8445118310606539E-2</v>
      </c>
      <c r="E864" s="2">
        <f>MACD!F864</f>
        <v>-4.3936377951648037E-2</v>
      </c>
      <c r="F864" s="2">
        <f>'Moving Avg'!D864</f>
        <v>2.4367399999999999</v>
      </c>
      <c r="G864" s="2">
        <f>'Moving Avg'!F864</f>
        <v>2.2293999999999992</v>
      </c>
      <c r="H864" s="2">
        <f>'Moving Avg'!G864</f>
        <v>2.2477440000000004</v>
      </c>
      <c r="I864" s="2">
        <f>'Moving Avg'!H864</f>
        <v>3.0428780000000013</v>
      </c>
      <c r="J864" s="5" t="str">
        <f>OBV!F864</f>
        <v>BULLISH</v>
      </c>
      <c r="K864" s="5" t="str">
        <f>OBV!G864</f>
        <v>WEAK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2.6827000000000001</v>
      </c>
      <c r="C865" s="2">
        <f>RSI!I865</f>
        <v>73.713177911584012</v>
      </c>
      <c r="D865" s="2">
        <f>MACD!E865</f>
        <v>-0.14010923297865885</v>
      </c>
      <c r="E865" s="2">
        <f>MACD!F865</f>
        <v>-6.3170948957050194E-2</v>
      </c>
      <c r="F865" s="2">
        <f>'Moving Avg'!D865</f>
        <v>2.5026999999999999</v>
      </c>
      <c r="G865" s="2">
        <f>'Moving Avg'!F865</f>
        <v>2.2551099999999993</v>
      </c>
      <c r="H865" s="2">
        <f>'Moving Avg'!G865</f>
        <v>2.2547860000000002</v>
      </c>
      <c r="I865" s="2">
        <f>'Moving Avg'!H865</f>
        <v>3.0358920000000005</v>
      </c>
      <c r="J865" s="5" t="str">
        <f>OBV!F865</f>
        <v>BULLISH</v>
      </c>
      <c r="K865" s="5" t="str">
        <f>OBV!G865</f>
        <v>WEAK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2.8168000000000002</v>
      </c>
      <c r="C866" s="2">
        <f>RSI!I866</f>
        <v>77.396388170450649</v>
      </c>
      <c r="D866" s="2">
        <f>MACD!E866</f>
        <v>-0.19293087002082299</v>
      </c>
      <c r="E866" s="2">
        <f>MACD!F866</f>
        <v>-8.9122933169804755E-2</v>
      </c>
      <c r="F866" s="2">
        <f>'Moving Avg'!D866</f>
        <v>2.5764800000000001</v>
      </c>
      <c r="G866" s="2">
        <f>'Moving Avg'!F866</f>
        <v>2.2852899999999994</v>
      </c>
      <c r="H866" s="2">
        <f>'Moving Avg'!G866</f>
        <v>2.2671940000000004</v>
      </c>
      <c r="I866" s="2">
        <f>'Moving Avg'!H866</f>
        <v>3.0295765000000001</v>
      </c>
      <c r="J866" s="5" t="str">
        <f>OBV!F866</f>
        <v>BULLISH</v>
      </c>
      <c r="K866" s="5" t="str">
        <f>OBV!G866</f>
        <v>WEAK</v>
      </c>
      <c r="L866" s="5" t="str">
        <f>OBV!H866</f>
        <v>CONFIRMED BULLISH</v>
      </c>
    </row>
    <row r="867" spans="1:12" ht="13.5" x14ac:dyDescent="0.25">
      <c r="A867" s="3">
        <f>RSI!A867</f>
        <v>43570</v>
      </c>
      <c r="B867" s="2">
        <f>RSI!B867</f>
        <v>2.8391999999999999</v>
      </c>
      <c r="C867" s="2">
        <f>RSI!I867</f>
        <v>77.952112404278552</v>
      </c>
      <c r="D867" s="2">
        <f>MACD!E867</f>
        <v>-0.24151271248951733</v>
      </c>
      <c r="E867" s="2">
        <f>MACD!F867</f>
        <v>-0.11960088903374728</v>
      </c>
      <c r="F867" s="2">
        <f>'Moving Avg'!D867</f>
        <v>2.67374</v>
      </c>
      <c r="G867" s="2">
        <f>'Moving Avg'!F867</f>
        <v>2.3160299999999996</v>
      </c>
      <c r="H867" s="2">
        <f>'Moving Avg'!G867</f>
        <v>2.2781480000000003</v>
      </c>
      <c r="I867" s="2">
        <f>'Moving Avg'!H867</f>
        <v>3.0236524999999999</v>
      </c>
      <c r="J867" s="5" t="str">
        <f>OBV!F867</f>
        <v>BULLISH</v>
      </c>
      <c r="K867" s="5" t="str">
        <f>OBV!G867</f>
        <v>WEAK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2.7553000000000001</v>
      </c>
      <c r="C868" s="2">
        <f>RSI!I868</f>
        <v>70.919071223331741</v>
      </c>
      <c r="D868" s="2">
        <f>MACD!E868</f>
        <v>-0.26564421057764553</v>
      </c>
      <c r="E868" s="2">
        <f>MACD!F868</f>
        <v>-0.14880955334252693</v>
      </c>
      <c r="F868" s="2">
        <f>'Moving Avg'!D868</f>
        <v>2.7307399999999999</v>
      </c>
      <c r="G868" s="2">
        <f>'Moving Avg'!F868</f>
        <v>2.3431349999999993</v>
      </c>
      <c r="H868" s="2">
        <f>'Moving Avg'!G868</f>
        <v>2.2847420000000005</v>
      </c>
      <c r="I868" s="2">
        <f>'Moving Avg'!H868</f>
        <v>3.0173090000000009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2.7833000000000001</v>
      </c>
      <c r="C869" s="2">
        <f>RSI!I869</f>
        <v>71.832438151509649</v>
      </c>
      <c r="D869" s="2">
        <f>MACD!E869</f>
        <v>-0.27579687477116321</v>
      </c>
      <c r="E869" s="2">
        <f>MACD!F869</f>
        <v>-0.17420701762825419</v>
      </c>
      <c r="F869" s="2">
        <f>'Moving Avg'!D869</f>
        <v>2.7754599999999998</v>
      </c>
      <c r="G869" s="2">
        <f>'Moving Avg'!F869</f>
        <v>2.3719199999999998</v>
      </c>
      <c r="H869" s="2">
        <f>'Moving Avg'!G869</f>
        <v>2.2897720000000006</v>
      </c>
      <c r="I869" s="2">
        <f>'Moving Avg'!H869</f>
        <v>3.0110495000000004</v>
      </c>
      <c r="J869" s="5" t="str">
        <f>OBV!F869</f>
        <v>BULLISH</v>
      </c>
      <c r="K869" s="5" t="str">
        <f>OBV!G869</f>
        <v>WEAK</v>
      </c>
      <c r="L869" s="5" t="str">
        <f>OBV!H869</f>
        <v>CONFIRMED BULLISH</v>
      </c>
    </row>
    <row r="870" spans="1:12" ht="13.5" x14ac:dyDescent="0.25">
      <c r="A870" s="3">
        <f>RSI!A870</f>
        <v>43573</v>
      </c>
      <c r="B870" s="2">
        <f>RSI!B870</f>
        <v>2.6715</v>
      </c>
      <c r="C870" s="2">
        <f>RSI!I870</f>
        <v>63.285515265501175</v>
      </c>
      <c r="D870" s="2">
        <f>MACD!E870</f>
        <v>-0.26290113446954733</v>
      </c>
      <c r="E870" s="2">
        <f>MACD!F870</f>
        <v>-0.19194584099651285</v>
      </c>
      <c r="F870" s="2">
        <f>'Moving Avg'!D870</f>
        <v>2.7732200000000002</v>
      </c>
      <c r="G870" s="2">
        <f>'Moving Avg'!F870</f>
        <v>2.39791</v>
      </c>
      <c r="H870" s="2">
        <f>'Moving Avg'!G870</f>
        <v>2.2948020000000007</v>
      </c>
      <c r="I870" s="2">
        <f>'Moving Avg'!H870</f>
        <v>3.0042870000000006</v>
      </c>
      <c r="J870" s="5" t="str">
        <f>OBV!F870</f>
        <v>BULLISH</v>
      </c>
      <c r="K870" s="5" t="str">
        <f>OBV!G870</f>
        <v>WEAK</v>
      </c>
      <c r="L870" s="5" t="str">
        <f>OBV!H870</f>
        <v>BULLISH DIVERGENCE</v>
      </c>
    </row>
    <row r="871" spans="1:12" ht="13.5" x14ac:dyDescent="0.25">
      <c r="A871" s="3">
        <f>RSI!A871</f>
        <v>43574</v>
      </c>
      <c r="B871" s="2">
        <f>RSI!B871</f>
        <v>2.6602999999999999</v>
      </c>
      <c r="C871" s="2">
        <f>RSI!I871</f>
        <v>62.483440203872604</v>
      </c>
      <c r="D871" s="2">
        <f>MACD!E871</f>
        <v>-0.23798736489455408</v>
      </c>
      <c r="E871" s="2">
        <f>MACD!F871</f>
        <v>-0.20115414577612112</v>
      </c>
      <c r="F871" s="2">
        <f>'Moving Avg'!D871</f>
        <v>2.7419199999999999</v>
      </c>
      <c r="G871" s="2">
        <f>'Moving Avg'!F871</f>
        <v>2.4233399999999996</v>
      </c>
      <c r="H871" s="2">
        <f>'Moving Avg'!G871</f>
        <v>2.2994960000000009</v>
      </c>
      <c r="I871" s="2">
        <f>'Moving Avg'!H871</f>
        <v>2.9974685000000005</v>
      </c>
      <c r="J871" s="5" t="str">
        <f>OBV!F871</f>
        <v>BULLISH</v>
      </c>
      <c r="K871" s="5" t="str">
        <f>OBV!G871</f>
        <v>WEAK</v>
      </c>
      <c r="L871" s="5" t="str">
        <f>OBV!H871</f>
        <v>BULLISH DIVERGENCE</v>
      </c>
    </row>
    <row r="872" spans="1:12" ht="13.5" x14ac:dyDescent="0.25">
      <c r="A872" s="3">
        <f>RSI!A872</f>
        <v>43577</v>
      </c>
      <c r="B872" s="2">
        <f>RSI!B872</f>
        <v>2.5430000000000001</v>
      </c>
      <c r="C872" s="2">
        <f>RSI!I872</f>
        <v>54.668706807231011</v>
      </c>
      <c r="D872" s="2">
        <f>MACD!E872</f>
        <v>-0.22410293158201444</v>
      </c>
      <c r="E872" s="2">
        <f>MACD!F872</f>
        <v>-0.2057439029372998</v>
      </c>
      <c r="F872" s="2">
        <f>'Moving Avg'!D872</f>
        <v>2.68268</v>
      </c>
      <c r="G872" s="2">
        <f>'Moving Avg'!F872</f>
        <v>2.4431849999999997</v>
      </c>
      <c r="H872" s="2">
        <f>'Moving Avg'!G872</f>
        <v>2.3005020000000007</v>
      </c>
      <c r="I872" s="2">
        <f>'Moving Avg'!H872</f>
        <v>2.9903430000000011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2.5430000000000001</v>
      </c>
      <c r="C873" s="2">
        <f>RSI!I873</f>
        <v>54.668706807231011</v>
      </c>
      <c r="D873" s="2">
        <f>MACD!E873</f>
        <v>-0.1947757780570103</v>
      </c>
      <c r="E873" s="2">
        <f>MACD!F873</f>
        <v>-0.20355027796124192</v>
      </c>
      <c r="F873" s="2">
        <f>'Moving Avg'!D873</f>
        <v>2.6402200000000002</v>
      </c>
      <c r="G873" s="2">
        <f>'Moving Avg'!F873</f>
        <v>2.4624700000000002</v>
      </c>
      <c r="H873" s="2">
        <f>'Moving Avg'!G873</f>
        <v>2.3041920000000005</v>
      </c>
      <c r="I873" s="2">
        <f>'Moving Avg'!H873</f>
        <v>2.9830775000000016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2.4702999999999999</v>
      </c>
      <c r="C874" s="2">
        <f>RSI!I874</f>
        <v>50.159423370331623</v>
      </c>
      <c r="D874" s="2">
        <f>MACD!E874</f>
        <v>-0.15126845517494747</v>
      </c>
      <c r="E874" s="2">
        <f>MACD!F874</f>
        <v>-0.19309391340398302</v>
      </c>
      <c r="F874" s="2">
        <f>'Moving Avg'!D874</f>
        <v>2.57762</v>
      </c>
      <c r="G874" s="2">
        <f>'Moving Avg'!F874</f>
        <v>2.4792350000000001</v>
      </c>
      <c r="H874" s="2">
        <f>'Moving Avg'!G874</f>
        <v>2.3072100000000004</v>
      </c>
      <c r="I874" s="2">
        <f>'Moving Avg'!H874</f>
        <v>2.9753650000000018</v>
      </c>
      <c r="J874" s="5" t="str">
        <f>OBV!F874</f>
        <v>BEARISH</v>
      </c>
      <c r="K874" s="5" t="str">
        <f>OBV!G874</f>
        <v>STRONG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2.4702999999999999</v>
      </c>
      <c r="C875" s="2">
        <f>RSI!I875</f>
        <v>50.159423370331623</v>
      </c>
      <c r="D875" s="2">
        <f>MACD!E875</f>
        <v>-9.5515783912078156E-2</v>
      </c>
      <c r="E875" s="2">
        <f>MACD!F875</f>
        <v>-0.17357828750560206</v>
      </c>
      <c r="F875" s="2">
        <f>'Moving Avg'!D875</f>
        <v>2.5373799999999997</v>
      </c>
      <c r="G875" s="2">
        <f>'Moving Avg'!F875</f>
        <v>2.49796</v>
      </c>
      <c r="H875" s="2">
        <f>'Moving Avg'!G875</f>
        <v>2.3115700000000006</v>
      </c>
      <c r="I875" s="2">
        <f>'Moving Avg'!H875</f>
        <v>2.9681555000000013</v>
      </c>
      <c r="J875" s="5" t="str">
        <f>OBV!F875</f>
        <v>BEARISH</v>
      </c>
      <c r="K875" s="5" t="str">
        <f>OBV!G875</f>
        <v>STRONG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2.42</v>
      </c>
      <c r="C876" s="2">
        <f>RSI!I876</f>
        <v>47.045622108384784</v>
      </c>
      <c r="D876" s="2">
        <f>MACD!E876</f>
        <v>-2.3969209174364625E-2</v>
      </c>
      <c r="E876" s="2">
        <f>MACD!F876</f>
        <v>-0.14365647183935457</v>
      </c>
      <c r="F876" s="2">
        <f>'Moving Avg'!D876</f>
        <v>2.4893200000000002</v>
      </c>
      <c r="G876" s="2">
        <f>'Moving Avg'!F876</f>
        <v>2.5158450000000001</v>
      </c>
      <c r="H876" s="2">
        <f>'Moving Avg'!G876</f>
        <v>2.3140300000000003</v>
      </c>
      <c r="I876" s="2">
        <f>'Moving Avg'!H876</f>
        <v>2.9608900000000005</v>
      </c>
      <c r="J876" s="5" t="str">
        <f>OBV!F876</f>
        <v>BEARISH</v>
      </c>
      <c r="K876" s="5" t="str">
        <f>OBV!G876</f>
        <v>STRONG</v>
      </c>
      <c r="L876" s="5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2.42</v>
      </c>
      <c r="C877" s="2">
        <f>RSI!I877</f>
        <v>47.045622108384784</v>
      </c>
      <c r="D877" s="2">
        <f>MACD!E877</f>
        <v>4.0327044072269391E-2</v>
      </c>
      <c r="E877" s="2">
        <f>MACD!F877</f>
        <v>-0.10685976865702979</v>
      </c>
      <c r="F877" s="2">
        <f>'Moving Avg'!D877</f>
        <v>2.4647200000000002</v>
      </c>
      <c r="G877" s="2">
        <f>'Moving Avg'!F877</f>
        <v>2.5334500000000002</v>
      </c>
      <c r="H877" s="2">
        <f>'Moving Avg'!G877</f>
        <v>2.3160420000000004</v>
      </c>
      <c r="I877" s="2">
        <f>'Moving Avg'!H877</f>
        <v>2.9535405000000003</v>
      </c>
      <c r="J877" s="5" t="str">
        <f>OBV!F877</f>
        <v>BEARISH</v>
      </c>
      <c r="K877" s="5" t="str">
        <f>OBV!G877</f>
        <v>STRONG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2.3193999999999999</v>
      </c>
      <c r="C878" s="2">
        <f>RSI!I878</f>
        <v>41.124090835226013</v>
      </c>
      <c r="D878" s="2">
        <f>MACD!E878</f>
        <v>8.9563401526786102E-2</v>
      </c>
      <c r="E878" s="2">
        <f>MACD!F878</f>
        <v>-6.7575134620266611E-2</v>
      </c>
      <c r="F878" s="2">
        <f>'Moving Avg'!D878</f>
        <v>2.42</v>
      </c>
      <c r="G878" s="2">
        <f>'Moving Avg'!F878</f>
        <v>2.5415550000000002</v>
      </c>
      <c r="H878" s="2">
        <f>'Moving Avg'!G878</f>
        <v>2.3155940000000008</v>
      </c>
      <c r="I878" s="2">
        <f>'Moving Avg'!H878</f>
        <v>2.9455765</v>
      </c>
      <c r="J878" s="5" t="str">
        <f>OBV!F878</f>
        <v>BEARISH</v>
      </c>
      <c r="K878" s="5" t="str">
        <f>OBV!G878</f>
        <v>STRONG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2.2523</v>
      </c>
      <c r="C879" s="2">
        <f>RSI!I879</f>
        <v>37.714283104500247</v>
      </c>
      <c r="D879" s="2">
        <f>MACD!E879</f>
        <v>0.14136381376007634</v>
      </c>
      <c r="E879" s="2">
        <f>MACD!F879</f>
        <v>-2.5787344944198022E-2</v>
      </c>
      <c r="F879" s="2">
        <f>'Moving Avg'!D879</f>
        <v>2.3763999999999998</v>
      </c>
      <c r="G879" s="2">
        <f>'Moving Avg'!F879</f>
        <v>2.5415549999999998</v>
      </c>
      <c r="H879" s="2">
        <f>'Moving Avg'!G879</f>
        <v>2.3147000000000006</v>
      </c>
      <c r="I879" s="2">
        <f>'Moving Avg'!H879</f>
        <v>2.9367180000000008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2.23</v>
      </c>
      <c r="C880" s="2">
        <f>RSI!I880</f>
        <v>36.627342003576274</v>
      </c>
      <c r="D880" s="2">
        <f>MACD!E880</f>
        <v>0.17084033258946274</v>
      </c>
      <c r="E880" s="2">
        <f>MACD!F880</f>
        <v>1.3538190562534132E-2</v>
      </c>
      <c r="F880" s="2">
        <f>'Moving Avg'!D880</f>
        <v>2.3283399999999999</v>
      </c>
      <c r="G880" s="2">
        <f>'Moving Avg'!F880</f>
        <v>2.5354099999999997</v>
      </c>
      <c r="H880" s="2">
        <f>'Moving Avg'!G880</f>
        <v>2.3133600000000003</v>
      </c>
      <c r="I880" s="2">
        <f>'Moving Avg'!H880</f>
        <v>2.9283070000000011</v>
      </c>
      <c r="J880" s="5" t="str">
        <f>OBV!F880</f>
        <v>BEARISH</v>
      </c>
      <c r="K880" s="5" t="str">
        <f>OBV!G880</f>
        <v>STRONG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2.2412000000000001</v>
      </c>
      <c r="C881" s="2">
        <f>RSI!I881</f>
        <v>37.600049455183104</v>
      </c>
      <c r="D881" s="2">
        <f>MACD!E881</f>
        <v>0.19446620537499903</v>
      </c>
      <c r="E881" s="2">
        <f>MACD!F881</f>
        <v>4.9723793525027114E-2</v>
      </c>
      <c r="F881" s="2">
        <f>'Moving Avg'!D881</f>
        <v>2.2925800000000001</v>
      </c>
      <c r="G881" s="2">
        <f>'Moving Avg'!F881</f>
        <v>2.5250750000000002</v>
      </c>
      <c r="H881" s="2">
        <f>'Moving Avg'!G881</f>
        <v>2.3126900000000008</v>
      </c>
      <c r="I881" s="2">
        <f>'Moving Avg'!H881</f>
        <v>2.9199520000000008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2.1181999999999999</v>
      </c>
      <c r="C882" s="2">
        <f>RSI!I882</f>
        <v>31.823144942799587</v>
      </c>
      <c r="D882" s="2">
        <f>MACD!E882</f>
        <v>0.20660139111438047</v>
      </c>
      <c r="E882" s="2">
        <f>MACD!F882</f>
        <v>8.1099313042897789E-2</v>
      </c>
      <c r="F882" s="2">
        <f>'Moving Avg'!D882</f>
        <v>2.2322199999999999</v>
      </c>
      <c r="G882" s="2">
        <f>'Moving Avg'!F882</f>
        <v>2.5133400000000004</v>
      </c>
      <c r="H882" s="2">
        <f>'Moving Avg'!G882</f>
        <v>2.3096720000000004</v>
      </c>
      <c r="I882" s="2">
        <f>'Moving Avg'!H882</f>
        <v>2.9109820000000006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2.0567000000000002</v>
      </c>
      <c r="C883" s="2">
        <f>RSI!I883</f>
        <v>29.391587651438073</v>
      </c>
      <c r="D883" s="2">
        <f>MACD!E883</f>
        <v>0.22315116465817564</v>
      </c>
      <c r="E883" s="2">
        <f>MACD!F883</f>
        <v>0.10950968336595338</v>
      </c>
      <c r="F883" s="2">
        <f>'Moving Avg'!D883</f>
        <v>2.1796799999999998</v>
      </c>
      <c r="G883" s="2">
        <f>'Moving Avg'!F883</f>
        <v>2.4926599999999999</v>
      </c>
      <c r="H883" s="2">
        <f>'Moving Avg'!G883</f>
        <v>2.3072120000000003</v>
      </c>
      <c r="I883" s="2">
        <f>'Moving Avg'!H883</f>
        <v>2.9011455000000006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2.1181999999999999</v>
      </c>
      <c r="C884" s="2">
        <f>RSI!I884</f>
        <v>34.759933515351619</v>
      </c>
      <c r="D884" s="2">
        <f>MACD!E884</f>
        <v>0.22337618763797895</v>
      </c>
      <c r="E884" s="2">
        <f>MACD!F884</f>
        <v>0.1322829842203585</v>
      </c>
      <c r="F884" s="2">
        <f>'Moving Avg'!D884</f>
        <v>2.15286</v>
      </c>
      <c r="G884" s="2">
        <f>'Moving Avg'!F884</f>
        <v>2.4705850000000003</v>
      </c>
      <c r="H884" s="2">
        <f>'Moving Avg'!G884</f>
        <v>2.3059820000000006</v>
      </c>
      <c r="I884" s="2">
        <f>'Moving Avg'!H884</f>
        <v>2.891896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2.1181999999999999</v>
      </c>
      <c r="C885" s="2">
        <f>RSI!I885</f>
        <v>34.759933515351619</v>
      </c>
      <c r="D885" s="2">
        <f>MACD!E885</f>
        <v>0.22501942572599587</v>
      </c>
      <c r="E885" s="2">
        <f>MACD!F885</f>
        <v>0.15083027252148598</v>
      </c>
      <c r="F885" s="2">
        <f>'Moving Avg'!D885</f>
        <v>2.1305000000000001</v>
      </c>
      <c r="G885" s="2">
        <f>'Moving Avg'!F885</f>
        <v>2.4423600000000003</v>
      </c>
      <c r="H885" s="2">
        <f>'Moving Avg'!G885</f>
        <v>2.3058700000000005</v>
      </c>
      <c r="I885" s="2">
        <f>'Moving Avg'!H885</f>
        <v>2.8830655000000007</v>
      </c>
      <c r="J885" s="5" t="str">
        <f>OBV!F885</f>
        <v>BULLISH</v>
      </c>
      <c r="K885" s="5" t="str">
        <f>OBV!G885</f>
        <v>NEUTRAL</v>
      </c>
      <c r="L885" s="5" t="str">
        <f>OBV!H885</f>
        <v>BULLISH DIVERGENCE</v>
      </c>
    </row>
    <row r="886" spans="1:12" ht="13.5" x14ac:dyDescent="0.25">
      <c r="A886" s="3">
        <f>RSI!A886</f>
        <v>43598</v>
      </c>
      <c r="B886" s="2">
        <f>RSI!B886</f>
        <v>2.0567000000000002</v>
      </c>
      <c r="C886" s="2">
        <f>RSI!I886</f>
        <v>31.943283037284743</v>
      </c>
      <c r="D886" s="2">
        <f>MACD!E886</f>
        <v>0.2245721686641744</v>
      </c>
      <c r="E886" s="2">
        <f>MACD!F886</f>
        <v>0.16557865175002368</v>
      </c>
      <c r="F886" s="2">
        <f>'Moving Avg'!D886</f>
        <v>2.0935999999999999</v>
      </c>
      <c r="G886" s="2">
        <f>'Moving Avg'!F886</f>
        <v>2.4043550000000002</v>
      </c>
      <c r="H886" s="2">
        <f>'Moving Avg'!G886</f>
        <v>2.3045280000000008</v>
      </c>
      <c r="I886" s="2">
        <f>'Moving Avg'!H886</f>
        <v>2.8740670000000001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2.0623</v>
      </c>
      <c r="C887" s="2">
        <f>RSI!I887</f>
        <v>32.479802302165567</v>
      </c>
      <c r="D887" s="2">
        <f>MACD!E887</f>
        <v>0.22538788271928123</v>
      </c>
      <c r="E887" s="2">
        <f>MACD!F887</f>
        <v>0.17754049794387519</v>
      </c>
      <c r="F887" s="2">
        <f>'Moving Avg'!D887</f>
        <v>2.0824199999999999</v>
      </c>
      <c r="G887" s="2">
        <f>'Moving Avg'!F887</f>
        <v>2.36551</v>
      </c>
      <c r="H887" s="2">
        <f>'Moving Avg'!G887</f>
        <v>2.3020680000000002</v>
      </c>
      <c r="I887" s="2">
        <f>'Moving Avg'!H887</f>
        <v>2.8650965000000008</v>
      </c>
      <c r="J887" s="5" t="str">
        <f>OBV!F887</f>
        <v>BULLISH</v>
      </c>
      <c r="K887" s="5" t="str">
        <f>OBV!G887</f>
        <v>WEAK</v>
      </c>
      <c r="L887" s="5" t="str">
        <f>OBV!H887</f>
        <v>BULLISH DIVERGENCE</v>
      </c>
    </row>
    <row r="888" spans="1:12" ht="13.5" x14ac:dyDescent="0.25">
      <c r="A888" s="3">
        <f>RSI!A888</f>
        <v>43600</v>
      </c>
      <c r="B888" s="2">
        <f>RSI!B888</f>
        <v>2.1741000000000001</v>
      </c>
      <c r="C888" s="2">
        <f>RSI!I888</f>
        <v>42.265430629965444</v>
      </c>
      <c r="D888" s="2">
        <f>MACD!E888</f>
        <v>0.20377640076565529</v>
      </c>
      <c r="E888" s="2">
        <f>MACD!F888</f>
        <v>0.18278767850823122</v>
      </c>
      <c r="F888" s="2">
        <f>'Moving Avg'!D888</f>
        <v>2.1058999999999997</v>
      </c>
      <c r="G888" s="2">
        <f>'Moving Avg'!F888</f>
        <v>2.3364500000000006</v>
      </c>
      <c r="H888" s="2">
        <f>'Moving Avg'!G888</f>
        <v>2.3019560000000006</v>
      </c>
      <c r="I888" s="2">
        <f>'Moving Avg'!H888</f>
        <v>2.8566850000000006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</row>
    <row r="889" spans="1:12" ht="13.5" x14ac:dyDescent="0.25">
      <c r="A889" s="3">
        <f>RSI!A889</f>
        <v>43601</v>
      </c>
      <c r="B889" s="2">
        <f>RSI!B889</f>
        <v>2.1797</v>
      </c>
      <c r="C889" s="2">
        <f>RSI!I889</f>
        <v>42.713288091245126</v>
      </c>
      <c r="D889" s="2">
        <f>MACD!E889</f>
        <v>0.17544003854255052</v>
      </c>
      <c r="E889" s="2">
        <f>MACD!F889</f>
        <v>0.18131815051509509</v>
      </c>
      <c r="F889" s="2">
        <f>'Moving Avg'!D889</f>
        <v>2.1182000000000003</v>
      </c>
      <c r="G889" s="2">
        <f>'Moving Avg'!F889</f>
        <v>2.30627</v>
      </c>
      <c r="H889" s="2">
        <f>'Moving Avg'!G889</f>
        <v>2.3034100000000004</v>
      </c>
      <c r="I889" s="2">
        <f>'Moving Avg'!H889</f>
        <v>2.8481060000000009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</row>
    <row r="890" spans="1:12" ht="13.5" x14ac:dyDescent="0.25">
      <c r="A890" s="3">
        <f>RSI!A890</f>
        <v>43602</v>
      </c>
      <c r="B890" s="2">
        <f>RSI!B890</f>
        <v>2.1181999999999999</v>
      </c>
      <c r="C890" s="2">
        <f>RSI!I890</f>
        <v>39.123919850758817</v>
      </c>
      <c r="D890" s="2">
        <f>MACD!E890</f>
        <v>0.15319200502253905</v>
      </c>
      <c r="E890" s="2">
        <f>MACD!F890</f>
        <v>0.17569292141658391</v>
      </c>
      <c r="F890" s="2">
        <f>'Moving Avg'!D890</f>
        <v>2.1181999999999999</v>
      </c>
      <c r="G890" s="2">
        <f>'Moving Avg'!F890</f>
        <v>2.2786049999999998</v>
      </c>
      <c r="H890" s="2">
        <f>'Moving Avg'!G890</f>
        <v>2.303858</v>
      </c>
      <c r="I890" s="2">
        <f>'Moving Avg'!H890</f>
        <v>2.8396390000000009</v>
      </c>
      <c r="J890" s="5" t="str">
        <f>OBV!F890</f>
        <v>BULLISH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2.0064000000000002</v>
      </c>
      <c r="C891" s="2">
        <f>RSI!I891</f>
        <v>33.596740831114104</v>
      </c>
      <c r="D891" s="2">
        <f>MACD!E891</f>
        <v>0.14529406417327051</v>
      </c>
      <c r="E891" s="2">
        <f>MACD!F891</f>
        <v>0.16961314996792123</v>
      </c>
      <c r="F891" s="2">
        <f>'Moving Avg'!D891</f>
        <v>2.1081400000000001</v>
      </c>
      <c r="G891" s="2">
        <f>'Moving Avg'!F891</f>
        <v>2.2459099999999999</v>
      </c>
      <c r="H891" s="2">
        <f>'Moving Avg'!G891</f>
        <v>2.3035220000000005</v>
      </c>
      <c r="I891" s="2">
        <f>'Moving Avg'!H891</f>
        <v>2.830585000000001</v>
      </c>
      <c r="J891" s="5" t="str">
        <f>OBV!F891</f>
        <v>BULLISH</v>
      </c>
      <c r="K891" s="5" t="str">
        <f>OBV!G891</f>
        <v>NEUTRAL</v>
      </c>
      <c r="L891" s="5" t="str">
        <f>OBV!H891</f>
        <v>BULLISH DIVERGENCE</v>
      </c>
    </row>
    <row r="892" spans="1:12" ht="13.5" x14ac:dyDescent="0.25">
      <c r="A892" s="3">
        <f>RSI!A892</f>
        <v>43606</v>
      </c>
      <c r="B892" s="2">
        <f>RSI!B892</f>
        <v>2.1181999999999999</v>
      </c>
      <c r="C892" s="2">
        <f>RSI!I892</f>
        <v>42.365328985605785</v>
      </c>
      <c r="D892" s="2">
        <f>MACD!E892</f>
        <v>0.11292167103867801</v>
      </c>
      <c r="E892" s="2">
        <f>MACD!F892</f>
        <v>0.1582748541820726</v>
      </c>
      <c r="F892" s="2">
        <f>'Moving Avg'!D892</f>
        <v>2.1193200000000001</v>
      </c>
      <c r="G892" s="2">
        <f>'Moving Avg'!F892</f>
        <v>2.2246700000000001</v>
      </c>
      <c r="H892" s="2">
        <f>'Moving Avg'!G892</f>
        <v>2.3043040000000001</v>
      </c>
      <c r="I892" s="2">
        <f>'Moving Avg'!H892</f>
        <v>2.8221455000000009</v>
      </c>
      <c r="J892" s="5" t="str">
        <f>OBV!F892</f>
        <v>BULLISH</v>
      </c>
      <c r="K892" s="5" t="str">
        <f>OBV!G892</f>
        <v>WEAK</v>
      </c>
      <c r="L892" s="5" t="str">
        <f>OBV!H892</f>
        <v>CONFIRMED BULLISH</v>
      </c>
    </row>
    <row r="893" spans="1:12" ht="13.5" x14ac:dyDescent="0.25">
      <c r="A893" s="3">
        <f>RSI!A893</f>
        <v>43607</v>
      </c>
      <c r="B893" s="2">
        <f>RSI!B893</f>
        <v>2.1181999999999999</v>
      </c>
      <c r="C893" s="2">
        <f>RSI!I893</f>
        <v>42.365328985605785</v>
      </c>
      <c r="D893" s="2">
        <f>MACD!E893</f>
        <v>7.6810289853014968E-2</v>
      </c>
      <c r="E893" s="2">
        <f>MACD!F893</f>
        <v>0.14198194131626107</v>
      </c>
      <c r="F893" s="2">
        <f>'Moving Avg'!D893</f>
        <v>2.1081399999999997</v>
      </c>
      <c r="G893" s="2">
        <f>'Moving Avg'!F893</f>
        <v>2.20343</v>
      </c>
      <c r="H893" s="2">
        <f>'Moving Avg'!G893</f>
        <v>2.3026280000000003</v>
      </c>
      <c r="I893" s="2">
        <f>'Moving Avg'!H893</f>
        <v>2.8141815000000001</v>
      </c>
      <c r="J893" s="5" t="str">
        <f>OBV!F893</f>
        <v>BULLISH</v>
      </c>
      <c r="K893" s="5" t="str">
        <f>OBV!G893</f>
        <v>WEAK</v>
      </c>
      <c r="L893" s="5" t="str">
        <f>OBV!H893</f>
        <v>BULLISH DIVERGENCE</v>
      </c>
    </row>
    <row r="894" spans="1:12" ht="13.5" x14ac:dyDescent="0.25">
      <c r="A894" s="3">
        <f>RSI!A894</f>
        <v>43608</v>
      </c>
      <c r="B894" s="2">
        <f>RSI!B894</f>
        <v>2.0232000000000001</v>
      </c>
      <c r="C894" s="2">
        <f>RSI!I894</f>
        <v>37.486989598623055</v>
      </c>
      <c r="D894" s="2">
        <f>MACD!E894</f>
        <v>6.3440287045410049E-2</v>
      </c>
      <c r="E894" s="2">
        <f>MACD!F894</f>
        <v>0.12627361046209087</v>
      </c>
      <c r="F894" s="2">
        <f>'Moving Avg'!D894</f>
        <v>2.0768399999999998</v>
      </c>
      <c r="G894" s="2">
        <f>'Moving Avg'!F894</f>
        <v>2.1810750000000008</v>
      </c>
      <c r="H894" s="2">
        <f>'Moving Avg'!G894</f>
        <v>2.2994980000000003</v>
      </c>
      <c r="I894" s="2">
        <f>'Moving Avg'!H894</f>
        <v>2.8052949999999996</v>
      </c>
      <c r="J894" s="5" t="str">
        <f>OBV!F894</f>
        <v>BULLISH</v>
      </c>
      <c r="K894" s="5" t="str">
        <f>OBV!G894</f>
        <v>WEAK</v>
      </c>
      <c r="L894" s="5" t="str">
        <f>OBV!H894</f>
        <v>BULLISH DIVERGENCE</v>
      </c>
    </row>
    <row r="895" spans="1:12" ht="13.5" x14ac:dyDescent="0.25">
      <c r="A895" s="3">
        <f>RSI!A895</f>
        <v>43609</v>
      </c>
      <c r="B895" s="2">
        <f>RSI!B895</f>
        <v>2.0344000000000002</v>
      </c>
      <c r="C895" s="2">
        <f>RSI!I895</f>
        <v>38.387746548750968</v>
      </c>
      <c r="D895" s="2">
        <f>MACD!E895</f>
        <v>5.2495238839504132E-2</v>
      </c>
      <c r="E895" s="2">
        <f>MACD!F895</f>
        <v>0.11151793613757353</v>
      </c>
      <c r="F895" s="2">
        <f>'Moving Avg'!D895</f>
        <v>2.0600800000000001</v>
      </c>
      <c r="G895" s="2">
        <f>'Moving Avg'!F895</f>
        <v>2.1592800000000003</v>
      </c>
      <c r="H895" s="2">
        <f>'Moving Avg'!G895</f>
        <v>2.2968160000000002</v>
      </c>
      <c r="I895" s="2">
        <f>'Moving Avg'!H895</f>
        <v>2.7964365000000004</v>
      </c>
      <c r="J895" s="5" t="str">
        <f>OBV!F895</f>
        <v>BULLISH</v>
      </c>
      <c r="K895" s="5" t="str">
        <f>OBV!G895</f>
        <v>WEAK</v>
      </c>
      <c r="L895" s="5" t="str">
        <f>OBV!H895</f>
        <v>BULLISH DIVERGENCE</v>
      </c>
    </row>
    <row r="896" spans="1:12" ht="13.5" x14ac:dyDescent="0.25">
      <c r="A896" s="3">
        <f>RSI!A896</f>
        <v>43612</v>
      </c>
      <c r="B896" s="2">
        <f>RSI!B896</f>
        <v>2.0903</v>
      </c>
      <c r="C896" s="2">
        <f>RSI!I896</f>
        <v>42.816546438887933</v>
      </c>
      <c r="D896" s="2">
        <f>MACD!E896</f>
        <v>3.0674528833857018E-2</v>
      </c>
      <c r="E896" s="2">
        <f>MACD!F896</f>
        <v>9.5349254676830239E-2</v>
      </c>
      <c r="F896" s="2">
        <f>'Moving Avg'!D896</f>
        <v>2.0768599999999999</v>
      </c>
      <c r="G896" s="2">
        <f>'Moving Avg'!F896</f>
        <v>2.1427950000000004</v>
      </c>
      <c r="H896" s="2">
        <f>'Moving Avg'!G896</f>
        <v>2.2943580000000003</v>
      </c>
      <c r="I896" s="2">
        <f>'Moving Avg'!H896</f>
        <v>2.7878855000000002</v>
      </c>
      <c r="J896" s="5" t="str">
        <f>OBV!F896</f>
        <v>BULLISH</v>
      </c>
      <c r="K896" s="5" t="str">
        <f>OBV!G896</f>
        <v>WEAK</v>
      </c>
      <c r="L896" s="5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2.0007999999999999</v>
      </c>
      <c r="C897" s="2">
        <f>RSI!I897</f>
        <v>38.095013662607343</v>
      </c>
      <c r="D897" s="2">
        <f>MACD!E897</f>
        <v>2.0337225794288649E-2</v>
      </c>
      <c r="E897" s="2">
        <f>MACD!F897</f>
        <v>8.0346848900321927E-2</v>
      </c>
      <c r="F897" s="2">
        <f>'Moving Avg'!D897</f>
        <v>2.0533800000000002</v>
      </c>
      <c r="G897" s="2">
        <f>'Moving Avg'!F897</f>
        <v>2.1218349999999999</v>
      </c>
      <c r="H897" s="2">
        <f>'Moving Avg'!G897</f>
        <v>2.2898860000000001</v>
      </c>
      <c r="I897" s="2">
        <f>'Moving Avg'!H897</f>
        <v>2.7789150000000014</v>
      </c>
      <c r="J897" s="5" t="str">
        <f>OBV!F897</f>
        <v>BULLISH</v>
      </c>
      <c r="K897" s="5" t="str">
        <f>OBV!G897</f>
        <v>NEUTRAL</v>
      </c>
      <c r="L897" s="5" t="str">
        <f>OBV!H897</f>
        <v>BULLISH DIVERGENCE</v>
      </c>
    </row>
    <row r="898" spans="1:12" ht="13.5" x14ac:dyDescent="0.25">
      <c r="A898" s="3">
        <f>RSI!A898</f>
        <v>43614</v>
      </c>
      <c r="B898" s="2">
        <f>RSI!B898</f>
        <v>2.012</v>
      </c>
      <c r="C898" s="2">
        <f>RSI!I898</f>
        <v>39.001518382769547</v>
      </c>
      <c r="D898" s="2">
        <f>MACD!E898</f>
        <v>2.9077661010646683E-2</v>
      </c>
      <c r="E898" s="2">
        <f>MACD!F898</f>
        <v>7.0093011322386878E-2</v>
      </c>
      <c r="F898" s="2">
        <f>'Moving Avg'!D898</f>
        <v>2.0321400000000005</v>
      </c>
      <c r="G898" s="2">
        <f>'Moving Avg'!F898</f>
        <v>2.106465</v>
      </c>
      <c r="H898" s="2">
        <f>'Moving Avg'!G898</f>
        <v>2.2858620000000003</v>
      </c>
      <c r="I898" s="2">
        <f>'Moving Avg'!H898</f>
        <v>2.770811000000001</v>
      </c>
      <c r="J898" s="5" t="str">
        <f>OBV!F898</f>
        <v>BULLISH</v>
      </c>
      <c r="K898" s="5" t="str">
        <f>OBV!G898</f>
        <v>NEUTRAL</v>
      </c>
      <c r="L898" s="5" t="str">
        <f>OBV!H898</f>
        <v>BULLISH DIVERGENCE</v>
      </c>
    </row>
    <row r="899" spans="1:12" ht="13.5" x14ac:dyDescent="0.25">
      <c r="A899" s="3">
        <f>RSI!A899</f>
        <v>43615</v>
      </c>
      <c r="B899" s="2">
        <f>RSI!B899</f>
        <v>2.0678999999999998</v>
      </c>
      <c r="C899" s="2">
        <f>RSI!I899</f>
        <v>43.452314877445048</v>
      </c>
      <c r="D899" s="2">
        <f>MACD!E899</f>
        <v>3.4162302151546697E-2</v>
      </c>
      <c r="E899" s="2">
        <f>MACD!F899</f>
        <v>6.2906869488218844E-2</v>
      </c>
      <c r="F899" s="2">
        <f>'Moving Avg'!D899</f>
        <v>2.04108</v>
      </c>
      <c r="G899" s="2">
        <f>'Moving Avg'!F899</f>
        <v>2.097245</v>
      </c>
      <c r="H899" s="2">
        <f>'Moving Avg'!G899</f>
        <v>2.2830680000000005</v>
      </c>
      <c r="I899" s="2">
        <f>'Moving Avg'!H899</f>
        <v>2.763433500000001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1.9560999999999999</v>
      </c>
      <c r="C900" s="2">
        <f>RSI!I900</f>
        <v>37.55092824246011</v>
      </c>
      <c r="D900" s="2">
        <f>MACD!E900</f>
        <v>3.7850698462490673E-2</v>
      </c>
      <c r="E900" s="2">
        <f>MACD!F900</f>
        <v>5.7895635283073218E-2</v>
      </c>
      <c r="F900" s="2">
        <f>'Moving Avg'!D900</f>
        <v>2.0254199999999996</v>
      </c>
      <c r="G900" s="2">
        <f>'Moving Avg'!F900</f>
        <v>2.0835499999999998</v>
      </c>
      <c r="H900" s="2">
        <f>'Moving Avg'!G900</f>
        <v>2.2791560000000008</v>
      </c>
      <c r="I900" s="2">
        <f>'Moving Avg'!H900</f>
        <v>2.7549105000000007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1.9560999999999999</v>
      </c>
      <c r="C901" s="2">
        <f>RSI!I901</f>
        <v>37.55092824246011</v>
      </c>
      <c r="D901" s="2">
        <f>MACD!E901</f>
        <v>2.4956414108244562E-2</v>
      </c>
      <c r="E901" s="2">
        <f>MACD!F901</f>
        <v>5.1307791048107496E-2</v>
      </c>
      <c r="F901" s="2">
        <f>'Moving Avg'!D901</f>
        <v>1.9985799999999998</v>
      </c>
      <c r="G901" s="2">
        <f>'Moving Avg'!F901</f>
        <v>2.0692949999999999</v>
      </c>
      <c r="H901" s="2">
        <f>'Moving Avg'!G901</f>
        <v>2.2752440000000007</v>
      </c>
      <c r="I901" s="2">
        <f>'Moving Avg'!H901</f>
        <v>2.7455770000000008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2.0455000000000001</v>
      </c>
      <c r="C902" s="2">
        <f>RSI!I902</f>
        <v>44.53666495286312</v>
      </c>
      <c r="D902" s="2">
        <f>MACD!E902</f>
        <v>2.5720648142857794E-2</v>
      </c>
      <c r="E902" s="2">
        <f>MACD!F902</f>
        <v>4.6190362467057558E-2</v>
      </c>
      <c r="F902" s="2">
        <f>'Moving Avg'!D902</f>
        <v>2.0075200000000004</v>
      </c>
      <c r="G902" s="2">
        <f>'Moving Avg'!F902</f>
        <v>2.0656600000000003</v>
      </c>
      <c r="H902" s="2">
        <f>'Moving Avg'!G902</f>
        <v>2.2732320000000006</v>
      </c>
      <c r="I902" s="2">
        <f>'Moving Avg'!H902</f>
        <v>2.7364949999999997</v>
      </c>
      <c r="J902" s="5" t="str">
        <f>OBV!F902</f>
        <v>BEARISH</v>
      </c>
      <c r="K902" s="5" t="str">
        <f>OBV!G902</f>
        <v>STRONG</v>
      </c>
      <c r="L902" s="5" t="str">
        <f>OBV!H902</f>
        <v>BEARISH DIVERGENCE</v>
      </c>
    </row>
    <row r="903" spans="1:12" ht="13.5" x14ac:dyDescent="0.25">
      <c r="A903" s="3">
        <f>RSI!A903</f>
        <v>43626</v>
      </c>
      <c r="B903" s="2">
        <f>RSI!B903</f>
        <v>1.9729000000000001</v>
      </c>
      <c r="C903" s="2">
        <f>RSI!I903</f>
        <v>40.567923647011881</v>
      </c>
      <c r="D903" s="2">
        <f>MACD!E903</f>
        <v>3.2232562008804422E-2</v>
      </c>
      <c r="E903" s="2">
        <f>MACD!F903</f>
        <v>4.3398802375406928E-2</v>
      </c>
      <c r="F903" s="2">
        <f>'Moving Avg'!D903</f>
        <v>1.9997</v>
      </c>
      <c r="G903" s="2">
        <f>'Moving Avg'!F903</f>
        <v>2.0614699999999999</v>
      </c>
      <c r="H903" s="2">
        <f>'Moving Avg'!G903</f>
        <v>2.2695440000000007</v>
      </c>
      <c r="I903" s="2">
        <f>'Moving Avg'!H903</f>
        <v>2.7267984999999997</v>
      </c>
      <c r="J903" s="5" t="str">
        <f>OBV!F903</f>
        <v>BEARISH</v>
      </c>
      <c r="K903" s="5" t="str">
        <f>OBV!G903</f>
        <v>STRONG</v>
      </c>
      <c r="L903" s="5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1.9057999999999999</v>
      </c>
      <c r="C904" s="2">
        <f>RSI!I904</f>
        <v>37.262845746629075</v>
      </c>
      <c r="D904" s="2">
        <f>MACD!E904</f>
        <v>2.8977992393704799E-2</v>
      </c>
      <c r="E904" s="2">
        <f>MACD!F904</f>
        <v>4.0514640379066505E-2</v>
      </c>
      <c r="F904" s="2">
        <f>'Moving Avg'!D904</f>
        <v>1.9672799999999999</v>
      </c>
      <c r="G904" s="2">
        <f>'Moving Avg'!F904</f>
        <v>2.0508500000000001</v>
      </c>
      <c r="H904" s="2">
        <f>'Moving Avg'!G904</f>
        <v>2.2649600000000003</v>
      </c>
      <c r="I904" s="2">
        <f>'Moving Avg'!H904</f>
        <v>2.7161795</v>
      </c>
      <c r="J904" s="5" t="str">
        <f>OBV!F904</f>
        <v>BEARISH</v>
      </c>
      <c r="K904" s="5" t="str">
        <f>OBV!G904</f>
        <v>STRONG</v>
      </c>
      <c r="L904" s="5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1.9001999999999999</v>
      </c>
      <c r="C905" s="2">
        <f>RSI!I905</f>
        <v>36.991978390337735</v>
      </c>
      <c r="D905" s="2">
        <f>MACD!E905</f>
        <v>2.9573665858869447E-2</v>
      </c>
      <c r="E905" s="2">
        <f>MACD!F905</f>
        <v>3.8326445475027095E-2</v>
      </c>
      <c r="F905" s="2">
        <f>'Moving Avg'!D905</f>
        <v>1.9560999999999999</v>
      </c>
      <c r="G905" s="2">
        <f>'Moving Avg'!F905</f>
        <v>2.0399500000000002</v>
      </c>
      <c r="H905" s="2">
        <f>'Moving Avg'!G905</f>
        <v>2.2610480000000006</v>
      </c>
      <c r="I905" s="2">
        <f>'Moving Avg'!H905</f>
        <v>2.7065945000000005</v>
      </c>
      <c r="J905" s="5" t="str">
        <f>OBV!F905</f>
        <v>BEARISH</v>
      </c>
      <c r="K905" s="5" t="str">
        <f>OBV!G905</f>
        <v>STRONG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1.9001999999999999</v>
      </c>
      <c r="C906" s="2">
        <f>RSI!I906</f>
        <v>36.991978390337728</v>
      </c>
      <c r="D906" s="2">
        <f>MACD!E906</f>
        <v>3.9832684489879977E-2</v>
      </c>
      <c r="E906" s="2">
        <f>MACD!F906</f>
        <v>3.8627693277997671E-2</v>
      </c>
      <c r="F906" s="2">
        <f>'Moving Avg'!D906</f>
        <v>1.9449199999999998</v>
      </c>
      <c r="G906" s="2">
        <f>'Moving Avg'!F906</f>
        <v>2.0321249999999997</v>
      </c>
      <c r="H906" s="2">
        <f>'Moving Avg'!G906</f>
        <v>2.2578060000000004</v>
      </c>
      <c r="I906" s="2">
        <f>'Moving Avg'!H906</f>
        <v>2.6969815000000006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1.8946000000000001</v>
      </c>
      <c r="C907" s="2">
        <f>RSI!I907</f>
        <v>36.682727021232338</v>
      </c>
      <c r="D907" s="2">
        <f>MACD!E907</f>
        <v>3.6228409235089298E-2</v>
      </c>
      <c r="E907" s="2">
        <f>MACD!F907</f>
        <v>3.8147836469415997E-2</v>
      </c>
      <c r="F907" s="2">
        <f>'Moving Avg'!D907</f>
        <v>1.9147400000000001</v>
      </c>
      <c r="G907" s="2">
        <f>'Moving Avg'!F907</f>
        <v>2.0237399999999997</v>
      </c>
      <c r="H907" s="2">
        <f>'Moving Avg'!G907</f>
        <v>2.25434</v>
      </c>
      <c r="I907" s="2">
        <f>'Moving Avg'!H907</f>
        <v>2.6878995000000003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1.8723000000000001</v>
      </c>
      <c r="C908" s="2">
        <f>RSI!I908</f>
        <v>35.41311868128119</v>
      </c>
      <c r="D908" s="2">
        <f>MACD!E908</f>
        <v>3.7576872676662099E-2</v>
      </c>
      <c r="E908" s="2">
        <f>MACD!F908</f>
        <v>3.803364371086522E-2</v>
      </c>
      <c r="F908" s="2">
        <f>'Moving Avg'!D908</f>
        <v>1.8946199999999997</v>
      </c>
      <c r="G908" s="2">
        <f>'Moving Avg'!F908</f>
        <v>2.0086499999999998</v>
      </c>
      <c r="H908" s="2">
        <f>'Moving Avg'!G908</f>
        <v>2.24864</v>
      </c>
      <c r="I908" s="2">
        <f>'Moving Avg'!H908</f>
        <v>2.6786500000000006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1.8891</v>
      </c>
      <c r="C909" s="2">
        <f>RSI!I909</f>
        <v>37.177183969649327</v>
      </c>
      <c r="D909" s="2">
        <f>MACD!E909</f>
        <v>4.7152713006366032E-2</v>
      </c>
      <c r="E909" s="2">
        <f>MACD!F909</f>
        <v>3.9857457569965386E-2</v>
      </c>
      <c r="F909" s="2">
        <f>'Moving Avg'!D909</f>
        <v>1.8912800000000001</v>
      </c>
      <c r="G909" s="2">
        <f>'Moving Avg'!F909</f>
        <v>1.9941199999999999</v>
      </c>
      <c r="H909" s="2">
        <f>'Moving Avg'!G909</f>
        <v>2.2413759999999998</v>
      </c>
      <c r="I909" s="2">
        <f>'Moving Avg'!H909</f>
        <v>2.6688135000000006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1.8946000000000001</v>
      </c>
      <c r="C910" s="2">
        <f>RSI!I910</f>
        <v>37.776372862820779</v>
      </c>
      <c r="D910" s="2">
        <f>MACD!E910</f>
        <v>3.854799858654534E-2</v>
      </c>
      <c r="E910" s="2">
        <f>MACD!F910</f>
        <v>3.9595565773281383E-2</v>
      </c>
      <c r="F910" s="2">
        <f>'Moving Avg'!D910</f>
        <v>1.8901599999999998</v>
      </c>
      <c r="G910" s="2">
        <f>'Moving Avg'!F910</f>
        <v>1.9829399999999993</v>
      </c>
      <c r="H910" s="2">
        <f>'Moving Avg'!G910</f>
        <v>2.2322099999999998</v>
      </c>
      <c r="I910" s="2">
        <f>'Moving Avg'!H910</f>
        <v>2.6595915000000008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1.9001999999999999</v>
      </c>
      <c r="C911" s="2">
        <f>RSI!I911</f>
        <v>38.420383962071071</v>
      </c>
      <c r="D911" s="2">
        <f>MACD!E911</f>
        <v>3.1653159669745357E-2</v>
      </c>
      <c r="E911" s="2">
        <f>MACD!F911</f>
        <v>3.8007084552574184E-2</v>
      </c>
      <c r="F911" s="2">
        <f>'Moving Avg'!D911</f>
        <v>1.8901600000000003</v>
      </c>
      <c r="G911" s="2">
        <f>'Moving Avg'!F911</f>
        <v>1.9776299999999996</v>
      </c>
      <c r="H911" s="2">
        <f>'Moving Avg'!G911</f>
        <v>2.2212559999999999</v>
      </c>
      <c r="I911" s="2">
        <f>'Moving Avg'!H911</f>
        <v>2.6509285000000005</v>
      </c>
      <c r="J911" s="5" t="str">
        <f>OBV!F911</f>
        <v>BEARISH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1.8891</v>
      </c>
      <c r="C912" s="2">
        <f>RSI!I912</f>
        <v>37.589904519281021</v>
      </c>
      <c r="D912" s="2">
        <f>MACD!E912</f>
        <v>4.1103605992255154E-2</v>
      </c>
      <c r="E912" s="2">
        <f>MACD!F912</f>
        <v>3.8626388840510381E-2</v>
      </c>
      <c r="F912" s="2">
        <f>'Moving Avg'!D912</f>
        <v>1.88906</v>
      </c>
      <c r="G912" s="2">
        <f>'Moving Avg'!F912</f>
        <v>1.9661749999999993</v>
      </c>
      <c r="H912" s="2">
        <f>'Moving Avg'!G912</f>
        <v>2.2119800000000001</v>
      </c>
      <c r="I912" s="2">
        <f>'Moving Avg'!H912</f>
        <v>2.642154000000001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</row>
    <row r="913" spans="1:12" ht="13.5" x14ac:dyDescent="0.25">
      <c r="A913" s="3">
        <f>RSI!A913</f>
        <v>43640</v>
      </c>
      <c r="B913" s="2">
        <f>RSI!B913</f>
        <v>1.7828999999999999</v>
      </c>
      <c r="C913" s="2">
        <f>RSI!I913</f>
        <v>30.74293062198231</v>
      </c>
      <c r="D913" s="2">
        <f>MACD!E913</f>
        <v>4.651915674644691E-2</v>
      </c>
      <c r="E913" s="2">
        <f>MACD!F913</f>
        <v>4.0204942421697691E-2</v>
      </c>
      <c r="F913" s="2">
        <f>'Moving Avg'!D913</f>
        <v>1.8711800000000001</v>
      </c>
      <c r="G913" s="2">
        <f>'Moving Avg'!F913</f>
        <v>1.9494099999999996</v>
      </c>
      <c r="H913" s="2">
        <f>'Moving Avg'!G913</f>
        <v>2.198232</v>
      </c>
      <c r="I913" s="2">
        <f>'Moving Avg'!H913</f>
        <v>2.6318705000000007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</row>
    <row r="914" spans="1:12" ht="13.5" x14ac:dyDescent="0.25">
      <c r="A914" s="3">
        <f>RSI!A914</f>
        <v>43641</v>
      </c>
      <c r="B914" s="2">
        <f>RSI!B914</f>
        <v>1.8331999999999999</v>
      </c>
      <c r="C914" s="2">
        <f>RSI!I914</f>
        <v>36.630498064396086</v>
      </c>
      <c r="D914" s="2">
        <f>MACD!E914</f>
        <v>3.8348216092364051E-2</v>
      </c>
      <c r="E914" s="2">
        <f>MACD!F914</f>
        <v>3.9833597155830965E-2</v>
      </c>
      <c r="F914" s="2">
        <f>'Moving Avg'!D914</f>
        <v>1.8599999999999999</v>
      </c>
      <c r="G914" s="2">
        <f>'Moving Avg'!F914</f>
        <v>1.9399099999999998</v>
      </c>
      <c r="H914" s="2">
        <f>'Moving Avg'!G914</f>
        <v>2.1837020000000003</v>
      </c>
      <c r="I914" s="2">
        <f>'Moving Avg'!H914</f>
        <v>2.6226770000000013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1.9001999999999999</v>
      </c>
      <c r="C915" s="2">
        <f>RSI!I915</f>
        <v>43.518164229790443</v>
      </c>
      <c r="D915" s="2">
        <f>MACD!E915</f>
        <v>2.6512314256916136E-2</v>
      </c>
      <c r="E915" s="2">
        <f>MACD!F915</f>
        <v>3.7169340576048003E-2</v>
      </c>
      <c r="F915" s="2">
        <f>'Moving Avg'!D915</f>
        <v>1.8611199999999997</v>
      </c>
      <c r="G915" s="2">
        <f>'Moving Avg'!F915</f>
        <v>1.9331999999999994</v>
      </c>
      <c r="H915" s="2">
        <f>'Moving Avg'!G915</f>
        <v>2.1680520000000003</v>
      </c>
      <c r="I915" s="2">
        <f>'Moving Avg'!H915</f>
        <v>2.614545000000001</v>
      </c>
      <c r="J915" s="5" t="str">
        <f>OBV!F915</f>
        <v>BEARISH</v>
      </c>
      <c r="K915" s="5" t="str">
        <f>OBV!G915</f>
        <v>NEUTRAL</v>
      </c>
      <c r="L915" s="5" t="str">
        <f>OBV!H915</f>
        <v>BEARISH DIVERGENCE</v>
      </c>
    </row>
    <row r="916" spans="1:12" ht="13.5" x14ac:dyDescent="0.25">
      <c r="A916" s="3">
        <f>RSI!A916</f>
        <v>43643</v>
      </c>
      <c r="B916" s="2">
        <f>RSI!B916</f>
        <v>1.8443000000000001</v>
      </c>
      <c r="C916" s="2">
        <f>RSI!I916</f>
        <v>39.64633226797293</v>
      </c>
      <c r="D916" s="2">
        <f>MACD!E916</f>
        <v>2.107777789858023E-2</v>
      </c>
      <c r="E916" s="2">
        <f>MACD!F916</f>
        <v>3.395102804055445E-2</v>
      </c>
      <c r="F916" s="2">
        <f>'Moving Avg'!D916</f>
        <v>1.8499399999999997</v>
      </c>
      <c r="G916" s="2">
        <f>'Moving Avg'!F916</f>
        <v>1.9208999999999992</v>
      </c>
      <c r="H916" s="2">
        <f>'Moving Avg'!G916</f>
        <v>2.1486020000000003</v>
      </c>
      <c r="I916" s="2">
        <f>'Moving Avg'!H916</f>
        <v>2.6068040000000012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1.8108</v>
      </c>
      <c r="C917" s="2">
        <f>RSI!I917</f>
        <v>37.493455907347013</v>
      </c>
      <c r="D917" s="2">
        <f>MACD!E917</f>
        <v>1.8836727727250313E-2</v>
      </c>
      <c r="E917" s="2">
        <f>MACD!F917</f>
        <v>3.0928167977893623E-2</v>
      </c>
      <c r="F917" s="2">
        <f>'Moving Avg'!D917</f>
        <v>1.8342800000000001</v>
      </c>
      <c r="G917" s="2">
        <f>'Moving Avg'!F917</f>
        <v>1.9113999999999998</v>
      </c>
      <c r="H917" s="2">
        <f>'Moving Avg'!G917</f>
        <v>2.128034</v>
      </c>
      <c r="I917" s="2">
        <f>'Moving Avg'!H917</f>
        <v>2.5988955000000011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1.8220000000000001</v>
      </c>
      <c r="C918" s="2">
        <f>RSI!I918</f>
        <v>38.692100440360193</v>
      </c>
      <c r="D918" s="2">
        <f>MACD!E918</f>
        <v>1.3560842519202865E-2</v>
      </c>
      <c r="E918" s="2">
        <f>MACD!F918</f>
        <v>2.7454702886155473E-2</v>
      </c>
      <c r="F918" s="2">
        <f>'Moving Avg'!D918</f>
        <v>1.8420999999999998</v>
      </c>
      <c r="G918" s="2">
        <f>'Moving Avg'!F918</f>
        <v>1.9018999999999999</v>
      </c>
      <c r="H918" s="2">
        <f>'Moving Avg'!G918</f>
        <v>2.1093680000000004</v>
      </c>
      <c r="I918" s="2">
        <f>'Moving Avg'!H918</f>
        <v>2.5914905000000004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1.8331999999999999</v>
      </c>
      <c r="C919" s="2">
        <f>RSI!I919</f>
        <v>39.932577118949361</v>
      </c>
      <c r="D919" s="2">
        <f>MACD!E919</f>
        <v>1.1600979834616387E-2</v>
      </c>
      <c r="E919" s="2">
        <f>MACD!F919</f>
        <v>2.4283958275847659E-2</v>
      </c>
      <c r="F919" s="2">
        <f>'Moving Avg'!D919</f>
        <v>1.8420999999999998</v>
      </c>
      <c r="G919" s="2">
        <f>'Moving Avg'!F919</f>
        <v>1.8901650000000001</v>
      </c>
      <c r="H919" s="2">
        <f>'Moving Avg'!G919</f>
        <v>2.0903659999999999</v>
      </c>
      <c r="I919" s="2">
        <f>'Moving Avg'!H919</f>
        <v>2.5841415000000008</v>
      </c>
      <c r="J919" s="5" t="str">
        <f>OBV!F919</f>
        <v>BULLISH</v>
      </c>
      <c r="K919" s="5" t="str">
        <f>OBV!G919</f>
        <v>NEUTRAL</v>
      </c>
      <c r="L919" s="5" t="str">
        <f>OBV!H919</f>
        <v>NEUTRAL</v>
      </c>
    </row>
    <row r="920" spans="1:12" ht="13.5" x14ac:dyDescent="0.25">
      <c r="A920" s="3">
        <f>RSI!A920</f>
        <v>43649</v>
      </c>
      <c r="B920" s="2">
        <f>RSI!B920</f>
        <v>1.8443000000000001</v>
      </c>
      <c r="C920" s="2">
        <f>RSI!I920</f>
        <v>41.202337771793374</v>
      </c>
      <c r="D920" s="2">
        <f>MACD!E920</f>
        <v>1.0594238644873855E-2</v>
      </c>
      <c r="E920" s="2">
        <f>MACD!F920</f>
        <v>2.1546014349652899E-2</v>
      </c>
      <c r="F920" s="2">
        <f>'Moving Avg'!D920</f>
        <v>1.8309200000000001</v>
      </c>
      <c r="G920" s="2">
        <f>'Moving Avg'!F920</f>
        <v>1.8845749999999999</v>
      </c>
      <c r="H920" s="2">
        <f>'Moving Avg'!G920</f>
        <v>2.0738220000000003</v>
      </c>
      <c r="I920" s="2">
        <f>'Moving Avg'!H920</f>
        <v>2.5766240000000007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</row>
    <row r="921" spans="1:12" ht="13.5" x14ac:dyDescent="0.25">
      <c r="A921" s="3">
        <f>RSI!A921</f>
        <v>43650</v>
      </c>
      <c r="B921" s="2">
        <f>RSI!B921</f>
        <v>1.794</v>
      </c>
      <c r="C921" s="2">
        <f>RSI!I921</f>
        <v>37.349366304361951</v>
      </c>
      <c r="D921" s="2">
        <f>MACD!E921</f>
        <v>1.4845432998837449E-2</v>
      </c>
      <c r="E921" s="2">
        <f>MACD!F921</f>
        <v>2.020589807948981E-2</v>
      </c>
      <c r="F921" s="2">
        <f>'Moving Avg'!D921</f>
        <v>1.8208600000000001</v>
      </c>
      <c r="G921" s="2">
        <f>'Moving Avg'!F921</f>
        <v>1.8764699999999994</v>
      </c>
      <c r="H921" s="2">
        <f>'Moving Avg'!G921</f>
        <v>2.0564960000000001</v>
      </c>
      <c r="I921" s="2">
        <f>'Moving Avg'!H921</f>
        <v>2.5682685000000003</v>
      </c>
      <c r="J921" s="5" t="str">
        <f>OBV!F921</f>
        <v>BULLISH</v>
      </c>
      <c r="K921" s="5" t="str">
        <f>OBV!G921</f>
        <v>NEUTRAL</v>
      </c>
      <c r="L921" s="5" t="str">
        <f>OBV!H921</f>
        <v>BULLISH DIVERGENCE</v>
      </c>
    </row>
    <row r="922" spans="1:12" ht="13.5" x14ac:dyDescent="0.25">
      <c r="A922" s="3">
        <f>RSI!A922</f>
        <v>43651</v>
      </c>
      <c r="B922" s="2">
        <f>RSI!B922</f>
        <v>1.7828999999999999</v>
      </c>
      <c r="C922" s="2">
        <f>RSI!I922</f>
        <v>36.537375775275784</v>
      </c>
      <c r="D922" s="2">
        <f>MACD!E922</f>
        <v>1.8331748427169892E-2</v>
      </c>
      <c r="E922" s="2">
        <f>MACD!F922</f>
        <v>1.983106814902583E-2</v>
      </c>
      <c r="F922" s="2">
        <f>'Moving Avg'!D922</f>
        <v>1.81528</v>
      </c>
      <c r="G922" s="2">
        <f>'Moving Avg'!F922</f>
        <v>1.8633399999999998</v>
      </c>
      <c r="H922" s="2">
        <f>'Moving Avg'!G922</f>
        <v>2.0412939999999997</v>
      </c>
      <c r="I922" s="2">
        <f>'Moving Avg'!H922</f>
        <v>2.5601369999999997</v>
      </c>
      <c r="J922" s="5" t="str">
        <f>OBV!F922</f>
        <v>BULLISH</v>
      </c>
      <c r="K922" s="5" t="str">
        <f>OBV!G922</f>
        <v>NEUTRAL</v>
      </c>
      <c r="L922" s="5" t="str">
        <f>OBV!H922</f>
        <v>BULLISH DIVERGENCE</v>
      </c>
    </row>
    <row r="923" spans="1:12" ht="13.5" x14ac:dyDescent="0.25">
      <c r="A923" s="3">
        <f>RSI!A923</f>
        <v>43654</v>
      </c>
      <c r="B923" s="2">
        <f>RSI!B923</f>
        <v>1.6822999999999999</v>
      </c>
      <c r="C923" s="2">
        <f>RSI!I923</f>
        <v>30.141594122492634</v>
      </c>
      <c r="D923" s="2">
        <f>MACD!E923</f>
        <v>1.317793004848844E-2</v>
      </c>
      <c r="E923" s="2">
        <f>MACD!F923</f>
        <v>1.8500440528918353E-2</v>
      </c>
      <c r="F923" s="2">
        <f>'Moving Avg'!D923</f>
        <v>1.7873399999999999</v>
      </c>
      <c r="G923" s="2">
        <f>'Moving Avg'!F923</f>
        <v>1.8488099999999998</v>
      </c>
      <c r="H923" s="2">
        <f>'Moving Avg'!G923</f>
        <v>2.0240799999999997</v>
      </c>
      <c r="I923" s="2">
        <f>'Moving Avg'!H923</f>
        <v>2.5515304999999997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1.6822999999999999</v>
      </c>
      <c r="C924" s="2">
        <f>RSI!I924</f>
        <v>30.141594122492634</v>
      </c>
      <c r="D924" s="2">
        <f>MACD!E924</f>
        <v>1.7874762600250893E-2</v>
      </c>
      <c r="E924" s="2">
        <f>MACD!F924</f>
        <v>1.8375304943184862E-2</v>
      </c>
      <c r="F924" s="2">
        <f>'Moving Avg'!D924</f>
        <v>1.7571600000000001</v>
      </c>
      <c r="G924" s="2">
        <f>'Moving Avg'!F924</f>
        <v>1.8376350000000001</v>
      </c>
      <c r="H924" s="2">
        <f>'Moving Avg'!G924</f>
        <v>2.0083199999999999</v>
      </c>
      <c r="I924" s="2">
        <f>'Moving Avg'!H924</f>
        <v>2.5431754999999994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1.6095999999999999</v>
      </c>
      <c r="C925" s="2">
        <f>RSI!I925</f>
        <v>26.285262354903466</v>
      </c>
      <c r="D925" s="2">
        <f>MACD!E925</f>
        <v>3.8763451777839686E-2</v>
      </c>
      <c r="E925" s="2">
        <f>MACD!F925</f>
        <v>2.245293431011583E-2</v>
      </c>
      <c r="F925" s="2">
        <f>'Moving Avg'!D925</f>
        <v>1.7102200000000001</v>
      </c>
      <c r="G925" s="2">
        <f>'Moving Avg'!F925</f>
        <v>1.823105</v>
      </c>
      <c r="H925" s="2">
        <f>'Moving Avg'!G925</f>
        <v>1.991106</v>
      </c>
      <c r="I925" s="2">
        <f>'Moving Avg'!H925</f>
        <v>2.5341494999999994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1.5425</v>
      </c>
      <c r="C926" s="2">
        <f>RSI!I926</f>
        <v>23.31971899664903</v>
      </c>
      <c r="D926" s="2">
        <f>MACD!E926</f>
        <v>5.4369536440875388E-2</v>
      </c>
      <c r="E926" s="2">
        <f>MACD!F926</f>
        <v>2.883625473626774E-2</v>
      </c>
      <c r="F926" s="2">
        <f>'Moving Avg'!D926</f>
        <v>1.6599200000000001</v>
      </c>
      <c r="G926" s="2">
        <f>'Moving Avg'!F926</f>
        <v>1.8052200000000003</v>
      </c>
      <c r="H926" s="2">
        <f>'Moving Avg'!G926</f>
        <v>1.9735560000000001</v>
      </c>
      <c r="I926" s="2">
        <f>'Moving Avg'!H926</f>
        <v>2.5255984999999996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1.5425</v>
      </c>
      <c r="C927" s="2">
        <f>RSI!I927</f>
        <v>23.31971899664903</v>
      </c>
      <c r="D927" s="2">
        <f>MACD!E927</f>
        <v>6.4262400077830684E-2</v>
      </c>
      <c r="E927" s="2">
        <f>MACD!F927</f>
        <v>3.592148380458033E-2</v>
      </c>
      <c r="F927" s="2">
        <f>'Moving Avg'!D927</f>
        <v>1.6118400000000002</v>
      </c>
      <c r="G927" s="2">
        <f>'Moving Avg'!F927</f>
        <v>1.787615</v>
      </c>
      <c r="H927" s="2">
        <f>'Moving Avg'!G927</f>
        <v>1.9560060000000001</v>
      </c>
      <c r="I927" s="2">
        <f>'Moving Avg'!H927</f>
        <v>2.5165719999999996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1.4978</v>
      </c>
      <c r="C928" s="2">
        <f>RSI!I928</f>
        <v>21.450010740842686</v>
      </c>
      <c r="D928" s="2">
        <f>MACD!E928</f>
        <v>7.9372622014729055E-2</v>
      </c>
      <c r="E928" s="2">
        <f>MACD!F928</f>
        <v>4.4611711446610081E-2</v>
      </c>
      <c r="F928" s="2">
        <f>'Moving Avg'!D928</f>
        <v>1.5749400000000002</v>
      </c>
      <c r="G928" s="2">
        <f>'Moving Avg'!F928</f>
        <v>1.7688900000000001</v>
      </c>
      <c r="H928" s="2">
        <f>'Moving Avg'!G928</f>
        <v>1.9395740000000001</v>
      </c>
      <c r="I928" s="2">
        <f>'Moving Avg'!H928</f>
        <v>2.5072944999999991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1.5537000000000001</v>
      </c>
      <c r="C929" s="2">
        <f>RSI!I929</f>
        <v>29.10516739331193</v>
      </c>
      <c r="D929" s="2">
        <f>MACD!E929</f>
        <v>9.1583506757145772E-2</v>
      </c>
      <c r="E929" s="2">
        <f>MACD!F929</f>
        <v>5.4006070508717217E-2</v>
      </c>
      <c r="F929" s="2">
        <f>'Moving Avg'!D929</f>
        <v>1.5492199999999998</v>
      </c>
      <c r="G929" s="2">
        <f>'Moving Avg'!F929</f>
        <v>1.7521200000000003</v>
      </c>
      <c r="H929" s="2">
        <f>'Moving Avg'!G929</f>
        <v>1.9256020000000005</v>
      </c>
      <c r="I929" s="2">
        <f>'Moving Avg'!H929</f>
        <v>2.4983519999999992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1.5537000000000001</v>
      </c>
      <c r="C930" s="2">
        <f>RSI!I930</f>
        <v>29.10516739331193</v>
      </c>
      <c r="D930" s="2">
        <f>MACD!E930</f>
        <v>0.10499963005382917</v>
      </c>
      <c r="E930" s="2">
        <f>MACD!F930</f>
        <v>6.4204782417739609E-2</v>
      </c>
      <c r="F930" s="2">
        <f>'Moving Avg'!D930</f>
        <v>1.5380400000000001</v>
      </c>
      <c r="G930" s="2">
        <f>'Moving Avg'!F930</f>
        <v>1.7350750000000006</v>
      </c>
      <c r="H930" s="2">
        <f>'Moving Avg'!G930</f>
        <v>1.9120760000000003</v>
      </c>
      <c r="I930" s="2">
        <f>'Moving Avg'!H930</f>
        <v>2.4896329999999995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1.4866999999999999</v>
      </c>
      <c r="C931" s="2">
        <f>RSI!I931</f>
        <v>25.632724700670153</v>
      </c>
      <c r="D931" s="2">
        <f>MACD!E931</f>
        <v>0.11485044312041803</v>
      </c>
      <c r="E931" s="2">
        <f>MACD!F931</f>
        <v>7.4333914558275302E-2</v>
      </c>
      <c r="F931" s="2">
        <f>'Moving Avg'!D931</f>
        <v>1.52688</v>
      </c>
      <c r="G931" s="2">
        <f>'Moving Avg'!F931</f>
        <v>1.7144000000000001</v>
      </c>
      <c r="H931" s="2">
        <f>'Moving Avg'!G931</f>
        <v>1.8969860000000003</v>
      </c>
      <c r="I931" s="2">
        <f>'Moving Avg'!H931</f>
        <v>2.4805789999999996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1.4475</v>
      </c>
      <c r="C932" s="2">
        <f>RSI!I932</f>
        <v>23.840562046117384</v>
      </c>
      <c r="D932" s="2">
        <f>MACD!E932</f>
        <v>0.12595748534500562</v>
      </c>
      <c r="E932" s="2">
        <f>MACD!F932</f>
        <v>8.4658628715621367E-2</v>
      </c>
      <c r="F932" s="2">
        <f>'Moving Avg'!D932</f>
        <v>1.5078799999999999</v>
      </c>
      <c r="G932" s="2">
        <f>'Moving Avg'!F932</f>
        <v>1.69232</v>
      </c>
      <c r="H932" s="2">
        <f>'Moving Avg'!G932</f>
        <v>1.8835720000000002</v>
      </c>
      <c r="I932" s="2">
        <f>'Moving Avg'!H932</f>
        <v>2.4711054999999997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1.5258</v>
      </c>
      <c r="C933" s="2">
        <f>RSI!I933</f>
        <v>33.797332944596647</v>
      </c>
      <c r="D933" s="2">
        <f>MACD!E933</f>
        <v>0.11576947016090777</v>
      </c>
      <c r="E933" s="2">
        <f>MACD!F933</f>
        <v>9.088079700467866E-2</v>
      </c>
      <c r="F933" s="2">
        <f>'Moving Avg'!D933</f>
        <v>1.5134799999999999</v>
      </c>
      <c r="G933" s="2">
        <f>'Moving Avg'!F933</f>
        <v>1.679465</v>
      </c>
      <c r="H933" s="2">
        <f>'Moving Avg'!G933</f>
        <v>1.8729540000000002</v>
      </c>
      <c r="I933" s="2">
        <f>'Moving Avg'!H933</f>
        <v>2.4623869999999997</v>
      </c>
      <c r="J933" s="5" t="str">
        <f>OBV!F933</f>
        <v>BEARISH</v>
      </c>
      <c r="K933" s="5" t="str">
        <f>OBV!G933</f>
        <v>NEUTRAL</v>
      </c>
      <c r="L933" s="5" t="str">
        <f>OBV!H933</f>
        <v>BEARISH DIVERGENCE</v>
      </c>
    </row>
    <row r="934" spans="1:12" ht="13.5" x14ac:dyDescent="0.25">
      <c r="A934" s="3">
        <f>RSI!A934</f>
        <v>43669</v>
      </c>
      <c r="B934" s="2">
        <f>RSI!B934</f>
        <v>1.5425</v>
      </c>
      <c r="C934" s="2">
        <f>RSI!I934</f>
        <v>35.727346703964542</v>
      </c>
      <c r="D934" s="2">
        <f>MACD!E934</f>
        <v>0.10701453552765816</v>
      </c>
      <c r="E934" s="2">
        <f>MACD!F934</f>
        <v>9.4107544709274571E-2</v>
      </c>
      <c r="F934" s="2">
        <f>'Moving Avg'!D934</f>
        <v>1.5112400000000001</v>
      </c>
      <c r="G934" s="2">
        <f>'Moving Avg'!F934</f>
        <v>1.66493</v>
      </c>
      <c r="H934" s="2">
        <f>'Moving Avg'!G934</f>
        <v>1.8614400000000004</v>
      </c>
      <c r="I934" s="2">
        <f>'Moving Avg'!H934</f>
        <v>2.4541709999999997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1.5258</v>
      </c>
      <c r="C935" s="2">
        <f>RSI!I935</f>
        <v>34.639807133225617</v>
      </c>
      <c r="D935" s="2">
        <f>MACD!E935</f>
        <v>9.0581301435765704E-2</v>
      </c>
      <c r="E935" s="2">
        <f>MACD!F935</f>
        <v>9.34022960545728E-2</v>
      </c>
      <c r="F935" s="2">
        <f>'Moving Avg'!D935</f>
        <v>1.50566</v>
      </c>
      <c r="G935" s="2">
        <f>'Moving Avg'!F935</f>
        <v>1.64621</v>
      </c>
      <c r="H935" s="2">
        <f>'Moving Avg'!G935</f>
        <v>1.8495920000000003</v>
      </c>
      <c r="I935" s="2">
        <f>'Moving Avg'!H935</f>
        <v>2.4458715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1.4922</v>
      </c>
      <c r="C936" s="2">
        <f>RSI!I936</f>
        <v>32.496481610209145</v>
      </c>
      <c r="D936" s="2">
        <f>MACD!E936</f>
        <v>6.9794792657949412E-2</v>
      </c>
      <c r="E936" s="2">
        <f>MACD!F936</f>
        <v>8.8680795375248117E-2</v>
      </c>
      <c r="F936" s="2">
        <f>'Moving Avg'!D936</f>
        <v>1.5067600000000003</v>
      </c>
      <c r="G936" s="2">
        <f>'Moving Avg'!F936</f>
        <v>1.6286049999999999</v>
      </c>
      <c r="H936" s="2">
        <f>'Moving Avg'!G936</f>
        <v>1.8383020000000001</v>
      </c>
      <c r="I936" s="2">
        <f>'Moving Avg'!H936</f>
        <v>2.4379909999999998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</row>
    <row r="937" spans="1:12" ht="13.5" x14ac:dyDescent="0.25">
      <c r="A937" s="3">
        <f>RSI!A937</f>
        <v>43675</v>
      </c>
      <c r="B937" s="2">
        <f>RSI!B937</f>
        <v>1.5258</v>
      </c>
      <c r="C937" s="2">
        <f>RSI!I937</f>
        <v>36.713526735863589</v>
      </c>
      <c r="D937" s="2">
        <f>MACD!E937</f>
        <v>5.079801463934186E-2</v>
      </c>
      <c r="E937" s="2">
        <f>MACD!F937</f>
        <v>8.1104239228066866E-2</v>
      </c>
      <c r="F937" s="2">
        <f>'Moving Avg'!D937</f>
        <v>1.5224199999999999</v>
      </c>
      <c r="G937" s="2">
        <f>'Moving Avg'!F937</f>
        <v>1.6143550000000002</v>
      </c>
      <c r="H937" s="2">
        <f>'Moving Avg'!G937</f>
        <v>1.8275720000000002</v>
      </c>
      <c r="I937" s="2">
        <f>'Moving Avg'!H937</f>
        <v>2.4300829999999998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1.5592999999999999</v>
      </c>
      <c r="C938" s="2">
        <f>RSI!I938</f>
        <v>40.691732905172167</v>
      </c>
      <c r="D938" s="2">
        <f>MACD!E938</f>
        <v>2.616751317588184E-2</v>
      </c>
      <c r="E938" s="2">
        <f>MACD!F938</f>
        <v>7.0116894017629869E-2</v>
      </c>
      <c r="F938" s="2">
        <f>'Moving Avg'!D938</f>
        <v>1.52912</v>
      </c>
      <c r="G938" s="2">
        <f>'Moving Avg'!F938</f>
        <v>1.6012200000000001</v>
      </c>
      <c r="H938" s="2">
        <f>'Moving Avg'!G938</f>
        <v>1.8152760000000001</v>
      </c>
      <c r="I938" s="2">
        <f>'Moving Avg'!H938</f>
        <v>2.4223425000000001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1.6431</v>
      </c>
      <c r="C939" s="2">
        <f>RSI!I939</f>
        <v>49.280574829248877</v>
      </c>
      <c r="D939" s="2">
        <f>MACD!E939</f>
        <v>8.2636443577766006E-3</v>
      </c>
      <c r="E939" s="2">
        <f>MACD!F939</f>
        <v>5.7746244085659218E-2</v>
      </c>
      <c r="F939" s="2">
        <f>'Moving Avg'!D939</f>
        <v>1.54924</v>
      </c>
      <c r="G939" s="2">
        <f>'Moving Avg'!F939</f>
        <v>1.5917150000000002</v>
      </c>
      <c r="H939" s="2">
        <f>'Moving Avg'!G939</f>
        <v>1.8045440000000001</v>
      </c>
      <c r="I939" s="2">
        <f>'Moving Avg'!H939</f>
        <v>2.4152444999999996</v>
      </c>
      <c r="J939" s="5" t="str">
        <f>OBV!F939</f>
        <v>BEARISH</v>
      </c>
      <c r="K939" s="5" t="str">
        <f>OBV!G939</f>
        <v>NEUTRAL</v>
      </c>
      <c r="L939" s="5" t="str">
        <f>OBV!H939</f>
        <v>BEARISH DIVERGENCE</v>
      </c>
    </row>
    <row r="940" spans="1:12" ht="13.5" x14ac:dyDescent="0.25">
      <c r="A940" s="3">
        <f>RSI!A940</f>
        <v>43678</v>
      </c>
      <c r="B940" s="2">
        <f>RSI!B940</f>
        <v>1.7382</v>
      </c>
      <c r="C940" s="2">
        <f>RSI!I940</f>
        <v>56.907391996157735</v>
      </c>
      <c r="D940" s="2">
        <f>MACD!E940</f>
        <v>-1.3921023740258054E-2</v>
      </c>
      <c r="E940" s="2">
        <f>MACD!F940</f>
        <v>4.3412790520475766E-2</v>
      </c>
      <c r="F940" s="2">
        <f>'Moving Avg'!D940</f>
        <v>1.59172</v>
      </c>
      <c r="G940" s="2">
        <f>'Moving Avg'!F940</f>
        <v>1.5864100000000001</v>
      </c>
      <c r="H940" s="2">
        <f>'Moving Avg'!G940</f>
        <v>1.7969440000000001</v>
      </c>
      <c r="I940" s="2">
        <f>'Moving Avg'!H940</f>
        <v>2.4086219999999998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1.7437</v>
      </c>
      <c r="C941" s="2">
        <f>RSI!I941</f>
        <v>57.307235592807388</v>
      </c>
      <c r="D941" s="2">
        <f>MACD!E941</f>
        <v>-4.3961193631991469E-2</v>
      </c>
      <c r="E941" s="2">
        <f>MACD!F941</f>
        <v>2.5937993689982321E-2</v>
      </c>
      <c r="F941" s="2">
        <f>'Moving Avg'!D941</f>
        <v>1.6420199999999998</v>
      </c>
      <c r="G941" s="2">
        <f>'Moving Avg'!F941</f>
        <v>1.5838950000000001</v>
      </c>
      <c r="H941" s="2">
        <f>'Moving Avg'!G941</f>
        <v>1.79169</v>
      </c>
      <c r="I941" s="2">
        <f>'Moving Avg'!H941</f>
        <v>2.4022785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43682</v>
      </c>
      <c r="B942" s="2">
        <f>RSI!B942</f>
        <v>1.7773000000000001</v>
      </c>
      <c r="C942" s="2">
        <f>RSI!I942</f>
        <v>59.763466520380781</v>
      </c>
      <c r="D942" s="2">
        <f>MACD!E942</f>
        <v>-7.8444390058483693E-2</v>
      </c>
      <c r="E942" s="2">
        <f>MACD!F942</f>
        <v>5.0615169402891159E-3</v>
      </c>
      <c r="F942" s="2">
        <f>'Moving Avg'!D942</f>
        <v>1.69232</v>
      </c>
      <c r="G942" s="2">
        <f>'Moving Avg'!F942</f>
        <v>1.583615</v>
      </c>
      <c r="H942" s="2">
        <f>'Moving Avg'!G942</f>
        <v>1.784872</v>
      </c>
      <c r="I942" s="2">
        <f>'Moving Avg'!H942</f>
        <v>2.3956559999999998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</row>
    <row r="943" spans="1:12" ht="13.5" x14ac:dyDescent="0.25">
      <c r="A943" s="3">
        <f>RSI!A943</f>
        <v>43683</v>
      </c>
      <c r="B943" s="2">
        <f>RSI!B943</f>
        <v>1.7548999999999999</v>
      </c>
      <c r="C943" s="2">
        <f>RSI!I943</f>
        <v>57.392824692589976</v>
      </c>
      <c r="D943" s="2">
        <f>MACD!E943</f>
        <v>-9.4620177685410756E-2</v>
      </c>
      <c r="E943" s="2">
        <f>MACD!F943</f>
        <v>-1.4874821984850859E-2</v>
      </c>
      <c r="F943" s="2">
        <f>'Moving Avg'!D943</f>
        <v>1.7314399999999999</v>
      </c>
      <c r="G943" s="2">
        <f>'Moving Avg'!F943</f>
        <v>1.5872449999999998</v>
      </c>
      <c r="H943" s="2">
        <f>'Moving Avg'!G943</f>
        <v>1.777606</v>
      </c>
      <c r="I943" s="2">
        <f>'Moving Avg'!H943</f>
        <v>2.3888934999999996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</row>
    <row r="944" spans="1:12" ht="13.5" x14ac:dyDescent="0.25">
      <c r="A944" s="3">
        <f>RSI!A944</f>
        <v>43684</v>
      </c>
      <c r="B944" s="2">
        <f>RSI!B944</f>
        <v>1.6934</v>
      </c>
      <c r="C944" s="2">
        <f>RSI!I944</f>
        <v>51.368121857272975</v>
      </c>
      <c r="D944" s="2">
        <f>MACD!E944</f>
        <v>-0.10170126283259973</v>
      </c>
      <c r="E944" s="2">
        <f>MACD!F944</f>
        <v>-3.2240110154400634E-2</v>
      </c>
      <c r="F944" s="2">
        <f>'Moving Avg'!D944</f>
        <v>1.7414999999999998</v>
      </c>
      <c r="G944" s="2">
        <f>'Moving Avg'!F944</f>
        <v>1.5878000000000001</v>
      </c>
      <c r="H944" s="2">
        <f>'Moving Avg'!G944</f>
        <v>1.77101</v>
      </c>
      <c r="I944" s="2">
        <f>'Moving Avg'!H944</f>
        <v>2.3819349999999995</v>
      </c>
      <c r="J944" s="5" t="str">
        <f>OBV!F944</f>
        <v>BEARISH</v>
      </c>
      <c r="K944" s="5" t="str">
        <f>OBV!G944</f>
        <v>NEUTRAL</v>
      </c>
      <c r="L944" s="5" t="str">
        <f>OBV!H944</f>
        <v>BEARISH DIVERGENCE</v>
      </c>
    </row>
    <row r="945" spans="1:12" ht="13.5" x14ac:dyDescent="0.25">
      <c r="A945" s="3">
        <f>RSI!A945</f>
        <v>43685</v>
      </c>
      <c r="B945" s="2">
        <f>RSI!B945</f>
        <v>1.6879</v>
      </c>
      <c r="C945" s="2">
        <f>RSI!I945</f>
        <v>50.853989055369993</v>
      </c>
      <c r="D945" s="2">
        <f>MACD!E945</f>
        <v>-0.10997161429740454</v>
      </c>
      <c r="E945" s="2">
        <f>MACD!F945</f>
        <v>-4.7786410983001418E-2</v>
      </c>
      <c r="F945" s="2">
        <f>'Moving Avg'!D945</f>
        <v>1.7314399999999999</v>
      </c>
      <c r="G945" s="2">
        <f>'Moving Avg'!F945</f>
        <v>1.591715</v>
      </c>
      <c r="H945" s="2">
        <f>'Moving Avg'!G945</f>
        <v>1.7640799999999999</v>
      </c>
      <c r="I945" s="2">
        <f>'Moving Avg'!H945</f>
        <v>2.3751724999999997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1.6152</v>
      </c>
      <c r="C946" s="2">
        <f>RSI!I946</f>
        <v>44.512132283013038</v>
      </c>
      <c r="D946" s="2">
        <f>MACD!E946</f>
        <v>-0.11682933565248077</v>
      </c>
      <c r="E946" s="2">
        <f>MACD!F946</f>
        <v>-6.1594995916897294E-2</v>
      </c>
      <c r="F946" s="2">
        <f>'Moving Avg'!D946</f>
        <v>1.70574</v>
      </c>
      <c r="G946" s="2">
        <f>'Moving Avg'!F946</f>
        <v>1.5953500000000003</v>
      </c>
      <c r="H946" s="2">
        <f>'Moving Avg'!G946</f>
        <v>1.7545779999999995</v>
      </c>
      <c r="I946" s="2">
        <f>'Moving Avg'!H946</f>
        <v>2.3680184999999994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1.6431</v>
      </c>
      <c r="C947" s="2">
        <f>RSI!I947</f>
        <v>47.231813780120511</v>
      </c>
      <c r="D947" s="2">
        <f>MACD!E947</f>
        <v>-0.11916995112266893</v>
      </c>
      <c r="E947" s="2">
        <f>MACD!F947</f>
        <v>-7.3109986958051626E-2</v>
      </c>
      <c r="F947" s="2">
        <f>'Moving Avg'!D947</f>
        <v>1.6788999999999998</v>
      </c>
      <c r="G947" s="2">
        <f>'Moving Avg'!F947</f>
        <v>1.6003799999999999</v>
      </c>
      <c r="H947" s="2">
        <f>'Moving Avg'!G947</f>
        <v>1.7474239999999996</v>
      </c>
      <c r="I947" s="2">
        <f>'Moving Avg'!H947</f>
        <v>2.3613954999999995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1.6264000000000001</v>
      </c>
      <c r="C948" s="2">
        <f>RSI!I948</f>
        <v>45.785233969203624</v>
      </c>
      <c r="D948" s="2">
        <f>MACD!E948</f>
        <v>-0.11459157348680327</v>
      </c>
      <c r="E948" s="2">
        <f>MACD!F948</f>
        <v>-8.1406304263801951E-2</v>
      </c>
      <c r="F948" s="2">
        <f>'Moving Avg'!D948</f>
        <v>1.6532</v>
      </c>
      <c r="G948" s="2">
        <f>'Moving Avg'!F948</f>
        <v>1.6068100000000001</v>
      </c>
      <c r="H948" s="2">
        <f>'Moving Avg'!G948</f>
        <v>1.7397119999999995</v>
      </c>
      <c r="I948" s="2">
        <f>'Moving Avg'!H948</f>
        <v>2.3546889999999996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1.6208</v>
      </c>
      <c r="C949" s="2">
        <f>RSI!I949</f>
        <v>45.284378492592921</v>
      </c>
      <c r="D949" s="2">
        <f>MACD!E949</f>
        <v>-9.7156188461702708E-2</v>
      </c>
      <c r="E949" s="2">
        <f>MACD!F949</f>
        <v>-8.4556281103382119E-2</v>
      </c>
      <c r="F949" s="2">
        <f>'Moving Avg'!D949</f>
        <v>1.6386800000000001</v>
      </c>
      <c r="G949" s="2">
        <f>'Moving Avg'!F949</f>
        <v>1.6101650000000003</v>
      </c>
      <c r="H949" s="2">
        <f>'Moving Avg'!G949</f>
        <v>1.7307699999999997</v>
      </c>
      <c r="I949" s="2">
        <f>'Moving Avg'!H949</f>
        <v>2.3487929999999992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</row>
    <row r="950" spans="1:12" ht="13.5" x14ac:dyDescent="0.25">
      <c r="A950" s="3">
        <f>RSI!A950</f>
        <v>43696</v>
      </c>
      <c r="B950" s="2">
        <f>RSI!B950</f>
        <v>1.5369999999999999</v>
      </c>
      <c r="C950" s="2">
        <f>RSI!I950</f>
        <v>38.497631286733188</v>
      </c>
      <c r="D950" s="2">
        <f>MACD!E950</f>
        <v>-6.1296485795749867E-2</v>
      </c>
      <c r="E950" s="2">
        <f>MACD!F950</f>
        <v>-7.9904322041855672E-2</v>
      </c>
      <c r="F950" s="2">
        <f>'Moving Avg'!D950</f>
        <v>1.6085</v>
      </c>
      <c r="G950" s="2">
        <f>'Moving Avg'!F950</f>
        <v>1.6093300000000004</v>
      </c>
      <c r="H950" s="2">
        <f>'Moving Avg'!G950</f>
        <v>1.7223879999999996</v>
      </c>
      <c r="I950" s="2">
        <f>'Moving Avg'!H950</f>
        <v>2.3419469999999993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1.4922</v>
      </c>
      <c r="C951" s="2">
        <f>RSI!I951</f>
        <v>35.439737241693365</v>
      </c>
      <c r="D951" s="2">
        <f>MACD!E951</f>
        <v>-2.6045191846119975E-2</v>
      </c>
      <c r="E951" s="2">
        <f>MACD!F951</f>
        <v>-6.9132496002708543E-2</v>
      </c>
      <c r="F951" s="2">
        <f>'Moving Avg'!D951</f>
        <v>1.5838999999999999</v>
      </c>
      <c r="G951" s="2">
        <f>'Moving Avg'!F951</f>
        <v>1.6096050000000002</v>
      </c>
      <c r="H951" s="2">
        <f>'Moving Avg'!G951</f>
        <v>1.7131099999999995</v>
      </c>
      <c r="I951" s="2">
        <f>'Moving Avg'!H951</f>
        <v>2.3344574999999996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1.4922</v>
      </c>
      <c r="C952" s="2">
        <f>RSI!I952</f>
        <v>35.439737241693351</v>
      </c>
      <c r="D952" s="2">
        <f>MACD!E952</f>
        <v>9.9054822380186813E-3</v>
      </c>
      <c r="E952" s="2">
        <f>MACD!F952</f>
        <v>-5.3324900354563103E-2</v>
      </c>
      <c r="F952" s="2">
        <f>'Moving Avg'!D952</f>
        <v>1.5537200000000002</v>
      </c>
      <c r="G952" s="2">
        <f>'Moving Avg'!F952</f>
        <v>1.6118400000000002</v>
      </c>
      <c r="H952" s="2">
        <f>'Moving Avg'!G952</f>
        <v>1.7020439999999997</v>
      </c>
      <c r="I952" s="2">
        <f>'Moving Avg'!H952</f>
        <v>2.3260739999999998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1.5369999999999999</v>
      </c>
      <c r="C953" s="2">
        <f>RSI!I953</f>
        <v>40.885420710858064</v>
      </c>
      <c r="D953" s="2">
        <f>MACD!E953</f>
        <v>3.4443412278434726E-2</v>
      </c>
      <c r="E953" s="2">
        <f>MACD!F953</f>
        <v>-3.5771237827963535E-2</v>
      </c>
      <c r="F953" s="2">
        <f>'Moving Avg'!D953</f>
        <v>1.5358400000000001</v>
      </c>
      <c r="G953" s="2">
        <f>'Moving Avg'!F953</f>
        <v>1.6124000000000003</v>
      </c>
      <c r="H953" s="2">
        <f>'Moving Avg'!G953</f>
        <v>1.6933259999999997</v>
      </c>
      <c r="I953" s="2">
        <f>'Moving Avg'!H953</f>
        <v>2.3176069999999998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1.6095999999999999</v>
      </c>
      <c r="C954" s="2">
        <f>RSI!I954</f>
        <v>48.470898864230676</v>
      </c>
      <c r="D954" s="2">
        <f>MACD!E954</f>
        <v>4.0919643366755798E-2</v>
      </c>
      <c r="E954" s="2">
        <f>MACD!F954</f>
        <v>-2.0433061589019669E-2</v>
      </c>
      <c r="F954" s="2">
        <f>'Moving Avg'!D954</f>
        <v>1.5335999999999999</v>
      </c>
      <c r="G954" s="2">
        <f>'Moving Avg'!F954</f>
        <v>1.6157550000000001</v>
      </c>
      <c r="H954" s="2">
        <f>'Moving Avg'!G954</f>
        <v>1.6874019999999998</v>
      </c>
      <c r="I954" s="2">
        <f>'Moving Avg'!H954</f>
        <v>2.3091674999999996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1.5705</v>
      </c>
      <c r="C955" s="2">
        <f>RSI!I955</f>
        <v>45.113379394919427</v>
      </c>
      <c r="D955" s="2">
        <f>MACD!E955</f>
        <v>4.8532421075648369E-2</v>
      </c>
      <c r="E955" s="2">
        <f>MACD!F955</f>
        <v>-6.6399650560860623E-3</v>
      </c>
      <c r="F955" s="2">
        <f>'Moving Avg'!D955</f>
        <v>1.5403</v>
      </c>
      <c r="G955" s="2">
        <f>'Moving Avg'!F955</f>
        <v>1.61799</v>
      </c>
      <c r="H955" s="2">
        <f>'Moving Avg'!G955</f>
        <v>1.6808079999999996</v>
      </c>
      <c r="I955" s="2">
        <f>'Moving Avg'!H955</f>
        <v>2.2997504999999996</v>
      </c>
      <c r="J955" s="5" t="str">
        <f>OBV!F955</f>
        <v>BEARISH</v>
      </c>
      <c r="K955" s="5" t="str">
        <f>OBV!G955</f>
        <v>NEUTRAL</v>
      </c>
      <c r="L955" s="5" t="str">
        <f>OBV!H955</f>
        <v>BEARISH DIVERGENCE</v>
      </c>
    </row>
    <row r="956" spans="1:12" ht="13.5" x14ac:dyDescent="0.25">
      <c r="A956" s="3">
        <f>RSI!A956</f>
        <v>43704</v>
      </c>
      <c r="B956" s="2">
        <f>RSI!B956</f>
        <v>1.5649</v>
      </c>
      <c r="C956" s="2">
        <f>RSI!I956</f>
        <v>44.636483708322778</v>
      </c>
      <c r="D956" s="2">
        <f>MACD!E956</f>
        <v>4.4511863199987012E-2</v>
      </c>
      <c r="E956" s="2">
        <f>MACD!F956</f>
        <v>3.5904005951285529E-3</v>
      </c>
      <c r="F956" s="2">
        <f>'Moving Avg'!D956</f>
        <v>1.55484</v>
      </c>
      <c r="G956" s="2">
        <f>'Moving Avg'!F956</f>
        <v>1.6216249999999999</v>
      </c>
      <c r="H956" s="2">
        <f>'Moving Avg'!G956</f>
        <v>1.6741019999999995</v>
      </c>
      <c r="I956" s="2">
        <f>'Moving Avg'!H956</f>
        <v>2.2892714999999995</v>
      </c>
      <c r="J956" s="5" t="str">
        <f>OBV!F956</f>
        <v>BULLISH</v>
      </c>
      <c r="K956" s="5" t="str">
        <f>OBV!G956</f>
        <v>NEUTRAL</v>
      </c>
      <c r="L956" s="5" t="str">
        <f>OBV!H956</f>
        <v>CONFIRMED BULLISH</v>
      </c>
    </row>
    <row r="957" spans="1:12" ht="13.5" x14ac:dyDescent="0.25">
      <c r="A957" s="3">
        <f>RSI!A957</f>
        <v>43705</v>
      </c>
      <c r="B957" s="2">
        <f>RSI!B957</f>
        <v>1.5649</v>
      </c>
      <c r="C957" s="2">
        <f>RSI!I957</f>
        <v>44.636483708322778</v>
      </c>
      <c r="D957" s="2">
        <f>MACD!E957</f>
        <v>4.5720122833585952E-2</v>
      </c>
      <c r="E957" s="2">
        <f>MACD!F957</f>
        <v>1.2016345042820033E-2</v>
      </c>
      <c r="F957" s="2">
        <f>'Moving Avg'!D957</f>
        <v>1.56938</v>
      </c>
      <c r="G957" s="2">
        <f>'Moving Avg'!F957</f>
        <v>1.6235799999999998</v>
      </c>
      <c r="H957" s="2">
        <f>'Moving Avg'!G957</f>
        <v>1.6675079999999993</v>
      </c>
      <c r="I957" s="2">
        <f>'Moving Avg'!H957</f>
        <v>2.2780379999999996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1.6095999999999999</v>
      </c>
      <c r="C958" s="2">
        <f>RSI!I958</f>
        <v>49.571441581578668</v>
      </c>
      <c r="D958" s="2">
        <f>MACD!E958</f>
        <v>4.115656416664959E-2</v>
      </c>
      <c r="E958" s="2">
        <f>MACD!F958</f>
        <v>1.7844388867585943E-2</v>
      </c>
      <c r="F958" s="2">
        <f>'Moving Avg'!D958</f>
        <v>1.5838999999999999</v>
      </c>
      <c r="G958" s="2">
        <f>'Moving Avg'!F958</f>
        <v>1.6260949999999998</v>
      </c>
      <c r="H958" s="2">
        <f>'Moving Avg'!G958</f>
        <v>1.6622539999999992</v>
      </c>
      <c r="I958" s="2">
        <f>'Moving Avg'!H958</f>
        <v>2.2675864999999993</v>
      </c>
      <c r="J958" s="5" t="str">
        <f>OBV!F958</f>
        <v>BEARISH</v>
      </c>
      <c r="K958" s="5" t="str">
        <f>OBV!G958</f>
        <v>NEUTRAL</v>
      </c>
      <c r="L958" s="5" t="str">
        <f>OBV!H958</f>
        <v>BEARISH DIVERGENCE</v>
      </c>
    </row>
    <row r="959" spans="1:12" ht="13.5" x14ac:dyDescent="0.25">
      <c r="A959" s="3">
        <f>RSI!A959</f>
        <v>43707</v>
      </c>
      <c r="B959" s="2">
        <f>RSI!B959</f>
        <v>1.6095999999999999</v>
      </c>
      <c r="C959" s="2">
        <f>RSI!I959</f>
        <v>49.571441581578668</v>
      </c>
      <c r="D959" s="2">
        <f>MACD!E959</f>
        <v>3.6442020320284874E-2</v>
      </c>
      <c r="E959" s="2">
        <f>MACD!F959</f>
        <v>2.1563915158125731E-2</v>
      </c>
      <c r="F959" s="2">
        <f>'Moving Avg'!D959</f>
        <v>1.5838999999999999</v>
      </c>
      <c r="G959" s="2">
        <f>'Moving Avg'!F959</f>
        <v>1.62442</v>
      </c>
      <c r="H959" s="2">
        <f>'Moving Avg'!G959</f>
        <v>1.6566639999999992</v>
      </c>
      <c r="I959" s="2">
        <f>'Moving Avg'!H959</f>
        <v>2.2579454999999995</v>
      </c>
      <c r="J959" s="5" t="str">
        <f>OBV!F959</f>
        <v>BEARISH</v>
      </c>
      <c r="K959" s="5" t="str">
        <f>OBV!G959</f>
        <v>NEUTRAL</v>
      </c>
      <c r="L959" s="5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1.5649</v>
      </c>
      <c r="C960" s="2">
        <f>RSI!I960</f>
        <v>44.926970285461657</v>
      </c>
      <c r="D960" s="2">
        <f>MACD!E960</f>
        <v>2.2879434454098346E-2</v>
      </c>
      <c r="E960" s="2">
        <f>MACD!F960</f>
        <v>2.1827019017320256E-2</v>
      </c>
      <c r="F960" s="2">
        <f>'Moving Avg'!D960</f>
        <v>1.5827800000000001</v>
      </c>
      <c r="G960" s="2">
        <f>'Moving Avg'!F960</f>
        <v>1.6157550000000001</v>
      </c>
      <c r="H960" s="2">
        <f>'Moving Avg'!G960</f>
        <v>1.6500699999999993</v>
      </c>
      <c r="I960" s="2">
        <f>'Moving Avg'!H960</f>
        <v>2.2481649999999993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1.5649</v>
      </c>
      <c r="C961" s="2">
        <f>RSI!I961</f>
        <v>44.926970285461657</v>
      </c>
      <c r="D961" s="2">
        <f>MACD!E961</f>
        <v>4.7824861606005076E-3</v>
      </c>
      <c r="E961" s="2">
        <f>MACD!F961</f>
        <v>1.8418112445976308E-2</v>
      </c>
      <c r="F961" s="2">
        <f>'Moving Avg'!D961</f>
        <v>1.5827800000000001</v>
      </c>
      <c r="G961" s="2">
        <f>'Moving Avg'!F961</f>
        <v>1.6068150000000003</v>
      </c>
      <c r="H961" s="2">
        <f>'Moving Avg'!G961</f>
        <v>1.6433639999999989</v>
      </c>
      <c r="I961" s="2">
        <f>'Moving Avg'!H961</f>
        <v>2.2389154999999996</v>
      </c>
      <c r="J961" s="5" t="str">
        <f>OBV!F961</f>
        <v>BEARISH</v>
      </c>
      <c r="K961" s="5" t="str">
        <f>OBV!G961</f>
        <v>NEUTRAL</v>
      </c>
      <c r="L961" s="5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1.4978</v>
      </c>
      <c r="C962" s="2">
        <f>RSI!I962</f>
        <v>38.626481434740334</v>
      </c>
      <c r="D962" s="2">
        <f>MACD!E962</f>
        <v>-5.3086555070758212E-3</v>
      </c>
      <c r="E962" s="2">
        <f>MACD!F962</f>
        <v>1.3672758855365882E-2</v>
      </c>
      <c r="F962" s="2">
        <f>'Moving Avg'!D962</f>
        <v>1.5693599999999999</v>
      </c>
      <c r="G962" s="2">
        <f>'Moving Avg'!F962</f>
        <v>1.5928400000000003</v>
      </c>
      <c r="H962" s="2">
        <f>'Moving Avg'!G962</f>
        <v>1.6355379999999988</v>
      </c>
      <c r="I962" s="2">
        <f>'Moving Avg'!H962</f>
        <v>2.2296654999999994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1.5145999999999999</v>
      </c>
      <c r="C963" s="2">
        <f>RSI!I963</f>
        <v>40.862629566003342</v>
      </c>
      <c r="D963" s="2">
        <f>MACD!E963</f>
        <v>-7.5702775486217178E-3</v>
      </c>
      <c r="E963" s="2">
        <f>MACD!F963</f>
        <v>9.4241515745683638E-3</v>
      </c>
      <c r="F963" s="2">
        <f>'Moving Avg'!D963</f>
        <v>1.55036</v>
      </c>
      <c r="G963" s="2">
        <f>'Moving Avg'!F963</f>
        <v>1.5808250000000004</v>
      </c>
      <c r="H963" s="2">
        <f>'Moving Avg'!G963</f>
        <v>1.6301719999999988</v>
      </c>
      <c r="I963" s="2">
        <f>'Moving Avg'!H963</f>
        <v>2.2207234999999996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1.5145999999999999</v>
      </c>
      <c r="C964" s="2">
        <f>RSI!I964</f>
        <v>40.862629566003335</v>
      </c>
      <c r="D964" s="2">
        <f>MACD!E964</f>
        <v>2.1685687441683754E-3</v>
      </c>
      <c r="E964" s="2">
        <f>MACD!F964</f>
        <v>7.9730350084883661E-3</v>
      </c>
      <c r="F964" s="2">
        <f>'Moving Avg'!D964</f>
        <v>1.5313599999999998</v>
      </c>
      <c r="G964" s="2">
        <f>'Moving Avg'!F964</f>
        <v>1.5718850000000004</v>
      </c>
      <c r="H964" s="2">
        <f>'Moving Avg'!G964</f>
        <v>1.6237999999999988</v>
      </c>
      <c r="I964" s="2">
        <f>'Moving Avg'!H964</f>
        <v>2.2113899999999993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1.5649</v>
      </c>
      <c r="C965" s="2">
        <f>RSI!I965</f>
        <v>47.504218911964706</v>
      </c>
      <c r="D965" s="2">
        <f>MACD!E965</f>
        <v>1.1153164807513605E-3</v>
      </c>
      <c r="E965" s="2">
        <f>MACD!F965</f>
        <v>6.601491302940965E-3</v>
      </c>
      <c r="F965" s="2">
        <f>'Moving Avg'!D965</f>
        <v>1.5313599999999998</v>
      </c>
      <c r="G965" s="2">
        <f>'Moving Avg'!F965</f>
        <v>1.5657350000000005</v>
      </c>
      <c r="H965" s="2">
        <f>'Moving Avg'!G965</f>
        <v>1.6170939999999987</v>
      </c>
      <c r="I965" s="2">
        <f>'Moving Avg'!H965</f>
        <v>2.202335999999999</v>
      </c>
      <c r="J965" s="5" t="str">
        <f>OBV!F965</f>
        <v>BEARISH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43718</v>
      </c>
      <c r="B966" s="2">
        <f>RSI!B966</f>
        <v>1.6095999999999999</v>
      </c>
      <c r="C966" s="2">
        <f>RSI!I966</f>
        <v>52.598959823791105</v>
      </c>
      <c r="D966" s="2">
        <f>MACD!E966</f>
        <v>-3.8314232296836614E-3</v>
      </c>
      <c r="E966" s="2">
        <f>MACD!F966</f>
        <v>4.5149083964160404E-3</v>
      </c>
      <c r="F966" s="2">
        <f>'Moving Avg'!D966</f>
        <v>1.5402999999999998</v>
      </c>
      <c r="G966" s="2">
        <f>'Moving Avg'!F966</f>
        <v>1.5654550000000005</v>
      </c>
      <c r="H966" s="2">
        <f>'Moving Avg'!G966</f>
        <v>1.6123999999999989</v>
      </c>
      <c r="I966" s="2">
        <f>'Moving Avg'!H966</f>
        <v>2.1936449999999992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</row>
    <row r="967" spans="1:12" ht="13.5" x14ac:dyDescent="0.25">
      <c r="A967" s="3">
        <f>RSI!A967</f>
        <v>43719</v>
      </c>
      <c r="B967" s="2">
        <f>RSI!B967</f>
        <v>1.6095999999999999</v>
      </c>
      <c r="C967" s="2">
        <f>RSI!I967</f>
        <v>52.598959823791105</v>
      </c>
      <c r="D967" s="2">
        <f>MACD!E967</f>
        <v>-8.1728127665807726E-3</v>
      </c>
      <c r="E967" s="2">
        <f>MACD!F967</f>
        <v>1.9773641638166778E-3</v>
      </c>
      <c r="F967" s="2">
        <f>'Moving Avg'!D967</f>
        <v>1.5626599999999999</v>
      </c>
      <c r="G967" s="2">
        <f>'Moving Avg'!F967</f>
        <v>1.5637800000000006</v>
      </c>
      <c r="H967" s="2">
        <f>'Moving Avg'!G967</f>
        <v>1.6083759999999991</v>
      </c>
      <c r="I967" s="2">
        <f>'Moving Avg'!H967</f>
        <v>2.1853454999999995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1.5649</v>
      </c>
      <c r="C968" s="2">
        <f>RSI!I968</f>
        <v>47.277601502763133</v>
      </c>
      <c r="D968" s="2">
        <f>MACD!E968</f>
        <v>-1.8024163893166634E-3</v>
      </c>
      <c r="E968" s="2">
        <f>MACD!F968</f>
        <v>1.2214080531900095E-3</v>
      </c>
      <c r="F968" s="2">
        <f>'Moving Avg'!D968</f>
        <v>1.5727199999999999</v>
      </c>
      <c r="G968" s="2">
        <f>'Moving Avg'!F968</f>
        <v>1.5607050000000007</v>
      </c>
      <c r="H968" s="2">
        <f>'Moving Avg'!G968</f>
        <v>1.6032339999999992</v>
      </c>
      <c r="I968" s="2">
        <f>'Moving Avg'!H968</f>
        <v>2.1766269999999994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</row>
    <row r="969" spans="1:12" ht="13.5" x14ac:dyDescent="0.25">
      <c r="A969" s="3">
        <f>RSI!A969</f>
        <v>43721</v>
      </c>
      <c r="B969" s="2">
        <f>RSI!B969</f>
        <v>1.5649</v>
      </c>
      <c r="C969" s="2">
        <f>RSI!I969</f>
        <v>47.277601502763133</v>
      </c>
      <c r="D969" s="2">
        <f>MACD!E969</f>
        <v>3.7185769705261329E-3</v>
      </c>
      <c r="E969" s="2">
        <f>MACD!F969</f>
        <v>1.7208418366572342E-3</v>
      </c>
      <c r="F969" s="2">
        <f>'Moving Avg'!D969</f>
        <v>1.5827800000000001</v>
      </c>
      <c r="G969" s="2">
        <f>'Moving Avg'!F969</f>
        <v>1.5579100000000006</v>
      </c>
      <c r="H969" s="2">
        <f>'Moving Avg'!G969</f>
        <v>1.5978679999999992</v>
      </c>
      <c r="I969" s="2">
        <f>'Moving Avg'!H969</f>
        <v>2.1673774999999997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</row>
    <row r="970" spans="1:12" ht="13.5" x14ac:dyDescent="0.25">
      <c r="A970" s="3">
        <f>RSI!A970</f>
        <v>43724</v>
      </c>
      <c r="B970" s="2">
        <f>RSI!B970</f>
        <v>1.5649</v>
      </c>
      <c r="C970" s="2">
        <f>RSI!I970</f>
        <v>47.277601502763133</v>
      </c>
      <c r="D970" s="2">
        <f>MACD!E970</f>
        <v>1.6342432556391007E-3</v>
      </c>
      <c r="E970" s="2">
        <f>MACD!F970</f>
        <v>1.7035221204536077E-3</v>
      </c>
      <c r="F970" s="2">
        <f>'Moving Avg'!D970</f>
        <v>1.5827799999999999</v>
      </c>
      <c r="G970" s="2">
        <f>'Moving Avg'!F970</f>
        <v>1.5593050000000006</v>
      </c>
      <c r="H970" s="2">
        <f>'Moving Avg'!G970</f>
        <v>1.5922799999999993</v>
      </c>
      <c r="I970" s="2">
        <f>'Moving Avg'!H970</f>
        <v>2.1587144999999999</v>
      </c>
      <c r="J970" s="5" t="str">
        <f>OBV!F970</f>
        <v>BULLISH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1.5649</v>
      </c>
      <c r="C971" s="2">
        <f>RSI!I971</f>
        <v>47.277601502763133</v>
      </c>
      <c r="D971" s="2">
        <f>MACD!E971</f>
        <v>-1.7405589422203604E-5</v>
      </c>
      <c r="E971" s="2">
        <f>MACD!F971</f>
        <v>1.3593365784784455E-3</v>
      </c>
      <c r="F971" s="2">
        <f>'Moving Avg'!D971</f>
        <v>1.5738399999999999</v>
      </c>
      <c r="G971" s="2">
        <f>'Moving Avg'!F971</f>
        <v>1.5629400000000007</v>
      </c>
      <c r="H971" s="2">
        <f>'Moving Avg'!G971</f>
        <v>1.5876979999999994</v>
      </c>
      <c r="I971" s="2">
        <f>'Moving Avg'!H971</f>
        <v>2.1498279999999999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1.5649</v>
      </c>
      <c r="C972" s="2">
        <f>RSI!I972</f>
        <v>47.277601502763133</v>
      </c>
      <c r="D972" s="2">
        <f>MACD!E972</f>
        <v>-1.1634311031115008E-2</v>
      </c>
      <c r="E972" s="2">
        <f>MACD!F972</f>
        <v>-1.2393929434402452E-3</v>
      </c>
      <c r="F972" s="2">
        <f>'Moving Avg'!D972</f>
        <v>1.5649</v>
      </c>
      <c r="G972" s="2">
        <f>'Moving Avg'!F972</f>
        <v>1.5665750000000007</v>
      </c>
      <c r="H972" s="2">
        <f>'Moving Avg'!G972</f>
        <v>1.583337999999999</v>
      </c>
      <c r="I972" s="2">
        <f>'Moving Avg'!H972</f>
        <v>2.1409134999999999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1.5649</v>
      </c>
      <c r="C973" s="2">
        <f>RSI!I973</f>
        <v>47.277601502763133</v>
      </c>
      <c r="D973" s="2">
        <f>MACD!E973</f>
        <v>-1.8783347362570924E-2</v>
      </c>
      <c r="E973" s="2">
        <f>MACD!F973</f>
        <v>-4.7481838272663808E-3</v>
      </c>
      <c r="F973" s="2">
        <f>'Moving Avg'!D973</f>
        <v>1.5649</v>
      </c>
      <c r="G973" s="2">
        <f>'Moving Avg'!F973</f>
        <v>1.5679700000000005</v>
      </c>
      <c r="H973" s="2">
        <f>'Moving Avg'!G973</f>
        <v>1.580989999999999</v>
      </c>
      <c r="I973" s="2">
        <f>'Moving Avg'!H973</f>
        <v>2.1322229999999998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1.5649</v>
      </c>
      <c r="C974" s="2">
        <f>RSI!I974</f>
        <v>47.277601502763133</v>
      </c>
      <c r="D974" s="2">
        <f>MACD!E974</f>
        <v>-2.4743608336075473E-2</v>
      </c>
      <c r="E974" s="2">
        <f>MACD!F974</f>
        <v>-8.7472687290281997E-3</v>
      </c>
      <c r="F974" s="2">
        <f>'Moving Avg'!D974</f>
        <v>1.5649</v>
      </c>
      <c r="G974" s="2">
        <f>'Moving Avg'!F974</f>
        <v>1.5657350000000005</v>
      </c>
      <c r="H974" s="2">
        <f>'Moving Avg'!G974</f>
        <v>1.5786419999999992</v>
      </c>
      <c r="I974" s="2">
        <f>'Moving Avg'!H974</f>
        <v>2.1235045000000001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1.5649</v>
      </c>
      <c r="C975" s="2">
        <f>RSI!I975</f>
        <v>47.277601502763133</v>
      </c>
      <c r="D975" s="2">
        <f>MACD!E975</f>
        <v>-2.1966107864193729E-2</v>
      </c>
      <c r="E975" s="2">
        <f>MACD!F975</f>
        <v>-1.1391036556061307E-2</v>
      </c>
      <c r="F975" s="2">
        <f>'Moving Avg'!D975</f>
        <v>1.5649</v>
      </c>
      <c r="G975" s="2">
        <f>'Moving Avg'!F975</f>
        <v>1.5654550000000005</v>
      </c>
      <c r="H975" s="2">
        <f>'Moving Avg'!G975</f>
        <v>1.577747999999999</v>
      </c>
      <c r="I975" s="2">
        <f>'Moving Avg'!H975</f>
        <v>2.1152610000000003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1.5202</v>
      </c>
      <c r="C976" s="2">
        <f>RSI!I976</f>
        <v>39.96313913347884</v>
      </c>
      <c r="D976" s="2">
        <f>MACD!E976</f>
        <v>-9.3516433023010936E-3</v>
      </c>
      <c r="E976" s="2">
        <f>MACD!F976</f>
        <v>-1.0983157905309264E-2</v>
      </c>
      <c r="F976" s="2">
        <f>'Moving Avg'!D976</f>
        <v>1.55596</v>
      </c>
      <c r="G976" s="2">
        <f>'Moving Avg'!F976</f>
        <v>1.5632200000000005</v>
      </c>
      <c r="H976" s="2">
        <f>'Moving Avg'!G976</f>
        <v>1.5773019999999991</v>
      </c>
      <c r="I976" s="2">
        <f>'Moving Avg'!H976</f>
        <v>2.1074925000000002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1.5145999999999999</v>
      </c>
      <c r="C977" s="2">
        <f>RSI!I977</f>
        <v>39.146030329745059</v>
      </c>
      <c r="D977" s="2">
        <f>MACD!E977</f>
        <v>2.0716738707180493E-3</v>
      </c>
      <c r="E977" s="2">
        <f>MACD!F977</f>
        <v>-8.3721915501038021E-3</v>
      </c>
      <c r="F977" s="2">
        <f>'Moving Avg'!D977</f>
        <v>1.5459000000000001</v>
      </c>
      <c r="G977" s="2">
        <f>'Moving Avg'!F977</f>
        <v>1.5607050000000007</v>
      </c>
      <c r="H977" s="2">
        <f>'Moving Avg'!G977</f>
        <v>1.5767439999999993</v>
      </c>
      <c r="I977" s="2">
        <f>'Moving Avg'!H977</f>
        <v>2.1003665000000002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1.5592999999999999</v>
      </c>
      <c r="C978" s="2">
        <f>RSI!I978</f>
        <v>48.242943396161834</v>
      </c>
      <c r="D978" s="2">
        <f>MACD!E978</f>
        <v>1.8925443182888912E-3</v>
      </c>
      <c r="E978" s="2">
        <f>MACD!F978</f>
        <v>-6.3192443764252633E-3</v>
      </c>
      <c r="F978" s="2">
        <f>'Moving Avg'!D978</f>
        <v>1.54478</v>
      </c>
      <c r="G978" s="2">
        <f>'Moving Avg'!F978</f>
        <v>1.5581900000000004</v>
      </c>
      <c r="H978" s="2">
        <f>'Moving Avg'!G978</f>
        <v>1.5779739999999995</v>
      </c>
      <c r="I978" s="2">
        <f>'Moving Avg'!H978</f>
        <v>2.0943025000000004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1.5369999999999999</v>
      </c>
      <c r="C979" s="2">
        <f>RSI!I979</f>
        <v>44.656439955020588</v>
      </c>
      <c r="D979" s="2">
        <f>MACD!E979</f>
        <v>3.4463027109064015E-3</v>
      </c>
      <c r="E979" s="2">
        <f>MACD!F979</f>
        <v>-4.3661349589589303E-3</v>
      </c>
      <c r="F979" s="2">
        <f>'Moving Avg'!D979</f>
        <v>1.5391999999999997</v>
      </c>
      <c r="G979" s="2">
        <f>'Moving Avg'!F979</f>
        <v>1.5545600000000004</v>
      </c>
      <c r="H979" s="2">
        <f>'Moving Avg'!G979</f>
        <v>1.5776399999999997</v>
      </c>
      <c r="I979" s="2">
        <f>'Moving Avg'!H979</f>
        <v>2.0880430000000003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1.5369999999999999</v>
      </c>
      <c r="C980" s="2">
        <f>RSI!I980</f>
        <v>44.656439955020581</v>
      </c>
      <c r="D980" s="2">
        <f>MACD!E980</f>
        <v>4.9423093978755439E-3</v>
      </c>
      <c r="E980" s="2">
        <f>MACD!F980</f>
        <v>-2.5044460875920356E-3</v>
      </c>
      <c r="F980" s="2">
        <f>'Moving Avg'!D980</f>
        <v>1.5336199999999998</v>
      </c>
      <c r="G980" s="2">
        <f>'Moving Avg'!F980</f>
        <v>1.5531650000000004</v>
      </c>
      <c r="H980" s="2">
        <f>'Moving Avg'!G980</f>
        <v>1.5773060000000001</v>
      </c>
      <c r="I980" s="2">
        <f>'Moving Avg'!H980</f>
        <v>2.0809455000000003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1.5089999999999999</v>
      </c>
      <c r="C981" s="2">
        <f>RSI!I981</f>
        <v>40.294263657418725</v>
      </c>
      <c r="D981" s="2">
        <f>MACD!E981</f>
        <v>8.4500945868357658E-3</v>
      </c>
      <c r="E981" s="2">
        <f>MACD!F981</f>
        <v>-3.1353795270647536E-4</v>
      </c>
      <c r="F981" s="2">
        <f>'Moving Avg'!D981</f>
        <v>1.53138</v>
      </c>
      <c r="G981" s="2">
        <f>'Moving Avg'!F981</f>
        <v>1.5503700000000002</v>
      </c>
      <c r="H981" s="2">
        <f>'Moving Avg'!G981</f>
        <v>1.577752</v>
      </c>
      <c r="I981" s="2">
        <f>'Moving Avg'!H981</f>
        <v>2.073121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1.5089999999999999</v>
      </c>
      <c r="C982" s="2">
        <f>RSI!I982</f>
        <v>40.294263657418725</v>
      </c>
      <c r="D982" s="2">
        <f>MACD!E982</f>
        <v>1.1739098998849284E-2</v>
      </c>
      <c r="E982" s="2">
        <f>MACD!F982</f>
        <v>2.0969894376046769E-3</v>
      </c>
      <c r="F982" s="2">
        <f>'Moving Avg'!D982</f>
        <v>1.5302600000000002</v>
      </c>
      <c r="G982" s="2">
        <f>'Moving Avg'!F982</f>
        <v>1.5509300000000001</v>
      </c>
      <c r="H982" s="2">
        <f>'Moving Avg'!G982</f>
        <v>1.5789820000000003</v>
      </c>
      <c r="I982" s="2">
        <f>'Moving Avg'!H982</f>
        <v>2.0658275000000001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1.4811000000000001</v>
      </c>
      <c r="C983" s="2">
        <f>RSI!I983</f>
        <v>36.207046149290832</v>
      </c>
      <c r="D983" s="2">
        <f>MACD!E983</f>
        <v>1.6885879105140722E-2</v>
      </c>
      <c r="E983" s="2">
        <f>MACD!F983</f>
        <v>5.054767371111886E-3</v>
      </c>
      <c r="F983" s="2">
        <f>'Moving Avg'!D983</f>
        <v>1.5146200000000001</v>
      </c>
      <c r="G983" s="2">
        <f>'Moving Avg'!F983</f>
        <v>1.549255</v>
      </c>
      <c r="H983" s="2">
        <f>'Moving Avg'!G983</f>
        <v>1.5780880000000004</v>
      </c>
      <c r="I983" s="2">
        <f>'Moving Avg'!H983</f>
        <v>2.0584505000000006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1.5592999999999999</v>
      </c>
      <c r="C984" s="2">
        <f>RSI!I984</f>
        <v>51.16053832266882</v>
      </c>
      <c r="D984" s="2">
        <f>MACD!E984</f>
        <v>1.5888218172974478E-2</v>
      </c>
      <c r="E984" s="2">
        <f>MACD!F984</f>
        <v>7.2214575314844048E-3</v>
      </c>
      <c r="F984" s="2">
        <f>'Moving Avg'!D984</f>
        <v>1.51908</v>
      </c>
      <c r="G984" s="2">
        <f>'Moving Avg'!F984</f>
        <v>1.55149</v>
      </c>
      <c r="H984" s="2">
        <f>'Moving Avg'!G984</f>
        <v>1.5784240000000005</v>
      </c>
      <c r="I984" s="2">
        <f>'Moving Avg'!H984</f>
        <v>2.0514925000000006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</row>
    <row r="985" spans="1:12" ht="13.5" x14ac:dyDescent="0.25">
      <c r="A985" s="3">
        <f>RSI!A985</f>
        <v>43745</v>
      </c>
      <c r="B985" s="2">
        <f>RSI!B985</f>
        <v>1.5649</v>
      </c>
      <c r="C985" s="2">
        <f>RSI!I985</f>
        <v>52.027751655597555</v>
      </c>
      <c r="D985" s="2">
        <f>MACD!E985</f>
        <v>1.4574515526143417E-2</v>
      </c>
      <c r="E985" s="2">
        <f>MACD!F985</f>
        <v>8.6920691304162075E-3</v>
      </c>
      <c r="F985" s="2">
        <f>'Moving Avg'!D985</f>
        <v>1.5246600000000001</v>
      </c>
      <c r="G985" s="2">
        <f>'Moving Avg'!F985</f>
        <v>1.55149</v>
      </c>
      <c r="H985" s="2">
        <f>'Moving Avg'!G985</f>
        <v>1.5792060000000003</v>
      </c>
      <c r="I985" s="2">
        <f>'Moving Avg'!H985</f>
        <v>2.0445345000000006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</row>
    <row r="986" spans="1:12" ht="13.5" x14ac:dyDescent="0.25">
      <c r="A986" s="3">
        <f>RSI!A986</f>
        <v>43746</v>
      </c>
      <c r="B986" s="2">
        <f>RSI!B986</f>
        <v>1.5649</v>
      </c>
      <c r="C986" s="2">
        <f>RSI!I986</f>
        <v>52.027751655597569</v>
      </c>
      <c r="D986" s="2">
        <f>MACD!E986</f>
        <v>6.5022468937130373E-3</v>
      </c>
      <c r="E986" s="2">
        <f>MACD!F986</f>
        <v>8.2541046830755735E-3</v>
      </c>
      <c r="F986" s="2">
        <f>'Moving Avg'!D986</f>
        <v>1.5358399999999999</v>
      </c>
      <c r="G986" s="2">
        <f>'Moving Avg'!F986</f>
        <v>1.549255</v>
      </c>
      <c r="H986" s="2">
        <f>'Moving Avg'!G986</f>
        <v>1.58066</v>
      </c>
      <c r="I986" s="2">
        <f>'Moving Avg'!H986</f>
        <v>2.0378280000000011</v>
      </c>
      <c r="J986" s="5" t="str">
        <f>OBV!F986</f>
        <v>BEARISH</v>
      </c>
      <c r="K986" s="5" t="str">
        <f>OBV!G986</f>
        <v>NEUTRAL</v>
      </c>
      <c r="L986" s="5" t="str">
        <f>OBV!H986</f>
        <v>BEARISH DIVERGENCE</v>
      </c>
    </row>
    <row r="987" spans="1:12" ht="13.5" x14ac:dyDescent="0.25">
      <c r="A987" s="3">
        <f>RSI!A987</f>
        <v>43747</v>
      </c>
      <c r="B987" s="2">
        <f>RSI!B987</f>
        <v>1.5649</v>
      </c>
      <c r="C987" s="2">
        <f>RSI!I987</f>
        <v>52.027751655597569</v>
      </c>
      <c r="D987" s="2">
        <f>MACD!E987</f>
        <v>-1.2672199481480462E-3</v>
      </c>
      <c r="E987" s="2">
        <f>MACD!F987</f>
        <v>6.3498397568308501E-3</v>
      </c>
      <c r="F987" s="2">
        <f>'Moving Avg'!D987</f>
        <v>1.5470199999999998</v>
      </c>
      <c r="G987" s="2">
        <f>'Moving Avg'!F987</f>
        <v>1.5470200000000003</v>
      </c>
      <c r="H987" s="2">
        <f>'Moving Avg'!G987</f>
        <v>1.581442</v>
      </c>
      <c r="I987" s="2">
        <f>'Moving Avg'!H987</f>
        <v>2.0317640000000008</v>
      </c>
      <c r="J987" s="5" t="str">
        <f>OBV!F987</f>
        <v>BEARISH</v>
      </c>
      <c r="K987" s="5" t="str">
        <f>OBV!G987</f>
        <v>NEUTRAL</v>
      </c>
      <c r="L987" s="5" t="str">
        <f>OBV!H987</f>
        <v>BEARISH DIVERGENCE</v>
      </c>
    </row>
    <row r="988" spans="1:12" ht="13.5" x14ac:dyDescent="0.25">
      <c r="A988" s="3">
        <f>RSI!A988</f>
        <v>43748</v>
      </c>
      <c r="B988" s="2">
        <f>RSI!B988</f>
        <v>1.5649</v>
      </c>
      <c r="C988" s="2">
        <f>RSI!I988</f>
        <v>52.027751655597569</v>
      </c>
      <c r="D988" s="2">
        <f>MACD!E988</f>
        <v>-1.0362641125902794E-3</v>
      </c>
      <c r="E988" s="2">
        <f>MACD!F988</f>
        <v>4.8726189829466247E-3</v>
      </c>
      <c r="F988" s="2">
        <f>'Moving Avg'!D988</f>
        <v>1.5637799999999999</v>
      </c>
      <c r="G988" s="2">
        <f>'Moving Avg'!F988</f>
        <v>1.5470200000000003</v>
      </c>
      <c r="H988" s="2">
        <f>'Moving Avg'!G988</f>
        <v>1.5815539999999999</v>
      </c>
      <c r="I988" s="2">
        <f>'Moving Avg'!H988</f>
        <v>2.026091500000001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1.5649</v>
      </c>
      <c r="C989" s="2">
        <f>RSI!I989</f>
        <v>52.027751655597555</v>
      </c>
      <c r="D989" s="2">
        <f>MACD!E989</f>
        <v>-4.3380934253287595E-3</v>
      </c>
      <c r="E989" s="2">
        <f>MACD!F989</f>
        <v>3.030476501291548E-3</v>
      </c>
      <c r="F989" s="2">
        <f>'Moving Avg'!D989</f>
        <v>1.5649</v>
      </c>
      <c r="G989" s="2">
        <f>'Moving Avg'!F989</f>
        <v>1.5470200000000005</v>
      </c>
      <c r="H989" s="2">
        <f>'Moving Avg'!G989</f>
        <v>1.5799899999999996</v>
      </c>
      <c r="I989" s="2">
        <f>'Moving Avg'!H989</f>
        <v>2.0207820000000014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1.5649</v>
      </c>
      <c r="C990" s="2">
        <f>RSI!I990</f>
        <v>52.027751655597569</v>
      </c>
      <c r="D990" s="2">
        <f>MACD!E990</f>
        <v>-7.1935084888665735E-3</v>
      </c>
      <c r="E990" s="2">
        <f>MACD!F990</f>
        <v>9.8567950325992369E-4</v>
      </c>
      <c r="F990" s="2">
        <f>'Moving Avg'!D990</f>
        <v>1.5649</v>
      </c>
      <c r="G990" s="2">
        <f>'Moving Avg'!F990</f>
        <v>1.5470200000000005</v>
      </c>
      <c r="H990" s="2">
        <f>'Moving Avg'!G990</f>
        <v>1.5765239999999994</v>
      </c>
      <c r="I990" s="2">
        <f>'Moving Avg'!H990</f>
        <v>2.0160035000000009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1.5089999999999999</v>
      </c>
      <c r="C991" s="2">
        <f>RSI!I991</f>
        <v>40.758295207153807</v>
      </c>
      <c r="D991" s="2">
        <f>MACD!E991</f>
        <v>-9.8335800231044157E-3</v>
      </c>
      <c r="E991" s="2">
        <f>MACD!F991</f>
        <v>-1.1781724020129445E-3</v>
      </c>
      <c r="F991" s="2">
        <f>'Moving Avg'!D991</f>
        <v>1.5537199999999998</v>
      </c>
      <c r="G991" s="2">
        <f>'Moving Avg'!F991</f>
        <v>1.5442250000000004</v>
      </c>
      <c r="H991" s="2">
        <f>'Moving Avg'!G991</f>
        <v>1.5718299999999996</v>
      </c>
      <c r="I991" s="2">
        <f>'Moving Avg'!H991</f>
        <v>2.0110295000000011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1.5089999999999999</v>
      </c>
      <c r="C992" s="2">
        <f>RSI!I992</f>
        <v>40.758295207153807</v>
      </c>
      <c r="D992" s="2">
        <f>MACD!E992</f>
        <v>-1.1789948546816476E-2</v>
      </c>
      <c r="E992" s="2">
        <f>MACD!F992</f>
        <v>-3.3005276309736506E-3</v>
      </c>
      <c r="F992" s="2">
        <f>'Moving Avg'!D992</f>
        <v>1.54254</v>
      </c>
      <c r="G992" s="2">
        <f>'Moving Avg'!F992</f>
        <v>1.5414300000000005</v>
      </c>
      <c r="H992" s="2">
        <f>'Moving Avg'!G992</f>
        <v>1.5664639999999996</v>
      </c>
      <c r="I992" s="2">
        <f>'Moving Avg'!H992</f>
        <v>2.0066980000000014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1.4642999999999999</v>
      </c>
      <c r="C993" s="2">
        <f>RSI!I993</f>
        <v>33.940404868579293</v>
      </c>
      <c r="D993" s="2">
        <f>MACD!E993</f>
        <v>-1.4169554101897797E-2</v>
      </c>
      <c r="E993" s="2">
        <f>MACD!F993</f>
        <v>-5.4743329251584804E-3</v>
      </c>
      <c r="F993" s="2">
        <f>'Moving Avg'!D993</f>
        <v>1.5224199999999999</v>
      </c>
      <c r="G993" s="2">
        <f>'Moving Avg'!F993</f>
        <v>1.5364000000000004</v>
      </c>
      <c r="H993" s="2">
        <f>'Moving Avg'!G993</f>
        <v>1.5606519999999997</v>
      </c>
      <c r="I993" s="2">
        <f>'Moving Avg'!H993</f>
        <v>2.0016120000000011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</row>
    <row r="994" spans="1:12" ht="13.5" x14ac:dyDescent="0.25">
      <c r="A994" s="3">
        <f>RSI!A994</f>
        <v>43759</v>
      </c>
      <c r="B994" s="2">
        <f>RSI!B994</f>
        <v>1.5034000000000001</v>
      </c>
      <c r="C994" s="2">
        <f>RSI!I994</f>
        <v>42.932783925253254</v>
      </c>
      <c r="D994" s="2">
        <f>MACD!E994</f>
        <v>-6.5465151025809742E-3</v>
      </c>
      <c r="E994" s="2">
        <f>MACD!F994</f>
        <v>-5.6887693606429797E-3</v>
      </c>
      <c r="F994" s="2">
        <f>'Moving Avg'!D994</f>
        <v>1.5101200000000001</v>
      </c>
      <c r="G994" s="2">
        <f>'Moving Avg'!F994</f>
        <v>1.5333250000000005</v>
      </c>
      <c r="H994" s="2">
        <f>'Moving Avg'!G994</f>
        <v>1.5568519999999999</v>
      </c>
      <c r="I994" s="2">
        <f>'Moving Avg'!H994</f>
        <v>1.9959670000000014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</row>
    <row r="995" spans="1:12" ht="13.5" x14ac:dyDescent="0.25">
      <c r="A995" s="3">
        <f>RSI!A995</f>
        <v>43760</v>
      </c>
      <c r="B995" s="2">
        <f>RSI!B995</f>
        <v>1.4811000000000001</v>
      </c>
      <c r="C995" s="2">
        <f>RSI!I995</f>
        <v>39.620191128827202</v>
      </c>
      <c r="D995" s="2">
        <f>MACD!E995</f>
        <v>2.6509828610157271E-3</v>
      </c>
      <c r="E995" s="2">
        <f>MACD!F995</f>
        <v>-4.0208189163112385E-3</v>
      </c>
      <c r="F995" s="2">
        <f>'Moving Avg'!D995</f>
        <v>1.4933599999999998</v>
      </c>
      <c r="G995" s="2">
        <f>'Moving Avg'!F995</f>
        <v>1.5291350000000006</v>
      </c>
      <c r="H995" s="2">
        <f>'Moving Avg'!G995</f>
        <v>1.552716</v>
      </c>
      <c r="I995" s="2">
        <f>'Moving Avg'!H995</f>
        <v>1.9895120000000015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1.4642999999999999</v>
      </c>
      <c r="C996" s="2">
        <f>RSI!I996</f>
        <v>37.286113876306359</v>
      </c>
      <c r="D996" s="2">
        <f>MACD!E996</f>
        <v>1.2026219352596845E-2</v>
      </c>
      <c r="E996" s="2">
        <f>MACD!F996</f>
        <v>-8.1141126252962147E-4</v>
      </c>
      <c r="F996" s="2">
        <f>'Moving Avg'!D996</f>
        <v>1.4844200000000001</v>
      </c>
      <c r="G996" s="2">
        <f>'Moving Avg'!F996</f>
        <v>1.5263400000000005</v>
      </c>
      <c r="H996" s="2">
        <f>'Moving Avg'!G996</f>
        <v>1.549698</v>
      </c>
      <c r="I996" s="2">
        <f>'Moving Avg'!H996</f>
        <v>1.9821905000000015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1.4531000000000001</v>
      </c>
      <c r="C997" s="2">
        <f>RSI!I997</f>
        <v>35.773080781926581</v>
      </c>
      <c r="D997" s="2">
        <f>MACD!E997</f>
        <v>2.121050755138465E-2</v>
      </c>
      <c r="E997" s="2">
        <f>MACD!F997</f>
        <v>3.5929725002532328E-3</v>
      </c>
      <c r="F997" s="2">
        <f>'Moving Avg'!D997</f>
        <v>1.4732400000000001</v>
      </c>
      <c r="G997" s="2">
        <f>'Moving Avg'!F997</f>
        <v>1.5232650000000003</v>
      </c>
      <c r="H997" s="2">
        <f>'Moving Avg'!G997</f>
        <v>1.5458980000000002</v>
      </c>
      <c r="I997" s="2">
        <f>'Moving Avg'!H997</f>
        <v>1.9745055000000016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1.4531000000000001</v>
      </c>
      <c r="C998" s="2">
        <f>RSI!I998</f>
        <v>35.773080781926581</v>
      </c>
      <c r="D998" s="2">
        <f>MACD!E998</f>
        <v>2.9438533831900537E-2</v>
      </c>
      <c r="E998" s="2">
        <f>MACD!F998</f>
        <v>8.7620847665826947E-3</v>
      </c>
      <c r="F998" s="2">
        <f>'Moving Avg'!D998</f>
        <v>1.4710000000000001</v>
      </c>
      <c r="G998" s="2">
        <f>'Moving Avg'!F998</f>
        <v>1.5179550000000002</v>
      </c>
      <c r="H998" s="2">
        <f>'Moving Avg'!G998</f>
        <v>1.5424320000000007</v>
      </c>
      <c r="I998" s="2">
        <f>'Moving Avg'!H998</f>
        <v>1.9676310000000017</v>
      </c>
      <c r="J998" s="5" t="str">
        <f>OBV!F998</f>
        <v>BULLISH</v>
      </c>
      <c r="K998" s="5" t="str">
        <f>OBV!G998</f>
        <v>NEUTRAL</v>
      </c>
      <c r="L998" s="5" t="str">
        <f>OBV!H998</f>
        <v>BULLISH DIVERGENCE</v>
      </c>
    </row>
    <row r="999" spans="1:12" ht="13.5" x14ac:dyDescent="0.25">
      <c r="A999" s="3">
        <f>RSI!A999</f>
        <v>43766</v>
      </c>
      <c r="B999" s="2">
        <f>RSI!B999</f>
        <v>1.4811000000000001</v>
      </c>
      <c r="C999" s="2">
        <f>RSI!I999</f>
        <v>42.534221511553802</v>
      </c>
      <c r="D999" s="2">
        <f>MACD!E999</f>
        <v>3.474951130145687E-2</v>
      </c>
      <c r="E999" s="2">
        <f>MACD!F999</f>
        <v>1.3959570073557531E-2</v>
      </c>
      <c r="F999" s="2">
        <f>'Moving Avg'!D999</f>
        <v>1.4665400000000002</v>
      </c>
      <c r="G999" s="2">
        <f>'Moving Avg'!F999</f>
        <v>1.5151600000000003</v>
      </c>
      <c r="H999" s="2">
        <f>'Moving Avg'!G999</f>
        <v>1.5396380000000005</v>
      </c>
      <c r="I999" s="2">
        <f>'Moving Avg'!H999</f>
        <v>1.9615115000000023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1.4811000000000001</v>
      </c>
      <c r="C1000" s="2">
        <f>RSI!I1000</f>
        <v>42.534221511553802</v>
      </c>
      <c r="D1000" s="2">
        <f>MACD!E1000</f>
        <v>3.9469513463628259E-2</v>
      </c>
      <c r="E1000" s="2">
        <f>MACD!F1000</f>
        <v>1.9061558751571679E-2</v>
      </c>
      <c r="F1000" s="2">
        <f>'Moving Avg'!D1000</f>
        <v>1.4665399999999997</v>
      </c>
      <c r="G1000" s="2">
        <f>'Moving Avg'!F1000</f>
        <v>1.5123650000000002</v>
      </c>
      <c r="H1000" s="2">
        <f>'Moving Avg'!G1000</f>
        <v>1.5385200000000003</v>
      </c>
      <c r="I1000" s="2">
        <f>'Moving Avg'!H1000</f>
        <v>1.9559785000000025</v>
      </c>
      <c r="J1000" s="5" t="str">
        <f>OBV!F1000</f>
        <v>BEARISH</v>
      </c>
      <c r="K1000" s="5" t="str">
        <f>OBV!G1000</f>
        <v>NEUTRAL</v>
      </c>
      <c r="L1000" s="5" t="str">
        <f>OBV!H1000</f>
        <v>NEUTRAL</v>
      </c>
    </row>
    <row r="1001" spans="1:12" ht="13.5" x14ac:dyDescent="0.25">
      <c r="A1001" s="3">
        <f>RSI!A1001</f>
        <v>43768</v>
      </c>
      <c r="B1001" s="2">
        <f>RSI!B1001</f>
        <v>1.5034000000000001</v>
      </c>
      <c r="C1001" s="2">
        <f>RSI!I1001</f>
        <v>47.626698072341775</v>
      </c>
      <c r="D1001" s="2">
        <f>MACD!E1001</f>
        <v>3.3420859733550357E-2</v>
      </c>
      <c r="E1001" s="2">
        <f>MACD!F1001</f>
        <v>2.1933418947967416E-2</v>
      </c>
      <c r="F1001" s="2">
        <f>'Moving Avg'!D1001</f>
        <v>1.4743599999999999</v>
      </c>
      <c r="G1001" s="2">
        <f>'Moving Avg'!F1001</f>
        <v>1.5120850000000001</v>
      </c>
      <c r="H1001" s="2">
        <f>'Moving Avg'!G1001</f>
        <v>1.5387440000000003</v>
      </c>
      <c r="I1001" s="2">
        <f>'Moving Avg'!H1001</f>
        <v>1.9511160000000027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1.4978</v>
      </c>
      <c r="C1002" s="2">
        <f>RSI!I1002</f>
        <v>46.512011640813007</v>
      </c>
      <c r="D1002" s="2">
        <f>MACD!E1002</f>
        <v>2.8779653993648013E-2</v>
      </c>
      <c r="E1002" s="2">
        <f>MACD!F1002</f>
        <v>2.3302665957103535E-2</v>
      </c>
      <c r="F1002" s="2">
        <f>'Moving Avg'!D1002</f>
        <v>1.4833000000000001</v>
      </c>
      <c r="G1002" s="2">
        <f>'Moving Avg'!F1002</f>
        <v>1.5115250000000002</v>
      </c>
      <c r="H1002" s="2">
        <f>'Moving Avg'!G1002</f>
        <v>1.5388560000000007</v>
      </c>
      <c r="I1002" s="2">
        <f>'Moving Avg'!H1002</f>
        <v>1.9465610000000027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1.4978</v>
      </c>
      <c r="C1003" s="2">
        <f>RSI!I1003</f>
        <v>46.512011640813</v>
      </c>
      <c r="D1003" s="2">
        <f>MACD!E1003</f>
        <v>1.8066120676133224E-2</v>
      </c>
      <c r="E1003" s="2">
        <f>MACD!F1003</f>
        <v>2.2255356900909472E-2</v>
      </c>
      <c r="F1003" s="2">
        <f>'Moving Avg'!D1003</f>
        <v>1.49224</v>
      </c>
      <c r="G1003" s="2">
        <f>'Moving Avg'!F1003</f>
        <v>1.5123600000000004</v>
      </c>
      <c r="H1003" s="2">
        <f>'Moving Avg'!G1003</f>
        <v>1.5380720000000005</v>
      </c>
      <c r="I1003" s="2">
        <f>'Moving Avg'!H1003</f>
        <v>1.9417265000000028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1.4978</v>
      </c>
      <c r="C1004" s="2">
        <f>RSI!I1004</f>
        <v>46.512011640813</v>
      </c>
      <c r="D1004" s="2">
        <f>MACD!E1004</f>
        <v>1.5100063282910581E-2</v>
      </c>
      <c r="E1004" s="2">
        <f>MACD!F1004</f>
        <v>2.0824298177309696E-2</v>
      </c>
      <c r="F1004" s="2">
        <f>'Moving Avg'!D1004</f>
        <v>1.4955799999999999</v>
      </c>
      <c r="G1004" s="2">
        <f>'Moving Avg'!F1004</f>
        <v>1.5092850000000004</v>
      </c>
      <c r="H1004" s="2">
        <f>'Moving Avg'!G1004</f>
        <v>1.5358360000000004</v>
      </c>
      <c r="I1004" s="2">
        <f>'Moving Avg'!H1004</f>
        <v>1.9371435000000028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1.4308000000000001</v>
      </c>
      <c r="C1005" s="2">
        <f>RSI!I1005</f>
        <v>34.460024713889013</v>
      </c>
      <c r="D1005" s="2">
        <f>MACD!E1005</f>
        <v>1.4200160045680255E-2</v>
      </c>
      <c r="E1005" s="2">
        <f>MACD!F1005</f>
        <v>1.9499470550983809E-2</v>
      </c>
      <c r="F1005" s="2">
        <f>'Moving Avg'!D1005</f>
        <v>1.48552</v>
      </c>
      <c r="G1005" s="2">
        <f>'Moving Avg'!F1005</f>
        <v>1.5025800000000002</v>
      </c>
      <c r="H1005" s="2">
        <f>'Moving Avg'!G1005</f>
        <v>1.5330420000000005</v>
      </c>
      <c r="I1005" s="2">
        <f>'Moving Avg'!H1005</f>
        <v>1.9325610000000031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1.3636999999999999</v>
      </c>
      <c r="C1006" s="2">
        <f>RSI!I1006</f>
        <v>26.933171777754225</v>
      </c>
      <c r="D1006" s="2">
        <f>MACD!E1006</f>
        <v>1.6292256825107376E-2</v>
      </c>
      <c r="E1006" s="2">
        <f>MACD!F1006</f>
        <v>1.8858027805808524E-2</v>
      </c>
      <c r="F1006" s="2">
        <f>'Moving Avg'!D1006</f>
        <v>1.4575800000000001</v>
      </c>
      <c r="G1006" s="2">
        <f>'Moving Avg'!F1006</f>
        <v>1.4925200000000003</v>
      </c>
      <c r="H1006" s="2">
        <f>'Moving Avg'!G1006</f>
        <v>1.529018</v>
      </c>
      <c r="I1006" s="2">
        <f>'Moving Avg'!H1006</f>
        <v>1.9269720000000032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1.3636999999999999</v>
      </c>
      <c r="C1007" s="2">
        <f>RSI!I1007</f>
        <v>26.933171777754225</v>
      </c>
      <c r="D1007" s="2">
        <f>MACD!E1007</f>
        <v>1.71690590673923E-2</v>
      </c>
      <c r="E1007" s="2">
        <f>MACD!F1007</f>
        <v>1.8520234058125279E-2</v>
      </c>
      <c r="F1007" s="2">
        <f>'Moving Avg'!D1007</f>
        <v>1.4307599999999998</v>
      </c>
      <c r="G1007" s="2">
        <f>'Moving Avg'!F1007</f>
        <v>1.4824600000000003</v>
      </c>
      <c r="H1007" s="2">
        <f>'Moving Avg'!G1007</f>
        <v>1.5249940000000002</v>
      </c>
      <c r="I1007" s="2">
        <f>'Moving Avg'!H1007</f>
        <v>1.922054000000003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1.3972</v>
      </c>
      <c r="C1008" s="2">
        <f>RSI!I1008</f>
        <v>35.136496487646511</v>
      </c>
      <c r="D1008" s="2">
        <f>MACD!E1008</f>
        <v>1.6197675535651213E-2</v>
      </c>
      <c r="E1008" s="2">
        <f>MACD!F1008</f>
        <v>1.8055722353630468E-2</v>
      </c>
      <c r="F1008" s="2">
        <f>'Moving Avg'!D1008</f>
        <v>1.4106399999999999</v>
      </c>
      <c r="G1008" s="2">
        <f>'Moving Avg'!F1008</f>
        <v>1.4740750000000005</v>
      </c>
      <c r="H1008" s="2">
        <f>'Moving Avg'!G1008</f>
        <v>1.5207459999999999</v>
      </c>
      <c r="I1008" s="2">
        <f>'Moving Avg'!H1008</f>
        <v>1.9170240000000029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1.3972</v>
      </c>
      <c r="C1009" s="2">
        <f>RSI!I1009</f>
        <v>35.136496487646511</v>
      </c>
      <c r="D1009" s="2">
        <f>MACD!E1009</f>
        <v>2.0196760511800971E-2</v>
      </c>
      <c r="E1009" s="2">
        <f>MACD!F1009</f>
        <v>1.8483929985264567E-2</v>
      </c>
      <c r="F1009" s="2">
        <f>'Moving Avg'!D1009</f>
        <v>1.39052</v>
      </c>
      <c r="G1009" s="2">
        <f>'Moving Avg'!F1009</f>
        <v>1.4656900000000006</v>
      </c>
      <c r="H1009" s="2">
        <f>'Moving Avg'!G1009</f>
        <v>1.5164979999999999</v>
      </c>
      <c r="I1009" s="2">
        <f>'Moving Avg'!H1009</f>
        <v>1.912022000000003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1.3972</v>
      </c>
      <c r="C1010" s="2">
        <f>RSI!I1010</f>
        <v>35.136496487646511</v>
      </c>
      <c r="D1010" s="2">
        <f>MACD!E1010</f>
        <v>2.4055909589846491E-2</v>
      </c>
      <c r="E1010" s="2">
        <f>MACD!F1010</f>
        <v>1.9598325906180953E-2</v>
      </c>
      <c r="F1010" s="2">
        <f>'Moving Avg'!D1010</f>
        <v>1.3837999999999999</v>
      </c>
      <c r="G1010" s="2">
        <f>'Moving Avg'!F1010</f>
        <v>1.4573050000000005</v>
      </c>
      <c r="H1010" s="2">
        <f>'Moving Avg'!G1010</f>
        <v>1.5131439999999998</v>
      </c>
      <c r="I1010" s="2">
        <f>'Moving Avg'!H1010</f>
        <v>1.9070200000000028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</row>
    <row r="1011" spans="1:12" ht="13.5" x14ac:dyDescent="0.25">
      <c r="A1011" s="3">
        <f>RSI!A1011</f>
        <v>43782</v>
      </c>
      <c r="B1011" s="2">
        <f>RSI!B1011</f>
        <v>1.4084000000000001</v>
      </c>
      <c r="C1011" s="2">
        <f>RSI!I1011</f>
        <v>38.041187866762257</v>
      </c>
      <c r="D1011" s="2">
        <f>MACD!E1011</f>
        <v>3.0362582974755581E-2</v>
      </c>
      <c r="E1011" s="2">
        <f>MACD!F1011</f>
        <v>2.1751177319895881E-2</v>
      </c>
      <c r="F1011" s="2">
        <f>'Moving Avg'!D1011</f>
        <v>1.3927400000000001</v>
      </c>
      <c r="G1011" s="2">
        <f>'Moving Avg'!F1011</f>
        <v>1.4522750000000006</v>
      </c>
      <c r="H1011" s="2">
        <f>'Moving Avg'!G1011</f>
        <v>1.510014</v>
      </c>
      <c r="I1011" s="2">
        <f>'Moving Avg'!H1011</f>
        <v>1.9025210000000028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1.4363999999999999</v>
      </c>
      <c r="C1012" s="2">
        <f>RSI!I1012</f>
        <v>44.707566670951387</v>
      </c>
      <c r="D1012" s="2">
        <f>MACD!E1012</f>
        <v>3.3104705051538952E-2</v>
      </c>
      <c r="E1012" s="2">
        <f>MACD!F1012</f>
        <v>2.4021882866224496E-2</v>
      </c>
      <c r="F1012" s="2">
        <f>'Moving Avg'!D1012</f>
        <v>1.4072800000000001</v>
      </c>
      <c r="G1012" s="2">
        <f>'Moving Avg'!F1012</f>
        <v>1.4486450000000004</v>
      </c>
      <c r="H1012" s="2">
        <f>'Moving Avg'!G1012</f>
        <v>1.508786</v>
      </c>
      <c r="I1012" s="2">
        <f>'Moving Avg'!H1012</f>
        <v>1.898497000000003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1.4363999999999999</v>
      </c>
      <c r="C1013" s="2">
        <f>RSI!I1013</f>
        <v>44.707566670951387</v>
      </c>
      <c r="D1013" s="2">
        <f>MACD!E1013</f>
        <v>3.5575544797719294E-2</v>
      </c>
      <c r="E1013" s="2">
        <f>MACD!F1013</f>
        <v>2.6332615252523457E-2</v>
      </c>
      <c r="F1013" s="2">
        <f>'Moving Avg'!D1013</f>
        <v>1.4151199999999999</v>
      </c>
      <c r="G1013" s="2">
        <f>'Moving Avg'!F1013</f>
        <v>1.4472500000000004</v>
      </c>
      <c r="H1013" s="2">
        <f>'Moving Avg'!G1013</f>
        <v>1.5072219999999998</v>
      </c>
      <c r="I1013" s="2">
        <f>'Moving Avg'!H1013</f>
        <v>1.8943615000000029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</row>
    <row r="1014" spans="1:12" ht="13.5" x14ac:dyDescent="0.25">
      <c r="A1014" s="3">
        <f>RSI!A1014</f>
        <v>43787</v>
      </c>
      <c r="B1014" s="2">
        <f>RSI!B1014</f>
        <v>1.4363999999999999</v>
      </c>
      <c r="C1014" s="2">
        <f>RSI!I1014</f>
        <v>44.707566670951387</v>
      </c>
      <c r="D1014" s="2">
        <f>MACD!E1014</f>
        <v>3.7805683689482006E-2</v>
      </c>
      <c r="E1014" s="2">
        <f>MACD!F1014</f>
        <v>2.8627228939915171E-2</v>
      </c>
      <c r="F1014" s="2">
        <f>'Moving Avg'!D1014</f>
        <v>1.42296</v>
      </c>
      <c r="G1014" s="2">
        <f>'Moving Avg'!F1014</f>
        <v>1.4439000000000002</v>
      </c>
      <c r="H1014" s="2">
        <f>'Moving Avg'!G1014</f>
        <v>1.5056579999999999</v>
      </c>
      <c r="I1014" s="2">
        <f>'Moving Avg'!H1014</f>
        <v>1.8902260000000026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1.3972</v>
      </c>
      <c r="C1015" s="2">
        <f>RSI!I1015</f>
        <v>37.628364254696422</v>
      </c>
      <c r="D1015" s="2">
        <f>MACD!E1015</f>
        <v>3.2417835998532762E-2</v>
      </c>
      <c r="E1015" s="2">
        <f>MACD!F1015</f>
        <v>2.9385350351638691E-2</v>
      </c>
      <c r="F1015" s="2">
        <f>'Moving Avg'!D1015</f>
        <v>1.42296</v>
      </c>
      <c r="G1015" s="2">
        <f>'Moving Avg'!F1015</f>
        <v>1.4397050000000002</v>
      </c>
      <c r="H1015" s="2">
        <f>'Moving Avg'!G1015</f>
        <v>1.5023040000000003</v>
      </c>
      <c r="I1015" s="2">
        <f>'Moving Avg'!H1015</f>
        <v>1.8855590000000024</v>
      </c>
      <c r="J1015" s="5" t="str">
        <f>OBV!F1015</f>
        <v>BULLISH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1.3915999999999999</v>
      </c>
      <c r="C1016" s="2">
        <f>RSI!I1016</f>
        <v>36.733509875343756</v>
      </c>
      <c r="D1016" s="2">
        <f>MACD!E1016</f>
        <v>1.8301797653788476E-2</v>
      </c>
      <c r="E1016" s="2">
        <f>MACD!F1016</f>
        <v>2.716863981206865E-2</v>
      </c>
      <c r="F1016" s="2">
        <f>'Moving Avg'!D1016</f>
        <v>1.4195999999999998</v>
      </c>
      <c r="G1016" s="2">
        <f>'Moving Avg'!F1016</f>
        <v>1.4360700000000002</v>
      </c>
      <c r="H1016" s="2">
        <f>'Moving Avg'!G1016</f>
        <v>1.4979440000000002</v>
      </c>
      <c r="I1016" s="2">
        <f>'Moving Avg'!H1016</f>
        <v>1.8815350000000024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1.3581000000000001</v>
      </c>
      <c r="C1017" s="2">
        <f>RSI!I1017</f>
        <v>31.853354331104356</v>
      </c>
      <c r="D1017" s="2">
        <f>MACD!E1017</f>
        <v>9.197188720968752E-3</v>
      </c>
      <c r="E1017" s="2">
        <f>MACD!F1017</f>
        <v>2.3574349593848673E-2</v>
      </c>
      <c r="F1017" s="2">
        <f>'Moving Avg'!D1017</f>
        <v>1.40394</v>
      </c>
      <c r="G1017" s="2">
        <f>'Moving Avg'!F1017</f>
        <v>1.4313199999999999</v>
      </c>
      <c r="H1017" s="2">
        <f>'Moving Avg'!G1017</f>
        <v>1.4929140000000001</v>
      </c>
      <c r="I1017" s="2">
        <f>'Moving Avg'!H1017</f>
        <v>1.876868000000002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1.2909999999999999</v>
      </c>
      <c r="C1018" s="2">
        <f>RSI!I1018</f>
        <v>24.758316133321841</v>
      </c>
      <c r="D1018" s="2">
        <f>MACD!E1018</f>
        <v>1.2147171024645687E-2</v>
      </c>
      <c r="E1018" s="2">
        <f>MACD!F1018</f>
        <v>2.1288913880008076E-2</v>
      </c>
      <c r="F1018" s="2">
        <f>'Moving Avg'!D1018</f>
        <v>1.37486</v>
      </c>
      <c r="G1018" s="2">
        <f>'Moving Avg'!F1018</f>
        <v>1.4232149999999999</v>
      </c>
      <c r="H1018" s="2">
        <f>'Moving Avg'!G1018</f>
        <v>1.4874359999999998</v>
      </c>
      <c r="I1018" s="2">
        <f>'Moving Avg'!H1018</f>
        <v>1.8711950000000022</v>
      </c>
      <c r="J1018" s="5" t="str">
        <f>OBV!F1018</f>
        <v>BEARISH</v>
      </c>
      <c r="K1018" s="5" t="str">
        <f>OBV!G1018</f>
        <v>STRONG</v>
      </c>
      <c r="L1018" s="5" t="str">
        <f>OBV!H1018</f>
        <v>CONFIRMED BEARISH</v>
      </c>
    </row>
    <row r="1019" spans="1:12" ht="13.5" x14ac:dyDescent="0.25">
      <c r="A1019" s="3">
        <f>RSI!A1019</f>
        <v>43794</v>
      </c>
      <c r="B1019" s="2">
        <f>RSI!B1019</f>
        <v>1.224</v>
      </c>
      <c r="C1019" s="2">
        <f>RSI!I1019</f>
        <v>19.974162568790987</v>
      </c>
      <c r="D1019" s="2">
        <f>MACD!E1019</f>
        <v>2.0493200795052013E-2</v>
      </c>
      <c r="E1019" s="2">
        <f>MACD!F1019</f>
        <v>2.1129771263016864E-2</v>
      </c>
      <c r="F1019" s="2">
        <f>'Moving Avg'!D1019</f>
        <v>1.3323800000000001</v>
      </c>
      <c r="G1019" s="2">
        <f>'Moving Avg'!F1019</f>
        <v>1.4103599999999998</v>
      </c>
      <c r="H1019" s="2">
        <f>'Moving Avg'!G1019</f>
        <v>1.480618</v>
      </c>
      <c r="I1019" s="2">
        <f>'Moving Avg'!H1019</f>
        <v>1.8646560000000019</v>
      </c>
      <c r="J1019" s="5" t="str">
        <f>OBV!F1019</f>
        <v>BEARISH</v>
      </c>
      <c r="K1019" s="5" t="str">
        <f>OBV!G1019</f>
        <v>STRONG</v>
      </c>
      <c r="L1019" s="5" t="str">
        <f>OBV!H1019</f>
        <v>CONFIRMED BEARISH</v>
      </c>
    </row>
    <row r="1020" spans="1:12" ht="13.5" x14ac:dyDescent="0.25">
      <c r="A1020" s="3">
        <f>RSI!A1020</f>
        <v>43795</v>
      </c>
      <c r="B1020" s="2">
        <f>RSI!B1020</f>
        <v>1.2855000000000001</v>
      </c>
      <c r="C1020" s="2">
        <f>RSI!I1020</f>
        <v>32.808745326459956</v>
      </c>
      <c r="D1020" s="2">
        <f>MACD!E1020</f>
        <v>2.4216805876765779E-2</v>
      </c>
      <c r="E1020" s="2">
        <f>MACD!F1020</f>
        <v>2.1747178185766648E-2</v>
      </c>
      <c r="F1020" s="2">
        <f>'Moving Avg'!D1020</f>
        <v>1.3100399999999999</v>
      </c>
      <c r="G1020" s="2">
        <f>'Moving Avg'!F1020</f>
        <v>1.4005799999999999</v>
      </c>
      <c r="H1020" s="2">
        <f>'Moving Avg'!G1020</f>
        <v>1.4750299999999998</v>
      </c>
      <c r="I1020" s="2">
        <f>'Moving Avg'!H1020</f>
        <v>1.8589835000000019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</row>
    <row r="1021" spans="1:12" ht="13.5" x14ac:dyDescent="0.25">
      <c r="A1021" s="3">
        <f>RSI!A1021</f>
        <v>43796</v>
      </c>
      <c r="B1021" s="2">
        <f>RSI!B1021</f>
        <v>1.3133999999999999</v>
      </c>
      <c r="C1021" s="2">
        <f>RSI!I1021</f>
        <v>37.690954646334198</v>
      </c>
      <c r="D1021" s="2">
        <f>MACD!E1021</f>
        <v>2.7787530019113937E-2</v>
      </c>
      <c r="E1021" s="2">
        <f>MACD!F1021</f>
        <v>2.2955248552436108E-2</v>
      </c>
      <c r="F1021" s="2">
        <f>'Moving Avg'!D1021</f>
        <v>1.2944</v>
      </c>
      <c r="G1021" s="2">
        <f>'Moving Avg'!F1021</f>
        <v>1.3910800000000001</v>
      </c>
      <c r="H1021" s="2">
        <f>'Moving Avg'!G1021</f>
        <v>1.4699999999999998</v>
      </c>
      <c r="I1021" s="2">
        <f>'Moving Avg'!H1021</f>
        <v>1.853422500000002</v>
      </c>
      <c r="J1021" s="5" t="str">
        <f>OBV!F1021</f>
        <v>BEARISH</v>
      </c>
      <c r="K1021" s="5" t="str">
        <f>OBV!G1021</f>
        <v>STRONG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1.3133999999999999</v>
      </c>
      <c r="C1022" s="2">
        <f>RSI!I1022</f>
        <v>37.690954646334198</v>
      </c>
      <c r="D1022" s="2">
        <f>MACD!E1022</f>
        <v>3.565875229566462E-2</v>
      </c>
      <c r="E1022" s="2">
        <f>MACD!F1022</f>
        <v>2.5495949301081813E-2</v>
      </c>
      <c r="F1022" s="2">
        <f>'Moving Avg'!D1022</f>
        <v>1.2854599999999998</v>
      </c>
      <c r="G1022" s="2">
        <f>'Moving Avg'!F1022</f>
        <v>1.3818600000000001</v>
      </c>
      <c r="H1022" s="2">
        <f>'Moving Avg'!G1022</f>
        <v>1.4649699999999997</v>
      </c>
      <c r="I1022" s="2">
        <f>'Moving Avg'!H1022</f>
        <v>1.8475260000000018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1.2575000000000001</v>
      </c>
      <c r="C1023" s="2">
        <f>RSI!I1023</f>
        <v>32.246405451646197</v>
      </c>
      <c r="D1023" s="2">
        <f>MACD!E1023</f>
        <v>4.6961746930618276E-2</v>
      </c>
      <c r="E1023" s="2">
        <f>MACD!F1023</f>
        <v>2.9789108826989107E-2</v>
      </c>
      <c r="F1023" s="2">
        <f>'Moving Avg'!D1023</f>
        <v>1.2787599999999999</v>
      </c>
      <c r="G1023" s="2">
        <f>'Moving Avg'!F1023</f>
        <v>1.3698450000000002</v>
      </c>
      <c r="H1023" s="2">
        <f>'Moving Avg'!G1023</f>
        <v>1.4588219999999996</v>
      </c>
      <c r="I1023" s="2">
        <f>'Moving Avg'!H1023</f>
        <v>1.8420210000000017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1.3078000000000001</v>
      </c>
      <c r="C1024" s="2">
        <f>RSI!I1024</f>
        <v>40.565973912395272</v>
      </c>
      <c r="D1024" s="2">
        <f>MACD!E1024</f>
        <v>5.359501341748385E-2</v>
      </c>
      <c r="E1024" s="2">
        <f>MACD!F1024</f>
        <v>3.4550289745088059E-2</v>
      </c>
      <c r="F1024" s="2">
        <f>'Moving Avg'!D1024</f>
        <v>1.2955200000000002</v>
      </c>
      <c r="G1024" s="2">
        <f>'Moving Avg'!F1024</f>
        <v>1.3603450000000001</v>
      </c>
      <c r="H1024" s="2">
        <f>'Moving Avg'!G1024</f>
        <v>1.4536799999999996</v>
      </c>
      <c r="I1024" s="2">
        <f>'Moving Avg'!H1024</f>
        <v>1.8369630000000021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1.2909999999999999</v>
      </c>
      <c r="C1025" s="2">
        <f>RSI!I1025</f>
        <v>38.85009542686447</v>
      </c>
      <c r="D1025" s="2">
        <f>MACD!E1025</f>
        <v>5.4860449970811853E-2</v>
      </c>
      <c r="E1025" s="2">
        <f>MACD!F1025</f>
        <v>3.8612321790232815E-2</v>
      </c>
      <c r="F1025" s="2">
        <f>'Moving Avg'!D1025</f>
        <v>1.2966200000000001</v>
      </c>
      <c r="G1025" s="2">
        <f>'Moving Avg'!F1025</f>
        <v>1.3533550000000001</v>
      </c>
      <c r="H1025" s="2">
        <f>'Moving Avg'!G1025</f>
        <v>1.4482019999999993</v>
      </c>
      <c r="I1025" s="2">
        <f>'Moving Avg'!H1025</f>
        <v>1.8321565000000022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1.2966</v>
      </c>
      <c r="C1026" s="2">
        <f>RSI!I1026</f>
        <v>39.764711948137936</v>
      </c>
      <c r="D1026" s="2">
        <f>MACD!E1026</f>
        <v>5.5160601686714772E-2</v>
      </c>
      <c r="E1026" s="2">
        <f>MACD!F1026</f>
        <v>4.1921977769529203E-2</v>
      </c>
      <c r="F1026" s="2">
        <f>'Moving Avg'!D1026</f>
        <v>1.2932600000000001</v>
      </c>
      <c r="G1026" s="2">
        <f>'Moving Avg'!F1026</f>
        <v>1.35</v>
      </c>
      <c r="H1026" s="2">
        <f>'Moving Avg'!G1026</f>
        <v>1.4437299999999993</v>
      </c>
      <c r="I1026" s="2">
        <f>'Moving Avg'!H1026</f>
        <v>1.827154500000002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</row>
    <row r="1027" spans="1:12" ht="13.5" x14ac:dyDescent="0.25">
      <c r="A1027" s="3">
        <f>RSI!A1027</f>
        <v>43804</v>
      </c>
      <c r="B1027" s="2">
        <f>RSI!B1027</f>
        <v>1.2743</v>
      </c>
      <c r="C1027" s="2">
        <f>RSI!I1027</f>
        <v>37.367850684352703</v>
      </c>
      <c r="D1027" s="2">
        <f>MACD!E1027</f>
        <v>5.2347779222687407E-2</v>
      </c>
      <c r="E1027" s="2">
        <f>MACD!F1027</f>
        <v>4.4007138060160843E-2</v>
      </c>
      <c r="F1027" s="2">
        <f>'Moving Avg'!D1027</f>
        <v>1.2854399999999999</v>
      </c>
      <c r="G1027" s="2">
        <f>'Moving Avg'!F1027</f>
        <v>1.3455300000000001</v>
      </c>
      <c r="H1027" s="2">
        <f>'Moving Avg'!G1027</f>
        <v>1.4389239999999992</v>
      </c>
      <c r="I1027" s="2">
        <f>'Moving Avg'!H1027</f>
        <v>1.8219290000000017</v>
      </c>
      <c r="J1027" s="5" t="str">
        <f>OBV!F1027</f>
        <v>BULLISH</v>
      </c>
      <c r="K1027" s="5" t="str">
        <f>OBV!G1027</f>
        <v>NEUTRAL</v>
      </c>
      <c r="L1027" s="5" t="str">
        <f>OBV!H1027</f>
        <v>BULLISH DIVERGENCE</v>
      </c>
    </row>
    <row r="1028" spans="1:12" ht="13.5" x14ac:dyDescent="0.25">
      <c r="A1028" s="3">
        <f>RSI!A1028</f>
        <v>43805</v>
      </c>
      <c r="B1028" s="2">
        <f>RSI!B1028</f>
        <v>1.3022</v>
      </c>
      <c r="C1028" s="2">
        <f>RSI!I1028</f>
        <v>42.072365832681896</v>
      </c>
      <c r="D1028" s="2">
        <f>MACD!E1028</f>
        <v>3.8112687215569929E-2</v>
      </c>
      <c r="E1028" s="2">
        <f>MACD!F1028</f>
        <v>4.2828247891242663E-2</v>
      </c>
      <c r="F1028" s="2">
        <f>'Moving Avg'!D1028</f>
        <v>1.2943799999999999</v>
      </c>
      <c r="G1028" s="2">
        <f>'Moving Avg'!F1028</f>
        <v>1.3407800000000003</v>
      </c>
      <c r="H1028" s="2">
        <f>'Moving Avg'!G1028</f>
        <v>1.4337819999999994</v>
      </c>
      <c r="I1028" s="2">
        <f>'Moving Avg'!H1028</f>
        <v>1.8167310000000023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</row>
    <row r="1029" spans="1:12" ht="13.5" x14ac:dyDescent="0.25">
      <c r="A1029" s="3">
        <f>RSI!A1029</f>
        <v>43808</v>
      </c>
      <c r="B1029" s="2">
        <f>RSI!B1029</f>
        <v>1.3022</v>
      </c>
      <c r="C1029" s="2">
        <f>RSI!I1029</f>
        <v>42.072365832681889</v>
      </c>
      <c r="D1029" s="2">
        <f>MACD!E1029</f>
        <v>1.6090177099274738E-2</v>
      </c>
      <c r="E1029" s="2">
        <f>MACD!F1029</f>
        <v>3.7480633732849079E-2</v>
      </c>
      <c r="F1029" s="2">
        <f>'Moving Avg'!D1029</f>
        <v>1.2932600000000001</v>
      </c>
      <c r="G1029" s="2">
        <f>'Moving Avg'!F1029</f>
        <v>1.3360300000000003</v>
      </c>
      <c r="H1029" s="2">
        <f>'Moving Avg'!G1029</f>
        <v>1.4290859999999994</v>
      </c>
      <c r="I1029" s="2">
        <f>'Moving Avg'!H1029</f>
        <v>1.8117570000000021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1.2966</v>
      </c>
      <c r="C1030" s="2">
        <f>RSI!I1030</f>
        <v>41.349363701925618</v>
      </c>
      <c r="D1030" s="2">
        <f>MACD!E1030</f>
        <v>7.6378950754052433E-3</v>
      </c>
      <c r="E1030" s="2">
        <f>MACD!F1030</f>
        <v>3.1512086001360309E-2</v>
      </c>
      <c r="F1030" s="2">
        <f>'Moving Avg'!D1030</f>
        <v>1.2943799999999999</v>
      </c>
      <c r="G1030" s="2">
        <f>'Moving Avg'!F1030</f>
        <v>1.3310000000000002</v>
      </c>
      <c r="H1030" s="2">
        <f>'Moving Avg'!G1030</f>
        <v>1.4242779999999993</v>
      </c>
      <c r="I1030" s="2">
        <f>'Moving Avg'!H1030</f>
        <v>1.8067550000000019</v>
      </c>
      <c r="J1030" s="5" t="str">
        <f>OBV!F1030</f>
        <v>BULLISH</v>
      </c>
      <c r="K1030" s="5" t="str">
        <f>OBV!G1030</f>
        <v>NEUTRAL</v>
      </c>
      <c r="L1030" s="5" t="str">
        <f>OBV!H1030</f>
        <v>CONFIRMED BULLISH</v>
      </c>
    </row>
    <row r="1031" spans="1:12" ht="13.5" x14ac:dyDescent="0.25">
      <c r="A1031" s="3">
        <f>RSI!A1031</f>
        <v>43810</v>
      </c>
      <c r="B1031" s="2">
        <f>RSI!B1031</f>
        <v>1.2966</v>
      </c>
      <c r="C1031" s="2">
        <f>RSI!I1031</f>
        <v>41.349363701925618</v>
      </c>
      <c r="D1031" s="2">
        <f>MACD!E1031</f>
        <v>5.0945072210870634E-3</v>
      </c>
      <c r="E1031" s="2">
        <f>MACD!F1031</f>
        <v>2.6228570245305661E-2</v>
      </c>
      <c r="F1031" s="2">
        <f>'Moving Avg'!D1031</f>
        <v>1.2943799999999999</v>
      </c>
      <c r="G1031" s="2">
        <f>'Moving Avg'!F1031</f>
        <v>1.3254100000000002</v>
      </c>
      <c r="H1031" s="2">
        <f>'Moving Avg'!G1031</f>
        <v>1.4200299999999997</v>
      </c>
      <c r="I1031" s="2">
        <f>'Moving Avg'!H1031</f>
        <v>1.801864500000002</v>
      </c>
      <c r="J1031" s="5" t="str">
        <f>OBV!F1031</f>
        <v>BEARISH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1.2966</v>
      </c>
      <c r="C1032" s="2">
        <f>RSI!I1032</f>
        <v>41.349363701925618</v>
      </c>
      <c r="D1032" s="2">
        <f>MACD!E1032</f>
        <v>3.2352203583465577E-3</v>
      </c>
      <c r="E1032" s="2">
        <f>MACD!F1032</f>
        <v>2.1629900267913841E-2</v>
      </c>
      <c r="F1032" s="2">
        <f>'Moving Avg'!D1032</f>
        <v>1.2988399999999998</v>
      </c>
      <c r="G1032" s="2">
        <f>'Moving Avg'!F1032</f>
        <v>1.3184200000000001</v>
      </c>
      <c r="H1032" s="2">
        <f>'Moving Avg'!G1032</f>
        <v>1.4157819999999994</v>
      </c>
      <c r="I1032" s="2">
        <f>'Moving Avg'!H1032</f>
        <v>1.797002000000002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1.2630999999999999</v>
      </c>
      <c r="C1033" s="2">
        <f>RSI!I1033</f>
        <v>36.644353809341681</v>
      </c>
      <c r="D1033" s="2">
        <f>MACD!E1033</f>
        <v>-4.1854200082829252E-3</v>
      </c>
      <c r="E1033" s="2">
        <f>MACD!F1033</f>
        <v>1.6466836212674488E-2</v>
      </c>
      <c r="F1033" s="2">
        <f>'Moving Avg'!D1033</f>
        <v>1.2910199999999998</v>
      </c>
      <c r="G1033" s="2">
        <f>'Moving Avg'!F1033</f>
        <v>1.3097550000000004</v>
      </c>
      <c r="H1033" s="2">
        <f>'Moving Avg'!G1033</f>
        <v>1.4114219999999995</v>
      </c>
      <c r="I1033" s="2">
        <f>'Moving Avg'!H1033</f>
        <v>1.7924190000000022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</row>
    <row r="1034" spans="1:12" ht="13.5" x14ac:dyDescent="0.25">
      <c r="A1034" s="3">
        <f>RSI!A1034</f>
        <v>43815</v>
      </c>
      <c r="B1034" s="2">
        <f>RSI!B1034</f>
        <v>1.2855000000000001</v>
      </c>
      <c r="C1034" s="2">
        <f>RSI!I1034</f>
        <v>41.442384160717111</v>
      </c>
      <c r="D1034" s="2">
        <f>MACD!E1034</f>
        <v>-3.9362303239240948E-3</v>
      </c>
      <c r="E1034" s="2">
        <f>MACD!F1034</f>
        <v>1.2386222905354773E-2</v>
      </c>
      <c r="F1034" s="2">
        <f>'Moving Avg'!D1034</f>
        <v>1.2876799999999999</v>
      </c>
      <c r="G1034" s="2">
        <f>'Moving Avg'!F1034</f>
        <v>1.3022100000000001</v>
      </c>
      <c r="H1034" s="2">
        <f>'Moving Avg'!G1034</f>
        <v>1.4059459999999995</v>
      </c>
      <c r="I1034" s="2">
        <f>'Moving Avg'!H1034</f>
        <v>1.7879480000000023</v>
      </c>
      <c r="J1034" s="5" t="str">
        <f>OBV!F1034</f>
        <v>BULLISH</v>
      </c>
      <c r="K1034" s="5" t="str">
        <f>OBV!G1034</f>
        <v>NEUTRAL</v>
      </c>
      <c r="L1034" s="5" t="str">
        <f>OBV!H1034</f>
        <v>BULLISH DIVERGENCE</v>
      </c>
    </row>
    <row r="1035" spans="1:12" ht="13.5" x14ac:dyDescent="0.25">
      <c r="A1035" s="3">
        <f>RSI!A1035</f>
        <v>43816</v>
      </c>
      <c r="B1035" s="2">
        <f>RSI!B1035</f>
        <v>1.2855000000000001</v>
      </c>
      <c r="C1035" s="2">
        <f>RSI!I1035</f>
        <v>41.442384160717111</v>
      </c>
      <c r="D1035" s="2">
        <f>MACD!E1035</f>
        <v>-6.026623245592555E-3</v>
      </c>
      <c r="E1035" s="2">
        <f>MACD!F1035</f>
        <v>8.7036536751653078E-3</v>
      </c>
      <c r="F1035" s="2">
        <f>'Moving Avg'!D1035</f>
        <v>1.28546</v>
      </c>
      <c r="G1035" s="2">
        <f>'Moving Avg'!F1035</f>
        <v>1.2966250000000001</v>
      </c>
      <c r="H1035" s="2">
        <f>'Moving Avg'!G1035</f>
        <v>1.4003579999999993</v>
      </c>
      <c r="I1035" s="2">
        <f>'Moving Avg'!H1035</f>
        <v>1.783756500000002</v>
      </c>
      <c r="J1035" s="5" t="str">
        <f>OBV!F1035</f>
        <v>BULLISH</v>
      </c>
      <c r="K1035" s="5" t="str">
        <f>OBV!G1035</f>
        <v>NEUTRAL</v>
      </c>
      <c r="L1035" s="5" t="str">
        <f>OBV!H1035</f>
        <v>BULLISH DIVERGENCE</v>
      </c>
    </row>
    <row r="1036" spans="1:12" ht="13.5" x14ac:dyDescent="0.25">
      <c r="A1036" s="3">
        <f>RSI!A1036</f>
        <v>43817</v>
      </c>
      <c r="B1036" s="2">
        <f>RSI!B1036</f>
        <v>1.2855000000000001</v>
      </c>
      <c r="C1036" s="2">
        <f>RSI!I1036</f>
        <v>41.442384160717111</v>
      </c>
      <c r="D1036" s="2">
        <f>MACD!E1036</f>
        <v>-6.6714994862664412E-3</v>
      </c>
      <c r="E1036" s="2">
        <f>MACD!F1036</f>
        <v>5.6286230428789583E-3</v>
      </c>
      <c r="F1036" s="2">
        <f>'Moving Avg'!D1036</f>
        <v>1.2832399999999999</v>
      </c>
      <c r="G1036" s="2">
        <f>'Moving Avg'!F1036</f>
        <v>1.2913200000000002</v>
      </c>
      <c r="H1036" s="2">
        <f>'Moving Avg'!G1036</f>
        <v>1.3947699999999994</v>
      </c>
      <c r="I1036" s="2">
        <f>'Moving Avg'!H1036</f>
        <v>1.7795650000000023</v>
      </c>
      <c r="J1036" s="5" t="str">
        <f>OBV!F1036</f>
        <v>BULLISH</v>
      </c>
      <c r="K1036" s="5" t="str">
        <f>OBV!G1036</f>
        <v>NEUTRAL</v>
      </c>
      <c r="L1036" s="5" t="str">
        <f>OBV!H1036</f>
        <v>BULLISH DIVERGENCE</v>
      </c>
    </row>
    <row r="1037" spans="1:12" ht="13.5" x14ac:dyDescent="0.25">
      <c r="A1037" s="3">
        <f>RSI!A1037</f>
        <v>43818</v>
      </c>
      <c r="B1037" s="2">
        <f>RSI!B1037</f>
        <v>1.3525</v>
      </c>
      <c r="C1037" s="2">
        <f>RSI!I1037</f>
        <v>54.355868691496937</v>
      </c>
      <c r="D1037" s="2">
        <f>MACD!E1037</f>
        <v>-1.5367952387235873E-2</v>
      </c>
      <c r="E1037" s="2">
        <f>MACD!F1037</f>
        <v>1.4293079568559923E-3</v>
      </c>
      <c r="F1037" s="2">
        <f>'Moving Avg'!D1037</f>
        <v>1.2944200000000001</v>
      </c>
      <c r="G1037" s="2">
        <f>'Moving Avg'!F1037</f>
        <v>1.2910400000000002</v>
      </c>
      <c r="H1037" s="2">
        <f>'Moving Avg'!G1037</f>
        <v>1.3905219999999998</v>
      </c>
      <c r="I1037" s="2">
        <f>'Moving Avg'!H1037</f>
        <v>1.7754010000000022</v>
      </c>
      <c r="J1037" s="5" t="str">
        <f>OBV!F1037</f>
        <v>BULLISH</v>
      </c>
      <c r="K1037" s="5" t="str">
        <f>OBV!G1037</f>
        <v>WEAK</v>
      </c>
      <c r="L1037" s="5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1.4308000000000001</v>
      </c>
      <c r="C1038" s="2">
        <f>RSI!I1038</f>
        <v>64.271966754917429</v>
      </c>
      <c r="D1038" s="2">
        <f>MACD!E1038</f>
        <v>-2.440513967560487E-2</v>
      </c>
      <c r="E1038" s="2">
        <f>MACD!F1038</f>
        <v>-3.7375815696361805E-3</v>
      </c>
      <c r="F1038" s="2">
        <f>'Moving Avg'!D1038</f>
        <v>1.3279600000000003</v>
      </c>
      <c r="G1038" s="2">
        <f>'Moving Avg'!F1038</f>
        <v>1.29803</v>
      </c>
      <c r="H1038" s="2">
        <f>'Moving Avg'!G1038</f>
        <v>1.38784</v>
      </c>
      <c r="I1038" s="2">
        <f>'Moving Avg'!H1038</f>
        <v>1.771656500000002</v>
      </c>
      <c r="J1038" s="5" t="str">
        <f>OBV!F1038</f>
        <v>BULLISH</v>
      </c>
      <c r="K1038" s="5" t="str">
        <f>OBV!G1038</f>
        <v>WEAK</v>
      </c>
      <c r="L1038" s="5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1.5089999999999999</v>
      </c>
      <c r="C1039" s="2">
        <f>RSI!I1039</f>
        <v>71.039009912689053</v>
      </c>
      <c r="D1039" s="2">
        <f>MACD!E1039</f>
        <v>-3.8465555475032387E-2</v>
      </c>
      <c r="E1039" s="2">
        <f>MACD!F1039</f>
        <v>-1.0683176350715421E-2</v>
      </c>
      <c r="F1039" s="2">
        <f>'Moving Avg'!D1039</f>
        <v>1.3726600000000002</v>
      </c>
      <c r="G1039" s="2">
        <f>'Moving Avg'!F1039</f>
        <v>1.3122799999999999</v>
      </c>
      <c r="H1039" s="2">
        <f>'Moving Avg'!G1039</f>
        <v>1.386722</v>
      </c>
      <c r="I1039" s="2">
        <f>'Moving Avg'!H1039</f>
        <v>1.7686665000000019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</row>
    <row r="1040" spans="1:12" ht="13.5" x14ac:dyDescent="0.25">
      <c r="A1040" s="3">
        <f>RSI!A1040</f>
        <v>43823</v>
      </c>
      <c r="B1040" s="2">
        <f>RSI!B1040</f>
        <v>1.5089999999999999</v>
      </c>
      <c r="C1040" s="2">
        <f>RSI!I1040</f>
        <v>71.039009912689053</v>
      </c>
      <c r="D1040" s="2">
        <f>MACD!E1040</f>
        <v>-5.2261430469170422E-2</v>
      </c>
      <c r="E1040" s="2">
        <f>MACD!F1040</f>
        <v>-1.8998827174406423E-2</v>
      </c>
      <c r="F1040" s="2">
        <f>'Moving Avg'!D1040</f>
        <v>1.41736</v>
      </c>
      <c r="G1040" s="2">
        <f>'Moving Avg'!F1040</f>
        <v>1.3234549999999998</v>
      </c>
      <c r="H1040" s="2">
        <f>'Moving Avg'!G1040</f>
        <v>1.3856039999999998</v>
      </c>
      <c r="I1040" s="2">
        <f>'Moving Avg'!H1040</f>
        <v>1.7657325000000017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1.5984</v>
      </c>
      <c r="C1041" s="2">
        <f>RSI!I1041</f>
        <v>76.852041298028198</v>
      </c>
      <c r="D1041" s="2">
        <f>MACD!E1041</f>
        <v>-7.1517327624473159E-2</v>
      </c>
      <c r="E1041" s="2">
        <f>MACD!F1041</f>
        <v>-2.9502527264419771E-2</v>
      </c>
      <c r="F1041" s="2">
        <f>'Moving Avg'!D1041</f>
        <v>1.4799399999999998</v>
      </c>
      <c r="G1041" s="2">
        <f>'Moving Avg'!F1041</f>
        <v>1.3377049999999999</v>
      </c>
      <c r="H1041" s="2">
        <f>'Moving Avg'!G1041</f>
        <v>1.3873919999999995</v>
      </c>
      <c r="I1041" s="2">
        <f>'Moving Avg'!H1041</f>
        <v>1.7636085000000015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1.5928</v>
      </c>
      <c r="C1042" s="2">
        <f>RSI!I1042</f>
        <v>75.825352339572149</v>
      </c>
      <c r="D1042" s="2">
        <f>MACD!E1042</f>
        <v>-8.8813345878633765E-2</v>
      </c>
      <c r="E1042" s="2">
        <f>MACD!F1042</f>
        <v>-4.1364690987262573E-2</v>
      </c>
      <c r="F1042" s="2">
        <f>'Moving Avg'!D1042</f>
        <v>1.528</v>
      </c>
      <c r="G1042" s="2">
        <f>'Moving Avg'!F1042</f>
        <v>1.3516750000000002</v>
      </c>
      <c r="H1042" s="2">
        <f>'Moving Avg'!G1042</f>
        <v>1.3890679999999995</v>
      </c>
      <c r="I1042" s="2">
        <f>'Moving Avg'!H1042</f>
        <v>1.7611770000000013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1.6208</v>
      </c>
      <c r="C1043" s="2">
        <f>RSI!I1043</f>
        <v>77.447648023144438</v>
      </c>
      <c r="D1043" s="2">
        <f>MACD!E1043</f>
        <v>-0.11195565823299192</v>
      </c>
      <c r="E1043" s="2">
        <f>MACD!F1043</f>
        <v>-5.5482884436408447E-2</v>
      </c>
      <c r="F1043" s="2">
        <f>'Moving Avg'!D1043</f>
        <v>1.5659999999999998</v>
      </c>
      <c r="G1043" s="2">
        <f>'Moving Avg'!F1043</f>
        <v>1.3698400000000002</v>
      </c>
      <c r="H1043" s="2">
        <f>'Moving Avg'!G1043</f>
        <v>1.3921979999999996</v>
      </c>
      <c r="I1043" s="2">
        <f>'Moving Avg'!H1043</f>
        <v>1.7582710000000012</v>
      </c>
      <c r="J1043" s="5" t="str">
        <f>OBV!F1043</f>
        <v>BULLISH</v>
      </c>
      <c r="K1043" s="5" t="str">
        <f>OBV!G1043</f>
        <v>WEAK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1.5928</v>
      </c>
      <c r="C1044" s="2">
        <f>RSI!I1044</f>
        <v>72.22778799335947</v>
      </c>
      <c r="D1044" s="2">
        <f>MACD!E1044</f>
        <v>-0.12736737693531808</v>
      </c>
      <c r="E1044" s="2">
        <f>MACD!F1044</f>
        <v>-6.985978293619037E-2</v>
      </c>
      <c r="F1044" s="2">
        <f>'Moving Avg'!D1044</f>
        <v>1.5827599999999999</v>
      </c>
      <c r="G1044" s="2">
        <f>'Moving Avg'!F1044</f>
        <v>1.3840900000000003</v>
      </c>
      <c r="H1044" s="2">
        <f>'Moving Avg'!G1044</f>
        <v>1.3939859999999995</v>
      </c>
      <c r="I1044" s="2">
        <f>'Moving Avg'!H1044</f>
        <v>1.7553365000000014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1.5425</v>
      </c>
      <c r="C1045" s="2">
        <f>RSI!I1045</f>
        <v>63.896327170882842</v>
      </c>
      <c r="D1045" s="2">
        <f>MACD!E1045</f>
        <v>-0.13776667361736505</v>
      </c>
      <c r="E1045" s="2">
        <f>MACD!F1045</f>
        <v>-8.3441161072425316E-2</v>
      </c>
      <c r="F1045" s="2">
        <f>'Moving Avg'!D1045</f>
        <v>1.5894600000000001</v>
      </c>
      <c r="G1045" s="2">
        <f>'Moving Avg'!F1045</f>
        <v>1.3966650000000003</v>
      </c>
      <c r="H1045" s="2">
        <f>'Moving Avg'!G1045</f>
        <v>1.3952139999999997</v>
      </c>
      <c r="I1045" s="2">
        <f>'Moving Avg'!H1045</f>
        <v>1.7522065000000016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1.4978</v>
      </c>
      <c r="C1046" s="2">
        <f>RSI!I1046</f>
        <v>57.543891290160055</v>
      </c>
      <c r="D1046" s="2">
        <f>MACD!E1046</f>
        <v>-0.14396194396805861</v>
      </c>
      <c r="E1046" s="2">
        <f>MACD!F1046</f>
        <v>-9.554531765155197E-2</v>
      </c>
      <c r="F1046" s="2">
        <f>'Moving Avg'!D1046</f>
        <v>1.56934</v>
      </c>
      <c r="G1046" s="2">
        <f>'Moving Avg'!F1046</f>
        <v>1.4067250000000002</v>
      </c>
      <c r="H1046" s="2">
        <f>'Moving Avg'!G1046</f>
        <v>1.3958839999999995</v>
      </c>
      <c r="I1046" s="2">
        <f>'Moving Avg'!H1046</f>
        <v>1.7486295000000016</v>
      </c>
      <c r="J1046" s="5" t="str">
        <f>OBV!F1046</f>
        <v>BEARISH</v>
      </c>
      <c r="K1046" s="5" t="str">
        <f>OBV!G1046</f>
        <v>STRONG</v>
      </c>
      <c r="L1046" s="5" t="str">
        <f>OBV!H1046</f>
        <v>CONFIRMED BEARISH</v>
      </c>
    </row>
    <row r="1047" spans="1:12" ht="13.5" x14ac:dyDescent="0.25">
      <c r="A1047" s="3">
        <f>RSI!A1047</f>
        <v>43833</v>
      </c>
      <c r="B1047" s="2">
        <f>RSI!B1047</f>
        <v>1.4308000000000001</v>
      </c>
      <c r="C1047" s="2">
        <f>RSI!I1047</f>
        <v>49.586356337243686</v>
      </c>
      <c r="D1047" s="2">
        <f>MACD!E1047</f>
        <v>-0.13432391425457846</v>
      </c>
      <c r="E1047" s="2">
        <f>MACD!F1047</f>
        <v>-0.10330103697215727</v>
      </c>
      <c r="F1047" s="2">
        <f>'Moving Avg'!D1047</f>
        <v>1.53694</v>
      </c>
      <c r="G1047" s="2">
        <f>'Moving Avg'!F1047</f>
        <v>1.4145500000000002</v>
      </c>
      <c r="H1047" s="2">
        <f>'Moving Avg'!G1047</f>
        <v>1.3954379999999997</v>
      </c>
      <c r="I1047" s="2">
        <f>'Moving Avg'!H1047</f>
        <v>1.7446615000000014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1.3693</v>
      </c>
      <c r="C1048" s="2">
        <f>RSI!I1048</f>
        <v>43.623131759024417</v>
      </c>
      <c r="D1048" s="2">
        <f>MACD!E1048</f>
        <v>-0.10953259280664285</v>
      </c>
      <c r="E1048" s="2">
        <f>MACD!F1048</f>
        <v>-0.10454734813905439</v>
      </c>
      <c r="F1048" s="2">
        <f>'Moving Avg'!D1048</f>
        <v>1.48664</v>
      </c>
      <c r="G1048" s="2">
        <f>'Moving Avg'!F1048</f>
        <v>1.4179050000000002</v>
      </c>
      <c r="H1048" s="2">
        <f>'Moving Avg'!G1048</f>
        <v>1.3937619999999995</v>
      </c>
      <c r="I1048" s="2">
        <f>'Moving Avg'!H1048</f>
        <v>1.7404420000000009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1.4308000000000001</v>
      </c>
      <c r="C1049" s="2">
        <f>RSI!I1049</f>
        <v>50.087327199272984</v>
      </c>
      <c r="D1049" s="2">
        <f>MACD!E1049</f>
        <v>-8.0684889759893963E-2</v>
      </c>
      <c r="E1049" s="2">
        <f>MACD!F1049</f>
        <v>-9.9774856463222317E-2</v>
      </c>
      <c r="F1049" s="2">
        <f>'Moving Avg'!D1049</f>
        <v>1.45424</v>
      </c>
      <c r="G1049" s="2">
        <f>'Moving Avg'!F1049</f>
        <v>1.4243350000000001</v>
      </c>
      <c r="H1049" s="2">
        <f>'Moving Avg'!G1049</f>
        <v>1.3927559999999994</v>
      </c>
      <c r="I1049" s="2">
        <f>'Moving Avg'!H1049</f>
        <v>1.7365580000000009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1.5089999999999999</v>
      </c>
      <c r="C1050" s="2">
        <f>RSI!I1050</f>
        <v>56.860672589080174</v>
      </c>
      <c r="D1050" s="2">
        <f>MACD!E1050</f>
        <v>-6.2065351592100582E-2</v>
      </c>
      <c r="E1050" s="2">
        <f>MACD!F1050</f>
        <v>-9.2232955488997986E-2</v>
      </c>
      <c r="F1050" s="2">
        <f>'Moving Avg'!D1050</f>
        <v>1.44754</v>
      </c>
      <c r="G1050" s="2">
        <f>'Moving Avg'!F1050</f>
        <v>1.4349550000000002</v>
      </c>
      <c r="H1050" s="2">
        <f>'Moving Avg'!G1050</f>
        <v>1.3933139999999995</v>
      </c>
      <c r="I1050" s="2">
        <f>'Moving Avg'!H1050</f>
        <v>1.733344500000001</v>
      </c>
      <c r="J1050" s="5" t="str">
        <f>OBV!F1050</f>
        <v>BULLISH</v>
      </c>
      <c r="K1050" s="5" t="str">
        <f>OBV!G1050</f>
        <v>NEUTRAL</v>
      </c>
      <c r="L1050" s="5" t="str">
        <f>OBV!H1050</f>
        <v>BULLISH DIVERGENCE</v>
      </c>
    </row>
    <row r="1051" spans="1:12" ht="13.5" x14ac:dyDescent="0.25">
      <c r="A1051" s="3">
        <f>RSI!A1051</f>
        <v>43839</v>
      </c>
      <c r="B1051" s="2">
        <f>RSI!B1051</f>
        <v>1.5928</v>
      </c>
      <c r="C1051" s="2">
        <f>RSI!I1051</f>
        <v>62.701864399598989</v>
      </c>
      <c r="D1051" s="2">
        <f>MACD!E1051</f>
        <v>-3.9223658137651496E-2</v>
      </c>
      <c r="E1051" s="2">
        <f>MACD!F1051</f>
        <v>-8.1631096018728685E-2</v>
      </c>
      <c r="F1051" s="2">
        <f>'Moving Avg'!D1051</f>
        <v>1.4665400000000002</v>
      </c>
      <c r="G1051" s="2">
        <f>'Moving Avg'!F1051</f>
        <v>1.4497650000000004</v>
      </c>
      <c r="H1051" s="2">
        <f>'Moving Avg'!G1051</f>
        <v>1.3951019999999994</v>
      </c>
      <c r="I1051" s="2">
        <f>'Moving Avg'!H1051</f>
        <v>1.7305500000000007</v>
      </c>
      <c r="J1051" s="5" t="str">
        <f>OBV!F1051</f>
        <v>BULLISH</v>
      </c>
      <c r="K1051" s="5" t="str">
        <f>OBV!G1051</f>
        <v>NEUTRAL</v>
      </c>
      <c r="L1051" s="5" t="str">
        <f>OBV!H1051</f>
        <v>CONFIRMED BULLISH</v>
      </c>
    </row>
    <row r="1052" spans="1:12" ht="13.5" x14ac:dyDescent="0.25">
      <c r="A1052" s="3">
        <f>RSI!A1052</f>
        <v>43840</v>
      </c>
      <c r="B1052" s="2">
        <f>RSI!B1052</f>
        <v>1.6767000000000001</v>
      </c>
      <c r="C1052" s="2">
        <f>RSI!I1052</f>
        <v>67.453422554350738</v>
      </c>
      <c r="D1052" s="2">
        <f>MACD!E1052</f>
        <v>-2.7893286819919316E-2</v>
      </c>
      <c r="E1052" s="2">
        <f>MACD!F1052</f>
        <v>-7.0883534178966812E-2</v>
      </c>
      <c r="F1052" s="2">
        <f>'Moving Avg'!D1052</f>
        <v>1.51572</v>
      </c>
      <c r="G1052" s="2">
        <f>'Moving Avg'!F1052</f>
        <v>1.4687700000000004</v>
      </c>
      <c r="H1052" s="2">
        <f>'Moving Avg'!G1052</f>
        <v>1.3986799999999995</v>
      </c>
      <c r="I1052" s="2">
        <f>'Moving Avg'!H1052</f>
        <v>1.7282030000000004</v>
      </c>
      <c r="J1052" s="5" t="str">
        <f>OBV!F1052</f>
        <v>BULLISH</v>
      </c>
      <c r="K1052" s="5" t="str">
        <f>OBV!G1052</f>
        <v>WEAK</v>
      </c>
      <c r="L1052" s="5" t="str">
        <f>OBV!H1052</f>
        <v>CONFIRMED BULLISH</v>
      </c>
    </row>
    <row r="1053" spans="1:12" ht="13.5" x14ac:dyDescent="0.25">
      <c r="A1053" s="3">
        <f>RSI!A1053</f>
        <v>43843</v>
      </c>
      <c r="B1053" s="2">
        <f>RSI!B1053</f>
        <v>1.7270000000000001</v>
      </c>
      <c r="C1053" s="2">
        <f>RSI!I1053</f>
        <v>69.926951978084432</v>
      </c>
      <c r="D1053" s="2">
        <f>MACD!E1053</f>
        <v>-1.9072702034574229E-2</v>
      </c>
      <c r="E1053" s="2">
        <f>MACD!F1053</f>
        <v>-6.0521367750088297E-2</v>
      </c>
      <c r="F1053" s="2">
        <f>'Moving Avg'!D1053</f>
        <v>1.5872600000000001</v>
      </c>
      <c r="G1053" s="2">
        <f>'Moving Avg'!F1053</f>
        <v>1.4919650000000004</v>
      </c>
      <c r="H1053" s="2">
        <f>'Moving Avg'!G1053</f>
        <v>1.4032639999999994</v>
      </c>
      <c r="I1053" s="2">
        <f>'Moving Avg'!H1053</f>
        <v>1.7260514999999998</v>
      </c>
      <c r="J1053" s="5" t="str">
        <f>OBV!F1053</f>
        <v>BULLISH</v>
      </c>
      <c r="K1053" s="5" t="str">
        <f>OBV!G1053</f>
        <v>WEAK</v>
      </c>
      <c r="L1053" s="5" t="str">
        <f>OBV!H1053</f>
        <v>CONFIRMED BULLISH</v>
      </c>
    </row>
    <row r="1054" spans="1:12" ht="13.5" x14ac:dyDescent="0.25">
      <c r="A1054" s="3">
        <f>RSI!A1054</f>
        <v>43845</v>
      </c>
      <c r="B1054" s="2">
        <f>RSI!B1054</f>
        <v>1.6543000000000001</v>
      </c>
      <c r="C1054" s="2">
        <f>RSI!I1054</f>
        <v>62.530022936808095</v>
      </c>
      <c r="D1054" s="2">
        <f>MACD!E1054</f>
        <v>-1.2077398262186234E-2</v>
      </c>
      <c r="E1054" s="2">
        <f>MACD!F1054</f>
        <v>-5.083257385250789E-2</v>
      </c>
      <c r="F1054" s="2">
        <f>'Moving Avg'!D1054</f>
        <v>1.6319600000000001</v>
      </c>
      <c r="G1054" s="2">
        <f>'Moving Avg'!F1054</f>
        <v>1.5104050000000002</v>
      </c>
      <c r="H1054" s="2">
        <f>'Moving Avg'!G1054</f>
        <v>1.4063939999999997</v>
      </c>
      <c r="I1054" s="2">
        <f>'Moving Avg'!H1054</f>
        <v>1.7236479999999994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</row>
    <row r="1055" spans="1:12" ht="13.5" x14ac:dyDescent="0.25">
      <c r="A1055" s="3">
        <f>RSI!A1055</f>
        <v>43846</v>
      </c>
      <c r="B1055" s="2">
        <f>RSI!B1055</f>
        <v>1.6487000000000001</v>
      </c>
      <c r="C1055" s="2">
        <f>RSI!I1055</f>
        <v>61.986097401197078</v>
      </c>
      <c r="D1055" s="2">
        <f>MACD!E1055</f>
        <v>-1.4483614414734891E-2</v>
      </c>
      <c r="E1055" s="2">
        <f>MACD!F1055</f>
        <v>-4.3562781964953293E-2</v>
      </c>
      <c r="F1055" s="2">
        <f>'Moving Avg'!D1055</f>
        <v>1.6598999999999999</v>
      </c>
      <c r="G1055" s="2">
        <f>'Moving Avg'!F1055</f>
        <v>1.5285650000000004</v>
      </c>
      <c r="H1055" s="2">
        <f>'Moving Avg'!G1055</f>
        <v>1.410752</v>
      </c>
      <c r="I1055" s="2">
        <f>'Moving Avg'!H1055</f>
        <v>1.7214124999999996</v>
      </c>
      <c r="J1055" s="5" t="str">
        <f>OBV!F1055</f>
        <v>BULLISH</v>
      </c>
      <c r="K1055" s="5" t="str">
        <f>OBV!G1055</f>
        <v>NEUTRAL</v>
      </c>
      <c r="L1055" s="5" t="str">
        <f>OBV!H1055</f>
        <v>CONFIRMED BULLISH</v>
      </c>
    </row>
    <row r="1056" spans="1:12" ht="13.5" x14ac:dyDescent="0.25">
      <c r="A1056" s="3">
        <f>RSI!A1056</f>
        <v>43847</v>
      </c>
      <c r="B1056" s="2">
        <f>RSI!B1056</f>
        <v>1.6208</v>
      </c>
      <c r="C1056" s="2">
        <f>RSI!I1056</f>
        <v>59.222112813811428</v>
      </c>
      <c r="D1056" s="2">
        <f>MACD!E1056</f>
        <v>-2.2224283885652119E-2</v>
      </c>
      <c r="E1056" s="2">
        <f>MACD!F1056</f>
        <v>-3.9295082349093062E-2</v>
      </c>
      <c r="F1056" s="2">
        <f>'Moving Avg'!D1056</f>
        <v>1.6655000000000002</v>
      </c>
      <c r="G1056" s="2">
        <f>'Moving Avg'!F1056</f>
        <v>1.5453300000000001</v>
      </c>
      <c r="H1056" s="2">
        <f>'Moving Avg'!G1056</f>
        <v>1.4158939999999998</v>
      </c>
      <c r="I1056" s="2">
        <f>'Moving Avg'!H1056</f>
        <v>1.7192049999999992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</row>
    <row r="1057" spans="1:12" ht="13.5" x14ac:dyDescent="0.25">
      <c r="A1057" s="3">
        <f>RSI!A1057</f>
        <v>43850</v>
      </c>
      <c r="B1057" s="2">
        <f>RSI!B1057</f>
        <v>1.6152</v>
      </c>
      <c r="C1057" s="2">
        <f>RSI!I1057</f>
        <v>58.656749244102265</v>
      </c>
      <c r="D1057" s="2">
        <f>MACD!E1057</f>
        <v>-3.9330229666163952E-2</v>
      </c>
      <c r="E1057" s="2">
        <f>MACD!F1057</f>
        <v>-3.9302111812507243E-2</v>
      </c>
      <c r="F1057" s="2">
        <f>'Moving Avg'!D1057</f>
        <v>1.6532</v>
      </c>
      <c r="G1057" s="2">
        <f>'Moving Avg'!F1057</f>
        <v>1.5584650000000002</v>
      </c>
      <c r="H1057" s="2">
        <f>'Moving Avg'!G1057</f>
        <v>1.4209240000000001</v>
      </c>
      <c r="I1057" s="2">
        <f>'Moving Avg'!H1057</f>
        <v>1.7169414999999992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1.6152</v>
      </c>
      <c r="C1058" s="2">
        <f>RSI!I1058</f>
        <v>58.656749244102265</v>
      </c>
      <c r="D1058" s="2">
        <f>MACD!E1058</f>
        <v>-6.3847079156124309E-2</v>
      </c>
      <c r="E1058" s="2">
        <f>MACD!F1058</f>
        <v>-4.4211105281230664E-2</v>
      </c>
      <c r="F1058" s="2">
        <f>'Moving Avg'!D1058</f>
        <v>1.6308399999999998</v>
      </c>
      <c r="G1058" s="2">
        <f>'Moving Avg'!F1058</f>
        <v>1.5676850000000002</v>
      </c>
      <c r="H1058" s="2">
        <f>'Moving Avg'!G1058</f>
        <v>1.425284</v>
      </c>
      <c r="I1058" s="2">
        <f>'Moving Avg'!H1058</f>
        <v>1.7142309999999994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1.5761000000000001</v>
      </c>
      <c r="C1059" s="2">
        <f>RSI!I1059</f>
        <v>54.447722019744489</v>
      </c>
      <c r="D1059" s="2">
        <f>MACD!E1059</f>
        <v>-7.277227942140807E-2</v>
      </c>
      <c r="E1059" s="2">
        <f>MACD!F1059</f>
        <v>-4.9923340109266148E-2</v>
      </c>
      <c r="F1059" s="2">
        <f>'Moving Avg'!D1059</f>
        <v>1.6151999999999997</v>
      </c>
      <c r="G1059" s="2">
        <f>'Moving Avg'!F1059</f>
        <v>1.5710400000000002</v>
      </c>
      <c r="H1059" s="2">
        <f>'Moving Avg'!G1059</f>
        <v>1.4288619999999996</v>
      </c>
      <c r="I1059" s="2">
        <f>'Moving Avg'!H1059</f>
        <v>1.7108499999999993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1.6208</v>
      </c>
      <c r="C1060" s="2">
        <f>RSI!I1060</f>
        <v>58.145347600700354</v>
      </c>
      <c r="D1060" s="2">
        <f>MACD!E1060</f>
        <v>-7.1871826302511765E-2</v>
      </c>
      <c r="E1060" s="2">
        <f>MACD!F1060</f>
        <v>-5.4313037347915274E-2</v>
      </c>
      <c r="F1060" s="2">
        <f>'Moving Avg'!D1060</f>
        <v>1.6096200000000001</v>
      </c>
      <c r="G1060" s="2">
        <f>'Moving Avg'!F1060</f>
        <v>1.5766300000000002</v>
      </c>
      <c r="H1060" s="2">
        <f>'Moving Avg'!G1060</f>
        <v>1.4333339999999994</v>
      </c>
      <c r="I1060" s="2">
        <f>'Moving Avg'!H1060</f>
        <v>1.707189499999999</v>
      </c>
      <c r="J1060" s="5" t="str">
        <f>OBV!F1060</f>
        <v>BEARISH</v>
      </c>
      <c r="K1060" s="5" t="str">
        <f>OBV!G1060</f>
        <v>NEUTRAL</v>
      </c>
      <c r="L1060" s="5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1.6767000000000001</v>
      </c>
      <c r="C1061" s="2">
        <f>RSI!I1061</f>
        <v>62.270010712261694</v>
      </c>
      <c r="D1061" s="2">
        <f>MACD!E1061</f>
        <v>-6.2869798060612769E-2</v>
      </c>
      <c r="E1061" s="2">
        <f>MACD!F1061</f>
        <v>-5.6024389490454782E-2</v>
      </c>
      <c r="F1061" s="2">
        <f>'Moving Avg'!D1061</f>
        <v>1.6207999999999998</v>
      </c>
      <c r="G1061" s="2">
        <f>'Moving Avg'!F1061</f>
        <v>1.5805450000000001</v>
      </c>
      <c r="H1061" s="2">
        <f>'Moving Avg'!G1061</f>
        <v>1.4386999999999994</v>
      </c>
      <c r="I1061" s="2">
        <f>'Moving Avg'!H1061</f>
        <v>1.7033334999999992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</row>
    <row r="1062" spans="1:12" ht="13.5" x14ac:dyDescent="0.25">
      <c r="A1062" s="3">
        <f>RSI!A1062</f>
        <v>43857</v>
      </c>
      <c r="B1062" s="2">
        <f>RSI!B1062</f>
        <v>1.6264000000000001</v>
      </c>
      <c r="C1062" s="2">
        <f>RSI!I1062</f>
        <v>56.841837329673659</v>
      </c>
      <c r="D1062" s="2">
        <f>MACD!E1062</f>
        <v>-3.9422969118263262E-2</v>
      </c>
      <c r="E1062" s="2">
        <f>MACD!F1062</f>
        <v>-5.2704105416016486E-2</v>
      </c>
      <c r="F1062" s="2">
        <f>'Moving Avg'!D1062</f>
        <v>1.62304</v>
      </c>
      <c r="G1062" s="2">
        <f>'Moving Avg'!F1062</f>
        <v>1.582225</v>
      </c>
      <c r="H1062" s="2">
        <f>'Moving Avg'!G1062</f>
        <v>1.4424999999999997</v>
      </c>
      <c r="I1062" s="2">
        <f>'Moving Avg'!H1062</f>
        <v>1.6997009999999992</v>
      </c>
      <c r="J1062" s="5" t="str">
        <f>OBV!F1062</f>
        <v>BEARISH</v>
      </c>
      <c r="K1062" s="5" t="str">
        <f>OBV!G1062</f>
        <v>NEUTRAL</v>
      </c>
      <c r="L1062" s="5" t="str">
        <f>OBV!H1062</f>
        <v>BEARISH DIVERGENCE</v>
      </c>
    </row>
    <row r="1063" spans="1:12" ht="13.5" x14ac:dyDescent="0.25">
      <c r="A1063" s="3">
        <f>RSI!A1063</f>
        <v>43858</v>
      </c>
      <c r="B1063" s="2">
        <f>RSI!B1063</f>
        <v>1.5369999999999999</v>
      </c>
      <c r="C1063" s="2">
        <f>RSI!I1063</f>
        <v>48.713875271974203</v>
      </c>
      <c r="D1063" s="2">
        <f>MACD!E1063</f>
        <v>-5.6697787033939129E-3</v>
      </c>
      <c r="E1063" s="2">
        <f>MACD!F1063</f>
        <v>-4.329724007349197E-2</v>
      </c>
      <c r="F1063" s="2">
        <f>'Moving Avg'!D1063</f>
        <v>1.6074000000000002</v>
      </c>
      <c r="G1063" s="2">
        <f>'Moving Avg'!F1063</f>
        <v>1.5780350000000003</v>
      </c>
      <c r="H1063" s="2">
        <f>'Moving Avg'!G1063</f>
        <v>1.4445119999999998</v>
      </c>
      <c r="I1063" s="2">
        <f>'Moving Avg'!H1063</f>
        <v>1.6950344999999993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</row>
    <row r="1064" spans="1:12" ht="13.5" x14ac:dyDescent="0.25">
      <c r="A1064" s="3">
        <f>RSI!A1064</f>
        <v>43859</v>
      </c>
      <c r="B1064" s="2">
        <f>RSI!B1064</f>
        <v>1.5369999999999999</v>
      </c>
      <c r="C1064" s="2">
        <f>RSI!I1064</f>
        <v>48.71387527197421</v>
      </c>
      <c r="D1064" s="2">
        <f>MACD!E1064</f>
        <v>1.1820268245046783E-2</v>
      </c>
      <c r="E1064" s="2">
        <f>MACD!F1064</f>
        <v>-3.2273738409784217E-2</v>
      </c>
      <c r="F1064" s="2">
        <f>'Moving Avg'!D1064</f>
        <v>1.59958</v>
      </c>
      <c r="G1064" s="2">
        <f>'Moving Avg'!F1064</f>
        <v>1.5752450000000002</v>
      </c>
      <c r="H1064" s="2">
        <f>'Moving Avg'!G1064</f>
        <v>1.4465239999999999</v>
      </c>
      <c r="I1064" s="2">
        <f>'Moving Avg'!H1064</f>
        <v>1.6899209999999991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</row>
    <row r="1065" spans="1:12" ht="13.5" x14ac:dyDescent="0.25">
      <c r="A1065" s="3">
        <f>RSI!A1065</f>
        <v>43860</v>
      </c>
      <c r="B1065" s="2">
        <f>RSI!B1065</f>
        <v>1.5369999999999999</v>
      </c>
      <c r="C1065" s="2">
        <f>RSI!I1065</f>
        <v>48.713875271974203</v>
      </c>
      <c r="D1065" s="2">
        <f>MACD!E1065</f>
        <v>2.5863806244593723E-2</v>
      </c>
      <c r="E1065" s="2">
        <f>MACD!F1065</f>
        <v>-2.064622947890863E-2</v>
      </c>
      <c r="F1065" s="2">
        <f>'Moving Avg'!D1065</f>
        <v>1.5828199999999999</v>
      </c>
      <c r="G1065" s="2">
        <f>'Moving Avg'!F1065</f>
        <v>1.57497</v>
      </c>
      <c r="H1065" s="2">
        <f>'Moving Avg'!G1065</f>
        <v>1.4493199999999999</v>
      </c>
      <c r="I1065" s="2">
        <f>'Moving Avg'!H1065</f>
        <v>1.6841924999999991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43861</v>
      </c>
      <c r="B1066" s="2">
        <f>RSI!B1066</f>
        <v>1.5649</v>
      </c>
      <c r="C1066" s="2">
        <f>RSI!I1066</f>
        <v>51.421440495754489</v>
      </c>
      <c r="D1066" s="2">
        <f>MACD!E1066</f>
        <v>3.1485794064813444E-2</v>
      </c>
      <c r="E1066" s="2">
        <f>MACD!F1066</f>
        <v>-1.0219824770164214E-2</v>
      </c>
      <c r="F1066" s="2">
        <f>'Moving Avg'!D1066</f>
        <v>1.56046</v>
      </c>
      <c r="G1066" s="2">
        <f>'Moving Avg'!F1066</f>
        <v>1.5783250000000002</v>
      </c>
      <c r="H1066" s="2">
        <f>'Moving Avg'!G1066</f>
        <v>1.4527860000000001</v>
      </c>
      <c r="I1066" s="2">
        <f>'Moving Avg'!H1066</f>
        <v>1.6779329999999997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1.4978</v>
      </c>
      <c r="C1067" s="2">
        <f>RSI!I1067</f>
        <v>45.236055060310044</v>
      </c>
      <c r="D1067" s="2">
        <f>MACD!E1067</f>
        <v>4.0277541854845111E-2</v>
      </c>
      <c r="E1067" s="2">
        <f>MACD!F1067</f>
        <v>-1.2035144516234914E-4</v>
      </c>
      <c r="F1067" s="2">
        <f>'Moving Avg'!D1067</f>
        <v>1.5347399999999998</v>
      </c>
      <c r="G1067" s="2">
        <f>'Moving Avg'!F1067</f>
        <v>1.5816750000000002</v>
      </c>
      <c r="H1067" s="2">
        <f>'Moving Avg'!G1067</f>
        <v>1.4555799999999999</v>
      </c>
      <c r="I1067" s="2">
        <f>'Moving Avg'!H1067</f>
        <v>1.6712259999999994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1.4642999999999999</v>
      </c>
      <c r="C1068" s="2">
        <f>RSI!I1068</f>
        <v>42.48817616757087</v>
      </c>
      <c r="D1068" s="2">
        <f>MACD!E1068</f>
        <v>5.0526033236153678E-2</v>
      </c>
      <c r="E1068" s="2">
        <f>MACD!F1068</f>
        <v>1.0008925491100856E-2</v>
      </c>
      <c r="F1068" s="2">
        <f>'Moving Avg'!D1068</f>
        <v>1.5201999999999998</v>
      </c>
      <c r="G1068" s="2">
        <f>'Moving Avg'!F1068</f>
        <v>1.5864250000000002</v>
      </c>
      <c r="H1068" s="2">
        <f>'Moving Avg'!G1068</f>
        <v>1.4590459999999996</v>
      </c>
      <c r="I1068" s="2">
        <f>'Moving Avg'!H1068</f>
        <v>1.6647709999999996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1.4252</v>
      </c>
      <c r="C1069" s="2">
        <f>RSI!I1069</f>
        <v>39.474180520600214</v>
      </c>
      <c r="D1069" s="2">
        <f>MACD!E1069</f>
        <v>5.6580252600584524E-2</v>
      </c>
      <c r="E1069" s="2">
        <f>MACD!F1069</f>
        <v>1.9323190912997591E-2</v>
      </c>
      <c r="F1069" s="2">
        <f>'Moving Avg'!D1069</f>
        <v>1.4978399999999998</v>
      </c>
      <c r="G1069" s="2">
        <f>'Moving Avg'!F1069</f>
        <v>1.5861450000000001</v>
      </c>
      <c r="H1069" s="2">
        <f>'Moving Avg'!G1069</f>
        <v>1.4630699999999996</v>
      </c>
      <c r="I1069" s="2">
        <f>'Moving Avg'!H1069</f>
        <v>1.6579804999999996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1.4642999999999999</v>
      </c>
      <c r="C1070" s="2">
        <f>RSI!I1070</f>
        <v>43.769827935663109</v>
      </c>
      <c r="D1070" s="2">
        <f>MACD!E1070</f>
        <v>6.637908255732583E-2</v>
      </c>
      <c r="E1070" s="2">
        <f>MACD!F1070</f>
        <v>2.873436924186324E-2</v>
      </c>
      <c r="F1070" s="2">
        <f>'Moving Avg'!D1070</f>
        <v>1.4833000000000001</v>
      </c>
      <c r="G1070" s="2">
        <f>'Moving Avg'!F1070</f>
        <v>1.5839100000000002</v>
      </c>
      <c r="H1070" s="2">
        <f>'Moving Avg'!G1070</f>
        <v>1.4666459999999995</v>
      </c>
      <c r="I1070" s="2">
        <f>'Moving Avg'!H1070</f>
        <v>1.6519444999999997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1.4642999999999999</v>
      </c>
      <c r="C1071" s="2">
        <f>RSI!I1071</f>
        <v>43.769827935663116</v>
      </c>
      <c r="D1071" s="2">
        <f>MACD!E1071</f>
        <v>8.3683247537025274E-2</v>
      </c>
      <c r="E1071" s="2">
        <f>MACD!F1071</f>
        <v>3.9724144900895653E-2</v>
      </c>
      <c r="F1071" s="2">
        <f>'Moving Avg'!D1071</f>
        <v>1.4631799999999999</v>
      </c>
      <c r="G1071" s="2">
        <f>'Moving Avg'!F1071</f>
        <v>1.5774850000000002</v>
      </c>
      <c r="H1071" s="2">
        <f>'Moving Avg'!G1071</f>
        <v>1.469663999999999</v>
      </c>
      <c r="I1071" s="2">
        <f>'Moving Avg'!H1071</f>
        <v>1.6459644999999994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1.4642999999999999</v>
      </c>
      <c r="C1072" s="2">
        <f>RSI!I1072</f>
        <v>43.769827935663109</v>
      </c>
      <c r="D1072" s="2">
        <f>MACD!E1072</f>
        <v>9.096903779135368E-2</v>
      </c>
      <c r="E1072" s="2">
        <f>MACD!F1072</f>
        <v>4.9973123478987261E-2</v>
      </c>
      <c r="F1072" s="2">
        <f>'Moving Avg'!D1072</f>
        <v>1.4564799999999998</v>
      </c>
      <c r="G1072" s="2">
        <f>'Moving Avg'!F1072</f>
        <v>1.5668650000000004</v>
      </c>
      <c r="H1072" s="2">
        <f>'Moving Avg'!G1072</f>
        <v>1.4726819999999992</v>
      </c>
      <c r="I1072" s="2">
        <f>'Moving Avg'!H1072</f>
        <v>1.6405709999999993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1.5034000000000001</v>
      </c>
      <c r="C1073" s="2">
        <f>RSI!I1073</f>
        <v>48.3483585938665</v>
      </c>
      <c r="D1073" s="2">
        <f>MACD!E1073</f>
        <v>8.083774482490047E-2</v>
      </c>
      <c r="E1073" s="2">
        <f>MACD!F1073</f>
        <v>5.6146047748169906E-2</v>
      </c>
      <c r="F1073" s="2">
        <f>'Moving Avg'!D1073</f>
        <v>1.4642999999999999</v>
      </c>
      <c r="G1073" s="2">
        <f>'Moving Avg'!F1073</f>
        <v>1.5556850000000002</v>
      </c>
      <c r="H1073" s="2">
        <f>'Moving Avg'!G1073</f>
        <v>1.4775999999999994</v>
      </c>
      <c r="I1073" s="2">
        <f>'Moving Avg'!H1073</f>
        <v>1.6353729999999993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1.5649</v>
      </c>
      <c r="C1074" s="2">
        <f>RSI!I1074</f>
        <v>54.608881899064883</v>
      </c>
      <c r="D1074" s="2">
        <f>MACD!E1074</f>
        <v>6.7806244696483775E-2</v>
      </c>
      <c r="E1074" s="2">
        <f>MACD!F1074</f>
        <v>5.8478087137832681E-2</v>
      </c>
      <c r="F1074" s="2">
        <f>'Moving Avg'!D1074</f>
        <v>1.49224</v>
      </c>
      <c r="G1074" s="2">
        <f>'Moving Avg'!F1074</f>
        <v>1.5512150000000005</v>
      </c>
      <c r="H1074" s="2">
        <f>'Moving Avg'!G1074</f>
        <v>1.4827419999999996</v>
      </c>
      <c r="I1074" s="2">
        <f>'Moving Avg'!H1074</f>
        <v>1.6308459999999996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1.5872999999999999</v>
      </c>
      <c r="C1075" s="2">
        <f>RSI!I1075</f>
        <v>56.668957837919663</v>
      </c>
      <c r="D1075" s="2">
        <f>MACD!E1075</f>
        <v>5.4846451209017877E-2</v>
      </c>
      <c r="E1075" s="2">
        <f>MACD!F1075</f>
        <v>5.7751759952069721E-2</v>
      </c>
      <c r="F1075" s="2">
        <f>'Moving Avg'!D1075</f>
        <v>1.51684</v>
      </c>
      <c r="G1075" s="2">
        <f>'Moving Avg'!F1075</f>
        <v>1.5481450000000003</v>
      </c>
      <c r="H1075" s="2">
        <f>'Moving Avg'!G1075</f>
        <v>1.4886679999999992</v>
      </c>
      <c r="I1075" s="2">
        <f>'Moving Avg'!H1075</f>
        <v>1.6264309999999997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</row>
    <row r="1076" spans="1:12" ht="13.5" x14ac:dyDescent="0.25">
      <c r="A1076" s="3">
        <f>RSI!A1076</f>
        <v>43875</v>
      </c>
      <c r="B1076" s="2">
        <f>RSI!B1076</f>
        <v>1.5872999999999999</v>
      </c>
      <c r="C1076" s="2">
        <f>RSI!I1076</f>
        <v>56.668957837919663</v>
      </c>
      <c r="D1076" s="2">
        <f>MACD!E1076</f>
        <v>4.7786824388820648E-2</v>
      </c>
      <c r="E1076" s="2">
        <f>MACD!F1076</f>
        <v>5.5758772839419914E-2</v>
      </c>
      <c r="F1076" s="2">
        <f>'Moving Avg'!D1076</f>
        <v>1.5414399999999999</v>
      </c>
      <c r="G1076" s="2">
        <f>'Moving Avg'!F1076</f>
        <v>1.54647</v>
      </c>
      <c r="H1076" s="2">
        <f>'Moving Avg'!G1076</f>
        <v>1.4944819999999992</v>
      </c>
      <c r="I1076" s="2">
        <f>'Moving Avg'!H1076</f>
        <v>1.6222674999999995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1.5872999999999999</v>
      </c>
      <c r="C1077" s="2">
        <f>RSI!I1077</f>
        <v>56.668957837919663</v>
      </c>
      <c r="D1077" s="2">
        <f>MACD!E1077</f>
        <v>3.1132850961158143E-2</v>
      </c>
      <c r="E1077" s="2">
        <f>MACD!F1077</f>
        <v>5.0833588463767558E-2</v>
      </c>
      <c r="F1077" s="2">
        <f>'Moving Avg'!D1077</f>
        <v>1.5660399999999999</v>
      </c>
      <c r="G1077" s="2">
        <f>'Moving Avg'!F1077</f>
        <v>1.5450750000000002</v>
      </c>
      <c r="H1077" s="2">
        <f>'Moving Avg'!G1077</f>
        <v>1.5007419999999994</v>
      </c>
      <c r="I1077" s="2">
        <f>'Moving Avg'!H1077</f>
        <v>1.6181039999999998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1.5202</v>
      </c>
      <c r="C1078" s="2">
        <f>RSI!I1078</f>
        <v>48.443235547475908</v>
      </c>
      <c r="D1078" s="2">
        <f>MACD!E1078</f>
        <v>1.652665695417288E-2</v>
      </c>
      <c r="E1078" s="2">
        <f>MACD!F1078</f>
        <v>4.3972202161848627E-2</v>
      </c>
      <c r="F1078" s="2">
        <f>'Moving Avg'!D1078</f>
        <v>1.5693999999999999</v>
      </c>
      <c r="G1078" s="2">
        <f>'Moving Avg'!F1078</f>
        <v>1.5403249999999999</v>
      </c>
      <c r="H1078" s="2">
        <f>'Moving Avg'!G1078</f>
        <v>1.5051019999999995</v>
      </c>
      <c r="I1078" s="2">
        <f>'Moving Avg'!H1078</f>
        <v>1.6141079999999997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</row>
    <row r="1079" spans="1:12" ht="13.5" x14ac:dyDescent="0.25">
      <c r="A1079" s="3">
        <f>RSI!A1079</f>
        <v>43880</v>
      </c>
      <c r="B1079" s="2">
        <f>RSI!B1079</f>
        <v>1.4978</v>
      </c>
      <c r="C1079" s="2">
        <f>RSI!I1079</f>
        <v>46.040641667086874</v>
      </c>
      <c r="D1079" s="2">
        <f>MACD!E1079</f>
        <v>-9.8442703199586035E-5</v>
      </c>
      <c r="E1079" s="2">
        <f>MACD!F1079</f>
        <v>3.5158073188838984E-2</v>
      </c>
      <c r="F1079" s="2">
        <f>'Moving Avg'!D1079</f>
        <v>1.5559799999999999</v>
      </c>
      <c r="G1079" s="2">
        <f>'Moving Avg'!F1079</f>
        <v>1.5364100000000001</v>
      </c>
      <c r="H1079" s="2">
        <f>'Moving Avg'!G1079</f>
        <v>1.5090139999999996</v>
      </c>
      <c r="I1079" s="2">
        <f>'Moving Avg'!H1079</f>
        <v>1.6103354999999997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1.4531000000000001</v>
      </c>
      <c r="C1080" s="2">
        <f>RSI!I1080</f>
        <v>41.606102941628265</v>
      </c>
      <c r="D1080" s="2">
        <f>MACD!E1080</f>
        <v>-4.6235385293091902E-3</v>
      </c>
      <c r="E1080" s="2">
        <f>MACD!F1080</f>
        <v>2.7201750845209351E-2</v>
      </c>
      <c r="F1080" s="2">
        <f>'Moving Avg'!D1080</f>
        <v>1.5291399999999999</v>
      </c>
      <c r="G1080" s="2">
        <f>'Moving Avg'!F1080</f>
        <v>1.528025</v>
      </c>
      <c r="H1080" s="2">
        <f>'Moving Avg'!G1080</f>
        <v>1.5121440000000002</v>
      </c>
      <c r="I1080" s="2">
        <f>'Moving Avg'!H1080</f>
        <v>1.6064509999999999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1.4922</v>
      </c>
      <c r="C1081" s="2">
        <f>RSI!I1081</f>
        <v>46.463575590237937</v>
      </c>
      <c r="D1081" s="2">
        <f>MACD!E1081</f>
        <v>-1.0884812597864446E-2</v>
      </c>
      <c r="E1081" s="2">
        <f>MACD!F1081</f>
        <v>1.9584438156594594E-2</v>
      </c>
      <c r="F1081" s="2">
        <f>'Moving Avg'!D1081</f>
        <v>1.5101199999999999</v>
      </c>
      <c r="G1081" s="2">
        <f>'Moving Avg'!F1081</f>
        <v>1.5187999999999999</v>
      </c>
      <c r="H1081" s="2">
        <f>'Moving Avg'!G1081</f>
        <v>1.5160560000000001</v>
      </c>
      <c r="I1081" s="2">
        <f>'Moving Avg'!H1081</f>
        <v>1.6027059999999997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</row>
    <row r="1082" spans="1:12" ht="13.5" x14ac:dyDescent="0.25">
      <c r="A1082" s="3">
        <f>RSI!A1082</f>
        <v>43885</v>
      </c>
      <c r="B1082" s="2">
        <f>RSI!B1082</f>
        <v>1.4922</v>
      </c>
      <c r="C1082" s="2">
        <f>RSI!I1082</f>
        <v>46.463575590237937</v>
      </c>
      <c r="D1082" s="2">
        <f>MACD!E1082</f>
        <v>-1.5984274473822557E-2</v>
      </c>
      <c r="E1082" s="2">
        <f>MACD!F1082</f>
        <v>1.2470695630511165E-2</v>
      </c>
      <c r="F1082" s="2">
        <f>'Moving Avg'!D1082</f>
        <v>1.4911000000000001</v>
      </c>
      <c r="G1082" s="2">
        <f>'Moving Avg'!F1082</f>
        <v>1.5120899999999999</v>
      </c>
      <c r="H1082" s="2">
        <f>'Moving Avg'!G1082</f>
        <v>1.519968</v>
      </c>
      <c r="I1082" s="2">
        <f>'Moving Avg'!H1082</f>
        <v>1.5995759999999997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1.4922</v>
      </c>
      <c r="C1083" s="2">
        <f>RSI!I1083</f>
        <v>46.463575590237937</v>
      </c>
      <c r="D1083" s="2">
        <f>MACD!E1083</f>
        <v>-1.4099986490897276E-2</v>
      </c>
      <c r="E1083" s="2">
        <f>MACD!F1083</f>
        <v>7.1565592062294769E-3</v>
      </c>
      <c r="F1083" s="2">
        <f>'Moving Avg'!D1083</f>
        <v>1.4855</v>
      </c>
      <c r="G1083" s="2">
        <f>'Moving Avg'!F1083</f>
        <v>1.5098499999999999</v>
      </c>
      <c r="H1083" s="2">
        <f>'Moving Avg'!G1083</f>
        <v>1.5245500000000001</v>
      </c>
      <c r="I1083" s="2">
        <f>'Moving Avg'!H1083</f>
        <v>1.5967534999999997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</row>
    <row r="1084" spans="1:12" ht="13.5" x14ac:dyDescent="0.25">
      <c r="A1084" s="3">
        <f>RSI!A1084</f>
        <v>43887</v>
      </c>
      <c r="B1084" s="2">
        <f>RSI!B1084</f>
        <v>1.4922</v>
      </c>
      <c r="C1084" s="2">
        <f>RSI!I1084</f>
        <v>46.463575590237937</v>
      </c>
      <c r="D1084" s="2">
        <f>MACD!E1084</f>
        <v>-2.873835091273147E-3</v>
      </c>
      <c r="E1084" s="2">
        <f>MACD!F1084</f>
        <v>5.1504803467289527E-3</v>
      </c>
      <c r="F1084" s="2">
        <f>'Moving Avg'!D1084</f>
        <v>1.4843800000000003</v>
      </c>
      <c r="G1084" s="2">
        <f>'Moving Avg'!F1084</f>
        <v>1.5076100000000001</v>
      </c>
      <c r="H1084" s="2">
        <f>'Moving Avg'!G1084</f>
        <v>1.5286840000000002</v>
      </c>
      <c r="I1084" s="2">
        <f>'Moving Avg'!H1084</f>
        <v>1.5936234999999999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43888</v>
      </c>
      <c r="B1085" s="2">
        <f>RSI!B1085</f>
        <v>1.4475</v>
      </c>
      <c r="C1085" s="2">
        <f>RSI!I1085</f>
        <v>41.194314874145867</v>
      </c>
      <c r="D1085" s="2">
        <f>MACD!E1085</f>
        <v>1.3540087915170806E-2</v>
      </c>
      <c r="E1085" s="2">
        <f>MACD!F1085</f>
        <v>6.8284018604173238E-3</v>
      </c>
      <c r="F1085" s="2">
        <f>'Moving Avg'!D1085</f>
        <v>1.48326</v>
      </c>
      <c r="G1085" s="2">
        <f>'Moving Avg'!F1085</f>
        <v>1.5031350000000001</v>
      </c>
      <c r="H1085" s="2">
        <f>'Moving Avg'!G1085</f>
        <v>1.5319240000000003</v>
      </c>
      <c r="I1085" s="2">
        <f>'Moving Avg'!H1085</f>
        <v>1.5902699999999999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1.4028</v>
      </c>
      <c r="C1086" s="2">
        <f>RSI!I1086</f>
        <v>36.710827812632054</v>
      </c>
      <c r="D1086" s="2">
        <f>MACD!E1086</f>
        <v>3.1149969610644535E-2</v>
      </c>
      <c r="E1086" s="2">
        <f>MACD!F1086</f>
        <v>1.1692715410462767E-2</v>
      </c>
      <c r="F1086" s="2">
        <f>'Moving Avg'!D1086</f>
        <v>1.4653799999999999</v>
      </c>
      <c r="G1086" s="2">
        <f>'Moving Avg'!F1086</f>
        <v>1.4950300000000001</v>
      </c>
      <c r="H1086" s="2">
        <f>'Moving Avg'!G1086</f>
        <v>1.5342699999999996</v>
      </c>
      <c r="I1086" s="2">
        <f>'Moving Avg'!H1086</f>
        <v>1.5870005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1.4419</v>
      </c>
      <c r="C1087" s="2">
        <f>RSI!I1087</f>
        <v>42.596190956804172</v>
      </c>
      <c r="D1087" s="2">
        <f>MACD!E1087</f>
        <v>4.3798167866521132E-2</v>
      </c>
      <c r="E1087" s="2">
        <f>MACD!F1087</f>
        <v>1.811380590167444E-2</v>
      </c>
      <c r="F1087" s="2">
        <f>'Moving Avg'!D1087</f>
        <v>1.4553199999999999</v>
      </c>
      <c r="G1087" s="2">
        <f>'Moving Avg'!F1087</f>
        <v>1.492235</v>
      </c>
      <c r="H1087" s="2">
        <f>'Moving Avg'!G1087</f>
        <v>1.5360579999999999</v>
      </c>
      <c r="I1087" s="2">
        <f>'Moving Avg'!H1087</f>
        <v>1.5838984999999999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1.4755</v>
      </c>
      <c r="C1088" s="2">
        <f>RSI!I1088</f>
        <v>47.144801576313924</v>
      </c>
      <c r="D1088" s="2">
        <f>MACD!E1088</f>
        <v>4.2053614729484101E-2</v>
      </c>
      <c r="E1088" s="2">
        <f>MACD!F1088</f>
        <v>2.2901767667236374E-2</v>
      </c>
      <c r="F1088" s="2">
        <f>'Moving Avg'!D1088</f>
        <v>1.45198</v>
      </c>
      <c r="G1088" s="2">
        <f>'Moving Avg'!F1088</f>
        <v>1.4927950000000001</v>
      </c>
      <c r="H1088" s="2">
        <f>'Moving Avg'!G1088</f>
        <v>1.5369519999999997</v>
      </c>
      <c r="I1088" s="2">
        <f>'Moving Avg'!H1088</f>
        <v>1.5804054999999999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1.4755</v>
      </c>
      <c r="C1089" s="2">
        <f>RSI!I1089</f>
        <v>47.144801576313924</v>
      </c>
      <c r="D1089" s="2">
        <f>MACD!E1089</f>
        <v>3.7270803984176037E-2</v>
      </c>
      <c r="E1089" s="2">
        <f>MACD!F1089</f>
        <v>2.5775574930624306E-2</v>
      </c>
      <c r="F1089" s="2">
        <f>'Moving Avg'!D1089</f>
        <v>1.4486399999999999</v>
      </c>
      <c r="G1089" s="2">
        <f>'Moving Avg'!F1089</f>
        <v>1.4953100000000001</v>
      </c>
      <c r="H1089" s="2">
        <f>'Moving Avg'!G1089</f>
        <v>1.5362819999999997</v>
      </c>
      <c r="I1089" s="2">
        <f>'Moving Avg'!H1089</f>
        <v>1.5768844999999998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1.4363999999999999</v>
      </c>
      <c r="C1090" s="2">
        <f>RSI!I1090</f>
        <v>42.590160359703908</v>
      </c>
      <c r="D1090" s="2">
        <f>MACD!E1090</f>
        <v>2.9372353354841563E-2</v>
      </c>
      <c r="E1090" s="2">
        <f>MACD!F1090</f>
        <v>2.6494930615467756E-2</v>
      </c>
      <c r="F1090" s="2">
        <f>'Moving Avg'!D1090</f>
        <v>1.44642</v>
      </c>
      <c r="G1090" s="2">
        <f>'Moving Avg'!F1090</f>
        <v>1.4939150000000001</v>
      </c>
      <c r="H1090" s="2">
        <f>'Moving Avg'!G1090</f>
        <v>1.5348299999999997</v>
      </c>
      <c r="I1090" s="2">
        <f>'Moving Avg'!H1090</f>
        <v>1.5734754999999998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1.3972</v>
      </c>
      <c r="C1091" s="2">
        <f>RSI!I1091</f>
        <v>38.567311482996388</v>
      </c>
      <c r="D1091" s="2">
        <f>MACD!E1091</f>
        <v>3.1958782595621349E-2</v>
      </c>
      <c r="E1091" s="2">
        <f>MACD!F1091</f>
        <v>2.7587701011498475E-2</v>
      </c>
      <c r="F1091" s="2">
        <f>'Moving Avg'!D1091</f>
        <v>1.4453</v>
      </c>
      <c r="G1091" s="2">
        <f>'Moving Avg'!F1091</f>
        <v>1.4905600000000001</v>
      </c>
      <c r="H1091" s="2">
        <f>'Moving Avg'!G1091</f>
        <v>1.5308059999999997</v>
      </c>
      <c r="I1091" s="2">
        <f>'Moving Avg'!H1091</f>
        <v>1.5704294999999999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1.3581000000000001</v>
      </c>
      <c r="C1092" s="2">
        <f>RSI!I1092</f>
        <v>35.014681351167155</v>
      </c>
      <c r="D1092" s="2">
        <f>MACD!E1092</f>
        <v>3.7599901999700869E-2</v>
      </c>
      <c r="E1092" s="2">
        <f>MACD!F1092</f>
        <v>2.9590141209138957E-2</v>
      </c>
      <c r="F1092" s="2">
        <f>'Moving Avg'!D1092</f>
        <v>1.4285399999999999</v>
      </c>
      <c r="G1092" s="2">
        <f>'Moving Avg'!F1092</f>
        <v>1.4852500000000002</v>
      </c>
      <c r="H1092" s="2">
        <f>'Moving Avg'!G1092</f>
        <v>1.5261119999999997</v>
      </c>
      <c r="I1092" s="2">
        <f>'Moving Avg'!H1092</f>
        <v>1.566629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1.3581000000000001</v>
      </c>
      <c r="C1093" s="2">
        <f>RSI!I1093</f>
        <v>35.014681351167155</v>
      </c>
      <c r="D1093" s="2">
        <f>MACD!E1093</f>
        <v>4.3119298661020045E-2</v>
      </c>
      <c r="E1093" s="2">
        <f>MACD!F1093</f>
        <v>3.2295972699515174E-2</v>
      </c>
      <c r="F1093" s="2">
        <f>'Moving Avg'!D1093</f>
        <v>1.4050600000000002</v>
      </c>
      <c r="G1093" s="2">
        <f>'Moving Avg'!F1093</f>
        <v>1.4779850000000001</v>
      </c>
      <c r="H1093" s="2">
        <f>'Moving Avg'!G1093</f>
        <v>1.5208579999999996</v>
      </c>
      <c r="I1093" s="2">
        <f>'Moving Avg'!H1093</f>
        <v>1.5628285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1.3581000000000001</v>
      </c>
      <c r="C1094" s="2">
        <f>RSI!I1094</f>
        <v>35.014681351167155</v>
      </c>
      <c r="D1094" s="2">
        <f>MACD!E1094</f>
        <v>4.8480429393836788E-2</v>
      </c>
      <c r="E1094" s="2">
        <f>MACD!F1094</f>
        <v>3.5532864038379498E-2</v>
      </c>
      <c r="F1094" s="2">
        <f>'Moving Avg'!D1094</f>
        <v>1.38158</v>
      </c>
      <c r="G1094" s="2">
        <f>'Moving Avg'!F1094</f>
        <v>1.4676450000000003</v>
      </c>
      <c r="H1094" s="2">
        <f>'Moving Avg'!G1094</f>
        <v>1.5161639999999994</v>
      </c>
      <c r="I1094" s="2">
        <f>'Moving Avg'!H1094</f>
        <v>1.5595030000000001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1.319</v>
      </c>
      <c r="C1095" s="2">
        <f>RSI!I1095</f>
        <v>31.40190800129534</v>
      </c>
      <c r="D1095" s="2">
        <f>MACD!E1095</f>
        <v>4.9675840316769415E-2</v>
      </c>
      <c r="E1095" s="2">
        <f>MACD!F1095</f>
        <v>3.8361459294057487E-2</v>
      </c>
      <c r="F1095" s="2">
        <f>'Moving Avg'!D1095</f>
        <v>1.3581000000000001</v>
      </c>
      <c r="G1095" s="2">
        <f>'Moving Avg'!F1095</f>
        <v>1.4542300000000001</v>
      </c>
      <c r="H1095" s="2">
        <f>'Moving Avg'!G1095</f>
        <v>1.5116939999999994</v>
      </c>
      <c r="I1095" s="2">
        <f>'Moving Avg'!H1095</f>
        <v>1.5559259999999997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1.2630999999999999</v>
      </c>
      <c r="C1096" s="2">
        <f>RSI!I1096</f>
        <v>27.097277052444568</v>
      </c>
      <c r="D1096" s="2">
        <f>MACD!E1096</f>
        <v>4.8774514512038181E-2</v>
      </c>
      <c r="E1096" s="2">
        <f>MACD!F1096</f>
        <v>4.0444070337653626E-2</v>
      </c>
      <c r="F1096" s="2">
        <f>'Moving Avg'!D1096</f>
        <v>1.33128</v>
      </c>
      <c r="G1096" s="2">
        <f>'Moving Avg'!F1096</f>
        <v>1.4380200000000003</v>
      </c>
      <c r="H1096" s="2">
        <f>'Moving Avg'!G1096</f>
        <v>1.5069999999999992</v>
      </c>
      <c r="I1096" s="2">
        <f>'Moving Avg'!H1096</f>
        <v>1.5517899999999998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1.1903999999999999</v>
      </c>
      <c r="C1097" s="2">
        <f>RSI!I1097</f>
        <v>22.7327334802455</v>
      </c>
      <c r="D1097" s="2">
        <f>MACD!E1097</f>
        <v>6.0505105240388213E-2</v>
      </c>
      <c r="E1097" s="2">
        <f>MACD!F1097</f>
        <v>4.4456277318200545E-2</v>
      </c>
      <c r="F1097" s="2">
        <f>'Moving Avg'!D1097</f>
        <v>1.2977399999999999</v>
      </c>
      <c r="G1097" s="2">
        <f>'Moving Avg'!F1097</f>
        <v>1.4181750000000002</v>
      </c>
      <c r="H1097" s="2">
        <f>'Moving Avg'!G1097</f>
        <v>1.5021919999999991</v>
      </c>
      <c r="I1097" s="2">
        <f>'Moving Avg'!H1097</f>
        <v>1.5477379999999998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1.1400999999999999</v>
      </c>
      <c r="C1098" s="2">
        <f>RSI!I1098</f>
        <v>20.296832115072306</v>
      </c>
      <c r="D1098" s="2">
        <f>MACD!E1098</f>
        <v>8.0767475694333291E-2</v>
      </c>
      <c r="E1098" s="2">
        <f>MACD!F1098</f>
        <v>5.1718516993427097E-2</v>
      </c>
      <c r="F1098" s="2">
        <f>'Moving Avg'!D1098</f>
        <v>1.25414</v>
      </c>
      <c r="G1098" s="2">
        <f>'Moving Avg'!F1098</f>
        <v>1.3991700000000002</v>
      </c>
      <c r="H1098" s="2">
        <f>'Moving Avg'!G1098</f>
        <v>1.4976079999999989</v>
      </c>
      <c r="I1098" s="2">
        <f>'Moving Avg'!H1098</f>
        <v>1.5433785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1.1177999999999999</v>
      </c>
      <c r="C1099" s="2">
        <f>RSI!I1099</f>
        <v>19.308986494814533</v>
      </c>
      <c r="D1099" s="2">
        <f>MACD!E1099</f>
        <v>0.10119619926144874</v>
      </c>
      <c r="E1099" s="2">
        <f>MACD!F1099</f>
        <v>6.1614053447031428E-2</v>
      </c>
      <c r="F1099" s="2">
        <f>'Moving Avg'!D1099</f>
        <v>1.2060799999999998</v>
      </c>
      <c r="G1099" s="2">
        <f>'Moving Avg'!F1099</f>
        <v>1.3801700000000001</v>
      </c>
      <c r="H1099" s="2">
        <f>'Moving Avg'!G1099</f>
        <v>1.4913479999999992</v>
      </c>
      <c r="I1099" s="2">
        <f>'Moving Avg'!H1099</f>
        <v>1.5386280000000001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1.0842000000000001</v>
      </c>
      <c r="C1100" s="2">
        <f>RSI!I1100</f>
        <v>17.895704829453891</v>
      </c>
      <c r="D1100" s="2">
        <f>MACD!E1100</f>
        <v>0.11659823397344526</v>
      </c>
      <c r="E1100" s="2">
        <f>MACD!F1100</f>
        <v>7.2610889552314192E-2</v>
      </c>
      <c r="F1100" s="2">
        <f>'Moving Avg'!D1100</f>
        <v>1.1591199999999999</v>
      </c>
      <c r="G1100" s="2">
        <f>'Moving Avg'!F1100</f>
        <v>1.3617250000000001</v>
      </c>
      <c r="H1100" s="2">
        <f>'Moving Avg'!G1100</f>
        <v>1.4828519999999992</v>
      </c>
      <c r="I1100" s="2">
        <f>'Moving Avg'!H1100</f>
        <v>1.5342685000000003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1.0563</v>
      </c>
      <c r="C1101" s="2">
        <f>RSI!I1101</f>
        <v>16.796359782440888</v>
      </c>
      <c r="D1101" s="2">
        <f>MACD!E1101</f>
        <v>0.12738617303300503</v>
      </c>
      <c r="E1101" s="2">
        <f>MACD!F1101</f>
        <v>8.3565946248452372E-2</v>
      </c>
      <c r="F1101" s="2">
        <f>'Moving Avg'!D1101</f>
        <v>1.1177600000000001</v>
      </c>
      <c r="G1101" s="2">
        <f>'Moving Avg'!F1101</f>
        <v>1.3399299999999998</v>
      </c>
      <c r="H1101" s="2">
        <f>'Moving Avg'!G1101</f>
        <v>1.472121999999999</v>
      </c>
      <c r="I1101" s="2">
        <f>'Moving Avg'!H1101</f>
        <v>1.5297695000000004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1.0842000000000001</v>
      </c>
      <c r="C1102" s="2">
        <f>RSI!I1102</f>
        <v>21.959232645527209</v>
      </c>
      <c r="D1102" s="2">
        <f>MACD!E1102</f>
        <v>0.13018941676305285</v>
      </c>
      <c r="E1102" s="2">
        <f>MACD!F1102</f>
        <v>9.2890640351372483E-2</v>
      </c>
      <c r="F1102" s="2">
        <f>'Moving Avg'!D1102</f>
        <v>1.0965199999999999</v>
      </c>
      <c r="G1102" s="2">
        <f>'Moving Avg'!F1102</f>
        <v>1.3195299999999999</v>
      </c>
      <c r="H1102" s="2">
        <f>'Moving Avg'!G1102</f>
        <v>1.4602719999999991</v>
      </c>
      <c r="I1102" s="2">
        <f>'Moving Avg'!H1102</f>
        <v>1.5249630000000005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1.0563</v>
      </c>
      <c r="C1103" s="2">
        <f>RSI!I1103</f>
        <v>20.583740589524822</v>
      </c>
      <c r="D1103" s="2">
        <f>MACD!E1103</f>
        <v>0.13609008445168835</v>
      </c>
      <c r="E1103" s="2">
        <f>MACD!F1103</f>
        <v>0.10153052917143567</v>
      </c>
      <c r="F1103" s="2">
        <f>'Moving Avg'!D1103</f>
        <v>1.0797600000000001</v>
      </c>
      <c r="G1103" s="2">
        <f>'Moving Avg'!F1103</f>
        <v>1.2977350000000001</v>
      </c>
      <c r="H1103" s="2">
        <f>'Moving Avg'!G1103</f>
        <v>1.4468579999999991</v>
      </c>
      <c r="I1103" s="2">
        <f>'Moving Avg'!H1103</f>
        <v>1.5203800000000007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1.0842000000000001</v>
      </c>
      <c r="C1104" s="2">
        <f>RSI!I1104</f>
        <v>25.602365492631932</v>
      </c>
      <c r="D1104" s="2">
        <f>MACD!E1104</f>
        <v>0.1405348801114259</v>
      </c>
      <c r="E1104" s="2">
        <f>MACD!F1104</f>
        <v>0.10933139935943371</v>
      </c>
      <c r="F1104" s="2">
        <f>'Moving Avg'!D1104</f>
        <v>1.0730400000000002</v>
      </c>
      <c r="G1104" s="2">
        <f>'Moving Avg'!F1104</f>
        <v>1.2773350000000001</v>
      </c>
      <c r="H1104" s="2">
        <f>'Moving Avg'!G1104</f>
        <v>1.4354559999999992</v>
      </c>
      <c r="I1104" s="2">
        <f>'Moving Avg'!H1104</f>
        <v>1.516272000000001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1.1122000000000001</v>
      </c>
      <c r="C1105" s="2">
        <f>RSI!I1105</f>
        <v>30.358785093478005</v>
      </c>
      <c r="D1105" s="2">
        <f>MACD!E1105</f>
        <v>0.13744764160995082</v>
      </c>
      <c r="E1105" s="2">
        <f>MACD!F1105</f>
        <v>0.11495464780953715</v>
      </c>
      <c r="F1105" s="2">
        <f>'Moving Avg'!D1105</f>
        <v>1.07864</v>
      </c>
      <c r="G1105" s="2">
        <f>'Moving Avg'!F1105</f>
        <v>1.26057</v>
      </c>
      <c r="H1105" s="2">
        <f>'Moving Avg'!G1105</f>
        <v>1.424725999999999</v>
      </c>
      <c r="I1105" s="2">
        <f>'Moving Avg'!H1105</f>
        <v>1.5123320000000009</v>
      </c>
      <c r="J1105" s="5" t="str">
        <f>OBV!F1105</f>
        <v>BEARISH</v>
      </c>
      <c r="K1105" s="5" t="str">
        <f>OBV!G1105</f>
        <v>NEUTRAL</v>
      </c>
      <c r="L1105" s="5" t="str">
        <f>OBV!H1105</f>
        <v>BEARISH DIVERGENCE</v>
      </c>
    </row>
    <row r="1106" spans="1:12" ht="13.5" x14ac:dyDescent="0.25">
      <c r="A1106" s="3">
        <f>RSI!A1106</f>
        <v>43920</v>
      </c>
      <c r="B1106" s="2">
        <f>RSI!B1106</f>
        <v>1.1234</v>
      </c>
      <c r="C1106" s="2">
        <f>RSI!I1106</f>
        <v>32.22530773278956</v>
      </c>
      <c r="D1106" s="2">
        <f>MACD!E1106</f>
        <v>0.12638957564315434</v>
      </c>
      <c r="E1106" s="2">
        <f>MACD!F1106</f>
        <v>0.11724163337626059</v>
      </c>
      <c r="F1106" s="2">
        <f>'Moving Avg'!D1106</f>
        <v>1.09206</v>
      </c>
      <c r="G1106" s="2">
        <f>'Moving Avg'!F1106</f>
        <v>1.2465999999999999</v>
      </c>
      <c r="H1106" s="2">
        <f>'Moving Avg'!G1106</f>
        <v>1.4147779999999992</v>
      </c>
      <c r="I1106" s="2">
        <f>'Moving Avg'!H1106</f>
        <v>1.5084480000000013</v>
      </c>
      <c r="J1106" s="5" t="str">
        <f>OBV!F1106</f>
        <v>BEARISH</v>
      </c>
      <c r="K1106" s="5" t="str">
        <f>OBV!G1106</f>
        <v>NEUTRAL</v>
      </c>
      <c r="L1106" s="5" t="str">
        <f>OBV!H1106</f>
        <v>BEARISH DIVERGENCE</v>
      </c>
    </row>
    <row r="1107" spans="1:12" ht="13.5" x14ac:dyDescent="0.25">
      <c r="A1107" s="3">
        <f>RSI!A1107</f>
        <v>43921</v>
      </c>
      <c r="B1107" s="2">
        <f>RSI!B1107</f>
        <v>1.1569</v>
      </c>
      <c r="C1107" s="2">
        <f>RSI!I1107</f>
        <v>37.611512361509263</v>
      </c>
      <c r="D1107" s="2">
        <f>MACD!E1107</f>
        <v>0.10421143762765106</v>
      </c>
      <c r="E1107" s="2">
        <f>MACD!F1107</f>
        <v>0.1146355942265387</v>
      </c>
      <c r="F1107" s="2">
        <f>'Moving Avg'!D1107</f>
        <v>1.1066</v>
      </c>
      <c r="G1107" s="2">
        <f>'Moving Avg'!F1107</f>
        <v>1.2323500000000001</v>
      </c>
      <c r="H1107" s="2">
        <f>'Moving Avg'!G1107</f>
        <v>1.4056119999999992</v>
      </c>
      <c r="I1107" s="2">
        <f>'Moving Avg'!H1107</f>
        <v>1.5047595000000014</v>
      </c>
      <c r="J1107" s="5" t="str">
        <f>OBV!F1107</f>
        <v>BEARISH</v>
      </c>
      <c r="K1107" s="5" t="str">
        <f>OBV!G1107</f>
        <v>NEUTRAL</v>
      </c>
      <c r="L1107" s="5" t="str">
        <f>OBV!H1107</f>
        <v>BEARISH DIVERGENCE</v>
      </c>
    </row>
    <row r="1108" spans="1:12" ht="13.5" x14ac:dyDescent="0.25">
      <c r="A1108" s="3">
        <f>RSI!A1108</f>
        <v>43922</v>
      </c>
      <c r="B1108" s="2">
        <f>RSI!B1108</f>
        <v>1.1903999999999999</v>
      </c>
      <c r="C1108" s="2">
        <f>RSI!I1108</f>
        <v>42.530100055249164</v>
      </c>
      <c r="D1108" s="2">
        <f>MACD!E1108</f>
        <v>7.5809632200944721E-2</v>
      </c>
      <c r="E1108" s="2">
        <f>MACD!F1108</f>
        <v>0.10687040182141991</v>
      </c>
      <c r="F1108" s="2">
        <f>'Moving Avg'!D1108</f>
        <v>1.1334199999999999</v>
      </c>
      <c r="G1108" s="2">
        <f>'Moving Avg'!F1108</f>
        <v>1.2180950000000001</v>
      </c>
      <c r="H1108" s="2">
        <f>'Moving Avg'!G1108</f>
        <v>1.3971159999999991</v>
      </c>
      <c r="I1108" s="2">
        <f>'Moving Avg'!H1108</f>
        <v>1.5013500000000011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1.2072000000000001</v>
      </c>
      <c r="C1109" s="2">
        <f>RSI!I1109</f>
        <v>44.877121237461736</v>
      </c>
      <c r="D1109" s="2">
        <f>MACD!E1109</f>
        <v>4.7445144961206553E-2</v>
      </c>
      <c r="E1109" s="2">
        <f>MACD!F1109</f>
        <v>9.498535044937724E-2</v>
      </c>
      <c r="F1109" s="2">
        <f>'Moving Avg'!D1109</f>
        <v>1.15802</v>
      </c>
      <c r="G1109" s="2">
        <f>'Moving Avg'!F1109</f>
        <v>1.2046800000000002</v>
      </c>
      <c r="H1109" s="2">
        <f>'Moving Avg'!G1109</f>
        <v>1.3897379999999995</v>
      </c>
      <c r="I1109" s="2">
        <f>'Moving Avg'!H1109</f>
        <v>1.4979405000000008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1.1737</v>
      </c>
      <c r="C1110" s="2">
        <f>RSI!I1110</f>
        <v>41.258752140922098</v>
      </c>
      <c r="D1110" s="2">
        <f>MACD!E1110</f>
        <v>2.0975017978947852E-2</v>
      </c>
      <c r="E1110" s="2">
        <f>MACD!F1110</f>
        <v>8.0183283955291368E-2</v>
      </c>
      <c r="F1110" s="2">
        <f>'Moving Avg'!D1110</f>
        <v>1.17032</v>
      </c>
      <c r="G1110" s="2">
        <f>'Moving Avg'!F1110</f>
        <v>1.1915450000000001</v>
      </c>
      <c r="H1110" s="2">
        <f>'Moving Avg'!G1110</f>
        <v>1.3807959999999995</v>
      </c>
      <c r="I1110" s="2">
        <f>'Moving Avg'!H1110</f>
        <v>1.4943360000000008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1.196</v>
      </c>
      <c r="C1111" s="2">
        <f>RSI!I1111</f>
        <v>44.468507696712351</v>
      </c>
      <c r="D1111" s="2">
        <f>MACD!E1111</f>
        <v>-6.9668196052028453E-3</v>
      </c>
      <c r="E1111" s="2">
        <f>MACD!F1111</f>
        <v>6.2753263243192525E-2</v>
      </c>
      <c r="F1111" s="2">
        <f>'Moving Avg'!D1111</f>
        <v>1.1848399999999999</v>
      </c>
      <c r="G1111" s="2">
        <f>'Moving Avg'!F1111</f>
        <v>1.1814850000000001</v>
      </c>
      <c r="H1111" s="2">
        <f>'Moving Avg'!G1111</f>
        <v>1.3711819999999997</v>
      </c>
      <c r="I1111" s="2">
        <f>'Moving Avg'!H1111</f>
        <v>1.4908150000000009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1.2183999999999999</v>
      </c>
      <c r="C1112" s="2">
        <f>RSI!I1112</f>
        <v>47.56774725906569</v>
      </c>
      <c r="D1112" s="2">
        <f>MACD!E1112</f>
        <v>-2.7738153101557916E-2</v>
      </c>
      <c r="E1112" s="2">
        <f>MACD!F1112</f>
        <v>4.4654979974242441E-2</v>
      </c>
      <c r="F1112" s="2">
        <f>'Moving Avg'!D1112</f>
        <v>1.1971399999999999</v>
      </c>
      <c r="G1112" s="2">
        <f>'Moving Avg'!F1112</f>
        <v>1.1744999999999999</v>
      </c>
      <c r="H1112" s="2">
        <f>'Moving Avg'!G1112</f>
        <v>1.3630219999999997</v>
      </c>
      <c r="I1112" s="2">
        <f>'Moving Avg'!H1112</f>
        <v>1.4874615000000009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1.2406999999999999</v>
      </c>
      <c r="C1113" s="2">
        <f>RSI!I1113</f>
        <v>50.527922868355127</v>
      </c>
      <c r="D1113" s="2">
        <f>MACD!E1113</f>
        <v>-5.1169389851106306E-2</v>
      </c>
      <c r="E1113" s="2">
        <f>MACD!F1113</f>
        <v>2.5490106009172696E-2</v>
      </c>
      <c r="F1113" s="2">
        <f>'Moving Avg'!D1113</f>
        <v>1.2071999999999998</v>
      </c>
      <c r="G1113" s="2">
        <f>'Moving Avg'!F1113</f>
        <v>1.1686299999999998</v>
      </c>
      <c r="H1113" s="2">
        <f>'Moving Avg'!G1113</f>
        <v>1.3570959999999999</v>
      </c>
      <c r="I1113" s="2">
        <f>'Moving Avg'!H1113</f>
        <v>1.4847505000000008</v>
      </c>
      <c r="J1113" s="5" t="str">
        <f>OBV!F1113</f>
        <v>BEARISH</v>
      </c>
      <c r="K1113" s="5" t="str">
        <f>OBV!G1113</f>
        <v>NEUTRAL</v>
      </c>
      <c r="L1113" s="5" t="str">
        <f>OBV!H1113</f>
        <v>BEARISH DIVERGENCE</v>
      </c>
    </row>
    <row r="1114" spans="1:12" ht="13.5" x14ac:dyDescent="0.25">
      <c r="A1114" s="3">
        <f>RSI!A1114</f>
        <v>43934</v>
      </c>
      <c r="B1114" s="2">
        <f>RSI!B1114</f>
        <v>1.2686999999999999</v>
      </c>
      <c r="C1114" s="2">
        <f>RSI!I1114</f>
        <v>54.03679178849886</v>
      </c>
      <c r="D1114" s="2">
        <f>MACD!E1114</f>
        <v>-6.8827260354585862E-2</v>
      </c>
      <c r="E1114" s="2">
        <f>MACD!F1114</f>
        <v>6.626632736420987E-3</v>
      </c>
      <c r="F1114" s="2">
        <f>'Moving Avg'!D1114</f>
        <v>1.2194999999999998</v>
      </c>
      <c r="G1114" s="2">
        <f>'Moving Avg'!F1114</f>
        <v>1.1641599999999999</v>
      </c>
      <c r="H1114" s="2">
        <f>'Moving Avg'!G1114</f>
        <v>1.3517299999999997</v>
      </c>
      <c r="I1114" s="2">
        <f>'Moving Avg'!H1114</f>
        <v>1.4819280000000006</v>
      </c>
      <c r="J1114" s="5" t="str">
        <f>OBV!F1114</f>
        <v>BEARISH</v>
      </c>
      <c r="K1114" s="5" t="str">
        <f>OBV!G1114</f>
        <v>NEUTRAL</v>
      </c>
      <c r="L1114" s="5" t="str">
        <f>OBV!H1114</f>
        <v>BEARISH DIVERGENCE</v>
      </c>
    </row>
    <row r="1115" spans="1:12" ht="13.5" x14ac:dyDescent="0.25">
      <c r="A1115" s="3">
        <f>RSI!A1115</f>
        <v>43935</v>
      </c>
      <c r="B1115" s="2">
        <f>RSI!B1115</f>
        <v>1.3022</v>
      </c>
      <c r="C1115" s="2">
        <f>RSI!I1115</f>
        <v>57.885460385046329</v>
      </c>
      <c r="D1115" s="2">
        <f>MACD!E1115</f>
        <v>-8.2153771314809498E-2</v>
      </c>
      <c r="E1115" s="2">
        <f>MACD!F1115</f>
        <v>-1.1129448073825111E-2</v>
      </c>
      <c r="F1115" s="2">
        <f>'Moving Avg'!D1115</f>
        <v>1.2452000000000001</v>
      </c>
      <c r="G1115" s="2">
        <f>'Moving Avg'!F1115</f>
        <v>1.1633199999999999</v>
      </c>
      <c r="H1115" s="2">
        <f>'Moving Avg'!G1115</f>
        <v>1.3470339999999998</v>
      </c>
      <c r="I1115" s="2">
        <f>'Moving Avg'!H1115</f>
        <v>1.4789380000000005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1.2855000000000001</v>
      </c>
      <c r="C1116" s="2">
        <f>RSI!I1116</f>
        <v>55.395288323744353</v>
      </c>
      <c r="D1116" s="2">
        <f>MACD!E1116</f>
        <v>-9.0863672821368979E-2</v>
      </c>
      <c r="E1116" s="2">
        <f>MACD!F1116</f>
        <v>-2.7076293023333885E-2</v>
      </c>
      <c r="F1116" s="2">
        <f>'Moving Avg'!D1116</f>
        <v>1.2630999999999999</v>
      </c>
      <c r="G1116" s="2">
        <f>'Moving Avg'!F1116</f>
        <v>1.1644399999999999</v>
      </c>
      <c r="H1116" s="2">
        <f>'Moving Avg'!G1116</f>
        <v>1.3414459999999997</v>
      </c>
      <c r="I1116" s="2">
        <f>'Moving Avg'!H1116</f>
        <v>1.4761440000000006</v>
      </c>
      <c r="J1116" s="5" t="str">
        <f>OBV!F1116</f>
        <v>BEARISH</v>
      </c>
      <c r="K1116" s="5" t="str">
        <f>OBV!G1116</f>
        <v>NEUTRAL</v>
      </c>
      <c r="L1116" s="5" t="str">
        <f>OBV!H1116</f>
        <v>BEARISH DIVERGENCE</v>
      </c>
    </row>
    <row r="1117" spans="1:12" ht="13.5" x14ac:dyDescent="0.25">
      <c r="A1117" s="3">
        <f>RSI!A1117</f>
        <v>43937</v>
      </c>
      <c r="B1117" s="2">
        <f>RSI!B1117</f>
        <v>1.2855000000000001</v>
      </c>
      <c r="C1117" s="2">
        <f>RSI!I1117</f>
        <v>55.395288323744353</v>
      </c>
      <c r="D1117" s="2">
        <f>MACD!E1117</f>
        <v>-9.3345633570708797E-2</v>
      </c>
      <c r="E1117" s="2">
        <f>MACD!F1117</f>
        <v>-4.0330161132808871E-2</v>
      </c>
      <c r="F1117" s="2">
        <f>'Moving Avg'!D1117</f>
        <v>1.2765200000000001</v>
      </c>
      <c r="G1117" s="2">
        <f>'Moving Avg'!F1117</f>
        <v>1.1691949999999998</v>
      </c>
      <c r="H1117" s="2">
        <f>'Moving Avg'!G1117</f>
        <v>1.3371999999999999</v>
      </c>
      <c r="I1117" s="2">
        <f>'Moving Avg'!H1117</f>
        <v>1.4735175000000007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</row>
    <row r="1118" spans="1:12" ht="13.5" x14ac:dyDescent="0.25">
      <c r="A1118" s="3">
        <f>RSI!A1118</f>
        <v>43938</v>
      </c>
      <c r="B1118" s="2">
        <f>RSI!B1118</f>
        <v>1.3078000000000001</v>
      </c>
      <c r="C1118" s="2">
        <f>RSI!I1118</f>
        <v>58.18133138804685</v>
      </c>
      <c r="D1118" s="2">
        <f>MACD!E1118</f>
        <v>-9.2189954572947208E-2</v>
      </c>
      <c r="E1118" s="2">
        <f>MACD!F1118</f>
        <v>-5.0702119820836541E-2</v>
      </c>
      <c r="F1118" s="2">
        <f>'Moving Avg'!D1118</f>
        <v>1.2899400000000001</v>
      </c>
      <c r="G1118" s="2">
        <f>'Moving Avg'!F1118</f>
        <v>1.1775799999999998</v>
      </c>
      <c r="H1118" s="2">
        <f>'Moving Avg'!G1118</f>
        <v>1.3340700000000001</v>
      </c>
      <c r="I1118" s="2">
        <f>'Moving Avg'!H1118</f>
        <v>1.4709465000000006</v>
      </c>
      <c r="J1118" s="5" t="str">
        <f>OBV!F1118</f>
        <v>BEARISH</v>
      </c>
      <c r="K1118" s="5" t="str">
        <f>OBV!G1118</f>
        <v>NEUTRAL</v>
      </c>
      <c r="L1118" s="5" t="str">
        <f>OBV!H1118</f>
        <v>BEARISH DIVERGENCE</v>
      </c>
    </row>
    <row r="1119" spans="1:12" ht="13.5" x14ac:dyDescent="0.25">
      <c r="A1119" s="3">
        <f>RSI!A1119</f>
        <v>43941</v>
      </c>
      <c r="B1119" s="2">
        <f>RSI!B1119</f>
        <v>1.3302</v>
      </c>
      <c r="C1119" s="2">
        <f>RSI!I1119</f>
        <v>60.828063400454859</v>
      </c>
      <c r="D1119" s="2">
        <f>MACD!E1119</f>
        <v>-9.0646445904353889E-2</v>
      </c>
      <c r="E1119" s="2">
        <f>MACD!F1119</f>
        <v>-5.8690985037540014E-2</v>
      </c>
      <c r="F1119" s="2">
        <f>'Moving Avg'!D1119</f>
        <v>1.3022400000000001</v>
      </c>
      <c r="G1119" s="2">
        <f>'Moving Avg'!F1119</f>
        <v>1.1881999999999999</v>
      </c>
      <c r="H1119" s="2">
        <f>'Moving Avg'!G1119</f>
        <v>1.3321700000000001</v>
      </c>
      <c r="I1119" s="2">
        <f>'Moving Avg'!H1119</f>
        <v>1.4684315000000006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1.3693</v>
      </c>
      <c r="C1120" s="2">
        <f>RSI!I1120</f>
        <v>64.992997347059429</v>
      </c>
      <c r="D1120" s="2">
        <f>MACD!E1120</f>
        <v>-9.7855988162244056E-2</v>
      </c>
      <c r="E1120" s="2">
        <f>MACD!F1120</f>
        <v>-6.6523985662480828E-2</v>
      </c>
      <c r="F1120" s="2">
        <f>'Moving Avg'!D1120</f>
        <v>1.3156599999999998</v>
      </c>
      <c r="G1120" s="2">
        <f>'Moving Avg'!F1120</f>
        <v>1.2024550000000001</v>
      </c>
      <c r="H1120" s="2">
        <f>'Moving Avg'!G1120</f>
        <v>1.3302699999999998</v>
      </c>
      <c r="I1120" s="2">
        <f>'Moving Avg'!H1120</f>
        <v>1.4660565000000008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1.4084000000000001</v>
      </c>
      <c r="C1121" s="2">
        <f>RSI!I1121</f>
        <v>68.589590825523032</v>
      </c>
      <c r="D1121" s="2">
        <f>MACD!E1121</f>
        <v>-0.1040839088695682</v>
      </c>
      <c r="E1121" s="2">
        <f>MACD!F1121</f>
        <v>-7.4035970303898302E-2</v>
      </c>
      <c r="F1121" s="2">
        <f>'Moving Avg'!D1121</f>
        <v>1.3402400000000001</v>
      </c>
      <c r="G1121" s="2">
        <f>'Moving Avg'!F1121</f>
        <v>1.2200599999999999</v>
      </c>
      <c r="H1121" s="2">
        <f>'Moving Avg'!G1121</f>
        <v>1.3291519999999999</v>
      </c>
      <c r="I1121" s="2">
        <f>'Moving Avg'!H1121</f>
        <v>1.4641285000000008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1.4475</v>
      </c>
      <c r="C1122" s="2">
        <f>RSI!I1122</f>
        <v>71.718698450380785</v>
      </c>
      <c r="D1122" s="2">
        <f>MACD!E1122</f>
        <v>-0.10964784778420045</v>
      </c>
      <c r="E1122" s="2">
        <f>MACD!F1122</f>
        <v>-8.1158345799958731E-2</v>
      </c>
      <c r="F1122" s="2">
        <f>'Moving Avg'!D1122</f>
        <v>1.3726400000000001</v>
      </c>
      <c r="G1122" s="2">
        <f>'Moving Avg'!F1122</f>
        <v>1.2382249999999999</v>
      </c>
      <c r="H1122" s="2">
        <f>'Moving Avg'!G1122</f>
        <v>1.3288160000000002</v>
      </c>
      <c r="I1122" s="2">
        <f>'Moving Avg'!H1122</f>
        <v>1.4624515000000005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1.4811000000000001</v>
      </c>
      <c r="C1123" s="2">
        <f>RSI!I1123</f>
        <v>74.105929409120165</v>
      </c>
      <c r="D1123" s="2">
        <f>MACD!E1123</f>
        <v>-0.11442645693060216</v>
      </c>
      <c r="E1123" s="2">
        <f>MACD!F1123</f>
        <v>-8.7811968026087414E-2</v>
      </c>
      <c r="F1123" s="2">
        <f>'Moving Avg'!D1123</f>
        <v>1.4073</v>
      </c>
      <c r="G1123" s="2">
        <f>'Moving Avg'!F1123</f>
        <v>1.2594650000000001</v>
      </c>
      <c r="H1123" s="2">
        <f>'Moving Avg'!G1123</f>
        <v>1.3283699999999998</v>
      </c>
      <c r="I1123" s="2">
        <f>'Moving Avg'!H1123</f>
        <v>1.4614455000000008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1.4419</v>
      </c>
      <c r="C1124" s="2">
        <f>RSI!I1124</f>
        <v>67.00028946092813</v>
      </c>
      <c r="D1124" s="2">
        <f>MACD!E1124</f>
        <v>-0.11239458139652303</v>
      </c>
      <c r="E1124" s="2">
        <f>MACD!F1124</f>
        <v>-9.272849070017454E-2</v>
      </c>
      <c r="F1124" s="2">
        <f>'Moving Avg'!D1124</f>
        <v>1.4296400000000002</v>
      </c>
      <c r="G1124" s="2">
        <f>'Moving Avg'!F1124</f>
        <v>1.2773500000000002</v>
      </c>
      <c r="H1124" s="2">
        <f>'Moving Avg'!G1124</f>
        <v>1.3259100000000001</v>
      </c>
      <c r="I1124" s="2">
        <f>'Moving Avg'!H1124</f>
        <v>1.4602435000000009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</row>
    <row r="1125" spans="1:12" ht="13.5" x14ac:dyDescent="0.25">
      <c r="A1125" s="3">
        <f>RSI!A1125</f>
        <v>43949</v>
      </c>
      <c r="B1125" s="2">
        <f>RSI!B1125</f>
        <v>1.4755</v>
      </c>
      <c r="C1125" s="2">
        <f>RSI!I1125</f>
        <v>69.683570625914129</v>
      </c>
      <c r="D1125" s="2">
        <f>MACD!E1125</f>
        <v>-0.10883063809892191</v>
      </c>
      <c r="E1125" s="2">
        <f>MACD!F1125</f>
        <v>-9.5948920179924027E-2</v>
      </c>
      <c r="F1125" s="2">
        <f>'Moving Avg'!D1125</f>
        <v>1.4508800000000002</v>
      </c>
      <c r="G1125" s="2">
        <f>'Moving Avg'!F1125</f>
        <v>1.2955150000000004</v>
      </c>
      <c r="H1125" s="2">
        <f>'Moving Avg'!G1125</f>
        <v>1.323674</v>
      </c>
      <c r="I1125" s="2">
        <f>'Moving Avg'!H1125</f>
        <v>1.4595730000000009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</row>
    <row r="1126" spans="1:12" ht="13.5" x14ac:dyDescent="0.25">
      <c r="A1126" s="3">
        <f>RSI!A1126</f>
        <v>43950</v>
      </c>
      <c r="B1126" s="2">
        <f>RSI!B1126</f>
        <v>1.4978</v>
      </c>
      <c r="C1126" s="2">
        <f>RSI!I1126</f>
        <v>71.348709677325388</v>
      </c>
      <c r="D1126" s="2">
        <f>MACD!E1126</f>
        <v>-0.11099415103557186</v>
      </c>
      <c r="E1126" s="2">
        <f>MACD!F1126</f>
        <v>-9.8957966351053597E-2</v>
      </c>
      <c r="F1126" s="2">
        <f>'Moving Avg'!D1126</f>
        <v>1.4687600000000001</v>
      </c>
      <c r="G1126" s="2">
        <f>'Moving Avg'!F1126</f>
        <v>1.3142350000000005</v>
      </c>
      <c r="H1126" s="2">
        <f>'Moving Avg'!G1126</f>
        <v>1.3218840000000001</v>
      </c>
      <c r="I1126" s="2">
        <f>'Moving Avg'!H1126</f>
        <v>1.4593495000000007</v>
      </c>
      <c r="J1126" s="5" t="str">
        <f>OBV!F1126</f>
        <v>BULLISH</v>
      </c>
      <c r="K1126" s="5" t="str">
        <f>OBV!G1126</f>
        <v>NEUTRAL</v>
      </c>
      <c r="L1126" s="5" t="str">
        <f>OBV!H1126</f>
        <v>CONFIRMED BULLISH</v>
      </c>
    </row>
    <row r="1127" spans="1:12" ht="13.5" x14ac:dyDescent="0.25">
      <c r="A1127" s="3">
        <f>RSI!A1127</f>
        <v>43951</v>
      </c>
      <c r="B1127" s="2">
        <f>RSI!B1127</f>
        <v>1.5425</v>
      </c>
      <c r="C1127" s="2">
        <f>RSI!I1127</f>
        <v>74.385693022749365</v>
      </c>
      <c r="D1127" s="2">
        <f>MACD!E1127</f>
        <v>-0.11715480474906581</v>
      </c>
      <c r="E1127" s="2">
        <f>MACD!F1127</f>
        <v>-0.10259733403065605</v>
      </c>
      <c r="F1127" s="2">
        <f>'Moving Avg'!D1127</f>
        <v>1.4877600000000002</v>
      </c>
      <c r="G1127" s="2">
        <f>'Moving Avg'!F1127</f>
        <v>1.3335150000000004</v>
      </c>
      <c r="H1127" s="2">
        <f>'Moving Avg'!G1127</f>
        <v>1.3209879999999998</v>
      </c>
      <c r="I1127" s="2">
        <f>'Moving Avg'!H1127</f>
        <v>1.459349500000001</v>
      </c>
      <c r="J1127" s="5" t="str">
        <f>OBV!F1127</f>
        <v>BULLISH</v>
      </c>
      <c r="K1127" s="5" t="str">
        <f>OBV!G1127</f>
        <v>NEUTRAL</v>
      </c>
      <c r="L1127" s="5" t="str">
        <f>OBV!H1127</f>
        <v>CONFIRMED BULLISH</v>
      </c>
    </row>
    <row r="1128" spans="1:12" ht="13.5" x14ac:dyDescent="0.25">
      <c r="A1128" s="3">
        <f>RSI!A1128</f>
        <v>43955</v>
      </c>
      <c r="B1128" s="2">
        <f>RSI!B1128</f>
        <v>1.5872999999999999</v>
      </c>
      <c r="C1128" s="2">
        <f>RSI!I1128</f>
        <v>77.015307581540654</v>
      </c>
      <c r="D1128" s="2">
        <f>MACD!E1128</f>
        <v>-0.12346295447047484</v>
      </c>
      <c r="E1128" s="2">
        <f>MACD!F1128</f>
        <v>-0.10677045811861981</v>
      </c>
      <c r="F1128" s="2">
        <f>'Moving Avg'!D1128</f>
        <v>1.5089999999999999</v>
      </c>
      <c r="G1128" s="2">
        <f>'Moving Avg'!F1128</f>
        <v>1.3533600000000003</v>
      </c>
      <c r="H1128" s="2">
        <f>'Moving Avg'!G1128</f>
        <v>1.3223299999999998</v>
      </c>
      <c r="I1128" s="2">
        <f>'Moving Avg'!H1128</f>
        <v>1.4597970000000009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</row>
    <row r="1129" spans="1:12" ht="13.5" x14ac:dyDescent="0.25">
      <c r="A1129" s="3">
        <f>RSI!A1129</f>
        <v>43956</v>
      </c>
      <c r="B1129" s="2">
        <f>RSI!B1129</f>
        <v>1.6208</v>
      </c>
      <c r="C1129" s="2">
        <f>RSI!I1129</f>
        <v>78.770410388520133</v>
      </c>
      <c r="D1129" s="2">
        <f>MACD!E1129</f>
        <v>-0.12921876460012016</v>
      </c>
      <c r="E1129" s="2">
        <f>MACD!F1129</f>
        <v>-0.11126011941491989</v>
      </c>
      <c r="F1129" s="2">
        <f>'Moving Avg'!D1129</f>
        <v>1.54478</v>
      </c>
      <c r="G1129" s="2">
        <f>'Moving Avg'!F1129</f>
        <v>1.3740400000000004</v>
      </c>
      <c r="H1129" s="2">
        <f>'Moving Avg'!G1129</f>
        <v>1.3247899999999995</v>
      </c>
      <c r="I1129" s="2">
        <f>'Moving Avg'!H1129</f>
        <v>1.4601325000000009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</row>
    <row r="1130" spans="1:12" ht="13.5" x14ac:dyDescent="0.25">
      <c r="A1130" s="3">
        <f>RSI!A1130</f>
        <v>43957</v>
      </c>
      <c r="B1130" s="2">
        <f>RSI!B1130</f>
        <v>1.5761000000000001</v>
      </c>
      <c r="C1130" s="2">
        <f>RSI!I1130</f>
        <v>70.981827593254096</v>
      </c>
      <c r="D1130" s="2">
        <f>MACD!E1130</f>
        <v>-0.12624090912220565</v>
      </c>
      <c r="E1130" s="2">
        <f>MACD!F1130</f>
        <v>-0.11425627735637706</v>
      </c>
      <c r="F1130" s="2">
        <f>'Moving Avg'!D1130</f>
        <v>1.5649000000000002</v>
      </c>
      <c r="G1130" s="2">
        <f>'Moving Avg'!F1130</f>
        <v>1.3941600000000001</v>
      </c>
      <c r="H1130" s="2">
        <f>'Moving Avg'!G1130</f>
        <v>1.3272499999999994</v>
      </c>
      <c r="I1130" s="2">
        <f>'Moving Avg'!H1130</f>
        <v>1.4602445000000008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</row>
    <row r="1131" spans="1:12" ht="13.5" x14ac:dyDescent="0.25">
      <c r="A1131" s="3">
        <f>RSI!A1131</f>
        <v>43958</v>
      </c>
      <c r="B1131" s="2">
        <f>RSI!B1131</f>
        <v>1.5761000000000001</v>
      </c>
      <c r="C1131" s="2">
        <f>RSI!I1131</f>
        <v>70.981827593254096</v>
      </c>
      <c r="D1131" s="2">
        <f>MACD!E1131</f>
        <v>-0.11881049917087982</v>
      </c>
      <c r="E1131" s="2">
        <f>MACD!F1131</f>
        <v>-0.11516712171927762</v>
      </c>
      <c r="F1131" s="2">
        <f>'Moving Avg'!D1131</f>
        <v>1.5805600000000002</v>
      </c>
      <c r="G1131" s="2">
        <f>'Moving Avg'!F1131</f>
        <v>1.413165</v>
      </c>
      <c r="H1131" s="2">
        <f>'Moving Avg'!G1131</f>
        <v>1.3289279999999994</v>
      </c>
      <c r="I1131" s="2">
        <f>'Moving Avg'!H1131</f>
        <v>1.4606915000000009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1.5761000000000001</v>
      </c>
      <c r="C1132" s="2">
        <f>RSI!I1132</f>
        <v>70.981827593254081</v>
      </c>
      <c r="D1132" s="2">
        <f>MACD!E1132</f>
        <v>-0.10753071360592803</v>
      </c>
      <c r="E1132" s="2">
        <f>MACD!F1132</f>
        <v>-0.1136398400966077</v>
      </c>
      <c r="F1132" s="2">
        <f>'Moving Avg'!D1132</f>
        <v>1.5872800000000002</v>
      </c>
      <c r="G1132" s="2">
        <f>'Moving Avg'!F1132</f>
        <v>1.4310500000000002</v>
      </c>
      <c r="H1132" s="2">
        <f>'Moving Avg'!G1132</f>
        <v>1.3306059999999993</v>
      </c>
      <c r="I1132" s="2">
        <f>'Moving Avg'!H1132</f>
        <v>1.4613345000000009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1.5761000000000001</v>
      </c>
      <c r="C1133" s="2">
        <f>RSI!I1133</f>
        <v>70.981827593254081</v>
      </c>
      <c r="D1133" s="2">
        <f>MACD!E1133</f>
        <v>-9.3764149831610188E-2</v>
      </c>
      <c r="E1133" s="2">
        <f>MACD!F1133</f>
        <v>-0.1096647020436082</v>
      </c>
      <c r="F1133" s="2">
        <f>'Moving Avg'!D1133</f>
        <v>1.5850400000000002</v>
      </c>
      <c r="G1133" s="2">
        <f>'Moving Avg'!F1133</f>
        <v>1.4478200000000001</v>
      </c>
      <c r="H1133" s="2">
        <f>'Moving Avg'!G1133</f>
        <v>1.3322839999999994</v>
      </c>
      <c r="I1133" s="2">
        <f>'Moving Avg'!H1133</f>
        <v>1.4615860000000009</v>
      </c>
      <c r="J1133" s="5" t="str">
        <f>OBV!F1133</f>
        <v>BULLISH</v>
      </c>
      <c r="K1133" s="5" t="str">
        <f>OBV!G1133</f>
        <v>NEUTRAL</v>
      </c>
      <c r="L1133" s="5" t="str">
        <f>OBV!H1133</f>
        <v>BULLISH DIVERGENCE</v>
      </c>
    </row>
    <row r="1134" spans="1:12" ht="13.5" x14ac:dyDescent="0.25">
      <c r="A1134" s="3">
        <f>RSI!A1134</f>
        <v>43963</v>
      </c>
      <c r="B1134" s="2">
        <f>RSI!B1134</f>
        <v>1.5314000000000001</v>
      </c>
      <c r="C1134" s="2">
        <f>RSI!I1134</f>
        <v>62.649748257038077</v>
      </c>
      <c r="D1134" s="2">
        <f>MACD!E1134</f>
        <v>-8.5712122375018351E-2</v>
      </c>
      <c r="E1134" s="2">
        <f>MACD!F1134</f>
        <v>-0.10487418610989024</v>
      </c>
      <c r="F1134" s="2">
        <f>'Moving Avg'!D1134</f>
        <v>1.5671600000000001</v>
      </c>
      <c r="G1134" s="2">
        <f>'Moving Avg'!F1134</f>
        <v>1.460955</v>
      </c>
      <c r="H1134" s="2">
        <f>'Moving Avg'!G1134</f>
        <v>1.3330679999999995</v>
      </c>
      <c r="I1134" s="2">
        <f>'Moving Avg'!H1134</f>
        <v>1.461530500000001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</row>
    <row r="1135" spans="1:12" ht="13.5" x14ac:dyDescent="0.25">
      <c r="A1135" s="3">
        <f>RSI!A1135</f>
        <v>43964</v>
      </c>
      <c r="B1135" s="2">
        <f>RSI!B1135</f>
        <v>1.4866999999999999</v>
      </c>
      <c r="C1135" s="2">
        <f>RSI!I1135</f>
        <v>55.618819898141453</v>
      </c>
      <c r="D1135" s="2">
        <f>MACD!E1135</f>
        <v>-7.0966378671135644E-2</v>
      </c>
      <c r="E1135" s="2">
        <f>MACD!F1135</f>
        <v>-9.8092624622139329E-2</v>
      </c>
      <c r="F1135" s="2">
        <f>'Moving Avg'!D1135</f>
        <v>1.54928</v>
      </c>
      <c r="G1135" s="2">
        <f>'Moving Avg'!F1135</f>
        <v>1.47018</v>
      </c>
      <c r="H1135" s="2">
        <f>'Moving Avg'!G1135</f>
        <v>1.3338519999999994</v>
      </c>
      <c r="I1135" s="2">
        <f>'Moving Avg'!H1135</f>
        <v>1.4613350000000012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</row>
    <row r="1136" spans="1:12" ht="13.5" x14ac:dyDescent="0.25">
      <c r="A1136" s="3">
        <f>RSI!A1136</f>
        <v>43965</v>
      </c>
      <c r="B1136" s="2">
        <f>RSI!B1136</f>
        <v>1.4475</v>
      </c>
      <c r="C1136" s="2">
        <f>RSI!I1136</f>
        <v>50.288810963866112</v>
      </c>
      <c r="D1136" s="2">
        <f>MACD!E1136</f>
        <v>-5.2397874302895442E-2</v>
      </c>
      <c r="E1136" s="2">
        <f>MACD!F1136</f>
        <v>-8.8953674558290549E-2</v>
      </c>
      <c r="F1136" s="2">
        <f>'Moving Avg'!D1136</f>
        <v>1.52356</v>
      </c>
      <c r="G1136" s="2">
        <f>'Moving Avg'!F1136</f>
        <v>1.4782800000000003</v>
      </c>
      <c r="H1136" s="2">
        <f>'Moving Avg'!G1136</f>
        <v>1.3347459999999995</v>
      </c>
      <c r="I1136" s="2">
        <f>'Moving Avg'!H1136</f>
        <v>1.461111500000001</v>
      </c>
      <c r="J1136" s="5" t="str">
        <f>OBV!F1136</f>
        <v>BEARISH</v>
      </c>
      <c r="K1136" s="5" t="str">
        <f>OBV!G1136</f>
        <v>NEUTRAL</v>
      </c>
      <c r="L1136" s="5" t="str">
        <f>OBV!H1136</f>
        <v>CONFIRMED BEARISH</v>
      </c>
    </row>
    <row r="1137" spans="1:12" ht="13.5" x14ac:dyDescent="0.25">
      <c r="A1137" s="3">
        <f>RSI!A1137</f>
        <v>43966</v>
      </c>
      <c r="B1137" s="2">
        <f>RSI!B1137</f>
        <v>1.4084000000000001</v>
      </c>
      <c r="C1137" s="2">
        <f>RSI!I1137</f>
        <v>45.595262944756186</v>
      </c>
      <c r="D1137" s="2">
        <f>MACD!E1137</f>
        <v>-2.6906335275893589E-2</v>
      </c>
      <c r="E1137" s="2">
        <f>MACD!F1137</f>
        <v>-7.6544206701811154E-2</v>
      </c>
      <c r="F1137" s="2">
        <f>'Moving Avg'!D1137</f>
        <v>1.4900199999999999</v>
      </c>
      <c r="G1137" s="2">
        <f>'Moving Avg'!F1137</f>
        <v>1.4844250000000003</v>
      </c>
      <c r="H1137" s="2">
        <f>'Moving Avg'!G1137</f>
        <v>1.3340759999999994</v>
      </c>
      <c r="I1137" s="2">
        <f>'Moving Avg'!H1137</f>
        <v>1.4605245000000009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1.3972</v>
      </c>
      <c r="C1138" s="2">
        <f>RSI!I1138</f>
        <v>44.319269508428796</v>
      </c>
      <c r="D1138" s="2">
        <f>MACD!E1138</f>
        <v>2.6224355888615491E-3</v>
      </c>
      <c r="E1138" s="2">
        <f>MACD!F1138</f>
        <v>-6.0710878243676616E-2</v>
      </c>
      <c r="F1138" s="2">
        <f>'Moving Avg'!D1138</f>
        <v>1.45424</v>
      </c>
      <c r="G1138" s="2">
        <f>'Moving Avg'!F1138</f>
        <v>1.4888950000000003</v>
      </c>
      <c r="H1138" s="2">
        <f>'Moving Avg'!G1138</f>
        <v>1.3325099999999992</v>
      </c>
      <c r="I1138" s="2">
        <f>'Moving Avg'!H1138</f>
        <v>1.4597140000000008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1.3972</v>
      </c>
      <c r="C1139" s="2">
        <f>RSI!I1139</f>
        <v>44.319269508428796</v>
      </c>
      <c r="D1139" s="2">
        <f>MACD!E1139</f>
        <v>3.3047855091574485E-2</v>
      </c>
      <c r="E1139" s="2">
        <f>MACD!F1139</f>
        <v>-4.1959131576626396E-2</v>
      </c>
      <c r="F1139" s="2">
        <f>'Moving Avg'!D1139</f>
        <v>1.4274</v>
      </c>
      <c r="G1139" s="2">
        <f>'Moving Avg'!F1139</f>
        <v>1.4922450000000003</v>
      </c>
      <c r="H1139" s="2">
        <f>'Moving Avg'!G1139</f>
        <v>1.3309439999999995</v>
      </c>
      <c r="I1139" s="2">
        <f>'Moving Avg'!H1139</f>
        <v>1.4584845000000004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1.4363999999999999</v>
      </c>
      <c r="C1140" s="2">
        <f>RSI!I1140</f>
        <v>49.999200690998023</v>
      </c>
      <c r="D1140" s="2">
        <f>MACD!E1140</f>
        <v>4.9276342108325544E-2</v>
      </c>
      <c r="E1140" s="2">
        <f>MACD!F1140</f>
        <v>-2.3712036839636009E-2</v>
      </c>
      <c r="F1140" s="2">
        <f>'Moving Avg'!D1140</f>
        <v>1.4173399999999998</v>
      </c>
      <c r="G1140" s="2">
        <f>'Moving Avg'!F1140</f>
        <v>1.4956000000000003</v>
      </c>
      <c r="H1140" s="2">
        <f>'Moving Avg'!G1140</f>
        <v>1.3309439999999995</v>
      </c>
      <c r="I1140" s="2">
        <f>'Moving Avg'!H1140</f>
        <v>1.4569755000000004</v>
      </c>
      <c r="J1140" s="5" t="str">
        <f>OBV!F1140</f>
        <v>BULLISH</v>
      </c>
      <c r="K1140" s="5" t="str">
        <f>OBV!G1140</f>
        <v>NEUTRAL</v>
      </c>
      <c r="L1140" s="5" t="str">
        <f>OBV!H1140</f>
        <v>BULLISH DIVERGENCE</v>
      </c>
    </row>
    <row r="1141" spans="1:12" ht="13.5" x14ac:dyDescent="0.25">
      <c r="A1141" s="3">
        <f>RSI!A1141</f>
        <v>43972</v>
      </c>
      <c r="B1141" s="2">
        <f>RSI!B1141</f>
        <v>1.4755</v>
      </c>
      <c r="C1141" s="2">
        <f>RSI!I1141</f>
        <v>54.937001942997981</v>
      </c>
      <c r="D1141" s="2">
        <f>MACD!E1141</f>
        <v>6.0125141427907813E-2</v>
      </c>
      <c r="E1141" s="2">
        <f>MACD!F1141</f>
        <v>-6.9446011861272455E-3</v>
      </c>
      <c r="F1141" s="2">
        <f>'Moving Avg'!D1141</f>
        <v>1.4229400000000001</v>
      </c>
      <c r="G1141" s="2">
        <f>'Moving Avg'!F1141</f>
        <v>1.4989550000000003</v>
      </c>
      <c r="H1141" s="2">
        <f>'Moving Avg'!G1141</f>
        <v>1.3325099999999992</v>
      </c>
      <c r="I1141" s="2">
        <f>'Moving Avg'!H1141</f>
        <v>1.4556345000000004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1.4363999999999999</v>
      </c>
      <c r="C1142" s="2">
        <f>RSI!I1142</f>
        <v>49.656035754336351</v>
      </c>
      <c r="D1142" s="2">
        <f>MACD!E1142</f>
        <v>7.1982461220424732E-2</v>
      </c>
      <c r="E1142" s="2">
        <f>MACD!F1142</f>
        <v>8.8408112951831493E-3</v>
      </c>
      <c r="F1142" s="2">
        <f>'Moving Avg'!D1142</f>
        <v>1.4285400000000001</v>
      </c>
      <c r="G1142" s="2">
        <f>'Moving Avg'!F1142</f>
        <v>1.4984000000000002</v>
      </c>
      <c r="H1142" s="2">
        <f>'Moving Avg'!G1142</f>
        <v>1.3340759999999994</v>
      </c>
      <c r="I1142" s="2">
        <f>'Moving Avg'!H1142</f>
        <v>1.4539300000000006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</row>
    <row r="1143" spans="1:12" ht="13.5" x14ac:dyDescent="0.25">
      <c r="A1143" s="3">
        <f>RSI!A1143</f>
        <v>43977</v>
      </c>
      <c r="B1143" s="2">
        <f>RSI!B1143</f>
        <v>1.4699</v>
      </c>
      <c r="C1143" s="2">
        <f>RSI!I1143</f>
        <v>53.757530708802584</v>
      </c>
      <c r="D1143" s="2">
        <f>MACD!E1143</f>
        <v>7.956261249695018E-2</v>
      </c>
      <c r="E1143" s="2">
        <f>MACD!F1143</f>
        <v>2.2985171535536558E-2</v>
      </c>
      <c r="F1143" s="2">
        <f>'Moving Avg'!D1143</f>
        <v>1.4430799999999999</v>
      </c>
      <c r="G1143" s="2">
        <f>'Moving Avg'!F1143</f>
        <v>1.4978400000000001</v>
      </c>
      <c r="H1143" s="2">
        <f>'Moving Avg'!G1143</f>
        <v>1.3363119999999993</v>
      </c>
      <c r="I1143" s="2">
        <f>'Moving Avg'!H1143</f>
        <v>1.4525050000000004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43978</v>
      </c>
      <c r="B1144" s="2">
        <f>RSI!B1144</f>
        <v>1.4308000000000001</v>
      </c>
      <c r="C1144" s="2">
        <f>RSI!I1144</f>
        <v>48.763968682378696</v>
      </c>
      <c r="D1144" s="2">
        <f>MACD!E1144</f>
        <v>8.1824410648108969E-2</v>
      </c>
      <c r="E1144" s="2">
        <f>MACD!F1144</f>
        <v>3.4753019358051043E-2</v>
      </c>
      <c r="F1144" s="2">
        <f>'Moving Avg'!D1144</f>
        <v>1.4498000000000002</v>
      </c>
      <c r="G1144" s="2">
        <f>'Moving Avg'!F1144</f>
        <v>1.4972850000000002</v>
      </c>
      <c r="H1144" s="2">
        <f>'Moving Avg'!G1144</f>
        <v>1.3377659999999991</v>
      </c>
      <c r="I1144" s="2">
        <f>'Moving Avg'!H1144</f>
        <v>1.4511920000000003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1.3972</v>
      </c>
      <c r="C1145" s="2">
        <f>RSI!I1145</f>
        <v>44.903839676763155</v>
      </c>
      <c r="D1145" s="2">
        <f>MACD!E1145</f>
        <v>7.9422407368838766E-2</v>
      </c>
      <c r="E1145" s="2">
        <f>MACD!F1145</f>
        <v>4.3686896960208589E-2</v>
      </c>
      <c r="F1145" s="2">
        <f>'Moving Avg'!D1145</f>
        <v>1.4419599999999999</v>
      </c>
      <c r="G1145" s="2">
        <f>'Moving Avg'!F1145</f>
        <v>1.4933700000000003</v>
      </c>
      <c r="H1145" s="2">
        <f>'Moving Avg'!G1145</f>
        <v>1.339329999999999</v>
      </c>
      <c r="I1145" s="2">
        <f>'Moving Avg'!H1145</f>
        <v>1.4497385000000003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1.3581000000000001</v>
      </c>
      <c r="C1146" s="2">
        <f>RSI!I1146</f>
        <v>40.851269908079828</v>
      </c>
      <c r="D1146" s="2">
        <f>MACD!E1146</f>
        <v>7.4520867393697454E-2</v>
      </c>
      <c r="E1146" s="2">
        <f>MACD!F1146</f>
        <v>4.9853691046906366E-2</v>
      </c>
      <c r="F1146" s="2">
        <f>'Moving Avg'!D1146</f>
        <v>1.41848</v>
      </c>
      <c r="G1146" s="2">
        <f>'Moving Avg'!F1146</f>
        <v>1.4863850000000001</v>
      </c>
      <c r="H1146" s="2">
        <f>'Moving Avg'!G1146</f>
        <v>1.341229999999999</v>
      </c>
      <c r="I1146" s="2">
        <f>'Moving Avg'!H1146</f>
        <v>1.448453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1.3525</v>
      </c>
      <c r="C1147" s="2">
        <f>RSI!I1147</f>
        <v>40.290422399188792</v>
      </c>
      <c r="D1147" s="2">
        <f>MACD!E1147</f>
        <v>6.5249622485610059E-2</v>
      </c>
      <c r="E1147" s="2">
        <f>MACD!F1147</f>
        <v>5.2932877334647112E-2</v>
      </c>
      <c r="F1147" s="2">
        <f>'Moving Avg'!D1147</f>
        <v>1.4017000000000002</v>
      </c>
      <c r="G1147" s="2">
        <f>'Moving Avg'!F1147</f>
        <v>1.476885</v>
      </c>
      <c r="H1147" s="2">
        <f>'Moving Avg'!G1147</f>
        <v>1.3444719999999992</v>
      </c>
      <c r="I1147" s="2">
        <f>'Moving Avg'!H1147</f>
        <v>1.4470000000000001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</row>
    <row r="1148" spans="1:12" ht="13.5" x14ac:dyDescent="0.25">
      <c r="A1148" s="3">
        <f>RSI!A1148</f>
        <v>43984</v>
      </c>
      <c r="B1148" s="2">
        <f>RSI!B1148</f>
        <v>1.3581000000000001</v>
      </c>
      <c r="C1148" s="2">
        <f>RSI!I1148</f>
        <v>41.160371491001037</v>
      </c>
      <c r="D1148" s="2">
        <f>MACD!E1148</f>
        <v>5.5741386475164356E-2</v>
      </c>
      <c r="E1148" s="2">
        <f>MACD!F1148</f>
        <v>5.3494579162750563E-2</v>
      </c>
      <c r="F1148" s="2">
        <f>'Moving Avg'!D1148</f>
        <v>1.3793400000000002</v>
      </c>
      <c r="G1148" s="2">
        <f>'Moving Avg'!F1148</f>
        <v>1.4654250000000002</v>
      </c>
      <c r="H1148" s="2">
        <f>'Moving Avg'!G1148</f>
        <v>1.3488319999999994</v>
      </c>
      <c r="I1148" s="2">
        <f>'Moving Avg'!H1148</f>
        <v>1.4456585000000002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</row>
    <row r="1149" spans="1:12" ht="13.5" x14ac:dyDescent="0.25">
      <c r="A1149" s="3">
        <f>RSI!A1149</f>
        <v>43985</v>
      </c>
      <c r="B1149" s="2">
        <f>RSI!B1149</f>
        <v>1.3972</v>
      </c>
      <c r="C1149" s="2">
        <f>RSI!I1149</f>
        <v>46.969958023632607</v>
      </c>
      <c r="D1149" s="2">
        <f>MACD!E1149</f>
        <v>4.5205972091195257E-2</v>
      </c>
      <c r="E1149" s="2">
        <f>MACD!F1149</f>
        <v>5.1836857748439505E-2</v>
      </c>
      <c r="F1149" s="2">
        <f>'Moving Avg'!D1149</f>
        <v>1.37262</v>
      </c>
      <c r="G1149" s="2">
        <f>'Moving Avg'!F1149</f>
        <v>1.4542450000000002</v>
      </c>
      <c r="H1149" s="2">
        <f>'Moving Avg'!G1149</f>
        <v>1.3544199999999993</v>
      </c>
      <c r="I1149" s="2">
        <f>'Moving Avg'!H1149</f>
        <v>1.4445405</v>
      </c>
      <c r="J1149" s="5" t="str">
        <f>OBV!F1149</f>
        <v>BULLISH</v>
      </c>
      <c r="K1149" s="5" t="str">
        <f>OBV!G1149</f>
        <v>NEUTRAL</v>
      </c>
      <c r="L1149" s="5" t="str">
        <f>OBV!H1149</f>
        <v>BULLISH DIVERGENCE</v>
      </c>
    </row>
    <row r="1150" spans="1:12" ht="13.5" x14ac:dyDescent="0.25">
      <c r="A1150" s="3">
        <f>RSI!A1150</f>
        <v>43986</v>
      </c>
      <c r="B1150" s="2">
        <f>RSI!B1150</f>
        <v>1.4363999999999999</v>
      </c>
      <c r="C1150" s="2">
        <f>RSI!I1150</f>
        <v>52.078529050672529</v>
      </c>
      <c r="D1150" s="2">
        <f>MACD!E1150</f>
        <v>3.956362780641931E-2</v>
      </c>
      <c r="E1150" s="2">
        <f>MACD!F1150</f>
        <v>4.9382211760035467E-2</v>
      </c>
      <c r="F1150" s="2">
        <f>'Moving Avg'!D1150</f>
        <v>1.38046</v>
      </c>
      <c r="G1150" s="2">
        <f>'Moving Avg'!F1150</f>
        <v>1.4472600000000002</v>
      </c>
      <c r="H1150" s="2">
        <f>'Moving Avg'!G1150</f>
        <v>1.3614639999999993</v>
      </c>
      <c r="I1150" s="2">
        <f>'Moving Avg'!H1150</f>
        <v>1.4440374999999996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1.4755</v>
      </c>
      <c r="C1151" s="2">
        <f>RSI!I1151</f>
        <v>56.572381913591776</v>
      </c>
      <c r="D1151" s="2">
        <f>MACD!E1151</f>
        <v>3.7811208463003343E-2</v>
      </c>
      <c r="E1151" s="2">
        <f>MACD!F1151</f>
        <v>4.7068011100629047E-2</v>
      </c>
      <c r="F1151" s="2">
        <f>'Moving Avg'!D1151</f>
        <v>1.40394</v>
      </c>
      <c r="G1151" s="2">
        <f>'Moving Avg'!F1151</f>
        <v>1.4422299999999999</v>
      </c>
      <c r="H1151" s="2">
        <f>'Moving Avg'!G1151</f>
        <v>1.3698479999999995</v>
      </c>
      <c r="I1151" s="2">
        <f>'Moving Avg'!H1151</f>
        <v>1.443954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1.5369999999999999</v>
      </c>
      <c r="C1152" s="2">
        <f>RSI!I1152</f>
        <v>62.525063540319017</v>
      </c>
      <c r="D1152" s="2">
        <f>MACD!E1152</f>
        <v>2.5436393211460739E-2</v>
      </c>
      <c r="E1152" s="2">
        <f>MACD!F1152</f>
        <v>4.2741687522795391E-2</v>
      </c>
      <c r="F1152" s="2">
        <f>'Moving Avg'!D1152</f>
        <v>1.4408400000000001</v>
      </c>
      <c r="G1152" s="2">
        <f>'Moving Avg'!F1152</f>
        <v>1.4402750000000002</v>
      </c>
      <c r="H1152" s="2">
        <f>'Moving Avg'!G1152</f>
        <v>1.3789039999999997</v>
      </c>
      <c r="I1152" s="2">
        <f>'Moving Avg'!H1152</f>
        <v>1.4441780000000002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1.6040000000000001</v>
      </c>
      <c r="C1153" s="2">
        <f>RSI!I1153</f>
        <v>67.716748030277301</v>
      </c>
      <c r="D1153" s="2">
        <f>MACD!E1153</f>
        <v>1.4495596154423751E-2</v>
      </c>
      <c r="E1153" s="2">
        <f>MACD!F1153</f>
        <v>3.709246924912106E-2</v>
      </c>
      <c r="F1153" s="2">
        <f>'Moving Avg'!D1153</f>
        <v>1.4900199999999999</v>
      </c>
      <c r="G1153" s="2">
        <f>'Moving Avg'!F1153</f>
        <v>1.4416699999999998</v>
      </c>
      <c r="H1153" s="2">
        <f>'Moving Avg'!G1153</f>
        <v>1.3898579999999996</v>
      </c>
      <c r="I1153" s="2">
        <f>'Moving Avg'!H1153</f>
        <v>1.4445129999999999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1.6711</v>
      </c>
      <c r="C1154" s="2">
        <f>RSI!I1154</f>
        <v>71.913366389072891</v>
      </c>
      <c r="D1154" s="2">
        <f>MACD!E1154</f>
        <v>-6.7554054846159506E-3</v>
      </c>
      <c r="E1154" s="2">
        <f>MACD!F1154</f>
        <v>2.8322894302373662E-2</v>
      </c>
      <c r="F1154" s="2">
        <f>'Moving Avg'!D1154</f>
        <v>1.5448</v>
      </c>
      <c r="G1154" s="2">
        <f>'Moving Avg'!F1154</f>
        <v>1.4486549999999998</v>
      </c>
      <c r="H1154" s="2">
        <f>'Moving Avg'!G1154</f>
        <v>1.4015959999999996</v>
      </c>
      <c r="I1154" s="2">
        <f>'Moving Avg'!H1154</f>
        <v>1.4448205000000001</v>
      </c>
      <c r="J1154" s="5" t="str">
        <f>OBV!F1154</f>
        <v>BULLISH</v>
      </c>
      <c r="K1154" s="5" t="str">
        <f>OBV!G1154</f>
        <v>WEAK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1.7437</v>
      </c>
      <c r="C1155" s="2">
        <f>RSI!I1155</f>
        <v>75.607977975110998</v>
      </c>
      <c r="D1155" s="2">
        <f>MACD!E1155</f>
        <v>-3.6613536050990492E-2</v>
      </c>
      <c r="E1155" s="2">
        <f>MACD!F1155</f>
        <v>1.5335608231700833E-2</v>
      </c>
      <c r="F1155" s="2">
        <f>'Moving Avg'!D1155</f>
        <v>1.60626</v>
      </c>
      <c r="G1155" s="2">
        <f>'Moving Avg'!F1155</f>
        <v>1.4615049999999998</v>
      </c>
      <c r="H1155" s="2">
        <f>'Moving Avg'!G1155</f>
        <v>1.4142259999999995</v>
      </c>
      <c r="I1155" s="2">
        <f>'Moving Avg'!H1155</f>
        <v>1.4456864999999999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1.8220000000000001</v>
      </c>
      <c r="C1156" s="2">
        <f>RSI!I1156</f>
        <v>78.84077656636579</v>
      </c>
      <c r="D1156" s="2">
        <f>MACD!E1156</f>
        <v>-7.5353512579620308E-2</v>
      </c>
      <c r="E1156" s="2">
        <f>MACD!F1156</f>
        <v>-2.8022159305633957E-3</v>
      </c>
      <c r="F1156" s="2">
        <f>'Moving Avg'!D1156</f>
        <v>1.6755600000000002</v>
      </c>
      <c r="G1156" s="2">
        <f>'Moving Avg'!F1156</f>
        <v>1.4802299999999999</v>
      </c>
      <c r="H1156" s="2">
        <f>'Moving Avg'!G1156</f>
        <v>1.4281979999999996</v>
      </c>
      <c r="I1156" s="2">
        <f>'Moving Avg'!H1156</f>
        <v>1.4469719999999997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1.8946000000000001</v>
      </c>
      <c r="C1157" s="2">
        <f>RSI!I1157</f>
        <v>81.313715255223158</v>
      </c>
      <c r="D1157" s="2">
        <f>MACD!E1157</f>
        <v>-0.11637254248006079</v>
      </c>
      <c r="E1157" s="2">
        <f>MACD!F1157</f>
        <v>-2.5516281240462877E-2</v>
      </c>
      <c r="F1157" s="2">
        <f>'Moving Avg'!D1157</f>
        <v>1.74708</v>
      </c>
      <c r="G1157" s="2">
        <f>'Moving Avg'!F1157</f>
        <v>1.50454</v>
      </c>
      <c r="H1157" s="2">
        <f>'Moving Avg'!G1157</f>
        <v>1.4429519999999996</v>
      </c>
      <c r="I1157" s="2">
        <f>'Moving Avg'!H1157</f>
        <v>1.4486205000000001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1.9841</v>
      </c>
      <c r="C1158" s="2">
        <f>RSI!I1158</f>
        <v>83.823664143596872</v>
      </c>
      <c r="D1158" s="2">
        <f>MACD!E1158</f>
        <v>-0.15912964519430872</v>
      </c>
      <c r="E1158" s="2">
        <f>MACD!F1158</f>
        <v>-5.2238954031232049E-2</v>
      </c>
      <c r="F1158" s="2">
        <f>'Moving Avg'!D1158</f>
        <v>1.8231000000000002</v>
      </c>
      <c r="G1158" s="2">
        <f>'Moving Avg'!F1158</f>
        <v>1.5338850000000002</v>
      </c>
      <c r="H1158" s="2">
        <f>'Moving Avg'!G1158</f>
        <v>1.4588259999999997</v>
      </c>
      <c r="I1158" s="2">
        <f>'Moving Avg'!H1158</f>
        <v>1.4504930000000003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2.1013999999999999</v>
      </c>
      <c r="C1159" s="2">
        <f>RSI!I1159</f>
        <v>86.401686228757001</v>
      </c>
      <c r="D1159" s="2">
        <f>MACD!E1159</f>
        <v>-0.20062276389983813</v>
      </c>
      <c r="E1159" s="2">
        <f>MACD!F1159</f>
        <v>-8.191571600495326E-2</v>
      </c>
      <c r="F1159" s="2">
        <f>'Moving Avg'!D1159</f>
        <v>1.90916</v>
      </c>
      <c r="G1159" s="2">
        <f>'Moving Avg'!F1159</f>
        <v>1.5690950000000001</v>
      </c>
      <c r="H1159" s="2">
        <f>'Moving Avg'!G1159</f>
        <v>1.4767099999999997</v>
      </c>
      <c r="I1159" s="2">
        <f>'Moving Avg'!H1159</f>
        <v>1.4529520000000002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2.0735000000000001</v>
      </c>
      <c r="C1160" s="2">
        <f>RSI!I1160</f>
        <v>83.012909257655451</v>
      </c>
      <c r="D1160" s="2">
        <f>MACD!E1160</f>
        <v>-0.23077295361044015</v>
      </c>
      <c r="E1160" s="2">
        <f>MACD!F1160</f>
        <v>-0.11168716352605065</v>
      </c>
      <c r="F1160" s="2">
        <f>'Moving Avg'!D1160</f>
        <v>1.97512</v>
      </c>
      <c r="G1160" s="2">
        <f>'Moving Avg'!F1160</f>
        <v>1.6009500000000003</v>
      </c>
      <c r="H1160" s="2">
        <f>'Moving Avg'!G1160</f>
        <v>1.4947059999999994</v>
      </c>
      <c r="I1160" s="2">
        <f>'Moving Avg'!H1160</f>
        <v>1.4554950000000004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</row>
    <row r="1161" spans="1:12" ht="13.5" x14ac:dyDescent="0.25">
      <c r="A1161" s="3">
        <f>RSI!A1161</f>
        <v>44001</v>
      </c>
      <c r="B1161" s="2">
        <f>RSI!B1161</f>
        <v>1.9841</v>
      </c>
      <c r="C1161" s="2">
        <f>RSI!I1161</f>
        <v>73.116971353491948</v>
      </c>
      <c r="D1161" s="2">
        <f>MACD!E1161</f>
        <v>-0.24638779792945353</v>
      </c>
      <c r="E1161" s="2">
        <f>MACD!F1161</f>
        <v>-0.13862729040673122</v>
      </c>
      <c r="F1161" s="2">
        <f>'Moving Avg'!D1161</f>
        <v>2.0075399999999997</v>
      </c>
      <c r="G1161" s="2">
        <f>'Moving Avg'!F1161</f>
        <v>1.6263799999999999</v>
      </c>
      <c r="H1161" s="2">
        <f>'Moving Avg'!G1161</f>
        <v>1.5104679999999993</v>
      </c>
      <c r="I1161" s="2">
        <f>'Moving Avg'!H1161</f>
        <v>1.4575910000000005</v>
      </c>
      <c r="J1161" s="5" t="str">
        <f>OBV!F1161</f>
        <v>BULLISH</v>
      </c>
      <c r="K1161" s="5" t="str">
        <f>OBV!G1161</f>
        <v>WEAK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1.8667</v>
      </c>
      <c r="C1162" s="2">
        <f>RSI!I1162</f>
        <v>62.568649559840416</v>
      </c>
      <c r="D1162" s="2">
        <f>MACD!E1162</f>
        <v>-0.24345198880127961</v>
      </c>
      <c r="E1162" s="2">
        <f>MACD!F1162</f>
        <v>-0.15959223008564088</v>
      </c>
      <c r="F1162" s="2">
        <f>'Moving Avg'!D1162</f>
        <v>2.00196</v>
      </c>
      <c r="G1162" s="2">
        <f>'Moving Avg'!F1162</f>
        <v>1.6478950000000001</v>
      </c>
      <c r="H1162" s="2">
        <f>'Moving Avg'!G1162</f>
        <v>1.5234339999999991</v>
      </c>
      <c r="I1162" s="2">
        <f>'Moving Avg'!H1162</f>
        <v>1.4594355000000006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1.9001999999999999</v>
      </c>
      <c r="C1163" s="2">
        <f>RSI!I1163</f>
        <v>64.15764659736314</v>
      </c>
      <c r="D1163" s="2">
        <f>MACD!E1163</f>
        <v>-0.23430852593674123</v>
      </c>
      <c r="E1163" s="2">
        <f>MACD!F1163</f>
        <v>-0.17453548925586096</v>
      </c>
      <c r="F1163" s="2">
        <f>'Moving Avg'!D1163</f>
        <v>1.9851800000000002</v>
      </c>
      <c r="G1163" s="2">
        <f>'Moving Avg'!F1163</f>
        <v>1.6694099999999998</v>
      </c>
      <c r="H1163" s="2">
        <f>'Moving Avg'!G1163</f>
        <v>1.5366239999999993</v>
      </c>
      <c r="I1163" s="2">
        <f>'Moving Avg'!H1163</f>
        <v>1.4613635000000003</v>
      </c>
      <c r="J1163" s="5" t="str">
        <f>OBV!F1163</f>
        <v>BULLISH</v>
      </c>
      <c r="K1163" s="5" t="str">
        <f>OBV!G1163</f>
        <v>NEUTRAL</v>
      </c>
      <c r="L1163" s="5" t="str">
        <f>OBV!H1163</f>
        <v>BULLISH DIVERGENCE</v>
      </c>
    </row>
    <row r="1164" spans="1:12" ht="13.5" x14ac:dyDescent="0.25">
      <c r="A1164" s="3">
        <f>RSI!A1164</f>
        <v>44006</v>
      </c>
      <c r="B1164" s="2">
        <f>RSI!B1164</f>
        <v>1.9504999999999999</v>
      </c>
      <c r="C1164" s="2">
        <f>RSI!I1164</f>
        <v>66.459933150835823</v>
      </c>
      <c r="D1164" s="2">
        <f>MACD!E1164</f>
        <v>-0.2212530091518552</v>
      </c>
      <c r="E1164" s="2">
        <f>MACD!F1164</f>
        <v>-0.18387899323505982</v>
      </c>
      <c r="F1164" s="2">
        <f>'Moving Avg'!D1164</f>
        <v>1.9549999999999996</v>
      </c>
      <c r="G1164" s="2">
        <f>'Moving Avg'!F1164</f>
        <v>1.695395</v>
      </c>
      <c r="H1164" s="2">
        <f>'Moving Avg'!G1164</f>
        <v>1.5502599999999995</v>
      </c>
      <c r="I1164" s="2">
        <f>'Moving Avg'!H1164</f>
        <v>1.463543</v>
      </c>
      <c r="J1164" s="5" t="str">
        <f>OBV!F1164</f>
        <v>BULLISH</v>
      </c>
      <c r="K1164" s="5" t="str">
        <f>OBV!G1164</f>
        <v>NEUTRAL</v>
      </c>
      <c r="L1164" s="5" t="str">
        <f>OBV!H1164</f>
        <v>BULLISH DIVERGENCE</v>
      </c>
    </row>
    <row r="1165" spans="1:12" ht="13.5" x14ac:dyDescent="0.25">
      <c r="A1165" s="3">
        <f>RSI!A1165</f>
        <v>44007</v>
      </c>
      <c r="B1165" s="2">
        <f>RSI!B1165</f>
        <v>1.9449000000000001</v>
      </c>
      <c r="C1165" s="2">
        <f>RSI!I1165</f>
        <v>65.952012770939277</v>
      </c>
      <c r="D1165" s="2">
        <f>MACD!E1165</f>
        <v>-0.20010292609643909</v>
      </c>
      <c r="E1165" s="2">
        <f>MACD!F1165</f>
        <v>-0.18712377980733569</v>
      </c>
      <c r="F1165" s="2">
        <f>'Moving Avg'!D1165</f>
        <v>1.9292799999999999</v>
      </c>
      <c r="G1165" s="2">
        <f>'Moving Avg'!F1165</f>
        <v>1.7227799999999998</v>
      </c>
      <c r="H1165" s="2">
        <f>'Moving Avg'!G1165</f>
        <v>1.5631139999999997</v>
      </c>
      <c r="I1165" s="2">
        <f>'Moving Avg'!H1165</f>
        <v>1.4654430000000003</v>
      </c>
      <c r="J1165" s="5" t="str">
        <f>OBV!F1165</f>
        <v>BULLISH</v>
      </c>
      <c r="K1165" s="5" t="str">
        <f>OBV!G1165</f>
        <v>NEUTRAL</v>
      </c>
      <c r="L1165" s="5" t="str">
        <f>OBV!H1165</f>
        <v>BULLISH DIVERGENCE</v>
      </c>
    </row>
    <row r="1166" spans="1:12" ht="13.5" x14ac:dyDescent="0.25">
      <c r="A1166" s="3">
        <f>RSI!A1166</f>
        <v>44008</v>
      </c>
      <c r="B1166" s="2">
        <f>RSI!B1166</f>
        <v>1.8891</v>
      </c>
      <c r="C1166" s="2">
        <f>RSI!I1166</f>
        <v>60.953240060517288</v>
      </c>
      <c r="D1166" s="2">
        <f>MACD!E1166</f>
        <v>-0.16736536329123908</v>
      </c>
      <c r="E1166" s="2">
        <f>MACD!F1166</f>
        <v>-0.18317209650411637</v>
      </c>
      <c r="F1166" s="2">
        <f>'Moving Avg'!D1166</f>
        <v>1.9102800000000002</v>
      </c>
      <c r="G1166" s="2">
        <f>'Moving Avg'!F1166</f>
        <v>1.7493299999999998</v>
      </c>
      <c r="H1166" s="2">
        <f>'Moving Avg'!G1166</f>
        <v>1.5751859999999995</v>
      </c>
      <c r="I1166" s="2">
        <f>'Moving Avg'!H1166</f>
        <v>1.4668405000000002</v>
      </c>
      <c r="J1166" s="5" t="str">
        <f>OBV!F1166</f>
        <v>BULLISH</v>
      </c>
      <c r="K1166" s="5" t="str">
        <f>OBV!G1166</f>
        <v>NEUTRAL</v>
      </c>
      <c r="L1166" s="5" t="str">
        <f>OBV!H1166</f>
        <v>BULLISH DIVERGENCE</v>
      </c>
    </row>
    <row r="1167" spans="1:12" ht="13.5" x14ac:dyDescent="0.25">
      <c r="A1167" s="3">
        <f>RSI!A1167</f>
        <v>44011</v>
      </c>
      <c r="B1167" s="2">
        <f>RSI!B1167</f>
        <v>1.9952000000000001</v>
      </c>
      <c r="C1167" s="2">
        <f>RSI!I1167</f>
        <v>66.199233605832902</v>
      </c>
      <c r="D1167" s="2">
        <f>MACD!E1167</f>
        <v>-0.13726367889068358</v>
      </c>
      <c r="E1167" s="2">
        <f>MACD!F1167</f>
        <v>-0.17399041298142984</v>
      </c>
      <c r="F1167" s="2">
        <f>'Moving Avg'!D1167</f>
        <v>1.93598</v>
      </c>
      <c r="G1167" s="2">
        <f>'Moving Avg'!F1167</f>
        <v>1.7814650000000001</v>
      </c>
      <c r="H1167" s="2">
        <f>'Moving Avg'!G1167</f>
        <v>1.5893799999999996</v>
      </c>
      <c r="I1167" s="2">
        <f>'Moving Avg'!H1167</f>
        <v>1.4687685000000004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2.0510999999999999</v>
      </c>
      <c r="C1168" s="2">
        <f>RSI!I1168</f>
        <v>68.593351080802222</v>
      </c>
      <c r="D1168" s="2">
        <f>MACD!E1168</f>
        <v>-0.1036334283900695</v>
      </c>
      <c r="E1168" s="2">
        <f>MACD!F1168</f>
        <v>-0.15991901606315778</v>
      </c>
      <c r="F1168" s="2">
        <f>'Moving Avg'!D1168</f>
        <v>1.9661599999999999</v>
      </c>
      <c r="G1168" s="2">
        <f>'Moving Avg'!F1168</f>
        <v>1.8161149999999999</v>
      </c>
      <c r="H1168" s="2">
        <f>'Moving Avg'!G1168</f>
        <v>1.6042459999999996</v>
      </c>
      <c r="I1168" s="2">
        <f>'Moving Avg'!H1168</f>
        <v>1.4711995000000004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2.1070000000000002</v>
      </c>
      <c r="C1169" s="2">
        <f>RSI!I1169</f>
        <v>70.819224302843267</v>
      </c>
      <c r="D1169" s="2">
        <f>MACD!E1169</f>
        <v>-6.2962053457792821E-2</v>
      </c>
      <c r="E1169" s="2">
        <f>MACD!F1169</f>
        <v>-0.14052762354208478</v>
      </c>
      <c r="F1169" s="2">
        <f>'Moving Avg'!D1169</f>
        <v>1.9974600000000002</v>
      </c>
      <c r="G1169" s="2">
        <f>'Moving Avg'!F1169</f>
        <v>1.8516049999999999</v>
      </c>
      <c r="H1169" s="2">
        <f>'Moving Avg'!G1169</f>
        <v>1.6197819999999998</v>
      </c>
      <c r="I1169" s="2">
        <f>'Moving Avg'!H1169</f>
        <v>1.4739100000000007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2.1238000000000001</v>
      </c>
      <c r="C1170" s="2">
        <f>RSI!I1170</f>
        <v>71.473571702212354</v>
      </c>
      <c r="D1170" s="2">
        <f>MACD!E1170</f>
        <v>-3.5980069639538481E-2</v>
      </c>
      <c r="E1170" s="2">
        <f>MACD!F1170</f>
        <v>-0.11961811276157552</v>
      </c>
      <c r="F1170" s="2">
        <f>'Moving Avg'!D1170</f>
        <v>2.0332400000000002</v>
      </c>
      <c r="G1170" s="2">
        <f>'Moving Avg'!F1170</f>
        <v>1.8859750000000002</v>
      </c>
      <c r="H1170" s="2">
        <f>'Moving Avg'!G1170</f>
        <v>1.6348720000000001</v>
      </c>
      <c r="I1170" s="2">
        <f>'Moving Avg'!H1170</f>
        <v>1.476704500000001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2.1181999999999999</v>
      </c>
      <c r="C1171" s="2">
        <f>RSI!I1171</f>
        <v>70.902831380983713</v>
      </c>
      <c r="D1171" s="2">
        <f>MACD!E1171</f>
        <v>-2.8342560156410235E-2</v>
      </c>
      <c r="E1171" s="2">
        <f>MACD!F1171</f>
        <v>-0.10136300224054247</v>
      </c>
      <c r="F1171" s="2">
        <f>'Moving Avg'!D1171</f>
        <v>2.0790600000000001</v>
      </c>
      <c r="G1171" s="2">
        <f>'Moving Avg'!F1171</f>
        <v>1.91811</v>
      </c>
      <c r="H1171" s="2">
        <f>'Moving Avg'!G1171</f>
        <v>1.649068</v>
      </c>
      <c r="I1171" s="2">
        <f>'Moving Avg'!H1171</f>
        <v>1.4794710000000009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2.1181999999999999</v>
      </c>
      <c r="C1172" s="2">
        <f>RSI!I1172</f>
        <v>70.902831380983713</v>
      </c>
      <c r="D1172" s="2">
        <f>MACD!E1172</f>
        <v>-4.1625507881521528E-2</v>
      </c>
      <c r="E1172" s="2">
        <f>MACD!F1172</f>
        <v>-8.9415503368738297E-2</v>
      </c>
      <c r="F1172" s="2">
        <f>'Moving Avg'!D1172</f>
        <v>2.1036600000000001</v>
      </c>
      <c r="G1172" s="2">
        <f>'Moving Avg'!F1172</f>
        <v>1.9471700000000003</v>
      </c>
      <c r="H1172" s="2">
        <f>'Moving Avg'!G1172</f>
        <v>1.6624820000000002</v>
      </c>
      <c r="I1172" s="2">
        <f>'Moving Avg'!H1172</f>
        <v>1.4822375000000008</v>
      </c>
      <c r="J1172" s="5" t="str">
        <f>OBV!F1172</f>
        <v>BULLISH</v>
      </c>
      <c r="K1172" s="5" t="str">
        <f>OBV!G1172</f>
        <v>WEAK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2.0678999999999998</v>
      </c>
      <c r="C1173" s="2">
        <f>RSI!I1173</f>
        <v>65.457760500165165</v>
      </c>
      <c r="D1173" s="2">
        <f>MACD!E1173</f>
        <v>-4.5544335781463108E-2</v>
      </c>
      <c r="E1173" s="2">
        <f>MACD!F1173</f>
        <v>-8.0641269851283268E-2</v>
      </c>
      <c r="F1173" s="2">
        <f>'Moving Avg'!D1173</f>
        <v>2.1070199999999999</v>
      </c>
      <c r="G1173" s="2">
        <f>'Moving Avg'!F1173</f>
        <v>1.9703650000000004</v>
      </c>
      <c r="H1173" s="2">
        <f>'Moving Avg'!G1173</f>
        <v>1.674218</v>
      </c>
      <c r="I1173" s="2">
        <f>'Moving Avg'!H1173</f>
        <v>1.484752500000001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2.012</v>
      </c>
      <c r="C1174" s="2">
        <f>RSI!I1174</f>
        <v>59.947878665607121</v>
      </c>
      <c r="D1174" s="2">
        <f>MACD!E1174</f>
        <v>-3.8127527602996203E-2</v>
      </c>
      <c r="E1174" s="2">
        <f>MACD!F1174</f>
        <v>-7.2138521401625855E-2</v>
      </c>
      <c r="F1174" s="2">
        <f>'Moving Avg'!D1174</f>
        <v>2.0880200000000002</v>
      </c>
      <c r="G1174" s="2">
        <f>'Moving Avg'!F1174</f>
        <v>1.9874099999999999</v>
      </c>
      <c r="H1174" s="2">
        <f>'Moving Avg'!G1174</f>
        <v>1.6856199999999999</v>
      </c>
      <c r="I1174" s="2">
        <f>'Moving Avg'!H1174</f>
        <v>1.4869880000000011</v>
      </c>
      <c r="J1174" s="5" t="str">
        <f>OBV!F1174</f>
        <v>BULLISH</v>
      </c>
      <c r="K1174" s="5" t="str">
        <f>OBV!G1174</f>
        <v>NEUTRAL</v>
      </c>
      <c r="L1174" s="5" t="str">
        <f>OBV!H1174</f>
        <v>BULLISH DIVERGENCE</v>
      </c>
    </row>
    <row r="1175" spans="1:12" ht="13.5" x14ac:dyDescent="0.25">
      <c r="A1175" s="3">
        <f>RSI!A1175</f>
        <v>44021</v>
      </c>
      <c r="B1175" s="2">
        <f>RSI!B1175</f>
        <v>2.0678999999999998</v>
      </c>
      <c r="C1175" s="2">
        <f>RSI!I1175</f>
        <v>63.276819756309656</v>
      </c>
      <c r="D1175" s="2">
        <f>MACD!E1175</f>
        <v>-3.75852701685504E-2</v>
      </c>
      <c r="E1175" s="2">
        <f>MACD!F1175</f>
        <v>-6.5227871155010775E-2</v>
      </c>
      <c r="F1175" s="2">
        <f>'Moving Avg'!D1175</f>
        <v>2.0768399999999998</v>
      </c>
      <c r="G1175" s="2">
        <f>'Moving Avg'!F1175</f>
        <v>2.0036200000000002</v>
      </c>
      <c r="H1175" s="2">
        <f>'Moving Avg'!G1175</f>
        <v>1.6974679999999998</v>
      </c>
      <c r="I1175" s="2">
        <f>'Moving Avg'!H1175</f>
        <v>1.4895030000000011</v>
      </c>
      <c r="J1175" s="5" t="str">
        <f>OBV!F1175</f>
        <v>BULLISH</v>
      </c>
      <c r="K1175" s="5" t="str">
        <f>OBV!G1175</f>
        <v>WEAK</v>
      </c>
      <c r="L1175" s="5" t="str">
        <f>OBV!H1175</f>
        <v>BULLISH DIVERGENCE</v>
      </c>
    </row>
    <row r="1176" spans="1:12" ht="13.5" x14ac:dyDescent="0.25">
      <c r="A1176" s="3">
        <f>RSI!A1176</f>
        <v>44022</v>
      </c>
      <c r="B1176" s="2">
        <f>RSI!B1176</f>
        <v>2.0678999999999998</v>
      </c>
      <c r="C1176" s="2">
        <f>RSI!I1176</f>
        <v>63.276819756309656</v>
      </c>
      <c r="D1176" s="2">
        <f>MACD!E1176</f>
        <v>-4.6718427219414327E-2</v>
      </c>
      <c r="E1176" s="2">
        <f>MACD!F1176</f>
        <v>-6.1525982367891488E-2</v>
      </c>
      <c r="F1176" s="2">
        <f>'Moving Avg'!D1176</f>
        <v>2.0667800000000001</v>
      </c>
      <c r="G1176" s="2">
        <f>'Moving Avg'!F1176</f>
        <v>2.0159150000000001</v>
      </c>
      <c r="H1176" s="2">
        <f>'Moving Avg'!G1176</f>
        <v>1.7088699999999994</v>
      </c>
      <c r="I1176" s="2">
        <f>'Moving Avg'!H1176</f>
        <v>1.4922415000000013</v>
      </c>
      <c r="J1176" s="5" t="str">
        <f>OBV!F1176</f>
        <v>BULLISH</v>
      </c>
      <c r="K1176" s="5" t="str">
        <f>OBV!G1176</f>
        <v>WEAK</v>
      </c>
      <c r="L1176" s="5" t="str">
        <f>OBV!H1176</f>
        <v>BULLISH DIVERGENCE</v>
      </c>
    </row>
    <row r="1177" spans="1:12" ht="13.5" x14ac:dyDescent="0.25">
      <c r="A1177" s="3">
        <f>RSI!A1177</f>
        <v>44025</v>
      </c>
      <c r="B1177" s="2">
        <f>RSI!B1177</f>
        <v>2.0567000000000002</v>
      </c>
      <c r="C1177" s="2">
        <f>RSI!I1177</f>
        <v>62.077891689484218</v>
      </c>
      <c r="D1177" s="2">
        <f>MACD!E1177</f>
        <v>-3.8226531151351439E-2</v>
      </c>
      <c r="E1177" s="2">
        <f>MACD!F1177</f>
        <v>-5.6866092124583482E-2</v>
      </c>
      <c r="F1177" s="2">
        <f>'Moving Avg'!D1177</f>
        <v>2.0544800000000003</v>
      </c>
      <c r="G1177" s="2">
        <f>'Moving Avg'!F1177</f>
        <v>2.0240200000000002</v>
      </c>
      <c r="H1177" s="2">
        <f>'Moving Avg'!G1177</f>
        <v>1.7191539999999998</v>
      </c>
      <c r="I1177" s="2">
        <f>'Moving Avg'!H1177</f>
        <v>1.4949520000000009</v>
      </c>
      <c r="J1177" s="5" t="str">
        <f>OBV!F1177</f>
        <v>BULLISH</v>
      </c>
      <c r="K1177" s="5" t="str">
        <f>OBV!G1177</f>
        <v>WEAK</v>
      </c>
      <c r="L1177" s="5" t="str">
        <f>OBV!H1177</f>
        <v>BULLISH DIVERGENCE</v>
      </c>
    </row>
    <row r="1178" spans="1:12" ht="13.5" x14ac:dyDescent="0.25">
      <c r="A1178" s="3">
        <f>RSI!A1178</f>
        <v>44026</v>
      </c>
      <c r="B1178" s="2">
        <f>RSI!B1178</f>
        <v>2.1070000000000002</v>
      </c>
      <c r="C1178" s="2">
        <f>RSI!I1178</f>
        <v>65.261329179589282</v>
      </c>
      <c r="D1178" s="2">
        <f>MACD!E1178</f>
        <v>-2.6964486868380488E-2</v>
      </c>
      <c r="E1178" s="2">
        <f>MACD!F1178</f>
        <v>-5.0885771073342884E-2</v>
      </c>
      <c r="F1178" s="2">
        <f>'Moving Avg'!D1178</f>
        <v>2.0622999999999996</v>
      </c>
      <c r="G1178" s="2">
        <f>'Moving Avg'!F1178</f>
        <v>2.0301650000000002</v>
      </c>
      <c r="H1178" s="2">
        <f>'Moving Avg'!G1178</f>
        <v>1.7295479999999999</v>
      </c>
      <c r="I1178" s="2">
        <f>'Moving Avg'!H1178</f>
        <v>1.4976905000000011</v>
      </c>
      <c r="J1178" s="5" t="str">
        <f>OBV!F1178</f>
        <v>BULLISH</v>
      </c>
      <c r="K1178" s="5" t="str">
        <f>OBV!G1178</f>
        <v>WEAK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2.0678999999999998</v>
      </c>
      <c r="C1179" s="2">
        <f>RSI!I1179</f>
        <v>60.976257663566457</v>
      </c>
      <c r="D1179" s="2">
        <f>MACD!E1179</f>
        <v>-6.9744010413421709E-3</v>
      </c>
      <c r="E1179" s="2">
        <f>MACD!F1179</f>
        <v>-4.210349706694274E-2</v>
      </c>
      <c r="F1179" s="2">
        <f>'Moving Avg'!D1179</f>
        <v>2.07348</v>
      </c>
      <c r="G1179" s="2">
        <f>'Moving Avg'!F1179</f>
        <v>2.0284900000000001</v>
      </c>
      <c r="H1179" s="2">
        <f>'Moving Avg'!G1179</f>
        <v>1.7384899999999996</v>
      </c>
      <c r="I1179" s="2">
        <f>'Moving Avg'!H1179</f>
        <v>1.5003450000000009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2.012</v>
      </c>
      <c r="C1180" s="2">
        <f>RSI!I1180</f>
        <v>55.377926512264523</v>
      </c>
      <c r="D1180" s="2">
        <f>MACD!E1180</f>
        <v>1.5937767638432465E-2</v>
      </c>
      <c r="E1180" s="2">
        <f>MACD!F1180</f>
        <v>-3.0495244125867696E-2</v>
      </c>
      <c r="F1180" s="2">
        <f>'Moving Avg'!D1180</f>
        <v>2.0623</v>
      </c>
      <c r="G1180" s="2">
        <f>'Moving Avg'!F1180</f>
        <v>2.0254150000000002</v>
      </c>
      <c r="H1180" s="2">
        <f>'Moving Avg'!G1180</f>
        <v>1.7472079999999997</v>
      </c>
      <c r="I1180" s="2">
        <f>'Moving Avg'!H1180</f>
        <v>1.5027200000000007</v>
      </c>
      <c r="J1180" s="5" t="str">
        <f>OBV!F1180</f>
        <v>BULLISH</v>
      </c>
      <c r="K1180" s="5" t="str">
        <f>OBV!G1180</f>
        <v>WEAK</v>
      </c>
      <c r="L1180" s="5" t="str">
        <f>OBV!H1180</f>
        <v>BULLISH DIVERGENCE</v>
      </c>
    </row>
    <row r="1181" spans="1:12" ht="13.5" x14ac:dyDescent="0.25">
      <c r="A1181" s="3">
        <f>RSI!A1181</f>
        <v>44029</v>
      </c>
      <c r="B1181" s="2">
        <f>RSI!B1181</f>
        <v>1.9560999999999999</v>
      </c>
      <c r="C1181" s="2">
        <f>RSI!I1181</f>
        <v>50.395151727442695</v>
      </c>
      <c r="D1181" s="2">
        <f>MACD!E1181</f>
        <v>3.8260546317590016E-2</v>
      </c>
      <c r="E1181" s="2">
        <f>MACD!F1181</f>
        <v>-1.6744086037176156E-2</v>
      </c>
      <c r="F1181" s="2">
        <f>'Moving Avg'!D1181</f>
        <v>2.0399400000000001</v>
      </c>
      <c r="G1181" s="2">
        <f>'Moving Avg'!F1181</f>
        <v>2.0240150000000003</v>
      </c>
      <c r="H1181" s="2">
        <f>'Moving Avg'!G1181</f>
        <v>1.7548079999999997</v>
      </c>
      <c r="I1181" s="2">
        <f>'Moving Avg'!H1181</f>
        <v>1.504955500000001</v>
      </c>
      <c r="J1181" s="5" t="str">
        <f>OBV!F1181</f>
        <v>BULLISH</v>
      </c>
      <c r="K1181" s="5" t="str">
        <f>OBV!G1181</f>
        <v>WEAK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1.9001999999999999</v>
      </c>
      <c r="C1182" s="2">
        <f>RSI!I1182</f>
        <v>45.943293030870834</v>
      </c>
      <c r="D1182" s="2">
        <f>MACD!E1182</f>
        <v>6.1301919398780713E-2</v>
      </c>
      <c r="E1182" s="2">
        <f>MACD!F1182</f>
        <v>-1.1348849499847827E-3</v>
      </c>
      <c r="F1182" s="2">
        <f>'Moving Avg'!D1182</f>
        <v>2.0086399999999998</v>
      </c>
      <c r="G1182" s="2">
        <f>'Moving Avg'!F1182</f>
        <v>2.02569</v>
      </c>
      <c r="H1182" s="2">
        <f>'Moving Avg'!G1182</f>
        <v>1.7612899999999996</v>
      </c>
      <c r="I1182" s="2">
        <f>'Moving Avg'!H1182</f>
        <v>1.5069115000000008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1.8443000000000001</v>
      </c>
      <c r="C1183" s="2">
        <f>RSI!I1183</f>
        <v>41.952198432383923</v>
      </c>
      <c r="D1183" s="2">
        <f>MACD!E1183</f>
        <v>7.7542289540468268E-2</v>
      </c>
      <c r="E1183" s="2">
        <f>MACD!F1183</f>
        <v>1.4600549948105827E-2</v>
      </c>
      <c r="F1183" s="2">
        <f>'Moving Avg'!D1183</f>
        <v>1.9560999999999999</v>
      </c>
      <c r="G1183" s="2">
        <f>'Moving Avg'!F1183</f>
        <v>2.0228950000000001</v>
      </c>
      <c r="H1183" s="2">
        <f>'Moving Avg'!G1183</f>
        <v>1.7666539999999995</v>
      </c>
      <c r="I1183" s="2">
        <f>'Moving Avg'!H1183</f>
        <v>1.5087275000000004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1.8667</v>
      </c>
      <c r="C1184" s="2">
        <f>RSI!I1184</f>
        <v>44.04965773396156</v>
      </c>
      <c r="D1184" s="2">
        <f>MACD!E1184</f>
        <v>8.1671442334776634E-2</v>
      </c>
      <c r="E1184" s="2">
        <f>MACD!F1184</f>
        <v>2.8014728425439991E-2</v>
      </c>
      <c r="F1184" s="2">
        <f>'Moving Avg'!D1184</f>
        <v>1.9158599999999999</v>
      </c>
      <c r="G1184" s="2">
        <f>'Moving Avg'!F1184</f>
        <v>2.0187049999999997</v>
      </c>
      <c r="H1184" s="2">
        <f>'Moving Avg'!G1184</f>
        <v>1.7733599999999994</v>
      </c>
      <c r="I1184" s="2">
        <f>'Moving Avg'!H1184</f>
        <v>1.5102645000000003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1.9226000000000001</v>
      </c>
      <c r="C1185" s="2">
        <f>RSI!I1185</f>
        <v>49.001986818264534</v>
      </c>
      <c r="D1185" s="2">
        <f>MACD!E1185</f>
        <v>9.0090904582912357E-2</v>
      </c>
      <c r="E1185" s="2">
        <f>MACD!F1185</f>
        <v>4.0429963656934464E-2</v>
      </c>
      <c r="F1185" s="2">
        <f>'Moving Avg'!D1185</f>
        <v>1.8979799999999998</v>
      </c>
      <c r="G1185" s="2">
        <f>'Moving Avg'!F1185</f>
        <v>2.0175900000000002</v>
      </c>
      <c r="H1185" s="2">
        <f>'Moving Avg'!G1185</f>
        <v>1.7820779999999996</v>
      </c>
      <c r="I1185" s="2">
        <f>'Moving Avg'!H1185</f>
        <v>1.5120530000000005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</row>
    <row r="1186" spans="1:12" ht="13.5" x14ac:dyDescent="0.25">
      <c r="A1186" s="3">
        <f>RSI!A1186</f>
        <v>44036</v>
      </c>
      <c r="B1186" s="2">
        <f>RSI!B1186</f>
        <v>2.012</v>
      </c>
      <c r="C1186" s="2">
        <f>RSI!I1186</f>
        <v>55.748038561641216</v>
      </c>
      <c r="D1186" s="2">
        <f>MACD!E1186</f>
        <v>9.0694290622529872E-2</v>
      </c>
      <c r="E1186" s="2">
        <f>MACD!F1186</f>
        <v>5.0482829050053551E-2</v>
      </c>
      <c r="F1186" s="2">
        <f>'Moving Avg'!D1186</f>
        <v>1.90916</v>
      </c>
      <c r="G1186" s="2">
        <f>'Moving Avg'!F1186</f>
        <v>2.0237349999999998</v>
      </c>
      <c r="H1186" s="2">
        <f>'Moving Avg'!G1186</f>
        <v>1.7933679999999999</v>
      </c>
      <c r="I1186" s="2">
        <f>'Moving Avg'!H1186</f>
        <v>1.5142885000000006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2.012</v>
      </c>
      <c r="C1187" s="2">
        <f>RSI!I1187</f>
        <v>55.748038561641224</v>
      </c>
      <c r="D1187" s="2">
        <f>MACD!E1187</f>
        <v>8.9047435917130047E-2</v>
      </c>
      <c r="E1187" s="2">
        <f>MACD!F1187</f>
        <v>5.8195750423468855E-2</v>
      </c>
      <c r="F1187" s="2">
        <f>'Moving Avg'!D1187</f>
        <v>1.9315200000000001</v>
      </c>
      <c r="G1187" s="2">
        <f>'Moving Avg'!F1187</f>
        <v>2.024575</v>
      </c>
      <c r="H1187" s="2">
        <f>'Moving Avg'!G1187</f>
        <v>1.8054399999999999</v>
      </c>
      <c r="I1187" s="2">
        <f>'Moving Avg'!H1187</f>
        <v>1.5165240000000009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</row>
    <row r="1188" spans="1:12" ht="13.5" x14ac:dyDescent="0.25">
      <c r="A1188" s="3">
        <f>RSI!A1188</f>
        <v>44040</v>
      </c>
      <c r="B1188" s="2">
        <f>RSI!B1188</f>
        <v>2.0678999999999998</v>
      </c>
      <c r="C1188" s="2">
        <f>RSI!I1188</f>
        <v>59.621426851357192</v>
      </c>
      <c r="D1188" s="2">
        <f>MACD!E1188</f>
        <v>9.0849502049171527E-2</v>
      </c>
      <c r="E1188" s="2">
        <f>MACD!F1188</f>
        <v>6.4726500748609389E-2</v>
      </c>
      <c r="F1188" s="2">
        <f>'Moving Avg'!D1188</f>
        <v>1.97624</v>
      </c>
      <c r="G1188" s="2">
        <f>'Moving Avg'!F1188</f>
        <v>2.0254149999999997</v>
      </c>
      <c r="H1188" s="2">
        <f>'Moving Avg'!G1188</f>
        <v>1.8188539999999997</v>
      </c>
      <c r="I1188" s="2">
        <f>'Moving Avg'!H1188</f>
        <v>1.5190390000000007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2.0678999999999998</v>
      </c>
      <c r="C1189" s="2">
        <f>RSI!I1189</f>
        <v>59.621426851357192</v>
      </c>
      <c r="D1189" s="2">
        <f>MACD!E1189</f>
        <v>8.5656254693372791E-2</v>
      </c>
      <c r="E1189" s="2">
        <f>MACD!F1189</f>
        <v>6.8912451537562078E-2</v>
      </c>
      <c r="F1189" s="2">
        <f>'Moving Avg'!D1189</f>
        <v>2.0164800000000001</v>
      </c>
      <c r="G1189" s="2">
        <f>'Moving Avg'!F1189</f>
        <v>2.02346</v>
      </c>
      <c r="H1189" s="2">
        <f>'Moving Avg'!G1189</f>
        <v>1.832268</v>
      </c>
      <c r="I1189" s="2">
        <f>'Moving Avg'!H1189</f>
        <v>1.521554000000001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2.0678999999999998</v>
      </c>
      <c r="C1190" s="2">
        <f>RSI!I1190</f>
        <v>59.621426851357192</v>
      </c>
      <c r="D1190" s="2">
        <f>MACD!E1190</f>
        <v>7.2011331497879638E-2</v>
      </c>
      <c r="E1190" s="2">
        <f>MACD!F1190</f>
        <v>6.9532227529625595E-2</v>
      </c>
      <c r="F1190" s="2">
        <f>'Moving Avg'!D1190</f>
        <v>2.0455399999999999</v>
      </c>
      <c r="G1190" s="2">
        <f>'Moving Avg'!F1190</f>
        <v>2.0206650000000002</v>
      </c>
      <c r="H1190" s="2">
        <f>'Moving Avg'!G1190</f>
        <v>1.8448979999999997</v>
      </c>
      <c r="I1190" s="2">
        <f>'Moving Avg'!H1190</f>
        <v>1.524069000000001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2.0623</v>
      </c>
      <c r="C1191" s="2">
        <f>RSI!I1191</f>
        <v>58.975533730389415</v>
      </c>
      <c r="D1191" s="2">
        <f>MACD!E1191</f>
        <v>5.1678000430209536E-2</v>
      </c>
      <c r="E1191" s="2">
        <f>MACD!F1191</f>
        <v>6.5961382109742381E-2</v>
      </c>
      <c r="F1191" s="2">
        <f>'Moving Avg'!D1191</f>
        <v>2.0556000000000001</v>
      </c>
      <c r="G1191" s="2">
        <f>'Moving Avg'!F1191</f>
        <v>2.0178700000000003</v>
      </c>
      <c r="H1191" s="2">
        <f>'Moving Avg'!G1191</f>
        <v>1.8566339999999997</v>
      </c>
      <c r="I1191" s="2">
        <f>'Moving Avg'!H1191</f>
        <v>1.5268355000000009</v>
      </c>
      <c r="J1191" s="5" t="str">
        <f>OBV!F1191</f>
        <v>BEARISH</v>
      </c>
      <c r="K1191" s="5" t="str">
        <f>OBV!G1191</f>
        <v>NEUTRAL</v>
      </c>
      <c r="L1191" s="5" t="str">
        <f>OBV!H1191</f>
        <v>BEARISH DIVERGENCE</v>
      </c>
    </row>
    <row r="1192" spans="1:12" ht="13.5" x14ac:dyDescent="0.25">
      <c r="A1192" s="3">
        <f>RSI!A1192</f>
        <v>44047</v>
      </c>
      <c r="B1192" s="2">
        <f>RSI!B1192</f>
        <v>2.0007999999999999</v>
      </c>
      <c r="C1192" s="2">
        <f>RSI!I1192</f>
        <v>52.277533543052975</v>
      </c>
      <c r="D1192" s="2">
        <f>MACD!E1192</f>
        <v>2.9903704004767828E-2</v>
      </c>
      <c r="E1192" s="2">
        <f>MACD!F1192</f>
        <v>5.8749846488747474E-2</v>
      </c>
      <c r="F1192" s="2">
        <f>'Moving Avg'!D1192</f>
        <v>2.0533600000000001</v>
      </c>
      <c r="G1192" s="2">
        <f>'Moving Avg'!F1192</f>
        <v>2.012</v>
      </c>
      <c r="H1192" s="2">
        <f>'Moving Avg'!G1192</f>
        <v>1.8679219999999994</v>
      </c>
      <c r="I1192" s="2">
        <f>'Moving Avg'!H1192</f>
        <v>1.5292945000000009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2.0007999999999999</v>
      </c>
      <c r="C1193" s="2">
        <f>RSI!I1193</f>
        <v>52.277533543052975</v>
      </c>
      <c r="D1193" s="2">
        <f>MACD!E1193</f>
        <v>2.7568483551507761E-3</v>
      </c>
      <c r="E1193" s="2">
        <f>MACD!F1193</f>
        <v>4.7551246862028142E-2</v>
      </c>
      <c r="F1193" s="2">
        <f>'Moving Avg'!D1193</f>
        <v>2.0399400000000001</v>
      </c>
      <c r="G1193" s="2">
        <f>'Moving Avg'!F1193</f>
        <v>2.0086450000000005</v>
      </c>
      <c r="H1193" s="2">
        <f>'Moving Avg'!G1193</f>
        <v>1.8785399999999997</v>
      </c>
      <c r="I1193" s="2">
        <f>'Moving Avg'!H1193</f>
        <v>1.5319770000000008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1.9449000000000001</v>
      </c>
      <c r="C1194" s="2">
        <f>RSI!I1194</f>
        <v>46.68789611684911</v>
      </c>
      <c r="D1194" s="2">
        <f>MACD!E1194</f>
        <v>-1.2740053915690552E-2</v>
      </c>
      <c r="E1194" s="2">
        <f>MACD!F1194</f>
        <v>3.5492986706484403E-2</v>
      </c>
      <c r="F1194" s="2">
        <f>'Moving Avg'!D1194</f>
        <v>2.0153400000000001</v>
      </c>
      <c r="G1194" s="2">
        <f>'Moving Avg'!F1194</f>
        <v>2.00529</v>
      </c>
      <c r="H1194" s="2">
        <f>'Moving Avg'!G1194</f>
        <v>1.8888219999999996</v>
      </c>
      <c r="I1194" s="2">
        <f>'Moving Avg'!H1194</f>
        <v>1.534184500000001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1.9729000000000001</v>
      </c>
      <c r="C1195" s="2">
        <f>RSI!I1195</f>
        <v>49.595079259954176</v>
      </c>
      <c r="D1195" s="2">
        <f>MACD!E1195</f>
        <v>-1.9101557929418478E-2</v>
      </c>
      <c r="E1195" s="2">
        <f>MACD!F1195</f>
        <v>2.457407777930383E-2</v>
      </c>
      <c r="F1195" s="2">
        <f>'Moving Avg'!D1195</f>
        <v>1.99634</v>
      </c>
      <c r="G1195" s="2">
        <f>'Moving Avg'!F1195</f>
        <v>2.00054</v>
      </c>
      <c r="H1195" s="2">
        <f>'Moving Avg'!G1195</f>
        <v>1.9003359999999996</v>
      </c>
      <c r="I1195" s="2">
        <f>'Moving Avg'!H1195</f>
        <v>1.5366435000000007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1.9841</v>
      </c>
      <c r="C1196" s="2">
        <f>RSI!I1196</f>
        <v>50.751938150188359</v>
      </c>
      <c r="D1196" s="2">
        <f>MACD!E1196</f>
        <v>-1.1516963547816284E-2</v>
      </c>
      <c r="E1196" s="2">
        <f>MACD!F1196</f>
        <v>1.735586951387981E-2</v>
      </c>
      <c r="F1196" s="2">
        <f>'Moving Avg'!D1196</f>
        <v>1.9807000000000001</v>
      </c>
      <c r="G1196" s="2">
        <f>'Moving Avg'!F1196</f>
        <v>1.9963500000000001</v>
      </c>
      <c r="H1196" s="2">
        <f>'Moving Avg'!G1196</f>
        <v>1.9128559999999997</v>
      </c>
      <c r="I1196" s="2">
        <f>'Moving Avg'!H1196</f>
        <v>1.5392425000000005</v>
      </c>
      <c r="J1196" s="5" t="str">
        <f>OBV!F1196</f>
        <v>BULLISH</v>
      </c>
      <c r="K1196" s="5" t="str">
        <f>OBV!G1196</f>
        <v>NEUTRAL</v>
      </c>
      <c r="L1196" s="5" t="str">
        <f>OBV!H1196</f>
        <v>BULLISH DIVERGENCE</v>
      </c>
    </row>
    <row r="1197" spans="1:12" ht="13.5" x14ac:dyDescent="0.25">
      <c r="A1197" s="3">
        <f>RSI!A1197</f>
        <v>44054</v>
      </c>
      <c r="B1197" s="2">
        <f>RSI!B1197</f>
        <v>2.0007999999999999</v>
      </c>
      <c r="C1197" s="2">
        <f>RSI!I1197</f>
        <v>52.502437317987109</v>
      </c>
      <c r="D1197" s="2">
        <f>MACD!E1197</f>
        <v>-6.3624583935941725E-3</v>
      </c>
      <c r="E1197" s="2">
        <f>MACD!F1197</f>
        <v>1.2612203932385014E-2</v>
      </c>
      <c r="F1197" s="2">
        <f>'Moving Avg'!D1197</f>
        <v>1.9806999999999999</v>
      </c>
      <c r="G1197" s="2">
        <f>'Moving Avg'!F1197</f>
        <v>1.993555</v>
      </c>
      <c r="H1197" s="2">
        <f>'Moving Avg'!G1197</f>
        <v>1.9258219999999997</v>
      </c>
      <c r="I1197" s="2">
        <f>'Moving Avg'!H1197</f>
        <v>1.5419810000000009</v>
      </c>
      <c r="J1197" s="5" t="str">
        <f>OBV!F1197</f>
        <v>BULLISH</v>
      </c>
      <c r="K1197" s="5" t="str">
        <f>OBV!G1197</f>
        <v>WEAK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2.0007999999999999</v>
      </c>
      <c r="C1198" s="2">
        <f>RSI!I1198</f>
        <v>52.502437317987109</v>
      </c>
      <c r="D1198" s="2">
        <f>MACD!E1198</f>
        <v>6.4761135465352115E-3</v>
      </c>
      <c r="E1198" s="2">
        <f>MACD!F1198</f>
        <v>1.1384985855215054E-2</v>
      </c>
      <c r="F1198" s="2">
        <f>'Moving Avg'!D1198</f>
        <v>1.9807000000000001</v>
      </c>
      <c r="G1198" s="2">
        <f>'Moving Avg'!F1198</f>
        <v>1.9882449999999998</v>
      </c>
      <c r="H1198" s="2">
        <f>'Moving Avg'!G1198</f>
        <v>1.9386759999999996</v>
      </c>
      <c r="I1198" s="2">
        <f>'Moving Avg'!H1198</f>
        <v>1.5447195000000011</v>
      </c>
      <c r="J1198" s="5" t="str">
        <f>OBV!F1198</f>
        <v>BULLISH</v>
      </c>
      <c r="K1198" s="5" t="str">
        <f>OBV!G1198</f>
        <v>WEAK</v>
      </c>
      <c r="L1198" s="5" t="str">
        <f>OBV!H1198</f>
        <v>NEUTRAL</v>
      </c>
    </row>
    <row r="1199" spans="1:12" ht="13.5" x14ac:dyDescent="0.25">
      <c r="A1199" s="3">
        <f>RSI!A1199</f>
        <v>44057</v>
      </c>
      <c r="B1199" s="2">
        <f>RSI!B1199</f>
        <v>1.9449000000000001</v>
      </c>
      <c r="C1199" s="2">
        <f>RSI!I1199</f>
        <v>46.136245528013212</v>
      </c>
      <c r="D1199" s="2">
        <f>MACD!E1199</f>
        <v>2.1366434997673434E-2</v>
      </c>
      <c r="E1199" s="2">
        <f>MACD!F1199</f>
        <v>1.338127568370673E-2</v>
      </c>
      <c r="F1199" s="2">
        <f>'Moving Avg'!D1199</f>
        <v>1.9806999999999999</v>
      </c>
      <c r="G1199" s="2">
        <f>'Moving Avg'!F1199</f>
        <v>1.9820949999999997</v>
      </c>
      <c r="H1199" s="2">
        <f>'Moving Avg'!G1199</f>
        <v>1.9496299999999998</v>
      </c>
      <c r="I1199" s="2">
        <f>'Moving Avg'!H1199</f>
        <v>1.5470385000000011</v>
      </c>
      <c r="J1199" s="5" t="str">
        <f>OBV!F1199</f>
        <v>BULLISH</v>
      </c>
      <c r="K1199" s="5" t="str">
        <f>OBV!G1199</f>
        <v>WEAK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2.0007999999999999</v>
      </c>
      <c r="C1200" s="2">
        <f>RSI!I1200</f>
        <v>52.357519172398924</v>
      </c>
      <c r="D1200" s="2">
        <f>MACD!E1200</f>
        <v>3.0050117787053132E-2</v>
      </c>
      <c r="E1200" s="2">
        <f>MACD!F1200</f>
        <v>1.6715044104376013E-2</v>
      </c>
      <c r="F1200" s="2">
        <f>'Moving Avg'!D1200</f>
        <v>1.98628</v>
      </c>
      <c r="G1200" s="2">
        <f>'Moving Avg'!F1200</f>
        <v>1.9815349999999996</v>
      </c>
      <c r="H1200" s="2">
        <f>'Moving Avg'!G1200</f>
        <v>1.9609179999999995</v>
      </c>
      <c r="I1200" s="2">
        <f>'Moving Avg'!H1200</f>
        <v>1.549637000000001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</row>
    <row r="1201" spans="1:12" ht="13.5" x14ac:dyDescent="0.25">
      <c r="A1201" s="3">
        <f>RSI!A1201</f>
        <v>44061</v>
      </c>
      <c r="B1201" s="2">
        <f>RSI!B1201</f>
        <v>2.0007999999999999</v>
      </c>
      <c r="C1201" s="2">
        <f>RSI!I1201</f>
        <v>52.357519172398938</v>
      </c>
      <c r="D1201" s="2">
        <f>MACD!E1201</f>
        <v>3.641425538229881E-2</v>
      </c>
      <c r="E1201" s="2">
        <f>MACD!F1201</f>
        <v>2.0654886359960573E-2</v>
      </c>
      <c r="F1201" s="2">
        <f>'Moving Avg'!D1201</f>
        <v>1.9896199999999999</v>
      </c>
      <c r="G1201" s="2">
        <f>'Moving Avg'!F1201</f>
        <v>1.9837699999999994</v>
      </c>
      <c r="H1201" s="2">
        <f>'Moving Avg'!G1201</f>
        <v>1.9714239999999996</v>
      </c>
      <c r="I1201" s="2">
        <f>'Moving Avg'!H1201</f>
        <v>1.5521240000000012</v>
      </c>
      <c r="J1201" s="5" t="str">
        <f>OBV!F1201</f>
        <v>BULLISH</v>
      </c>
      <c r="K1201" s="5" t="str">
        <f>OBV!G1201</f>
        <v>NEUTRAL</v>
      </c>
      <c r="L1201" s="5" t="str">
        <f>OBV!H1201</f>
        <v>CONFIRMED BULLISH</v>
      </c>
    </row>
    <row r="1202" spans="1:12" ht="13.5" x14ac:dyDescent="0.25">
      <c r="A1202" s="3">
        <f>RSI!A1202</f>
        <v>44062</v>
      </c>
      <c r="B1202" s="2">
        <f>RSI!B1202</f>
        <v>1.9729000000000001</v>
      </c>
      <c r="C1202" s="2">
        <f>RSI!I1202</f>
        <v>49.076434433031999</v>
      </c>
      <c r="D1202" s="2">
        <f>MACD!E1202</f>
        <v>3.4291408707550541E-2</v>
      </c>
      <c r="E1202" s="2">
        <f>MACD!F1202</f>
        <v>2.3382190829478566E-2</v>
      </c>
      <c r="F1202" s="2">
        <f>'Moving Avg'!D1202</f>
        <v>1.9840400000000002</v>
      </c>
      <c r="G1202" s="2">
        <f>'Moving Avg'!F1202</f>
        <v>1.9874049999999996</v>
      </c>
      <c r="H1202" s="2">
        <f>'Moving Avg'!G1202</f>
        <v>1.9801419999999994</v>
      </c>
      <c r="I1202" s="2">
        <f>'Moving Avg'!H1202</f>
        <v>1.5544995000000013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</row>
    <row r="1203" spans="1:12" ht="13.5" x14ac:dyDescent="0.25">
      <c r="A1203" s="3">
        <f>RSI!A1203</f>
        <v>44064</v>
      </c>
      <c r="B1203" s="2">
        <f>RSI!B1203</f>
        <v>1.8667</v>
      </c>
      <c r="C1203" s="2">
        <f>RSI!I1203</f>
        <v>39.045996510763594</v>
      </c>
      <c r="D1203" s="2">
        <f>MACD!E1203</f>
        <v>4.0422039846051971E-2</v>
      </c>
      <c r="E1203" s="2">
        <f>MACD!F1203</f>
        <v>2.6790160632793249E-2</v>
      </c>
      <c r="F1203" s="2">
        <f>'Moving Avg'!D1203</f>
        <v>1.9572200000000002</v>
      </c>
      <c r="G1203" s="2">
        <f>'Moving Avg'!F1203</f>
        <v>1.9885250000000003</v>
      </c>
      <c r="H1203" s="2">
        <f>'Moving Avg'!G1203</f>
        <v>1.9853959999999993</v>
      </c>
      <c r="I1203" s="2">
        <f>'Moving Avg'!H1203</f>
        <v>1.5563440000000011</v>
      </c>
      <c r="J1203" s="5" t="str">
        <f>OBV!F1203</f>
        <v>BULLISH</v>
      </c>
      <c r="K1203" s="5" t="str">
        <f>OBV!G1203</f>
        <v>NEUTRAL</v>
      </c>
      <c r="L1203" s="5" t="str">
        <f>OBV!H1203</f>
        <v>BULLISH DIVERGENCE</v>
      </c>
    </row>
    <row r="1204" spans="1:12" ht="13.5" x14ac:dyDescent="0.25">
      <c r="A1204" s="3">
        <f>RSI!A1204</f>
        <v>44067</v>
      </c>
      <c r="B1204" s="2">
        <f>RSI!B1204</f>
        <v>1.9001999999999999</v>
      </c>
      <c r="C1204" s="2">
        <f>RSI!I1204</f>
        <v>43.003318910710242</v>
      </c>
      <c r="D1204" s="2">
        <f>MACD!E1204</f>
        <v>3.5211314500478208E-2</v>
      </c>
      <c r="E1204" s="2">
        <f>MACD!F1204</f>
        <v>2.8474391406330242E-2</v>
      </c>
      <c r="F1204" s="2">
        <f>'Moving Avg'!D1204</f>
        <v>1.9482799999999998</v>
      </c>
      <c r="G1204" s="2">
        <f>'Moving Avg'!F1204</f>
        <v>1.9902000000000002</v>
      </c>
      <c r="H1204" s="2">
        <f>'Moving Avg'!G1204</f>
        <v>1.9899779999999989</v>
      </c>
      <c r="I1204" s="2">
        <f>'Moving Avg'!H1204</f>
        <v>1.5583560000000007</v>
      </c>
      <c r="J1204" s="5" t="str">
        <f>OBV!F1204</f>
        <v>BULLISH</v>
      </c>
      <c r="K1204" s="5" t="str">
        <f>OBV!G1204</f>
        <v>NEUTRAL</v>
      </c>
      <c r="L1204" s="5" t="str">
        <f>OBV!H1204</f>
        <v>BULLISH DIVERGENCE</v>
      </c>
    </row>
    <row r="1205" spans="1:12" ht="13.5" x14ac:dyDescent="0.25">
      <c r="A1205" s="3">
        <f>RSI!A1205</f>
        <v>44068</v>
      </c>
      <c r="B1205" s="2">
        <f>RSI!B1205</f>
        <v>1.9001999999999999</v>
      </c>
      <c r="C1205" s="2">
        <f>RSI!I1205</f>
        <v>43.003318910710242</v>
      </c>
      <c r="D1205" s="2">
        <f>MACD!E1205</f>
        <v>3.5544662853655984E-2</v>
      </c>
      <c r="E1205" s="2">
        <f>MACD!F1205</f>
        <v>2.9888445695795393E-2</v>
      </c>
      <c r="F1205" s="2">
        <f>'Moving Avg'!D1205</f>
        <v>1.9281599999999997</v>
      </c>
      <c r="G1205" s="2">
        <f>'Moving Avg'!F1205</f>
        <v>1.9890800000000002</v>
      </c>
      <c r="H1205" s="2">
        <f>'Moving Avg'!G1205</f>
        <v>1.9931079999999992</v>
      </c>
      <c r="I1205" s="2">
        <f>'Moving Avg'!H1205</f>
        <v>1.5607030000000008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</row>
    <row r="1206" spans="1:12" ht="13.5" x14ac:dyDescent="0.25">
      <c r="A1206" s="3">
        <f>RSI!A1206</f>
        <v>44069</v>
      </c>
      <c r="B1206" s="2">
        <f>RSI!B1206</f>
        <v>1.9560999999999999</v>
      </c>
      <c r="C1206" s="2">
        <f>RSI!I1206</f>
        <v>49.365188507428044</v>
      </c>
      <c r="D1206" s="2">
        <f>MACD!E1206</f>
        <v>3.3811592043710981E-2</v>
      </c>
      <c r="E1206" s="2">
        <f>MACD!F1206</f>
        <v>3.0673074965378511E-2</v>
      </c>
      <c r="F1206" s="2">
        <f>'Moving Avg'!D1206</f>
        <v>1.9192199999999999</v>
      </c>
      <c r="G1206" s="2">
        <f>'Moving Avg'!F1206</f>
        <v>1.9862849999999999</v>
      </c>
      <c r="H1206" s="2">
        <f>'Moving Avg'!G1206</f>
        <v>1.9957899999999993</v>
      </c>
      <c r="I1206" s="2">
        <f>'Moving Avg'!H1206</f>
        <v>1.563665000000001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</row>
    <row r="1207" spans="1:12" ht="13.5" x14ac:dyDescent="0.25">
      <c r="A1207" s="3">
        <f>RSI!A1207</f>
        <v>44070</v>
      </c>
      <c r="B1207" s="2">
        <f>RSI!B1207</f>
        <v>2.0007999999999999</v>
      </c>
      <c r="C1207" s="2">
        <f>RSI!I1207</f>
        <v>53.805429365662583</v>
      </c>
      <c r="D1207" s="2">
        <f>MACD!E1207</f>
        <v>3.1645663722030815E-2</v>
      </c>
      <c r="E1207" s="2">
        <f>MACD!F1207</f>
        <v>3.0867592716708973E-2</v>
      </c>
      <c r="F1207" s="2">
        <f>'Moving Avg'!D1207</f>
        <v>1.9247999999999998</v>
      </c>
      <c r="G1207" s="2">
        <f>'Moving Avg'!F1207</f>
        <v>1.985725</v>
      </c>
      <c r="H1207" s="2">
        <f>'Moving Avg'!G1207</f>
        <v>1.9979139999999995</v>
      </c>
      <c r="I1207" s="2">
        <f>'Moving Avg'!H1207</f>
        <v>1.566850500000001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2.0007999999999999</v>
      </c>
      <c r="C1208" s="2">
        <f>RSI!I1208</f>
        <v>53.80542936566259</v>
      </c>
      <c r="D1208" s="2">
        <f>MACD!E1208</f>
        <v>2.9588076988839473E-2</v>
      </c>
      <c r="E1208" s="2">
        <f>MACD!F1208</f>
        <v>3.0611689571135074E-2</v>
      </c>
      <c r="F1208" s="2">
        <f>'Moving Avg'!D1208</f>
        <v>1.9516199999999997</v>
      </c>
      <c r="G1208" s="2">
        <f>'Moving Avg'!F1208</f>
        <v>1.98237</v>
      </c>
      <c r="H1208" s="2">
        <f>'Moving Avg'!G1208</f>
        <v>1.9982479999999996</v>
      </c>
      <c r="I1208" s="2">
        <f>'Moving Avg'!H1208</f>
        <v>1.569868500000001</v>
      </c>
      <c r="J1208" s="5" t="str">
        <f>OBV!F1208</f>
        <v>BULLISH</v>
      </c>
      <c r="K1208" s="5" t="str">
        <f>OBV!G1208</f>
        <v>NEUTRAL</v>
      </c>
      <c r="L1208" s="5" t="str">
        <f>OBV!H1208</f>
        <v>CONFIRMED BULLISH</v>
      </c>
    </row>
    <row r="1209" spans="1:12" ht="13.5" x14ac:dyDescent="0.25">
      <c r="A1209" s="3">
        <f>RSI!A1209</f>
        <v>44074</v>
      </c>
      <c r="B1209" s="2">
        <f>RSI!B1209</f>
        <v>1.9952000000000001</v>
      </c>
      <c r="C1209" s="2">
        <f>RSI!I1209</f>
        <v>53.128513233038724</v>
      </c>
      <c r="D1209" s="2">
        <f>MACD!E1209</f>
        <v>1.9453636363246707E-2</v>
      </c>
      <c r="E1209" s="2">
        <f>MACD!F1209</f>
        <v>2.8380078929557403E-2</v>
      </c>
      <c r="F1209" s="2">
        <f>'Moving Avg'!D1209</f>
        <v>1.9706199999999998</v>
      </c>
      <c r="G1209" s="2">
        <f>'Moving Avg'!F1209</f>
        <v>1.9787349999999997</v>
      </c>
      <c r="H1209" s="2">
        <f>'Moving Avg'!G1209</f>
        <v>1.9961239999999996</v>
      </c>
      <c r="I1209" s="2">
        <f>'Moving Avg'!H1209</f>
        <v>1.572858500000001</v>
      </c>
      <c r="J1209" s="5" t="str">
        <f>OBV!F1209</f>
        <v>BULLISH</v>
      </c>
      <c r="K1209" s="5" t="str">
        <f>OBV!G1209</f>
        <v>NEUTRAL</v>
      </c>
      <c r="L1209" s="5" t="str">
        <f>OBV!H1209</f>
        <v>CONFIRMED BULLISH</v>
      </c>
    </row>
    <row r="1210" spans="1:12" ht="13.5" x14ac:dyDescent="0.25">
      <c r="A1210" s="3">
        <f>RSI!A1210</f>
        <v>44075</v>
      </c>
      <c r="B1210" s="2">
        <f>RSI!B1210</f>
        <v>1.9952000000000001</v>
      </c>
      <c r="C1210" s="2">
        <f>RSI!I1210</f>
        <v>53.128513233038724</v>
      </c>
      <c r="D1210" s="2">
        <f>MACD!E1210</f>
        <v>1.9318634319112959E-2</v>
      </c>
      <c r="E1210" s="2">
        <f>MACD!F1210</f>
        <v>2.6567790007468516E-2</v>
      </c>
      <c r="F1210" s="2">
        <f>'Moving Avg'!D1210</f>
        <v>1.9896199999999999</v>
      </c>
      <c r="G1210" s="2">
        <f>'Moving Avg'!F1210</f>
        <v>1.9750999999999994</v>
      </c>
      <c r="H1210" s="2">
        <f>'Moving Avg'!G1210</f>
        <v>1.9945579999999998</v>
      </c>
      <c r="I1210" s="2">
        <f>'Moving Avg'!H1210</f>
        <v>1.5758485000000011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</row>
    <row r="1211" spans="1:12" ht="13.5" x14ac:dyDescent="0.25">
      <c r="A1211" s="3">
        <f>RSI!A1211</f>
        <v>44076</v>
      </c>
      <c r="B1211" s="2">
        <f>RSI!B1211</f>
        <v>1.9952000000000001</v>
      </c>
      <c r="C1211" s="2">
        <f>RSI!I1211</f>
        <v>53.128513233038724</v>
      </c>
      <c r="D1211" s="2">
        <f>MACD!E1211</f>
        <v>1.9056525773776256E-2</v>
      </c>
      <c r="E1211" s="2">
        <f>MACD!F1211</f>
        <v>2.5065537160730067E-2</v>
      </c>
      <c r="F1211" s="2">
        <f>'Moving Avg'!D1211</f>
        <v>1.9974400000000003</v>
      </c>
      <c r="G1211" s="2">
        <f>'Moving Avg'!F1211</f>
        <v>1.9717449999999992</v>
      </c>
      <c r="H1211" s="2">
        <f>'Moving Avg'!G1211</f>
        <v>1.9947799999999998</v>
      </c>
      <c r="I1211" s="2">
        <f>'Moving Avg'!H1211</f>
        <v>1.5787825000000013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</row>
    <row r="1212" spans="1:12" ht="13.5" x14ac:dyDescent="0.25">
      <c r="A1212" s="3">
        <f>RSI!A1212</f>
        <v>44077</v>
      </c>
      <c r="B1212" s="2">
        <f>RSI!B1212</f>
        <v>1.9952000000000001</v>
      </c>
      <c r="C1212" s="2">
        <f>RSI!I1212</f>
        <v>53.128513233038724</v>
      </c>
      <c r="D1212" s="2">
        <f>MACD!E1212</f>
        <v>1.4405511662486603E-2</v>
      </c>
      <c r="E1212" s="2">
        <f>MACD!F1212</f>
        <v>2.2933532061081376E-2</v>
      </c>
      <c r="F1212" s="2">
        <f>'Moving Avg'!D1212</f>
        <v>1.9963200000000001</v>
      </c>
      <c r="G1212" s="2">
        <f>'Moving Avg'!F1212</f>
        <v>1.9714649999999991</v>
      </c>
      <c r="H1212" s="2">
        <f>'Moving Avg'!G1212</f>
        <v>1.9973499999999995</v>
      </c>
      <c r="I1212" s="2">
        <f>'Moving Avg'!H1212</f>
        <v>1.5815765000000011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1.9394</v>
      </c>
      <c r="C1213" s="2">
        <f>RSI!I1213</f>
        <v>45.462841086506593</v>
      </c>
      <c r="D1213" s="2">
        <f>MACD!E1213</f>
        <v>-1.8618698966434977E-3</v>
      </c>
      <c r="E1213" s="2">
        <f>MACD!F1213</f>
        <v>1.7974451669536401E-2</v>
      </c>
      <c r="F1213" s="2">
        <f>'Moving Avg'!D1213</f>
        <v>1.9840400000000002</v>
      </c>
      <c r="G1213" s="2">
        <f>'Moving Avg'!F1213</f>
        <v>1.9683949999999997</v>
      </c>
      <c r="H1213" s="2">
        <f>'Moving Avg'!G1213</f>
        <v>1.9981339999999996</v>
      </c>
      <c r="I1213" s="2">
        <f>'Moving Avg'!H1213</f>
        <v>1.5840915000000013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1.9281999999999999</v>
      </c>
      <c r="C1214" s="2">
        <f>RSI!I1214</f>
        <v>44.087818919144816</v>
      </c>
      <c r="D1214" s="2">
        <f>MACD!E1214</f>
        <v>-9.4307657632368702E-3</v>
      </c>
      <c r="E1214" s="2">
        <f>MACD!F1214</f>
        <v>1.2493408182981747E-2</v>
      </c>
      <c r="F1214" s="2">
        <f>'Moving Avg'!D1214</f>
        <v>1.9706399999999999</v>
      </c>
      <c r="G1214" s="2">
        <f>'Moving Avg'!F1214</f>
        <v>1.9675599999999993</v>
      </c>
      <c r="H1214" s="2">
        <f>'Moving Avg'!G1214</f>
        <v>1.9976879999999997</v>
      </c>
      <c r="I1214" s="2">
        <f>'Moving Avg'!H1214</f>
        <v>1.5865505000000013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1.9114</v>
      </c>
      <c r="C1215" s="2">
        <f>RSI!I1215</f>
        <v>42.034145901771844</v>
      </c>
      <c r="D1215" s="2">
        <f>MACD!E1215</f>
        <v>-1.4327983142895739E-2</v>
      </c>
      <c r="E1215" s="2">
        <f>MACD!F1215</f>
        <v>7.1291299178062491E-3</v>
      </c>
      <c r="F1215" s="2">
        <f>'Moving Avg'!D1215</f>
        <v>1.9538800000000003</v>
      </c>
      <c r="G1215" s="2">
        <f>'Moving Avg'!F1215</f>
        <v>1.9644849999999998</v>
      </c>
      <c r="H1215" s="2">
        <f>'Moving Avg'!G1215</f>
        <v>1.997018</v>
      </c>
      <c r="I1215" s="2">
        <f>'Moving Avg'!H1215</f>
        <v>1.5891215000000012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1.9226000000000001</v>
      </c>
      <c r="C1216" s="2">
        <f>RSI!I1216</f>
        <v>43.909968614925575</v>
      </c>
      <c r="D1216" s="2">
        <f>MACD!E1216</f>
        <v>-1.0358817464361625E-2</v>
      </c>
      <c r="E1216" s="2">
        <f>MACD!F1216</f>
        <v>3.6315404413726749E-3</v>
      </c>
      <c r="F1216" s="2">
        <f>'Moving Avg'!D1216</f>
        <v>1.93936</v>
      </c>
      <c r="G1216" s="2">
        <f>'Moving Avg'!F1216</f>
        <v>1.9614099999999997</v>
      </c>
      <c r="H1216" s="2">
        <f>'Moving Avg'!G1216</f>
        <v>1.9976879999999997</v>
      </c>
      <c r="I1216" s="2">
        <f>'Moving Avg'!H1216</f>
        <v>1.5917765000000015</v>
      </c>
      <c r="J1216" s="5" t="str">
        <f>OBV!F1216</f>
        <v>BULLISH</v>
      </c>
      <c r="K1216" s="5" t="str">
        <f>OBV!G1216</f>
        <v>NEUTRAL</v>
      </c>
      <c r="L1216" s="5" t="str">
        <f>OBV!H1216</f>
        <v>BULLISH DIVERGENCE</v>
      </c>
    </row>
    <row r="1217" spans="1:12" ht="13.5" x14ac:dyDescent="0.25">
      <c r="A1217" s="3">
        <f>RSI!A1217</f>
        <v>44084</v>
      </c>
      <c r="B1217" s="2">
        <f>RSI!B1217</f>
        <v>1.8108</v>
      </c>
      <c r="C1217" s="2">
        <f>RSI!I1217</f>
        <v>32.577088730187413</v>
      </c>
      <c r="D1217" s="2">
        <f>MACD!E1217</f>
        <v>8.4091478674170883E-3</v>
      </c>
      <c r="E1217" s="2">
        <f>MACD!F1217</f>
        <v>4.5870619265815579E-3</v>
      </c>
      <c r="F1217" s="2">
        <f>'Moving Avg'!D1217</f>
        <v>1.9024799999999999</v>
      </c>
      <c r="G1217" s="2">
        <f>'Moving Avg'!F1217</f>
        <v>1.9519100000000003</v>
      </c>
      <c r="H1217" s="2">
        <f>'Moving Avg'!G1217</f>
        <v>1.9939999999999998</v>
      </c>
      <c r="I1217" s="2">
        <f>'Moving Avg'!H1217</f>
        <v>1.594040000000001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1.7661</v>
      </c>
      <c r="C1218" s="2">
        <f>RSI!I1218</f>
        <v>29.3189067714857</v>
      </c>
      <c r="D1218" s="2">
        <f>MACD!E1218</f>
        <v>2.8493916741404224E-2</v>
      </c>
      <c r="E1218" s="2">
        <f>MACD!F1218</f>
        <v>9.3684328895460925E-3</v>
      </c>
      <c r="F1218" s="2">
        <f>'Moving Avg'!D1218</f>
        <v>1.86782</v>
      </c>
      <c r="G1218" s="2">
        <f>'Moving Avg'!F1218</f>
        <v>1.940175</v>
      </c>
      <c r="H1218" s="2">
        <f>'Moving Avg'!G1218</f>
        <v>1.9882999999999995</v>
      </c>
      <c r="I1218" s="2">
        <f>'Moving Avg'!H1218</f>
        <v>1.5964155000000009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1.7382</v>
      </c>
      <c r="C1219" s="2">
        <f>RSI!I1219</f>
        <v>27.472040916931206</v>
      </c>
      <c r="D1219" s="2">
        <f>MACD!E1219</f>
        <v>4.778490185075146E-2</v>
      </c>
      <c r="E1219" s="2">
        <f>MACD!F1219</f>
        <v>1.7051726681787165E-2</v>
      </c>
      <c r="F1219" s="2">
        <f>'Moving Avg'!D1219</f>
        <v>1.8298200000000002</v>
      </c>
      <c r="G1219" s="2">
        <f>'Moving Avg'!F1219</f>
        <v>1.92984</v>
      </c>
      <c r="H1219" s="2">
        <f>'Moving Avg'!G1219</f>
        <v>1.9809239999999997</v>
      </c>
      <c r="I1219" s="2">
        <f>'Moving Avg'!H1219</f>
        <v>1.598986500000001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1.6822999999999999</v>
      </c>
      <c r="C1220" s="2">
        <f>RSI!I1220</f>
        <v>24.184861078656525</v>
      </c>
      <c r="D1220" s="2">
        <f>MACD!E1220</f>
        <v>6.9423879906784114E-2</v>
      </c>
      <c r="E1220" s="2">
        <f>MACD!F1220</f>
        <v>2.7526157326786559E-2</v>
      </c>
      <c r="F1220" s="2">
        <f>'Moving Avg'!D1220</f>
        <v>1.784</v>
      </c>
      <c r="G1220" s="2">
        <f>'Moving Avg'!F1220</f>
        <v>1.9139149999999998</v>
      </c>
      <c r="H1220" s="2">
        <f>'Moving Avg'!G1220</f>
        <v>1.9720939999999996</v>
      </c>
      <c r="I1220" s="2">
        <f>'Moving Avg'!H1220</f>
        <v>1.6009705000000007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1.6711</v>
      </c>
      <c r="C1221" s="2">
        <f>RSI!I1221</f>
        <v>23.576170333469193</v>
      </c>
      <c r="D1221" s="2">
        <f>MACD!E1221</f>
        <v>8.9981781461717869E-2</v>
      </c>
      <c r="E1221" s="2">
        <f>MACD!F1221</f>
        <v>4.0017282153772822E-2</v>
      </c>
      <c r="F1221" s="2">
        <f>'Moving Avg'!D1221</f>
        <v>1.7337</v>
      </c>
      <c r="G1221" s="2">
        <f>'Moving Avg'!F1221</f>
        <v>1.8974299999999999</v>
      </c>
      <c r="H1221" s="2">
        <f>'Moving Avg'!G1221</f>
        <v>1.9631519999999998</v>
      </c>
      <c r="I1221" s="2">
        <f>'Moving Avg'!H1221</f>
        <v>1.6027590000000009</v>
      </c>
      <c r="J1221" s="5" t="str">
        <f>OBV!F1221</f>
        <v>BEARISH</v>
      </c>
      <c r="K1221" s="5" t="str">
        <f>OBV!G1221</f>
        <v>STRONG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1.6208</v>
      </c>
      <c r="C1222" s="2">
        <f>RSI!I1222</f>
        <v>21.017739122906065</v>
      </c>
      <c r="D1222" s="2">
        <f>MACD!E1222</f>
        <v>0.11248233930148999</v>
      </c>
      <c r="E1222" s="2">
        <f>MACD!F1222</f>
        <v>5.4510293583316258E-2</v>
      </c>
      <c r="F1222" s="2">
        <f>'Moving Avg'!D1222</f>
        <v>1.6957</v>
      </c>
      <c r="G1222" s="2">
        <f>'Moving Avg'!F1222</f>
        <v>1.8798250000000003</v>
      </c>
      <c r="H1222" s="2">
        <f>'Moving Avg'!G1222</f>
        <v>1.9532039999999997</v>
      </c>
      <c r="I1222" s="2">
        <f>'Moving Avg'!H1222</f>
        <v>1.6042960000000008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1.6264000000000001</v>
      </c>
      <c r="C1223" s="2">
        <f>RSI!I1223</f>
        <v>22.032165841678122</v>
      </c>
      <c r="D1223" s="2">
        <f>MACD!E1223</f>
        <v>0.12409636793035417</v>
      </c>
      <c r="E1223" s="2">
        <f>MACD!F1223</f>
        <v>6.8427508452723843E-2</v>
      </c>
      <c r="F1223" s="2">
        <f>'Moving Avg'!D1223</f>
        <v>1.6677599999999999</v>
      </c>
      <c r="G1223" s="2">
        <f>'Moving Avg'!F1223</f>
        <v>1.86781</v>
      </c>
      <c r="H1223" s="2">
        <f>'Moving Avg'!G1223</f>
        <v>1.944374</v>
      </c>
      <c r="I1223" s="2">
        <f>'Moving Avg'!H1223</f>
        <v>1.6061405000000009</v>
      </c>
      <c r="J1223" s="5" t="str">
        <f>OBV!F1223</f>
        <v>BULLISH</v>
      </c>
      <c r="K1223" s="5" t="str">
        <f>OBV!G1223</f>
        <v>NEUTRAL</v>
      </c>
      <c r="L1223" s="5" t="str">
        <f>OBV!H1223</f>
        <v>BULLISH DIVERGENCE</v>
      </c>
    </row>
    <row r="1224" spans="1:12" ht="13.5" x14ac:dyDescent="0.25">
      <c r="A1224" s="3">
        <f>RSI!A1224</f>
        <v>44095</v>
      </c>
      <c r="B1224" s="2">
        <f>RSI!B1224</f>
        <v>1.5984</v>
      </c>
      <c r="C1224" s="2">
        <f>RSI!I1224</f>
        <v>20.607014817501252</v>
      </c>
      <c r="D1224" s="2">
        <f>MACD!E1224</f>
        <v>0.13569942320447437</v>
      </c>
      <c r="E1224" s="2">
        <f>MACD!F1224</f>
        <v>8.1881891403073948E-2</v>
      </c>
      <c r="F1224" s="2">
        <f>'Moving Avg'!D1224</f>
        <v>1.6397999999999999</v>
      </c>
      <c r="G1224" s="2">
        <f>'Moving Avg'!F1224</f>
        <v>1.8527200000000001</v>
      </c>
      <c r="H1224" s="2">
        <f>'Moving Avg'!G1224</f>
        <v>1.936102</v>
      </c>
      <c r="I1224" s="2">
        <f>'Moving Avg'!H1224</f>
        <v>1.607593500000001</v>
      </c>
      <c r="J1224" s="5" t="str">
        <f>OBV!F1224</f>
        <v>BEARISH</v>
      </c>
      <c r="K1224" s="5" t="str">
        <f>OBV!G1224</f>
        <v>STRONG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1.5984</v>
      </c>
      <c r="C1225" s="2">
        <f>RSI!I1225</f>
        <v>20.607014817501252</v>
      </c>
      <c r="D1225" s="2">
        <f>MACD!E1225</f>
        <v>0.14441749302659734</v>
      </c>
      <c r="E1225" s="2">
        <f>MACD!F1225</f>
        <v>9.4389011727778624E-2</v>
      </c>
      <c r="F1225" s="2">
        <f>'Moving Avg'!D1225</f>
        <v>1.6230199999999999</v>
      </c>
      <c r="G1225" s="2">
        <f>'Moving Avg'!F1225</f>
        <v>1.8376299999999997</v>
      </c>
      <c r="H1225" s="2">
        <f>'Moving Avg'!G1225</f>
        <v>1.9267119999999998</v>
      </c>
      <c r="I1225" s="2">
        <f>'Moving Avg'!H1225</f>
        <v>1.6091305000000011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1.6208</v>
      </c>
      <c r="C1226" s="2">
        <f>RSI!I1226</f>
        <v>25.102048893681584</v>
      </c>
      <c r="D1226" s="2">
        <f>MACD!E1226</f>
        <v>0.1532328754453367</v>
      </c>
      <c r="E1226" s="2">
        <f>MACD!F1226</f>
        <v>0.10615778447129025</v>
      </c>
      <c r="F1226" s="2">
        <f>'Moving Avg'!D1226</f>
        <v>1.6129599999999999</v>
      </c>
      <c r="G1226" s="2">
        <f>'Moving Avg'!F1226</f>
        <v>1.8208650000000002</v>
      </c>
      <c r="H1226" s="2">
        <f>'Moving Avg'!G1226</f>
        <v>1.91777</v>
      </c>
      <c r="I1226" s="2">
        <f>'Moving Avg'!H1226</f>
        <v>1.610751500000001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1.5984</v>
      </c>
      <c r="C1227" s="2">
        <f>RSI!I1227</f>
        <v>23.65946693824435</v>
      </c>
      <c r="D1227" s="2">
        <f>MACD!E1227</f>
        <v>0.14629184599625389</v>
      </c>
      <c r="E1227" s="2">
        <f>MACD!F1227</f>
        <v>0.11418459677628298</v>
      </c>
      <c r="F1227" s="2">
        <f>'Moving Avg'!D1227</f>
        <v>1.6084800000000001</v>
      </c>
      <c r="G1227" s="2">
        <f>'Moving Avg'!F1227</f>
        <v>1.8007450000000003</v>
      </c>
      <c r="H1227" s="2">
        <f>'Moving Avg'!G1227</f>
        <v>1.9086039999999997</v>
      </c>
      <c r="I1227" s="2">
        <f>'Moving Avg'!H1227</f>
        <v>1.6123720000000012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</row>
    <row r="1228" spans="1:12" ht="13.5" x14ac:dyDescent="0.25">
      <c r="A1228" s="3">
        <f>RSI!A1228</f>
        <v>44099</v>
      </c>
      <c r="B1228" s="2">
        <f>RSI!B1228</f>
        <v>1.5761000000000001</v>
      </c>
      <c r="C1228" s="2">
        <f>RSI!I1228</f>
        <v>22.286337269065598</v>
      </c>
      <c r="D1228" s="2">
        <f>MACD!E1228</f>
        <v>0.13638201556183027</v>
      </c>
      <c r="E1228" s="2">
        <f>MACD!F1228</f>
        <v>0.11862408053339245</v>
      </c>
      <c r="F1228" s="2">
        <f>'Moving Avg'!D1228</f>
        <v>1.5984200000000002</v>
      </c>
      <c r="G1228" s="2">
        <f>'Moving Avg'!F1228</f>
        <v>1.7795100000000001</v>
      </c>
      <c r="H1228" s="2">
        <f>'Moving Avg'!G1228</f>
        <v>1.8979859999999997</v>
      </c>
      <c r="I1228" s="2">
        <f>'Moving Avg'!H1228</f>
        <v>1.6137415000000011</v>
      </c>
      <c r="J1228" s="5" t="str">
        <f>OBV!F1228</f>
        <v>BEARISH</v>
      </c>
      <c r="K1228" s="5" t="str">
        <f>OBV!G1228</f>
        <v>STRONG</v>
      </c>
      <c r="L1228" s="5" t="str">
        <f>OBV!H1228</f>
        <v>CONFIRMED BEARISH</v>
      </c>
    </row>
    <row r="1229" spans="1:12" ht="13.5" x14ac:dyDescent="0.25">
      <c r="A1229" s="3">
        <f>RSI!A1229</f>
        <v>44102</v>
      </c>
      <c r="B1229" s="2">
        <f>RSI!B1229</f>
        <v>1.5481</v>
      </c>
      <c r="C1229" s="2">
        <f>RSI!I1229</f>
        <v>20.664631324413904</v>
      </c>
      <c r="D1229" s="2">
        <f>MACD!E1229</f>
        <v>0.12701070094156264</v>
      </c>
      <c r="E1229" s="2">
        <f>MACD!F1229</f>
        <v>0.1203014046150265</v>
      </c>
      <c r="F1229" s="2">
        <f>'Moving Avg'!D1229</f>
        <v>1.58836</v>
      </c>
      <c r="G1229" s="2">
        <f>'Moving Avg'!F1229</f>
        <v>1.7571549999999998</v>
      </c>
      <c r="H1229" s="2">
        <f>'Moving Avg'!G1229</f>
        <v>1.8875899999999999</v>
      </c>
      <c r="I1229" s="2">
        <f>'Moving Avg'!H1229</f>
        <v>1.614971000000001</v>
      </c>
      <c r="J1229" s="5" t="str">
        <f>OBV!F1229</f>
        <v>BEARISH</v>
      </c>
      <c r="K1229" s="5" t="str">
        <f>OBV!G1229</f>
        <v>STRONG</v>
      </c>
      <c r="L1229" s="5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1.4811000000000001</v>
      </c>
      <c r="C1230" s="2">
        <f>RSI!I1230</f>
        <v>17.40158226250837</v>
      </c>
      <c r="D1230" s="2">
        <f>MACD!E1230</f>
        <v>0.11675043221124981</v>
      </c>
      <c r="E1230" s="2">
        <f>MACD!F1230</f>
        <v>0.11959121013427117</v>
      </c>
      <c r="F1230" s="2">
        <f>'Moving Avg'!D1230</f>
        <v>1.5649000000000002</v>
      </c>
      <c r="G1230" s="2">
        <f>'Moving Avg'!F1230</f>
        <v>1.7314500000000002</v>
      </c>
      <c r="H1230" s="2">
        <f>'Moving Avg'!G1230</f>
        <v>1.8769719999999994</v>
      </c>
      <c r="I1230" s="2">
        <f>'Moving Avg'!H1230</f>
        <v>1.6158935000000008</v>
      </c>
      <c r="J1230" s="5" t="str">
        <f>OBV!F1230</f>
        <v>BEARISH</v>
      </c>
      <c r="K1230" s="5" t="str">
        <f>OBV!G1230</f>
        <v>STRONG</v>
      </c>
      <c r="L1230" s="5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1.4866999999999999</v>
      </c>
      <c r="C1231" s="2">
        <f>RSI!I1231</f>
        <v>18.559123019718768</v>
      </c>
      <c r="D1231" s="2">
        <f>MACD!E1231</f>
        <v>0.10753625662811284</v>
      </c>
      <c r="E1231" s="2">
        <f>MACD!F1231</f>
        <v>0.1171802194330395</v>
      </c>
      <c r="F1231" s="2">
        <f>'Moving Avg'!D1231</f>
        <v>1.5380799999999999</v>
      </c>
      <c r="G1231" s="2">
        <f>'Moving Avg'!F1231</f>
        <v>1.7060250000000003</v>
      </c>
      <c r="H1231" s="2">
        <f>'Moving Avg'!G1231</f>
        <v>1.8675839999999995</v>
      </c>
      <c r="I1231" s="2">
        <f>'Moving Avg'!H1231</f>
        <v>1.6168440000000011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1.5089999999999999</v>
      </c>
      <c r="C1232" s="2">
        <f>RSI!I1232</f>
        <v>23.176147376623149</v>
      </c>
      <c r="D1232" s="2">
        <f>MACD!E1232</f>
        <v>9.180279989912421E-2</v>
      </c>
      <c r="E1232" s="2">
        <f>MACD!F1232</f>
        <v>0.11210473552625645</v>
      </c>
      <c r="F1232" s="2">
        <f>'Moving Avg'!D1232</f>
        <v>1.5201999999999998</v>
      </c>
      <c r="G1232" s="2">
        <f>'Moving Avg'!F1232</f>
        <v>1.6817150000000005</v>
      </c>
      <c r="H1232" s="2">
        <f>'Moving Avg'!G1232</f>
        <v>1.8597599999999994</v>
      </c>
      <c r="I1232" s="2">
        <f>'Moving Avg'!H1232</f>
        <v>1.617906000000001</v>
      </c>
      <c r="J1232" s="5" t="str">
        <f>OBV!F1232</f>
        <v>BEARISH</v>
      </c>
      <c r="K1232" s="5" t="str">
        <f>OBV!G1232</f>
        <v>STRONG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1.5089999999999999</v>
      </c>
      <c r="C1233" s="2">
        <f>RSI!I1233</f>
        <v>23.176147376623135</v>
      </c>
      <c r="D1233" s="2">
        <f>MACD!E1233</f>
        <v>8.0565444343373871E-2</v>
      </c>
      <c r="E1233" s="2">
        <f>MACD!F1233</f>
        <v>0.10579687728967993</v>
      </c>
      <c r="F1233" s="2">
        <f>'Moving Avg'!D1233</f>
        <v>1.5067800000000002</v>
      </c>
      <c r="G1233" s="2">
        <f>'Moving Avg'!F1233</f>
        <v>1.6601950000000003</v>
      </c>
      <c r="H1233" s="2">
        <f>'Moving Avg'!G1233</f>
        <v>1.8530539999999995</v>
      </c>
      <c r="I1233" s="2">
        <f>'Moving Avg'!H1233</f>
        <v>1.6191355000000009</v>
      </c>
      <c r="J1233" s="5" t="str">
        <f>OBV!F1233</f>
        <v>BULLISH</v>
      </c>
      <c r="K1233" s="5" t="str">
        <f>OBV!G1233</f>
        <v>NEUTRAL</v>
      </c>
      <c r="L1233" s="5" t="str">
        <f>OBV!H1233</f>
        <v>BULLISH DIVERGENCE</v>
      </c>
    </row>
    <row r="1234" spans="1:12" ht="13.5" x14ac:dyDescent="0.25">
      <c r="A1234" s="3">
        <f>RSI!A1234</f>
        <v>44109</v>
      </c>
      <c r="B1234" s="2">
        <f>RSI!B1234</f>
        <v>1.5928</v>
      </c>
      <c r="C1234" s="2">
        <f>RSI!I1234</f>
        <v>38.39675066173487</v>
      </c>
      <c r="D1234" s="2">
        <f>MACD!E1234</f>
        <v>6.1665915696066609E-2</v>
      </c>
      <c r="E1234" s="2">
        <f>MACD!F1234</f>
        <v>9.6970684970957274E-2</v>
      </c>
      <c r="F1234" s="2">
        <f>'Moving Avg'!D1234</f>
        <v>1.51572</v>
      </c>
      <c r="G1234" s="2">
        <f>'Moving Avg'!F1234</f>
        <v>1.6434250000000001</v>
      </c>
      <c r="H1234" s="2">
        <f>'Moving Avg'!G1234</f>
        <v>1.8475759999999994</v>
      </c>
      <c r="I1234" s="2">
        <f>'Moving Avg'!H1234</f>
        <v>1.6206720000000012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1.6655</v>
      </c>
      <c r="C1235" s="2">
        <f>RSI!I1235</f>
        <v>48.018605218257655</v>
      </c>
      <c r="D1235" s="2">
        <f>MACD!E1235</f>
        <v>4.0834479682409164E-2</v>
      </c>
      <c r="E1235" s="2">
        <f>MACD!F1235</f>
        <v>8.5743443913247661E-2</v>
      </c>
      <c r="F1235" s="2">
        <f>'Moving Avg'!D1235</f>
        <v>1.5526</v>
      </c>
      <c r="G1235" s="2">
        <f>'Moving Avg'!F1235</f>
        <v>1.6311300000000002</v>
      </c>
      <c r="H1235" s="2">
        <f>'Moving Avg'!G1235</f>
        <v>1.8424339999999995</v>
      </c>
      <c r="I1235" s="2">
        <f>'Moving Avg'!H1235</f>
        <v>1.6225720000000012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1.5928</v>
      </c>
      <c r="C1236" s="2">
        <f>RSI!I1236</f>
        <v>41.104592172254179</v>
      </c>
      <c r="D1236" s="2">
        <f>MACD!E1236</f>
        <v>3.2114870501538828E-2</v>
      </c>
      <c r="E1236" s="2">
        <f>MACD!F1236</f>
        <v>7.5017729230905897E-2</v>
      </c>
      <c r="F1236" s="2">
        <f>'Moving Avg'!D1236</f>
        <v>1.57382</v>
      </c>
      <c r="G1236" s="2">
        <f>'Moving Avg'!F1236</f>
        <v>1.6146400000000003</v>
      </c>
      <c r="H1236" s="2">
        <f>'Moving Avg'!G1236</f>
        <v>1.8340499999999995</v>
      </c>
      <c r="I1236" s="2">
        <f>'Moving Avg'!H1236</f>
        <v>1.6241085000000011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1.5817000000000001</v>
      </c>
      <c r="C1237" s="2">
        <f>RSI!I1237</f>
        <v>40.153939089722762</v>
      </c>
      <c r="D1237" s="2">
        <f>MACD!E1237</f>
        <v>2.26124431318937E-2</v>
      </c>
      <c r="E1237" s="2">
        <f>MACD!F1237</f>
        <v>6.4536672011103469E-2</v>
      </c>
      <c r="F1237" s="2">
        <f>'Moving Avg'!D1237</f>
        <v>1.5883599999999998</v>
      </c>
      <c r="G1237" s="2">
        <f>'Moving Avg'!F1237</f>
        <v>1.6031850000000003</v>
      </c>
      <c r="H1237" s="2">
        <f>'Moving Avg'!G1237</f>
        <v>1.8254439999999994</v>
      </c>
      <c r="I1237" s="2">
        <f>'Moving Avg'!H1237</f>
        <v>1.6252545000000009</v>
      </c>
      <c r="J1237" s="5" t="str">
        <f>OBV!F1237</f>
        <v>BEARISH</v>
      </c>
      <c r="K1237" s="5" t="str">
        <f>OBV!G1237</f>
        <v>NEUTRAL</v>
      </c>
      <c r="L1237" s="5" t="str">
        <f>OBV!H1237</f>
        <v>BEARISH DIVERGENCE</v>
      </c>
    </row>
    <row r="1238" spans="1:12" ht="13.5" x14ac:dyDescent="0.25">
      <c r="A1238" s="3">
        <f>RSI!A1238</f>
        <v>44113</v>
      </c>
      <c r="B1238" s="2">
        <f>RSI!B1238</f>
        <v>1.5314000000000001</v>
      </c>
      <c r="C1238" s="2">
        <f>RSI!I1238</f>
        <v>36.081572520050187</v>
      </c>
      <c r="D1238" s="2">
        <f>MACD!E1238</f>
        <v>1.5395299829386477E-2</v>
      </c>
      <c r="E1238" s="2">
        <f>MACD!F1238</f>
        <v>5.4708397574760072E-2</v>
      </c>
      <c r="F1238" s="2">
        <f>'Moving Avg'!D1238</f>
        <v>1.59284</v>
      </c>
      <c r="G1238" s="2">
        <f>'Moving Avg'!F1238</f>
        <v>1.5914500000000003</v>
      </c>
      <c r="H1238" s="2">
        <f>'Moving Avg'!G1238</f>
        <v>1.8147139999999995</v>
      </c>
      <c r="I1238" s="2">
        <f>'Moving Avg'!H1238</f>
        <v>1.6257575000000011</v>
      </c>
      <c r="J1238" s="5" t="str">
        <f>OBV!F1238</f>
        <v>BEARISH</v>
      </c>
      <c r="K1238" s="5" t="str">
        <f>OBV!G1238</f>
        <v>NEUTRAL</v>
      </c>
      <c r="L1238" s="5" t="str">
        <f>OBV!H1238</f>
        <v>BEARISH DIVERGENCE</v>
      </c>
    </row>
    <row r="1239" spans="1:12" ht="13.5" x14ac:dyDescent="0.25">
      <c r="A1239" s="3">
        <f>RSI!A1239</f>
        <v>44116</v>
      </c>
      <c r="B1239" s="2">
        <f>RSI!B1239</f>
        <v>1.5872999999999999</v>
      </c>
      <c r="C1239" s="2">
        <f>RSI!I1239</f>
        <v>43.000208499819259</v>
      </c>
      <c r="D1239" s="2">
        <f>MACD!E1239</f>
        <v>1.6263664746658524E-3</v>
      </c>
      <c r="E1239" s="2">
        <f>MACD!F1239</f>
        <v>4.4091991354741226E-2</v>
      </c>
      <c r="F1239" s="2">
        <f>'Moving Avg'!D1239</f>
        <v>1.5917399999999999</v>
      </c>
      <c r="G1239" s="2">
        <f>'Moving Avg'!F1239</f>
        <v>1.5839050000000001</v>
      </c>
      <c r="H1239" s="2">
        <f>'Moving Avg'!G1239</f>
        <v>1.8051019999999993</v>
      </c>
      <c r="I1239" s="2">
        <f>'Moving Avg'!H1239</f>
        <v>1.626149000000001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1.5928</v>
      </c>
      <c r="C1240" s="2">
        <f>RSI!I1240</f>
        <v>43.646532978102968</v>
      </c>
      <c r="D1240" s="2">
        <f>MACD!E1240</f>
        <v>-2.034161682575264E-2</v>
      </c>
      <c r="E1240" s="2">
        <f>MACD!F1240</f>
        <v>3.1205269718642459E-2</v>
      </c>
      <c r="F1240" s="2">
        <f>'Moving Avg'!D1240</f>
        <v>1.5771999999999999</v>
      </c>
      <c r="G1240" s="2">
        <f>'Moving Avg'!F1240</f>
        <v>1.5794300000000003</v>
      </c>
      <c r="H1240" s="2">
        <f>'Moving Avg'!G1240</f>
        <v>1.7955999999999994</v>
      </c>
      <c r="I1240" s="2">
        <f>'Moving Avg'!H1240</f>
        <v>1.6265680000000009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1.5258</v>
      </c>
      <c r="C1241" s="2">
        <f>RSI!I1241</f>
        <v>37.994611246579176</v>
      </c>
      <c r="D1241" s="2">
        <f>MACD!E1241</f>
        <v>-3.276961950470425E-2</v>
      </c>
      <c r="E1241" s="2">
        <f>MACD!F1241</f>
        <v>1.8410291873973118E-2</v>
      </c>
      <c r="F1241" s="2">
        <f>'Moving Avg'!D1241</f>
        <v>1.5638000000000001</v>
      </c>
      <c r="G1241" s="2">
        <f>'Moving Avg'!F1241</f>
        <v>1.5721650000000003</v>
      </c>
      <c r="H1241" s="2">
        <f>'Moving Avg'!G1241</f>
        <v>1.7848699999999993</v>
      </c>
      <c r="I1241" s="2">
        <f>'Moving Avg'!H1241</f>
        <v>1.626205000000001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1.5705</v>
      </c>
      <c r="C1242" s="2">
        <f>RSI!I1242</f>
        <v>43.272468910148554</v>
      </c>
      <c r="D1242" s="2">
        <f>MACD!E1242</f>
        <v>-4.2459141609242579E-2</v>
      </c>
      <c r="E1242" s="2">
        <f>MACD!F1242</f>
        <v>6.2364051773299792E-3</v>
      </c>
      <c r="F1242" s="2">
        <f>'Moving Avg'!D1242</f>
        <v>1.5615600000000001</v>
      </c>
      <c r="G1242" s="2">
        <f>'Moving Avg'!F1242</f>
        <v>1.5696500000000002</v>
      </c>
      <c r="H1242" s="2">
        <f>'Moving Avg'!G1242</f>
        <v>1.7762639999999994</v>
      </c>
      <c r="I1242" s="2">
        <f>'Moving Avg'!H1242</f>
        <v>1.626093500000001</v>
      </c>
      <c r="J1242" s="5" t="str">
        <f>OBV!F1242</f>
        <v>BULLISH</v>
      </c>
      <c r="K1242" s="5" t="str">
        <f>OBV!G1242</f>
        <v>NEUTRAL</v>
      </c>
      <c r="L1242" s="5" t="str">
        <f>OBV!H1242</f>
        <v>BULLISH DIVERGENCE</v>
      </c>
    </row>
    <row r="1243" spans="1:12" ht="13.5" x14ac:dyDescent="0.25">
      <c r="A1243" s="3">
        <f>RSI!A1243</f>
        <v>44123</v>
      </c>
      <c r="B1243" s="2">
        <f>RSI!B1243</f>
        <v>1.5928</v>
      </c>
      <c r="C1243" s="2">
        <f>RSI!I1243</f>
        <v>45.753225657584473</v>
      </c>
      <c r="D1243" s="2">
        <f>MACD!E1243</f>
        <v>-5.1919489222664428E-2</v>
      </c>
      <c r="E1243" s="2">
        <f>MACD!F1243</f>
        <v>-5.3947737026689025E-3</v>
      </c>
      <c r="F1243" s="2">
        <f>'Moving Avg'!D1243</f>
        <v>1.5738399999999999</v>
      </c>
      <c r="G1243" s="2">
        <f>'Moving Avg'!F1243</f>
        <v>1.5679700000000003</v>
      </c>
      <c r="H1243" s="2">
        <f>'Moving Avg'!G1243</f>
        <v>1.7681039999999997</v>
      </c>
      <c r="I1243" s="2">
        <f>'Moving Avg'!H1243</f>
        <v>1.6259535000000012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</row>
    <row r="1244" spans="1:12" ht="13.5" x14ac:dyDescent="0.25">
      <c r="A1244" s="3">
        <f>RSI!A1244</f>
        <v>44124</v>
      </c>
      <c r="B1244" s="2">
        <f>RSI!B1244</f>
        <v>1.5872999999999999</v>
      </c>
      <c r="C1244" s="2">
        <f>RSI!I1244</f>
        <v>45.2278873024812</v>
      </c>
      <c r="D1244" s="2">
        <f>MACD!E1244</f>
        <v>-4.6395038045457415E-2</v>
      </c>
      <c r="E1244" s="2">
        <f>MACD!F1244</f>
        <v>-1.3594826571226605E-2</v>
      </c>
      <c r="F1244" s="2">
        <f>'Moving Avg'!D1244</f>
        <v>1.5738400000000001</v>
      </c>
      <c r="G1244" s="2">
        <f>'Moving Avg'!F1244</f>
        <v>1.5674150000000002</v>
      </c>
      <c r="H1244" s="2">
        <f>'Moving Avg'!G1244</f>
        <v>1.7609519999999992</v>
      </c>
      <c r="I1244" s="2">
        <f>'Moving Avg'!H1244</f>
        <v>1.6259260000000015</v>
      </c>
      <c r="J1244" s="5" t="str">
        <f>OBV!F1244</f>
        <v>BEARISH</v>
      </c>
      <c r="K1244" s="5" t="str">
        <f>OBV!G1244</f>
        <v>NEUTRAL</v>
      </c>
      <c r="L1244" s="5" t="str">
        <f>OBV!H1244</f>
        <v>NEUTRAL</v>
      </c>
    </row>
    <row r="1245" spans="1:12" ht="13.5" x14ac:dyDescent="0.25">
      <c r="A1245" s="3">
        <f>RSI!A1245</f>
        <v>44125</v>
      </c>
      <c r="B1245" s="2">
        <f>RSI!B1245</f>
        <v>1.5817000000000001</v>
      </c>
      <c r="C1245" s="2">
        <f>RSI!I1245</f>
        <v>44.665545900470406</v>
      </c>
      <c r="D1245" s="2">
        <f>MACD!E1245</f>
        <v>-2.9875937686728804E-2</v>
      </c>
      <c r="E1245" s="2">
        <f>MACD!F1245</f>
        <v>-1.6851048794327046E-2</v>
      </c>
      <c r="F1245" s="2">
        <f>'Moving Avg'!D1245</f>
        <v>1.57162</v>
      </c>
      <c r="G1245" s="2">
        <f>'Moving Avg'!F1245</f>
        <v>1.5665800000000001</v>
      </c>
      <c r="H1245" s="2">
        <f>'Moving Avg'!G1245</f>
        <v>1.7531279999999996</v>
      </c>
      <c r="I1245" s="2">
        <f>'Moving Avg'!H1245</f>
        <v>1.6261220000000014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1.5145999999999999</v>
      </c>
      <c r="C1246" s="2">
        <f>RSI!I1246</f>
        <v>38.490177778918444</v>
      </c>
      <c r="D1246" s="2">
        <f>MACD!E1246</f>
        <v>-2.1852415323773577E-2</v>
      </c>
      <c r="E1246" s="2">
        <f>MACD!F1246</f>
        <v>-1.7851322100216352E-2</v>
      </c>
      <c r="F1246" s="2">
        <f>'Moving Avg'!D1246</f>
        <v>1.56938</v>
      </c>
      <c r="G1246" s="2">
        <f>'Moving Avg'!F1246</f>
        <v>1.5612700000000002</v>
      </c>
      <c r="H1246" s="2">
        <f>'Moving Avg'!G1246</f>
        <v>1.7437379999999993</v>
      </c>
      <c r="I1246" s="2">
        <f>'Moving Avg'!H1246</f>
        <v>1.6262060000000016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1.5145999999999999</v>
      </c>
      <c r="C1247" s="2">
        <f>RSI!I1247</f>
        <v>38.490177778918444</v>
      </c>
      <c r="D1247" s="2">
        <f>MACD!E1247</f>
        <v>-1.6133673696685946E-2</v>
      </c>
      <c r="E1247" s="2">
        <f>MACD!F1247</f>
        <v>-1.7507792419510271E-2</v>
      </c>
      <c r="F1247" s="2">
        <f>'Moving Avg'!D1247</f>
        <v>1.5581999999999998</v>
      </c>
      <c r="G1247" s="2">
        <f>'Moving Avg'!F1247</f>
        <v>1.5570800000000002</v>
      </c>
      <c r="H1247" s="2">
        <f>'Moving Avg'!G1247</f>
        <v>1.7340139999999993</v>
      </c>
      <c r="I1247" s="2">
        <f>'Moving Avg'!H1247</f>
        <v>1.6266250000000013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1.5817000000000001</v>
      </c>
      <c r="C1248" s="2">
        <f>RSI!I1248</f>
        <v>46.990127076313904</v>
      </c>
      <c r="D1248" s="2">
        <f>MACD!E1248</f>
        <v>-2.3413478134760357E-2</v>
      </c>
      <c r="E1248" s="2">
        <f>MACD!F1248</f>
        <v>-1.868892956256029E-2</v>
      </c>
      <c r="F1248" s="2">
        <f>'Moving Avg'!D1248</f>
        <v>1.5559799999999999</v>
      </c>
      <c r="G1248" s="2">
        <f>'Moving Avg'!F1248</f>
        <v>1.5573600000000003</v>
      </c>
      <c r="H1248" s="2">
        <f>'Moving Avg'!G1248</f>
        <v>1.7256319999999994</v>
      </c>
      <c r="I1248" s="2">
        <f>'Moving Avg'!H1248</f>
        <v>1.6276870000000014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1.5145999999999999</v>
      </c>
      <c r="C1249" s="2">
        <f>RSI!I1249</f>
        <v>40.903008045002629</v>
      </c>
      <c r="D1249" s="2">
        <f>MACD!E1249</f>
        <v>-1.5853057359636269E-2</v>
      </c>
      <c r="E1249" s="2">
        <f>MACD!F1249</f>
        <v>-1.8121755121975485E-2</v>
      </c>
      <c r="F1249" s="2">
        <f>'Moving Avg'!D1249</f>
        <v>1.5414400000000001</v>
      </c>
      <c r="G1249" s="2">
        <f>'Moving Avg'!F1249</f>
        <v>1.5556850000000002</v>
      </c>
      <c r="H1249" s="2">
        <f>'Moving Avg'!G1249</f>
        <v>1.7170259999999997</v>
      </c>
      <c r="I1249" s="2">
        <f>'Moving Avg'!H1249</f>
        <v>1.6281060000000012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</row>
    <row r="1250" spans="1:12" ht="13.5" x14ac:dyDescent="0.25">
      <c r="A1250" s="3">
        <f>RSI!A1250</f>
        <v>44132</v>
      </c>
      <c r="B1250" s="2">
        <f>RSI!B1250</f>
        <v>1.5145999999999999</v>
      </c>
      <c r="C1250" s="2">
        <f>RSI!I1250</f>
        <v>40.903008045002629</v>
      </c>
      <c r="D1250" s="2">
        <f>MACD!E1250</f>
        <v>-8.0743452724634235E-3</v>
      </c>
      <c r="E1250" s="2">
        <f>MACD!F1250</f>
        <v>-1.6112273152073073E-2</v>
      </c>
      <c r="F1250" s="2">
        <f>'Moving Avg'!D1250</f>
        <v>1.5280199999999999</v>
      </c>
      <c r="G1250" s="2">
        <f>'Moving Avg'!F1250</f>
        <v>1.5573600000000005</v>
      </c>
      <c r="H1250" s="2">
        <f>'Moving Avg'!G1250</f>
        <v>1.7073019999999997</v>
      </c>
      <c r="I1250" s="2">
        <f>'Moving Avg'!H1250</f>
        <v>1.6281340000000009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1.5034000000000001</v>
      </c>
      <c r="C1251" s="2">
        <f>RSI!I1251</f>
        <v>39.902388600919707</v>
      </c>
      <c r="D1251" s="2">
        <f>MACD!E1251</f>
        <v>-1.0474791981687437E-2</v>
      </c>
      <c r="E1251" s="2">
        <f>MACD!F1251</f>
        <v>-1.4984776917995947E-2</v>
      </c>
      <c r="F1251" s="2">
        <f>'Moving Avg'!D1251</f>
        <v>1.5257799999999999</v>
      </c>
      <c r="G1251" s="2">
        <f>'Moving Avg'!F1251</f>
        <v>1.5581950000000002</v>
      </c>
      <c r="H1251" s="2">
        <f>'Moving Avg'!G1251</f>
        <v>1.6973539999999994</v>
      </c>
      <c r="I1251" s="2">
        <f>'Moving Avg'!H1251</f>
        <v>1.6276870000000008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1.4642999999999999</v>
      </c>
      <c r="C1252" s="2">
        <f>RSI!I1252</f>
        <v>36.54157539349336</v>
      </c>
      <c r="D1252" s="2">
        <f>MACD!E1252</f>
        <v>-2.2076229706045059E-3</v>
      </c>
      <c r="E1252" s="2">
        <f>MACD!F1252</f>
        <v>-1.2429346128517659E-2</v>
      </c>
      <c r="F1252" s="2">
        <f>'Moving Avg'!D1252</f>
        <v>1.51572</v>
      </c>
      <c r="G1252" s="2">
        <f>'Moving Avg'!F1252</f>
        <v>1.5559600000000002</v>
      </c>
      <c r="H1252" s="2">
        <f>'Moving Avg'!G1252</f>
        <v>1.6871819999999993</v>
      </c>
      <c r="I1252" s="2">
        <f>'Moving Avg'!H1252</f>
        <v>1.6266250000000009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1.5481</v>
      </c>
      <c r="C1253" s="2">
        <f>RSI!I1253</f>
        <v>46.870062885339934</v>
      </c>
      <c r="D1253" s="2">
        <f>MACD!E1253</f>
        <v>2.7282800776298188E-3</v>
      </c>
      <c r="E1253" s="2">
        <f>MACD!F1253</f>
        <v>-9.3978208872881643E-3</v>
      </c>
      <c r="F1253" s="2">
        <f>'Moving Avg'!D1253</f>
        <v>1.5089999999999999</v>
      </c>
      <c r="G1253" s="2">
        <f>'Moving Avg'!F1253</f>
        <v>1.5579150000000006</v>
      </c>
      <c r="H1253" s="2">
        <f>'Moving Avg'!G1253</f>
        <v>1.6808099999999997</v>
      </c>
      <c r="I1253" s="2">
        <f>'Moving Avg'!H1253</f>
        <v>1.6257305000000009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1.6208</v>
      </c>
      <c r="C1254" s="2">
        <f>RSI!I1254</f>
        <v>53.882770421048882</v>
      </c>
      <c r="D1254" s="2">
        <f>MACD!E1254</f>
        <v>8.4241175271215774E-4</v>
      </c>
      <c r="E1254" s="2">
        <f>MACD!F1254</f>
        <v>-7.3497743592881009E-3</v>
      </c>
      <c r="F1254" s="2">
        <f>'Moving Avg'!D1254</f>
        <v>1.5302399999999998</v>
      </c>
      <c r="G1254" s="2">
        <f>'Moving Avg'!F1254</f>
        <v>1.5593150000000005</v>
      </c>
      <c r="H1254" s="2">
        <f>'Moving Avg'!G1254</f>
        <v>1.6752219999999993</v>
      </c>
      <c r="I1254" s="2">
        <f>'Moving Avg'!H1254</f>
        <v>1.6255630000000008</v>
      </c>
      <c r="J1254" s="5" t="str">
        <f>OBV!F1254</f>
        <v>BEARISH</v>
      </c>
      <c r="K1254" s="5" t="str">
        <f>OBV!G1254</f>
        <v>NEUTRAL</v>
      </c>
      <c r="L1254" s="5" t="str">
        <f>OBV!H1254</f>
        <v>BEARISH DIVERGENCE</v>
      </c>
    </row>
    <row r="1255" spans="1:12" ht="13.5" x14ac:dyDescent="0.25">
      <c r="A1255" s="3">
        <f>RSI!A1255</f>
        <v>44140</v>
      </c>
      <c r="B1255" s="2">
        <f>RSI!B1255</f>
        <v>1.6208</v>
      </c>
      <c r="C1255" s="2">
        <f>RSI!I1255</f>
        <v>53.882770421048882</v>
      </c>
      <c r="D1255" s="2">
        <f>MACD!E1255</f>
        <v>-1.888025387923653E-3</v>
      </c>
      <c r="E1255" s="2">
        <f>MACD!F1255</f>
        <v>-6.2574245650152118E-3</v>
      </c>
      <c r="F1255" s="2">
        <f>'Moving Avg'!D1255</f>
        <v>1.55148</v>
      </c>
      <c r="G1255" s="2">
        <f>'Moving Avg'!F1255</f>
        <v>1.5570800000000002</v>
      </c>
      <c r="H1255" s="2">
        <f>'Moving Avg'!G1255</f>
        <v>1.6696339999999994</v>
      </c>
      <c r="I1255" s="2">
        <f>'Moving Avg'!H1255</f>
        <v>1.6254235000000006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</row>
    <row r="1256" spans="1:12" ht="13.5" x14ac:dyDescent="0.25">
      <c r="A1256" s="3">
        <f>RSI!A1256</f>
        <v>44141</v>
      </c>
      <c r="B1256" s="2">
        <f>RSI!B1256</f>
        <v>1.6822999999999999</v>
      </c>
      <c r="C1256" s="2">
        <f>RSI!I1256</f>
        <v>59.170083084631628</v>
      </c>
      <c r="D1256" s="2">
        <f>MACD!E1256</f>
        <v>-1.932995733129439E-2</v>
      </c>
      <c r="E1256" s="2">
        <f>MACD!F1256</f>
        <v>-8.8719311182710488E-3</v>
      </c>
      <c r="F1256" s="2">
        <f>'Moving Avg'!D1256</f>
        <v>1.5872600000000001</v>
      </c>
      <c r="G1256" s="2">
        <f>'Moving Avg'!F1256</f>
        <v>1.5615550000000005</v>
      </c>
      <c r="H1256" s="2">
        <f>'Moving Avg'!G1256</f>
        <v>1.6641579999999996</v>
      </c>
      <c r="I1256" s="2">
        <f>'Moving Avg'!H1256</f>
        <v>1.6257310000000007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1.7325999999999999</v>
      </c>
      <c r="C1257" s="2">
        <f>RSI!I1257</f>
        <v>62.91504254646307</v>
      </c>
      <c r="D1257" s="2">
        <f>MACD!E1257</f>
        <v>-3.8412041248963247E-2</v>
      </c>
      <c r="E1257" s="2">
        <f>MACD!F1257</f>
        <v>-1.477995314440949E-2</v>
      </c>
      <c r="F1257" s="2">
        <f>'Moving Avg'!D1257</f>
        <v>1.6409199999999999</v>
      </c>
      <c r="G1257" s="2">
        <f>'Moving Avg'!F1257</f>
        <v>1.5691000000000002</v>
      </c>
      <c r="H1257" s="2">
        <f>'Moving Avg'!G1257</f>
        <v>1.6587939999999997</v>
      </c>
      <c r="I1257" s="2">
        <f>'Moving Avg'!H1257</f>
        <v>1.6263180000000006</v>
      </c>
      <c r="J1257" s="5" t="str">
        <f>OBV!F1257</f>
        <v>BULLISH</v>
      </c>
      <c r="K1257" s="5" t="str">
        <f>OBV!G1257</f>
        <v>WEAK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1.7325999999999999</v>
      </c>
      <c r="C1258" s="2">
        <f>RSI!I1258</f>
        <v>62.915042546463063</v>
      </c>
      <c r="D1258" s="2">
        <f>MACD!E1258</f>
        <v>-4.5085901398145944E-2</v>
      </c>
      <c r="E1258" s="2">
        <f>MACD!F1258</f>
        <v>-2.0841142795156781E-2</v>
      </c>
      <c r="F1258" s="2">
        <f>'Moving Avg'!D1258</f>
        <v>1.6778199999999999</v>
      </c>
      <c r="G1258" s="2">
        <f>'Moving Avg'!F1258</f>
        <v>1.5791600000000003</v>
      </c>
      <c r="H1258" s="2">
        <f>'Moving Avg'!G1258</f>
        <v>1.65343</v>
      </c>
      <c r="I1258" s="2">
        <f>'Moving Avg'!H1258</f>
        <v>1.6269050000000005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1.6822999999999999</v>
      </c>
      <c r="C1259" s="2">
        <f>RSI!I1259</f>
        <v>56.865949226745826</v>
      </c>
      <c r="D1259" s="2">
        <f>MACD!E1259</f>
        <v>-5.8117718878010871E-2</v>
      </c>
      <c r="E1259" s="2">
        <f>MACD!F1259</f>
        <v>-2.8296458011727602E-2</v>
      </c>
      <c r="F1259" s="2">
        <f>'Moving Avg'!D1259</f>
        <v>1.6901199999999998</v>
      </c>
      <c r="G1259" s="2">
        <f>'Moving Avg'!F1259</f>
        <v>1.5839100000000004</v>
      </c>
      <c r="H1259" s="2">
        <f>'Moving Avg'!G1259</f>
        <v>1.6471719999999999</v>
      </c>
      <c r="I1259" s="2">
        <f>'Moving Avg'!H1259</f>
        <v>1.6274360000000008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1.7325999999999999</v>
      </c>
      <c r="C1260" s="2">
        <f>RSI!I1260</f>
        <v>60.913119565308726</v>
      </c>
      <c r="D1260" s="2">
        <f>MACD!E1260</f>
        <v>-7.3302559138554546E-2</v>
      </c>
      <c r="E1260" s="2">
        <f>MACD!F1260</f>
        <v>-3.7297678237092992E-2</v>
      </c>
      <c r="F1260" s="2">
        <f>'Moving Avg'!D1260</f>
        <v>1.71248</v>
      </c>
      <c r="G1260" s="2">
        <f>'Moving Avg'!F1260</f>
        <v>1.5909000000000004</v>
      </c>
      <c r="H1260" s="2">
        <f>'Moving Avg'!G1260</f>
        <v>1.64192</v>
      </c>
      <c r="I1260" s="2">
        <f>'Moving Avg'!H1260</f>
        <v>1.6279950000000005</v>
      </c>
      <c r="J1260" s="5" t="str">
        <f>OBV!F1260</f>
        <v>BULLISH</v>
      </c>
      <c r="K1260" s="5" t="str">
        <f>OBV!G1260</f>
        <v>WEAK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1.7325999999999999</v>
      </c>
      <c r="C1261" s="2">
        <f>RSI!I1261</f>
        <v>60.913119565308726</v>
      </c>
      <c r="D1261" s="2">
        <f>MACD!E1261</f>
        <v>-8.857156436674618E-2</v>
      </c>
      <c r="E1261" s="2">
        <f>MACD!F1261</f>
        <v>-4.7552455463023627E-2</v>
      </c>
      <c r="F1261" s="2">
        <f>'Moving Avg'!D1261</f>
        <v>1.72254</v>
      </c>
      <c r="G1261" s="2">
        <f>'Moving Avg'!F1261</f>
        <v>1.6012400000000002</v>
      </c>
      <c r="H1261" s="2">
        <f>'Moving Avg'!G1261</f>
        <v>1.6366680000000002</v>
      </c>
      <c r="I1261" s="2">
        <f>'Moving Avg'!H1261</f>
        <v>1.6282745000000005</v>
      </c>
      <c r="J1261" s="5" t="str">
        <f>OBV!F1261</f>
        <v>BULLISH</v>
      </c>
      <c r="K1261" s="5" t="str">
        <f>OBV!G1261</f>
        <v>WEAK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1.8220000000000001</v>
      </c>
      <c r="C1262" s="2">
        <f>RSI!I1262</f>
        <v>67.247627731787759</v>
      </c>
      <c r="D1262" s="2">
        <f>MACD!E1262</f>
        <v>-0.1147746702934862</v>
      </c>
      <c r="E1262" s="2">
        <f>MACD!F1262</f>
        <v>-6.0996898429116139E-2</v>
      </c>
      <c r="F1262" s="2">
        <f>'Moving Avg'!D1262</f>
        <v>1.7404199999999999</v>
      </c>
      <c r="G1262" s="2">
        <f>'Moving Avg'!F1262</f>
        <v>1.6138150000000002</v>
      </c>
      <c r="H1262" s="2">
        <f>'Moving Avg'!G1262</f>
        <v>1.6332040000000003</v>
      </c>
      <c r="I1262" s="2">
        <f>'Moving Avg'!H1262</f>
        <v>1.6292525000000007</v>
      </c>
      <c r="J1262" s="5" t="str">
        <f>OBV!F1262</f>
        <v>BULLISH</v>
      </c>
      <c r="K1262" s="5" t="str">
        <f>OBV!G1262</f>
        <v>WEAK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1.8443000000000001</v>
      </c>
      <c r="C1263" s="2">
        <f>RSI!I1263</f>
        <v>68.614002559895212</v>
      </c>
      <c r="D1263" s="2">
        <f>MACD!E1263</f>
        <v>-0.12683209322419708</v>
      </c>
      <c r="E1263" s="2">
        <f>MACD!F1263</f>
        <v>-7.4163937388132331E-2</v>
      </c>
      <c r="F1263" s="2">
        <f>'Moving Avg'!D1263</f>
        <v>1.7627600000000001</v>
      </c>
      <c r="G1263" s="2">
        <f>'Moving Avg'!F1263</f>
        <v>1.6263900000000002</v>
      </c>
      <c r="H1263" s="2">
        <f>'Moving Avg'!G1263</f>
        <v>1.6313020000000003</v>
      </c>
      <c r="I1263" s="2">
        <f>'Moving Avg'!H1263</f>
        <v>1.6307890000000007</v>
      </c>
      <c r="J1263" s="5" t="str">
        <f>OBV!F1263</f>
        <v>BULLISH</v>
      </c>
      <c r="K1263" s="5" t="str">
        <f>OBV!G1263</f>
        <v>WEAK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1.7885</v>
      </c>
      <c r="C1264" s="2">
        <f>RSI!I1264</f>
        <v>61.679978790734452</v>
      </c>
      <c r="D1264" s="2">
        <f>MACD!E1264</f>
        <v>-0.1228909619793217</v>
      </c>
      <c r="E1264" s="2">
        <f>MACD!F1264</f>
        <v>-8.3909342306370205E-2</v>
      </c>
      <c r="F1264" s="2">
        <f>'Moving Avg'!D1264</f>
        <v>1.7840000000000003</v>
      </c>
      <c r="G1264" s="2">
        <f>'Moving Avg'!F1264</f>
        <v>1.6364500000000004</v>
      </c>
      <c r="H1264" s="2">
        <f>'Moving Avg'!G1264</f>
        <v>1.6285080000000003</v>
      </c>
      <c r="I1264" s="2">
        <f>'Moving Avg'!H1264</f>
        <v>1.6320465000000004</v>
      </c>
      <c r="J1264" s="5" t="str">
        <f>OBV!F1264</f>
        <v>BULLISH</v>
      </c>
      <c r="K1264" s="5" t="str">
        <f>OBV!G1264</f>
        <v>WEAK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1.7382</v>
      </c>
      <c r="C1265" s="2">
        <f>RSI!I1265</f>
        <v>56.169473840764482</v>
      </c>
      <c r="D1265" s="2">
        <f>MACD!E1265</f>
        <v>-0.11658789947146397</v>
      </c>
      <c r="E1265" s="2">
        <f>MACD!F1265</f>
        <v>-9.0445053739388964E-2</v>
      </c>
      <c r="F1265" s="2">
        <f>'Moving Avg'!D1265</f>
        <v>1.7851199999999998</v>
      </c>
      <c r="G1265" s="2">
        <f>'Moving Avg'!F1265</f>
        <v>1.6442750000000004</v>
      </c>
      <c r="H1265" s="2">
        <f>'Moving Avg'!G1265</f>
        <v>1.6250440000000006</v>
      </c>
      <c r="I1265" s="2">
        <f>'Moving Avg'!H1265</f>
        <v>1.6330525000000007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1.8164</v>
      </c>
      <c r="C1266" s="2">
        <f>RSI!I1266</f>
        <v>61.872541107216456</v>
      </c>
      <c r="D1266" s="2">
        <f>MACD!E1266</f>
        <v>-0.10798991147275538</v>
      </c>
      <c r="E1266" s="2">
        <f>MACD!F1266</f>
        <v>-9.3954025286062254E-2</v>
      </c>
      <c r="F1266" s="2">
        <f>'Moving Avg'!D1266</f>
        <v>1.8018800000000001</v>
      </c>
      <c r="G1266" s="2">
        <f>'Moving Avg'!F1266</f>
        <v>1.659365</v>
      </c>
      <c r="H1266" s="2">
        <f>'Moving Avg'!G1266</f>
        <v>1.6229200000000006</v>
      </c>
      <c r="I1266" s="2">
        <f>'Moving Avg'!H1266</f>
        <v>1.6343100000000004</v>
      </c>
      <c r="J1266" s="5" t="str">
        <f>OBV!F1266</f>
        <v>BULLISH</v>
      </c>
      <c r="K1266" s="5" t="str">
        <f>OBV!G1266</f>
        <v>WEAK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1.8108</v>
      </c>
      <c r="C1267" s="2">
        <f>RSI!I1267</f>
        <v>61.257846374660446</v>
      </c>
      <c r="D1267" s="2">
        <f>MACD!E1267</f>
        <v>-9.3397870602283106E-2</v>
      </c>
      <c r="E1267" s="2">
        <f>MACD!F1267</f>
        <v>-9.3842794349306424E-2</v>
      </c>
      <c r="F1267" s="2">
        <f>'Moving Avg'!D1267</f>
        <v>1.7996400000000001</v>
      </c>
      <c r="G1267" s="2">
        <f>'Moving Avg'!F1267</f>
        <v>1.674175</v>
      </c>
      <c r="H1267" s="2">
        <f>'Moving Avg'!G1267</f>
        <v>1.6229200000000004</v>
      </c>
      <c r="I1267" s="2">
        <f>'Moving Avg'!H1267</f>
        <v>1.6358750000000004</v>
      </c>
      <c r="J1267" s="5" t="str">
        <f>OBV!F1267</f>
        <v>BULLISH</v>
      </c>
      <c r="K1267" s="5" t="str">
        <f>OBV!G1267</f>
        <v>NEUTRAL</v>
      </c>
      <c r="L1267" s="5" t="str">
        <f>OBV!H1267</f>
        <v>BULLISH DIVERGENCE</v>
      </c>
    </row>
    <row r="1268" spans="1:12" ht="13.5" x14ac:dyDescent="0.25">
      <c r="A1268" s="3">
        <f>RSI!A1268</f>
        <v>44159</v>
      </c>
      <c r="B1268" s="2">
        <f>RSI!B1268</f>
        <v>1.0619000000000001</v>
      </c>
      <c r="C1268" s="2">
        <f>RSI!I1268</f>
        <v>25.200588070432346</v>
      </c>
      <c r="D1268" s="2">
        <f>MACD!E1268</f>
        <v>-2.631809076812619E-2</v>
      </c>
      <c r="E1268" s="2">
        <f>MACD!F1268</f>
        <v>-8.0337853633070375E-2</v>
      </c>
      <c r="F1268" s="2">
        <f>'Moving Avg'!D1268</f>
        <v>1.64316</v>
      </c>
      <c r="G1268" s="2">
        <f>'Moving Avg'!F1268</f>
        <v>1.6481850000000002</v>
      </c>
      <c r="H1268" s="2">
        <f>'Moving Avg'!G1268</f>
        <v>1.6088360000000004</v>
      </c>
      <c r="I1268" s="2">
        <f>'Moving Avg'!H1268</f>
        <v>1.6338630000000001</v>
      </c>
      <c r="J1268" s="5" t="str">
        <f>OBV!F1268</f>
        <v>BEARISH</v>
      </c>
      <c r="K1268" s="5" t="str">
        <f>OBV!G1268</f>
        <v>STRONG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1.8806</v>
      </c>
      <c r="C1269" s="2">
        <f>RSI!I1269</f>
        <v>55.817729907307928</v>
      </c>
      <c r="D1269" s="2">
        <f>MACD!E1269</f>
        <v>-3.4202387584463256E-2</v>
      </c>
      <c r="E1269" s="2">
        <f>MACD!F1269</f>
        <v>-7.1110760423348948E-2</v>
      </c>
      <c r="F1269" s="2">
        <f>'Moving Avg'!D1269</f>
        <v>1.6615799999999996</v>
      </c>
      <c r="G1269" s="2">
        <f>'Moving Avg'!F1269</f>
        <v>1.6664850000000002</v>
      </c>
      <c r="H1269" s="2">
        <f>'Moving Avg'!G1269</f>
        <v>1.6116840000000001</v>
      </c>
      <c r="I1269" s="2">
        <f>'Moving Avg'!H1269</f>
        <v>1.6361400000000001</v>
      </c>
      <c r="J1269" s="5" t="str">
        <f>OBV!F1269</f>
        <v>BEARISH</v>
      </c>
      <c r="K1269" s="5" t="str">
        <f>OBV!G1269</f>
        <v>STRONG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1.8806</v>
      </c>
      <c r="C1270" s="2">
        <f>RSI!I1270</f>
        <v>55.817729907307928</v>
      </c>
      <c r="D1270" s="2">
        <f>MACD!E1270</f>
        <v>-3.4511139932482893E-2</v>
      </c>
      <c r="E1270" s="2">
        <f>MACD!F1270</f>
        <v>-6.3790836325175737E-2</v>
      </c>
      <c r="F1270" s="2">
        <f>'Moving Avg'!D1270</f>
        <v>1.6900600000000001</v>
      </c>
      <c r="G1270" s="2">
        <f>'Moving Avg'!F1270</f>
        <v>1.6847850000000002</v>
      </c>
      <c r="H1270" s="2">
        <f>'Moving Avg'!G1270</f>
        <v>1.6156500000000003</v>
      </c>
      <c r="I1270" s="2">
        <f>'Moving Avg'!H1270</f>
        <v>1.6382215000000002</v>
      </c>
      <c r="J1270" s="5" t="str">
        <f>OBV!F1270</f>
        <v>BEARISH</v>
      </c>
      <c r="K1270" s="5" t="str">
        <f>OBV!G1270</f>
        <v>STRONG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1.8408</v>
      </c>
      <c r="C1271" s="2">
        <f>RSI!I1271</f>
        <v>54.558637437247249</v>
      </c>
      <c r="D1271" s="2">
        <f>MACD!E1271</f>
        <v>-3.309821211474917E-2</v>
      </c>
      <c r="E1271" s="2">
        <f>MACD!F1271</f>
        <v>-5.7652311483090427E-2</v>
      </c>
      <c r="F1271" s="2">
        <f>'Moving Avg'!D1271</f>
        <v>1.6949400000000001</v>
      </c>
      <c r="G1271" s="2">
        <f>'Moving Avg'!F1271</f>
        <v>1.7016550000000001</v>
      </c>
      <c r="H1271" s="2">
        <f>'Moving Avg'!G1271</f>
        <v>1.6190440000000001</v>
      </c>
      <c r="I1271" s="2">
        <f>'Moving Avg'!H1271</f>
        <v>1.640104</v>
      </c>
      <c r="J1271" s="5" t="str">
        <f>OBV!F1271</f>
        <v>BEARISH</v>
      </c>
      <c r="K1271" s="5" t="str">
        <f>OBV!G1271</f>
        <v>STRONG</v>
      </c>
      <c r="L1271" s="5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1.8905000000000001</v>
      </c>
      <c r="C1272" s="2">
        <f>RSI!I1272</f>
        <v>55.896514984132658</v>
      </c>
      <c r="D1272" s="2">
        <f>MACD!E1272</f>
        <v>-2.2774713543991743E-2</v>
      </c>
      <c r="E1272" s="2">
        <f>MACD!F1272</f>
        <v>-5.067679189527069E-2</v>
      </c>
      <c r="F1272" s="2">
        <f>'Moving Avg'!D1272</f>
        <v>1.71088</v>
      </c>
      <c r="G1272" s="2">
        <f>'Moving Avg'!F1272</f>
        <v>1.7229650000000003</v>
      </c>
      <c r="H1272" s="2">
        <f>'Moving Avg'!G1272</f>
        <v>1.624438</v>
      </c>
      <c r="I1272" s="2">
        <f>'Moving Avg'!H1272</f>
        <v>1.6422350000000001</v>
      </c>
      <c r="J1272" s="5" t="str">
        <f>OBV!F1272</f>
        <v>BEARISH</v>
      </c>
      <c r="K1272" s="5" t="str">
        <f>OBV!G1272</f>
        <v>STRONG</v>
      </c>
      <c r="L1272" s="5" t="str">
        <f>OBV!H1272</f>
        <v>CONFIRMED BEARISH</v>
      </c>
    </row>
    <row r="1273" spans="1:12" ht="13.5" x14ac:dyDescent="0.25">
      <c r="A1273" s="3">
        <f>RSI!A1273</f>
        <v>44166</v>
      </c>
      <c r="B1273" s="2">
        <f>RSI!B1273</f>
        <v>1.9701</v>
      </c>
      <c r="C1273" s="2">
        <f>RSI!I1273</f>
        <v>58.027924160589222</v>
      </c>
      <c r="D1273" s="2">
        <f>MACD!E1273</f>
        <v>-1.7673115364122305E-2</v>
      </c>
      <c r="E1273" s="2">
        <f>MACD!F1273</f>
        <v>-4.407605658904102E-2</v>
      </c>
      <c r="F1273" s="2">
        <f>'Moving Avg'!D1273</f>
        <v>1.89252</v>
      </c>
      <c r="G1273" s="2">
        <f>'Moving Avg'!F1273</f>
        <v>1.7440650000000004</v>
      </c>
      <c r="H1273" s="2">
        <f>'Moving Avg'!G1273</f>
        <v>1.6313120000000003</v>
      </c>
      <c r="I1273" s="2">
        <f>'Moving Avg'!H1273</f>
        <v>1.6445684999999997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</row>
    <row r="1274" spans="1:12" ht="13.5" x14ac:dyDescent="0.25">
      <c r="A1274" s="3">
        <f>RSI!A1274</f>
        <v>44167</v>
      </c>
      <c r="B1274" s="2">
        <f>RSI!B1274</f>
        <v>2.0198999999999998</v>
      </c>
      <c r="C1274" s="2">
        <f>RSI!I1274</f>
        <v>59.351472180056092</v>
      </c>
      <c r="D1274" s="2">
        <f>MACD!E1274</f>
        <v>-2.7181856216200284E-2</v>
      </c>
      <c r="E1274" s="2">
        <f>MACD!F1274</f>
        <v>-4.0697216514472875E-2</v>
      </c>
      <c r="F1274" s="2">
        <f>'Moving Avg'!D1274</f>
        <v>1.9203800000000002</v>
      </c>
      <c r="G1274" s="2">
        <f>'Moving Avg'!F1274</f>
        <v>1.7640200000000004</v>
      </c>
      <c r="H1274" s="2">
        <f>'Moving Avg'!G1274</f>
        <v>1.6397420000000005</v>
      </c>
      <c r="I1274" s="2">
        <f>'Moving Avg'!H1274</f>
        <v>1.6468434999999999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2.1393</v>
      </c>
      <c r="C1275" s="2">
        <f>RSI!I1275</f>
        <v>62.411946614525149</v>
      </c>
      <c r="D1275" s="2">
        <f>MACD!E1275</f>
        <v>-5.3541902681888853E-2</v>
      </c>
      <c r="E1275" s="2">
        <f>MACD!F1275</f>
        <v>-4.3266153747956074E-2</v>
      </c>
      <c r="F1275" s="2">
        <f>'Moving Avg'!D1275</f>
        <v>1.9721199999999999</v>
      </c>
      <c r="G1275" s="2">
        <f>'Moving Avg'!F1275</f>
        <v>1.7899450000000001</v>
      </c>
      <c r="H1275" s="2">
        <f>'Moving Avg'!G1275</f>
        <v>1.65056</v>
      </c>
      <c r="I1275" s="2">
        <f>'Moving Avg'!H1275</f>
        <v>1.6496034999999998</v>
      </c>
      <c r="J1275" s="5" t="str">
        <f>OBV!F1275</f>
        <v>BULLISH</v>
      </c>
      <c r="K1275" s="5" t="str">
        <f>OBV!G1275</f>
        <v>WEAK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2.2587000000000002</v>
      </c>
      <c r="C1276" s="2">
        <f>RSI!I1276</f>
        <v>65.231105183590131</v>
      </c>
      <c r="D1276" s="2">
        <f>MACD!E1276</f>
        <v>-7.4968811990540729E-2</v>
      </c>
      <c r="E1276" s="2">
        <f>MACD!F1276</f>
        <v>-4.9606685396473005E-2</v>
      </c>
      <c r="F1276" s="2">
        <f>'Moving Avg'!D1276</f>
        <v>2.0557000000000003</v>
      </c>
      <c r="G1276" s="2">
        <f>'Moving Avg'!F1276</f>
        <v>1.8187650000000002</v>
      </c>
      <c r="H1276" s="2">
        <f>'Moving Avg'!G1276</f>
        <v>1.6633180000000001</v>
      </c>
      <c r="I1276" s="2">
        <f>'Moving Avg'!H1276</f>
        <v>1.6529604999999998</v>
      </c>
      <c r="J1276" s="5" t="str">
        <f>OBV!F1276</f>
        <v>BULLISH</v>
      </c>
      <c r="K1276" s="5" t="str">
        <f>OBV!G1276</f>
        <v>WEAK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2.1989999999999998</v>
      </c>
      <c r="C1277" s="2">
        <f>RSI!I1277</f>
        <v>62.698981904805891</v>
      </c>
      <c r="D1277" s="2">
        <f>MACD!E1277</f>
        <v>-9.2381703192583542E-2</v>
      </c>
      <c r="E1277" s="2">
        <f>MACD!F1277</f>
        <v>-5.8161688955695109E-2</v>
      </c>
      <c r="F1277" s="2">
        <f>'Moving Avg'!D1277</f>
        <v>2.1173999999999999</v>
      </c>
      <c r="G1277" s="2">
        <f>'Moving Avg'!F1277</f>
        <v>1.8420849999999998</v>
      </c>
      <c r="H1277" s="2">
        <f>'Moving Avg'!G1277</f>
        <v>1.6753300000000002</v>
      </c>
      <c r="I1277" s="2">
        <f>'Moving Avg'!H1277</f>
        <v>1.6560189999999995</v>
      </c>
      <c r="J1277" s="5" t="str">
        <f>OBV!F1277</f>
        <v>BULLISH</v>
      </c>
      <c r="K1277" s="5" t="str">
        <f>OBV!G1277</f>
        <v>WEAK</v>
      </c>
      <c r="L1277" s="5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2.0695999999999999</v>
      </c>
      <c r="C1278" s="2">
        <f>RSI!I1278</f>
        <v>57.48984385644993</v>
      </c>
      <c r="D1278" s="2">
        <f>MACD!E1278</f>
        <v>-0.21502562988144813</v>
      </c>
      <c r="E1278" s="2">
        <f>MACD!F1278</f>
        <v>-8.9534477140845725E-2</v>
      </c>
      <c r="F1278" s="2">
        <f>'Moving Avg'!D1278</f>
        <v>2.1373000000000002</v>
      </c>
      <c r="G1278" s="2">
        <f>'Moving Avg'!F1278</f>
        <v>1.858935</v>
      </c>
      <c r="H1278" s="2">
        <f>'Moving Avg'!G1278</f>
        <v>1.6852</v>
      </c>
      <c r="I1278" s="2">
        <f>'Moving Avg'!H1278</f>
        <v>1.6587659999999991</v>
      </c>
      <c r="J1278" s="5" t="str">
        <f>OBV!F1278</f>
        <v>BULLISH</v>
      </c>
      <c r="K1278" s="5" t="str">
        <f>OBV!G1278</f>
        <v>WEAK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1.9501999999999999</v>
      </c>
      <c r="C1279" s="2">
        <f>RSI!I1279</f>
        <v>53.105546568622287</v>
      </c>
      <c r="D1279" s="2">
        <f>MACD!E1279</f>
        <v>-0.18534921198945931</v>
      </c>
      <c r="E1279" s="2">
        <f>MACD!F1279</f>
        <v>-0.10869742411056844</v>
      </c>
      <c r="F1279" s="2">
        <f>'Moving Avg'!D1279</f>
        <v>2.1233599999999999</v>
      </c>
      <c r="G1279" s="2">
        <f>'Moving Avg'!F1279</f>
        <v>1.8723300000000003</v>
      </c>
      <c r="H1279" s="2">
        <f>'Moving Avg'!G1279</f>
        <v>1.6932419999999999</v>
      </c>
      <c r="I1279" s="2">
        <f>'Moving Avg'!H1279</f>
        <v>1.6610279999999991</v>
      </c>
      <c r="J1279" s="5" t="str">
        <f>OBV!F1279</f>
        <v>BULLISH</v>
      </c>
      <c r="K1279" s="5" t="str">
        <f>OBV!G1279</f>
        <v>WEAK</v>
      </c>
      <c r="L1279" s="5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2.0596999999999999</v>
      </c>
      <c r="C1280" s="2">
        <f>RSI!I1280</f>
        <v>56.390185111662738</v>
      </c>
      <c r="D1280" s="2">
        <f>MACD!E1280</f>
        <v>-0.16889048900297876</v>
      </c>
      <c r="E1280" s="2">
        <f>MACD!F1280</f>
        <v>-0.12073603708905051</v>
      </c>
      <c r="F1280" s="2">
        <f>'Moving Avg'!D1280</f>
        <v>2.10744</v>
      </c>
      <c r="G1280" s="2">
        <f>'Moving Avg'!F1280</f>
        <v>1.8886849999999999</v>
      </c>
      <c r="H1280" s="2">
        <f>'Moving Avg'!G1280</f>
        <v>1.7048140000000001</v>
      </c>
      <c r="I1280" s="2">
        <f>'Moving Avg'!H1280</f>
        <v>1.6640609999999993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1.99</v>
      </c>
      <c r="C1281" s="2">
        <f>RSI!I1281</f>
        <v>53.80670089210895</v>
      </c>
      <c r="D1281" s="2">
        <f>MACD!E1281</f>
        <v>-0.15707193977991873</v>
      </c>
      <c r="E1281" s="2">
        <f>MACD!F1281</f>
        <v>-0.12800321762722416</v>
      </c>
      <c r="F1281" s="2">
        <f>'Moving Avg'!D1281</f>
        <v>2.0537000000000001</v>
      </c>
      <c r="G1281" s="2">
        <f>'Moving Avg'!F1281</f>
        <v>1.9015550000000001</v>
      </c>
      <c r="H1281" s="2">
        <f>'Moving Avg'!G1281</f>
        <v>1.7148800000000002</v>
      </c>
      <c r="I1281" s="2">
        <f>'Moving Avg'!H1281</f>
        <v>1.6665499999999995</v>
      </c>
      <c r="J1281" s="5" t="str">
        <f>OBV!F1281</f>
        <v>BEARISH</v>
      </c>
      <c r="K1281" s="5" t="str">
        <f>OBV!G1281</f>
        <v>STRONG</v>
      </c>
      <c r="L1281" s="5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1.99</v>
      </c>
      <c r="C1282" s="2">
        <f>RSI!I1282</f>
        <v>53.80670089210895</v>
      </c>
      <c r="D1282" s="2">
        <f>MACD!E1282</f>
        <v>-0.14007653010623988</v>
      </c>
      <c r="E1282" s="2">
        <f>MACD!F1282</f>
        <v>-0.1304178801230273</v>
      </c>
      <c r="F1282" s="2">
        <f>'Moving Avg'!D1282</f>
        <v>2.0118999999999998</v>
      </c>
      <c r="G1282" s="2">
        <f>'Moving Avg'!F1282</f>
        <v>1.9099550000000001</v>
      </c>
      <c r="H1282" s="2">
        <f>'Moving Avg'!G1282</f>
        <v>1.7244999999999999</v>
      </c>
      <c r="I1282" s="2">
        <f>'Moving Avg'!H1282</f>
        <v>1.6690389999999993</v>
      </c>
      <c r="J1282" s="5" t="str">
        <f>OBV!F1282</f>
        <v>BEARISH</v>
      </c>
      <c r="K1282" s="5" t="str">
        <f>OBV!G1282</f>
        <v>STRONG</v>
      </c>
      <c r="L1282" s="5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1.9302999999999999</v>
      </c>
      <c r="C1283" s="2">
        <f>RSI!I1283</f>
        <v>51.464516360314853</v>
      </c>
      <c r="D1283" s="2">
        <f>MACD!E1283</f>
        <v>-0.10963025152878503</v>
      </c>
      <c r="E1283" s="2">
        <f>MACD!F1283</f>
        <v>-0.12626035440417885</v>
      </c>
      <c r="F1283" s="2">
        <f>'Moving Avg'!D1283</f>
        <v>1.9840400000000002</v>
      </c>
      <c r="G1283" s="2">
        <f>'Moving Avg'!F1283</f>
        <v>1.9142550000000003</v>
      </c>
      <c r="H1283" s="2">
        <f>'Moving Avg'!G1283</f>
        <v>1.7329260000000002</v>
      </c>
      <c r="I1283" s="2">
        <f>'Moving Avg'!H1283</f>
        <v>1.6712294999999993</v>
      </c>
      <c r="J1283" s="5" t="str">
        <f>OBV!F1283</f>
        <v>BEARISH</v>
      </c>
      <c r="K1283" s="5" t="str">
        <f>OBV!G1283</f>
        <v>STRONG</v>
      </c>
      <c r="L1283" s="5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1.9104000000000001</v>
      </c>
      <c r="C1284" s="2">
        <f>RSI!I1284</f>
        <v>50.672704043931724</v>
      </c>
      <c r="D1284" s="2">
        <f>MACD!E1284</f>
        <v>-7.4937808181448462E-2</v>
      </c>
      <c r="E1284" s="2">
        <f>MACD!F1284</f>
        <v>-0.11599584515963278</v>
      </c>
      <c r="F1284" s="2">
        <f>'Moving Avg'!D1284</f>
        <v>1.9760800000000001</v>
      </c>
      <c r="G1284" s="2">
        <f>'Moving Avg'!F1284</f>
        <v>1.9203500000000002</v>
      </c>
      <c r="H1284" s="2">
        <f>'Moving Avg'!G1284</f>
        <v>1.7392779999999999</v>
      </c>
      <c r="I1284" s="2">
        <f>'Moving Avg'!H1284</f>
        <v>1.6733204999999989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2.0099</v>
      </c>
      <c r="C1285" s="2">
        <f>RSI!I1285</f>
        <v>54.44659935106273</v>
      </c>
      <c r="D1285" s="2">
        <f>MACD!E1285</f>
        <v>-3.4656403186452911E-2</v>
      </c>
      <c r="E1285" s="2">
        <f>MACD!F1285</f>
        <v>-9.9727956764996809E-2</v>
      </c>
      <c r="F1285" s="2">
        <f>'Moving Avg'!D1285</f>
        <v>1.9661200000000001</v>
      </c>
      <c r="G1285" s="2">
        <f>'Moving Avg'!F1285</f>
        <v>1.9339350000000004</v>
      </c>
      <c r="H1285" s="2">
        <f>'Moving Avg'!G1285</f>
        <v>1.7461659999999997</v>
      </c>
      <c r="I1285" s="2">
        <f>'Moving Avg'!H1285</f>
        <v>1.6761324999999991</v>
      </c>
      <c r="J1285" s="5" t="str">
        <f>OBV!F1285</f>
        <v>BEARISH</v>
      </c>
      <c r="K1285" s="5" t="str">
        <f>OBV!G1285</f>
        <v>STRONG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1.9005000000000001</v>
      </c>
      <c r="C1286" s="2">
        <f>RSI!I1286</f>
        <v>49.923974004987841</v>
      </c>
      <c r="D1286" s="2">
        <f>MACD!E1286</f>
        <v>2.5245625264742388E-2</v>
      </c>
      <c r="E1286" s="2">
        <f>MACD!F1286</f>
        <v>-7.4733240359048977E-2</v>
      </c>
      <c r="F1286" s="2">
        <f>'Moving Avg'!D1286</f>
        <v>1.9482199999999998</v>
      </c>
      <c r="G1286" s="2">
        <f>'Moving Avg'!F1286</f>
        <v>1.93814</v>
      </c>
      <c r="H1286" s="2">
        <f>'Moving Avg'!G1286</f>
        <v>1.7523200000000001</v>
      </c>
      <c r="I1286" s="2">
        <f>'Moving Avg'!H1286</f>
        <v>1.6786209999999995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1.8607</v>
      </c>
      <c r="C1287" s="2">
        <f>RSI!I1287</f>
        <v>48.350459004332819</v>
      </c>
      <c r="D1287" s="2">
        <f>MACD!E1287</f>
        <v>6.9735298549698843E-2</v>
      </c>
      <c r="E1287" s="2">
        <f>MACD!F1287</f>
        <v>-4.5839532577299412E-2</v>
      </c>
      <c r="F1287" s="2">
        <f>'Moving Avg'!D1287</f>
        <v>1.9223600000000001</v>
      </c>
      <c r="G1287" s="2">
        <f>'Moving Avg'!F1287</f>
        <v>1.9406349999999999</v>
      </c>
      <c r="H1287" s="2">
        <f>'Moving Avg'!G1287</f>
        <v>1.7578999999999996</v>
      </c>
      <c r="I1287" s="2">
        <f>'Moving Avg'!H1287</f>
        <v>1.6807149999999993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1.8905000000000001</v>
      </c>
      <c r="C1288" s="2">
        <f>RSI!I1288</f>
        <v>49.63056719075054</v>
      </c>
      <c r="D1288" s="2">
        <f>MACD!E1288</f>
        <v>8.5537346866406017E-2</v>
      </c>
      <c r="E1288" s="2">
        <f>MACD!F1288</f>
        <v>-1.9564156688558328E-2</v>
      </c>
      <c r="F1288" s="2">
        <f>'Moving Avg'!D1288</f>
        <v>1.9143999999999999</v>
      </c>
      <c r="G1288" s="2">
        <f>'Moving Avg'!F1288</f>
        <v>1.982065</v>
      </c>
      <c r="H1288" s="2">
        <f>'Moving Avg'!G1288</f>
        <v>1.7650819999999996</v>
      </c>
      <c r="I1288" s="2">
        <f>'Moving Avg'!H1288</f>
        <v>1.6827899999999991</v>
      </c>
      <c r="J1288" s="5" t="str">
        <f>OBV!F1288</f>
        <v>BULLISH</v>
      </c>
      <c r="K1288" s="5" t="str">
        <f>OBV!G1288</f>
        <v>NEUTRAL</v>
      </c>
      <c r="L1288" s="5" t="str">
        <f>OBV!H1288</f>
        <v>BULLISH DIVERGENCE</v>
      </c>
    </row>
    <row r="1289" spans="1:12" ht="13.5" x14ac:dyDescent="0.25">
      <c r="A1289" s="3">
        <f>RSI!A1289</f>
        <v>44188</v>
      </c>
      <c r="B1289" s="2">
        <f>RSI!B1289</f>
        <v>1.8905000000000001</v>
      </c>
      <c r="C1289" s="2">
        <f>RSI!I1289</f>
        <v>49.63056719075054</v>
      </c>
      <c r="D1289" s="2">
        <f>MACD!E1289</f>
        <v>8.061487934398115E-2</v>
      </c>
      <c r="E1289" s="2">
        <f>MACD!F1289</f>
        <v>4.7165051794956919E-4</v>
      </c>
      <c r="F1289" s="2">
        <f>'Moving Avg'!D1289</f>
        <v>1.9104200000000002</v>
      </c>
      <c r="G1289" s="2">
        <f>'Moving Avg'!F1289</f>
        <v>1.9825600000000001</v>
      </c>
      <c r="H1289" s="2">
        <f>'Moving Avg'!G1289</f>
        <v>1.7711459999999999</v>
      </c>
      <c r="I1289" s="2">
        <f>'Moving Avg'!H1289</f>
        <v>1.6848649999999989</v>
      </c>
      <c r="J1289" s="5" t="str">
        <f>OBV!F1289</f>
        <v>BULLISH</v>
      </c>
      <c r="K1289" s="5" t="str">
        <f>OBV!G1289</f>
        <v>NEUTRAL</v>
      </c>
      <c r="L1289" s="5" t="str">
        <f>OBV!H1289</f>
        <v>BULLISH DIVERGENCE</v>
      </c>
    </row>
    <row r="1290" spans="1:12" ht="13.5" x14ac:dyDescent="0.25">
      <c r="A1290" s="3">
        <f>RSI!A1290</f>
        <v>44189</v>
      </c>
      <c r="B1290" s="2">
        <f>RSI!B1290</f>
        <v>1.9701</v>
      </c>
      <c r="C1290" s="2">
        <f>RSI!I1290</f>
        <v>53.222155773570215</v>
      </c>
      <c r="D1290" s="2">
        <f>MACD!E1290</f>
        <v>8.7469756591722625E-2</v>
      </c>
      <c r="E1290" s="2">
        <f>MACD!F1290</f>
        <v>1.787127173270418E-2</v>
      </c>
      <c r="F1290" s="2">
        <f>'Moving Avg'!D1290</f>
        <v>1.90246</v>
      </c>
      <c r="G1290" s="2">
        <f>'Moving Avg'!F1290</f>
        <v>1.9870350000000001</v>
      </c>
      <c r="H1290" s="2">
        <f>'Moving Avg'!G1290</f>
        <v>1.7786920000000002</v>
      </c>
      <c r="I1290" s="2">
        <f>'Moving Avg'!H1290</f>
        <v>1.6875334999999989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</row>
    <row r="1291" spans="1:12" ht="13.5" x14ac:dyDescent="0.25">
      <c r="A1291" s="3">
        <f>RSI!A1291</f>
        <v>44190</v>
      </c>
      <c r="B1291" s="2">
        <f>RSI!B1291</f>
        <v>1.9204000000000001</v>
      </c>
      <c r="C1291" s="2">
        <f>RSI!I1291</f>
        <v>50.787142652242963</v>
      </c>
      <c r="D1291" s="2">
        <f>MACD!E1291</f>
        <v>8.5823067750588677E-2</v>
      </c>
      <c r="E1291" s="2">
        <f>MACD!F1291</f>
        <v>3.1461630936281078E-2</v>
      </c>
      <c r="F1291" s="2">
        <f>'Moving Avg'!D1291</f>
        <v>1.9064400000000004</v>
      </c>
      <c r="G1291" s="2">
        <f>'Moving Avg'!F1291</f>
        <v>1.9910150000000002</v>
      </c>
      <c r="H1291" s="2">
        <f>'Moving Avg'!G1291</f>
        <v>1.7865839999999999</v>
      </c>
      <c r="I1291" s="2">
        <f>'Moving Avg'!H1291</f>
        <v>1.6901494999999989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1.8507</v>
      </c>
      <c r="C1292" s="2">
        <f>RSI!I1292</f>
        <v>47.504633903197714</v>
      </c>
      <c r="D1292" s="2">
        <f>MACD!E1292</f>
        <v>8.9511011618639724E-2</v>
      </c>
      <c r="E1292" s="2">
        <f>MACD!F1292</f>
        <v>4.3071507072752813E-2</v>
      </c>
      <c r="F1292" s="2">
        <f>'Moving Avg'!D1292</f>
        <v>1.9044399999999999</v>
      </c>
      <c r="G1292" s="2">
        <f>'Moving Avg'!F1292</f>
        <v>1.9890250000000005</v>
      </c>
      <c r="H1292" s="2">
        <f>'Moving Avg'!G1292</f>
        <v>1.7921880000000001</v>
      </c>
      <c r="I1292" s="2">
        <f>'Moving Avg'!H1292</f>
        <v>1.692612499999999</v>
      </c>
      <c r="J1292" s="5" t="str">
        <f>OBV!F1292</f>
        <v>BEARISH</v>
      </c>
      <c r="K1292" s="5" t="str">
        <f>OBV!G1292</f>
        <v>STRONG</v>
      </c>
      <c r="L1292" s="5" t="str">
        <f>OBV!H1292</f>
        <v>CONFIRMED BEARISH</v>
      </c>
    </row>
    <row r="1293" spans="1:12" ht="13.5" x14ac:dyDescent="0.25">
      <c r="A1293" s="3">
        <f>RSI!A1293</f>
        <v>44194</v>
      </c>
      <c r="B1293" s="2">
        <f>RSI!B1293</f>
        <v>1.9501999999999999</v>
      </c>
      <c r="C1293" s="2">
        <f>RSI!I1293</f>
        <v>52.249311792385939</v>
      </c>
      <c r="D1293" s="2">
        <f>MACD!E1293</f>
        <v>7.641283645407948E-2</v>
      </c>
      <c r="E1293" s="2">
        <f>MACD!F1293</f>
        <v>4.973977294901815E-2</v>
      </c>
      <c r="F1293" s="2">
        <f>'Moving Avg'!D1293</f>
        <v>1.9163799999999998</v>
      </c>
      <c r="G1293" s="2">
        <f>'Moving Avg'!F1293</f>
        <v>1.9880300000000002</v>
      </c>
      <c r="H1293" s="2">
        <f>'Moving Avg'!G1293</f>
        <v>1.799336</v>
      </c>
      <c r="I1293" s="2">
        <f>'Moving Avg'!H1293</f>
        <v>1.6955729999999989</v>
      </c>
      <c r="J1293" s="5" t="str">
        <f>OBV!F1293</f>
        <v>BEARISH</v>
      </c>
      <c r="K1293" s="5" t="str">
        <f>OBV!G1293</f>
        <v>STRONG</v>
      </c>
      <c r="L1293" s="5" t="str">
        <f>OBV!H1293</f>
        <v>BEARISH DIVERGENCE</v>
      </c>
    </row>
    <row r="1294" spans="1:12" ht="13.5" x14ac:dyDescent="0.25">
      <c r="A1294" s="3">
        <f>RSI!A1294</f>
        <v>44195</v>
      </c>
      <c r="B1294" s="2">
        <f>RSI!B1294</f>
        <v>1.9204000000000001</v>
      </c>
      <c r="C1294" s="2">
        <f>RSI!I1294</f>
        <v>50.769301219871281</v>
      </c>
      <c r="D1294" s="2">
        <f>MACD!E1294</f>
        <v>6.4199020168978604E-2</v>
      </c>
      <c r="E1294" s="2">
        <f>MACD!F1294</f>
        <v>5.2631622393010245E-2</v>
      </c>
      <c r="F1294" s="2">
        <f>'Moving Avg'!D1294</f>
        <v>1.9223600000000001</v>
      </c>
      <c r="G1294" s="2">
        <f>'Moving Avg'!F1294</f>
        <v>1.9830550000000002</v>
      </c>
      <c r="H1294" s="2">
        <f>'Moving Avg'!G1294</f>
        <v>1.8059980000000002</v>
      </c>
      <c r="I1294" s="2">
        <f>'Moving Avg'!H1294</f>
        <v>1.6983844999999989</v>
      </c>
      <c r="J1294" s="5" t="str">
        <f>OBV!F1294</f>
        <v>BEARISH</v>
      </c>
      <c r="K1294" s="5" t="str">
        <f>OBV!G1294</f>
        <v>STRONG</v>
      </c>
      <c r="L1294" s="5" t="str">
        <f>OBV!H1294</f>
        <v>BEARISH DIVERGENCE</v>
      </c>
    </row>
    <row r="1295" spans="1:12" ht="13.5" x14ac:dyDescent="0.25">
      <c r="A1295" s="3">
        <f>RSI!A1295</f>
        <v>44196</v>
      </c>
      <c r="B1295" s="2">
        <f>RSI!B1295</f>
        <v>1.99</v>
      </c>
      <c r="C1295" s="2">
        <f>RSI!I1295</f>
        <v>54.043526783816183</v>
      </c>
      <c r="D1295" s="2">
        <f>MACD!E1295</f>
        <v>6.3936354758498348E-2</v>
      </c>
      <c r="E1295" s="2">
        <f>MACD!F1295</f>
        <v>5.4892568866107869E-2</v>
      </c>
      <c r="F1295" s="2">
        <f>'Moving Avg'!D1295</f>
        <v>1.9263400000000002</v>
      </c>
      <c r="G1295" s="2">
        <f>'Moving Avg'!F1295</f>
        <v>1.9755900000000004</v>
      </c>
      <c r="H1295" s="2">
        <f>'Moving Avg'!G1295</f>
        <v>1.8141640000000001</v>
      </c>
      <c r="I1295" s="2">
        <f>'Moving Avg'!H1295</f>
        <v>1.7017394999999991</v>
      </c>
      <c r="J1295" s="5" t="str">
        <f>OBV!F1295</f>
        <v>BEARISH</v>
      </c>
      <c r="K1295" s="5" t="str">
        <f>OBV!G1295</f>
        <v>STRONG</v>
      </c>
      <c r="L1295" s="5" t="str">
        <f>OBV!H1295</f>
        <v>BEARISH DIVERGENCE</v>
      </c>
    </row>
    <row r="1296" spans="1:12" ht="13.5" x14ac:dyDescent="0.25">
      <c r="A1296" s="3">
        <f>RSI!A1296</f>
        <v>44200</v>
      </c>
      <c r="B1296" s="2">
        <f>RSI!B1296</f>
        <v>1.9801</v>
      </c>
      <c r="C1296" s="2">
        <f>RSI!I1296</f>
        <v>53.498491311754407</v>
      </c>
      <c r="D1296" s="2">
        <f>MACD!E1296</f>
        <v>4.713128807212752E-2</v>
      </c>
      <c r="E1296" s="2">
        <f>MACD!F1296</f>
        <v>5.33403127073118E-2</v>
      </c>
      <c r="F1296" s="2">
        <f>'Moving Avg'!D1296</f>
        <v>1.93828</v>
      </c>
      <c r="G1296" s="2">
        <f>'Moving Avg'!F1296</f>
        <v>1.9616600000000002</v>
      </c>
      <c r="H1296" s="2">
        <f>'Moving Avg'!G1296</f>
        <v>1.823474</v>
      </c>
      <c r="I1296" s="2">
        <f>'Moving Avg'!H1296</f>
        <v>1.705324499999999</v>
      </c>
      <c r="J1296" s="5" t="str">
        <f>OBV!F1296</f>
        <v>BEARISH</v>
      </c>
      <c r="K1296" s="5" t="str">
        <f>OBV!G1296</f>
        <v>NEUTRAL</v>
      </c>
      <c r="L1296" s="5" t="str">
        <f>OBV!H1296</f>
        <v>BEARISH DIVERGENCE</v>
      </c>
    </row>
    <row r="1297" spans="1:12" ht="13.5" x14ac:dyDescent="0.25">
      <c r="A1297" s="3">
        <f>RSI!A1297</f>
        <v>44201</v>
      </c>
      <c r="B1297" s="2">
        <f>RSI!B1297</f>
        <v>1.9302999999999999</v>
      </c>
      <c r="C1297" s="2">
        <f>RSI!I1297</f>
        <v>50.727087288199094</v>
      </c>
      <c r="D1297" s="2">
        <f>MACD!E1297</f>
        <v>3.0086506046371309E-2</v>
      </c>
      <c r="E1297" s="2">
        <f>MACD!F1297</f>
        <v>4.8689551375123701E-2</v>
      </c>
      <c r="F1297" s="2">
        <f>'Moving Avg'!D1297</f>
        <v>1.9542000000000002</v>
      </c>
      <c r="G1297" s="2">
        <f>'Moving Avg'!F1297</f>
        <v>1.9482250000000001</v>
      </c>
      <c r="H1297" s="2">
        <f>'Moving Avg'!G1297</f>
        <v>1.831788</v>
      </c>
      <c r="I1297" s="2">
        <f>'Moving Avg'!H1297</f>
        <v>1.7090239999999992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1.8507</v>
      </c>
      <c r="C1298" s="2">
        <f>RSI!I1298</f>
        <v>46.574007055239093</v>
      </c>
      <c r="D1298" s="2">
        <f>MACD!E1298</f>
        <v>2.6077215216546712E-2</v>
      </c>
      <c r="E1298" s="2">
        <f>MACD!F1298</f>
        <v>4.4167084143408308E-2</v>
      </c>
      <c r="F1298" s="2">
        <f>'Moving Avg'!D1298</f>
        <v>1.9342999999999999</v>
      </c>
      <c r="G1298" s="2">
        <f>'Moving Avg'!F1298</f>
        <v>1.9372800000000001</v>
      </c>
      <c r="H1298" s="2">
        <f>'Moving Avg'!G1298</f>
        <v>1.8371680000000001</v>
      </c>
      <c r="I1298" s="2">
        <f>'Moving Avg'!H1298</f>
        <v>1.7125769999999991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1.8209</v>
      </c>
      <c r="C1299" s="2">
        <f>RSI!I1299</f>
        <v>45.085817594765146</v>
      </c>
      <c r="D1299" s="2">
        <f>MACD!E1299</f>
        <v>2.5299825361652317E-2</v>
      </c>
      <c r="E1299" s="2">
        <f>MACD!F1299</f>
        <v>4.0393632387057107E-2</v>
      </c>
      <c r="F1299" s="2">
        <f>'Moving Avg'!D1299</f>
        <v>1.9143999999999999</v>
      </c>
      <c r="G1299" s="2">
        <f>'Moving Avg'!F1299</f>
        <v>1.9308150000000002</v>
      </c>
      <c r="H1299" s="2">
        <f>'Moving Avg'!G1299</f>
        <v>1.843294</v>
      </c>
      <c r="I1299" s="2">
        <f>'Moving Avg'!H1299</f>
        <v>1.7160924999999994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1.8408</v>
      </c>
      <c r="C1300" s="2">
        <f>RSI!I1300</f>
        <v>46.319359213788331</v>
      </c>
      <c r="D1300" s="2">
        <f>MACD!E1300</f>
        <v>3.5967684303126468E-2</v>
      </c>
      <c r="E1300" s="2">
        <f>MACD!F1300</f>
        <v>3.9508442770270984E-2</v>
      </c>
      <c r="F1300" s="2">
        <f>'Moving Avg'!D1300</f>
        <v>1.88456</v>
      </c>
      <c r="G1300" s="2">
        <f>'Moving Avg'!F1300</f>
        <v>1.9198700000000002</v>
      </c>
      <c r="H1300" s="2">
        <f>'Moving Avg'!G1300</f>
        <v>1.8498180000000002</v>
      </c>
      <c r="I1300" s="2">
        <f>'Moving Avg'!H1300</f>
        <v>1.7198754999999994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1.8806</v>
      </c>
      <c r="C1301" s="2">
        <f>RSI!I1301</f>
        <v>48.79667912237732</v>
      </c>
      <c r="D1301" s="2">
        <f>MACD!E1301</f>
        <v>3.4795007584302651E-2</v>
      </c>
      <c r="E1301" s="2">
        <f>MACD!F1301</f>
        <v>3.8565755733077321E-2</v>
      </c>
      <c r="F1301" s="2">
        <f>'Moving Avg'!D1301</f>
        <v>1.86466</v>
      </c>
      <c r="G1301" s="2">
        <f>'Moving Avg'!F1301</f>
        <v>1.9144000000000001</v>
      </c>
      <c r="H1301" s="2">
        <f>'Moving Avg'!G1301</f>
        <v>1.8573620000000002</v>
      </c>
      <c r="I1301" s="2">
        <f>'Moving Avg'!H1301</f>
        <v>1.7239969999999998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1.8408</v>
      </c>
      <c r="C1302" s="2">
        <f>RSI!I1302</f>
        <v>46.486346553939462</v>
      </c>
      <c r="D1302" s="2">
        <f>MACD!E1302</f>
        <v>2.6158351948935676E-2</v>
      </c>
      <c r="E1302" s="2">
        <f>MACD!F1302</f>
        <v>3.6084274976248991E-2</v>
      </c>
      <c r="F1302" s="2">
        <f>'Moving Avg'!D1302</f>
        <v>1.8467600000000002</v>
      </c>
      <c r="G1302" s="2">
        <f>'Moving Avg'!F1302</f>
        <v>1.9069400000000001</v>
      </c>
      <c r="H1302" s="2">
        <f>'Moving Avg'!G1302</f>
        <v>1.8648920000000004</v>
      </c>
      <c r="I1302" s="2">
        <f>'Moving Avg'!H1302</f>
        <v>1.7277799999999999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1.8408</v>
      </c>
      <c r="C1303" s="2">
        <f>RSI!I1303</f>
        <v>46.486346553939462</v>
      </c>
      <c r="D1303" s="2">
        <f>MACD!E1303</f>
        <v>3.4514153352007693E-2</v>
      </c>
      <c r="E1303" s="2">
        <f>MACD!F1303</f>
        <v>3.5770250651400728E-2</v>
      </c>
      <c r="F1303" s="2">
        <f>'Moving Avg'!D1303</f>
        <v>1.8447800000000001</v>
      </c>
      <c r="G1303" s="2">
        <f>'Moving Avg'!F1303</f>
        <v>1.9024650000000001</v>
      </c>
      <c r="H1303" s="2">
        <f>'Moving Avg'!G1303</f>
        <v>1.8707460000000002</v>
      </c>
      <c r="I1303" s="2">
        <f>'Moving Avg'!H1303</f>
        <v>1.7317024999999999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1.7909999999999999</v>
      </c>
      <c r="C1304" s="2">
        <f>RSI!I1304</f>
        <v>43.497754041358263</v>
      </c>
      <c r="D1304" s="2">
        <f>MACD!E1304</f>
        <v>4.1018394868921781E-2</v>
      </c>
      <c r="E1304" s="2">
        <f>MACD!F1304</f>
        <v>3.6819879494904943E-2</v>
      </c>
      <c r="F1304" s="2">
        <f>'Moving Avg'!D1304</f>
        <v>1.8387999999999998</v>
      </c>
      <c r="G1304" s="2">
        <f>'Moving Avg'!F1304</f>
        <v>1.8964950000000003</v>
      </c>
      <c r="H1304" s="2">
        <f>'Moving Avg'!G1304</f>
        <v>1.8741500000000002</v>
      </c>
      <c r="I1304" s="2">
        <f>'Moving Avg'!H1304</f>
        <v>1.7352364999999998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</row>
    <row r="1305" spans="1:12" ht="13.5" x14ac:dyDescent="0.25">
      <c r="A1305" s="3">
        <f>RSI!A1305</f>
        <v>44214</v>
      </c>
      <c r="B1305" s="2">
        <f>RSI!B1305</f>
        <v>1.7313000000000001</v>
      </c>
      <c r="C1305" s="2">
        <f>RSI!I1305</f>
        <v>40.16418170513689</v>
      </c>
      <c r="D1305" s="2">
        <f>MACD!E1305</f>
        <v>6.2251422896488107E-2</v>
      </c>
      <c r="E1305" s="2">
        <f>MACD!F1305</f>
        <v>4.1906188175221577E-2</v>
      </c>
      <c r="F1305" s="2">
        <f>'Moving Avg'!D1305</f>
        <v>1.8168999999999997</v>
      </c>
      <c r="G1305" s="2">
        <f>'Moving Avg'!F1305</f>
        <v>1.882565</v>
      </c>
      <c r="H1305" s="2">
        <f>'Moving Avg'!G1305</f>
        <v>1.8763600000000002</v>
      </c>
      <c r="I1305" s="2">
        <f>'Moving Avg'!H1305</f>
        <v>1.7383319999999998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1.7810999999999999</v>
      </c>
      <c r="C1306" s="2">
        <f>RSI!I1306</f>
        <v>44.018331446625893</v>
      </c>
      <c r="D1306" s="2">
        <f>MACD!E1306</f>
        <v>7.5913750577384809E-2</v>
      </c>
      <c r="E1306" s="2">
        <f>MACD!F1306</f>
        <v>4.8707700655654225E-2</v>
      </c>
      <c r="F1306" s="2">
        <f>'Moving Avg'!D1306</f>
        <v>1.7969999999999999</v>
      </c>
      <c r="G1306" s="2">
        <f>'Moving Avg'!F1306</f>
        <v>1.876595</v>
      </c>
      <c r="H1306" s="2">
        <f>'Moving Avg'!G1306</f>
        <v>1.8783360000000002</v>
      </c>
      <c r="I1306" s="2">
        <f>'Moving Avg'!H1306</f>
        <v>1.7416204999999996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</row>
    <row r="1307" spans="1:12" ht="13.5" x14ac:dyDescent="0.25">
      <c r="A1307" s="3">
        <f>RSI!A1307</f>
        <v>44216</v>
      </c>
      <c r="B1307" s="2">
        <f>RSI!B1307</f>
        <v>1.7810999999999999</v>
      </c>
      <c r="C1307" s="2">
        <f>RSI!I1307</f>
        <v>44.018331446625886</v>
      </c>
      <c r="D1307" s="2">
        <f>MACD!E1307</f>
        <v>8.0359007300852214E-2</v>
      </c>
      <c r="E1307" s="2">
        <f>MACD!F1307</f>
        <v>5.5037961984693823E-2</v>
      </c>
      <c r="F1307" s="2">
        <f>'Moving Avg'!D1307</f>
        <v>1.7850600000000001</v>
      </c>
      <c r="G1307" s="2">
        <f>'Moving Avg'!F1307</f>
        <v>1.8726150000000001</v>
      </c>
      <c r="H1307" s="2">
        <f>'Moving Avg'!G1307</f>
        <v>1.8793059999999999</v>
      </c>
      <c r="I1307" s="2">
        <f>'Moving Avg'!H1307</f>
        <v>1.7447414999999995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</row>
    <row r="1308" spans="1:12" ht="13.5" x14ac:dyDescent="0.25">
      <c r="A1308" s="3">
        <f>RSI!A1308</f>
        <v>44217</v>
      </c>
      <c r="B1308" s="2">
        <f>RSI!B1308</f>
        <v>1.7612000000000001</v>
      </c>
      <c r="C1308" s="2">
        <f>RSI!I1308</f>
        <v>42.742422785870396</v>
      </c>
      <c r="D1308" s="2">
        <f>MACD!E1308</f>
        <v>7.3854191260254165E-2</v>
      </c>
      <c r="E1308" s="2">
        <f>MACD!F1308</f>
        <v>5.8801207839805893E-2</v>
      </c>
      <c r="F1308" s="2">
        <f>'Moving Avg'!D1308</f>
        <v>1.7691400000000002</v>
      </c>
      <c r="G1308" s="2">
        <f>'Moving Avg'!F1308</f>
        <v>1.8661500000000006</v>
      </c>
      <c r="H1308" s="2">
        <f>'Moving Avg'!G1308</f>
        <v>1.8798780000000002</v>
      </c>
      <c r="I1308" s="2">
        <f>'Moving Avg'!H1308</f>
        <v>1.7475954999999994</v>
      </c>
      <c r="J1308" s="5" t="str">
        <f>OBV!F1308</f>
        <v>BEARISH</v>
      </c>
      <c r="K1308" s="5" t="str">
        <f>OBV!G1308</f>
        <v>STRONG</v>
      </c>
      <c r="L1308" s="5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1.7512000000000001</v>
      </c>
      <c r="C1309" s="2">
        <f>RSI!I1309</f>
        <v>42.082311432680982</v>
      </c>
      <c r="D1309" s="2">
        <f>MACD!E1309</f>
        <v>6.509225058730439E-2</v>
      </c>
      <c r="E1309" s="2">
        <f>MACD!F1309</f>
        <v>6.0059416389305592E-2</v>
      </c>
      <c r="F1309" s="2">
        <f>'Moving Avg'!D1309</f>
        <v>1.7611800000000002</v>
      </c>
      <c r="G1309" s="2">
        <f>'Moving Avg'!F1309</f>
        <v>1.8591850000000001</v>
      </c>
      <c r="H1309" s="2">
        <f>'Moving Avg'!G1309</f>
        <v>1.8812560000000003</v>
      </c>
      <c r="I1309" s="2">
        <f>'Moving Avg'!H1309</f>
        <v>1.7503154999999992</v>
      </c>
      <c r="J1309" s="5" t="str">
        <f>OBV!F1309</f>
        <v>BEARISH</v>
      </c>
      <c r="K1309" s="5" t="str">
        <f>OBV!G1309</f>
        <v>STRONG</v>
      </c>
      <c r="L1309" s="5" t="str">
        <f>OBV!H1309</f>
        <v>CONFIRMED BEARISH</v>
      </c>
    </row>
    <row r="1310" spans="1:12" ht="13.5" x14ac:dyDescent="0.25">
      <c r="A1310" s="3">
        <f>RSI!A1310</f>
        <v>44221</v>
      </c>
      <c r="B1310" s="2">
        <f>RSI!B1310</f>
        <v>1.7512000000000001</v>
      </c>
      <c r="C1310" s="2">
        <f>RSI!I1310</f>
        <v>42.082311432680982</v>
      </c>
      <c r="D1310" s="2">
        <f>MACD!E1310</f>
        <v>6.1341530680152134E-2</v>
      </c>
      <c r="E1310" s="2">
        <f>MACD!F1310</f>
        <v>6.0315839247474905E-2</v>
      </c>
      <c r="F1310" s="2">
        <f>'Moving Avg'!D1310</f>
        <v>1.7651599999999998</v>
      </c>
      <c r="G1310" s="2">
        <f>'Moving Avg'!F1310</f>
        <v>1.8482400000000001</v>
      </c>
      <c r="H1310" s="2">
        <f>'Moving Avg'!G1310</f>
        <v>1.8816280000000001</v>
      </c>
      <c r="I1310" s="2">
        <f>'Moving Avg'!H1310</f>
        <v>1.7532029999999992</v>
      </c>
      <c r="J1310" s="5" t="str">
        <f>OBV!F1310</f>
        <v>BEARISH</v>
      </c>
      <c r="K1310" s="5" t="str">
        <f>OBV!G1310</f>
        <v>NEUTRAL</v>
      </c>
      <c r="L1310" s="5" t="str">
        <f>OBV!H1310</f>
        <v>BEARISH DIVERGENCE</v>
      </c>
    </row>
    <row r="1311" spans="1:12" ht="13.5" x14ac:dyDescent="0.25">
      <c r="A1311" s="3">
        <f>RSI!A1311</f>
        <v>44222</v>
      </c>
      <c r="B1311" s="2">
        <f>RSI!B1311</f>
        <v>1.7710999999999999</v>
      </c>
      <c r="C1311" s="2">
        <f>RSI!I1311</f>
        <v>44.075651706219908</v>
      </c>
      <c r="D1311" s="2">
        <f>MACD!E1311</f>
        <v>6.3373969149703502E-2</v>
      </c>
      <c r="E1311" s="2">
        <f>MACD!F1311</f>
        <v>6.0927465227920627E-2</v>
      </c>
      <c r="F1311" s="2">
        <f>'Moving Avg'!D1311</f>
        <v>1.7631599999999998</v>
      </c>
      <c r="G1311" s="2">
        <f>'Moving Avg'!F1311</f>
        <v>1.8407749999999996</v>
      </c>
      <c r="H1311" s="2">
        <f>'Moving Avg'!G1311</f>
        <v>1.8823980000000002</v>
      </c>
      <c r="I1311" s="2">
        <f>'Moving Avg'!H1311</f>
        <v>1.7560784999999992</v>
      </c>
      <c r="J1311" s="5" t="str">
        <f>OBV!F1311</f>
        <v>BEARISH</v>
      </c>
      <c r="K1311" s="5" t="str">
        <f>OBV!G1311</f>
        <v>STRONG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1.7710999999999999</v>
      </c>
      <c r="C1312" s="2">
        <f>RSI!I1312</f>
        <v>44.075651706219908</v>
      </c>
      <c r="D1312" s="2">
        <f>MACD!E1312</f>
        <v>5.9368911322147389E-2</v>
      </c>
      <c r="E1312" s="2">
        <f>MACD!F1312</f>
        <v>6.0615754446765979E-2</v>
      </c>
      <c r="F1312" s="2">
        <f>'Moving Avg'!D1312</f>
        <v>1.7611599999999998</v>
      </c>
      <c r="G1312" s="2">
        <f>'Moving Avg'!F1312</f>
        <v>1.8367949999999997</v>
      </c>
      <c r="H1312" s="2">
        <f>'Moving Avg'!G1312</f>
        <v>1.8813800000000007</v>
      </c>
      <c r="I1312" s="2">
        <f>'Moving Avg'!H1312</f>
        <v>1.7588419999999991</v>
      </c>
      <c r="J1312" s="5" t="str">
        <f>OBV!F1312</f>
        <v>BEARISH</v>
      </c>
      <c r="K1312" s="5" t="str">
        <f>OBV!G1312</f>
        <v>STRONG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1.7710999999999999</v>
      </c>
      <c r="C1313" s="2">
        <f>RSI!I1313</f>
        <v>44.075651706219908</v>
      </c>
      <c r="D1313" s="2">
        <f>MACD!E1313</f>
        <v>5.6348778707143055E-2</v>
      </c>
      <c r="E1313" s="2">
        <f>MACD!F1313</f>
        <v>5.9762359298841397E-2</v>
      </c>
      <c r="F1313" s="2">
        <f>'Moving Avg'!D1313</f>
        <v>1.7631399999999999</v>
      </c>
      <c r="G1313" s="2">
        <f>'Moving Avg'!F1313</f>
        <v>1.8278399999999997</v>
      </c>
      <c r="H1313" s="2">
        <f>'Moving Avg'!G1313</f>
        <v>1.8799160000000006</v>
      </c>
      <c r="I1313" s="2">
        <f>'Moving Avg'!H1313</f>
        <v>1.761493999999999</v>
      </c>
      <c r="J1313" s="5" t="str">
        <f>OBV!F1313</f>
        <v>BEARISH</v>
      </c>
      <c r="K1313" s="5" t="str">
        <f>OBV!G1313</f>
        <v>NEUTRAL</v>
      </c>
      <c r="L1313" s="5" t="str">
        <f>OBV!H1313</f>
        <v>BEARISH DIVERGENCE</v>
      </c>
    </row>
    <row r="1314" spans="1:12" ht="13.5" x14ac:dyDescent="0.25">
      <c r="A1314" s="3">
        <f>RSI!A1314</f>
        <v>44225</v>
      </c>
      <c r="B1314" s="2">
        <f>RSI!B1314</f>
        <v>1.7710999999999999</v>
      </c>
      <c r="C1314" s="2">
        <f>RSI!I1314</f>
        <v>44.075651706219915</v>
      </c>
      <c r="D1314" s="2">
        <f>MACD!E1314</f>
        <v>4.6473190148867527E-2</v>
      </c>
      <c r="E1314" s="2">
        <f>MACD!F1314</f>
        <v>5.7104525468846624E-2</v>
      </c>
      <c r="F1314" s="2">
        <f>'Moving Avg'!D1314</f>
        <v>1.7671199999999998</v>
      </c>
      <c r="G1314" s="2">
        <f>'Moving Avg'!F1314</f>
        <v>1.8203749999999996</v>
      </c>
      <c r="H1314" s="2">
        <f>'Moving Avg'!G1314</f>
        <v>1.8795680000000008</v>
      </c>
      <c r="I1314" s="2">
        <f>'Moving Avg'!H1314</f>
        <v>1.7640059999999989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1.8109</v>
      </c>
      <c r="C1315" s="2">
        <f>RSI!I1315</f>
        <v>48.814630766034149</v>
      </c>
      <c r="D1315" s="2">
        <f>MACD!E1315</f>
        <v>2.6300313755359683E-2</v>
      </c>
      <c r="E1315" s="2">
        <f>MACD!F1315</f>
        <v>5.094368312614924E-2</v>
      </c>
      <c r="F1315" s="2">
        <f>'Moving Avg'!D1315</f>
        <v>1.7790599999999999</v>
      </c>
      <c r="G1315" s="2">
        <f>'Moving Avg'!F1315</f>
        <v>1.8114199999999996</v>
      </c>
      <c r="H1315" s="2">
        <f>'Moving Avg'!G1315</f>
        <v>1.8810220000000009</v>
      </c>
      <c r="I1315" s="2">
        <f>'Moving Avg'!H1315</f>
        <v>1.7665494999999991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1.8209</v>
      </c>
      <c r="C1316" s="2">
        <f>RSI!I1316</f>
        <v>49.96195405889879</v>
      </c>
      <c r="D1316" s="2">
        <f>MACD!E1316</f>
        <v>1.6209310156396262E-2</v>
      </c>
      <c r="E1316" s="2">
        <f>MACD!F1316</f>
        <v>4.3996808532198652E-2</v>
      </c>
      <c r="F1316" s="2">
        <f>'Moving Avg'!D1316</f>
        <v>1.7890200000000001</v>
      </c>
      <c r="G1316" s="2">
        <f>'Moving Avg'!F1316</f>
        <v>1.8034599999999998</v>
      </c>
      <c r="H1316" s="2">
        <f>'Moving Avg'!G1316</f>
        <v>1.8811120000000006</v>
      </c>
      <c r="I1316" s="2">
        <f>'Moving Avg'!H1316</f>
        <v>1.7692264999999991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1.7710999999999999</v>
      </c>
      <c r="C1317" s="2">
        <f>RSI!I1317</f>
        <v>44.600377288270082</v>
      </c>
      <c r="D1317" s="2">
        <f>MACD!E1317</f>
        <v>1.1353859357705387E-2</v>
      </c>
      <c r="E1317" s="2">
        <f>MACD!F1317</f>
        <v>3.74682186973E-2</v>
      </c>
      <c r="F1317" s="2">
        <f>'Moving Avg'!D1317</f>
        <v>1.7890200000000001</v>
      </c>
      <c r="G1317" s="2">
        <f>'Moving Avg'!F1317</f>
        <v>1.7954999999999999</v>
      </c>
      <c r="H1317" s="2">
        <f>'Moving Avg'!G1317</f>
        <v>1.8803180000000006</v>
      </c>
      <c r="I1317" s="2">
        <f>'Moving Avg'!H1317</f>
        <v>1.7716544999999988</v>
      </c>
      <c r="J1317" s="5" t="str">
        <f>OBV!F1317</f>
        <v>BULLISH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1.7710999999999999</v>
      </c>
      <c r="C1318" s="2">
        <f>RSI!I1318</f>
        <v>44.600377288270082</v>
      </c>
      <c r="D1318" s="2">
        <f>MACD!E1318</f>
        <v>4.4727641808657292E-3</v>
      </c>
      <c r="E1318" s="2">
        <f>MACD!F1318</f>
        <v>3.0869127794013147E-2</v>
      </c>
      <c r="F1318" s="2">
        <f>'Moving Avg'!D1318</f>
        <v>1.7890200000000001</v>
      </c>
      <c r="G1318" s="2">
        <f>'Moving Avg'!F1318</f>
        <v>1.7915199999999998</v>
      </c>
      <c r="H1318" s="2">
        <f>'Moving Avg'!G1318</f>
        <v>1.8945020000000008</v>
      </c>
      <c r="I1318" s="2">
        <f>'Moving Avg'!H1318</f>
        <v>1.7739709999999991</v>
      </c>
      <c r="J1318" s="5" t="str">
        <f>OBV!F1318</f>
        <v>BULLISH</v>
      </c>
      <c r="K1318" s="5" t="str">
        <f>OBV!G1318</f>
        <v>NEUTRAL</v>
      </c>
      <c r="L1318" s="5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1.6915</v>
      </c>
      <c r="C1319" s="2">
        <f>RSI!I1319</f>
        <v>37.200067038343057</v>
      </c>
      <c r="D1319" s="2">
        <f>MACD!E1319</f>
        <v>3.2756353194571819E-3</v>
      </c>
      <c r="E1319" s="2">
        <f>MACD!F1319</f>
        <v>2.5350429299101956E-2</v>
      </c>
      <c r="F1319" s="2">
        <f>'Moving Avg'!D1319</f>
        <v>1.7730999999999999</v>
      </c>
      <c r="G1319" s="2">
        <f>'Moving Avg'!F1319</f>
        <v>1.7850499999999996</v>
      </c>
      <c r="H1319" s="2">
        <f>'Moving Avg'!G1319</f>
        <v>1.8907200000000008</v>
      </c>
      <c r="I1319" s="2">
        <f>'Moving Avg'!H1319</f>
        <v>1.7757774999999993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1.7612000000000001</v>
      </c>
      <c r="C1320" s="2">
        <f>RSI!I1320</f>
        <v>45.696618002759131</v>
      </c>
      <c r="D1320" s="2">
        <f>MACD!E1320</f>
        <v>-2.1822364132073613E-3</v>
      </c>
      <c r="E1320" s="2">
        <f>MACD!F1320</f>
        <v>1.9843896156640093E-2</v>
      </c>
      <c r="F1320" s="2">
        <f>'Moving Avg'!D1320</f>
        <v>1.7631599999999998</v>
      </c>
      <c r="G1320" s="2">
        <f>'Moving Avg'!F1320</f>
        <v>1.7810700000000002</v>
      </c>
      <c r="H1320" s="2">
        <f>'Moving Avg'!G1320</f>
        <v>1.888332000000001</v>
      </c>
      <c r="I1320" s="2">
        <f>'Moving Avg'!H1320</f>
        <v>1.777736999999999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1.7214</v>
      </c>
      <c r="C1321" s="2">
        <f>RSI!I1321</f>
        <v>42.186722026774312</v>
      </c>
      <c r="D1321" s="2">
        <f>MACD!E1321</f>
        <v>-5.3775145830692317E-4</v>
      </c>
      <c r="E1321" s="2">
        <f>MACD!F1321</f>
        <v>1.5767566633650691E-2</v>
      </c>
      <c r="F1321" s="2">
        <f>'Moving Avg'!D1321</f>
        <v>1.74326</v>
      </c>
      <c r="G1321" s="2">
        <f>'Moving Avg'!F1321</f>
        <v>1.7731100000000004</v>
      </c>
      <c r="H1321" s="2">
        <f>'Moving Avg'!G1321</f>
        <v>1.885944000000001</v>
      </c>
      <c r="I1321" s="2">
        <f>'Moving Avg'!H1321</f>
        <v>1.7793019999999993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1.8209</v>
      </c>
      <c r="C1322" s="2">
        <f>RSI!I1322</f>
        <v>52.093441236386319</v>
      </c>
      <c r="D1322" s="2">
        <f>MACD!E1322</f>
        <v>-6.0471977020934986E-3</v>
      </c>
      <c r="E1322" s="2">
        <f>MACD!F1322</f>
        <v>1.1404613766501853E-2</v>
      </c>
      <c r="F1322" s="2">
        <f>'Moving Avg'!D1322</f>
        <v>1.7532200000000002</v>
      </c>
      <c r="G1322" s="2">
        <f>'Moving Avg'!F1322</f>
        <v>1.7721150000000006</v>
      </c>
      <c r="H1322" s="2">
        <f>'Moving Avg'!G1322</f>
        <v>1.8845520000000007</v>
      </c>
      <c r="I1322" s="2">
        <f>'Moving Avg'!H1322</f>
        <v>1.7811689999999993</v>
      </c>
      <c r="J1322" s="5" t="str">
        <f>OBV!F1322</f>
        <v>BEARISH</v>
      </c>
      <c r="K1322" s="5" t="str">
        <f>OBV!G1322</f>
        <v>NEUTRAL</v>
      </c>
      <c r="L1322" s="5" t="str">
        <f>OBV!H1322</f>
        <v>BEARISH DIVERGENCE</v>
      </c>
    </row>
    <row r="1323" spans="1:12" ht="13.5" x14ac:dyDescent="0.25">
      <c r="A1323" s="3">
        <f>RSI!A1323</f>
        <v>44238</v>
      </c>
      <c r="B1323" s="2">
        <f>RSI!B1323</f>
        <v>1.7909999999999999</v>
      </c>
      <c r="C1323" s="2">
        <f>RSI!I1323</f>
        <v>49.356416807988168</v>
      </c>
      <c r="D1323" s="2">
        <f>MACD!E1323</f>
        <v>-8.6475080332415466E-3</v>
      </c>
      <c r="E1323" s="2">
        <f>MACD!F1323</f>
        <v>7.3941894065531737E-3</v>
      </c>
      <c r="F1323" s="2">
        <f>'Moving Avg'!D1323</f>
        <v>1.7571999999999999</v>
      </c>
      <c r="G1323" s="2">
        <f>'Moving Avg'!F1323</f>
        <v>1.769625</v>
      </c>
      <c r="H1323" s="2">
        <f>'Moving Avg'!G1323</f>
        <v>1.8809700000000007</v>
      </c>
      <c r="I1323" s="2">
        <f>'Moving Avg'!H1323</f>
        <v>1.7827184999999988</v>
      </c>
      <c r="J1323" s="5" t="str">
        <f>OBV!F1323</f>
        <v>BEARISH</v>
      </c>
      <c r="K1323" s="5" t="str">
        <f>OBV!G1323</f>
        <v>NEUTRAL</v>
      </c>
      <c r="L1323" s="5" t="str">
        <f>OBV!H1323</f>
        <v>BEARISH DIVERGENCE</v>
      </c>
    </row>
    <row r="1324" spans="1:12" ht="13.5" x14ac:dyDescent="0.25">
      <c r="A1324" s="3">
        <f>RSI!A1324</f>
        <v>44239</v>
      </c>
      <c r="B1324" s="2">
        <f>RSI!B1324</f>
        <v>1.7909999999999999</v>
      </c>
      <c r="C1324" s="2">
        <f>RSI!I1324</f>
        <v>49.356416807988168</v>
      </c>
      <c r="D1324" s="2">
        <f>MACD!E1324</f>
        <v>-1.0813021733904638E-2</v>
      </c>
      <c r="E1324" s="2">
        <f>MACD!F1324</f>
        <v>3.7527471784616121E-3</v>
      </c>
      <c r="F1324" s="2">
        <f>'Moving Avg'!D1324</f>
        <v>1.7771000000000001</v>
      </c>
      <c r="G1324" s="2">
        <f>'Moving Avg'!F1324</f>
        <v>1.769625</v>
      </c>
      <c r="H1324" s="2">
        <f>'Moving Avg'!G1324</f>
        <v>1.8763920000000007</v>
      </c>
      <c r="I1324" s="2">
        <f>'Moving Avg'!H1324</f>
        <v>1.7844639999999987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</row>
    <row r="1325" spans="1:12" ht="13.5" x14ac:dyDescent="0.25">
      <c r="A1325" s="3">
        <f>RSI!A1325</f>
        <v>44242</v>
      </c>
      <c r="B1325" s="2">
        <f>RSI!B1325</f>
        <v>1.7909999999999999</v>
      </c>
      <c r="C1325" s="2">
        <f>RSI!I1325</f>
        <v>49.356416807988168</v>
      </c>
      <c r="D1325" s="2">
        <f>MACD!E1325</f>
        <v>-6.4901276619582227E-3</v>
      </c>
      <c r="E1325" s="2">
        <f>MACD!F1325</f>
        <v>1.7041722103776453E-3</v>
      </c>
      <c r="F1325" s="2">
        <f>'Moving Avg'!D1325</f>
        <v>1.7830600000000001</v>
      </c>
      <c r="G1325" s="2">
        <f>'Moving Avg'!F1325</f>
        <v>1.7726099999999998</v>
      </c>
      <c r="H1325" s="2">
        <f>'Moving Avg'!G1325</f>
        <v>1.8694260000000009</v>
      </c>
      <c r="I1325" s="2">
        <f>'Moving Avg'!H1325</f>
        <v>1.7860414999999989</v>
      </c>
      <c r="J1325" s="5" t="str">
        <f>OBV!F1325</f>
        <v>BEARISH</v>
      </c>
      <c r="K1325" s="5" t="str">
        <f>OBV!G1325</f>
        <v>NEUTRAL</v>
      </c>
      <c r="L1325" s="5" t="str">
        <f>OBV!H1325</f>
        <v>BEARISH DIVERGENCE</v>
      </c>
    </row>
    <row r="1326" spans="1:12" ht="13.5" x14ac:dyDescent="0.25">
      <c r="A1326" s="3">
        <f>RSI!A1326</f>
        <v>44243</v>
      </c>
      <c r="B1326" s="2">
        <f>RSI!B1326</f>
        <v>1.7710999999999999</v>
      </c>
      <c r="C1326" s="2">
        <f>RSI!I1326</f>
        <v>47.290989268634902</v>
      </c>
      <c r="D1326" s="2">
        <f>MACD!E1326</f>
        <v>2.1003296605637267E-4</v>
      </c>
      <c r="E1326" s="2">
        <f>MACD!F1326</f>
        <v>1.405344361513391E-3</v>
      </c>
      <c r="F1326" s="2">
        <f>'Moving Avg'!D1326</f>
        <v>1.7929999999999999</v>
      </c>
      <c r="G1326" s="2">
        <f>'Moving Avg'!F1326</f>
        <v>1.7721099999999996</v>
      </c>
      <c r="H1326" s="2">
        <f>'Moving Avg'!G1326</f>
        <v>1.8596740000000009</v>
      </c>
      <c r="I1326" s="2">
        <f>'Moving Avg'!H1326</f>
        <v>1.787407999999999</v>
      </c>
      <c r="J1326" s="5" t="str">
        <f>OBV!F1326</f>
        <v>BEARISH</v>
      </c>
      <c r="K1326" s="5" t="str">
        <f>OBV!G1326</f>
        <v>NEUTRAL</v>
      </c>
      <c r="L1326" s="5" t="str">
        <f>OBV!H1326</f>
        <v>BEARISH DIVERGENCE</v>
      </c>
    </row>
    <row r="1327" spans="1:12" ht="13.5" x14ac:dyDescent="0.25">
      <c r="A1327" s="3">
        <f>RSI!A1327</f>
        <v>44244</v>
      </c>
      <c r="B1327" s="2">
        <f>RSI!B1327</f>
        <v>1.7512000000000001</v>
      </c>
      <c r="C1327" s="2">
        <f>RSI!I1327</f>
        <v>45.251668147606779</v>
      </c>
      <c r="D1327" s="2">
        <f>MACD!E1327</f>
        <v>-1.6288999451408159E-4</v>
      </c>
      <c r="E1327" s="2">
        <f>MACD!F1327</f>
        <v>1.0916974903078965E-3</v>
      </c>
      <c r="F1327" s="2">
        <f>'Moving Avg'!D1327</f>
        <v>1.7790599999999999</v>
      </c>
      <c r="G1327" s="2">
        <f>'Moving Avg'!F1327</f>
        <v>1.770615</v>
      </c>
      <c r="H1327" s="2">
        <f>'Moving Avg'!G1327</f>
        <v>1.8507180000000005</v>
      </c>
      <c r="I1327" s="2">
        <f>'Moving Avg'!H1327</f>
        <v>1.7884514999999988</v>
      </c>
      <c r="J1327" s="5" t="str">
        <f>OBV!F1327</f>
        <v>BEARISH</v>
      </c>
      <c r="K1327" s="5" t="str">
        <f>OBV!G1327</f>
        <v>STRONG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1.7313000000000001</v>
      </c>
      <c r="C1328" s="2">
        <f>RSI!I1328</f>
        <v>43.243444037682721</v>
      </c>
      <c r="D1328" s="2">
        <f>MACD!E1328</f>
        <v>1.2476448938654183E-3</v>
      </c>
      <c r="E1328" s="2">
        <f>MACD!F1328</f>
        <v>1.1228869710194008E-3</v>
      </c>
      <c r="F1328" s="2">
        <f>'Moving Avg'!D1328</f>
        <v>1.7671199999999998</v>
      </c>
      <c r="G1328" s="2">
        <f>'Moving Avg'!F1328</f>
        <v>1.7691199999999998</v>
      </c>
      <c r="H1328" s="2">
        <f>'Moving Avg'!G1328</f>
        <v>1.8439520000000003</v>
      </c>
      <c r="I1328" s="2">
        <f>'Moving Avg'!H1328</f>
        <v>1.7891714999999988</v>
      </c>
      <c r="J1328" s="5" t="str">
        <f>OBV!F1328</f>
        <v>BEARISH</v>
      </c>
      <c r="K1328" s="5" t="str">
        <f>OBV!G1328</f>
        <v>STRONG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1.7710999999999999</v>
      </c>
      <c r="C1329" s="2">
        <f>RSI!I1329</f>
        <v>48.195231537751873</v>
      </c>
      <c r="D1329" s="2">
        <f>MACD!E1329</f>
        <v>-1.2402194095510799E-2</v>
      </c>
      <c r="E1329" s="2">
        <f>MACD!F1329</f>
        <v>-1.5821292422866394E-3</v>
      </c>
      <c r="F1329" s="2">
        <f>'Moving Avg'!D1329</f>
        <v>1.7631399999999999</v>
      </c>
      <c r="G1329" s="2">
        <f>'Moving Avg'!F1329</f>
        <v>1.7701149999999999</v>
      </c>
      <c r="H1329" s="2">
        <f>'Moving Avg'!G1329</f>
        <v>1.8403700000000001</v>
      </c>
      <c r="I1329" s="2">
        <f>'Moving Avg'!H1329</f>
        <v>1.7899229999999988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1.7710999999999999</v>
      </c>
      <c r="C1330" s="2">
        <f>RSI!I1330</f>
        <v>48.19523153775188</v>
      </c>
      <c r="D1330" s="2">
        <f>MACD!E1330</f>
        <v>-1.3139222430828212E-2</v>
      </c>
      <c r="E1330" s="2">
        <f>MACD!F1330</f>
        <v>-3.8935478799949543E-3</v>
      </c>
      <c r="F1330" s="2">
        <f>'Moving Avg'!D1330</f>
        <v>1.7591600000000001</v>
      </c>
      <c r="G1330" s="2">
        <f>'Moving Avg'!F1330</f>
        <v>1.7711099999999997</v>
      </c>
      <c r="H1330" s="2">
        <f>'Moving Avg'!G1330</f>
        <v>1.834598</v>
      </c>
      <c r="I1330" s="2">
        <f>'Moving Avg'!H1330</f>
        <v>1.7908979999999988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1.7710999999999999</v>
      </c>
      <c r="C1331" s="2">
        <f>RSI!I1331</f>
        <v>48.19523153775188</v>
      </c>
      <c r="D1331" s="2">
        <f>MACD!E1331</f>
        <v>-1.980282899062602E-2</v>
      </c>
      <c r="E1331" s="2">
        <f>MACD!F1331</f>
        <v>-7.0754041021211678E-3</v>
      </c>
      <c r="F1331" s="2">
        <f>'Moving Avg'!D1331</f>
        <v>1.7591600000000001</v>
      </c>
      <c r="G1331" s="2">
        <f>'Moving Avg'!F1331</f>
        <v>1.7711100000000002</v>
      </c>
      <c r="H1331" s="2">
        <f>'Moving Avg'!G1331</f>
        <v>1.8302200000000002</v>
      </c>
      <c r="I1331" s="2">
        <f>'Moving Avg'!H1331</f>
        <v>1.7918729999999985</v>
      </c>
      <c r="J1331" s="5" t="str">
        <f>OBV!F1331</f>
        <v>BEARISH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1.7710999999999999</v>
      </c>
      <c r="C1332" s="2">
        <f>RSI!I1332</f>
        <v>48.19523153775188</v>
      </c>
      <c r="D1332" s="2">
        <f>MACD!E1332</f>
        <v>-1.0056619554676738E-2</v>
      </c>
      <c r="E1332" s="2">
        <f>MACD!F1332</f>
        <v>-7.6716471926322827E-3</v>
      </c>
      <c r="F1332" s="2">
        <f>'Moving Avg'!D1332</f>
        <v>1.7631399999999999</v>
      </c>
      <c r="G1332" s="2">
        <f>'Moving Avg'!F1332</f>
        <v>1.7711099999999997</v>
      </c>
      <c r="H1332" s="2">
        <f>'Moving Avg'!G1332</f>
        <v>1.8258420000000002</v>
      </c>
      <c r="I1332" s="2">
        <f>'Moving Avg'!H1332</f>
        <v>1.7928479999999984</v>
      </c>
      <c r="J1332" s="5" t="str">
        <f>OBV!F1332</f>
        <v>BEARISH</v>
      </c>
      <c r="K1332" s="5" t="str">
        <f>OBV!G1332</f>
        <v>NEUTRAL</v>
      </c>
      <c r="L1332" s="5" t="str">
        <f>OBV!H1332</f>
        <v>BEARISH DIVERGENCE</v>
      </c>
    </row>
    <row r="1333" spans="1:12" ht="13.5" x14ac:dyDescent="0.25">
      <c r="A1333" s="3">
        <f>RSI!A1333</f>
        <v>44252</v>
      </c>
      <c r="B1333" s="2">
        <f>RSI!B1333</f>
        <v>1.7710999999999999</v>
      </c>
      <c r="C1333" s="2">
        <f>RSI!I1333</f>
        <v>48.19523153775188</v>
      </c>
      <c r="D1333" s="2">
        <f>MACD!E1333</f>
        <v>-6.3385737623555816E-3</v>
      </c>
      <c r="E1333" s="2">
        <f>MACD!F1333</f>
        <v>-7.4050325065769425E-3</v>
      </c>
      <c r="F1333" s="2">
        <f>'Moving Avg'!D1333</f>
        <v>1.7710999999999999</v>
      </c>
      <c r="G1333" s="2">
        <f>'Moving Avg'!F1333</f>
        <v>1.7711099999999997</v>
      </c>
      <c r="H1333" s="2">
        <f>'Moving Avg'!G1333</f>
        <v>1.8226580000000001</v>
      </c>
      <c r="I1333" s="2">
        <f>'Moving Avg'!H1333</f>
        <v>1.7938229999999984</v>
      </c>
      <c r="J1333" s="5" t="str">
        <f>OBV!F1333</f>
        <v>BULLISH</v>
      </c>
      <c r="K1333" s="5" t="str">
        <f>OBV!G1333</f>
        <v>NEUTRAL</v>
      </c>
      <c r="L1333" s="5" t="str">
        <f>OBV!H1333</f>
        <v>CONFIRMED BULLISH</v>
      </c>
    </row>
    <row r="1334" spans="1:12" ht="13.5" x14ac:dyDescent="0.25">
      <c r="A1334" s="3">
        <f>RSI!A1334</f>
        <v>44253</v>
      </c>
      <c r="B1334" s="2">
        <f>RSI!B1334</f>
        <v>1.7710999999999999</v>
      </c>
      <c r="C1334" s="2">
        <f>RSI!I1334</f>
        <v>48.19523153775188</v>
      </c>
      <c r="D1334" s="2">
        <f>MACD!E1334</f>
        <v>-3.1265598366072567E-3</v>
      </c>
      <c r="E1334" s="2">
        <f>MACD!F1334</f>
        <v>-6.5493379725830051E-3</v>
      </c>
      <c r="F1334" s="2">
        <f>'Moving Avg'!D1334</f>
        <v>1.7710999999999999</v>
      </c>
      <c r="G1334" s="2">
        <f>'Moving Avg'!F1334</f>
        <v>1.7711099999999997</v>
      </c>
      <c r="H1334" s="2">
        <f>'Moving Avg'!G1334</f>
        <v>1.8198719999999999</v>
      </c>
      <c r="I1334" s="2">
        <f>'Moving Avg'!H1334</f>
        <v>1.7950214999999983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1.7710999999999999</v>
      </c>
      <c r="C1335" s="2">
        <f>RSI!I1335</f>
        <v>48.195231537751887</v>
      </c>
      <c r="D1335" s="2">
        <f>MACD!E1335</f>
        <v>-3.4761377128744719E-4</v>
      </c>
      <c r="E1335" s="2">
        <f>MACD!F1335</f>
        <v>-5.3089931323238937E-3</v>
      </c>
      <c r="F1335" s="2">
        <f>'Moving Avg'!D1335</f>
        <v>1.7710999999999999</v>
      </c>
      <c r="G1335" s="2">
        <f>'Moving Avg'!F1335</f>
        <v>1.7691199999999998</v>
      </c>
      <c r="H1335" s="2">
        <f>'Moving Avg'!G1335</f>
        <v>1.815096</v>
      </c>
      <c r="I1335" s="2">
        <f>'Moving Avg'!H1335</f>
        <v>1.7964434999999985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1.7710999999999999</v>
      </c>
      <c r="C1336" s="2">
        <f>RSI!I1336</f>
        <v>48.19523153775188</v>
      </c>
      <c r="D1336" s="2">
        <f>MACD!E1336</f>
        <v>-1.0011732497827719E-3</v>
      </c>
      <c r="E1336" s="2">
        <f>MACD!F1336</f>
        <v>-4.4474291558156695E-3</v>
      </c>
      <c r="F1336" s="2">
        <f>'Moving Avg'!D1336</f>
        <v>1.7710999999999999</v>
      </c>
      <c r="G1336" s="2">
        <f>'Moving Avg'!F1336</f>
        <v>1.7666299999999999</v>
      </c>
      <c r="H1336" s="2">
        <f>'Moving Avg'!G1336</f>
        <v>1.812508</v>
      </c>
      <c r="I1336" s="2">
        <f>'Moving Avg'!H1336</f>
        <v>1.7980614999999984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44258</v>
      </c>
      <c r="B1337" s="2">
        <f>RSI!B1337</f>
        <v>1.7612000000000001</v>
      </c>
      <c r="C1337" s="2">
        <f>RSI!I1337</f>
        <v>46.374464178652737</v>
      </c>
      <c r="D1337" s="2">
        <f>MACD!E1337</f>
        <v>-3.8300170206861939E-3</v>
      </c>
      <c r="E1337" s="2">
        <f>MACD!F1337</f>
        <v>-4.3239467287897746E-3</v>
      </c>
      <c r="F1337" s="2">
        <f>'Moving Avg'!D1337</f>
        <v>1.7691199999999998</v>
      </c>
      <c r="G1337" s="2">
        <f>'Moving Avg'!F1337</f>
        <v>1.7661350000000007</v>
      </c>
      <c r="H1337" s="2">
        <f>'Moving Avg'!G1337</f>
        <v>1.8105180000000005</v>
      </c>
      <c r="I1337" s="2">
        <f>'Moving Avg'!H1337</f>
        <v>1.7998254999999981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1.7710999999999999</v>
      </c>
      <c r="C1338" s="2">
        <f>RSI!I1338</f>
        <v>48.470928095313596</v>
      </c>
      <c r="D1338" s="2">
        <f>MACD!E1338</f>
        <v>-9.9115326016425698E-3</v>
      </c>
      <c r="E1338" s="2">
        <f>MACD!F1338</f>
        <v>-5.4414639033603333E-3</v>
      </c>
      <c r="F1338" s="2">
        <f>'Moving Avg'!D1338</f>
        <v>1.7691200000000002</v>
      </c>
      <c r="G1338" s="2">
        <f>'Moving Avg'!F1338</f>
        <v>1.7661350000000002</v>
      </c>
      <c r="H1338" s="2">
        <f>'Moving Avg'!G1338</f>
        <v>1.8081300000000007</v>
      </c>
      <c r="I1338" s="2">
        <f>'Moving Avg'!H1338</f>
        <v>1.801694999999998</v>
      </c>
      <c r="J1338" s="5" t="str">
        <f>OBV!F1338</f>
        <v>BEARISH</v>
      </c>
      <c r="K1338" s="5" t="str">
        <f>OBV!G1338</f>
        <v>NEUTRAL</v>
      </c>
      <c r="L1338" s="5" t="str">
        <f>OBV!H1338</f>
        <v>NEUTRAL</v>
      </c>
    </row>
    <row r="1339" spans="1:12" ht="13.5" x14ac:dyDescent="0.25">
      <c r="A1339" s="3">
        <f>RSI!A1339</f>
        <v>44260</v>
      </c>
      <c r="B1339" s="2">
        <f>RSI!B1339</f>
        <v>1.7214</v>
      </c>
      <c r="C1339" s="2">
        <f>RSI!I1339</f>
        <v>40.013663143917185</v>
      </c>
      <c r="D1339" s="2">
        <f>MACD!E1339</f>
        <v>-5.2123036966751357E-3</v>
      </c>
      <c r="E1339" s="2">
        <f>MACD!F1339</f>
        <v>-5.3956318620232945E-3</v>
      </c>
      <c r="F1339" s="2">
        <f>'Moving Avg'!D1339</f>
        <v>1.75918</v>
      </c>
      <c r="G1339" s="2">
        <f>'Moving Avg'!F1339</f>
        <v>1.7676300000000005</v>
      </c>
      <c r="H1339" s="2">
        <f>'Moving Avg'!G1339</f>
        <v>1.8047480000000005</v>
      </c>
      <c r="I1339" s="2">
        <f>'Moving Avg'!H1339</f>
        <v>1.8033159999999984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1.7214</v>
      </c>
      <c r="C1340" s="2">
        <f>RSI!I1340</f>
        <v>40.013663143917185</v>
      </c>
      <c r="D1340" s="2">
        <f>MACD!E1340</f>
        <v>-9.0479040991509052E-4</v>
      </c>
      <c r="E1340" s="2">
        <f>MACD!F1340</f>
        <v>-4.4974635716016533E-3</v>
      </c>
      <c r="F1340" s="2">
        <f>'Moving Avg'!D1340</f>
        <v>1.7492399999999999</v>
      </c>
      <c r="G1340" s="2">
        <f>'Moving Avg'!F1340</f>
        <v>1.7656400000000005</v>
      </c>
      <c r="H1340" s="2">
        <f>'Moving Avg'!G1340</f>
        <v>1.7997740000000004</v>
      </c>
      <c r="I1340" s="2">
        <f>'Moving Avg'!H1340</f>
        <v>1.8047409999999986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1.8209</v>
      </c>
      <c r="C1341" s="2">
        <f>RSI!I1341</f>
        <v>57.308772207326491</v>
      </c>
      <c r="D1341" s="2">
        <f>MACD!E1341</f>
        <v>-4.3236356649045682E-3</v>
      </c>
      <c r="E1341" s="2">
        <f>MACD!F1341</f>
        <v>-4.4626979902622366E-3</v>
      </c>
      <c r="F1341" s="2">
        <f>'Moving Avg'!D1341</f>
        <v>1.7591999999999999</v>
      </c>
      <c r="G1341" s="2">
        <f>'Moving Avg'!F1341</f>
        <v>1.7706150000000005</v>
      </c>
      <c r="H1341" s="2">
        <f>'Moving Avg'!G1341</f>
        <v>1.7977840000000003</v>
      </c>
      <c r="I1341" s="2">
        <f>'Moving Avg'!H1341</f>
        <v>1.8064679999999984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</row>
    <row r="1342" spans="1:12" ht="13.5" x14ac:dyDescent="0.25">
      <c r="A1342" s="3">
        <f>RSI!A1342</f>
        <v>44265</v>
      </c>
      <c r="B1342" s="2">
        <f>RSI!B1342</f>
        <v>1.8607</v>
      </c>
      <c r="C1342" s="2">
        <f>RSI!I1342</f>
        <v>62.025180130184069</v>
      </c>
      <c r="D1342" s="2">
        <f>MACD!E1342</f>
        <v>-1.0468615444000129E-2</v>
      </c>
      <c r="E1342" s="2">
        <f>MACD!F1342</f>
        <v>-5.6638814810098153E-3</v>
      </c>
      <c r="F1342" s="2">
        <f>'Moving Avg'!D1342</f>
        <v>1.7791000000000001</v>
      </c>
      <c r="G1342" s="2">
        <f>'Moving Avg'!F1342</f>
        <v>1.772605</v>
      </c>
      <c r="H1342" s="2">
        <f>'Moving Avg'!G1342</f>
        <v>1.7979840000000002</v>
      </c>
      <c r="I1342" s="2">
        <f>'Moving Avg'!H1342</f>
        <v>1.8085894999999983</v>
      </c>
      <c r="J1342" s="5" t="str">
        <f>OBV!F1342</f>
        <v>BULLISH</v>
      </c>
      <c r="K1342" s="5" t="str">
        <f>OBV!G1342</f>
        <v>NEUTRAL</v>
      </c>
      <c r="L1342" s="5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1.7909999999999999</v>
      </c>
      <c r="C1343" s="2">
        <f>RSI!I1343</f>
        <v>51.330198394171525</v>
      </c>
      <c r="D1343" s="2">
        <f>MACD!E1343</f>
        <v>-1.1021877488089471E-2</v>
      </c>
      <c r="E1343" s="2">
        <f>MACD!F1343</f>
        <v>-6.7354806824257464E-3</v>
      </c>
      <c r="F1343" s="2">
        <f>'Moving Avg'!D1343</f>
        <v>1.78308</v>
      </c>
      <c r="G1343" s="2">
        <f>'Moving Avg'!F1343</f>
        <v>1.772605</v>
      </c>
      <c r="H1343" s="2">
        <f>'Moving Avg'!G1343</f>
        <v>1.7948</v>
      </c>
      <c r="I1343" s="2">
        <f>'Moving Avg'!H1343</f>
        <v>1.8101949999999982</v>
      </c>
      <c r="J1343" s="5" t="str">
        <f>OBV!F1343</f>
        <v>BEARISH</v>
      </c>
      <c r="K1343" s="5" t="str">
        <f>OBV!G1343</f>
        <v>NEUTRAL</v>
      </c>
      <c r="L1343" s="5" t="str">
        <f>OBV!H1343</f>
        <v>BEARISH DIVERGENCE</v>
      </c>
    </row>
    <row r="1344" spans="1:12" ht="13.5" x14ac:dyDescent="0.25">
      <c r="A1344" s="3">
        <f>RSI!A1344</f>
        <v>44267</v>
      </c>
      <c r="B1344" s="2">
        <f>RSI!B1344</f>
        <v>1.7909999999999999</v>
      </c>
      <c r="C1344" s="2">
        <f>RSI!I1344</f>
        <v>51.330198394171525</v>
      </c>
      <c r="D1344" s="2">
        <f>MACD!E1344</f>
        <v>-1.1556520086870581E-2</v>
      </c>
      <c r="E1344" s="2">
        <f>MACD!F1344</f>
        <v>-7.699688563314714E-3</v>
      </c>
      <c r="F1344" s="2">
        <f>'Moving Avg'!D1344</f>
        <v>1.7970000000000002</v>
      </c>
      <c r="G1344" s="2">
        <f>'Moving Avg'!F1344</f>
        <v>1.7726049999999998</v>
      </c>
      <c r="H1344" s="2">
        <f>'Moving Avg'!G1344</f>
        <v>1.7922119999999999</v>
      </c>
      <c r="I1344" s="2">
        <f>'Moving Avg'!H1344</f>
        <v>1.8119959999999979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1.7612000000000001</v>
      </c>
      <c r="C1345" s="2">
        <f>RSI!I1345</f>
        <v>47.287158011266122</v>
      </c>
      <c r="D1345" s="2">
        <f>MACD!E1345</f>
        <v>-9.8630746005952119E-3</v>
      </c>
      <c r="E1345" s="2">
        <f>MACD!F1345</f>
        <v>-8.1323657707708143E-3</v>
      </c>
      <c r="F1345" s="2">
        <f>'Moving Avg'!D1345</f>
        <v>1.8049600000000001</v>
      </c>
      <c r="G1345" s="2">
        <f>'Moving Avg'!F1345</f>
        <v>1.7711150000000004</v>
      </c>
      <c r="H1345" s="2">
        <f>'Moving Avg'!G1345</f>
        <v>1.7876359999999998</v>
      </c>
      <c r="I1345" s="2">
        <f>'Moving Avg'!H1345</f>
        <v>1.8138159999999979</v>
      </c>
      <c r="J1345" s="5" t="str">
        <f>OBV!F1345</f>
        <v>BEARISH</v>
      </c>
      <c r="K1345" s="5" t="str">
        <f>OBV!G1345</f>
        <v>NEUTRAL</v>
      </c>
      <c r="L1345" s="5" t="str">
        <f>OBV!H1345</f>
        <v>BEARISH DIVERGENCE</v>
      </c>
    </row>
    <row r="1346" spans="1:12" ht="13.5" x14ac:dyDescent="0.25">
      <c r="A1346" s="3">
        <f>RSI!A1346</f>
        <v>44271</v>
      </c>
      <c r="B1346" s="2">
        <f>RSI!B1346</f>
        <v>1.7413000000000001</v>
      </c>
      <c r="C1346" s="2">
        <f>RSI!I1346</f>
        <v>44.752198608742113</v>
      </c>
      <c r="D1346" s="2">
        <f>MACD!E1346</f>
        <v>-6.8370067740193274E-3</v>
      </c>
      <c r="E1346" s="2">
        <f>MACD!F1346</f>
        <v>-7.8732939714205169E-3</v>
      </c>
      <c r="F1346" s="2">
        <f>'Moving Avg'!D1346</f>
        <v>1.7890400000000004</v>
      </c>
      <c r="G1346" s="2">
        <f>'Moving Avg'!F1346</f>
        <v>1.7696250000000002</v>
      </c>
      <c r="H1346" s="2">
        <f>'Moving Avg'!G1346</f>
        <v>1.7828599999999994</v>
      </c>
      <c r="I1346" s="2">
        <f>'Moving Avg'!H1346</f>
        <v>1.8157319999999979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1.6716</v>
      </c>
      <c r="C1347" s="2">
        <f>RSI!I1347</f>
        <v>37.225093546066454</v>
      </c>
      <c r="D1347" s="2">
        <f>MACD!E1347</f>
        <v>-4.0875412614349571E-4</v>
      </c>
      <c r="E1347" s="2">
        <f>MACD!F1347</f>
        <v>-6.3803860023651125E-3</v>
      </c>
      <c r="F1347" s="2">
        <f>'Moving Avg'!D1347</f>
        <v>1.75122</v>
      </c>
      <c r="G1347" s="2">
        <f>'Moving Avg'!F1347</f>
        <v>1.7656449999999999</v>
      </c>
      <c r="H1347" s="2">
        <f>'Moving Avg'!G1347</f>
        <v>1.7776859999999994</v>
      </c>
      <c r="I1347" s="2">
        <f>'Moving Avg'!H1347</f>
        <v>1.8173274999999982</v>
      </c>
      <c r="J1347" s="5" t="str">
        <f>OBV!F1347</f>
        <v>BEARISH</v>
      </c>
      <c r="K1347" s="5" t="str">
        <f>OBV!G1347</f>
        <v>STRONG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1.7413000000000001</v>
      </c>
      <c r="C1348" s="2">
        <f>RSI!I1348</f>
        <v>46.851971088471544</v>
      </c>
      <c r="D1348" s="2">
        <f>MACD!E1348</f>
        <v>2.0134809014076271E-3</v>
      </c>
      <c r="E1348" s="2">
        <f>MACD!F1348</f>
        <v>-4.7016126216105651E-3</v>
      </c>
      <c r="F1348" s="2">
        <f>'Moving Avg'!D1348</f>
        <v>1.7412800000000002</v>
      </c>
      <c r="G1348" s="2">
        <f>'Moving Avg'!F1348</f>
        <v>1.7661449999999999</v>
      </c>
      <c r="H1348" s="2">
        <f>'Moving Avg'!G1348</f>
        <v>1.7754979999999991</v>
      </c>
      <c r="I1348" s="2">
        <f>'Moving Avg'!H1348</f>
        <v>1.8192434999999982</v>
      </c>
      <c r="J1348" s="5" t="str">
        <f>OBV!F1348</f>
        <v>BEARISH</v>
      </c>
      <c r="K1348" s="5" t="str">
        <f>OBV!G1348</f>
        <v>STRONG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1.7214</v>
      </c>
      <c r="C1349" s="2">
        <f>RSI!I1349</f>
        <v>44.74226330937168</v>
      </c>
      <c r="D1349" s="2">
        <f>MACD!E1349</f>
        <v>-1.9441808963960305E-3</v>
      </c>
      <c r="E1349" s="2">
        <f>MACD!F1349</f>
        <v>-4.1501262765676582E-3</v>
      </c>
      <c r="F1349" s="2">
        <f>'Moving Avg'!D1349</f>
        <v>1.7273600000000002</v>
      </c>
      <c r="G1349" s="2">
        <f>'Moving Avg'!F1349</f>
        <v>1.7636600000000002</v>
      </c>
      <c r="H1349" s="2">
        <f>'Moving Avg'!G1349</f>
        <v>1.773507999999999</v>
      </c>
      <c r="I1349" s="2">
        <f>'Moving Avg'!H1349</f>
        <v>1.8208644999999983</v>
      </c>
      <c r="J1349" s="5" t="str">
        <f>OBV!F1349</f>
        <v>BEARISH</v>
      </c>
      <c r="K1349" s="5" t="str">
        <f>OBV!G1349</f>
        <v>STRONG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1.7710999999999999</v>
      </c>
      <c r="C1350" s="2">
        <f>RSI!I1350</f>
        <v>50.711613221194035</v>
      </c>
      <c r="D1350" s="2">
        <f>MACD!E1350</f>
        <v>-8.7042386479925238E-3</v>
      </c>
      <c r="E1350" s="2">
        <f>MACD!F1350</f>
        <v>-5.0609487508526318E-3</v>
      </c>
      <c r="F1350" s="2">
        <f>'Moving Avg'!D1350</f>
        <v>1.7293400000000001</v>
      </c>
      <c r="G1350" s="2">
        <f>'Moving Avg'!F1350</f>
        <v>1.7636600000000002</v>
      </c>
      <c r="H1350" s="2">
        <f>'Moving Avg'!G1350</f>
        <v>1.7721139999999991</v>
      </c>
      <c r="I1350" s="2">
        <f>'Moving Avg'!H1350</f>
        <v>1.8225379999999984</v>
      </c>
      <c r="J1350" s="5" t="str">
        <f>OBV!F1350</f>
        <v>BEARISH</v>
      </c>
      <c r="K1350" s="5" t="str">
        <f>OBV!G1350</f>
        <v>STRONG</v>
      </c>
      <c r="L1350" s="5" t="str">
        <f>OBV!H1350</f>
        <v>BEARISH DIVERGENCE</v>
      </c>
    </row>
    <row r="1351" spans="1:12" ht="13.5" x14ac:dyDescent="0.25">
      <c r="A1351" s="3">
        <f>RSI!A1351</f>
        <v>44278</v>
      </c>
      <c r="B1351" s="2">
        <f>RSI!B1351</f>
        <v>1.6816</v>
      </c>
      <c r="C1351" s="2">
        <f>RSI!I1351</f>
        <v>41.92772881040851</v>
      </c>
      <c r="D1351" s="2">
        <f>MACD!E1351</f>
        <v>7.4695535825002324E-3</v>
      </c>
      <c r="E1351" s="2">
        <f>MACD!F1351</f>
        <v>-2.5548482841820587E-3</v>
      </c>
      <c r="F1351" s="2">
        <f>'Moving Avg'!D1351</f>
        <v>1.7174</v>
      </c>
      <c r="G1351" s="2">
        <f>'Moving Avg'!F1351</f>
        <v>1.759185</v>
      </c>
      <c r="H1351" s="2">
        <f>'Moving Avg'!G1351</f>
        <v>1.7681339999999992</v>
      </c>
      <c r="I1351" s="2">
        <f>'Moving Avg'!H1351</f>
        <v>1.8235684999999986</v>
      </c>
      <c r="J1351" s="5" t="str">
        <f>OBV!F1351</f>
        <v>BEARISH</v>
      </c>
      <c r="K1351" s="5" t="str">
        <f>OBV!G1351</f>
        <v>STRONG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1.7214</v>
      </c>
      <c r="C1352" s="2">
        <f>RSI!I1352</f>
        <v>46.375922975549294</v>
      </c>
      <c r="D1352" s="2">
        <f>MACD!E1352</f>
        <v>2.4818598166703953E-2</v>
      </c>
      <c r="E1352" s="2">
        <f>MACD!F1352</f>
        <v>2.9198410059951443E-3</v>
      </c>
      <c r="F1352" s="2">
        <f>'Moving Avg'!D1352</f>
        <v>1.7273600000000002</v>
      </c>
      <c r="G1352" s="2">
        <f>'Moving Avg'!F1352</f>
        <v>1.7566999999999999</v>
      </c>
      <c r="H1352" s="2">
        <f>'Moving Avg'!G1352</f>
        <v>1.7657459999999991</v>
      </c>
      <c r="I1352" s="2">
        <f>'Moving Avg'!H1352</f>
        <v>1.8244904999999987</v>
      </c>
      <c r="J1352" s="5" t="str">
        <f>OBV!F1352</f>
        <v>BEARISH</v>
      </c>
      <c r="K1352" s="5" t="str">
        <f>OBV!G1352</f>
        <v>NEUTRAL</v>
      </c>
      <c r="L1352" s="5" t="str">
        <f>OBV!H1352</f>
        <v>BEARISH DIVERGENCE</v>
      </c>
    </row>
    <row r="1353" spans="1:12" ht="13.5" x14ac:dyDescent="0.25">
      <c r="A1353" s="3">
        <f>RSI!A1353</f>
        <v>44280</v>
      </c>
      <c r="B1353" s="2">
        <f>RSI!B1353</f>
        <v>1.6516999999999999</v>
      </c>
      <c r="C1353" s="2">
        <f>RSI!I1353</f>
        <v>40.522080295249374</v>
      </c>
      <c r="D1353" s="2">
        <f>MACD!E1353</f>
        <v>3.4155671864678716E-2</v>
      </c>
      <c r="E1353" s="2">
        <f>MACD!F1353</f>
        <v>9.1670071777318601E-3</v>
      </c>
      <c r="F1353" s="2">
        <f>'Moving Avg'!D1353</f>
        <v>1.7094400000000001</v>
      </c>
      <c r="G1353" s="2">
        <f>'Moving Avg'!F1353</f>
        <v>1.7507299999999997</v>
      </c>
      <c r="H1353" s="2">
        <f>'Moving Avg'!G1353</f>
        <v>1.761963999999999</v>
      </c>
      <c r="I1353" s="2">
        <f>'Moving Avg'!H1353</f>
        <v>1.8247289999999987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1.6317999999999999</v>
      </c>
      <c r="C1354" s="2">
        <f>RSI!I1354</f>
        <v>39.008140145524877</v>
      </c>
      <c r="D1354" s="2">
        <f>MACD!E1354</f>
        <v>4.4143343031300741E-2</v>
      </c>
      <c r="E1354" s="2">
        <f>MACD!F1354</f>
        <v>1.6162274348445638E-2</v>
      </c>
      <c r="F1354" s="2">
        <f>'Moving Avg'!D1354</f>
        <v>1.6915199999999999</v>
      </c>
      <c r="G1354" s="2">
        <f>'Moving Avg'!F1354</f>
        <v>1.7437649999999998</v>
      </c>
      <c r="H1354" s="2">
        <f>'Moving Avg'!G1354</f>
        <v>1.7587799999999993</v>
      </c>
      <c r="I1354" s="2">
        <f>'Moving Avg'!H1354</f>
        <v>1.8245324999999986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1.6915</v>
      </c>
      <c r="C1355" s="2">
        <f>RSI!I1355</f>
        <v>45.577207760595655</v>
      </c>
      <c r="D1355" s="2">
        <f>MACD!E1355</f>
        <v>4.4272790890833358E-2</v>
      </c>
      <c r="E1355" s="2">
        <f>MACD!F1355</f>
        <v>2.1784377656923183E-2</v>
      </c>
      <c r="F1355" s="2">
        <f>'Moving Avg'!D1355</f>
        <v>1.6756</v>
      </c>
      <c r="G1355" s="2">
        <f>'Moving Avg'!F1355</f>
        <v>1.7397849999999995</v>
      </c>
      <c r="H1355" s="2">
        <f>'Moving Avg'!G1355</f>
        <v>1.7579839999999995</v>
      </c>
      <c r="I1355" s="2">
        <f>'Moving Avg'!H1355</f>
        <v>1.8242714999999989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1.6915</v>
      </c>
      <c r="C1356" s="2">
        <f>RSI!I1356</f>
        <v>45.577207760595648</v>
      </c>
      <c r="D1356" s="2">
        <f>MACD!E1356</f>
        <v>4.1602440457238155E-2</v>
      </c>
      <c r="E1356" s="2">
        <f>MACD!F1356</f>
        <v>2.5747990216986177E-2</v>
      </c>
      <c r="F1356" s="2">
        <f>'Moving Avg'!D1356</f>
        <v>1.6775800000000001</v>
      </c>
      <c r="G1356" s="2">
        <f>'Moving Avg'!F1356</f>
        <v>1.7358049999999996</v>
      </c>
      <c r="H1356" s="2">
        <f>'Moving Avg'!G1356</f>
        <v>1.7561919999999998</v>
      </c>
      <c r="I1356" s="2">
        <f>'Moving Avg'!H1356</f>
        <v>1.823618999999999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1.6915</v>
      </c>
      <c r="C1357" s="2">
        <f>RSI!I1357</f>
        <v>45.577207760595648</v>
      </c>
      <c r="D1357" s="2">
        <f>MACD!E1357</f>
        <v>2.8880628118014062E-2</v>
      </c>
      <c r="E1357" s="2">
        <f>MACD!F1357</f>
        <v>2.6374517797191754E-2</v>
      </c>
      <c r="F1357" s="2">
        <f>'Moving Avg'!D1357</f>
        <v>1.6715999999999998</v>
      </c>
      <c r="G1357" s="2">
        <f>'Moving Avg'!F1357</f>
        <v>1.7323200000000001</v>
      </c>
      <c r="H1357" s="2">
        <f>'Moving Avg'!G1357</f>
        <v>1.7544</v>
      </c>
      <c r="I1357" s="2">
        <f>'Moving Avg'!H1357</f>
        <v>1.8226034999999994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1.6516999999999999</v>
      </c>
      <c r="C1358" s="2">
        <f>RSI!I1358</f>
        <v>41.826238889534011</v>
      </c>
      <c r="D1358" s="2">
        <f>MACD!E1358</f>
        <v>3.202871670559615E-2</v>
      </c>
      <c r="E1358" s="2">
        <f>MACD!F1358</f>
        <v>2.7505357578872631E-2</v>
      </c>
      <c r="F1358" s="2">
        <f>'Moving Avg'!D1358</f>
        <v>1.6715999999999998</v>
      </c>
      <c r="G1358" s="2">
        <f>'Moving Avg'!F1358</f>
        <v>1.7263499999999996</v>
      </c>
      <c r="H1358" s="2">
        <f>'Moving Avg'!G1358</f>
        <v>1.75221</v>
      </c>
      <c r="I1358" s="2">
        <f>'Moving Avg'!H1358</f>
        <v>1.8209414999999993</v>
      </c>
      <c r="J1358" s="5" t="str">
        <f>OBV!F1358</f>
        <v>BEARISH</v>
      </c>
      <c r="K1358" s="5" t="str">
        <f>OBV!G1358</f>
        <v>STRONG</v>
      </c>
      <c r="L1358" s="5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1.6417999999999999</v>
      </c>
      <c r="C1359" s="2">
        <f>RSI!I1359</f>
        <v>40.924022188138835</v>
      </c>
      <c r="D1359" s="2">
        <f>MACD!E1359</f>
        <v>3.2823045750504098E-2</v>
      </c>
      <c r="E1359" s="2">
        <f>MACD!F1359</f>
        <v>2.8568895213198928E-2</v>
      </c>
      <c r="F1359" s="2">
        <f>'Moving Avg'!D1359</f>
        <v>1.6736</v>
      </c>
      <c r="G1359" s="2">
        <f>'Moving Avg'!F1359</f>
        <v>1.7223700000000002</v>
      </c>
      <c r="H1359" s="2">
        <f>'Moving Avg'!G1359</f>
        <v>1.7500220000000002</v>
      </c>
      <c r="I1359" s="2">
        <f>'Moving Avg'!H1359</f>
        <v>1.8186434999999992</v>
      </c>
      <c r="J1359" s="5" t="str">
        <f>OBV!F1359</f>
        <v>BEARISH</v>
      </c>
      <c r="K1359" s="5" t="str">
        <f>OBV!G1359</f>
        <v>STRONG</v>
      </c>
      <c r="L1359" s="5" t="str">
        <f>OBV!H1359</f>
        <v>BEARISH DIVERGENCE</v>
      </c>
    </row>
    <row r="1360" spans="1:12" ht="13.5" x14ac:dyDescent="0.25">
      <c r="A1360" s="3">
        <f>RSI!A1360</f>
        <v>44291</v>
      </c>
      <c r="B1360" s="2">
        <f>RSI!B1360</f>
        <v>1.6317999999999999</v>
      </c>
      <c r="C1360" s="2">
        <f>RSI!I1360</f>
        <v>39.985775456337059</v>
      </c>
      <c r="D1360" s="2">
        <f>MACD!E1360</f>
        <v>4.2365348611893561E-2</v>
      </c>
      <c r="E1360" s="2">
        <f>MACD!F1360</f>
        <v>3.1328185892937857E-2</v>
      </c>
      <c r="F1360" s="2">
        <f>'Moving Avg'!D1360</f>
        <v>1.6616599999999999</v>
      </c>
      <c r="G1360" s="2">
        <f>'Moving Avg'!F1360</f>
        <v>1.7178899999999999</v>
      </c>
      <c r="H1360" s="2">
        <f>'Moving Avg'!G1360</f>
        <v>1.7476340000000006</v>
      </c>
      <c r="I1360" s="2">
        <f>'Moving Avg'!H1360</f>
        <v>1.8164349999999994</v>
      </c>
      <c r="J1360" s="5" t="str">
        <f>OBV!F1360</f>
        <v>BEARISH</v>
      </c>
      <c r="K1360" s="5" t="str">
        <f>OBV!G1360</f>
        <v>STRONG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1.5920000000000001</v>
      </c>
      <c r="C1361" s="2">
        <f>RSI!I1361</f>
        <v>36.408073161771725</v>
      </c>
      <c r="D1361" s="2">
        <f>MACD!E1361</f>
        <v>4.0125097593188386E-2</v>
      </c>
      <c r="E1361" s="2">
        <f>MACD!F1361</f>
        <v>3.3087568232987967E-2</v>
      </c>
      <c r="F1361" s="2">
        <f>'Moving Avg'!D1361</f>
        <v>1.6417600000000001</v>
      </c>
      <c r="G1361" s="2">
        <f>'Moving Avg'!F1361</f>
        <v>1.7064450000000004</v>
      </c>
      <c r="H1361" s="2">
        <f>'Moving Avg'!G1361</f>
        <v>1.7440520000000006</v>
      </c>
      <c r="I1361" s="2">
        <f>'Moving Avg'!H1361</f>
        <v>1.8144744999999991</v>
      </c>
      <c r="J1361" s="5" t="str">
        <f>OBV!F1361</f>
        <v>BEARISH</v>
      </c>
      <c r="K1361" s="5" t="str">
        <f>OBV!G1361</f>
        <v>STRONG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1.5821000000000001</v>
      </c>
      <c r="C1362" s="2">
        <f>RSI!I1362</f>
        <v>35.555863003290881</v>
      </c>
      <c r="D1362" s="2">
        <f>MACD!E1362</f>
        <v>4.5790141979181076E-2</v>
      </c>
      <c r="E1362" s="2">
        <f>MACD!F1362</f>
        <v>3.562808298222659E-2</v>
      </c>
      <c r="F1362" s="2">
        <f>'Moving Avg'!D1362</f>
        <v>1.6198800000000002</v>
      </c>
      <c r="G1362" s="2">
        <f>'Moving Avg'!F1362</f>
        <v>1.6925150000000002</v>
      </c>
      <c r="H1362" s="2">
        <f>'Moving Avg'!G1362</f>
        <v>1.7402720000000005</v>
      </c>
      <c r="I1362" s="2">
        <f>'Moving Avg'!H1362</f>
        <v>1.8130514999999991</v>
      </c>
      <c r="J1362" s="5" t="str">
        <f>OBV!F1362</f>
        <v>BEARISH</v>
      </c>
      <c r="K1362" s="5" t="str">
        <f>OBV!G1362</f>
        <v>STRONG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1.5821000000000001</v>
      </c>
      <c r="C1363" s="2">
        <f>RSI!I1363</f>
        <v>35.555863003290867</v>
      </c>
      <c r="D1363" s="2">
        <f>MACD!E1363</f>
        <v>4.0571129552489316E-2</v>
      </c>
      <c r="E1363" s="2">
        <f>MACD!F1363</f>
        <v>3.6616692296279132E-2</v>
      </c>
      <c r="F1363" s="2">
        <f>'Moving Avg'!D1363</f>
        <v>1.6059600000000003</v>
      </c>
      <c r="G1363" s="2">
        <f>'Moving Avg'!F1363</f>
        <v>1.68207</v>
      </c>
      <c r="H1363" s="2">
        <f>'Moving Avg'!G1363</f>
        <v>1.7364920000000004</v>
      </c>
      <c r="I1363" s="2">
        <f>'Moving Avg'!H1363</f>
        <v>1.8114609999999991</v>
      </c>
      <c r="J1363" s="5" t="str">
        <f>OBV!F1363</f>
        <v>BEARISH</v>
      </c>
      <c r="K1363" s="5" t="str">
        <f>OBV!G1363</f>
        <v>STRONG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1.5821000000000001</v>
      </c>
      <c r="C1364" s="2">
        <f>RSI!I1364</f>
        <v>35.555863003290867</v>
      </c>
      <c r="D1364" s="2">
        <f>MACD!E1364</f>
        <v>3.3751434579411876E-2</v>
      </c>
      <c r="E1364" s="2">
        <f>MACD!F1364</f>
        <v>3.6043640752905684E-2</v>
      </c>
      <c r="F1364" s="2">
        <f>'Moving Avg'!D1364</f>
        <v>1.59402</v>
      </c>
      <c r="G1364" s="2">
        <f>'Moving Avg'!F1364</f>
        <v>1.6716250000000001</v>
      </c>
      <c r="H1364" s="2">
        <f>'Moving Avg'!G1364</f>
        <v>1.7327120000000003</v>
      </c>
      <c r="I1364" s="2">
        <f>'Moving Avg'!H1364</f>
        <v>1.8096189999999992</v>
      </c>
      <c r="J1364" s="5" t="str">
        <f>OBV!F1364</f>
        <v>BEARISH</v>
      </c>
      <c r="K1364" s="5" t="str">
        <f>OBV!G1364</f>
        <v>STRONG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1.5522</v>
      </c>
      <c r="C1365" s="2">
        <f>RSI!I1365</f>
        <v>32.671144721921465</v>
      </c>
      <c r="D1365" s="2">
        <f>MACD!E1365</f>
        <v>3.9989548950027487E-2</v>
      </c>
      <c r="E1365" s="2">
        <f>MACD!F1365</f>
        <v>3.6832822392330045E-2</v>
      </c>
      <c r="F1365" s="2">
        <f>'Moving Avg'!D1365</f>
        <v>1.5781000000000001</v>
      </c>
      <c r="G1365" s="2">
        <f>'Moving Avg'!F1365</f>
        <v>1.6611750000000001</v>
      </c>
      <c r="H1365" s="2">
        <f>'Moving Avg'!G1365</f>
        <v>1.7275380000000005</v>
      </c>
      <c r="I1365" s="2">
        <f>'Moving Avg'!H1365</f>
        <v>1.8076554999999996</v>
      </c>
      <c r="J1365" s="5" t="str">
        <f>OBV!F1365</f>
        <v>BEARISH</v>
      </c>
      <c r="K1365" s="5" t="str">
        <f>OBV!G1365</f>
        <v>STRONG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1.5920000000000001</v>
      </c>
      <c r="C1366" s="2">
        <f>RSI!I1366</f>
        <v>39.685828767341128</v>
      </c>
      <c r="D1366" s="2">
        <f>MACD!E1366</f>
        <v>4.3060555377717247E-2</v>
      </c>
      <c r="E1366" s="2">
        <f>MACD!F1366</f>
        <v>3.8078368989407488E-2</v>
      </c>
      <c r="F1366" s="2">
        <f>'Moving Avg'!D1366</f>
        <v>1.5780999999999998</v>
      </c>
      <c r="G1366" s="2">
        <f>'Moving Avg'!F1366</f>
        <v>1.6537099999999998</v>
      </c>
      <c r="H1366" s="2">
        <f>'Moving Avg'!G1366</f>
        <v>1.7229600000000005</v>
      </c>
      <c r="I1366" s="2">
        <f>'Moving Avg'!H1366</f>
        <v>1.8061699999999996</v>
      </c>
      <c r="J1366" s="5" t="str">
        <f>OBV!F1366</f>
        <v>BEARISH</v>
      </c>
      <c r="K1366" s="5" t="str">
        <f>OBV!G1366</f>
        <v>STRONG</v>
      </c>
      <c r="L1366" s="5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1.6516999999999999</v>
      </c>
      <c r="C1367" s="2">
        <f>RSI!I1367</f>
        <v>48.374392674924692</v>
      </c>
      <c r="D1367" s="2">
        <f>MACD!E1367</f>
        <v>4.168757687658875E-2</v>
      </c>
      <c r="E1367" s="2">
        <f>MACD!F1367</f>
        <v>3.880021056684374E-2</v>
      </c>
      <c r="F1367" s="2">
        <f>'Moving Avg'!D1367</f>
        <v>1.5920200000000002</v>
      </c>
      <c r="G1367" s="2">
        <f>'Moving Avg'!F1367</f>
        <v>1.6527149999999999</v>
      </c>
      <c r="H1367" s="2">
        <f>'Moving Avg'!G1367</f>
        <v>1.7205720000000009</v>
      </c>
      <c r="I1367" s="2">
        <f>'Moving Avg'!H1367</f>
        <v>1.8044524999999996</v>
      </c>
      <c r="J1367" s="5" t="str">
        <f>OBV!F1367</f>
        <v>BEARISH</v>
      </c>
      <c r="K1367" s="5" t="str">
        <f>OBV!G1367</f>
        <v>NEUTRAL</v>
      </c>
      <c r="L1367" s="5" t="str">
        <f>OBV!H1367</f>
        <v>BEARISH DIVERGENCE</v>
      </c>
    </row>
    <row r="1368" spans="1:12" ht="13.5" x14ac:dyDescent="0.25">
      <c r="A1368" s="3">
        <f>RSI!A1368</f>
        <v>44302</v>
      </c>
      <c r="B1368" s="2">
        <f>RSI!B1368</f>
        <v>1.7214</v>
      </c>
      <c r="C1368" s="2">
        <f>RSI!I1368</f>
        <v>56.291054515090764</v>
      </c>
      <c r="D1368" s="2">
        <f>MACD!E1368</f>
        <v>2.9304330736085404E-2</v>
      </c>
      <c r="E1368" s="2">
        <f>MACD!F1368</f>
        <v>3.6901034600692079E-2</v>
      </c>
      <c r="F1368" s="2">
        <f>'Moving Avg'!D1368</f>
        <v>1.6198799999999998</v>
      </c>
      <c r="G1368" s="2">
        <f>'Moving Avg'!F1368</f>
        <v>1.6517199999999999</v>
      </c>
      <c r="H1368" s="2">
        <f>'Moving Avg'!G1368</f>
        <v>1.7195780000000005</v>
      </c>
      <c r="I1368" s="2">
        <f>'Moving Avg'!H1368</f>
        <v>1.8028039999999999</v>
      </c>
      <c r="J1368" s="5" t="str">
        <f>OBV!F1368</f>
        <v>BEARISH</v>
      </c>
      <c r="K1368" s="5" t="str">
        <f>OBV!G1368</f>
        <v>NEUTRAL</v>
      </c>
      <c r="L1368" s="5" t="str">
        <f>OBV!H1368</f>
        <v>BEARISH DIVERGENCE</v>
      </c>
    </row>
    <row r="1369" spans="1:12" ht="13.5" x14ac:dyDescent="0.25">
      <c r="A1369" s="3">
        <f>RSI!A1369</f>
        <v>44305</v>
      </c>
      <c r="B1369" s="2">
        <f>RSI!B1369</f>
        <v>1.7612000000000001</v>
      </c>
      <c r="C1369" s="2">
        <f>RSI!I1369</f>
        <v>60.057622494646083</v>
      </c>
      <c r="D1369" s="2">
        <f>MACD!E1369</f>
        <v>1.4002877711632999E-2</v>
      </c>
      <c r="E1369" s="2">
        <f>MACD!F1369</f>
        <v>3.2321403222880268E-2</v>
      </c>
      <c r="F1369" s="2">
        <f>'Moving Avg'!D1369</f>
        <v>1.6556999999999999</v>
      </c>
      <c r="G1369" s="2">
        <f>'Moving Avg'!F1369</f>
        <v>1.6537099999999996</v>
      </c>
      <c r="H1369" s="2">
        <f>'Moving Avg'!G1369</f>
        <v>1.7209720000000004</v>
      </c>
      <c r="I1369" s="2">
        <f>'Moving Avg'!H1369</f>
        <v>1.801075</v>
      </c>
      <c r="J1369" s="5" t="str">
        <f>OBV!F1369</f>
        <v>BEARISH</v>
      </c>
      <c r="K1369" s="5" t="str">
        <f>OBV!G1369</f>
        <v>NEUTRAL</v>
      </c>
      <c r="L1369" s="5" t="str">
        <f>OBV!H1369</f>
        <v>BEARISH DIVERGENCE</v>
      </c>
    </row>
    <row r="1370" spans="1:12" ht="13.5" x14ac:dyDescent="0.25">
      <c r="A1370" s="3">
        <f>RSI!A1370</f>
        <v>44306</v>
      </c>
      <c r="B1370" s="2">
        <f>RSI!B1370</f>
        <v>1.7512000000000001</v>
      </c>
      <c r="C1370" s="2">
        <f>RSI!I1370</f>
        <v>58.689153574143766</v>
      </c>
      <c r="D1370" s="2">
        <f>MACD!E1370</f>
        <v>-3.0342169740094072E-4</v>
      </c>
      <c r="E1370" s="2">
        <f>MACD!F1370</f>
        <v>2.5796438238824028E-2</v>
      </c>
      <c r="F1370" s="2">
        <f>'Moving Avg'!D1370</f>
        <v>1.6955000000000002</v>
      </c>
      <c r="G1370" s="2">
        <f>'Moving Avg'!F1370</f>
        <v>1.6527149999999995</v>
      </c>
      <c r="H1370" s="2">
        <f>'Moving Avg'!G1370</f>
        <v>1.7207720000000004</v>
      </c>
      <c r="I1370" s="2">
        <f>'Moving Avg'!H1370</f>
        <v>1.799212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1.7413000000000001</v>
      </c>
      <c r="C1371" s="2">
        <f>RSI!I1371</f>
        <v>57.297214613828061</v>
      </c>
      <c r="D1371" s="2">
        <f>MACD!E1371</f>
        <v>-1.8259030388838804E-2</v>
      </c>
      <c r="E1371" s="2">
        <f>MACD!F1371</f>
        <v>1.6985344513291461E-2</v>
      </c>
      <c r="F1371" s="2">
        <f>'Moving Avg'!D1371</f>
        <v>1.7253599999999998</v>
      </c>
      <c r="G1371" s="2">
        <f>'Moving Avg'!F1371</f>
        <v>1.6556999999999999</v>
      </c>
      <c r="H1371" s="2">
        <f>'Moving Avg'!G1371</f>
        <v>1.7211699999999999</v>
      </c>
      <c r="I1371" s="2">
        <f>'Moving Avg'!H1371</f>
        <v>1.7973275000000002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</row>
    <row r="1372" spans="1:12" ht="13.5" x14ac:dyDescent="0.25">
      <c r="A1372" s="3">
        <f>RSI!A1372</f>
        <v>44308</v>
      </c>
      <c r="B1372" s="2">
        <f>RSI!B1372</f>
        <v>1.7413000000000001</v>
      </c>
      <c r="C1372" s="2">
        <f>RSI!I1372</f>
        <v>57.297214613828061</v>
      </c>
      <c r="D1372" s="2">
        <f>MACD!E1372</f>
        <v>-3.5343236282257884E-2</v>
      </c>
      <c r="E1372" s="2">
        <f>MACD!F1372</f>
        <v>6.5196283541815924E-3</v>
      </c>
      <c r="F1372" s="2">
        <f>'Moving Avg'!D1372</f>
        <v>1.7432799999999999</v>
      </c>
      <c r="G1372" s="2">
        <f>'Moving Avg'!F1372</f>
        <v>1.6566949999999998</v>
      </c>
      <c r="H1372" s="2">
        <f>'Moving Avg'!G1372</f>
        <v>1.7195779999999996</v>
      </c>
      <c r="I1372" s="2">
        <f>'Moving Avg'!H1372</f>
        <v>1.7954430000000001</v>
      </c>
      <c r="J1372" s="5" t="str">
        <f>OBV!F1372</f>
        <v>BEARISH</v>
      </c>
      <c r="K1372" s="5" t="str">
        <f>OBV!G1372</f>
        <v>NEUTRAL</v>
      </c>
      <c r="L1372" s="5" t="str">
        <f>OBV!H1372</f>
        <v>BEARISH DIVERGENCE</v>
      </c>
    </row>
    <row r="1373" spans="1:12" ht="13.5" x14ac:dyDescent="0.25">
      <c r="A1373" s="3">
        <f>RSI!A1373</f>
        <v>44309</v>
      </c>
      <c r="B1373" s="2">
        <f>RSI!B1373</f>
        <v>1.7313000000000001</v>
      </c>
      <c r="C1373" s="2">
        <f>RSI!I1373</f>
        <v>55.748297681597165</v>
      </c>
      <c r="D1373" s="2">
        <f>MACD!E1373</f>
        <v>-4.9399030229725804E-2</v>
      </c>
      <c r="E1373" s="2">
        <f>MACD!F1373</f>
        <v>-4.6641033625998878E-3</v>
      </c>
      <c r="F1373" s="2">
        <f>'Moving Avg'!D1373</f>
        <v>1.74526</v>
      </c>
      <c r="G1373" s="2">
        <f>'Moving Avg'!F1373</f>
        <v>1.6606749999999999</v>
      </c>
      <c r="H1373" s="2">
        <f>'Moving Avg'!G1373</f>
        <v>1.7183839999999997</v>
      </c>
      <c r="I1373" s="2">
        <f>'Moving Avg'!H1373</f>
        <v>1.79376</v>
      </c>
      <c r="J1373" s="5" t="str">
        <f>OBV!F1373</f>
        <v>BEARISH</v>
      </c>
      <c r="K1373" s="5" t="str">
        <f>OBV!G1373</f>
        <v>STRONG</v>
      </c>
      <c r="L1373" s="5" t="str">
        <f>OBV!H1373</f>
        <v>BEARISH DIVERGENCE</v>
      </c>
    </row>
    <row r="1374" spans="1:12" ht="13.5" x14ac:dyDescent="0.25">
      <c r="A1374" s="3">
        <f>RSI!A1374</f>
        <v>44312</v>
      </c>
      <c r="B1374" s="2">
        <f>RSI!B1374</f>
        <v>1.7214</v>
      </c>
      <c r="C1374" s="2">
        <f>RSI!I1374</f>
        <v>54.186567035779625</v>
      </c>
      <c r="D1374" s="2">
        <f>MACD!E1374</f>
        <v>-6.0815404060594158E-2</v>
      </c>
      <c r="E1374" s="2">
        <f>MACD!F1374</f>
        <v>-1.5894363502198743E-2</v>
      </c>
      <c r="F1374" s="2">
        <f>'Moving Avg'!D1374</f>
        <v>1.7373000000000001</v>
      </c>
      <c r="G1374" s="2">
        <f>'Moving Avg'!F1374</f>
        <v>1.6651549999999999</v>
      </c>
      <c r="H1374" s="2">
        <f>'Moving Avg'!G1374</f>
        <v>1.7169919999999996</v>
      </c>
      <c r="I1374" s="2">
        <f>'Moving Avg'!H1374</f>
        <v>1.7923069999999999</v>
      </c>
      <c r="J1374" s="5" t="str">
        <f>OBV!F1374</f>
        <v>BEARISH</v>
      </c>
      <c r="K1374" s="5" t="str">
        <f>OBV!G1374</f>
        <v>STRONG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1.7015</v>
      </c>
      <c r="C1375" s="2">
        <f>RSI!I1375</f>
        <v>51.088436588132588</v>
      </c>
      <c r="D1375" s="2">
        <f>MACD!E1375</f>
        <v>-7.3780193767848834E-2</v>
      </c>
      <c r="E1375" s="2">
        <f>MACD!F1375</f>
        <v>-2.7471529555328764E-2</v>
      </c>
      <c r="F1375" s="2">
        <f>'Moving Avg'!D1375</f>
        <v>1.7273600000000002</v>
      </c>
      <c r="G1375" s="2">
        <f>'Moving Avg'!F1375</f>
        <v>1.6656549999999999</v>
      </c>
      <c r="H1375" s="2">
        <f>'Moving Avg'!G1375</f>
        <v>1.7152019999999999</v>
      </c>
      <c r="I1375" s="2">
        <f>'Moving Avg'!H1375</f>
        <v>1.7904749999999998</v>
      </c>
      <c r="J1375" s="5" t="str">
        <f>OBV!F1375</f>
        <v>BEARISH</v>
      </c>
      <c r="K1375" s="5" t="str">
        <f>OBV!G1375</f>
        <v>STRONG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1.6915</v>
      </c>
      <c r="C1376" s="2">
        <f>RSI!I1376</f>
        <v>49.555132439792295</v>
      </c>
      <c r="D1376" s="2">
        <f>MACD!E1376</f>
        <v>-7.7934599449967168E-2</v>
      </c>
      <c r="E1376" s="2">
        <f>MACD!F1376</f>
        <v>-3.7564143534256446E-2</v>
      </c>
      <c r="F1376" s="2">
        <f>'Moving Avg'!D1376</f>
        <v>1.7174</v>
      </c>
      <c r="G1376" s="2">
        <f>'Moving Avg'!F1376</f>
        <v>1.6656549999999997</v>
      </c>
      <c r="H1376" s="2">
        <f>'Moving Avg'!G1376</f>
        <v>1.7136099999999999</v>
      </c>
      <c r="I1376" s="2">
        <f>'Moving Avg'!H1376</f>
        <v>1.7885930000000001</v>
      </c>
      <c r="J1376" s="5" t="str">
        <f>OBV!F1376</f>
        <v>BEARISH</v>
      </c>
      <c r="K1376" s="5" t="str">
        <f>OBV!G1376</f>
        <v>STRONG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1.6915</v>
      </c>
      <c r="C1377" s="2">
        <f>RSI!I1377</f>
        <v>49.555132439792295</v>
      </c>
      <c r="D1377" s="2">
        <f>MACD!E1377</f>
        <v>-7.2250619862453735E-2</v>
      </c>
      <c r="E1377" s="2">
        <f>MACD!F1377</f>
        <v>-4.4501438799895904E-2</v>
      </c>
      <c r="F1377" s="2">
        <f>'Moving Avg'!D1377</f>
        <v>1.7074400000000001</v>
      </c>
      <c r="G1377" s="2">
        <f>'Moving Avg'!F1377</f>
        <v>1.6656549999999999</v>
      </c>
      <c r="H1377" s="2">
        <f>'Moving Avg'!G1377</f>
        <v>1.7124159999999997</v>
      </c>
      <c r="I1377" s="2">
        <f>'Moving Avg'!H1377</f>
        <v>1.7867670000000002</v>
      </c>
      <c r="J1377" s="5" t="str">
        <f>OBV!F1377</f>
        <v>BEARISH</v>
      </c>
      <c r="K1377" s="5" t="str">
        <f>OBV!G1377</f>
        <v>STRONG</v>
      </c>
      <c r="L1377" s="5" t="str">
        <f>OBV!H1377</f>
        <v>CONFIRMED BEARISH</v>
      </c>
    </row>
    <row r="1378" spans="1:12" ht="13.5" x14ac:dyDescent="0.25">
      <c r="A1378" s="3">
        <f>RSI!A1378</f>
        <v>44316</v>
      </c>
      <c r="B1378" s="2">
        <f>RSI!B1378</f>
        <v>1.7114</v>
      </c>
      <c r="C1378" s="2">
        <f>RSI!I1378</f>
        <v>52.822957880167152</v>
      </c>
      <c r="D1378" s="2">
        <f>MACD!E1378</f>
        <v>-5.8178549019103354E-2</v>
      </c>
      <c r="E1378" s="2">
        <f>MACD!F1378</f>
        <v>-4.7236860843737398E-2</v>
      </c>
      <c r="F1378" s="2">
        <f>'Moving Avg'!D1378</f>
        <v>1.7034599999999998</v>
      </c>
      <c r="G1378" s="2">
        <f>'Moving Avg'!F1378</f>
        <v>1.6686399999999999</v>
      </c>
      <c r="H1378" s="2">
        <f>'Moving Avg'!G1378</f>
        <v>1.7120179999999996</v>
      </c>
      <c r="I1378" s="2">
        <f>'Moving Avg'!H1378</f>
        <v>1.7847890000000002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1.8109</v>
      </c>
      <c r="C1379" s="2">
        <f>RSI!I1379</f>
        <v>65.023370267866795</v>
      </c>
      <c r="D1379" s="2">
        <f>MACD!E1379</f>
        <v>-4.7623752215690596E-2</v>
      </c>
      <c r="E1379" s="2">
        <f>MACD!F1379</f>
        <v>-4.7314239118128043E-2</v>
      </c>
      <c r="F1379" s="2">
        <f>'Moving Avg'!D1379</f>
        <v>1.72136</v>
      </c>
      <c r="G1379" s="2">
        <f>'Moving Avg'!F1379</f>
        <v>1.677095</v>
      </c>
      <c r="H1379" s="2">
        <f>'Moving Avg'!G1379</f>
        <v>1.7128139999999998</v>
      </c>
      <c r="I1379" s="2">
        <f>'Moving Avg'!H1379</f>
        <v>1.783504</v>
      </c>
      <c r="J1379" s="5" t="str">
        <f>OBV!F1379</f>
        <v>BULLISH</v>
      </c>
      <c r="K1379" s="5" t="str">
        <f>OBV!G1379</f>
        <v>WEAK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1.8507</v>
      </c>
      <c r="C1380" s="2">
        <f>RSI!I1380</f>
        <v>68.52923951382391</v>
      </c>
      <c r="D1380" s="2">
        <f>MACD!E1380</f>
        <v>-4.3864595150729713E-2</v>
      </c>
      <c r="E1380" s="2">
        <f>MACD!F1380</f>
        <v>-4.662431032464838E-2</v>
      </c>
      <c r="F1380" s="2">
        <f>'Moving Avg'!D1380</f>
        <v>1.7512000000000001</v>
      </c>
      <c r="G1380" s="2">
        <f>'Moving Avg'!F1380</f>
        <v>1.6880400000000002</v>
      </c>
      <c r="H1380" s="2">
        <f>'Moving Avg'!G1380</f>
        <v>1.7144059999999997</v>
      </c>
      <c r="I1380" s="2">
        <f>'Moving Avg'!H1380</f>
        <v>1.7826975000000003</v>
      </c>
      <c r="J1380" s="5" t="str">
        <f>OBV!F1380</f>
        <v>BULLISH</v>
      </c>
      <c r="K1380" s="5" t="str">
        <f>OBV!G1380</f>
        <v>WEAK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1.8009999999999999</v>
      </c>
      <c r="C1381" s="2">
        <f>RSI!I1381</f>
        <v>60.38905930045658</v>
      </c>
      <c r="D1381" s="2">
        <f>MACD!E1381</f>
        <v>-3.9395003773330606E-2</v>
      </c>
      <c r="E1381" s="2">
        <f>MACD!F1381</f>
        <v>-4.5178449014384822E-2</v>
      </c>
      <c r="F1381" s="2">
        <f>'Moving Avg'!D1381</f>
        <v>1.7730999999999999</v>
      </c>
      <c r="G1381" s="2">
        <f>'Moving Avg'!F1381</f>
        <v>1.6984900000000003</v>
      </c>
      <c r="H1381" s="2">
        <f>'Moving Avg'!G1381</f>
        <v>1.7150039999999995</v>
      </c>
      <c r="I1381" s="2">
        <f>'Moving Avg'!H1381</f>
        <v>1.7819219999999998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1.8209</v>
      </c>
      <c r="C1382" s="2">
        <f>RSI!I1382</f>
        <v>62.319075811968318</v>
      </c>
      <c r="D1382" s="2">
        <f>MACD!E1382</f>
        <v>-3.7598657209575226E-2</v>
      </c>
      <c r="E1382" s="2">
        <f>MACD!F1382</f>
        <v>-4.3662490653422904E-2</v>
      </c>
      <c r="F1382" s="2">
        <f>'Moving Avg'!D1382</f>
        <v>1.7989800000000002</v>
      </c>
      <c r="G1382" s="2">
        <f>'Moving Avg'!F1382</f>
        <v>1.7104300000000001</v>
      </c>
      <c r="H1382" s="2">
        <f>'Moving Avg'!G1382</f>
        <v>1.7159999999999997</v>
      </c>
      <c r="I1382" s="2">
        <f>'Moving Avg'!H1382</f>
        <v>1.7815254999999999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1.9204000000000001</v>
      </c>
      <c r="C1383" s="2">
        <f>RSI!I1383</f>
        <v>70.150455267385212</v>
      </c>
      <c r="D1383" s="2">
        <f>MACD!E1383</f>
        <v>-4.5578742868062516E-2</v>
      </c>
      <c r="E1383" s="2">
        <f>MACD!F1383</f>
        <v>-4.4045741096350829E-2</v>
      </c>
      <c r="F1383" s="2">
        <f>'Moving Avg'!D1383</f>
        <v>1.8407800000000001</v>
      </c>
      <c r="G1383" s="2">
        <f>'Moving Avg'!F1383</f>
        <v>1.7273450000000001</v>
      </c>
      <c r="H1383" s="2">
        <f>'Moving Avg'!G1383</f>
        <v>1.7189859999999997</v>
      </c>
      <c r="I1383" s="2">
        <f>'Moving Avg'!H1383</f>
        <v>1.781906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1.9999</v>
      </c>
      <c r="C1384" s="2">
        <f>RSI!I1384</f>
        <v>74.67871380454045</v>
      </c>
      <c r="D1384" s="2">
        <f>MACD!E1384</f>
        <v>-6.0878482425360758E-2</v>
      </c>
      <c r="E1384" s="2">
        <f>MACD!F1384</f>
        <v>-4.7412289362152818E-2</v>
      </c>
      <c r="F1384" s="2">
        <f>'Moving Avg'!D1384</f>
        <v>1.8785799999999999</v>
      </c>
      <c r="G1384" s="2">
        <f>'Moving Avg'!F1384</f>
        <v>1.748235</v>
      </c>
      <c r="H1384" s="2">
        <f>'Moving Avg'!G1384</f>
        <v>1.7235619999999998</v>
      </c>
      <c r="I1384" s="2">
        <f>'Moving Avg'!H1384</f>
        <v>1.782572</v>
      </c>
      <c r="J1384" s="5" t="str">
        <f>OBV!F1384</f>
        <v>BULLISH</v>
      </c>
      <c r="K1384" s="5" t="str">
        <f>OBV!G1384</f>
        <v>WEAK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2.0596999999999999</v>
      </c>
      <c r="C1385" s="2">
        <f>RSI!I1385</f>
        <v>77.449871626257888</v>
      </c>
      <c r="D1385" s="2">
        <f>MACD!E1385</f>
        <v>-8.2836643247456543E-2</v>
      </c>
      <c r="E1385" s="2">
        <f>MACD!F1385</f>
        <v>-5.4497160139213574E-2</v>
      </c>
      <c r="F1385" s="2">
        <f>'Moving Avg'!D1385</f>
        <v>1.9203800000000002</v>
      </c>
      <c r="G1385" s="2">
        <f>'Moving Avg'!F1385</f>
        <v>1.7736100000000001</v>
      </c>
      <c r="H1385" s="2">
        <f>'Moving Avg'!G1385</f>
        <v>1.7293339999999997</v>
      </c>
      <c r="I1385" s="2">
        <f>'Moving Avg'!H1385</f>
        <v>1.7832575000000004</v>
      </c>
      <c r="J1385" s="5" t="str">
        <f>OBV!F1385</f>
        <v>BULLISH</v>
      </c>
      <c r="K1385" s="5" t="str">
        <f>OBV!G1385</f>
        <v>WEAK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2.0297999999999998</v>
      </c>
      <c r="C1386" s="2">
        <f>RSI!I1386</f>
        <v>73.139804995444877</v>
      </c>
      <c r="D1386" s="2">
        <f>MACD!E1386</f>
        <v>-0.102502021176478</v>
      </c>
      <c r="E1386" s="2">
        <f>MACD!F1386</f>
        <v>-6.4098132346666462E-2</v>
      </c>
      <c r="F1386" s="2">
        <f>'Moving Avg'!D1386</f>
        <v>1.96614</v>
      </c>
      <c r="G1386" s="2">
        <f>'Moving Avg'!F1386</f>
        <v>1.7955000000000001</v>
      </c>
      <c r="H1386" s="2">
        <f>'Moving Avg'!G1386</f>
        <v>1.7345079999999995</v>
      </c>
      <c r="I1386" s="2">
        <f>'Moving Avg'!H1386</f>
        <v>1.7833465000000006</v>
      </c>
      <c r="J1386" s="5" t="str">
        <f>OBV!F1386</f>
        <v>BULLISH</v>
      </c>
      <c r="K1386" s="5" t="str">
        <f>OBV!G1386</f>
        <v>WEAK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1.99</v>
      </c>
      <c r="C1387" s="2">
        <f>RSI!I1387</f>
        <v>67.736233606001306</v>
      </c>
      <c r="D1387" s="2">
        <f>MACD!E1387</f>
        <v>-0.11764837686244656</v>
      </c>
      <c r="E1387" s="2">
        <f>MACD!F1387</f>
        <v>-7.4808181249822484E-2</v>
      </c>
      <c r="F1387" s="2">
        <f>'Moving Avg'!D1387</f>
        <v>1.9999600000000002</v>
      </c>
      <c r="G1387" s="2">
        <f>'Moving Avg'!F1387</f>
        <v>1.8124150000000003</v>
      </c>
      <c r="H1387" s="2">
        <f>'Moving Avg'!G1387</f>
        <v>1.7390839999999996</v>
      </c>
      <c r="I1387" s="2">
        <f>'Moving Avg'!H1387</f>
        <v>1.7832365000000008</v>
      </c>
      <c r="J1387" s="5" t="str">
        <f>OBV!F1387</f>
        <v>BULLISH</v>
      </c>
      <c r="K1387" s="5" t="str">
        <f>OBV!G1387</f>
        <v>WEAK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2.0497000000000001</v>
      </c>
      <c r="C1388" s="2">
        <f>RSI!I1388</f>
        <v>71.176200521560219</v>
      </c>
      <c r="D1388" s="2">
        <f>MACD!E1388</f>
        <v>-0.13293685066926009</v>
      </c>
      <c r="E1388" s="2">
        <f>MACD!F1388</f>
        <v>-8.6433915133710015E-2</v>
      </c>
      <c r="F1388" s="2">
        <f>'Moving Avg'!D1388</f>
        <v>2.02582</v>
      </c>
      <c r="G1388" s="2">
        <f>'Moving Avg'!F1388</f>
        <v>1.82883</v>
      </c>
      <c r="H1388" s="2">
        <f>'Moving Avg'!G1388</f>
        <v>1.7446559999999998</v>
      </c>
      <c r="I1388" s="2">
        <f>'Moving Avg'!H1388</f>
        <v>1.7831455000000007</v>
      </c>
      <c r="J1388" s="5" t="str">
        <f>OBV!F1388</f>
        <v>BULLISH</v>
      </c>
      <c r="K1388" s="5" t="str">
        <f>OBV!G1388</f>
        <v>WEAK</v>
      </c>
      <c r="L1388" s="5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2.1591999999999998</v>
      </c>
      <c r="C1389" s="2">
        <f>RSI!I1389</f>
        <v>76.19053509100489</v>
      </c>
      <c r="D1389" s="2">
        <f>MACD!E1389</f>
        <v>-0.14005873925671519</v>
      </c>
      <c r="E1389" s="2">
        <f>MACD!F1389</f>
        <v>-9.7158879958311059E-2</v>
      </c>
      <c r="F1389" s="2">
        <f>'Moving Avg'!D1389</f>
        <v>2.05768</v>
      </c>
      <c r="G1389" s="2">
        <f>'Moving Avg'!F1389</f>
        <v>1.8487299999999998</v>
      </c>
      <c r="H1389" s="2">
        <f>'Moving Avg'!G1389</f>
        <v>1.753412</v>
      </c>
      <c r="I1389" s="2">
        <f>'Moving Avg'!H1389</f>
        <v>1.7836020000000008</v>
      </c>
      <c r="J1389" s="5" t="str">
        <f>OBV!F1389</f>
        <v>BULLISH</v>
      </c>
      <c r="K1389" s="5" t="str">
        <f>OBV!G1389</f>
        <v>WEAK</v>
      </c>
      <c r="L1389" s="5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2.1293000000000002</v>
      </c>
      <c r="C1390" s="2">
        <f>RSI!I1390</f>
        <v>72.482555547046132</v>
      </c>
      <c r="D1390" s="2">
        <f>MACD!E1390</f>
        <v>-0.1396737945402573</v>
      </c>
      <c r="E1390" s="2">
        <f>MACD!F1390</f>
        <v>-0.10566186287470031</v>
      </c>
      <c r="F1390" s="2">
        <f>'Moving Avg'!D1390</f>
        <v>2.0716000000000001</v>
      </c>
      <c r="G1390" s="2">
        <f>'Moving Avg'!F1390</f>
        <v>1.8676349999999995</v>
      </c>
      <c r="H1390" s="2">
        <f>'Moving Avg'!G1390</f>
        <v>1.7615699999999999</v>
      </c>
      <c r="I1390" s="2">
        <f>'Moving Avg'!H1390</f>
        <v>1.7839090000000006</v>
      </c>
      <c r="J1390" s="5" t="str">
        <f>OBV!F1390</f>
        <v>BEARISH</v>
      </c>
      <c r="K1390" s="5" t="str">
        <f>OBV!G1390</f>
        <v>NEUTRAL</v>
      </c>
      <c r="L1390" s="5" t="str">
        <f>OBV!H1390</f>
        <v>BEARISH DIVERGENCE</v>
      </c>
    </row>
    <row r="1391" spans="1:12" ht="13.5" x14ac:dyDescent="0.25">
      <c r="A1391" s="3">
        <f>RSI!A1391</f>
        <v>44340</v>
      </c>
      <c r="B1391" s="2">
        <f>RSI!B1391</f>
        <v>2.0695999999999999</v>
      </c>
      <c r="C1391" s="2">
        <f>RSI!I1391</f>
        <v>65.616072331839675</v>
      </c>
      <c r="D1391" s="2">
        <f>MACD!E1391</f>
        <v>-0.14417933592149068</v>
      </c>
      <c r="E1391" s="2">
        <f>MACD!F1391</f>
        <v>-0.11336535748405839</v>
      </c>
      <c r="F1391" s="2">
        <f>'Moving Avg'!D1391</f>
        <v>2.0795599999999999</v>
      </c>
      <c r="G1391" s="2">
        <f>'Moving Avg'!F1391</f>
        <v>1.8840499999999998</v>
      </c>
      <c r="H1391" s="2">
        <f>'Moving Avg'!G1391</f>
        <v>1.7665439999999999</v>
      </c>
      <c r="I1391" s="2">
        <f>'Moving Avg'!H1391</f>
        <v>1.7839455000000006</v>
      </c>
      <c r="J1391" s="5" t="str">
        <f>OBV!F1391</f>
        <v>BEARISH</v>
      </c>
      <c r="K1391" s="5" t="str">
        <f>OBV!G1391</f>
        <v>STRONG</v>
      </c>
      <c r="L1391" s="5" t="str">
        <f>OBV!H1391</f>
        <v>BEARISH DIVERGENCE</v>
      </c>
    </row>
    <row r="1392" spans="1:12" ht="13.5" x14ac:dyDescent="0.25">
      <c r="A1392" s="3">
        <f>RSI!A1392</f>
        <v>44341</v>
      </c>
      <c r="B1392" s="2">
        <f>RSI!B1392</f>
        <v>2.0297999999999998</v>
      </c>
      <c r="C1392" s="2">
        <f>RSI!I1392</f>
        <v>61.43750089228736</v>
      </c>
      <c r="D1392" s="2">
        <f>MACD!E1392</f>
        <v>-0.14311753118118675</v>
      </c>
      <c r="E1392" s="2">
        <f>MACD!F1392</f>
        <v>-0.11931579222348407</v>
      </c>
      <c r="F1392" s="2">
        <f>'Moving Avg'!D1392</f>
        <v>2.08752</v>
      </c>
      <c r="G1392" s="2">
        <f>'Moving Avg'!F1392</f>
        <v>1.8984749999999999</v>
      </c>
      <c r="H1392" s="2">
        <f>'Moving Avg'!G1392</f>
        <v>1.7699259999999994</v>
      </c>
      <c r="I1392" s="2">
        <f>'Moving Avg'!H1392</f>
        <v>1.7840905000000007</v>
      </c>
      <c r="J1392" s="5" t="str">
        <f>OBV!F1392</f>
        <v>BULLISH</v>
      </c>
      <c r="K1392" s="5" t="str">
        <f>OBV!G1392</f>
        <v>WEAK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2.0099</v>
      </c>
      <c r="C1393" s="2">
        <f>RSI!I1393</f>
        <v>59.400630735974879</v>
      </c>
      <c r="D1393" s="2">
        <f>MACD!E1393</f>
        <v>-0.12625352426292924</v>
      </c>
      <c r="E1393" s="2">
        <f>MACD!F1393</f>
        <v>-0.12070333863137311</v>
      </c>
      <c r="F1393" s="2">
        <f>'Moving Avg'!D1393</f>
        <v>2.0795599999999999</v>
      </c>
      <c r="G1393" s="2">
        <f>'Moving Avg'!F1393</f>
        <v>1.9124050000000001</v>
      </c>
      <c r="H1393" s="2">
        <f>'Moving Avg'!G1393</f>
        <v>1.7743039999999994</v>
      </c>
      <c r="I1393" s="2">
        <f>'Moving Avg'!H1393</f>
        <v>1.7841360000000008</v>
      </c>
      <c r="J1393" s="5" t="str">
        <f>OBV!F1393</f>
        <v>BEARISH</v>
      </c>
      <c r="K1393" s="5" t="str">
        <f>OBV!G1393</f>
        <v>STRONG</v>
      </c>
      <c r="L1393" s="5" t="str">
        <f>OBV!H1393</f>
        <v>CONFIRMED BEARISH</v>
      </c>
    </row>
    <row r="1394" spans="1:12" ht="13.5" x14ac:dyDescent="0.25">
      <c r="A1394" s="3">
        <f>RSI!A1394</f>
        <v>44343</v>
      </c>
      <c r="B1394" s="2">
        <f>RSI!B1394</f>
        <v>1.99</v>
      </c>
      <c r="C1394" s="2">
        <f>RSI!I1394</f>
        <v>57.35291356438627</v>
      </c>
      <c r="D1394" s="2">
        <f>MACD!E1394</f>
        <v>-9.8917296343919325E-2</v>
      </c>
      <c r="E1394" s="2">
        <f>MACD!F1394</f>
        <v>-0.11634613017388237</v>
      </c>
      <c r="F1394" s="2">
        <f>'Moving Avg'!D1394</f>
        <v>2.0457200000000002</v>
      </c>
      <c r="G1394" s="2">
        <f>'Moving Avg'!F1394</f>
        <v>1.925835</v>
      </c>
      <c r="H1394" s="2">
        <f>'Moving Avg'!G1394</f>
        <v>1.7782839999999995</v>
      </c>
      <c r="I1394" s="2">
        <f>'Moving Avg'!H1394</f>
        <v>1.784361500000001</v>
      </c>
      <c r="J1394" s="5" t="str">
        <f>OBV!F1394</f>
        <v>BEARISH</v>
      </c>
      <c r="K1394" s="5" t="str">
        <f>OBV!G1394</f>
        <v>STRONG</v>
      </c>
      <c r="L1394" s="5" t="str">
        <f>OBV!H1394</f>
        <v>CONFIRMED BEARISH</v>
      </c>
    </row>
    <row r="1395" spans="1:12" ht="13.5" x14ac:dyDescent="0.25">
      <c r="A1395" s="3">
        <f>RSI!A1395</f>
        <v>44344</v>
      </c>
      <c r="B1395" s="2">
        <f>RSI!B1395</f>
        <v>1.9999</v>
      </c>
      <c r="C1395" s="2">
        <f>RSI!I1395</f>
        <v>58.126283396072466</v>
      </c>
      <c r="D1395" s="2">
        <f>MACD!E1395</f>
        <v>-6.7793273941915366E-2</v>
      </c>
      <c r="E1395" s="2">
        <f>MACD!F1395</f>
        <v>-0.10663555892748898</v>
      </c>
      <c r="F1395" s="2">
        <f>'Moving Avg'!D1395</f>
        <v>2.0198399999999999</v>
      </c>
      <c r="G1395" s="2">
        <f>'Moving Avg'!F1395</f>
        <v>1.940755</v>
      </c>
      <c r="H1395" s="2">
        <f>'Moving Avg'!G1395</f>
        <v>1.7830579999999996</v>
      </c>
      <c r="I1395" s="2">
        <f>'Moving Avg'!H1395</f>
        <v>1.784496500000001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1.99</v>
      </c>
      <c r="C1396" s="2">
        <f>RSI!I1396</f>
        <v>57.012872501541359</v>
      </c>
      <c r="D1396" s="2">
        <f>MACD!E1396</f>
        <v>-4.5820968368357695E-2</v>
      </c>
      <c r="E1396" s="2">
        <f>MACD!F1396</f>
        <v>-9.4472640815662728E-2</v>
      </c>
      <c r="F1396" s="2">
        <f>'Moving Avg'!D1396</f>
        <v>2.0039199999999999</v>
      </c>
      <c r="G1396" s="2">
        <f>'Moving Avg'!F1396</f>
        <v>1.9556799999999999</v>
      </c>
      <c r="H1396" s="2">
        <f>'Moving Avg'!G1396</f>
        <v>1.7880319999999994</v>
      </c>
      <c r="I1396" s="2">
        <f>'Moving Avg'!H1396</f>
        <v>1.7845260000000009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1.99</v>
      </c>
      <c r="C1397" s="2">
        <f>RSI!I1397</f>
        <v>57.012872501541359</v>
      </c>
      <c r="D1397" s="2">
        <f>MACD!E1397</f>
        <v>-3.3753538436158692E-2</v>
      </c>
      <c r="E1397" s="2">
        <f>MACD!F1397</f>
        <v>-8.2328820339761924E-2</v>
      </c>
      <c r="F1397" s="2">
        <f>'Moving Avg'!D1397</f>
        <v>1.9959600000000002</v>
      </c>
      <c r="G1397" s="2">
        <f>'Moving Avg'!F1397</f>
        <v>1.9706050000000002</v>
      </c>
      <c r="H1397" s="2">
        <f>'Moving Avg'!G1397</f>
        <v>1.7943999999999993</v>
      </c>
      <c r="I1397" s="2">
        <f>'Moving Avg'!H1397</f>
        <v>1.7844720000000009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1.99</v>
      </c>
      <c r="C1398" s="2">
        <f>RSI!I1398</f>
        <v>57.012872501541359</v>
      </c>
      <c r="D1398" s="2">
        <f>MACD!E1398</f>
        <v>-1.4729728222200533E-2</v>
      </c>
      <c r="E1398" s="2">
        <f>MACD!F1398</f>
        <v>-6.880900191624964E-2</v>
      </c>
      <c r="F1398" s="2">
        <f>'Moving Avg'!D1398</f>
        <v>1.9919799999999999</v>
      </c>
      <c r="G1398" s="2">
        <f>'Moving Avg'!F1398</f>
        <v>1.9845350000000004</v>
      </c>
      <c r="H1398" s="2">
        <f>'Moving Avg'!G1398</f>
        <v>1.7993739999999991</v>
      </c>
      <c r="I1398" s="2">
        <f>'Moving Avg'!H1398</f>
        <v>1.7844180000000009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</row>
    <row r="1399" spans="1:12" ht="13.5" x14ac:dyDescent="0.25">
      <c r="A1399" s="3">
        <f>RSI!A1399</f>
        <v>44350</v>
      </c>
      <c r="B1399" s="2">
        <f>RSI!B1399</f>
        <v>1.99</v>
      </c>
      <c r="C1399" s="2">
        <f>RSI!I1399</f>
        <v>57.012872501541359</v>
      </c>
      <c r="D1399" s="2">
        <f>MACD!E1399</f>
        <v>1.7869322267050958E-2</v>
      </c>
      <c r="E1399" s="2">
        <f>MACD!F1399</f>
        <v>-5.1473337079589523E-2</v>
      </c>
      <c r="F1399" s="2">
        <f>'Moving Avg'!D1399</f>
        <v>1.9919799999999999</v>
      </c>
      <c r="G1399" s="2">
        <f>'Moving Avg'!F1399</f>
        <v>1.9934900000000002</v>
      </c>
      <c r="H1399" s="2">
        <f>'Moving Avg'!G1399</f>
        <v>1.8047459999999989</v>
      </c>
      <c r="I1399" s="2">
        <f>'Moving Avg'!H1399</f>
        <v>1.7846435000000012</v>
      </c>
      <c r="J1399" s="5" t="str">
        <f>OBV!F1399</f>
        <v>BULLISH</v>
      </c>
      <c r="K1399" s="5" t="str">
        <f>OBV!G1399</f>
        <v>WEAK</v>
      </c>
      <c r="L1399" s="5" t="str">
        <f>OBV!H1399</f>
        <v>NEUTRAL</v>
      </c>
    </row>
    <row r="1400" spans="1:12" ht="13.5" x14ac:dyDescent="0.25">
      <c r="A1400" s="3">
        <f>RSI!A1400</f>
        <v>44351</v>
      </c>
      <c r="B1400" s="2">
        <f>RSI!B1400</f>
        <v>1.99</v>
      </c>
      <c r="C1400" s="2">
        <f>RSI!I1400</f>
        <v>57.012872501541359</v>
      </c>
      <c r="D1400" s="2">
        <f>MACD!E1400</f>
        <v>4.0534455017694704E-2</v>
      </c>
      <c r="E1400" s="2">
        <f>MACD!F1400</f>
        <v>-3.3071778660132681E-2</v>
      </c>
      <c r="F1400" s="2">
        <f>'Moving Avg'!D1400</f>
        <v>1.9899999999999998</v>
      </c>
      <c r="G1400" s="2">
        <f>'Moving Avg'!F1400</f>
        <v>2.0004550000000005</v>
      </c>
      <c r="H1400" s="2">
        <f>'Moving Avg'!G1400</f>
        <v>1.8091239999999991</v>
      </c>
      <c r="I1400" s="2">
        <f>'Moving Avg'!H1400</f>
        <v>1.7845895000000014</v>
      </c>
      <c r="J1400" s="5" t="str">
        <f>OBV!F1400</f>
        <v>BEARISH</v>
      </c>
      <c r="K1400" s="5" t="str">
        <f>OBV!G1400</f>
        <v>STRONG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1.99</v>
      </c>
      <c r="C1401" s="2">
        <f>RSI!I1401</f>
        <v>57.012872501541359</v>
      </c>
      <c r="D1401" s="2">
        <f>MACD!E1401</f>
        <v>5.0232955548624281E-2</v>
      </c>
      <c r="E1401" s="2">
        <f>MACD!F1401</f>
        <v>-1.6410831818381287E-2</v>
      </c>
      <c r="F1401" s="2">
        <f>'Moving Avg'!D1401</f>
        <v>1.9899999999999998</v>
      </c>
      <c r="G1401" s="2">
        <f>'Moving Avg'!F1401</f>
        <v>2.0099050000000003</v>
      </c>
      <c r="H1401" s="2">
        <f>'Moving Avg'!G1401</f>
        <v>1.8152919999999988</v>
      </c>
      <c r="I1401" s="2">
        <f>'Moving Avg'!H1401</f>
        <v>1.7845355000000012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1.99</v>
      </c>
      <c r="C1402" s="2">
        <f>RSI!I1402</f>
        <v>57.012872501541359</v>
      </c>
      <c r="D1402" s="2">
        <f>MACD!E1402</f>
        <v>5.2043086100792557E-2</v>
      </c>
      <c r="E1402" s="2">
        <f>MACD!F1402</f>
        <v>-2.7200482345465186E-3</v>
      </c>
      <c r="F1402" s="2">
        <f>'Moving Avg'!D1402</f>
        <v>1.9899999999999998</v>
      </c>
      <c r="G1402" s="2">
        <f>'Moving Avg'!F1402</f>
        <v>2.0183600000000004</v>
      </c>
      <c r="H1402" s="2">
        <f>'Moving Avg'!G1402</f>
        <v>1.8206639999999989</v>
      </c>
      <c r="I1402" s="2">
        <f>'Moving Avg'!H1402</f>
        <v>1.7846210000000011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1.99</v>
      </c>
      <c r="C1403" s="2">
        <f>RSI!I1403</f>
        <v>57.012872501541359</v>
      </c>
      <c r="D1403" s="2">
        <f>MACD!E1403</f>
        <v>5.0260218743080731E-2</v>
      </c>
      <c r="E1403" s="2">
        <f>MACD!F1403</f>
        <v>7.8760051609789317E-3</v>
      </c>
      <c r="F1403" s="2">
        <f>'Moving Avg'!D1403</f>
        <v>1.9899999999999998</v>
      </c>
      <c r="G1403" s="2">
        <f>'Moving Avg'!F1403</f>
        <v>2.0218400000000001</v>
      </c>
      <c r="H1403" s="2">
        <f>'Moving Avg'!G1403</f>
        <v>1.8274299999999988</v>
      </c>
      <c r="I1403" s="2">
        <f>'Moving Avg'!H1403</f>
        <v>1.7852375000000011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1.99</v>
      </c>
      <c r="C1404" s="2">
        <f>RSI!I1404</f>
        <v>57.012872501541359</v>
      </c>
      <c r="D1404" s="2">
        <f>MACD!E1404</f>
        <v>4.5455861482843973E-2</v>
      </c>
      <c r="E1404" s="2">
        <f>MACD!F1404</f>
        <v>1.5391976425351941E-2</v>
      </c>
      <c r="F1404" s="2">
        <f>'Moving Avg'!D1404</f>
        <v>1.9899999999999998</v>
      </c>
      <c r="G1404" s="2">
        <f>'Moving Avg'!F1404</f>
        <v>2.0213450000000002</v>
      </c>
      <c r="H1404" s="2">
        <f>'Moving Avg'!G1404</f>
        <v>1.8345939999999987</v>
      </c>
      <c r="I1404" s="2">
        <f>'Moving Avg'!H1404</f>
        <v>1.7856865000000011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</row>
    <row r="1405" spans="1:12" ht="13.5" x14ac:dyDescent="0.25">
      <c r="A1405" s="3">
        <f>RSI!A1405</f>
        <v>44358</v>
      </c>
      <c r="B1405" s="2">
        <f>RSI!B1405</f>
        <v>1.9999</v>
      </c>
      <c r="C1405" s="2">
        <f>RSI!I1405</f>
        <v>58.559446173433159</v>
      </c>
      <c r="D1405" s="2">
        <f>MACD!E1405</f>
        <v>4.1963491988551871E-2</v>
      </c>
      <c r="E1405" s="2">
        <f>MACD!F1405</f>
        <v>2.070627953799193E-2</v>
      </c>
      <c r="F1405" s="2">
        <f>'Moving Avg'!D1405</f>
        <v>1.9919799999999999</v>
      </c>
      <c r="G1405" s="2">
        <f>'Moving Avg'!F1405</f>
        <v>2.0183549999999997</v>
      </c>
      <c r="H1405" s="2">
        <f>'Moving Avg'!G1405</f>
        <v>1.8407619999999987</v>
      </c>
      <c r="I1405" s="2">
        <f>'Moving Avg'!H1405</f>
        <v>1.7861850000000012</v>
      </c>
      <c r="J1405" s="5" t="str">
        <f>OBV!F1405</f>
        <v>BULLISH</v>
      </c>
      <c r="K1405" s="5" t="str">
        <f>OBV!G1405</f>
        <v>WEAK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2.0396999999999998</v>
      </c>
      <c r="C1406" s="2">
        <f>RSI!I1406</f>
        <v>64.144423982275043</v>
      </c>
      <c r="D1406" s="2">
        <f>MACD!E1406</f>
        <v>3.4277863558681787E-2</v>
      </c>
      <c r="E1406" s="2">
        <f>MACD!F1406</f>
        <v>2.3420596342129903E-2</v>
      </c>
      <c r="F1406" s="2">
        <f>'Moving Avg'!D1406</f>
        <v>2.0019199999999997</v>
      </c>
      <c r="G1406" s="2">
        <f>'Moving Avg'!F1406</f>
        <v>2.0188499999999996</v>
      </c>
      <c r="H1406" s="2">
        <f>'Moving Avg'!G1406</f>
        <v>1.8477259999999986</v>
      </c>
      <c r="I1406" s="2">
        <f>'Moving Avg'!H1406</f>
        <v>1.7866030000000008</v>
      </c>
      <c r="J1406" s="5" t="str">
        <f>OBV!F1406</f>
        <v>BULLISH</v>
      </c>
      <c r="K1406" s="5" t="str">
        <f>OBV!G1406</f>
        <v>WEAK</v>
      </c>
      <c r="L1406" s="5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2.0695999999999999</v>
      </c>
      <c r="C1407" s="2">
        <f>RSI!I1407</f>
        <v>67.66959247299053</v>
      </c>
      <c r="D1407" s="2">
        <f>MACD!E1407</f>
        <v>2.5084532298143003E-2</v>
      </c>
      <c r="E1407" s="2">
        <f>MACD!F1407</f>
        <v>2.3753383533332523E-2</v>
      </c>
      <c r="F1407" s="2">
        <f>'Moving Avg'!D1407</f>
        <v>2.0178400000000001</v>
      </c>
      <c r="G1407" s="2">
        <f>'Moving Avg'!F1407</f>
        <v>2.0228299999999995</v>
      </c>
      <c r="H1407" s="2">
        <f>'Moving Avg'!G1407</f>
        <v>1.8552879999999987</v>
      </c>
      <c r="I1407" s="2">
        <f>'Moving Avg'!H1407</f>
        <v>1.7869470000000007</v>
      </c>
      <c r="J1407" s="5" t="str">
        <f>OBV!F1407</f>
        <v>BULLISH</v>
      </c>
      <c r="K1407" s="5" t="str">
        <f>OBV!G1407</f>
        <v>WEAK</v>
      </c>
      <c r="L1407" s="5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2.1393</v>
      </c>
      <c r="C1408" s="2">
        <f>RSI!I1408</f>
        <v>74.069578493136135</v>
      </c>
      <c r="D1408" s="2">
        <f>MACD!E1408</f>
        <v>1.1525830800021231E-2</v>
      </c>
      <c r="E1408" s="2">
        <f>MACD!F1408</f>
        <v>2.1307872986670268E-2</v>
      </c>
      <c r="F1408" s="2">
        <f>'Moving Avg'!D1408</f>
        <v>2.0476999999999999</v>
      </c>
      <c r="G1408" s="2">
        <f>'Moving Avg'!F1408</f>
        <v>2.0273099999999991</v>
      </c>
      <c r="H1408" s="2">
        <f>'Moving Avg'!G1408</f>
        <v>1.8650399999999991</v>
      </c>
      <c r="I1408" s="2">
        <f>'Moving Avg'!H1408</f>
        <v>1.7876395000000007</v>
      </c>
      <c r="J1408" s="5" t="str">
        <f>OBV!F1408</f>
        <v>BULLISH</v>
      </c>
      <c r="K1408" s="5" t="str">
        <f>OBV!G1408</f>
        <v>WEAK</v>
      </c>
      <c r="L1408" s="5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2.1791</v>
      </c>
      <c r="C1409" s="2">
        <f>RSI!I1409</f>
        <v>76.883574654497835</v>
      </c>
      <c r="D1409" s="2">
        <f>MACD!E1409</f>
        <v>-3.8780046278521496E-3</v>
      </c>
      <c r="E1409" s="2">
        <f>MACD!F1409</f>
        <v>1.6270697463765783E-2</v>
      </c>
      <c r="F1409" s="2">
        <f>'Moving Avg'!D1409</f>
        <v>2.0855199999999998</v>
      </c>
      <c r="G1409" s="2">
        <f>'Moving Avg'!F1409</f>
        <v>2.0283049999999991</v>
      </c>
      <c r="H1409" s="2">
        <f>'Moving Avg'!G1409</f>
        <v>1.8757859999999993</v>
      </c>
      <c r="I1409" s="2">
        <f>'Moving Avg'!H1409</f>
        <v>1.7885590000000007</v>
      </c>
      <c r="J1409" s="5" t="str">
        <f>OBV!F1409</f>
        <v>BULLISH</v>
      </c>
      <c r="K1409" s="5" t="str">
        <f>OBV!G1409</f>
        <v>WEAK</v>
      </c>
      <c r="L1409" s="5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2.1393</v>
      </c>
      <c r="C1410" s="2">
        <f>RSI!I1410</f>
        <v>68.838501201712774</v>
      </c>
      <c r="D1410" s="2">
        <f>MACD!E1410</f>
        <v>-1.5109180480141982E-2</v>
      </c>
      <c r="E1410" s="2">
        <f>MACD!F1410</f>
        <v>9.9947218749842307E-3</v>
      </c>
      <c r="F1410" s="2">
        <f>'Moving Avg'!D1410</f>
        <v>2.1133999999999999</v>
      </c>
      <c r="G1410" s="2">
        <f>'Moving Avg'!F1410</f>
        <v>2.0288049999999993</v>
      </c>
      <c r="H1410" s="2">
        <f>'Moving Avg'!G1410</f>
        <v>1.8859359999999996</v>
      </c>
      <c r="I1410" s="2">
        <f>'Moving Avg'!H1410</f>
        <v>1.7892795000000004</v>
      </c>
      <c r="J1410" s="5" t="str">
        <f>OBV!F1410</f>
        <v>BULLISH</v>
      </c>
      <c r="K1410" s="5" t="str">
        <f>OBV!G1410</f>
        <v>WEAK</v>
      </c>
      <c r="L1410" s="5" t="str">
        <f>OBV!H1410</f>
        <v>CONFIRMED BULLISH</v>
      </c>
    </row>
    <row r="1411" spans="1:12" ht="13.5" x14ac:dyDescent="0.25">
      <c r="A1411" s="3">
        <f>RSI!A1411</f>
        <v>44368</v>
      </c>
      <c r="B1411" s="2">
        <f>RSI!B1411</f>
        <v>2.1093999999999999</v>
      </c>
      <c r="C1411" s="2">
        <f>RSI!I1411</f>
        <v>63.465613899910146</v>
      </c>
      <c r="D1411" s="2">
        <f>MACD!E1411</f>
        <v>-2.3222960074042343E-2</v>
      </c>
      <c r="E1411" s="2">
        <f>MACD!F1411</f>
        <v>3.3511854851789166E-3</v>
      </c>
      <c r="F1411" s="2">
        <f>'Moving Avg'!D1411</f>
        <v>2.1273400000000002</v>
      </c>
      <c r="G1411" s="2">
        <f>'Moving Avg'!F1411</f>
        <v>2.0307949999999995</v>
      </c>
      <c r="H1411" s="2">
        <f>'Moving Avg'!G1411</f>
        <v>1.8962839999999994</v>
      </c>
      <c r="I1411" s="2">
        <f>'Moving Avg'!H1411</f>
        <v>1.7898505000000007</v>
      </c>
      <c r="J1411" s="5" t="str">
        <f>OBV!F1411</f>
        <v>BULLISH</v>
      </c>
      <c r="K1411" s="5" t="str">
        <f>OBV!G1411</f>
        <v>WEAK</v>
      </c>
      <c r="L1411" s="5" t="str">
        <f>OBV!H1411</f>
        <v>CONFIRMED BULLISH</v>
      </c>
    </row>
    <row r="1412" spans="1:12" ht="13.5" x14ac:dyDescent="0.25">
      <c r="A1412" s="3">
        <f>RSI!A1412</f>
        <v>44369</v>
      </c>
      <c r="B1412" s="2">
        <f>RSI!B1412</f>
        <v>2.1492</v>
      </c>
      <c r="C1412" s="2">
        <f>RSI!I1412</f>
        <v>67.141945961891849</v>
      </c>
      <c r="D1412" s="2">
        <f>MACD!E1412</f>
        <v>-3.3624092689502172E-2</v>
      </c>
      <c r="E1412" s="2">
        <f>MACD!F1412</f>
        <v>-4.0438701497573018E-3</v>
      </c>
      <c r="F1412" s="2">
        <f>'Moving Avg'!D1412</f>
        <v>2.1432600000000002</v>
      </c>
      <c r="G1412" s="2">
        <f>'Moving Avg'!F1412</f>
        <v>2.0367649999999999</v>
      </c>
      <c r="H1412" s="2">
        <f>'Moving Avg'!G1412</f>
        <v>1.9076259999999994</v>
      </c>
      <c r="I1412" s="2">
        <f>'Moving Avg'!H1412</f>
        <v>1.7906205000000002</v>
      </c>
      <c r="J1412" s="5" t="str">
        <f>OBV!F1412</f>
        <v>BULLISH</v>
      </c>
      <c r="K1412" s="5" t="str">
        <f>OBV!G1412</f>
        <v>WEAK</v>
      </c>
      <c r="L1412" s="5" t="str">
        <f>OBV!H1412</f>
        <v>CONFIRMED BULLISH</v>
      </c>
    </row>
    <row r="1413" spans="1:12" ht="13.5" x14ac:dyDescent="0.25">
      <c r="A1413" s="3">
        <f>RSI!A1413</f>
        <v>44370</v>
      </c>
      <c r="B1413" s="2">
        <f>RSI!B1413</f>
        <v>2.1791</v>
      </c>
      <c r="C1413" s="2">
        <f>RSI!I1413</f>
        <v>69.615586423576502</v>
      </c>
      <c r="D1413" s="2">
        <f>MACD!E1413</f>
        <v>-4.5419007500024922E-2</v>
      </c>
      <c r="E1413" s="2">
        <f>MACD!F1413</f>
        <v>-1.2318897619810826E-2</v>
      </c>
      <c r="F1413" s="2">
        <f>'Moving Avg'!D1413</f>
        <v>2.1512199999999999</v>
      </c>
      <c r="G1413" s="2">
        <f>'Moving Avg'!F1413</f>
        <v>2.0452249999999994</v>
      </c>
      <c r="H1413" s="2">
        <f>'Moving Avg'!G1413</f>
        <v>1.9195659999999994</v>
      </c>
      <c r="I1413" s="2">
        <f>'Moving Avg'!H1413</f>
        <v>1.7918190000000005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</row>
    <row r="1414" spans="1:12" ht="13.5" x14ac:dyDescent="0.25">
      <c r="A1414" s="3">
        <f>RSI!A1414</f>
        <v>44371</v>
      </c>
      <c r="B1414" s="2">
        <f>RSI!B1414</f>
        <v>2.1591999999999998</v>
      </c>
      <c r="C1414" s="2">
        <f>RSI!I1414</f>
        <v>66.05153296548383</v>
      </c>
      <c r="D1414" s="2">
        <f>MACD!E1414</f>
        <v>-5.4823353776075168E-2</v>
      </c>
      <c r="E1414" s="2">
        <f>MACD!F1414</f>
        <v>-2.0819788851063697E-2</v>
      </c>
      <c r="F1414" s="2">
        <f>'Moving Avg'!D1414</f>
        <v>2.14724</v>
      </c>
      <c r="G1414" s="2">
        <f>'Moving Avg'!F1414</f>
        <v>2.0536849999999998</v>
      </c>
      <c r="H1414" s="2">
        <f>'Moving Avg'!G1414</f>
        <v>1.9311079999999996</v>
      </c>
      <c r="I1414" s="2">
        <f>'Moving Avg'!H1414</f>
        <v>1.7929740000000003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2.0994999999999999</v>
      </c>
      <c r="C1415" s="2">
        <f>RSI!I1415</f>
        <v>56.676983785279297</v>
      </c>
      <c r="D1415" s="2">
        <f>MACD!E1415</f>
        <v>-5.7549569761287778E-2</v>
      </c>
      <c r="E1415" s="2">
        <f>MACD!F1415</f>
        <v>-2.8165745033108515E-2</v>
      </c>
      <c r="F1415" s="2">
        <f>'Moving Avg'!D1415</f>
        <v>2.1392800000000003</v>
      </c>
      <c r="G1415" s="2">
        <f>'Moving Avg'!F1415</f>
        <v>2.058665</v>
      </c>
      <c r="H1415" s="2">
        <f>'Moving Avg'!G1415</f>
        <v>1.9420539999999999</v>
      </c>
      <c r="I1415" s="2">
        <f>'Moving Avg'!H1415</f>
        <v>1.7939145000000003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2.0994999999999999</v>
      </c>
      <c r="C1416" s="2">
        <f>RSI!I1416</f>
        <v>56.676983785279297</v>
      </c>
      <c r="D1416" s="2">
        <f>MACD!E1416</f>
        <v>-5.4041624225356966E-2</v>
      </c>
      <c r="E1416" s="2">
        <f>MACD!F1416</f>
        <v>-3.3340920871558211E-2</v>
      </c>
      <c r="F1416" s="2">
        <f>'Moving Avg'!D1416</f>
        <v>2.1372999999999998</v>
      </c>
      <c r="G1416" s="2">
        <f>'Moving Avg'!F1416</f>
        <v>2.0641399999999996</v>
      </c>
      <c r="H1416" s="2">
        <f>'Moving Avg'!G1416</f>
        <v>1.9522040000000001</v>
      </c>
      <c r="I1416" s="2">
        <f>'Moving Avg'!H1416</f>
        <v>1.7947990000000003</v>
      </c>
      <c r="J1416" s="5" t="str">
        <f>OBV!F1416</f>
        <v>BULLISH</v>
      </c>
      <c r="K1416" s="5" t="str">
        <f>OBV!G1416</f>
        <v>NEUTRAL</v>
      </c>
      <c r="L1416" s="5" t="str">
        <f>OBV!H1416</f>
        <v>BULLISH DIVERGENCE</v>
      </c>
    </row>
    <row r="1417" spans="1:12" ht="13.5" x14ac:dyDescent="0.25">
      <c r="A1417" s="3">
        <f>RSI!A1417</f>
        <v>44376</v>
      </c>
      <c r="B1417" s="2">
        <f>RSI!B1417</f>
        <v>2.0895000000000001</v>
      </c>
      <c r="C1417" s="2">
        <f>RSI!I1417</f>
        <v>55.156236155168479</v>
      </c>
      <c r="D1417" s="2">
        <f>MACD!E1417</f>
        <v>-4.6018115623413181E-2</v>
      </c>
      <c r="E1417" s="2">
        <f>MACD!F1417</f>
        <v>-3.5876359821929202E-2</v>
      </c>
      <c r="F1417" s="2">
        <f>'Moving Avg'!D1417</f>
        <v>2.1253599999999997</v>
      </c>
      <c r="G1417" s="2">
        <f>'Moving Avg'!F1417</f>
        <v>2.0691149999999996</v>
      </c>
      <c r="H1417" s="2">
        <f>'Moving Avg'!G1417</f>
        <v>1.9609600000000003</v>
      </c>
      <c r="I1417" s="2">
        <f>'Moving Avg'!H1417</f>
        <v>1.7961924999999996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</row>
    <row r="1418" spans="1:12" ht="13.5" x14ac:dyDescent="0.25">
      <c r="A1418" s="3">
        <f>RSI!A1418</f>
        <v>44377</v>
      </c>
      <c r="B1418" s="2">
        <f>RSI!B1418</f>
        <v>2.1093999999999999</v>
      </c>
      <c r="C1418" s="2">
        <f>RSI!I1418</f>
        <v>57.594657510825641</v>
      </c>
      <c r="D1418" s="2">
        <f>MACD!E1418</f>
        <v>-3.0185245742990308E-2</v>
      </c>
      <c r="E1418" s="2">
        <f>MACD!F1418</f>
        <v>-3.4738137006141423E-2</v>
      </c>
      <c r="F1418" s="2">
        <f>'Moving Avg'!D1418</f>
        <v>2.1114199999999999</v>
      </c>
      <c r="G1418" s="2">
        <f>'Moving Avg'!F1418</f>
        <v>2.0750849999999996</v>
      </c>
      <c r="H1418" s="2">
        <f>'Moving Avg'!G1418</f>
        <v>1.9687200000000002</v>
      </c>
      <c r="I1418" s="2">
        <f>'Moving Avg'!H1418</f>
        <v>1.7979089999999998</v>
      </c>
      <c r="J1418" s="5" t="str">
        <f>OBV!F1418</f>
        <v>BULLISH</v>
      </c>
      <c r="K1418" s="5" t="str">
        <f>OBV!G1418</f>
        <v>WEAK</v>
      </c>
      <c r="L1418" s="5" t="str">
        <f>OBV!H1418</f>
        <v>BULLISH DIVERGENCE</v>
      </c>
    </row>
    <row r="1419" spans="1:12" ht="13.5" x14ac:dyDescent="0.25">
      <c r="A1419" s="3">
        <f>RSI!A1419</f>
        <v>44378</v>
      </c>
      <c r="B1419" s="2">
        <f>RSI!B1419</f>
        <v>2.1591999999999998</v>
      </c>
      <c r="C1419" s="2">
        <f>RSI!I1419</f>
        <v>63.014635787373237</v>
      </c>
      <c r="D1419" s="2">
        <f>MACD!E1419</f>
        <v>-1.466165542934883E-2</v>
      </c>
      <c r="E1419" s="2">
        <f>MACD!F1419</f>
        <v>-3.0722840690782904E-2</v>
      </c>
      <c r="F1419" s="2">
        <f>'Moving Avg'!D1419</f>
        <v>2.1114199999999999</v>
      </c>
      <c r="G1419" s="2">
        <f>'Moving Avg'!F1419</f>
        <v>2.083545</v>
      </c>
      <c r="H1419" s="2">
        <f>'Moving Avg'!G1419</f>
        <v>1.97668</v>
      </c>
      <c r="I1419" s="2">
        <f>'Moving Avg'!H1419</f>
        <v>1.8000139999999996</v>
      </c>
      <c r="J1419" s="5" t="str">
        <f>OBV!F1419</f>
        <v>BULLISH</v>
      </c>
      <c r="K1419" s="5" t="str">
        <f>OBV!G1419</f>
        <v>WEAK</v>
      </c>
      <c r="L1419" s="5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2.0994999999999999</v>
      </c>
      <c r="C1420" s="2">
        <f>RSI!I1420</f>
        <v>54.089415730706314</v>
      </c>
      <c r="D1420" s="2">
        <f>MACD!E1420</f>
        <v>-3.8062880277283107E-3</v>
      </c>
      <c r="E1420" s="2">
        <f>MACD!F1420</f>
        <v>-2.5339530158171988E-2</v>
      </c>
      <c r="F1420" s="2">
        <f>'Moving Avg'!D1420</f>
        <v>2.1114199999999999</v>
      </c>
      <c r="G1420" s="2">
        <f>'Moving Avg'!F1420</f>
        <v>2.0890199999999997</v>
      </c>
      <c r="H1420" s="2">
        <f>'Moving Avg'!G1420</f>
        <v>1.9836460000000002</v>
      </c>
      <c r="I1420" s="2">
        <f>'Moving Avg'!H1420</f>
        <v>1.8020999999999996</v>
      </c>
      <c r="J1420" s="5" t="str">
        <f>OBV!F1420</f>
        <v>BULLISH</v>
      </c>
      <c r="K1420" s="5" t="str">
        <f>OBV!G1420</f>
        <v>WEAK</v>
      </c>
      <c r="L1420" s="5" t="str">
        <f>OBV!H1420</f>
        <v>NEUTRAL</v>
      </c>
    </row>
    <row r="1421" spans="1:12" ht="13.5" x14ac:dyDescent="0.25">
      <c r="A1421" s="3">
        <f>RSI!A1421</f>
        <v>44382</v>
      </c>
      <c r="B1421" s="2">
        <f>RSI!B1421</f>
        <v>2.1194000000000002</v>
      </c>
      <c r="C1421" s="2">
        <f>RSI!I1421</f>
        <v>56.310757805283053</v>
      </c>
      <c r="D1421" s="2">
        <f>MACD!E1421</f>
        <v>-8.7850686659862731E-4</v>
      </c>
      <c r="E1421" s="2">
        <f>MACD!F1421</f>
        <v>-2.0447325499857318E-2</v>
      </c>
      <c r="F1421" s="2">
        <f>'Moving Avg'!D1421</f>
        <v>2.1154000000000002</v>
      </c>
      <c r="G1421" s="2">
        <f>'Moving Avg'!F1421</f>
        <v>2.0954899999999994</v>
      </c>
      <c r="H1421" s="2">
        <f>'Moving Avg'!G1421</f>
        <v>1.9912080000000005</v>
      </c>
      <c r="I1421" s="2">
        <f>'Moving Avg'!H1421</f>
        <v>1.8043414999999994</v>
      </c>
      <c r="J1421" s="5" t="str">
        <f>OBV!F1421</f>
        <v>BULLISH</v>
      </c>
      <c r="K1421" s="5" t="str">
        <f>OBV!G1421</f>
        <v>WEAK</v>
      </c>
      <c r="L1421" s="5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2.0895000000000001</v>
      </c>
      <c r="C1422" s="2">
        <f>RSI!I1422</f>
        <v>52.222283468304965</v>
      </c>
      <c r="D1422" s="2">
        <f>MACD!E1422</f>
        <v>9.6492818706579442E-3</v>
      </c>
      <c r="E1422" s="2">
        <f>MACD!F1422</f>
        <v>-1.4428004025754266E-2</v>
      </c>
      <c r="F1422" s="2">
        <f>'Moving Avg'!D1422</f>
        <v>2.1153999999999997</v>
      </c>
      <c r="G1422" s="2">
        <f>'Moving Avg'!F1422</f>
        <v>2.1004649999999998</v>
      </c>
      <c r="H1422" s="2">
        <f>'Moving Avg'!G1422</f>
        <v>1.9981720000000005</v>
      </c>
      <c r="I1422" s="2">
        <f>'Moving Avg'!H1422</f>
        <v>1.8066849999999994</v>
      </c>
      <c r="J1422" s="5" t="str">
        <f>OBV!F1422</f>
        <v>BULLISH</v>
      </c>
      <c r="K1422" s="5" t="str">
        <f>OBV!G1422</f>
        <v>WEAK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2.0895000000000001</v>
      </c>
      <c r="C1423" s="2">
        <f>RSI!I1423</f>
        <v>52.222283468304965</v>
      </c>
      <c r="D1423" s="2">
        <f>MACD!E1423</f>
        <v>2.3067927954028011E-2</v>
      </c>
      <c r="E1423" s="2">
        <f>MACD!F1423</f>
        <v>-6.9288176297978114E-3</v>
      </c>
      <c r="F1423" s="2">
        <f>'Moving Avg'!D1423</f>
        <v>2.1114200000000003</v>
      </c>
      <c r="G1423" s="2">
        <f>'Moving Avg'!F1423</f>
        <v>2.1054399999999998</v>
      </c>
      <c r="H1423" s="2">
        <f>'Moving Avg'!G1423</f>
        <v>2.0053360000000007</v>
      </c>
      <c r="I1423" s="2">
        <f>'Moving Avg'!H1423</f>
        <v>1.8090004999999993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2.0895000000000001</v>
      </c>
      <c r="C1424" s="2">
        <f>RSI!I1424</f>
        <v>52.222283468304965</v>
      </c>
      <c r="D1424" s="2">
        <f>MACD!E1424</f>
        <v>3.1277773997078206E-2</v>
      </c>
      <c r="E1424" s="2">
        <f>MACD!F1424</f>
        <v>7.1250069557739215E-4</v>
      </c>
      <c r="F1424" s="2">
        <f>'Moving Avg'!D1424</f>
        <v>2.09748</v>
      </c>
      <c r="G1424" s="2">
        <f>'Moving Avg'!F1424</f>
        <v>2.1104150000000002</v>
      </c>
      <c r="H1424" s="2">
        <f>'Moving Avg'!G1424</f>
        <v>2.0126980000000008</v>
      </c>
      <c r="I1424" s="2">
        <f>'Moving Avg'!H1424</f>
        <v>1.8114559999999995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2.0895000000000001</v>
      </c>
      <c r="C1425" s="2">
        <f>RSI!I1425</f>
        <v>52.222283468304965</v>
      </c>
      <c r="D1425" s="2">
        <f>MACD!E1425</f>
        <v>2.8963234298646778E-2</v>
      </c>
      <c r="E1425" s="2">
        <f>MACD!F1425</f>
        <v>6.3626474161912697E-3</v>
      </c>
      <c r="F1425" s="2">
        <f>'Moving Avg'!D1425</f>
        <v>2.0954799999999998</v>
      </c>
      <c r="G1425" s="2">
        <f>'Moving Avg'!F1425</f>
        <v>2.1148949999999997</v>
      </c>
      <c r="H1425" s="2">
        <f>'Moving Avg'!G1425</f>
        <v>2.0204580000000005</v>
      </c>
      <c r="I1425" s="2">
        <f>'Moving Avg'!H1425</f>
        <v>1.8139114999999992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2.0895000000000001</v>
      </c>
      <c r="C1426" s="2">
        <f>RSI!I1426</f>
        <v>52.222283468304965</v>
      </c>
      <c r="D1426" s="2">
        <f>MACD!E1426</f>
        <v>2.6933743260859622E-2</v>
      </c>
      <c r="E1426" s="2">
        <f>MACD!F1426</f>
        <v>1.0476866585124939E-2</v>
      </c>
      <c r="F1426" s="2">
        <f>'Moving Avg'!D1426</f>
        <v>2.0895000000000001</v>
      </c>
      <c r="G1426" s="2">
        <f>'Moving Avg'!F1426</f>
        <v>2.1173850000000001</v>
      </c>
      <c r="H1426" s="2">
        <f>'Moving Avg'!G1426</f>
        <v>2.0284180000000007</v>
      </c>
      <c r="I1426" s="2">
        <f>'Moving Avg'!H1426</f>
        <v>1.8162549999999991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2.1194000000000002</v>
      </c>
      <c r="C1427" s="2">
        <f>RSI!I1427</f>
        <v>56.768912129136581</v>
      </c>
      <c r="D1427" s="2">
        <f>MACD!E1427</f>
        <v>2.1397432695518415E-2</v>
      </c>
      <c r="E1427" s="2">
        <f>MACD!F1427</f>
        <v>1.2660979807203637E-2</v>
      </c>
      <c r="F1427" s="2">
        <f>'Moving Avg'!D1427</f>
        <v>2.0954800000000002</v>
      </c>
      <c r="G1427" s="2">
        <f>'Moving Avg'!F1427</f>
        <v>2.119875</v>
      </c>
      <c r="H1427" s="2">
        <f>'Moving Avg'!G1427</f>
        <v>2.0369760000000001</v>
      </c>
      <c r="I1427" s="2">
        <f>'Moving Avg'!H1427</f>
        <v>1.818859999999999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2.1293000000000002</v>
      </c>
      <c r="C1428" s="2">
        <f>RSI!I1428</f>
        <v>58.187698029083954</v>
      </c>
      <c r="D1428" s="2">
        <f>MACD!E1428</f>
        <v>1.8803486438393247E-2</v>
      </c>
      <c r="E1428" s="2">
        <f>MACD!F1428</f>
        <v>1.3889481133441559E-2</v>
      </c>
      <c r="F1428" s="2">
        <f>'Moving Avg'!D1428</f>
        <v>2.10344</v>
      </c>
      <c r="G1428" s="2">
        <f>'Moving Avg'!F1428</f>
        <v>2.1193750000000002</v>
      </c>
      <c r="H1428" s="2">
        <f>'Moving Avg'!G1428</f>
        <v>2.0453340000000004</v>
      </c>
      <c r="I1428" s="2">
        <f>'Moving Avg'!H1428</f>
        <v>1.8216259999999989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2.1194000000000002</v>
      </c>
      <c r="C1429" s="2">
        <f>RSI!I1429</f>
        <v>56.201364194485386</v>
      </c>
      <c r="D1429" s="2">
        <f>MACD!E1429</f>
        <v>2.4724998784652286E-2</v>
      </c>
      <c r="E1429" s="2">
        <f>MACD!F1429</f>
        <v>1.6056584663683704E-2</v>
      </c>
      <c r="F1429" s="2">
        <f>'Moving Avg'!D1429</f>
        <v>2.1094200000000005</v>
      </c>
      <c r="G1429" s="2">
        <f>'Moving Avg'!F1429</f>
        <v>2.11639</v>
      </c>
      <c r="H1429" s="2">
        <f>'Moving Avg'!G1429</f>
        <v>2.051504</v>
      </c>
      <c r="I1429" s="2">
        <f>'Moving Avg'!H1429</f>
        <v>1.8244824999999989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2.0895000000000001</v>
      </c>
      <c r="C1430" s="2">
        <f>RSI!I1430</f>
        <v>50.58490416393451</v>
      </c>
      <c r="D1430" s="2">
        <f>MACD!E1430</f>
        <v>2.2566354625343621E-2</v>
      </c>
      <c r="E1430" s="2">
        <f>MACD!F1430</f>
        <v>1.7358538656015686E-2</v>
      </c>
      <c r="F1430" s="2">
        <f>'Moving Avg'!D1430</f>
        <v>2.1094200000000001</v>
      </c>
      <c r="G1430" s="2">
        <f>'Moving Avg'!F1430</f>
        <v>2.1139000000000001</v>
      </c>
      <c r="H1430" s="2">
        <f>'Moving Avg'!G1430</f>
        <v>2.0562800000000006</v>
      </c>
      <c r="I1430" s="2">
        <f>'Moving Avg'!H1430</f>
        <v>1.8275244999999987</v>
      </c>
      <c r="J1430" s="5" t="str">
        <f>OBV!F1430</f>
        <v>BEARISH</v>
      </c>
      <c r="K1430" s="5" t="str">
        <f>OBV!G1430</f>
        <v>STRONG</v>
      </c>
      <c r="L1430" s="5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2.0895000000000001</v>
      </c>
      <c r="C1431" s="2">
        <f>RSI!I1431</f>
        <v>50.58490416393451</v>
      </c>
      <c r="D1431" s="2">
        <f>MACD!E1431</f>
        <v>2.3793441342405242E-2</v>
      </c>
      <c r="E1431" s="2">
        <f>MACD!F1431</f>
        <v>1.8645519193293596E-2</v>
      </c>
      <c r="F1431" s="2">
        <f>'Moving Avg'!D1431</f>
        <v>2.1094200000000001</v>
      </c>
      <c r="G1431" s="2">
        <f>'Moving Avg'!F1431</f>
        <v>2.1129050000000005</v>
      </c>
      <c r="H1431" s="2">
        <f>'Moving Avg'!G1431</f>
        <v>2.0620500000000006</v>
      </c>
      <c r="I1431" s="2">
        <f>'Moving Avg'!H1431</f>
        <v>1.8305384999999987</v>
      </c>
      <c r="J1431" s="5" t="str">
        <f>OBV!F1431</f>
        <v>BEARISH</v>
      </c>
      <c r="K1431" s="5" t="str">
        <f>OBV!G1431</f>
        <v>STRONG</v>
      </c>
      <c r="L1431" s="5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2.0895000000000001</v>
      </c>
      <c r="C1432" s="2">
        <f>RSI!I1432</f>
        <v>50.58490416393451</v>
      </c>
      <c r="D1432" s="2">
        <f>MACD!E1432</f>
        <v>2.0224424481500858E-2</v>
      </c>
      <c r="E1432" s="2">
        <f>MACD!F1432</f>
        <v>1.8961300250935051E-2</v>
      </c>
      <c r="F1432" s="2">
        <f>'Moving Avg'!D1432</f>
        <v>2.1034400000000004</v>
      </c>
      <c r="G1432" s="2">
        <f>'Moving Avg'!F1432</f>
        <v>2.1099200000000002</v>
      </c>
      <c r="H1432" s="2">
        <f>'Moving Avg'!G1432</f>
        <v>2.0674220000000005</v>
      </c>
      <c r="I1432" s="2">
        <f>'Moving Avg'!H1432</f>
        <v>1.8334409999999983</v>
      </c>
      <c r="J1432" s="5" t="str">
        <f>OBV!F1432</f>
        <v>BEARISH</v>
      </c>
      <c r="K1432" s="5" t="str">
        <f>OBV!G1432</f>
        <v>STRONG</v>
      </c>
      <c r="L1432" s="5" t="str">
        <f>OBV!H1432</f>
        <v>CONFIRMED BEARISH</v>
      </c>
    </row>
    <row r="1433" spans="1:12" ht="13.5" x14ac:dyDescent="0.25">
      <c r="A1433" s="3">
        <f>RSI!A1433</f>
        <v>44400</v>
      </c>
      <c r="B1433" s="2">
        <f>RSI!B1433</f>
        <v>2.0895000000000001</v>
      </c>
      <c r="C1433" s="2">
        <f>RSI!I1433</f>
        <v>50.584904163934524</v>
      </c>
      <c r="D1433" s="2">
        <f>MACD!E1433</f>
        <v>1.7197708428296377E-2</v>
      </c>
      <c r="E1433" s="2">
        <f>MACD!F1433</f>
        <v>1.8608581886407318E-2</v>
      </c>
      <c r="F1433" s="2">
        <f>'Moving Avg'!D1433</f>
        <v>2.0954799999999998</v>
      </c>
      <c r="G1433" s="2">
        <f>'Moving Avg'!F1433</f>
        <v>2.1054400000000006</v>
      </c>
      <c r="H1433" s="2">
        <f>'Moving Avg'!G1433</f>
        <v>2.0708040000000003</v>
      </c>
      <c r="I1433" s="2">
        <f>'Moving Avg'!H1433</f>
        <v>1.8363434999999981</v>
      </c>
      <c r="J1433" s="5" t="str">
        <f>OBV!F1433</f>
        <v>BEARISH</v>
      </c>
      <c r="K1433" s="5" t="str">
        <f>OBV!G1433</f>
        <v>STRONG</v>
      </c>
      <c r="L1433" s="5" t="str">
        <f>OBV!H1433</f>
        <v>CONFIRMED BEARISH</v>
      </c>
    </row>
    <row r="1434" spans="1:12" ht="13.5" x14ac:dyDescent="0.25">
      <c r="A1434" s="3">
        <f>RSI!A1434</f>
        <v>44403</v>
      </c>
      <c r="B1434" s="2">
        <f>RSI!B1434</f>
        <v>1.9999</v>
      </c>
      <c r="C1434" s="2">
        <f>RSI!I1434</f>
        <v>36.059909002884538</v>
      </c>
      <c r="D1434" s="2">
        <f>MACD!E1434</f>
        <v>2.1267401452956136E-2</v>
      </c>
      <c r="E1434" s="2">
        <f>MACD!F1434</f>
        <v>1.9140345799717084E-2</v>
      </c>
      <c r="F1434" s="2">
        <f>'Moving Avg'!D1434</f>
        <v>2.07158</v>
      </c>
      <c r="G1434" s="2">
        <f>'Moving Avg'!F1434</f>
        <v>2.0974750000000002</v>
      </c>
      <c r="H1434" s="2">
        <f>'Moving Avg'!G1434</f>
        <v>2.0708039999999999</v>
      </c>
      <c r="I1434" s="2">
        <f>'Moving Avg'!H1434</f>
        <v>1.8383789999999982</v>
      </c>
      <c r="J1434" s="5" t="str">
        <f>OBV!F1434</f>
        <v>BEARISH</v>
      </c>
      <c r="K1434" s="5" t="str">
        <f>OBV!G1434</f>
        <v>STRONG</v>
      </c>
      <c r="L1434" s="5" t="str">
        <f>OBV!H1434</f>
        <v>CONFIRMED BEARISH</v>
      </c>
    </row>
    <row r="1435" spans="1:12" ht="13.5" x14ac:dyDescent="0.25">
      <c r="A1435" s="3">
        <f>RSI!A1435</f>
        <v>44404</v>
      </c>
      <c r="B1435" s="2">
        <f>RSI!B1435</f>
        <v>1.9999</v>
      </c>
      <c r="C1435" s="2">
        <f>RSI!I1435</f>
        <v>36.059909002884538</v>
      </c>
      <c r="D1435" s="2">
        <f>MACD!E1435</f>
        <v>2.5234626455718612E-2</v>
      </c>
      <c r="E1435" s="2">
        <f>MACD!F1435</f>
        <v>2.0359201930917392E-2</v>
      </c>
      <c r="F1435" s="2">
        <f>'Moving Avg'!D1435</f>
        <v>2.0536599999999998</v>
      </c>
      <c r="G1435" s="2">
        <f>'Moving Avg'!F1435</f>
        <v>2.092495</v>
      </c>
      <c r="H1435" s="2">
        <f>'Moving Avg'!G1435</f>
        <v>2.0696079999999997</v>
      </c>
      <c r="I1435" s="2">
        <f>'Moving Avg'!H1435</f>
        <v>1.8400509999999983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</row>
    <row r="1436" spans="1:12" ht="13.5" x14ac:dyDescent="0.25">
      <c r="A1436" s="3">
        <f>RSI!A1436</f>
        <v>44405</v>
      </c>
      <c r="B1436" s="2">
        <f>RSI!B1436</f>
        <v>1.9999</v>
      </c>
      <c r="C1436" s="2">
        <f>RSI!I1436</f>
        <v>36.059909002884538</v>
      </c>
      <c r="D1436" s="2">
        <f>MACD!E1436</f>
        <v>2.9076359703401611E-2</v>
      </c>
      <c r="E1436" s="2">
        <f>MACD!F1436</f>
        <v>2.2102633485414237E-2</v>
      </c>
      <c r="F1436" s="2">
        <f>'Moving Avg'!D1436</f>
        <v>2.0357400000000001</v>
      </c>
      <c r="G1436" s="2">
        <f>'Moving Avg'!F1436</f>
        <v>2.0875149999999998</v>
      </c>
      <c r="H1436" s="2">
        <f>'Moving Avg'!G1436</f>
        <v>2.06901</v>
      </c>
      <c r="I1436" s="2">
        <f>'Moving Avg'!H1436</f>
        <v>1.8420864999999984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44406</v>
      </c>
      <c r="B1437" s="2">
        <f>RSI!B1437</f>
        <v>2.0596999999999999</v>
      </c>
      <c r="C1437" s="2">
        <f>RSI!I1437</f>
        <v>48.408569695508604</v>
      </c>
      <c r="D1437" s="2">
        <f>MACD!E1437</f>
        <v>3.2946363134453538E-2</v>
      </c>
      <c r="E1437" s="2">
        <f>MACD!F1437</f>
        <v>2.4271379415222095E-2</v>
      </c>
      <c r="F1437" s="2">
        <f>'Moving Avg'!D1437</f>
        <v>2.0297799999999997</v>
      </c>
      <c r="G1437" s="2">
        <f>'Moving Avg'!F1437</f>
        <v>2.0860249999999998</v>
      </c>
      <c r="H1437" s="2">
        <f>'Moving Avg'!G1437</f>
        <v>2.0704039999999999</v>
      </c>
      <c r="I1437" s="2">
        <f>'Moving Avg'!H1437</f>
        <v>1.8444764999999983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</row>
    <row r="1438" spans="1:12" ht="13.5" x14ac:dyDescent="0.25">
      <c r="A1438" s="3">
        <f>RSI!A1438</f>
        <v>44407</v>
      </c>
      <c r="B1438" s="2">
        <f>RSI!B1438</f>
        <v>2.0895000000000001</v>
      </c>
      <c r="C1438" s="2">
        <f>RSI!I1438</f>
        <v>53.253580229410971</v>
      </c>
      <c r="D1438" s="2">
        <f>MACD!E1438</f>
        <v>3.5598971370924826E-2</v>
      </c>
      <c r="E1438" s="2">
        <f>MACD!F1438</f>
        <v>2.6536897806362644E-2</v>
      </c>
      <c r="F1438" s="2">
        <f>'Moving Avg'!D1438</f>
        <v>2.0297800000000001</v>
      </c>
      <c r="G1438" s="2">
        <f>'Moving Avg'!F1438</f>
        <v>2.0850300000000002</v>
      </c>
      <c r="H1438" s="2">
        <f>'Moving Avg'!G1438</f>
        <v>2.0711999999999997</v>
      </c>
      <c r="I1438" s="2">
        <f>'Moving Avg'!H1438</f>
        <v>1.8472669999999982</v>
      </c>
      <c r="J1438" s="5" t="str">
        <f>OBV!F1438</f>
        <v>BULLISH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2.0895000000000001</v>
      </c>
      <c r="C1439" s="2">
        <f>RSI!I1439</f>
        <v>53.253580229410971</v>
      </c>
      <c r="D1439" s="2">
        <f>MACD!E1439</f>
        <v>3.6202023734303701E-2</v>
      </c>
      <c r="E1439" s="2">
        <f>MACD!F1439</f>
        <v>2.8469922991950856E-2</v>
      </c>
      <c r="F1439" s="2">
        <f>'Moving Avg'!D1439</f>
        <v>2.0477000000000003</v>
      </c>
      <c r="G1439" s="2">
        <f>'Moving Avg'!F1439</f>
        <v>2.0815450000000002</v>
      </c>
      <c r="H1439" s="2">
        <f>'Moving Avg'!G1439</f>
        <v>2.0698059999999998</v>
      </c>
      <c r="I1439" s="2">
        <f>'Moving Avg'!H1439</f>
        <v>1.8497779999999984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2.0895000000000001</v>
      </c>
      <c r="C1440" s="2">
        <f>RSI!I1440</f>
        <v>53.253580229410971</v>
      </c>
      <c r="D1440" s="2">
        <f>MACD!E1440</f>
        <v>3.2002682722884757E-2</v>
      </c>
      <c r="E1440" s="2">
        <f>MACD!F1440</f>
        <v>2.9176474938137638E-2</v>
      </c>
      <c r="F1440" s="2">
        <f>'Moving Avg'!D1440</f>
        <v>2.06562</v>
      </c>
      <c r="G1440" s="2">
        <f>'Moving Avg'!F1440</f>
        <v>2.0810450000000005</v>
      </c>
      <c r="H1440" s="2">
        <f>'Moving Avg'!G1440</f>
        <v>2.0690099999999996</v>
      </c>
      <c r="I1440" s="2">
        <f>'Moving Avg'!H1440</f>
        <v>1.8522614999999982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</row>
    <row r="1441" spans="1:12" ht="13.5" x14ac:dyDescent="0.25">
      <c r="A1441" s="3">
        <f>RSI!A1441</f>
        <v>44412</v>
      </c>
      <c r="B1441" s="2">
        <f>RSI!B1441</f>
        <v>2.0297999999999998</v>
      </c>
      <c r="C1441" s="2">
        <f>RSI!I1441</f>
        <v>43.121036892530839</v>
      </c>
      <c r="D1441" s="2">
        <f>MACD!E1441</f>
        <v>3.2770120019090854E-2</v>
      </c>
      <c r="E1441" s="2">
        <f>MACD!F1441</f>
        <v>2.9895203954328282E-2</v>
      </c>
      <c r="F1441" s="2">
        <f>'Moving Avg'!D1441</f>
        <v>2.0716000000000001</v>
      </c>
      <c r="G1441" s="2">
        <f>'Moving Avg'!F1441</f>
        <v>2.0765650000000009</v>
      </c>
      <c r="H1441" s="2">
        <f>'Moving Avg'!G1441</f>
        <v>2.0682139999999993</v>
      </c>
      <c r="I1441" s="2">
        <f>'Moving Avg'!H1441</f>
        <v>1.8547814999999983</v>
      </c>
      <c r="J1441" s="5" t="str">
        <f>OBV!F1441</f>
        <v>BEARISH</v>
      </c>
      <c r="K1441" s="5" t="str">
        <f>OBV!G1441</f>
        <v>NEUTRAL</v>
      </c>
      <c r="L1441" s="5" t="str">
        <f>OBV!H1441</f>
        <v>BEARISH DIVERGENCE</v>
      </c>
    </row>
    <row r="1442" spans="1:12" ht="13.5" x14ac:dyDescent="0.25">
      <c r="A1442" s="3">
        <f>RSI!A1442</f>
        <v>44413</v>
      </c>
      <c r="B1442" s="2">
        <f>RSI!B1442</f>
        <v>1.99</v>
      </c>
      <c r="C1442" s="2">
        <f>RSI!I1442</f>
        <v>37.938491211101336</v>
      </c>
      <c r="D1442" s="2">
        <f>MACD!E1442</f>
        <v>3.6626429923308113E-2</v>
      </c>
      <c r="E1442" s="2">
        <f>MACD!F1442</f>
        <v>3.124144914812425E-2</v>
      </c>
      <c r="F1442" s="2">
        <f>'Moving Avg'!D1442</f>
        <v>2.0576600000000003</v>
      </c>
      <c r="G1442" s="2">
        <f>'Moving Avg'!F1442</f>
        <v>2.0715900000000005</v>
      </c>
      <c r="H1442" s="2">
        <f>'Moving Avg'!G1442</f>
        <v>2.0674179999999995</v>
      </c>
      <c r="I1442" s="2">
        <f>'Moving Avg'!H1442</f>
        <v>1.8568789999999982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2.0794999999999999</v>
      </c>
      <c r="C1443" s="2">
        <f>RSI!I1443</f>
        <v>51.929704617246294</v>
      </c>
      <c r="D1443" s="2">
        <f>MACD!E1443</f>
        <v>3.3734633638311973E-2</v>
      </c>
      <c r="E1443" s="2">
        <f>MACD!F1443</f>
        <v>3.1740086046161797E-2</v>
      </c>
      <c r="F1443" s="2">
        <f>'Moving Avg'!D1443</f>
        <v>2.05566</v>
      </c>
      <c r="G1443" s="2">
        <f>'Moving Avg'!F1443</f>
        <v>2.0710900000000008</v>
      </c>
      <c r="H1443" s="2">
        <f>'Moving Avg'!G1443</f>
        <v>2.0688099999999996</v>
      </c>
      <c r="I1443" s="2">
        <f>'Moving Avg'!H1443</f>
        <v>1.8593124999999984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2.0794999999999999</v>
      </c>
      <c r="C1444" s="2">
        <f>RSI!I1444</f>
        <v>51.929704617246294</v>
      </c>
      <c r="D1444" s="2">
        <f>MACD!E1444</f>
        <v>1.7413885738235102E-2</v>
      </c>
      <c r="E1444" s="2">
        <f>MACD!F1444</f>
        <v>2.8874845984576458E-2</v>
      </c>
      <c r="F1444" s="2">
        <f>'Moving Avg'!D1444</f>
        <v>2.0536599999999998</v>
      </c>
      <c r="G1444" s="2">
        <f>'Moving Avg'!F1444</f>
        <v>2.0705900000000006</v>
      </c>
      <c r="H1444" s="2">
        <f>'Moving Avg'!G1444</f>
        <v>2.0705999999999993</v>
      </c>
      <c r="I1444" s="2">
        <f>'Moving Avg'!H1444</f>
        <v>1.8617734999999984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2.0794999999999999</v>
      </c>
      <c r="C1445" s="2">
        <f>RSI!I1445</f>
        <v>51.929704617246294</v>
      </c>
      <c r="D1445" s="2">
        <f>MACD!E1445</f>
        <v>3.5214036428672379E-3</v>
      </c>
      <c r="E1445" s="2">
        <f>MACD!F1445</f>
        <v>2.3804157516234613E-2</v>
      </c>
      <c r="F1445" s="2">
        <f>'Moving Avg'!D1445</f>
        <v>2.0516599999999996</v>
      </c>
      <c r="G1445" s="2">
        <f>'Moving Avg'!F1445</f>
        <v>2.0700900000000009</v>
      </c>
      <c r="H1445" s="2">
        <f>'Moving Avg'!G1445</f>
        <v>2.0721919999999994</v>
      </c>
      <c r="I1445" s="2">
        <f>'Moving Avg'!H1445</f>
        <v>1.8642624999999986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2.0794999999999999</v>
      </c>
      <c r="C1446" s="2">
        <f>RSI!I1446</f>
        <v>51.929704617246294</v>
      </c>
      <c r="D1446" s="2">
        <f>MACD!E1446</f>
        <v>-8.3102721143912817E-3</v>
      </c>
      <c r="E1446" s="2">
        <f>MACD!F1446</f>
        <v>1.7381271590109437E-2</v>
      </c>
      <c r="F1446" s="2">
        <f>'Moving Avg'!D1446</f>
        <v>2.0615999999999994</v>
      </c>
      <c r="G1446" s="2">
        <f>'Moving Avg'!F1446</f>
        <v>2.0695900000000007</v>
      </c>
      <c r="H1446" s="2">
        <f>'Moving Avg'!G1446</f>
        <v>2.0739819999999995</v>
      </c>
      <c r="I1446" s="2">
        <f>'Moving Avg'!H1446</f>
        <v>1.8670869999999986</v>
      </c>
      <c r="J1446" s="5" t="str">
        <f>OBV!F1446</f>
        <v>BEARISH</v>
      </c>
      <c r="K1446" s="5" t="str">
        <f>OBV!G1446</f>
        <v>NEUTRAL</v>
      </c>
      <c r="L1446" s="5" t="str">
        <f>OBV!H1446</f>
        <v>BEARISH DIVERGENCE</v>
      </c>
    </row>
    <row r="1447" spans="1:12" ht="13.5" x14ac:dyDescent="0.25">
      <c r="A1447" s="3">
        <f>RSI!A1447</f>
        <v>44424</v>
      </c>
      <c r="B1447" s="2">
        <f>RSI!B1447</f>
        <v>2.0895000000000001</v>
      </c>
      <c r="C1447" s="2">
        <f>RSI!I1447</f>
        <v>53.504975446507515</v>
      </c>
      <c r="D1447" s="2">
        <f>MACD!E1447</f>
        <v>-9.9332628402843959E-3</v>
      </c>
      <c r="E1447" s="2">
        <f>MACD!F1447</f>
        <v>1.1918364704030671E-2</v>
      </c>
      <c r="F1447" s="2">
        <f>'Moving Avg'!D1447</f>
        <v>2.0814999999999997</v>
      </c>
      <c r="G1447" s="2">
        <f>'Moving Avg'!F1447</f>
        <v>2.0680950000000005</v>
      </c>
      <c r="H1447" s="2">
        <f>'Moving Avg'!G1447</f>
        <v>2.0759719999999993</v>
      </c>
      <c r="I1447" s="2">
        <f>'Moving Avg'!H1447</f>
        <v>1.8699614999999983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2.0695999999999999</v>
      </c>
      <c r="C1448" s="2">
        <f>RSI!I1448</f>
        <v>49.993952460363033</v>
      </c>
      <c r="D1448" s="2">
        <f>MACD!E1448</f>
        <v>-5.3725488752114359E-3</v>
      </c>
      <c r="E1448" s="2">
        <f>MACD!F1448</f>
        <v>8.4601819881822502E-3</v>
      </c>
      <c r="F1448" s="2">
        <f>'Moving Avg'!D1448</f>
        <v>2.0795199999999996</v>
      </c>
      <c r="G1448" s="2">
        <f>'Moving Avg'!F1448</f>
        <v>2.0651100000000007</v>
      </c>
      <c r="H1448" s="2">
        <f>'Moving Avg'!G1448</f>
        <v>2.0775639999999993</v>
      </c>
      <c r="I1448" s="2">
        <f>'Moving Avg'!H1448</f>
        <v>1.8724009999999984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2.0794999999999999</v>
      </c>
      <c r="C1449" s="2">
        <f>RSI!I1449</f>
        <v>51.692285264355625</v>
      </c>
      <c r="D1449" s="2">
        <f>MACD!E1449</f>
        <v>-2.2446670065625618E-3</v>
      </c>
      <c r="E1449" s="2">
        <f>MACD!F1449</f>
        <v>6.3192121892332882E-3</v>
      </c>
      <c r="F1449" s="2">
        <f>'Moving Avg'!D1449</f>
        <v>2.0795199999999996</v>
      </c>
      <c r="G1449" s="2">
        <f>'Moving Avg'!F1449</f>
        <v>2.0631150000000007</v>
      </c>
      <c r="H1449" s="2">
        <f>'Moving Avg'!G1449</f>
        <v>2.0793539999999995</v>
      </c>
      <c r="I1449" s="2">
        <f>'Moving Avg'!H1449</f>
        <v>1.8752254999999984</v>
      </c>
      <c r="J1449" s="5" t="str">
        <f>OBV!F1449</f>
        <v>BULLISH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2.0794999999999999</v>
      </c>
      <c r="C1450" s="2">
        <f>RSI!I1450</f>
        <v>51.69228526435564</v>
      </c>
      <c r="D1450" s="2">
        <f>MACD!E1450</f>
        <v>3.454930558444147E-4</v>
      </c>
      <c r="E1450" s="2">
        <f>MACD!F1450</f>
        <v>5.1244683625555135E-3</v>
      </c>
      <c r="F1450" s="2">
        <f>'Moving Avg'!D1450</f>
        <v>2.0795199999999996</v>
      </c>
      <c r="G1450" s="2">
        <f>'Moving Avg'!F1450</f>
        <v>2.0626150000000005</v>
      </c>
      <c r="H1450" s="2">
        <f>'Moving Avg'!G1450</f>
        <v>2.0811439999999992</v>
      </c>
      <c r="I1450" s="2">
        <f>'Moving Avg'!H1450</f>
        <v>1.8780499999999984</v>
      </c>
      <c r="J1450" s="5" t="str">
        <f>OBV!F1450</f>
        <v>BULLISH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2.0794999999999999</v>
      </c>
      <c r="C1451" s="2">
        <f>RSI!I1451</f>
        <v>51.692285264355625</v>
      </c>
      <c r="D1451" s="2">
        <f>MACD!E1451</f>
        <v>-6.6997717733907614E-3</v>
      </c>
      <c r="E1451" s="2">
        <f>MACD!F1451</f>
        <v>2.759620335366259E-3</v>
      </c>
      <c r="F1451" s="2">
        <f>'Moving Avg'!D1451</f>
        <v>2.0795199999999996</v>
      </c>
      <c r="G1451" s="2">
        <f>'Moving Avg'!F1451</f>
        <v>2.0621150000000004</v>
      </c>
      <c r="H1451" s="2">
        <f>'Moving Avg'!G1451</f>
        <v>2.082933999999999</v>
      </c>
      <c r="I1451" s="2">
        <f>'Moving Avg'!H1451</f>
        <v>1.8809304999999983</v>
      </c>
      <c r="J1451" s="5" t="str">
        <f>OBV!F1451</f>
        <v>BULLISH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2.0895000000000001</v>
      </c>
      <c r="C1452" s="2">
        <f>RSI!I1452</f>
        <v>53.677077601295942</v>
      </c>
      <c r="D1452" s="2">
        <f>MACD!E1452</f>
        <v>-1.9573414909989317E-2</v>
      </c>
      <c r="E1452" s="2">
        <f>MACD!F1452</f>
        <v>-1.7069867137048558E-3</v>
      </c>
      <c r="F1452" s="2">
        <f>'Moving Avg'!D1452</f>
        <v>2.07952</v>
      </c>
      <c r="G1452" s="2">
        <f>'Moving Avg'!F1452</f>
        <v>2.0621150000000004</v>
      </c>
      <c r="H1452" s="2">
        <f>'Moving Avg'!G1452</f>
        <v>2.0849239999999991</v>
      </c>
      <c r="I1452" s="2">
        <f>'Moving Avg'!H1452</f>
        <v>1.8840564999999985</v>
      </c>
      <c r="J1452" s="5" t="str">
        <f>OBV!F1452</f>
        <v>BULLISH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2.0794999999999999</v>
      </c>
      <c r="C1453" s="2">
        <f>RSI!I1453</f>
        <v>51.402666766555683</v>
      </c>
      <c r="D1453" s="2">
        <f>MACD!E1453</f>
        <v>-1.6060475317182465E-2</v>
      </c>
      <c r="E1453" s="2">
        <f>MACD!F1453</f>
        <v>-4.5776844344003779E-3</v>
      </c>
      <c r="F1453" s="2">
        <f>'Moving Avg'!D1453</f>
        <v>2.0814999999999997</v>
      </c>
      <c r="G1453" s="2">
        <f>'Moving Avg'!F1453</f>
        <v>2.0616150000000006</v>
      </c>
      <c r="H1453" s="2">
        <f>'Moving Avg'!G1453</f>
        <v>2.0867139999999993</v>
      </c>
      <c r="I1453" s="2">
        <f>'Moving Avg'!H1453</f>
        <v>1.8867134999999982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</row>
    <row r="1454" spans="1:12" ht="13.5" x14ac:dyDescent="0.25">
      <c r="A1454" s="3">
        <f>RSI!A1454</f>
        <v>44433</v>
      </c>
      <c r="B1454" s="2">
        <f>RSI!B1454</f>
        <v>2.0895000000000001</v>
      </c>
      <c r="C1454" s="2">
        <f>RSI!I1454</f>
        <v>53.523460914608968</v>
      </c>
      <c r="D1454" s="2">
        <f>MACD!E1454</f>
        <v>-1.3865887598405902E-2</v>
      </c>
      <c r="E1454" s="2">
        <f>MACD!F1454</f>
        <v>-6.4353250672014826E-3</v>
      </c>
      <c r="F1454" s="2">
        <f>'Moving Avg'!D1454</f>
        <v>2.0834999999999999</v>
      </c>
      <c r="G1454" s="2">
        <f>'Moving Avg'!F1454</f>
        <v>2.0660950000000007</v>
      </c>
      <c r="H1454" s="2">
        <f>'Moving Avg'!G1454</f>
        <v>2.0887039999999994</v>
      </c>
      <c r="I1454" s="2">
        <f>'Moving Avg'!H1454</f>
        <v>1.889056999999998</v>
      </c>
      <c r="J1454" s="5" t="str">
        <f>OBV!F1454</f>
        <v>BULLISH</v>
      </c>
      <c r="K1454" s="5" t="str">
        <f>OBV!G1454</f>
        <v>WEAK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2.0794999999999999</v>
      </c>
      <c r="C1455" s="2">
        <f>RSI!I1455</f>
        <v>51.120927236965741</v>
      </c>
      <c r="D1455" s="2">
        <f>MACD!E1455</f>
        <v>-1.1361684826162843E-2</v>
      </c>
      <c r="E1455" s="2">
        <f>MACD!F1455</f>
        <v>-7.4205970189937555E-3</v>
      </c>
      <c r="F1455" s="2">
        <f>'Moving Avg'!D1455</f>
        <v>2.0834999999999999</v>
      </c>
      <c r="G1455" s="2">
        <f>'Moving Avg'!F1455</f>
        <v>2.0700750000000001</v>
      </c>
      <c r="H1455" s="2">
        <f>'Moving Avg'!G1455</f>
        <v>2.090295999999999</v>
      </c>
      <c r="I1455" s="2">
        <f>'Moving Avg'!H1455</f>
        <v>1.8913504999999982</v>
      </c>
      <c r="J1455" s="5" t="str">
        <f>OBV!F1455</f>
        <v>BULLISH</v>
      </c>
      <c r="K1455" s="5" t="str">
        <f>OBV!G1455</f>
        <v>WEAK</v>
      </c>
      <c r="L1455" s="5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2.0794999999999999</v>
      </c>
      <c r="C1456" s="2">
        <f>RSI!I1456</f>
        <v>51.120927236965741</v>
      </c>
      <c r="D1456" s="2">
        <f>MACD!E1456</f>
        <v>-9.2702247074409883E-3</v>
      </c>
      <c r="E1456" s="2">
        <f>MACD!F1456</f>
        <v>-7.7905225566832024E-3</v>
      </c>
      <c r="F1456" s="2">
        <f>'Moving Avg'!D1456</f>
        <v>2.0834999999999999</v>
      </c>
      <c r="G1456" s="2">
        <f>'Moving Avg'!F1456</f>
        <v>2.0740550000000004</v>
      </c>
      <c r="H1456" s="2">
        <f>'Moving Avg'!G1456</f>
        <v>2.0910919999999988</v>
      </c>
      <c r="I1456" s="2">
        <f>'Moving Avg'!H1456</f>
        <v>1.893336499999998</v>
      </c>
      <c r="J1456" s="5" t="str">
        <f>OBV!F1456</f>
        <v>BULLISH</v>
      </c>
      <c r="K1456" s="5" t="str">
        <f>OBV!G1456</f>
        <v>WEAK</v>
      </c>
      <c r="L1456" s="5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2.0794999999999999</v>
      </c>
      <c r="C1457" s="2">
        <f>RSI!I1457</f>
        <v>51.120927236965741</v>
      </c>
      <c r="D1457" s="2">
        <f>MACD!E1457</f>
        <v>-5.9875112274458964E-3</v>
      </c>
      <c r="E1457" s="2">
        <f>MACD!F1457</f>
        <v>-7.4299202908357422E-3</v>
      </c>
      <c r="F1457" s="2">
        <f>'Moving Avg'!D1457</f>
        <v>2.0814999999999997</v>
      </c>
      <c r="G1457" s="2">
        <f>'Moving Avg'!F1457</f>
        <v>2.0750450000000007</v>
      </c>
      <c r="H1457" s="2">
        <f>'Moving Avg'!G1457</f>
        <v>2.091289999999999</v>
      </c>
      <c r="I1457" s="2">
        <f>'Moving Avg'!H1457</f>
        <v>1.8950709999999982</v>
      </c>
      <c r="J1457" s="5" t="str">
        <f>OBV!F1457</f>
        <v>BULLISH</v>
      </c>
      <c r="K1457" s="5" t="str">
        <f>OBV!G1457</f>
        <v>WEAK</v>
      </c>
      <c r="L1457" s="5" t="str">
        <f>OBV!H1457</f>
        <v>BULLISH DIVERGENCE</v>
      </c>
    </row>
    <row r="1458" spans="1:12" ht="13.5" x14ac:dyDescent="0.25">
      <c r="A1458" s="3">
        <f>RSI!A1458</f>
        <v>44439</v>
      </c>
      <c r="B1458" s="2">
        <f>RSI!B1458</f>
        <v>2.0794999999999999</v>
      </c>
      <c r="C1458" s="2">
        <f>RSI!I1458</f>
        <v>51.120927236965748</v>
      </c>
      <c r="D1458" s="2">
        <f>MACD!E1458</f>
        <v>-6.2949293131766559E-3</v>
      </c>
      <c r="E1458" s="2">
        <f>MACD!F1458</f>
        <v>-7.202922095303925E-3</v>
      </c>
      <c r="F1458" s="2">
        <f>'Moving Avg'!D1458</f>
        <v>2.0814999999999997</v>
      </c>
      <c r="G1458" s="2">
        <f>'Moving Avg'!F1458</f>
        <v>2.0745450000000005</v>
      </c>
      <c r="H1458" s="2">
        <f>'Moving Avg'!G1458</f>
        <v>2.0900939999999988</v>
      </c>
      <c r="I1458" s="2">
        <f>'Moving Avg'!H1458</f>
        <v>1.8968054999999979</v>
      </c>
      <c r="J1458" s="5" t="str">
        <f>OBV!F1458</f>
        <v>BULLISH</v>
      </c>
      <c r="K1458" s="5" t="str">
        <f>OBV!G1458</f>
        <v>WEAK</v>
      </c>
      <c r="L1458" s="5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2.0695999999999999</v>
      </c>
      <c r="C1459" s="2">
        <f>RSI!I1459</f>
        <v>48.237656495559058</v>
      </c>
      <c r="D1459" s="2">
        <f>MACD!E1459</f>
        <v>-4.3204571089692223E-3</v>
      </c>
      <c r="E1459" s="2">
        <f>MACD!F1459</f>
        <v>-6.6264290980369853E-3</v>
      </c>
      <c r="F1459" s="2">
        <f>'Moving Avg'!D1459</f>
        <v>2.0775199999999998</v>
      </c>
      <c r="G1459" s="2">
        <f>'Moving Avg'!F1459</f>
        <v>2.0735500000000004</v>
      </c>
      <c r="H1459" s="2">
        <f>'Moving Avg'!G1459</f>
        <v>2.0879039999999982</v>
      </c>
      <c r="I1459" s="2">
        <f>'Moving Avg'!H1459</f>
        <v>1.8987419999999979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44441</v>
      </c>
      <c r="B1460" s="2">
        <f>RSI!B1460</f>
        <v>2.0695999999999999</v>
      </c>
      <c r="C1460" s="2">
        <f>RSI!I1460</f>
        <v>48.237656495559058</v>
      </c>
      <c r="D1460" s="2">
        <f>MACD!E1460</f>
        <v>-2.6114494605566918E-3</v>
      </c>
      <c r="E1460" s="2">
        <f>MACD!F1460</f>
        <v>-5.8234331705409271E-3</v>
      </c>
      <c r="F1460" s="2">
        <f>'Moving Avg'!D1460</f>
        <v>2.0755399999999997</v>
      </c>
      <c r="G1460" s="2">
        <f>'Moving Avg'!F1460</f>
        <v>2.0725550000000004</v>
      </c>
      <c r="H1460" s="2">
        <f>'Moving Avg'!G1460</f>
        <v>2.0865099999999983</v>
      </c>
      <c r="I1460" s="2">
        <f>'Moving Avg'!H1460</f>
        <v>1.9004269999999979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44442</v>
      </c>
      <c r="B1461" s="2">
        <f>RSI!B1461</f>
        <v>2.0695999999999999</v>
      </c>
      <c r="C1461" s="2">
        <f>RSI!I1461</f>
        <v>48.237656495559065</v>
      </c>
      <c r="D1461" s="2">
        <f>MACD!E1461</f>
        <v>-1.1299027336173495E-3</v>
      </c>
      <c r="E1461" s="2">
        <f>MACD!F1461</f>
        <v>-4.8847270831562121E-3</v>
      </c>
      <c r="F1461" s="2">
        <f>'Moving Avg'!D1461</f>
        <v>2.0735599999999996</v>
      </c>
      <c r="G1461" s="2">
        <f>'Moving Avg'!F1461</f>
        <v>2.0745450000000001</v>
      </c>
      <c r="H1461" s="2">
        <f>'Moving Avg'!G1461</f>
        <v>2.0857139999999985</v>
      </c>
      <c r="I1461" s="2">
        <f>'Moving Avg'!H1461</f>
        <v>1.902111999999998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2.0695999999999999</v>
      </c>
      <c r="C1462" s="2">
        <f>RSI!I1462</f>
        <v>48.237656495559065</v>
      </c>
      <c r="D1462" s="2">
        <f>MACD!E1462</f>
        <v>1.6950116847387342E-3</v>
      </c>
      <c r="E1462" s="2">
        <f>MACD!F1462</f>
        <v>-3.5687793295772229E-3</v>
      </c>
      <c r="F1462" s="2">
        <f>'Moving Avg'!D1462</f>
        <v>2.07158</v>
      </c>
      <c r="G1462" s="2">
        <f>'Moving Avg'!F1462</f>
        <v>2.078525</v>
      </c>
      <c r="H1462" s="2">
        <f>'Moving Avg'!G1462</f>
        <v>2.0841219999999989</v>
      </c>
      <c r="I1462" s="2">
        <f>'Moving Avg'!H1462</f>
        <v>1.9033499999999979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2.0099</v>
      </c>
      <c r="C1463" s="2">
        <f>RSI!I1463</f>
        <v>33.096796776997294</v>
      </c>
      <c r="D1463" s="2">
        <f>MACD!E1463</f>
        <v>6.9994886599773487E-3</v>
      </c>
      <c r="E1463" s="2">
        <f>MACD!F1463</f>
        <v>-1.4551257316663087E-3</v>
      </c>
      <c r="F1463" s="2">
        <f>'Moving Avg'!D1463</f>
        <v>2.0576599999999998</v>
      </c>
      <c r="G1463" s="2">
        <f>'Moving Avg'!F1463</f>
        <v>2.0750450000000003</v>
      </c>
      <c r="H1463" s="2">
        <f>'Moving Avg'!G1463</f>
        <v>2.0807379999999989</v>
      </c>
      <c r="I1463" s="2">
        <f>'Moving Avg'!H1463</f>
        <v>1.9041779999999979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2.0497000000000001</v>
      </c>
      <c r="C1464" s="2">
        <f>RSI!I1464</f>
        <v>45.400744570759777</v>
      </c>
      <c r="D1464" s="2">
        <f>MACD!E1464</f>
        <v>1.0459127445022087E-2</v>
      </c>
      <c r="E1464" s="2">
        <f>MACD!F1464</f>
        <v>9.2772490367137059E-4</v>
      </c>
      <c r="F1464" s="2">
        <f>'Moving Avg'!D1464</f>
        <v>2.0536799999999999</v>
      </c>
      <c r="G1464" s="2">
        <f>'Moving Avg'!F1464</f>
        <v>2.0735549999999998</v>
      </c>
      <c r="H1464" s="2">
        <f>'Moving Avg'!G1464</f>
        <v>2.0785479999999992</v>
      </c>
      <c r="I1464" s="2">
        <f>'Moving Avg'!H1464</f>
        <v>1.905483999999998</v>
      </c>
      <c r="J1464" s="5" t="str">
        <f>OBV!F1464</f>
        <v>BULLISH</v>
      </c>
      <c r="K1464" s="5" t="str">
        <f>OBV!G1464</f>
        <v>WEAK</v>
      </c>
      <c r="L1464" s="5" t="str">
        <f>OBV!H1464</f>
        <v>BULLISH DIVERGENCE</v>
      </c>
    </row>
    <row r="1465" spans="1:12" ht="13.5" x14ac:dyDescent="0.25">
      <c r="A1465" s="3">
        <f>RSI!A1465</f>
        <v>44448</v>
      </c>
      <c r="B1465" s="2">
        <f>RSI!B1465</f>
        <v>2.0497000000000001</v>
      </c>
      <c r="C1465" s="2">
        <f>RSI!I1465</f>
        <v>45.400744570759777</v>
      </c>
      <c r="D1465" s="2">
        <f>MACD!E1465</f>
        <v>1.1965578032222091E-2</v>
      </c>
      <c r="E1465" s="2">
        <f>MACD!F1465</f>
        <v>3.1352955293815149E-3</v>
      </c>
      <c r="F1465" s="2">
        <f>'Moving Avg'!D1465</f>
        <v>2.0497000000000001</v>
      </c>
      <c r="G1465" s="2">
        <f>'Moving Avg'!F1465</f>
        <v>2.0720650000000003</v>
      </c>
      <c r="H1465" s="2">
        <f>'Moving Avg'!G1465</f>
        <v>2.077551999999999</v>
      </c>
      <c r="I1465" s="2">
        <f>'Moving Avg'!H1465</f>
        <v>1.9070414999999981</v>
      </c>
      <c r="J1465" s="5" t="str">
        <f>OBV!F1465</f>
        <v>BULLISH</v>
      </c>
      <c r="K1465" s="5" t="str">
        <f>OBV!G1465</f>
        <v>WEAK</v>
      </c>
      <c r="L1465" s="5" t="str">
        <f>OBV!H1465</f>
        <v>BULLISH DIVERGENCE</v>
      </c>
    </row>
    <row r="1466" spans="1:12" ht="13.5" x14ac:dyDescent="0.25">
      <c r="A1466" s="3">
        <f>RSI!A1466</f>
        <v>44449</v>
      </c>
      <c r="B1466" s="2">
        <f>RSI!B1466</f>
        <v>1.99</v>
      </c>
      <c r="C1466" s="2">
        <f>RSI!I1466</f>
        <v>34.396265544529385</v>
      </c>
      <c r="D1466" s="2">
        <f>MACD!E1466</f>
        <v>1.777130908450486E-2</v>
      </c>
      <c r="E1466" s="2">
        <f>MACD!F1466</f>
        <v>6.062498240406184E-3</v>
      </c>
      <c r="F1466" s="2">
        <f>'Moving Avg'!D1466</f>
        <v>2.0337799999999997</v>
      </c>
      <c r="G1466" s="2">
        <f>'Moving Avg'!F1466</f>
        <v>2.06759</v>
      </c>
      <c r="H1466" s="2">
        <f>'Moving Avg'!G1466</f>
        <v>2.0753619999999988</v>
      </c>
      <c r="I1466" s="2">
        <f>'Moving Avg'!H1466</f>
        <v>1.9079094999999981</v>
      </c>
      <c r="J1466" s="5" t="str">
        <f>OBV!F1466</f>
        <v>BULLISH</v>
      </c>
      <c r="K1466" s="5" t="str">
        <f>OBV!G1466</f>
        <v>NEUTRAL</v>
      </c>
      <c r="L1466" s="5" t="str">
        <f>OBV!H1466</f>
        <v>BULLISH DIVERGENCE</v>
      </c>
    </row>
    <row r="1467" spans="1:12" ht="13.5" x14ac:dyDescent="0.25">
      <c r="A1467" s="3">
        <f>RSI!A1467</f>
        <v>44452</v>
      </c>
      <c r="B1467" s="2">
        <f>RSI!B1467</f>
        <v>1.99</v>
      </c>
      <c r="C1467" s="2">
        <f>RSI!I1467</f>
        <v>34.396265544529385</v>
      </c>
      <c r="D1467" s="2">
        <f>MACD!E1467</f>
        <v>2.3137379748435549E-2</v>
      </c>
      <c r="E1467" s="2">
        <f>MACD!F1467</f>
        <v>9.4774745420120564E-3</v>
      </c>
      <c r="F1467" s="2">
        <f>'Moving Avg'!D1467</f>
        <v>2.0178599999999998</v>
      </c>
      <c r="G1467" s="2">
        <f>'Moving Avg'!F1467</f>
        <v>2.0626150000000005</v>
      </c>
      <c r="H1467" s="2">
        <f>'Moving Avg'!G1467</f>
        <v>2.0733719999999991</v>
      </c>
      <c r="I1467" s="2">
        <f>'Moving Avg'!H1467</f>
        <v>1.9088054999999984</v>
      </c>
      <c r="J1467" s="5" t="str">
        <f>OBV!F1467</f>
        <v>BULLISH</v>
      </c>
      <c r="K1467" s="5" t="str">
        <f>OBV!G1467</f>
        <v>NEUTRAL</v>
      </c>
      <c r="L1467" s="5" t="str">
        <f>OBV!H1467</f>
        <v>BULLISH DIVERGENCE</v>
      </c>
    </row>
    <row r="1468" spans="1:12" ht="13.5" x14ac:dyDescent="0.25">
      <c r="A1468" s="3">
        <f>RSI!A1468</f>
        <v>44453</v>
      </c>
      <c r="B1468" s="2">
        <f>RSI!B1468</f>
        <v>1.99</v>
      </c>
      <c r="C1468" s="2">
        <f>RSI!I1468</f>
        <v>34.396265544529385</v>
      </c>
      <c r="D1468" s="2">
        <f>MACD!E1468</f>
        <v>2.809783534270105E-2</v>
      </c>
      <c r="E1468" s="2">
        <f>MACD!F1468</f>
        <v>1.3201546702149857E-2</v>
      </c>
      <c r="F1468" s="2">
        <f>'Moving Avg'!D1468</f>
        <v>2.0138799999999999</v>
      </c>
      <c r="G1468" s="2">
        <f>'Moving Avg'!F1468</f>
        <v>2.0586350000000007</v>
      </c>
      <c r="H1468" s="2">
        <f>'Moving Avg'!G1468</f>
        <v>2.0709839999999993</v>
      </c>
      <c r="I1468" s="2">
        <f>'Moving Avg'!H1468</f>
        <v>1.9134459999999984</v>
      </c>
      <c r="J1468" s="5" t="str">
        <f>OBV!F1468</f>
        <v>BULLISH</v>
      </c>
      <c r="K1468" s="5" t="str">
        <f>OBV!G1468</f>
        <v>NEUTRAL</v>
      </c>
      <c r="L1468" s="5" t="str">
        <f>OBV!H1468</f>
        <v>BULLISH DIVERGENCE</v>
      </c>
    </row>
    <row r="1469" spans="1:12" ht="13.5" x14ac:dyDescent="0.25">
      <c r="A1469" s="3">
        <f>RSI!A1469</f>
        <v>44454</v>
      </c>
      <c r="B1469" s="2">
        <f>RSI!B1469</f>
        <v>1.99</v>
      </c>
      <c r="C1469" s="2">
        <f>RSI!I1469</f>
        <v>34.396265544529385</v>
      </c>
      <c r="D1469" s="2">
        <f>MACD!E1469</f>
        <v>3.1160895020912349E-2</v>
      </c>
      <c r="E1469" s="2">
        <f>MACD!F1469</f>
        <v>1.6793416365902356E-2</v>
      </c>
      <c r="F1469" s="2">
        <f>'Moving Avg'!D1469</f>
        <v>2.0019400000000003</v>
      </c>
      <c r="G1469" s="2">
        <f>'Moving Avg'!F1469</f>
        <v>2.0541600000000004</v>
      </c>
      <c r="H1469" s="2">
        <f>'Moving Avg'!G1469</f>
        <v>2.0675999999999992</v>
      </c>
      <c r="I1469" s="2">
        <f>'Moving Avg'!H1469</f>
        <v>1.9139929999999985</v>
      </c>
      <c r="J1469" s="5" t="str">
        <f>OBV!F1469</f>
        <v>BEARISH</v>
      </c>
      <c r="K1469" s="5" t="str">
        <f>OBV!G1469</f>
        <v>STRONG</v>
      </c>
      <c r="L1469" s="5" t="str">
        <f>OBV!H1469</f>
        <v>CONFIRMED BEARISH</v>
      </c>
    </row>
    <row r="1470" spans="1:12" ht="13.5" x14ac:dyDescent="0.25">
      <c r="A1470" s="3">
        <f>RSI!A1470</f>
        <v>44455</v>
      </c>
      <c r="B1470" s="2">
        <f>RSI!B1470</f>
        <v>1.99</v>
      </c>
      <c r="C1470" s="2">
        <f>RSI!I1470</f>
        <v>34.396265544529385</v>
      </c>
      <c r="D1470" s="2">
        <f>MACD!E1470</f>
        <v>3.4112740694486554E-2</v>
      </c>
      <c r="E1470" s="2">
        <f>MACD!F1470</f>
        <v>2.0257281231619198E-2</v>
      </c>
      <c r="F1470" s="2">
        <f>'Moving Avg'!D1470</f>
        <v>1.9899999999999998</v>
      </c>
      <c r="G1470" s="2">
        <f>'Moving Avg'!F1470</f>
        <v>2.0496850000000011</v>
      </c>
      <c r="H1470" s="2">
        <f>'Moving Avg'!G1470</f>
        <v>2.0654099999999995</v>
      </c>
      <c r="I1470" s="2">
        <f>'Moving Avg'!H1470</f>
        <v>1.9145399999999984</v>
      </c>
      <c r="J1470" s="5" t="str">
        <f>OBV!F1470</f>
        <v>BEARISH</v>
      </c>
      <c r="K1470" s="5" t="str">
        <f>OBV!G1470</f>
        <v>STRONG</v>
      </c>
      <c r="L1470" s="5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1.99</v>
      </c>
      <c r="C1471" s="2">
        <f>RSI!I1471</f>
        <v>34.396265544529385</v>
      </c>
      <c r="D1471" s="2">
        <f>MACD!E1471</f>
        <v>3.6943813621708621E-2</v>
      </c>
      <c r="E1471" s="2">
        <f>MACD!F1471</f>
        <v>2.3594587709637085E-2</v>
      </c>
      <c r="F1471" s="2">
        <f>'Moving Avg'!D1471</f>
        <v>1.9899999999999998</v>
      </c>
      <c r="G1471" s="2">
        <f>'Moving Avg'!F1471</f>
        <v>2.0452100000000004</v>
      </c>
      <c r="H1471" s="2">
        <f>'Moving Avg'!G1471</f>
        <v>2.0628219999999993</v>
      </c>
      <c r="I1471" s="2">
        <f>'Moving Avg'!H1471</f>
        <v>1.9152859999999987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</row>
    <row r="1472" spans="1:12" ht="13.5" x14ac:dyDescent="0.25">
      <c r="A1472" s="3">
        <f>RSI!A1472</f>
        <v>44459</v>
      </c>
      <c r="B1472" s="2">
        <f>RSI!B1472</f>
        <v>1.99</v>
      </c>
      <c r="C1472" s="2">
        <f>RSI!I1472</f>
        <v>34.396265544529385</v>
      </c>
      <c r="D1472" s="2">
        <f>MACD!E1472</f>
        <v>3.9648001087518203E-2</v>
      </c>
      <c r="E1472" s="2">
        <f>MACD!F1472</f>
        <v>2.6805270385213312E-2</v>
      </c>
      <c r="F1472" s="2">
        <f>'Moving Avg'!D1472</f>
        <v>1.9899999999999998</v>
      </c>
      <c r="G1472" s="2">
        <f>'Moving Avg'!F1472</f>
        <v>2.0402350000000005</v>
      </c>
      <c r="H1472" s="2">
        <f>'Moving Avg'!G1472</f>
        <v>2.0608319999999991</v>
      </c>
      <c r="I1472" s="2">
        <f>'Moving Avg'!H1472</f>
        <v>1.915783499999999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</row>
    <row r="1473" spans="1:12" ht="13.5" x14ac:dyDescent="0.25">
      <c r="A1473" s="3">
        <f>RSI!A1473</f>
        <v>44460</v>
      </c>
      <c r="B1473" s="2">
        <f>RSI!B1473</f>
        <v>1.99</v>
      </c>
      <c r="C1473" s="2">
        <f>RSI!I1473</f>
        <v>34.396265544529385</v>
      </c>
      <c r="D1473" s="2">
        <f>MACD!E1473</f>
        <v>3.303734453124374E-2</v>
      </c>
      <c r="E1473" s="2">
        <f>MACD!F1473</f>
        <v>2.8051685214419399E-2</v>
      </c>
      <c r="F1473" s="2">
        <f>'Moving Avg'!D1473</f>
        <v>1.9899999999999998</v>
      </c>
      <c r="G1473" s="2">
        <f>'Moving Avg'!F1473</f>
        <v>2.0357600000000002</v>
      </c>
      <c r="H1473" s="2">
        <f>'Moving Avg'!G1473</f>
        <v>2.058841999999999</v>
      </c>
      <c r="I1473" s="2">
        <f>'Moving Avg'!H1473</f>
        <v>1.9158829999999987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44461</v>
      </c>
      <c r="B1474" s="2">
        <f>RSI!B1474</f>
        <v>2</v>
      </c>
      <c r="C1474" s="2">
        <f>RSI!I1474</f>
        <v>38.88532304185869</v>
      </c>
      <c r="D1474" s="2">
        <f>MACD!E1474</f>
        <v>3.3090678060871959E-2</v>
      </c>
      <c r="E1474" s="2">
        <f>MACD!F1474</f>
        <v>2.9059483783709913E-2</v>
      </c>
      <c r="F1474" s="2">
        <f>'Moving Avg'!D1474</f>
        <v>1.9920000000000002</v>
      </c>
      <c r="G1474" s="2">
        <f>'Moving Avg'!F1474</f>
        <v>2.031285</v>
      </c>
      <c r="H1474" s="2">
        <f>'Moving Avg'!G1474</f>
        <v>2.0570519999999992</v>
      </c>
      <c r="I1474" s="2">
        <f>'Moving Avg'!H1474</f>
        <v>1.9157834999999985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2</v>
      </c>
      <c r="C1475" s="2">
        <f>RSI!I1475</f>
        <v>38.88532304185869</v>
      </c>
      <c r="D1475" s="2">
        <f>MACD!E1475</f>
        <v>3.3321743611881338E-2</v>
      </c>
      <c r="E1475" s="2">
        <f>MACD!F1475</f>
        <v>2.9911935749344198E-2</v>
      </c>
      <c r="F1475" s="2">
        <f>'Moving Avg'!D1475</f>
        <v>1.9939999999999998</v>
      </c>
      <c r="G1475" s="2">
        <f>'Moving Avg'!F1475</f>
        <v>2.0273099999999999</v>
      </c>
      <c r="H1475" s="2">
        <f>'Moving Avg'!G1475</f>
        <v>2.0552619999999995</v>
      </c>
      <c r="I1475" s="2">
        <f>'Moving Avg'!H1475</f>
        <v>1.9150869999999989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2</v>
      </c>
      <c r="C1476" s="2">
        <f>RSI!I1476</f>
        <v>38.88532304185869</v>
      </c>
      <c r="D1476" s="2">
        <f>MACD!E1476</f>
        <v>2.4504809287323237E-2</v>
      </c>
      <c r="E1476" s="2">
        <f>MACD!F1476</f>
        <v>2.8830510456940007E-2</v>
      </c>
      <c r="F1476" s="2">
        <f>'Moving Avg'!D1476</f>
        <v>1.996</v>
      </c>
      <c r="G1476" s="2">
        <f>'Moving Avg'!F1476</f>
        <v>2.0233349999999999</v>
      </c>
      <c r="H1476" s="2">
        <f>'Moving Avg'!G1476</f>
        <v>2.0534719999999997</v>
      </c>
      <c r="I1476" s="2">
        <f>'Moving Avg'!H1476</f>
        <v>1.9137934999999988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2</v>
      </c>
      <c r="C1477" s="2">
        <f>RSI!I1477</f>
        <v>38.88532304185869</v>
      </c>
      <c r="D1477" s="2">
        <f>MACD!E1477</f>
        <v>1.7203737559679411E-2</v>
      </c>
      <c r="E1477" s="2">
        <f>MACD!F1477</f>
        <v>2.650515587748789E-2</v>
      </c>
      <c r="F1477" s="2">
        <f>'Moving Avg'!D1477</f>
        <v>1.998</v>
      </c>
      <c r="G1477" s="2">
        <f>'Moving Avg'!F1477</f>
        <v>2.0193599999999994</v>
      </c>
      <c r="H1477" s="2">
        <f>'Moving Avg'!G1477</f>
        <v>2.0510839999999995</v>
      </c>
      <c r="I1477" s="2">
        <f>'Moving Avg'!H1477</f>
        <v>1.912798499999999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1.99</v>
      </c>
      <c r="C1478" s="2">
        <f>RSI!I1478</f>
        <v>35.608043746407617</v>
      </c>
      <c r="D1478" s="2">
        <f>MACD!E1478</f>
        <v>1.1914251305147783E-2</v>
      </c>
      <c r="E1478" s="2">
        <f>MACD!F1478</f>
        <v>2.3586974963019872E-2</v>
      </c>
      <c r="F1478" s="2">
        <f>'Moving Avg'!D1478</f>
        <v>1.998</v>
      </c>
      <c r="G1478" s="2">
        <f>'Moving Avg'!F1478</f>
        <v>2.0148849999999991</v>
      </c>
      <c r="H1478" s="2">
        <f>'Moving Avg'!G1478</f>
        <v>2.0482979999999995</v>
      </c>
      <c r="I1478" s="2">
        <f>'Moving Avg'!H1478</f>
        <v>1.9124004999999988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2</v>
      </c>
      <c r="C1479" s="2">
        <f>RSI!I1479</f>
        <v>40.966175022845661</v>
      </c>
      <c r="D1479" s="2">
        <f>MACD!E1479</f>
        <v>6.8935512333050397E-3</v>
      </c>
      <c r="E1479" s="2">
        <f>MACD!F1479</f>
        <v>2.0248290217076907E-2</v>
      </c>
      <c r="F1479" s="2">
        <f>'Moving Avg'!D1479</f>
        <v>1.998</v>
      </c>
      <c r="G1479" s="2">
        <f>'Moving Avg'!F1479</f>
        <v>2.0114049999999994</v>
      </c>
      <c r="H1479" s="2">
        <f>'Moving Avg'!G1479</f>
        <v>2.0459099999999997</v>
      </c>
      <c r="I1479" s="2">
        <f>'Moving Avg'!H1479</f>
        <v>1.9126494999999988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2.06</v>
      </c>
      <c r="C1480" s="2">
        <f>RSI!I1480</f>
        <v>61.608318680798341</v>
      </c>
      <c r="D1480" s="2">
        <f>MACD!E1480</f>
        <v>-1.6770092358968647E-3</v>
      </c>
      <c r="E1480" s="2">
        <f>MACD!F1480</f>
        <v>1.5863230326482153E-2</v>
      </c>
      <c r="F1480" s="2">
        <f>'Moving Avg'!D1480</f>
        <v>2.0100000000000002</v>
      </c>
      <c r="G1480" s="2">
        <f>'Moving Avg'!F1480</f>
        <v>2.0109249999999999</v>
      </c>
      <c r="H1480" s="2">
        <f>'Moving Avg'!G1480</f>
        <v>2.0453199999999998</v>
      </c>
      <c r="I1480" s="2">
        <f>'Moving Avg'!H1480</f>
        <v>1.912650999999999</v>
      </c>
      <c r="J1480" s="5" t="str">
        <f>OBV!F1480</f>
        <v>BEARISH</v>
      </c>
      <c r="K1480" s="5" t="str">
        <f>OBV!G1480</f>
        <v>NEUTRAL</v>
      </c>
      <c r="L1480" s="5" t="str">
        <f>OBV!H1480</f>
        <v>BEARISH DIVERGENCE</v>
      </c>
    </row>
    <row r="1481" spans="1:12" ht="13.5" x14ac:dyDescent="0.25">
      <c r="A1481" s="3">
        <f>RSI!A1481</f>
        <v>44470</v>
      </c>
      <c r="B1481" s="2">
        <f>RSI!B1481</f>
        <v>2.12</v>
      </c>
      <c r="C1481" s="2">
        <f>RSI!I1481</f>
        <v>72.110496002847682</v>
      </c>
      <c r="D1481" s="2">
        <f>MACD!E1481</f>
        <v>-1.3614889840133593E-2</v>
      </c>
      <c r="E1481" s="2">
        <f>MACD!F1481</f>
        <v>9.9676062931590044E-3</v>
      </c>
      <c r="F1481" s="2">
        <f>'Moving Avg'!D1481</f>
        <v>2.0340000000000003</v>
      </c>
      <c r="G1481" s="2">
        <f>'Moving Avg'!F1481</f>
        <v>2.0134449999999999</v>
      </c>
      <c r="H1481" s="2">
        <f>'Moving Avg'!G1481</f>
        <v>2.0459299999999998</v>
      </c>
      <c r="I1481" s="2">
        <f>'Moving Avg'!H1481</f>
        <v>1.913300999999999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</row>
    <row r="1482" spans="1:12" ht="13.5" x14ac:dyDescent="0.25">
      <c r="A1482" s="3">
        <f>RSI!A1482</f>
        <v>44473</v>
      </c>
      <c r="B1482" s="2">
        <f>RSI!B1482</f>
        <v>2.06</v>
      </c>
      <c r="C1482" s="2">
        <f>RSI!I1482</f>
        <v>55.701156206847784</v>
      </c>
      <c r="D1482" s="2">
        <f>MACD!E1482</f>
        <v>-1.9849811796841532E-2</v>
      </c>
      <c r="E1482" s="2">
        <f>MACD!F1482</f>
        <v>4.0041226751588981E-3</v>
      </c>
      <c r="F1482" s="2">
        <f>'Moving Avg'!D1482</f>
        <v>2.0460000000000003</v>
      </c>
      <c r="G1482" s="2">
        <f>'Moving Avg'!F1482</f>
        <v>2.0129649999999999</v>
      </c>
      <c r="H1482" s="2">
        <f>'Moving Avg'!G1482</f>
        <v>2.0453399999999999</v>
      </c>
      <c r="I1482" s="2">
        <f>'Moving Avg'!H1482</f>
        <v>1.9136509999999993</v>
      </c>
      <c r="J1482" s="5" t="str">
        <f>OBV!F1482</f>
        <v>BEARISH</v>
      </c>
      <c r="K1482" s="5" t="str">
        <f>OBV!G1482</f>
        <v>STRONG</v>
      </c>
      <c r="L1482" s="5" t="str">
        <f>OBV!H1482</f>
        <v>BEARISH DIVERGENCE</v>
      </c>
    </row>
    <row r="1483" spans="1:12" ht="13.5" x14ac:dyDescent="0.25">
      <c r="A1483" s="3">
        <f>RSI!A1483</f>
        <v>44474</v>
      </c>
      <c r="B1483" s="2">
        <f>RSI!B1483</f>
        <v>2.1</v>
      </c>
      <c r="C1483" s="2">
        <f>RSI!I1483</f>
        <v>61.922133998785384</v>
      </c>
      <c r="D1483" s="2">
        <f>MACD!E1483</f>
        <v>-2.8269197241022059E-2</v>
      </c>
      <c r="E1483" s="2">
        <f>MACD!F1483</f>
        <v>-2.4505413080772934E-3</v>
      </c>
      <c r="F1483" s="2">
        <f>'Moving Avg'!D1483</f>
        <v>2.0680000000000001</v>
      </c>
      <c r="G1483" s="2">
        <f>'Moving Avg'!F1483</f>
        <v>2.0174700000000003</v>
      </c>
      <c r="H1483" s="2">
        <f>'Moving Avg'!G1483</f>
        <v>2.04555</v>
      </c>
      <c r="I1483" s="2">
        <f>'Moving Avg'!H1483</f>
        <v>1.9144994999999994</v>
      </c>
      <c r="J1483" s="5" t="str">
        <f>OBV!F1483</f>
        <v>BEARISH</v>
      </c>
      <c r="K1483" s="5" t="str">
        <f>OBV!G1483</f>
        <v>STRONG</v>
      </c>
      <c r="L1483" s="5" t="str">
        <f>OBV!H1483</f>
        <v>BEARISH DIVERGENCE</v>
      </c>
    </row>
    <row r="1484" spans="1:12" ht="13.5" x14ac:dyDescent="0.25">
      <c r="A1484" s="3">
        <f>RSI!A1484</f>
        <v>44475</v>
      </c>
      <c r="B1484" s="2">
        <f>RSI!B1484</f>
        <v>2.04</v>
      </c>
      <c r="C1484" s="2">
        <f>RSI!I1484</f>
        <v>50.472383642328303</v>
      </c>
      <c r="D1484" s="2">
        <f>MACD!E1484</f>
        <v>-2.9814081025026251E-2</v>
      </c>
      <c r="E1484" s="2">
        <f>MACD!F1484</f>
        <v>-7.9232492514670853E-3</v>
      </c>
      <c r="F1484" s="2">
        <f>'Moving Avg'!D1484</f>
        <v>2.0759999999999996</v>
      </c>
      <c r="G1484" s="2">
        <f>'Moving Avg'!F1484</f>
        <v>2.016985</v>
      </c>
      <c r="H1484" s="2">
        <f>'Moving Avg'!G1484</f>
        <v>2.0463520000000002</v>
      </c>
      <c r="I1484" s="2">
        <f>'Moving Avg'!H1484</f>
        <v>1.9151474999999996</v>
      </c>
      <c r="J1484" s="5" t="str">
        <f>OBV!F1484</f>
        <v>BEARISH</v>
      </c>
      <c r="K1484" s="5" t="str">
        <f>OBV!G1484</f>
        <v>STRONG</v>
      </c>
      <c r="L1484" s="5" t="str">
        <f>OBV!H1484</f>
        <v>BEARISH DIVERGENCE</v>
      </c>
    </row>
    <row r="1485" spans="1:12" ht="13.5" x14ac:dyDescent="0.25">
      <c r="A1485" s="3">
        <f>RSI!A1485</f>
        <v>44476</v>
      </c>
      <c r="B1485" s="2">
        <f>RSI!B1485</f>
        <v>2.06</v>
      </c>
      <c r="C1485" s="2">
        <f>RSI!I1485</f>
        <v>53.555219795609382</v>
      </c>
      <c r="D1485" s="2">
        <f>MACD!E1485</f>
        <v>-3.2622020388277218E-2</v>
      </c>
      <c r="E1485" s="2">
        <f>MACD!F1485</f>
        <v>-1.2863003478829113E-2</v>
      </c>
      <c r="F1485" s="2">
        <f>'Moving Avg'!D1485</f>
        <v>2.0760000000000001</v>
      </c>
      <c r="G1485" s="2">
        <f>'Moving Avg'!F1485</f>
        <v>2.0175000000000001</v>
      </c>
      <c r="H1485" s="2">
        <f>'Moving Avg'!G1485</f>
        <v>2.0475539999999999</v>
      </c>
      <c r="I1485" s="2">
        <f>'Moving Avg'!H1485</f>
        <v>1.9153979999999995</v>
      </c>
      <c r="J1485" s="5" t="str">
        <f>OBV!F1485</f>
        <v>BEARISH</v>
      </c>
      <c r="K1485" s="5" t="str">
        <f>OBV!G1485</f>
        <v>STRONG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2.04</v>
      </c>
      <c r="C1486" s="2">
        <f>RSI!I1486</f>
        <v>50.190788105871185</v>
      </c>
      <c r="D1486" s="2">
        <f>MACD!E1486</f>
        <v>-3.3652491167026177E-2</v>
      </c>
      <c r="E1486" s="2">
        <f>MACD!F1486</f>
        <v>-1.7020901016468526E-2</v>
      </c>
      <c r="F1486" s="2">
        <f>'Moving Avg'!D1486</f>
        <v>2.06</v>
      </c>
      <c r="G1486" s="2">
        <f>'Moving Avg'!F1486</f>
        <v>2.02</v>
      </c>
      <c r="H1486" s="2">
        <f>'Moving Avg'!G1486</f>
        <v>2.0483560000000001</v>
      </c>
      <c r="I1486" s="2">
        <f>'Moving Avg'!H1486</f>
        <v>1.9160955</v>
      </c>
      <c r="J1486" s="5" t="str">
        <f>OBV!F1486</f>
        <v>BEARISH</v>
      </c>
      <c r="K1486" s="5" t="str">
        <f>OBV!G1486</f>
        <v>STRONG</v>
      </c>
      <c r="L1486" s="5" t="str">
        <f>OBV!H1486</f>
        <v>CONFIRMED BEARISH</v>
      </c>
    </row>
    <row r="1487" spans="1:12" ht="13.5" x14ac:dyDescent="0.25">
      <c r="A1487" s="3">
        <f>RSI!A1487</f>
        <v>44480</v>
      </c>
      <c r="B1487" s="2">
        <f>RSI!B1487</f>
        <v>2.08</v>
      </c>
      <c r="C1487" s="2">
        <f>RSI!I1487</f>
        <v>56.127150801740285</v>
      </c>
      <c r="D1487" s="2">
        <f>MACD!E1487</f>
        <v>-3.7495139313715065E-2</v>
      </c>
      <c r="E1487" s="2">
        <f>MACD!F1487</f>
        <v>-2.1115748675917836E-2</v>
      </c>
      <c r="F1487" s="2">
        <f>'Moving Avg'!D1487</f>
        <v>2.0640000000000005</v>
      </c>
      <c r="G1487" s="2">
        <f>'Moving Avg'!F1487</f>
        <v>2.0244999999999997</v>
      </c>
      <c r="H1487" s="2">
        <f>'Moving Avg'!G1487</f>
        <v>2.0487620000000004</v>
      </c>
      <c r="I1487" s="2">
        <f>'Moving Avg'!H1487</f>
        <v>1.9171919999999998</v>
      </c>
      <c r="J1487" s="5" t="str">
        <f>OBV!F1487</f>
        <v>BULLISH</v>
      </c>
      <c r="K1487" s="5" t="str">
        <f>OBV!G1487</f>
        <v>WEAK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2.09</v>
      </c>
      <c r="C1488" s="2">
        <f>RSI!I1488</f>
        <v>57.491152100384916</v>
      </c>
      <c r="D1488" s="2">
        <f>MACD!E1488</f>
        <v>-4.3269349237033072E-2</v>
      </c>
      <c r="E1488" s="2">
        <f>MACD!F1488</f>
        <v>-2.5546468788140885E-2</v>
      </c>
      <c r="F1488" s="2">
        <f>'Moving Avg'!D1488</f>
        <v>2.0619999999999998</v>
      </c>
      <c r="G1488" s="2">
        <f>'Moving Avg'!F1488</f>
        <v>2.0295000000000001</v>
      </c>
      <c r="H1488" s="2">
        <f>'Moving Avg'!G1488</f>
        <v>2.0487720000000005</v>
      </c>
      <c r="I1488" s="2">
        <f>'Moving Avg'!H1488</f>
        <v>1.9181894999999998</v>
      </c>
      <c r="J1488" s="5" t="str">
        <f>OBV!F1488</f>
        <v>BULLISH</v>
      </c>
      <c r="K1488" s="5" t="str">
        <f>OBV!G1488</f>
        <v>WEAK</v>
      </c>
      <c r="L1488" s="5" t="str">
        <f>OBV!H1488</f>
        <v>BULLISH DIVERGENCE</v>
      </c>
    </row>
    <row r="1489" spans="1:12" ht="13.5" x14ac:dyDescent="0.25">
      <c r="A1489" s="3">
        <f>RSI!A1489</f>
        <v>44482</v>
      </c>
      <c r="B1489" s="2">
        <f>RSI!B1489</f>
        <v>2.04</v>
      </c>
      <c r="C1489" s="2">
        <f>RSI!I1489</f>
        <v>49.246879409352772</v>
      </c>
      <c r="D1489" s="2">
        <f>MACD!E1489</f>
        <v>-4.3197640781091007E-2</v>
      </c>
      <c r="E1489" s="2">
        <f>MACD!F1489</f>
        <v>-2.9076703186730911E-2</v>
      </c>
      <c r="F1489" s="2">
        <f>'Moving Avg'!D1489</f>
        <v>2.0619999999999998</v>
      </c>
      <c r="G1489" s="2">
        <f>'Moving Avg'!F1489</f>
        <v>2.0319999999999996</v>
      </c>
      <c r="H1489" s="2">
        <f>'Moving Avg'!G1489</f>
        <v>2.0477820000000007</v>
      </c>
      <c r="I1489" s="2">
        <f>'Moving Avg'!H1489</f>
        <v>1.9189369999999997</v>
      </c>
      <c r="J1489" s="5" t="str">
        <f>OBV!F1489</f>
        <v>BULLISH</v>
      </c>
      <c r="K1489" s="5" t="str">
        <f>OBV!G1489</f>
        <v>WEAK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2.04</v>
      </c>
      <c r="C1490" s="2">
        <f>RSI!I1490</f>
        <v>49.246879409352772</v>
      </c>
      <c r="D1490" s="2">
        <f>MACD!E1490</f>
        <v>-3.3874249360839048E-2</v>
      </c>
      <c r="E1490" s="2">
        <f>MACD!F1490</f>
        <v>-3.0036212421552539E-2</v>
      </c>
      <c r="F1490" s="2">
        <f>'Moving Avg'!D1490</f>
        <v>2.0579999999999998</v>
      </c>
      <c r="G1490" s="2">
        <f>'Moving Avg'!F1490</f>
        <v>2.0345</v>
      </c>
      <c r="H1490" s="2">
        <f>'Moving Avg'!G1490</f>
        <v>2.0467920000000008</v>
      </c>
      <c r="I1490" s="2">
        <f>'Moving Avg'!H1490</f>
        <v>1.9192864999999997</v>
      </c>
      <c r="J1490" s="5" t="str">
        <f>OBV!F1490</f>
        <v>BULLISH</v>
      </c>
      <c r="K1490" s="5" t="str">
        <f>OBV!G1490</f>
        <v>WEAK</v>
      </c>
      <c r="L1490" s="5" t="str">
        <f>OBV!H1490</f>
        <v>BULLISH DIVERGENCE</v>
      </c>
    </row>
    <row r="1491" spans="1:12" ht="13.5" x14ac:dyDescent="0.25">
      <c r="A1491" s="3">
        <f>RSI!A1491</f>
        <v>44488</v>
      </c>
      <c r="B1491" s="2">
        <f>RSI!B1491</f>
        <v>2.04</v>
      </c>
      <c r="C1491" s="2">
        <f>RSI!I1491</f>
        <v>49.246879409352779</v>
      </c>
      <c r="D1491" s="2">
        <f>MACD!E1491</f>
        <v>-1.6724877172769048E-2</v>
      </c>
      <c r="E1491" s="2">
        <f>MACD!F1491</f>
        <v>-2.7373945371795841E-2</v>
      </c>
      <c r="F1491" s="2">
        <f>'Moving Avg'!D1491</f>
        <v>2.0579999999999998</v>
      </c>
      <c r="G1491" s="2">
        <f>'Moving Avg'!F1491</f>
        <v>2.0369999999999999</v>
      </c>
      <c r="H1491" s="2">
        <f>'Moving Avg'!G1491</f>
        <v>2.0469960000000014</v>
      </c>
      <c r="I1491" s="2">
        <f>'Moving Avg'!H1491</f>
        <v>1.9198845</v>
      </c>
      <c r="J1491" s="5" t="str">
        <f>OBV!F1491</f>
        <v>BULLISH</v>
      </c>
      <c r="K1491" s="5" t="str">
        <f>OBV!G1491</f>
        <v>WEAK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2.04</v>
      </c>
      <c r="C1492" s="2">
        <f>RSI!I1492</f>
        <v>49.246879409352772</v>
      </c>
      <c r="D1492" s="2">
        <f>MACD!E1492</f>
        <v>-1.1417250789833577E-2</v>
      </c>
      <c r="E1492" s="2">
        <f>MACD!F1492</f>
        <v>-2.4182606455403391E-2</v>
      </c>
      <c r="F1492" s="2">
        <f>'Moving Avg'!D1492</f>
        <v>2.0499999999999998</v>
      </c>
      <c r="G1492" s="2">
        <f>'Moving Avg'!F1492</f>
        <v>2.0394999999999994</v>
      </c>
      <c r="H1492" s="2">
        <f>'Moving Avg'!G1492</f>
        <v>2.0479960000000013</v>
      </c>
      <c r="I1492" s="2">
        <f>'Moving Avg'!H1492</f>
        <v>1.9208310000000004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</row>
    <row r="1493" spans="1:12" ht="13.5" x14ac:dyDescent="0.25">
      <c r="A1493" s="3">
        <f>RSI!A1493</f>
        <v>44490</v>
      </c>
      <c r="B1493" s="2">
        <f>RSI!B1493</f>
        <v>2.04</v>
      </c>
      <c r="C1493" s="2">
        <f>RSI!I1493</f>
        <v>49.246879409352772</v>
      </c>
      <c r="D1493" s="2">
        <f>MACD!E1493</f>
        <v>-7.469765491880942E-4</v>
      </c>
      <c r="E1493" s="2">
        <f>MACD!F1493</f>
        <v>-1.9495480474160332E-2</v>
      </c>
      <c r="F1493" s="2">
        <f>'Moving Avg'!D1493</f>
        <v>2.04</v>
      </c>
      <c r="G1493" s="2">
        <f>'Moving Avg'!F1493</f>
        <v>2.0419999999999998</v>
      </c>
      <c r="H1493" s="2">
        <f>'Moving Avg'!G1493</f>
        <v>2.0472060000000014</v>
      </c>
      <c r="I1493" s="2">
        <f>'Moving Avg'!H1493</f>
        <v>1.9212800000000003</v>
      </c>
      <c r="J1493" s="5" t="str">
        <f>OBV!F1493</f>
        <v>BEARISH</v>
      </c>
      <c r="K1493" s="5" t="str">
        <f>OBV!G1493</f>
        <v>STRONG</v>
      </c>
      <c r="L1493" s="5" t="str">
        <f>OBV!H1493</f>
        <v>CONFIRMED BEARISH</v>
      </c>
    </row>
    <row r="1494" spans="1:12" ht="13.5" x14ac:dyDescent="0.25">
      <c r="A1494" s="3">
        <f>RSI!A1494</f>
        <v>44491</v>
      </c>
      <c r="B1494" s="2">
        <f>RSI!B1494</f>
        <v>2.0699999999999998</v>
      </c>
      <c r="C1494" s="2">
        <f>RSI!I1494</f>
        <v>54.871311945823649</v>
      </c>
      <c r="D1494" s="2">
        <f>MACD!E1494</f>
        <v>-3.1477932945604969E-3</v>
      </c>
      <c r="E1494" s="2">
        <f>MACD!F1494</f>
        <v>-1.6225943038240365E-2</v>
      </c>
      <c r="F1494" s="2">
        <f>'Moving Avg'!D1494</f>
        <v>2.0460000000000003</v>
      </c>
      <c r="G1494" s="2">
        <f>'Moving Avg'!F1494</f>
        <v>2.0454999999999997</v>
      </c>
      <c r="H1494" s="2">
        <f>'Moving Avg'!G1494</f>
        <v>2.0470160000000011</v>
      </c>
      <c r="I1494" s="2">
        <f>'Moving Avg'!H1494</f>
        <v>1.9220280000000003</v>
      </c>
      <c r="J1494" s="5" t="str">
        <f>OBV!F1494</f>
        <v>BULLISH</v>
      </c>
      <c r="K1494" s="5" t="str">
        <f>OBV!G1494</f>
        <v>WEAK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2.13</v>
      </c>
      <c r="C1495" s="2">
        <f>RSI!I1495</f>
        <v>63.567349526570311</v>
      </c>
      <c r="D1495" s="2">
        <f>MACD!E1495</f>
        <v>-6.7023044962670753E-3</v>
      </c>
      <c r="E1495" s="2">
        <f>MACD!F1495</f>
        <v>-1.4321215329845708E-2</v>
      </c>
      <c r="F1495" s="2">
        <f>'Moving Avg'!D1495</f>
        <v>2.0640000000000001</v>
      </c>
      <c r="G1495" s="2">
        <f>'Moving Avg'!F1495</f>
        <v>2.052</v>
      </c>
      <c r="H1495" s="2">
        <f>'Moving Avg'!G1495</f>
        <v>2.0480260000000015</v>
      </c>
      <c r="I1495" s="2">
        <f>'Moving Avg'!H1495</f>
        <v>1.9227280000000002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2.14</v>
      </c>
      <c r="C1496" s="2">
        <f>RSI!I1496</f>
        <v>64.785290504599701</v>
      </c>
      <c r="D1496" s="2">
        <f>MACD!E1496</f>
        <v>-1.4026183021863314E-2</v>
      </c>
      <c r="E1496" s="2">
        <f>MACD!F1496</f>
        <v>-1.4262208868249231E-2</v>
      </c>
      <c r="F1496" s="2">
        <f>'Moving Avg'!D1496</f>
        <v>2.0840000000000005</v>
      </c>
      <c r="G1496" s="2">
        <f>'Moving Avg'!F1496</f>
        <v>2.0590000000000002</v>
      </c>
      <c r="H1496" s="2">
        <f>'Moving Avg'!G1496</f>
        <v>2.0492360000000009</v>
      </c>
      <c r="I1496" s="2">
        <f>'Moving Avg'!H1496</f>
        <v>1.9235274999999998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2.1800000000000002</v>
      </c>
      <c r="C1497" s="2">
        <f>RSI!I1497</f>
        <v>69.218068823076237</v>
      </c>
      <c r="D1497" s="2">
        <f>MACD!E1497</f>
        <v>-1.7553139894944891E-2</v>
      </c>
      <c r="E1497" s="2">
        <f>MACD!F1497</f>
        <v>-1.4920395073588364E-2</v>
      </c>
      <c r="F1497" s="2">
        <f>'Moving Avg'!D1497</f>
        <v>2.1119999999999997</v>
      </c>
      <c r="G1497" s="2">
        <f>'Moving Avg'!F1497</f>
        <v>2.0680000000000001</v>
      </c>
      <c r="H1497" s="2">
        <f>'Moving Avg'!G1497</f>
        <v>2.0510460000000013</v>
      </c>
      <c r="I1497" s="2">
        <f>'Moving Avg'!H1497</f>
        <v>1.924776</v>
      </c>
      <c r="J1497" s="5" t="str">
        <f>OBV!F1497</f>
        <v>BULLISH</v>
      </c>
      <c r="K1497" s="5" t="str">
        <f>OBV!G1497</f>
        <v>WEAK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2.17</v>
      </c>
      <c r="C1498" s="2">
        <f>RSI!I1498</f>
        <v>66.949136334296043</v>
      </c>
      <c r="D1498" s="2">
        <f>MACD!E1498</f>
        <v>-1.8976788272488054E-2</v>
      </c>
      <c r="E1498" s="2">
        <f>MACD!F1498</f>
        <v>-1.5731673713368304E-2</v>
      </c>
      <c r="F1498" s="2">
        <f>'Moving Avg'!D1498</f>
        <v>2.1379999999999999</v>
      </c>
      <c r="G1498" s="2">
        <f>'Moving Avg'!F1498</f>
        <v>2.077</v>
      </c>
      <c r="H1498" s="2">
        <f>'Moving Avg'!G1498</f>
        <v>2.0530540000000013</v>
      </c>
      <c r="I1498" s="2">
        <f>'Moving Avg'!H1498</f>
        <v>1.9263724999999996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</row>
    <row r="1499" spans="1:12" ht="13.5" x14ac:dyDescent="0.25">
      <c r="A1499" s="3">
        <f>RSI!A1499</f>
        <v>44498</v>
      </c>
      <c r="B1499" s="2">
        <f>RSI!B1499</f>
        <v>2.16</v>
      </c>
      <c r="C1499" s="2">
        <f>RSI!I1499</f>
        <v>64.666350693969889</v>
      </c>
      <c r="D1499" s="2">
        <f>MACD!E1499</f>
        <v>-2.7739170468312313E-2</v>
      </c>
      <c r="E1499" s="2">
        <f>MACD!F1499</f>
        <v>-1.8133173064357105E-2</v>
      </c>
      <c r="F1499" s="2">
        <f>'Moving Avg'!D1499</f>
        <v>2.1559999999999997</v>
      </c>
      <c r="G1499" s="2">
        <f>'Moving Avg'!F1499</f>
        <v>2.085</v>
      </c>
      <c r="H1499" s="2">
        <f>'Moving Avg'!G1499</f>
        <v>2.0546640000000012</v>
      </c>
      <c r="I1499" s="2">
        <f>'Moving Avg'!H1499</f>
        <v>1.9280679999999994</v>
      </c>
      <c r="J1499" s="5" t="str">
        <f>OBV!F1499</f>
        <v>BULLISH</v>
      </c>
      <c r="K1499" s="5" t="str">
        <f>OBV!G1499</f>
        <v>WEAK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2.1</v>
      </c>
      <c r="C1500" s="2">
        <f>RSI!I1500</f>
        <v>52.991258456622234</v>
      </c>
      <c r="D1500" s="2">
        <f>MACD!E1500</f>
        <v>-3.1211245744604099E-2</v>
      </c>
      <c r="E1500" s="2">
        <f>MACD!F1500</f>
        <v>-2.0748787600406507E-2</v>
      </c>
      <c r="F1500" s="2">
        <f>'Moving Avg'!D1500</f>
        <v>2.15</v>
      </c>
      <c r="G1500" s="2">
        <f>'Moving Avg'!F1500</f>
        <v>2.0870000000000002</v>
      </c>
      <c r="H1500" s="2">
        <f>'Moving Avg'!G1500</f>
        <v>2.0550740000000012</v>
      </c>
      <c r="I1500" s="2">
        <f>'Moving Avg'!H1500</f>
        <v>1.9293639999999999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2.16</v>
      </c>
      <c r="C1501" s="2">
        <f>RSI!I1501</f>
        <v>60.643418125659792</v>
      </c>
      <c r="D1501" s="2">
        <f>MACD!E1501</f>
        <v>-3.8704054057999926E-2</v>
      </c>
      <c r="E1501" s="2">
        <f>MACD!F1501</f>
        <v>-2.4339840891925191E-2</v>
      </c>
      <c r="F1501" s="2">
        <f>'Moving Avg'!D1501</f>
        <v>2.1539999999999999</v>
      </c>
      <c r="G1501" s="2">
        <f>'Moving Avg'!F1501</f>
        <v>2.089</v>
      </c>
      <c r="H1501" s="2">
        <f>'Moving Avg'!G1501</f>
        <v>2.0566840000000011</v>
      </c>
      <c r="I1501" s="2">
        <f>'Moving Avg'!H1501</f>
        <v>1.9307609999999999</v>
      </c>
      <c r="J1501" s="5" t="str">
        <f>OBV!F1501</f>
        <v>BEARISH</v>
      </c>
      <c r="K1501" s="5" t="str">
        <f>OBV!G1501</f>
        <v>STRONG</v>
      </c>
      <c r="L1501" s="5" t="str">
        <f>OBV!H1501</f>
        <v>BEARISH DIVERGENCE</v>
      </c>
    </row>
    <row r="1502" spans="1:12" ht="13.5" x14ac:dyDescent="0.25">
      <c r="A1502" s="3">
        <f>RSI!A1502</f>
        <v>44503</v>
      </c>
      <c r="B1502" s="2">
        <f>RSI!B1502</f>
        <v>2.16</v>
      </c>
      <c r="C1502" s="2">
        <f>RSI!I1502</f>
        <v>60.643418125659792</v>
      </c>
      <c r="D1502" s="2">
        <f>MACD!E1502</f>
        <v>-4.5500937448176071E-2</v>
      </c>
      <c r="E1502" s="2">
        <f>MACD!F1502</f>
        <v>-2.8572060203175369E-2</v>
      </c>
      <c r="F1502" s="2">
        <f>'Moving Avg'!D1502</f>
        <v>2.15</v>
      </c>
      <c r="G1502" s="2">
        <f>'Moving Avg'!F1502</f>
        <v>2.0939999999999999</v>
      </c>
      <c r="H1502" s="2">
        <f>'Moving Avg'!G1502</f>
        <v>2.058094000000001</v>
      </c>
      <c r="I1502" s="2">
        <f>'Moving Avg'!H1502</f>
        <v>1.9323570000000001</v>
      </c>
      <c r="J1502" s="5" t="str">
        <f>OBV!F1502</f>
        <v>BEARISH</v>
      </c>
      <c r="K1502" s="5" t="str">
        <f>OBV!G1502</f>
        <v>STRONG</v>
      </c>
      <c r="L1502" s="5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2.13</v>
      </c>
      <c r="C1503" s="2">
        <f>RSI!I1503</f>
        <v>55.412779633876788</v>
      </c>
      <c r="D1503" s="2">
        <f>MACD!E1503</f>
        <v>-4.945290093109822E-2</v>
      </c>
      <c r="E1503" s="2">
        <f>MACD!F1503</f>
        <v>-3.2748228348759942E-2</v>
      </c>
      <c r="F1503" s="2">
        <f>'Moving Avg'!D1503</f>
        <v>2.1420000000000003</v>
      </c>
      <c r="G1503" s="2">
        <f>'Moving Avg'!F1503</f>
        <v>2.0955000000000004</v>
      </c>
      <c r="H1503" s="2">
        <f>'Moving Avg'!G1503</f>
        <v>2.0591040000000005</v>
      </c>
      <c r="I1503" s="2">
        <f>'Moving Avg'!H1503</f>
        <v>1.9338030000000002</v>
      </c>
      <c r="J1503" s="5" t="str">
        <f>OBV!F1503</f>
        <v>BEARISH</v>
      </c>
      <c r="K1503" s="5" t="str">
        <f>OBV!G1503</f>
        <v>STRONG</v>
      </c>
      <c r="L1503" s="5" t="str">
        <f>OBV!H1503</f>
        <v>CONFIRMED BEARISH</v>
      </c>
    </row>
    <row r="1504" spans="1:12" ht="13.5" x14ac:dyDescent="0.25">
      <c r="A1504" s="3">
        <f>RSI!A1504</f>
        <v>44505</v>
      </c>
      <c r="B1504" s="2">
        <f>RSI!B1504</f>
        <v>2.13</v>
      </c>
      <c r="C1504" s="2">
        <f>RSI!I1504</f>
        <v>55.412779633876788</v>
      </c>
      <c r="D1504" s="2">
        <f>MACD!E1504</f>
        <v>-4.8395859204827918E-2</v>
      </c>
      <c r="E1504" s="2">
        <f>MACD!F1504</f>
        <v>-3.5877754519973541E-2</v>
      </c>
      <c r="F1504" s="2">
        <f>'Moving Avg'!D1504</f>
        <v>2.1360000000000001</v>
      </c>
      <c r="G1504" s="2">
        <f>'Moving Avg'!F1504</f>
        <v>2.1</v>
      </c>
      <c r="H1504" s="2">
        <f>'Moving Avg'!G1504</f>
        <v>2.0599140000000005</v>
      </c>
      <c r="I1504" s="2">
        <f>'Moving Avg'!H1504</f>
        <v>1.9354979999999999</v>
      </c>
      <c r="J1504" s="5" t="str">
        <f>OBV!F1504</f>
        <v>BEARISH</v>
      </c>
      <c r="K1504" s="5" t="str">
        <f>OBV!G1504</f>
        <v>STRONG</v>
      </c>
      <c r="L1504" s="5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2.15</v>
      </c>
      <c r="C1505" s="2">
        <f>RSI!I1505</f>
        <v>58.200325614158139</v>
      </c>
      <c r="D1505" s="2">
        <f>MACD!E1505</f>
        <v>-3.9950645781626992E-2</v>
      </c>
      <c r="E1505" s="2">
        <f>MACD!F1505</f>
        <v>-3.6692332772304229E-2</v>
      </c>
      <c r="F1505" s="2">
        <f>'Moving Avg'!D1505</f>
        <v>2.1459999999999999</v>
      </c>
      <c r="G1505" s="2">
        <f>'Moving Avg'!F1505</f>
        <v>2.1044999999999998</v>
      </c>
      <c r="H1505" s="2">
        <f>'Moving Avg'!G1505</f>
        <v>2.0613240000000004</v>
      </c>
      <c r="I1505" s="2">
        <f>'Moving Avg'!H1505</f>
        <v>1.9375914999999997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2.15</v>
      </c>
      <c r="C1506" s="2">
        <f>RSI!I1506</f>
        <v>58.200325614158139</v>
      </c>
      <c r="D1506" s="2">
        <f>MACD!E1506</f>
        <v>-3.1568206253117737E-2</v>
      </c>
      <c r="E1506" s="2">
        <f>MACD!F1506</f>
        <v>-3.5667507468466933E-2</v>
      </c>
      <c r="F1506" s="2">
        <f>'Moving Avg'!D1506</f>
        <v>2.1440000000000001</v>
      </c>
      <c r="G1506" s="2">
        <f>'Moving Avg'!F1506</f>
        <v>2.1100000000000003</v>
      </c>
      <c r="H1506" s="2">
        <f>'Moving Avg'!G1506</f>
        <v>2.0627340000000003</v>
      </c>
      <c r="I1506" s="2">
        <f>'Moving Avg'!H1506</f>
        <v>1.9394359999999997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2.14</v>
      </c>
      <c r="C1507" s="2">
        <f>RSI!I1507</f>
        <v>56.16417275385156</v>
      </c>
      <c r="D1507" s="2">
        <f>MACD!E1507</f>
        <v>-1.7860389457241777E-2</v>
      </c>
      <c r="E1507" s="2">
        <f>MACD!F1507</f>
        <v>-3.21060838662219E-2</v>
      </c>
      <c r="F1507" s="2">
        <f>'Moving Avg'!D1507</f>
        <v>2.14</v>
      </c>
      <c r="G1507" s="2">
        <f>'Moving Avg'!F1507</f>
        <v>2.113</v>
      </c>
      <c r="H1507" s="2">
        <f>'Moving Avg'!G1507</f>
        <v>2.0639440000000002</v>
      </c>
      <c r="I1507" s="2">
        <f>'Moving Avg'!H1507</f>
        <v>1.9412304999999999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2.13</v>
      </c>
      <c r="C1508" s="2">
        <f>RSI!I1508</f>
        <v>54.124938744220977</v>
      </c>
      <c r="D1508" s="2">
        <f>MACD!E1508</f>
        <v>-7.2589900934385554E-3</v>
      </c>
      <c r="E1508" s="2">
        <f>MACD!F1508</f>
        <v>-2.7136665111665233E-2</v>
      </c>
      <c r="F1508" s="2">
        <f>'Moving Avg'!D1508</f>
        <v>2.1399999999999997</v>
      </c>
      <c r="G1508" s="2">
        <f>'Moving Avg'!F1508</f>
        <v>2.1150000000000002</v>
      </c>
      <c r="H1508" s="2">
        <f>'Moving Avg'!G1508</f>
        <v>2.0649539999999997</v>
      </c>
      <c r="I1508" s="2">
        <f>'Moving Avg'!H1508</f>
        <v>1.9430744999999998</v>
      </c>
      <c r="J1508" s="5" t="str">
        <f>OBV!F1508</f>
        <v>BULLISH</v>
      </c>
      <c r="K1508" s="5" t="str">
        <f>OBV!G1508</f>
        <v>WEAK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2.0699999999999998</v>
      </c>
      <c r="C1509" s="2">
        <f>RSI!I1509</f>
        <v>43.83976082289621</v>
      </c>
      <c r="D1509" s="2">
        <f>MACD!E1509</f>
        <v>4.4914964747087005E-3</v>
      </c>
      <c r="E1509" s="2">
        <f>MACD!F1509</f>
        <v>-2.0811032794390449E-2</v>
      </c>
      <c r="F1509" s="2">
        <f>'Moving Avg'!D1509</f>
        <v>2.1280000000000001</v>
      </c>
      <c r="G1509" s="2">
        <f>'Moving Avg'!F1509</f>
        <v>2.1165000000000003</v>
      </c>
      <c r="H1509" s="2">
        <f>'Moving Avg'!G1509</f>
        <v>2.0649619999999995</v>
      </c>
      <c r="I1509" s="2">
        <f>'Moving Avg'!H1509</f>
        <v>1.9446684999999999</v>
      </c>
      <c r="J1509" s="5" t="str">
        <f>OBV!F1509</f>
        <v>BULLISH</v>
      </c>
      <c r="K1509" s="5" t="str">
        <f>OBV!G1509</f>
        <v>WEAK</v>
      </c>
      <c r="L1509" s="5" t="str">
        <f>OBV!H1509</f>
        <v>BULLISH DIVERGENCE</v>
      </c>
    </row>
    <row r="1510" spans="1:12" ht="13.5" x14ac:dyDescent="0.25">
      <c r="A1510" s="3">
        <f>RSI!A1510</f>
        <v>44515</v>
      </c>
      <c r="B1510" s="2">
        <f>RSI!B1510</f>
        <v>2.13</v>
      </c>
      <c r="C1510" s="2">
        <f>RSI!I1510</f>
        <v>53.380220302212031</v>
      </c>
      <c r="D1510" s="2">
        <f>MACD!E1510</f>
        <v>9.9696035032614816E-4</v>
      </c>
      <c r="E1510" s="2">
        <f>MACD!F1510</f>
        <v>-1.6449434165447131E-2</v>
      </c>
      <c r="F1510" s="2">
        <f>'Moving Avg'!D1510</f>
        <v>2.1240000000000001</v>
      </c>
      <c r="G1510" s="2">
        <f>'Moving Avg'!F1510</f>
        <v>2.1210000000000004</v>
      </c>
      <c r="H1510" s="2">
        <f>'Moving Avg'!G1510</f>
        <v>2.0661699999999992</v>
      </c>
      <c r="I1510" s="2">
        <f>'Moving Avg'!H1510</f>
        <v>1.9465625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2.0699999999999998</v>
      </c>
      <c r="C1511" s="2">
        <f>RSI!I1511</f>
        <v>45.124781890878452</v>
      </c>
      <c r="D1511" s="2">
        <f>MACD!E1511</f>
        <v>1.1581047884210438E-2</v>
      </c>
      <c r="E1511" s="2">
        <f>MACD!F1511</f>
        <v>-1.0843337755515617E-2</v>
      </c>
      <c r="F1511" s="2">
        <f>'Moving Avg'!D1511</f>
        <v>2.1079999999999997</v>
      </c>
      <c r="G1511" s="2">
        <f>'Moving Avg'!F1511</f>
        <v>2.1225000000000001</v>
      </c>
      <c r="H1511" s="2">
        <f>'Moving Avg'!G1511</f>
        <v>2.0661779999999994</v>
      </c>
      <c r="I1511" s="2">
        <f>'Moving Avg'!H1511</f>
        <v>1.9480569999999999</v>
      </c>
      <c r="J1511" s="5" t="str">
        <f>OBV!F1511</f>
        <v>BEARISH</v>
      </c>
      <c r="K1511" s="5" t="str">
        <f>OBV!G1511</f>
        <v>STRONG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2.0299999999999998</v>
      </c>
      <c r="C1512" s="2">
        <f>RSI!I1512</f>
        <v>40.615148385582778</v>
      </c>
      <c r="D1512" s="2">
        <f>MACD!E1512</f>
        <v>2.3730050392134494E-2</v>
      </c>
      <c r="E1512" s="2">
        <f>MACD!F1512</f>
        <v>-3.9286601259855957E-3</v>
      </c>
      <c r="F1512" s="2">
        <f>'Moving Avg'!D1512</f>
        <v>2.0859999999999994</v>
      </c>
      <c r="G1512" s="2">
        <f>'Moving Avg'!F1512</f>
        <v>2.1219999999999999</v>
      </c>
      <c r="H1512" s="2">
        <f>'Moving Avg'!G1512</f>
        <v>2.0653859999999993</v>
      </c>
      <c r="I1512" s="2">
        <f>'Moving Avg'!H1512</f>
        <v>1.9493514999999999</v>
      </c>
      <c r="J1512" s="5" t="str">
        <f>OBV!F1512</f>
        <v>BEARISH</v>
      </c>
      <c r="K1512" s="5" t="str">
        <f>OBV!G1512</f>
        <v>STRONG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2.0299999999999998</v>
      </c>
      <c r="C1513" s="2">
        <f>RSI!I1513</f>
        <v>40.615148385582778</v>
      </c>
      <c r="D1513" s="2">
        <f>MACD!E1513</f>
        <v>2.9844168591879772E-2</v>
      </c>
      <c r="E1513" s="2">
        <f>MACD!F1513</f>
        <v>2.8259056175874782E-3</v>
      </c>
      <c r="F1513" s="2">
        <f>'Moving Avg'!D1513</f>
        <v>2.0659999999999998</v>
      </c>
      <c r="G1513" s="2">
        <f>'Moving Avg'!F1513</f>
        <v>2.1215000000000002</v>
      </c>
      <c r="H1513" s="2">
        <f>'Moving Avg'!G1513</f>
        <v>2.0657879999999995</v>
      </c>
      <c r="I1513" s="2">
        <f>'Moving Avg'!H1513</f>
        <v>1.9506459999999999</v>
      </c>
      <c r="J1513" s="5" t="str">
        <f>OBV!F1513</f>
        <v>BEARISH</v>
      </c>
      <c r="K1513" s="5" t="str">
        <f>OBV!G1513</f>
        <v>STRONG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2.0299999999999998</v>
      </c>
      <c r="C1514" s="2">
        <f>RSI!I1514</f>
        <v>40.615148385582771</v>
      </c>
      <c r="D1514" s="2">
        <f>MACD!E1514</f>
        <v>3.5433928792912184E-2</v>
      </c>
      <c r="E1514" s="2">
        <f>MACD!F1514</f>
        <v>9.3475102526524197E-3</v>
      </c>
      <c r="F1514" s="2">
        <f>'Moving Avg'!D1514</f>
        <v>2.0579999999999994</v>
      </c>
      <c r="G1514" s="2">
        <f>'Moving Avg'!F1514</f>
        <v>2.1194999999999999</v>
      </c>
      <c r="H1514" s="2">
        <f>'Moving Avg'!G1514</f>
        <v>2.0653939999999995</v>
      </c>
      <c r="I1514" s="2">
        <f>'Moving Avg'!H1514</f>
        <v>1.9519404999999994</v>
      </c>
      <c r="J1514" s="5" t="str">
        <f>OBV!F1514</f>
        <v>BEARISH</v>
      </c>
      <c r="K1514" s="5" t="str">
        <f>OBV!G1514</f>
        <v>STRONG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2.0299999999999998</v>
      </c>
      <c r="C1515" s="2">
        <f>RSI!I1515</f>
        <v>40.615148385582764</v>
      </c>
      <c r="D1515" s="2">
        <f>MACD!E1515</f>
        <v>4.362608930605294E-2</v>
      </c>
      <c r="E1515" s="2">
        <f>MACD!F1515</f>
        <v>1.6203226063332524E-2</v>
      </c>
      <c r="F1515" s="2">
        <f>'Moving Avg'!D1515</f>
        <v>2.0379999999999994</v>
      </c>
      <c r="G1515" s="2">
        <f>'Moving Avg'!F1515</f>
        <v>2.1145</v>
      </c>
      <c r="H1515" s="2">
        <f>'Moving Avg'!G1515</f>
        <v>2.0649999999999995</v>
      </c>
      <c r="I1515" s="2">
        <f>'Moving Avg'!H1515</f>
        <v>1.9530359999999996</v>
      </c>
      <c r="J1515" s="5" t="str">
        <f>OBV!F1515</f>
        <v>BEARISH</v>
      </c>
      <c r="K1515" s="5" t="str">
        <f>OBV!G1515</f>
        <v>STRONG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2.0299999999999998</v>
      </c>
      <c r="C1516" s="2">
        <f>RSI!I1516</f>
        <v>40.615148385582771</v>
      </c>
      <c r="D1516" s="2">
        <f>MACD!E1516</f>
        <v>5.091480663907122E-2</v>
      </c>
      <c r="E1516" s="2">
        <f>MACD!F1516</f>
        <v>2.3145542178480263E-2</v>
      </c>
      <c r="F1516" s="2">
        <f>'Moving Avg'!D1516</f>
        <v>2.0299999999999998</v>
      </c>
      <c r="G1516" s="2">
        <f>'Moving Avg'!F1516</f>
        <v>2.109</v>
      </c>
      <c r="H1516" s="2">
        <f>'Moving Avg'!G1516</f>
        <v>2.0657999999999994</v>
      </c>
      <c r="I1516" s="2">
        <f>'Moving Avg'!H1516</f>
        <v>1.9540814999999996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44524</v>
      </c>
      <c r="B1517" s="2">
        <f>RSI!B1517</f>
        <v>2.0699999999999998</v>
      </c>
      <c r="C1517" s="2">
        <f>RSI!I1517</f>
        <v>48.124642062330516</v>
      </c>
      <c r="D1517" s="2">
        <f>MACD!E1517</f>
        <v>5.2911211311503781E-2</v>
      </c>
      <c r="E1517" s="2">
        <f>MACD!F1517</f>
        <v>2.9098676005084968E-2</v>
      </c>
      <c r="F1517" s="2">
        <f>'Moving Avg'!D1517</f>
        <v>2.0379999999999998</v>
      </c>
      <c r="G1517" s="2">
        <f>'Moving Avg'!F1517</f>
        <v>2.1034999999999999</v>
      </c>
      <c r="H1517" s="2">
        <f>'Moving Avg'!G1517</f>
        <v>2.0673999999999992</v>
      </c>
      <c r="I1517" s="2">
        <f>'Moving Avg'!H1517</f>
        <v>1.9555759999999995</v>
      </c>
      <c r="J1517" s="5" t="str">
        <f>OBV!F1517</f>
        <v>BULLISH</v>
      </c>
      <c r="K1517" s="5" t="str">
        <f>OBV!G1517</f>
        <v>NEUTRAL</v>
      </c>
      <c r="L1517" s="5" t="str">
        <f>OBV!H1517</f>
        <v>CONFIRMED BULLISH</v>
      </c>
    </row>
    <row r="1518" spans="1:12" ht="13.5" x14ac:dyDescent="0.25">
      <c r="A1518" s="3">
        <f>RSI!A1518</f>
        <v>44525</v>
      </c>
      <c r="B1518" s="2">
        <f>RSI!B1518</f>
        <v>2.0699999999999998</v>
      </c>
      <c r="C1518" s="2">
        <f>RSI!I1518</f>
        <v>48.124642062330516</v>
      </c>
      <c r="D1518" s="2">
        <f>MACD!E1518</f>
        <v>5.3131628518549245E-2</v>
      </c>
      <c r="E1518" s="2">
        <f>MACD!F1518</f>
        <v>3.3905266507777823E-2</v>
      </c>
      <c r="F1518" s="2">
        <f>'Moving Avg'!D1518</f>
        <v>2.0460000000000003</v>
      </c>
      <c r="G1518" s="2">
        <f>'Moving Avg'!F1518</f>
        <v>2.0985000000000005</v>
      </c>
      <c r="H1518" s="2">
        <f>'Moving Avg'!G1518</f>
        <v>2.0689999999999991</v>
      </c>
      <c r="I1518" s="2">
        <f>'Moving Avg'!H1518</f>
        <v>1.9570704999999993</v>
      </c>
      <c r="J1518" s="5" t="str">
        <f>OBV!F1518</f>
        <v>BULLISH</v>
      </c>
      <c r="K1518" s="5" t="str">
        <f>OBV!G1518</f>
        <v>NEUTRAL</v>
      </c>
      <c r="L1518" s="5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2.06</v>
      </c>
      <c r="C1519" s="2">
        <f>RSI!I1519</f>
        <v>46.422586663899772</v>
      </c>
      <c r="D1519" s="2">
        <f>MACD!E1519</f>
        <v>4.4892563612176861E-2</v>
      </c>
      <c r="E1519" s="2">
        <f>MACD!F1519</f>
        <v>3.6102725928657632E-2</v>
      </c>
      <c r="F1519" s="2">
        <f>'Moving Avg'!D1519</f>
        <v>2.052</v>
      </c>
      <c r="G1519" s="2">
        <f>'Moving Avg'!F1519</f>
        <v>2.0935000000000001</v>
      </c>
      <c r="H1519" s="2">
        <f>'Moving Avg'!G1519</f>
        <v>2.0703999999999994</v>
      </c>
      <c r="I1519" s="2">
        <f>'Moving Avg'!H1519</f>
        <v>1.9589129999999992</v>
      </c>
      <c r="J1519" s="5" t="str">
        <f>OBV!F1519</f>
        <v>BEARISH</v>
      </c>
      <c r="K1519" s="5" t="str">
        <f>OBV!G1519</f>
        <v>STRONG</v>
      </c>
      <c r="L1519" s="5" t="str">
        <f>OBV!H1519</f>
        <v>BEARISH DIVERGENCE</v>
      </c>
    </row>
    <row r="1520" spans="1:12" ht="13.5" x14ac:dyDescent="0.25">
      <c r="A1520" s="3">
        <f>RSI!A1520</f>
        <v>44529</v>
      </c>
      <c r="B1520" s="2">
        <f>RSI!B1520</f>
        <v>2.04</v>
      </c>
      <c r="C1520" s="2">
        <f>RSI!I1520</f>
        <v>43.136593160453366</v>
      </c>
      <c r="D1520" s="2">
        <f>MACD!E1520</f>
        <v>4.8752070439239237E-2</v>
      </c>
      <c r="E1520" s="2">
        <f>MACD!F1520</f>
        <v>3.8632594830773956E-2</v>
      </c>
      <c r="F1520" s="2">
        <f>'Moving Avg'!D1520</f>
        <v>2.0539999999999998</v>
      </c>
      <c r="G1520" s="2">
        <f>'Moving Avg'!F1520</f>
        <v>2.0905000000000005</v>
      </c>
      <c r="H1520" s="2">
        <f>'Moving Avg'!G1520</f>
        <v>2.0713999999999997</v>
      </c>
      <c r="I1520" s="2">
        <f>'Moving Avg'!H1520</f>
        <v>1.9603069999999994</v>
      </c>
      <c r="J1520" s="5" t="str">
        <f>OBV!F1520</f>
        <v>BEARISH</v>
      </c>
      <c r="K1520" s="5" t="str">
        <f>OBV!G1520</f>
        <v>STRONG</v>
      </c>
      <c r="L1520" s="5" t="str">
        <f>OBV!H1520</f>
        <v>BEARISH DIVERGENCE</v>
      </c>
    </row>
    <row r="1521" spans="1:12" ht="13.5" x14ac:dyDescent="0.25">
      <c r="A1521" s="3">
        <f>RSI!A1521</f>
        <v>44530</v>
      </c>
      <c r="B1521" s="2">
        <f>RSI!B1521</f>
        <v>2.04</v>
      </c>
      <c r="C1521" s="2">
        <f>RSI!I1521</f>
        <v>43.136593160453366</v>
      </c>
      <c r="D1521" s="2">
        <f>MACD!E1521</f>
        <v>4.301519321896885E-2</v>
      </c>
      <c r="E1521" s="2">
        <f>MACD!F1521</f>
        <v>3.9509114508412935E-2</v>
      </c>
      <c r="F1521" s="2">
        <f>'Moving Avg'!D1521</f>
        <v>2.0559999999999996</v>
      </c>
      <c r="G1521" s="2">
        <f>'Moving Avg'!F1521</f>
        <v>2.0845000000000002</v>
      </c>
      <c r="H1521" s="2">
        <f>'Moving Avg'!G1521</f>
        <v>2.0724</v>
      </c>
      <c r="I1521" s="2">
        <f>'Moving Avg'!H1521</f>
        <v>1.9618999999999993</v>
      </c>
      <c r="J1521" s="5" t="str">
        <f>OBV!F1521</f>
        <v>BEARISH</v>
      </c>
      <c r="K1521" s="5" t="str">
        <f>OBV!G1521</f>
        <v>STRONG</v>
      </c>
      <c r="L1521" s="5" t="str">
        <f>OBV!H1521</f>
        <v>BEARISH DIVERGENCE</v>
      </c>
    </row>
    <row r="1522" spans="1:12" ht="13.5" x14ac:dyDescent="0.25">
      <c r="A1522" s="3">
        <f>RSI!A1522</f>
        <v>44531</v>
      </c>
      <c r="B1522" s="2">
        <f>RSI!B1522</f>
        <v>2.0299999999999998</v>
      </c>
      <c r="C1522" s="2">
        <f>RSI!I1522</f>
        <v>41.435796376022921</v>
      </c>
      <c r="D1522" s="2">
        <f>MACD!E1522</f>
        <v>3.2959062140763162E-2</v>
      </c>
      <c r="E1522" s="2">
        <f>MACD!F1522</f>
        <v>3.8199104034882983E-2</v>
      </c>
      <c r="F1522" s="2">
        <f>'Moving Avg'!D1522</f>
        <v>2.048</v>
      </c>
      <c r="G1522" s="2">
        <f>'Moving Avg'!F1522</f>
        <v>2.0780000000000003</v>
      </c>
      <c r="H1522" s="2">
        <f>'Moving Avg'!G1522</f>
        <v>2.0731999999999995</v>
      </c>
      <c r="I1522" s="2">
        <f>'Moving Avg'!H1522</f>
        <v>1.9629454999999993</v>
      </c>
      <c r="J1522" s="5" t="str">
        <f>OBV!F1522</f>
        <v>BEARISH</v>
      </c>
      <c r="K1522" s="5" t="str">
        <f>OBV!G1522</f>
        <v>STRONG</v>
      </c>
      <c r="L1522" s="5" t="str">
        <f>OBV!H1522</f>
        <v>CONFIRMED BEARISH</v>
      </c>
    </row>
    <row r="1523" spans="1:12" ht="13.5" x14ac:dyDescent="0.25">
      <c r="A1523" s="3">
        <f>RSI!A1523</f>
        <v>44532</v>
      </c>
      <c r="B1523" s="2">
        <f>RSI!B1523</f>
        <v>2.0099999999999998</v>
      </c>
      <c r="C1523" s="2">
        <f>RSI!I1523</f>
        <v>38.192412488578817</v>
      </c>
      <c r="D1523" s="2">
        <f>MACD!E1523</f>
        <v>2.6186206599254191E-2</v>
      </c>
      <c r="E1523" s="2">
        <f>MACD!F1523</f>
        <v>3.5796524547757225E-2</v>
      </c>
      <c r="F1523" s="2">
        <f>'Moving Avg'!D1523</f>
        <v>2.036</v>
      </c>
      <c r="G1523" s="2">
        <f>'Moving Avg'!F1523</f>
        <v>2.0720000000000001</v>
      </c>
      <c r="H1523" s="2">
        <f>'Moving Avg'!G1523</f>
        <v>2.0736000000000003</v>
      </c>
      <c r="I1523" s="2">
        <f>'Moving Avg'!H1523</f>
        <v>1.9640404999999992</v>
      </c>
      <c r="J1523" s="5" t="str">
        <f>OBV!F1523</f>
        <v>BEARISH</v>
      </c>
      <c r="K1523" s="5" t="str">
        <f>OBV!G1523</f>
        <v>STRONG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2.0099999999999998</v>
      </c>
      <c r="C1524" s="2">
        <f>RSI!I1524</f>
        <v>38.192412488578817</v>
      </c>
      <c r="D1524" s="2">
        <f>MACD!E1524</f>
        <v>2.0809340216598748E-2</v>
      </c>
      <c r="E1524" s="2">
        <f>MACD!F1524</f>
        <v>3.2799087681525535E-2</v>
      </c>
      <c r="F1524" s="2">
        <f>'Moving Avg'!D1524</f>
        <v>2.0259999999999998</v>
      </c>
      <c r="G1524" s="2">
        <f>'Moving Avg'!F1524</f>
        <v>2.0659999999999998</v>
      </c>
      <c r="H1524" s="2">
        <f>'Moving Avg'!G1524</f>
        <v>2.0738000000000003</v>
      </c>
      <c r="I1524" s="2">
        <f>'Moving Avg'!H1524</f>
        <v>1.965135499999999</v>
      </c>
      <c r="J1524" s="5" t="str">
        <f>OBV!F1524</f>
        <v>BEARISH</v>
      </c>
      <c r="K1524" s="5" t="str">
        <f>OBV!G1524</f>
        <v>STRONG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1.99</v>
      </c>
      <c r="C1525" s="2">
        <f>RSI!I1525</f>
        <v>35.013842320579215</v>
      </c>
      <c r="D1525" s="2">
        <f>MACD!E1525</f>
        <v>1.8068953845953306E-2</v>
      </c>
      <c r="E1525" s="2">
        <f>MACD!F1525</f>
        <v>2.9853060914411089E-2</v>
      </c>
      <c r="F1525" s="2">
        <f>'Moving Avg'!D1525</f>
        <v>2.016</v>
      </c>
      <c r="G1525" s="2">
        <f>'Moving Avg'!F1525</f>
        <v>2.0580000000000003</v>
      </c>
      <c r="H1525" s="2">
        <f>'Moving Avg'!G1525</f>
        <v>2.0735999999999999</v>
      </c>
      <c r="I1525" s="2">
        <f>'Moving Avg'!H1525</f>
        <v>1.9661304999999991</v>
      </c>
      <c r="J1525" s="5" t="str">
        <f>OBV!F1525</f>
        <v>BEARISH</v>
      </c>
      <c r="K1525" s="5" t="str">
        <f>OBV!G1525</f>
        <v>STRONG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1.96</v>
      </c>
      <c r="C1526" s="2">
        <f>RSI!I1526</f>
        <v>30.864410443311712</v>
      </c>
      <c r="D1526" s="2">
        <f>MACD!E1526</f>
        <v>1.839407616130595E-2</v>
      </c>
      <c r="E1526" s="2">
        <f>MACD!F1526</f>
        <v>2.7561263963790064E-2</v>
      </c>
      <c r="F1526" s="2">
        <f>'Moving Avg'!D1526</f>
        <v>2</v>
      </c>
      <c r="G1526" s="2">
        <f>'Moving Avg'!F1526</f>
        <v>2.0484999999999998</v>
      </c>
      <c r="H1526" s="2">
        <f>'Moving Avg'!G1526</f>
        <v>2.0727999999999995</v>
      </c>
      <c r="I1526" s="2">
        <f>'Moving Avg'!H1526</f>
        <v>1.967074999999999</v>
      </c>
      <c r="J1526" s="5" t="str">
        <f>OBV!F1526</f>
        <v>BEARISH</v>
      </c>
      <c r="K1526" s="5" t="str">
        <f>OBV!G1526</f>
        <v>STRONG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2</v>
      </c>
      <c r="C1527" s="2">
        <f>RSI!I1527</f>
        <v>40.918125121980275</v>
      </c>
      <c r="D1527" s="2">
        <f>MACD!E1527</f>
        <v>2.2427786509102265E-2</v>
      </c>
      <c r="E1527" s="2">
        <f>MACD!F1527</f>
        <v>2.6534568472852509E-2</v>
      </c>
      <c r="F1527" s="2">
        <f>'Moving Avg'!D1527</f>
        <v>1.9939999999999998</v>
      </c>
      <c r="G1527" s="2">
        <f>'Moving Avg'!F1527</f>
        <v>2.0415000000000001</v>
      </c>
      <c r="H1527" s="2">
        <f>'Moving Avg'!G1527</f>
        <v>2.0727999999999995</v>
      </c>
      <c r="I1527" s="2">
        <f>'Moving Avg'!H1527</f>
        <v>1.968318999999999</v>
      </c>
      <c r="J1527" s="5" t="str">
        <f>OBV!F1527</f>
        <v>BEARISH</v>
      </c>
      <c r="K1527" s="5" t="str">
        <f>OBV!G1527</f>
        <v>STRONG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2</v>
      </c>
      <c r="C1528" s="2">
        <f>RSI!I1528</f>
        <v>40.918125121980275</v>
      </c>
      <c r="D1528" s="2">
        <f>MACD!E1528</f>
        <v>2.6130234371232852E-2</v>
      </c>
      <c r="E1528" s="2">
        <f>MACD!F1528</f>
        <v>2.6453701652528576E-2</v>
      </c>
      <c r="F1528" s="2">
        <f>'Moving Avg'!D1528</f>
        <v>1.9920000000000002</v>
      </c>
      <c r="G1528" s="2">
        <f>'Moving Avg'!F1528</f>
        <v>2.0349999999999997</v>
      </c>
      <c r="H1528" s="2">
        <f>'Moving Avg'!G1528</f>
        <v>2.073</v>
      </c>
      <c r="I1528" s="2">
        <f>'Moving Avg'!H1528</f>
        <v>1.969662499999999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2</v>
      </c>
      <c r="C1529" s="2">
        <f>RSI!I1529</f>
        <v>40.918125121980282</v>
      </c>
      <c r="D1529" s="2">
        <f>MACD!E1529</f>
        <v>2.7992491421377608E-2</v>
      </c>
      <c r="E1529" s="2">
        <f>MACD!F1529</f>
        <v>2.6761459606298381E-2</v>
      </c>
      <c r="F1529" s="2">
        <f>'Moving Avg'!D1529</f>
        <v>1.9899999999999998</v>
      </c>
      <c r="G1529" s="2">
        <f>'Moving Avg'!F1529</f>
        <v>2.0314999999999999</v>
      </c>
      <c r="H1529" s="2">
        <f>'Moving Avg'!G1529</f>
        <v>2.073</v>
      </c>
      <c r="I1529" s="2">
        <f>'Moving Avg'!H1529</f>
        <v>1.9708069999999989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2</v>
      </c>
      <c r="C1530" s="2">
        <f>RSI!I1530</f>
        <v>40.918125121980282</v>
      </c>
      <c r="D1530" s="2">
        <f>MACD!E1530</f>
        <v>2.6739359578370259E-2</v>
      </c>
      <c r="E1530" s="2">
        <f>MACD!F1530</f>
        <v>2.6757039600712757E-2</v>
      </c>
      <c r="F1530" s="2">
        <f>'Moving Avg'!D1530</f>
        <v>1.9920000000000002</v>
      </c>
      <c r="G1530" s="2">
        <f>'Moving Avg'!F1530</f>
        <v>2.0249999999999995</v>
      </c>
      <c r="H1530" s="2">
        <f>'Moving Avg'!G1530</f>
        <v>2.0718000000000005</v>
      </c>
      <c r="I1530" s="2">
        <f>'Moving Avg'!H1530</f>
        <v>1.971951499999999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</row>
    <row r="1531" spans="1:12" ht="13.5" x14ac:dyDescent="0.25">
      <c r="A1531" s="3">
        <f>RSI!A1531</f>
        <v>44544</v>
      </c>
      <c r="B1531" s="2">
        <f>RSI!B1531</f>
        <v>1.97</v>
      </c>
      <c r="C1531" s="2">
        <f>RSI!I1531</f>
        <v>35.683429128652335</v>
      </c>
      <c r="D1531" s="2">
        <f>MACD!E1531</f>
        <v>2.8130901757457139E-2</v>
      </c>
      <c r="E1531" s="2">
        <f>MACD!F1531</f>
        <v>2.7031812032061633E-2</v>
      </c>
      <c r="F1531" s="2">
        <f>'Moving Avg'!D1531</f>
        <v>1.9940000000000002</v>
      </c>
      <c r="G1531" s="2">
        <f>'Moving Avg'!F1531</f>
        <v>2.0199999999999996</v>
      </c>
      <c r="H1531" s="2">
        <f>'Moving Avg'!G1531</f>
        <v>2.0688000000000004</v>
      </c>
      <c r="I1531" s="2">
        <f>'Moving Avg'!H1531</f>
        <v>1.972945999999999</v>
      </c>
      <c r="J1531" s="5" t="str">
        <f>OBV!F1531</f>
        <v>BEARISH</v>
      </c>
      <c r="K1531" s="5" t="str">
        <f>OBV!G1531</f>
        <v>STRONG</v>
      </c>
      <c r="L1531" s="5" t="str">
        <f>OBV!H1531</f>
        <v>BEARISH DIVERGENCE</v>
      </c>
    </row>
    <row r="1532" spans="1:12" ht="13.5" x14ac:dyDescent="0.25">
      <c r="A1532" s="3">
        <f>RSI!A1532</f>
        <v>44545</v>
      </c>
      <c r="B1532" s="2">
        <f>RSI!B1532</f>
        <v>1.99</v>
      </c>
      <c r="C1532" s="2">
        <f>RSI!I1532</f>
        <v>41.093835765415434</v>
      </c>
      <c r="D1532" s="2">
        <f>MACD!E1532</f>
        <v>2.6678339057226719E-2</v>
      </c>
      <c r="E1532" s="2">
        <f>MACD!F1532</f>
        <v>2.6961117437094652E-2</v>
      </c>
      <c r="F1532" s="2">
        <f>'Moving Avg'!D1532</f>
        <v>1.9919999999999998</v>
      </c>
      <c r="G1532" s="2">
        <f>'Moving Avg'!F1532</f>
        <v>2.0179999999999998</v>
      </c>
      <c r="H1532" s="2">
        <f>'Moving Avg'!G1532</f>
        <v>2.0674000000000001</v>
      </c>
      <c r="I1532" s="2">
        <f>'Moving Avg'!H1532</f>
        <v>1.9740404999999992</v>
      </c>
      <c r="J1532" s="5" t="str">
        <f>OBV!F1532</f>
        <v>BEARISH</v>
      </c>
      <c r="K1532" s="5" t="str">
        <f>OBV!G1532</f>
        <v>STRONG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1.95</v>
      </c>
      <c r="C1533" s="2">
        <f>RSI!I1533</f>
        <v>34.790353363275358</v>
      </c>
      <c r="D1533" s="2">
        <f>MACD!E1533</f>
        <v>2.5578145043573031E-2</v>
      </c>
      <c r="E1533" s="2">
        <f>MACD!F1533</f>
        <v>2.6684522958390328E-2</v>
      </c>
      <c r="F1533" s="2">
        <f>'Moving Avg'!D1533</f>
        <v>1.982</v>
      </c>
      <c r="G1533" s="2">
        <f>'Moving Avg'!F1533</f>
        <v>2.0140000000000002</v>
      </c>
      <c r="H1533" s="2">
        <f>'Moving Avg'!G1533</f>
        <v>2.0644000000000005</v>
      </c>
      <c r="I1533" s="2">
        <f>'Moving Avg'!H1533</f>
        <v>1.974934999999999</v>
      </c>
      <c r="J1533" s="5" t="str">
        <f>OBV!F1533</f>
        <v>BEARISH</v>
      </c>
      <c r="K1533" s="5" t="str">
        <f>OBV!G1533</f>
        <v>STRONG</v>
      </c>
      <c r="L1533" s="5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1.94</v>
      </c>
      <c r="C1534" s="2">
        <f>RSI!I1534</f>
        <v>33.410565311457816</v>
      </c>
      <c r="D1534" s="2">
        <f>MACD!E1534</f>
        <v>2.5849182268846693E-2</v>
      </c>
      <c r="E1534" s="2">
        <f>MACD!F1534</f>
        <v>2.6517454820481602E-2</v>
      </c>
      <c r="F1534" s="2">
        <f>'Moving Avg'!D1534</f>
        <v>1.97</v>
      </c>
      <c r="G1534" s="2">
        <f>'Moving Avg'!F1534</f>
        <v>2.0095000000000001</v>
      </c>
      <c r="H1534" s="2">
        <f>'Moving Avg'!G1534</f>
        <v>2.0624000000000002</v>
      </c>
      <c r="I1534" s="2">
        <f>'Moving Avg'!H1534</f>
        <v>1.9757794999999989</v>
      </c>
      <c r="J1534" s="5" t="str">
        <f>OBV!F1534</f>
        <v>BEARISH</v>
      </c>
      <c r="K1534" s="5" t="str">
        <f>OBV!G1534</f>
        <v>STRONG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1.91</v>
      </c>
      <c r="C1535" s="2">
        <f>RSI!I1535</f>
        <v>29.615815299389084</v>
      </c>
      <c r="D1535" s="2">
        <f>MACD!E1535</f>
        <v>2.5709975738575253E-2</v>
      </c>
      <c r="E1535" s="2">
        <f>MACD!F1535</f>
        <v>2.6355959004100336E-2</v>
      </c>
      <c r="F1535" s="2">
        <f>'Moving Avg'!D1535</f>
        <v>1.952</v>
      </c>
      <c r="G1535" s="2">
        <f>'Moving Avg'!F1535</f>
        <v>2.0034999999999998</v>
      </c>
      <c r="H1535" s="2">
        <f>'Moving Avg'!G1535</f>
        <v>2.0594000000000001</v>
      </c>
      <c r="I1535" s="2">
        <f>'Moving Avg'!H1535</f>
        <v>1.9764739999999992</v>
      </c>
      <c r="J1535" s="5" t="str">
        <f>OBV!F1535</f>
        <v>BEARISH</v>
      </c>
      <c r="K1535" s="5" t="str">
        <f>OBV!G1535</f>
        <v>STRONG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1.91</v>
      </c>
      <c r="C1536" s="2">
        <f>RSI!I1536</f>
        <v>29.615815299389084</v>
      </c>
      <c r="D1536" s="2">
        <f>MACD!E1536</f>
        <v>2.1604215912994551E-2</v>
      </c>
      <c r="E1536" s="2">
        <f>MACD!F1536</f>
        <v>2.5405610385879181E-2</v>
      </c>
      <c r="F1536" s="2">
        <f>'Moving Avg'!D1536</f>
        <v>1.94</v>
      </c>
      <c r="G1536" s="2">
        <f>'Moving Avg'!F1536</f>
        <v>1.9974999999999994</v>
      </c>
      <c r="H1536" s="2">
        <f>'Moving Avg'!G1536</f>
        <v>2.0568</v>
      </c>
      <c r="I1536" s="2">
        <f>'Moving Avg'!H1536</f>
        <v>1.977168499999999</v>
      </c>
      <c r="J1536" s="5" t="str">
        <f>OBV!F1536</f>
        <v>BEARISH</v>
      </c>
      <c r="K1536" s="5" t="str">
        <f>OBV!G1536</f>
        <v>STRONG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1.86</v>
      </c>
      <c r="C1537" s="2">
        <f>RSI!I1537</f>
        <v>24.28437657449237</v>
      </c>
      <c r="D1537" s="2">
        <f>MACD!E1537</f>
        <v>2.8568601053488463E-2</v>
      </c>
      <c r="E1537" s="2">
        <f>MACD!F1537</f>
        <v>2.603820851940104E-2</v>
      </c>
      <c r="F1537" s="2">
        <f>'Moving Avg'!D1537</f>
        <v>1.9140000000000001</v>
      </c>
      <c r="G1537" s="2">
        <f>'Moving Avg'!F1537</f>
        <v>1.9869999999999994</v>
      </c>
      <c r="H1537" s="2">
        <f>'Moving Avg'!G1537</f>
        <v>2.0524</v>
      </c>
      <c r="I1537" s="2">
        <f>'Moving Avg'!H1537</f>
        <v>1.9776624999999992</v>
      </c>
      <c r="J1537" s="5" t="str">
        <f>OBV!F1537</f>
        <v>BEARISH</v>
      </c>
      <c r="K1537" s="5" t="str">
        <f>OBV!G1537</f>
        <v>STRONG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1.9</v>
      </c>
      <c r="C1538" s="2">
        <f>RSI!I1538</f>
        <v>34.450690593634462</v>
      </c>
      <c r="D1538" s="2">
        <f>MACD!E1538</f>
        <v>3.2331938687168993E-2</v>
      </c>
      <c r="E1538" s="2">
        <f>MACD!F1538</f>
        <v>2.7296954552954632E-2</v>
      </c>
      <c r="F1538" s="2">
        <f>'Moving Avg'!D1538</f>
        <v>1.9039999999999999</v>
      </c>
      <c r="G1538" s="2">
        <f>'Moving Avg'!F1538</f>
        <v>1.9784999999999997</v>
      </c>
      <c r="H1538" s="2">
        <f>'Moving Avg'!G1538</f>
        <v>2.0486000000000004</v>
      </c>
      <c r="I1538" s="2">
        <f>'Moving Avg'!H1538</f>
        <v>1.9783069999999991</v>
      </c>
      <c r="J1538" s="5" t="str">
        <f>OBV!F1538</f>
        <v>BULLISH</v>
      </c>
      <c r="K1538" s="5" t="str">
        <f>OBV!G1538</f>
        <v>WEAK</v>
      </c>
      <c r="L1538" s="5" t="str">
        <f>OBV!H1538</f>
        <v>BULLISH DIVERGENCE</v>
      </c>
    </row>
    <row r="1539" spans="1:12" ht="13.5" x14ac:dyDescent="0.25">
      <c r="A1539" s="3">
        <f>RSI!A1539</f>
        <v>44557</v>
      </c>
      <c r="B1539" s="2">
        <f>RSI!B1539</f>
        <v>1.95</v>
      </c>
      <c r="C1539" s="2">
        <f>RSI!I1539</f>
        <v>44.484913310260353</v>
      </c>
      <c r="D1539" s="2">
        <f>MACD!E1539</f>
        <v>3.2347864882364075E-2</v>
      </c>
      <c r="E1539" s="2">
        <f>MACD!F1539</f>
        <v>2.8307136618836524E-2</v>
      </c>
      <c r="F1539" s="2">
        <f>'Moving Avg'!D1539</f>
        <v>1.9059999999999999</v>
      </c>
      <c r="G1539" s="2">
        <f>'Moving Avg'!F1539</f>
        <v>1.9729999999999996</v>
      </c>
      <c r="H1539" s="2">
        <f>'Moving Avg'!G1539</f>
        <v>2.0468000000000002</v>
      </c>
      <c r="I1539" s="2">
        <f>'Moving Avg'!H1539</f>
        <v>1.979449999999999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2</v>
      </c>
      <c r="C1540" s="2">
        <f>RSI!I1540</f>
        <v>52.341605008262846</v>
      </c>
      <c r="D1540" s="2">
        <f>MACD!E1540</f>
        <v>2.8857802899883156E-2</v>
      </c>
      <c r="E1540" s="2">
        <f>MACD!F1540</f>
        <v>2.841726987504585E-2</v>
      </c>
      <c r="F1540" s="2">
        <f>'Moving Avg'!D1540</f>
        <v>1.9240000000000002</v>
      </c>
      <c r="G1540" s="2">
        <f>'Moving Avg'!F1540</f>
        <v>1.9710000000000001</v>
      </c>
      <c r="H1540" s="2">
        <f>'Moving Avg'!G1540</f>
        <v>2.0460000000000003</v>
      </c>
      <c r="I1540" s="2">
        <f>'Moving Avg'!H1540</f>
        <v>1.9808429999999992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2.04</v>
      </c>
      <c r="C1541" s="2">
        <f>RSI!I1541</f>
        <v>57.520985239796318</v>
      </c>
      <c r="D1541" s="2">
        <f>MACD!E1541</f>
        <v>1.8216212424721379E-2</v>
      </c>
      <c r="E1541" s="2">
        <f>MACD!F1541</f>
        <v>2.6377058384980959E-2</v>
      </c>
      <c r="F1541" s="2">
        <f>'Moving Avg'!D1541</f>
        <v>1.95</v>
      </c>
      <c r="G1541" s="2">
        <f>'Moving Avg'!F1541</f>
        <v>1.9710000000000001</v>
      </c>
      <c r="H1541" s="2">
        <f>'Moving Avg'!G1541</f>
        <v>2.0460000000000003</v>
      </c>
      <c r="I1541" s="2">
        <f>'Moving Avg'!H1541</f>
        <v>1.9819384999999994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2.08</v>
      </c>
      <c r="C1542" s="2">
        <f>RSI!I1542</f>
        <v>61.971701975431955</v>
      </c>
      <c r="D1542" s="2">
        <f>MACD!E1542</f>
        <v>8.9874311416204833E-3</v>
      </c>
      <c r="E1542" s="2">
        <f>MACD!F1542</f>
        <v>2.2899132936308866E-2</v>
      </c>
      <c r="F1542" s="2">
        <f>'Moving Avg'!D1542</f>
        <v>1.9939999999999998</v>
      </c>
      <c r="G1542" s="2">
        <f>'Moving Avg'!F1542</f>
        <v>1.9734999999999996</v>
      </c>
      <c r="H1542" s="2">
        <f>'Moving Avg'!G1542</f>
        <v>2.0468000000000002</v>
      </c>
      <c r="I1542" s="2">
        <f>'Moving Avg'!H1542</f>
        <v>1.9830349999999992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2.02</v>
      </c>
      <c r="C1543" s="2">
        <f>RSI!I1543</f>
        <v>53.001192613890417</v>
      </c>
      <c r="D1543" s="2">
        <f>MACD!E1543</f>
        <v>-1.0805591074372067E-3</v>
      </c>
      <c r="E1543" s="2">
        <f>MACD!F1543</f>
        <v>1.8103194527559652E-2</v>
      </c>
      <c r="F1543" s="2">
        <f>'Moving Avg'!D1543</f>
        <v>2.0179999999999998</v>
      </c>
      <c r="G1543" s="2">
        <f>'Moving Avg'!F1543</f>
        <v>1.9740000000000002</v>
      </c>
      <c r="H1543" s="2">
        <f>'Moving Avg'!G1543</f>
        <v>2.0463999999999998</v>
      </c>
      <c r="I1543" s="2">
        <f>'Moving Avg'!H1543</f>
        <v>1.9841799999999992</v>
      </c>
      <c r="J1543" s="5" t="str">
        <f>OBV!F1543</f>
        <v>BULLISH</v>
      </c>
      <c r="K1543" s="5" t="str">
        <f>OBV!G1543</f>
        <v>WEAK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2</v>
      </c>
      <c r="C1544" s="2">
        <f>RSI!I1544</f>
        <v>50.383174561066909</v>
      </c>
      <c r="D1544" s="2">
        <f>MACD!E1544</f>
        <v>-9.8109724466428627E-3</v>
      </c>
      <c r="E1544" s="2">
        <f>MACD!F1544</f>
        <v>1.2520361132719149E-2</v>
      </c>
      <c r="F1544" s="2">
        <f>'Moving Avg'!D1544</f>
        <v>2.028</v>
      </c>
      <c r="G1544" s="2">
        <f>'Moving Avg'!F1544</f>
        <v>1.9735</v>
      </c>
      <c r="H1544" s="2">
        <f>'Moving Avg'!G1544</f>
        <v>2.0449999999999999</v>
      </c>
      <c r="I1544" s="2">
        <f>'Moving Avg'!H1544</f>
        <v>1.9852249999999991</v>
      </c>
      <c r="J1544" s="5" t="str">
        <f>OBV!F1544</f>
        <v>BULLISH</v>
      </c>
      <c r="K1544" s="5" t="str">
        <f>OBV!G1544</f>
        <v>WEAK</v>
      </c>
      <c r="L1544" s="5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2</v>
      </c>
      <c r="C1545" s="2">
        <f>RSI!I1545</f>
        <v>50.383174561066916</v>
      </c>
      <c r="D1545" s="2">
        <f>MACD!E1545</f>
        <v>-2.1838379222981485E-2</v>
      </c>
      <c r="E1545" s="2">
        <f>MACD!F1545</f>
        <v>5.6486130615790234E-3</v>
      </c>
      <c r="F1545" s="2">
        <f>'Moving Avg'!D1545</f>
        <v>2.028</v>
      </c>
      <c r="G1545" s="2">
        <f>'Moving Avg'!F1545</f>
        <v>1.9740000000000002</v>
      </c>
      <c r="H1545" s="2">
        <f>'Moving Avg'!G1545</f>
        <v>2.0423999999999998</v>
      </c>
      <c r="I1545" s="2">
        <f>'Moving Avg'!H1545</f>
        <v>1.9864189999999993</v>
      </c>
      <c r="J1545" s="5" t="str">
        <f>OBV!F1545</f>
        <v>BULLISH</v>
      </c>
      <c r="K1545" s="5" t="str">
        <f>OBV!G1545</f>
        <v>WEAK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2</v>
      </c>
      <c r="C1546" s="2">
        <f>RSI!I1546</f>
        <v>50.383174561066909</v>
      </c>
      <c r="D1546" s="2">
        <f>MACD!E1546</f>
        <v>-3.2038331777400897E-2</v>
      </c>
      <c r="E1546" s="2">
        <f>MACD!F1546</f>
        <v>-1.8887759062169605E-3</v>
      </c>
      <c r="F1546" s="2">
        <f>'Moving Avg'!D1546</f>
        <v>2.02</v>
      </c>
      <c r="G1546" s="2">
        <f>'Moving Avg'!F1546</f>
        <v>1.9759999999999998</v>
      </c>
      <c r="H1546" s="2">
        <f>'Moving Avg'!G1546</f>
        <v>2.0396000000000001</v>
      </c>
      <c r="I1546" s="2">
        <f>'Moving Avg'!H1546</f>
        <v>1.9877124999999993</v>
      </c>
      <c r="J1546" s="5" t="str">
        <f>OBV!F1546</f>
        <v>BULLISH</v>
      </c>
      <c r="K1546" s="5" t="str">
        <f>OBV!G1546</f>
        <v>WEAK</v>
      </c>
      <c r="L1546" s="5" t="str">
        <f>OBV!H1546</f>
        <v>BULLISH DIVERGENCE</v>
      </c>
    </row>
    <row r="1547" spans="1:12" ht="13.5" x14ac:dyDescent="0.25">
      <c r="A1547" s="3">
        <f>RSI!A1547</f>
        <v>44567</v>
      </c>
      <c r="B1547" s="2">
        <f>RSI!B1547</f>
        <v>1.98</v>
      </c>
      <c r="C1547" s="2">
        <f>RSI!I1547</f>
        <v>47.455469525553909</v>
      </c>
      <c r="D1547" s="2">
        <f>MACD!E1547</f>
        <v>-4.6901105638813334E-2</v>
      </c>
      <c r="E1547" s="2">
        <f>MACD!F1547</f>
        <v>-1.0891241852736237E-2</v>
      </c>
      <c r="F1547" s="2">
        <f>'Moving Avg'!D1547</f>
        <v>2</v>
      </c>
      <c r="G1547" s="2">
        <f>'Moving Avg'!F1547</f>
        <v>1.9749999999999996</v>
      </c>
      <c r="H1547" s="2">
        <f>'Moving Avg'!G1547</f>
        <v>2.0356000000000001</v>
      </c>
      <c r="I1547" s="2">
        <f>'Moving Avg'!H1547</f>
        <v>1.9892544999999993</v>
      </c>
      <c r="J1547" s="5" t="str">
        <f>OBV!F1547</f>
        <v>BEARISH</v>
      </c>
      <c r="K1547" s="5" t="str">
        <f>OBV!G1547</f>
        <v>STRONG</v>
      </c>
      <c r="L1547" s="5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1.98</v>
      </c>
      <c r="C1548" s="2">
        <f>RSI!I1548</f>
        <v>47.455469525553909</v>
      </c>
      <c r="D1548" s="2">
        <f>MACD!E1548</f>
        <v>-5.32249187138365E-2</v>
      </c>
      <c r="E1548" s="2">
        <f>MACD!F1548</f>
        <v>-1.9357977224956292E-2</v>
      </c>
      <c r="F1548" s="2">
        <f>'Moving Avg'!D1548</f>
        <v>1.9920000000000002</v>
      </c>
      <c r="G1548" s="2">
        <f>'Moving Avg'!F1548</f>
        <v>1.9739999999999995</v>
      </c>
      <c r="H1548" s="2">
        <f>'Moving Avg'!G1548</f>
        <v>2.0318000000000005</v>
      </c>
      <c r="I1548" s="2">
        <f>'Moving Avg'!H1548</f>
        <v>1.9904479999999993</v>
      </c>
      <c r="J1548" s="5" t="str">
        <f>OBV!F1548</f>
        <v>BEARISH</v>
      </c>
      <c r="K1548" s="5" t="str">
        <f>OBV!G1548</f>
        <v>STRONG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1.98</v>
      </c>
      <c r="C1549" s="2">
        <f>RSI!I1549</f>
        <v>47.455469525553909</v>
      </c>
      <c r="D1549" s="2">
        <f>MACD!E1549</f>
        <v>-5.0792294556503359E-2</v>
      </c>
      <c r="E1549" s="2">
        <f>MACD!F1549</f>
        <v>-2.5644840691265706E-2</v>
      </c>
      <c r="F1549" s="2">
        <f>'Moving Avg'!D1549</f>
        <v>1.9880000000000002</v>
      </c>
      <c r="G1549" s="2">
        <f>'Moving Avg'!F1549</f>
        <v>1.9729999999999994</v>
      </c>
      <c r="H1549" s="2">
        <f>'Moving Avg'!G1549</f>
        <v>2.0282</v>
      </c>
      <c r="I1549" s="2">
        <f>'Moving Avg'!H1549</f>
        <v>1.9917409999999995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1.95</v>
      </c>
      <c r="C1550" s="2">
        <f>RSI!I1550</f>
        <v>42.796446947301504</v>
      </c>
      <c r="D1550" s="2">
        <f>MACD!E1550</f>
        <v>-3.8734913298689611E-2</v>
      </c>
      <c r="E1550" s="2">
        <f>MACD!F1550</f>
        <v>-2.8262855212750491E-2</v>
      </c>
      <c r="F1550" s="2">
        <f>'Moving Avg'!D1550</f>
        <v>1.9779999999999998</v>
      </c>
      <c r="G1550" s="2">
        <f>'Moving Avg'!F1550</f>
        <v>1.9704999999999999</v>
      </c>
      <c r="H1550" s="2">
        <f>'Moving Avg'!G1550</f>
        <v>2.0252000000000003</v>
      </c>
      <c r="I1550" s="2">
        <f>'Moving Avg'!H1550</f>
        <v>1.9926354999999996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1.99</v>
      </c>
      <c r="C1551" s="2">
        <f>RSI!I1551</f>
        <v>49.864179215184073</v>
      </c>
      <c r="D1551" s="2">
        <f>MACD!E1551</f>
        <v>-2.5086139796998586E-2</v>
      </c>
      <c r="E1551" s="2">
        <f>MACD!F1551</f>
        <v>-2.7627512129600112E-2</v>
      </c>
      <c r="F1551" s="2">
        <f>'Moving Avg'!D1551</f>
        <v>1.9759999999999998</v>
      </c>
      <c r="G1551" s="2">
        <f>'Moving Avg'!F1551</f>
        <v>1.9714999999999996</v>
      </c>
      <c r="H1551" s="2">
        <f>'Moving Avg'!G1551</f>
        <v>2.0218000000000003</v>
      </c>
      <c r="I1551" s="2">
        <f>'Moving Avg'!H1551</f>
        <v>1.9941774999999995</v>
      </c>
      <c r="J1551" s="5" t="str">
        <f>OBV!F1551</f>
        <v>BULLISH</v>
      </c>
      <c r="K1551" s="5" t="str">
        <f>OBV!G1551</f>
        <v>WEAK</v>
      </c>
      <c r="L1551" s="5" t="str">
        <f>OBV!H1551</f>
        <v>BULLISH DIVERGENCE</v>
      </c>
    </row>
    <row r="1552" spans="1:12" ht="13.5" x14ac:dyDescent="0.25">
      <c r="A1552" s="3">
        <f>RSI!A1552</f>
        <v>44574</v>
      </c>
      <c r="B1552" s="2">
        <f>RSI!B1552</f>
        <v>2</v>
      </c>
      <c r="C1552" s="2">
        <f>RSI!I1552</f>
        <v>51.478234375741692</v>
      </c>
      <c r="D1552" s="2">
        <f>MACD!E1552</f>
        <v>-8.1238683663631406E-3</v>
      </c>
      <c r="E1552" s="2">
        <f>MACD!F1552</f>
        <v>-2.372678337695272E-2</v>
      </c>
      <c r="F1552" s="2">
        <f>'Moving Avg'!D1552</f>
        <v>1.98</v>
      </c>
      <c r="G1552" s="2">
        <f>'Moving Avg'!F1552</f>
        <v>1.9720000000000002</v>
      </c>
      <c r="H1552" s="2">
        <f>'Moving Avg'!G1552</f>
        <v>2.0186000000000006</v>
      </c>
      <c r="I1552" s="2">
        <f>'Moving Avg'!H1552</f>
        <v>1.9955704999999995</v>
      </c>
      <c r="J1552" s="5" t="str">
        <f>OBV!F1552</f>
        <v>BULLISH</v>
      </c>
      <c r="K1552" s="5" t="str">
        <f>OBV!G1552</f>
        <v>WEAK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1.97</v>
      </c>
      <c r="C1553" s="2">
        <f>RSI!I1553</f>
        <v>46.628402149989796</v>
      </c>
      <c r="D1553" s="2">
        <f>MACD!E1553</f>
        <v>-8.3862586810035111E-4</v>
      </c>
      <c r="E1553" s="2">
        <f>MACD!F1553</f>
        <v>-1.9149151875182249E-2</v>
      </c>
      <c r="F1553" s="2">
        <f>'Moving Avg'!D1553</f>
        <v>1.9780000000000002</v>
      </c>
      <c r="G1553" s="2">
        <f>'Moving Avg'!F1553</f>
        <v>1.9730000000000001</v>
      </c>
      <c r="H1553" s="2">
        <f>'Moving Avg'!G1553</f>
        <v>2.0154000000000005</v>
      </c>
      <c r="I1553" s="2">
        <f>'Moving Avg'!H1553</f>
        <v>1.9971619999999997</v>
      </c>
      <c r="J1553" s="5" t="str">
        <f>OBV!F1553</f>
        <v>BULLISH</v>
      </c>
      <c r="K1553" s="5" t="str">
        <f>OBV!G1553</f>
        <v>WEAK</v>
      </c>
      <c r="L1553" s="5" t="str">
        <f>OBV!H1553</f>
        <v>BULLISH DIVERGENCE</v>
      </c>
    </row>
    <row r="1554" spans="1:12" ht="13.5" x14ac:dyDescent="0.25">
      <c r="A1554" s="3">
        <f>RSI!A1554</f>
        <v>44578</v>
      </c>
      <c r="B1554" s="2">
        <f>RSI!B1554</f>
        <v>1.97</v>
      </c>
      <c r="C1554" s="2">
        <f>RSI!I1554</f>
        <v>46.628402149989789</v>
      </c>
      <c r="D1554" s="2">
        <f>MACD!E1554</f>
        <v>2.371619688864568E-3</v>
      </c>
      <c r="E1554" s="2">
        <f>MACD!F1554</f>
        <v>-1.4844997562372887E-2</v>
      </c>
      <c r="F1554" s="2">
        <f>'Moving Avg'!D1554</f>
        <v>1.9759999999999998</v>
      </c>
      <c r="G1554" s="2">
        <f>'Moving Avg'!F1554</f>
        <v>1.9745000000000001</v>
      </c>
      <c r="H1554" s="2">
        <f>'Moving Avg'!G1554</f>
        <v>2.0122000000000004</v>
      </c>
      <c r="I1554" s="2">
        <f>'Moving Avg'!H1554</f>
        <v>1.9988529999999995</v>
      </c>
      <c r="J1554" s="5" t="str">
        <f>OBV!F1554</f>
        <v>BULLISH</v>
      </c>
      <c r="K1554" s="5" t="str">
        <f>OBV!G1554</f>
        <v>WEAK</v>
      </c>
      <c r="L1554" s="5" t="str">
        <f>OBV!H1554</f>
        <v>BULLISH DIVERGENCE</v>
      </c>
    </row>
    <row r="1555" spans="1:12" ht="13.5" x14ac:dyDescent="0.25">
      <c r="A1555" s="3">
        <f>RSI!A1555</f>
        <v>44579</v>
      </c>
      <c r="B1555" s="2">
        <f>RSI!B1555</f>
        <v>1.97</v>
      </c>
      <c r="C1555" s="2">
        <f>RSI!I1555</f>
        <v>46.628402149989789</v>
      </c>
      <c r="D1555" s="2">
        <f>MACD!E1555</f>
        <v>5.2016226786359976E-3</v>
      </c>
      <c r="E1555" s="2">
        <f>MACD!F1555</f>
        <v>-1.0835673514171111E-2</v>
      </c>
      <c r="F1555" s="2">
        <f>'Moving Avg'!D1555</f>
        <v>1.98</v>
      </c>
      <c r="G1555" s="2">
        <f>'Moving Avg'!F1555</f>
        <v>1.9774999999999998</v>
      </c>
      <c r="H1555" s="2">
        <f>'Moving Avg'!G1555</f>
        <v>2.0086000000000004</v>
      </c>
      <c r="I1555" s="2">
        <f>'Moving Avg'!H1555</f>
        <v>2.0002454999999997</v>
      </c>
      <c r="J1555" s="5" t="str">
        <f>OBV!F1555</f>
        <v>BULLISH</v>
      </c>
      <c r="K1555" s="5" t="str">
        <f>OBV!G1555</f>
        <v>WEAK</v>
      </c>
      <c r="L1555" s="5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2</v>
      </c>
      <c r="C1556" s="2">
        <f>RSI!I1556</f>
        <v>52.247345349772559</v>
      </c>
      <c r="D1556" s="2">
        <f>MACD!E1556</f>
        <v>5.4792418566207424E-3</v>
      </c>
      <c r="E1556" s="2">
        <f>MACD!F1556</f>
        <v>-7.5726904400127398E-3</v>
      </c>
      <c r="F1556" s="2">
        <f>'Moving Avg'!D1556</f>
        <v>1.982</v>
      </c>
      <c r="G1556" s="2">
        <f>'Moving Avg'!F1556</f>
        <v>1.982</v>
      </c>
      <c r="H1556" s="2">
        <f>'Moving Avg'!G1556</f>
        <v>2.0055999999999998</v>
      </c>
      <c r="I1556" s="2">
        <f>'Moving Avg'!H1556</f>
        <v>2.0017879999999995</v>
      </c>
      <c r="J1556" s="5" t="str">
        <f>OBV!F1556</f>
        <v>BULLISH</v>
      </c>
      <c r="K1556" s="5" t="str">
        <f>OBV!G1556</f>
        <v>WEAK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2.02</v>
      </c>
      <c r="C1557" s="2">
        <f>RSI!I1557</f>
        <v>55.603102207573542</v>
      </c>
      <c r="D1557" s="2">
        <f>MACD!E1557</f>
        <v>1.0759036985561465E-3</v>
      </c>
      <c r="E1557" s="2">
        <f>MACD!F1557</f>
        <v>-5.842971612298963E-3</v>
      </c>
      <c r="F1557" s="2">
        <f>'Moving Avg'!D1557</f>
        <v>1.986</v>
      </c>
      <c r="G1557" s="2">
        <f>'Moving Avg'!F1557</f>
        <v>1.9899999999999998</v>
      </c>
      <c r="H1557" s="2">
        <f>'Moving Avg'!G1557</f>
        <v>2.0032000000000001</v>
      </c>
      <c r="I1557" s="2">
        <f>'Moving Avg'!H1557</f>
        <v>2.0034304999999999</v>
      </c>
      <c r="J1557" s="5" t="str">
        <f>OBV!F1557</f>
        <v>BULLISH</v>
      </c>
      <c r="K1557" s="5" t="str">
        <f>OBV!G1557</f>
        <v>WEAK</v>
      </c>
      <c r="L1557" s="5" t="str">
        <f>OBV!H1557</f>
        <v>CONFIRMED BULLISH</v>
      </c>
    </row>
    <row r="1558" spans="1:12" ht="13.5" x14ac:dyDescent="0.25">
      <c r="A1558" s="3">
        <f>RSI!A1558</f>
        <v>44582</v>
      </c>
      <c r="B1558" s="2">
        <f>RSI!B1558</f>
        <v>2.0699999999999998</v>
      </c>
      <c r="C1558" s="2">
        <f>RSI!I1558</f>
        <v>62.666536928663682</v>
      </c>
      <c r="D1558" s="2">
        <f>MACD!E1558</f>
        <v>-6.5458102850961541E-3</v>
      </c>
      <c r="E1558" s="2">
        <f>MACD!F1558</f>
        <v>-5.9835393468584009E-3</v>
      </c>
      <c r="F1558" s="2">
        <f>'Moving Avg'!D1558</f>
        <v>2.0059999999999998</v>
      </c>
      <c r="G1558" s="2">
        <f>'Moving Avg'!F1558</f>
        <v>1.9984999999999999</v>
      </c>
      <c r="H1558" s="2">
        <f>'Moving Avg'!G1558</f>
        <v>2.0019999999999998</v>
      </c>
      <c r="I1558" s="2">
        <f>'Moving Avg'!H1558</f>
        <v>2.0055219999999996</v>
      </c>
      <c r="J1558" s="5" t="str">
        <f>OBV!F1558</f>
        <v>BULLISH</v>
      </c>
      <c r="K1558" s="5" t="str">
        <f>OBV!G1558</f>
        <v>WEAK</v>
      </c>
      <c r="L1558" s="5" t="str">
        <f>OBV!H1558</f>
        <v>CONFIRMED BULLISH</v>
      </c>
    </row>
    <row r="1559" spans="1:12" ht="13.5" x14ac:dyDescent="0.25">
      <c r="A1559" s="3">
        <f>RSI!A1559</f>
        <v>44585</v>
      </c>
      <c r="B1559" s="2">
        <f>RSI!B1559</f>
        <v>2.0099999999999998</v>
      </c>
      <c r="C1559" s="2">
        <f>RSI!I1559</f>
        <v>51.979417789012118</v>
      </c>
      <c r="D1559" s="2">
        <f>MACD!E1559</f>
        <v>-9.02383907245774E-3</v>
      </c>
      <c r="E1559" s="2">
        <f>MACD!F1559</f>
        <v>-6.5915992919782698E-3</v>
      </c>
      <c r="F1559" s="2">
        <f>'Moving Avg'!D1559</f>
        <v>2.0140000000000002</v>
      </c>
      <c r="G1559" s="2">
        <f>'Moving Avg'!F1559</f>
        <v>2.0014999999999996</v>
      </c>
      <c r="H1559" s="2">
        <f>'Moving Avg'!G1559</f>
        <v>2.0007999999999999</v>
      </c>
      <c r="I1559" s="2">
        <f>'Moving Avg'!H1559</f>
        <v>2.0073629999999998</v>
      </c>
      <c r="J1559" s="5" t="str">
        <f>OBV!F1559</f>
        <v>BULLISH</v>
      </c>
      <c r="K1559" s="5" t="str">
        <f>OBV!G1559</f>
        <v>WEAK</v>
      </c>
      <c r="L1559" s="5" t="str">
        <f>OBV!H1559</f>
        <v>CONFIRMED BULLISH</v>
      </c>
    </row>
    <row r="1560" spans="1:12" ht="13.5" x14ac:dyDescent="0.25">
      <c r="A1560" s="3">
        <f>RSI!A1560</f>
        <v>44586</v>
      </c>
      <c r="B1560" s="2">
        <f>RSI!B1560</f>
        <v>2.0099999999999998</v>
      </c>
      <c r="C1560" s="2">
        <f>RSI!I1560</f>
        <v>51.979417789012118</v>
      </c>
      <c r="D1560" s="2">
        <f>MACD!E1560</f>
        <v>-1.5819743802471198E-2</v>
      </c>
      <c r="E1560" s="2">
        <f>MACD!F1560</f>
        <v>-8.4372281940768568E-3</v>
      </c>
      <c r="F1560" s="2">
        <f>'Moving Avg'!D1560</f>
        <v>2.0219999999999998</v>
      </c>
      <c r="G1560" s="2">
        <f>'Moving Avg'!F1560</f>
        <v>2.0019999999999998</v>
      </c>
      <c r="H1560" s="2">
        <f>'Moving Avg'!G1560</f>
        <v>1.9983999999999997</v>
      </c>
      <c r="I1560" s="2">
        <f>'Moving Avg'!H1560</f>
        <v>2.0092539999999999</v>
      </c>
      <c r="J1560" s="5" t="str">
        <f>OBV!F1560</f>
        <v>BULLISH</v>
      </c>
      <c r="K1560" s="5" t="str">
        <f>OBV!G1560</f>
        <v>WEAK</v>
      </c>
      <c r="L1560" s="5" t="str">
        <f>OBV!H1560</f>
        <v>CONFIRMED BULLISH</v>
      </c>
    </row>
    <row r="1561" spans="1:12" ht="13.5" x14ac:dyDescent="0.25">
      <c r="A1561" s="3">
        <f>RSI!A1561</f>
        <v>44587</v>
      </c>
      <c r="B1561" s="2">
        <f>RSI!B1561</f>
        <v>1.99</v>
      </c>
      <c r="C1561" s="2">
        <f>RSI!I1561</f>
        <v>48.76445158512535</v>
      </c>
      <c r="D1561" s="2">
        <f>MACD!E1561</f>
        <v>-1.4012321653023241E-2</v>
      </c>
      <c r="E1561" s="2">
        <f>MACD!F1561</f>
        <v>-9.5522468858661343E-3</v>
      </c>
      <c r="F1561" s="2">
        <f>'Moving Avg'!D1561</f>
        <v>2.02</v>
      </c>
      <c r="G1561" s="2">
        <f>'Moving Avg'!F1561</f>
        <v>1.9994999999999994</v>
      </c>
      <c r="H1561" s="2">
        <f>'Moving Avg'!G1561</f>
        <v>1.9967999999999997</v>
      </c>
      <c r="I1561" s="2">
        <f>'Moving Avg'!H1561</f>
        <v>2.0112439999999996</v>
      </c>
      <c r="J1561" s="5" t="str">
        <f>OBV!F1561</f>
        <v>BULLISH</v>
      </c>
      <c r="K1561" s="5" t="str">
        <f>OBV!G1561</f>
        <v>NEUTRAL</v>
      </c>
      <c r="L1561" s="5" t="str">
        <f>OBV!H1561</f>
        <v>BULLISH DIVERGENCE</v>
      </c>
    </row>
    <row r="1562" spans="1:12" ht="13.5" x14ac:dyDescent="0.25">
      <c r="A1562" s="3">
        <f>RSI!A1562</f>
        <v>44588</v>
      </c>
      <c r="B1562" s="2">
        <f>RSI!B1562</f>
        <v>1.98</v>
      </c>
      <c r="C1562" s="2">
        <f>RSI!I1562</f>
        <v>47.192732898502165</v>
      </c>
      <c r="D1562" s="2">
        <f>MACD!E1562</f>
        <v>-1.0157363311968481E-2</v>
      </c>
      <c r="E1562" s="2">
        <f>MACD!F1562</f>
        <v>-9.6732701710866044E-3</v>
      </c>
      <c r="F1562" s="2">
        <f>'Moving Avg'!D1562</f>
        <v>2.012</v>
      </c>
      <c r="G1562" s="2">
        <f>'Moving Avg'!F1562</f>
        <v>1.9944999999999997</v>
      </c>
      <c r="H1562" s="2">
        <f>'Moving Avg'!G1562</f>
        <v>1.9957999999999998</v>
      </c>
      <c r="I1562" s="2">
        <f>'Moving Avg'!H1562</f>
        <v>2.0132334999999997</v>
      </c>
      <c r="J1562" s="5" t="str">
        <f>OBV!F1562</f>
        <v>BEARISH</v>
      </c>
      <c r="K1562" s="5" t="str">
        <f>OBV!G1562</f>
        <v>STRONG</v>
      </c>
      <c r="L1562" s="5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1.97</v>
      </c>
      <c r="C1563" s="2">
        <f>RSI!I1563</f>
        <v>45.609617455862292</v>
      </c>
      <c r="D1563" s="2">
        <f>MACD!E1563</f>
        <v>-1.066806702411105E-2</v>
      </c>
      <c r="E1563" s="2">
        <f>MACD!F1563</f>
        <v>-9.8722295416914935E-3</v>
      </c>
      <c r="F1563" s="2">
        <f>'Moving Avg'!D1563</f>
        <v>1.9920000000000002</v>
      </c>
      <c r="G1563" s="2">
        <f>'Moving Avg'!F1563</f>
        <v>1.9919999999999998</v>
      </c>
      <c r="H1563" s="2">
        <f>'Moving Avg'!G1563</f>
        <v>1.9946000000000002</v>
      </c>
      <c r="I1563" s="2">
        <f>'Moving Avg'!H1563</f>
        <v>2.0151729999999999</v>
      </c>
      <c r="J1563" s="5" t="str">
        <f>OBV!F1563</f>
        <v>BEARISH</v>
      </c>
      <c r="K1563" s="5" t="str">
        <f>OBV!G1563</f>
        <v>STRONG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1.97</v>
      </c>
      <c r="C1564" s="2">
        <f>RSI!I1564</f>
        <v>45.609617455862292</v>
      </c>
      <c r="D1564" s="2">
        <f>MACD!E1564</f>
        <v>-1.0946617601725883E-2</v>
      </c>
      <c r="E1564" s="2">
        <f>MACD!F1564</f>
        <v>-1.0087107153698371E-2</v>
      </c>
      <c r="F1564" s="2">
        <f>'Moving Avg'!D1564</f>
        <v>1.984</v>
      </c>
      <c r="G1564" s="2">
        <f>'Moving Avg'!F1564</f>
        <v>1.9904999999999997</v>
      </c>
      <c r="H1564" s="2">
        <f>'Moving Avg'!G1564</f>
        <v>1.9934000000000001</v>
      </c>
      <c r="I1564" s="2">
        <f>'Moving Avg'!H1564</f>
        <v>2.0171124999999996</v>
      </c>
      <c r="J1564" s="5" t="str">
        <f>OBV!F1564</f>
        <v>BEARISH</v>
      </c>
      <c r="K1564" s="5" t="str">
        <f>OBV!G1564</f>
        <v>STRONG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1.97</v>
      </c>
      <c r="C1565" s="2">
        <f>RSI!I1565</f>
        <v>45.609617455862292</v>
      </c>
      <c r="D1565" s="2">
        <f>MACD!E1565</f>
        <v>-1.10401074548232E-2</v>
      </c>
      <c r="E1565" s="2">
        <f>MACD!F1565</f>
        <v>-1.0277707213923338E-2</v>
      </c>
      <c r="F1565" s="2">
        <f>'Moving Avg'!D1565</f>
        <v>1.9759999999999998</v>
      </c>
      <c r="G1565" s="2">
        <f>'Moving Avg'!F1565</f>
        <v>1.9889999999999997</v>
      </c>
      <c r="H1565" s="2">
        <f>'Moving Avg'!G1565</f>
        <v>1.9921999999999997</v>
      </c>
      <c r="I1565" s="2">
        <f>'Moving Avg'!H1565</f>
        <v>2.0192014999999999</v>
      </c>
      <c r="J1565" s="5" t="str">
        <f>OBV!F1565</f>
        <v>BEARISH</v>
      </c>
      <c r="K1565" s="5" t="str">
        <f>OBV!G1565</f>
        <v>STRONG</v>
      </c>
      <c r="L1565" s="5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1.97</v>
      </c>
      <c r="C1566" s="2">
        <f>RSI!I1566</f>
        <v>45.609617455862292</v>
      </c>
      <c r="D1566" s="2">
        <f>MACD!E1566</f>
        <v>-6.3721566849725964E-3</v>
      </c>
      <c r="E1566" s="2">
        <f>MACD!F1566</f>
        <v>-9.4965971081331889E-3</v>
      </c>
      <c r="F1566" s="2">
        <f>'Moving Avg'!D1566</f>
        <v>1.972</v>
      </c>
      <c r="G1566" s="2">
        <f>'Moving Avg'!F1566</f>
        <v>1.9874999999999996</v>
      </c>
      <c r="H1566" s="2">
        <f>'Moving Avg'!G1566</f>
        <v>1.9909999999999994</v>
      </c>
      <c r="I1566" s="2">
        <f>'Moving Avg'!H1566</f>
        <v>2.0210915000000003</v>
      </c>
      <c r="J1566" s="5" t="str">
        <f>OBV!F1566</f>
        <v>BEARISH</v>
      </c>
      <c r="K1566" s="5" t="str">
        <f>OBV!G1566</f>
        <v>STRONG</v>
      </c>
      <c r="L1566" s="5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1.99</v>
      </c>
      <c r="C1567" s="2">
        <f>RSI!I1567</f>
        <v>50.111618593939788</v>
      </c>
      <c r="D1567" s="2">
        <f>MACD!E1567</f>
        <v>-7.0499119081635087E-4</v>
      </c>
      <c r="E1567" s="2">
        <f>MACD!F1567</f>
        <v>-7.7382759246698218E-3</v>
      </c>
      <c r="F1567" s="2">
        <f>'Moving Avg'!D1567</f>
        <v>1.9739999999999998</v>
      </c>
      <c r="G1567" s="2">
        <f>'Moving Avg'!F1567</f>
        <v>1.988</v>
      </c>
      <c r="H1567" s="2">
        <f>'Moving Avg'!G1567</f>
        <v>1.9893999999999992</v>
      </c>
      <c r="I1567" s="2">
        <f>'Moving Avg'!H1567</f>
        <v>2.0227830000000004</v>
      </c>
      <c r="J1567" s="5" t="str">
        <f>OBV!F1567</f>
        <v>BEARISH</v>
      </c>
      <c r="K1567" s="5" t="str">
        <f>OBV!G1567</f>
        <v>STRONG</v>
      </c>
      <c r="L1567" s="5" t="str">
        <f>OBV!H1567</f>
        <v>BEARISH DIVERGENCE</v>
      </c>
    </row>
    <row r="1568" spans="1:12" ht="13.5" x14ac:dyDescent="0.25">
      <c r="A1568" s="3">
        <f>RSI!A1568</f>
        <v>44596</v>
      </c>
      <c r="B1568" s="2">
        <f>RSI!B1568</f>
        <v>1.95</v>
      </c>
      <c r="C1568" s="2">
        <f>RSI!I1568</f>
        <v>42.529531559742495</v>
      </c>
      <c r="D1568" s="2">
        <f>MACD!E1568</f>
        <v>1.4740280819599993E-2</v>
      </c>
      <c r="E1568" s="2">
        <f>MACD!F1568</f>
        <v>-3.2425645758158588E-3</v>
      </c>
      <c r="F1568" s="2">
        <f>'Moving Avg'!D1568</f>
        <v>1.97</v>
      </c>
      <c r="G1568" s="2">
        <f>'Moving Avg'!F1568</f>
        <v>1.9864999999999999</v>
      </c>
      <c r="H1568" s="2">
        <f>'Moving Avg'!G1568</f>
        <v>1.9869999999999997</v>
      </c>
      <c r="I1568" s="2">
        <f>'Moving Avg'!H1568</f>
        <v>2.0239260000000003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</row>
    <row r="1569" spans="1:12" ht="13.5" x14ac:dyDescent="0.25">
      <c r="A1569" s="3">
        <f>RSI!A1569</f>
        <v>44599</v>
      </c>
      <c r="B1569" s="2">
        <f>RSI!B1569</f>
        <v>1.92</v>
      </c>
      <c r="C1569" s="2">
        <f>RSI!I1569</f>
        <v>37.898114556382886</v>
      </c>
      <c r="D1569" s="2">
        <f>MACD!E1569</f>
        <v>2.1032271359731292E-2</v>
      </c>
      <c r="E1569" s="2">
        <f>MACD!F1569</f>
        <v>1.6124026112935711E-3</v>
      </c>
      <c r="F1569" s="2">
        <f>'Moving Avg'!D1569</f>
        <v>1.9600000000000002</v>
      </c>
      <c r="G1569" s="2">
        <f>'Moving Avg'!F1569</f>
        <v>1.9834999999999998</v>
      </c>
      <c r="H1569" s="2">
        <f>'Moving Avg'!G1569</f>
        <v>1.9841999999999995</v>
      </c>
      <c r="I1569" s="2">
        <f>'Moving Avg'!H1569</f>
        <v>2.0247200000000003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1.92</v>
      </c>
      <c r="C1570" s="2">
        <f>RSI!I1570</f>
        <v>37.898114556382879</v>
      </c>
      <c r="D1570" s="2">
        <f>MACD!E1570</f>
        <v>2.6747850599324385E-2</v>
      </c>
      <c r="E1570" s="2">
        <f>MACD!F1570</f>
        <v>6.6394922088997346E-3</v>
      </c>
      <c r="F1570" s="2">
        <f>'Moving Avg'!D1570</f>
        <v>1.95</v>
      </c>
      <c r="G1570" s="2">
        <f>'Moving Avg'!F1570</f>
        <v>1.982</v>
      </c>
      <c r="H1570" s="2">
        <f>'Moving Avg'!G1570</f>
        <v>1.9817999999999998</v>
      </c>
      <c r="I1570" s="2">
        <f>'Moving Avg'!H1570</f>
        <v>2.0255640000000006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1.94</v>
      </c>
      <c r="C1571" s="2">
        <f>RSI!I1571</f>
        <v>42.720896294986339</v>
      </c>
      <c r="D1571" s="2">
        <f>MACD!E1571</f>
        <v>2.7388286179070187E-2</v>
      </c>
      <c r="E1571" s="2">
        <f>MACD!F1571</f>
        <v>1.0789251002933826E-2</v>
      </c>
      <c r="F1571" s="2">
        <f>'Moving Avg'!D1571</f>
        <v>1.9439999999999997</v>
      </c>
      <c r="G1571" s="2">
        <f>'Moving Avg'!F1571</f>
        <v>1.9794999999999994</v>
      </c>
      <c r="H1571" s="2">
        <f>'Moving Avg'!G1571</f>
        <v>1.9798</v>
      </c>
      <c r="I1571" s="2">
        <f>'Moving Avg'!H1571</f>
        <v>2.0265575000000005</v>
      </c>
      <c r="J1571" s="5" t="str">
        <f>OBV!F1571</f>
        <v>BULLISH</v>
      </c>
      <c r="K1571" s="5" t="str">
        <f>OBV!G1571</f>
        <v>NEUTRAL</v>
      </c>
      <c r="L1571" s="5" t="str">
        <f>OBV!H1571</f>
        <v>BULLISH DIVERGENCE</v>
      </c>
    </row>
    <row r="1572" spans="1:12" ht="13.5" x14ac:dyDescent="0.25">
      <c r="A1572" s="3">
        <f>RSI!A1572</f>
        <v>44602</v>
      </c>
      <c r="B1572" s="2">
        <f>RSI!B1572</f>
        <v>1.99</v>
      </c>
      <c r="C1572" s="2">
        <f>RSI!I1572</f>
        <v>52.625972513897558</v>
      </c>
      <c r="D1572" s="2">
        <f>MACD!E1572</f>
        <v>2.290557005289906E-2</v>
      </c>
      <c r="E1572" s="2">
        <f>MACD!F1572</f>
        <v>1.3212514812926873E-2</v>
      </c>
      <c r="F1572" s="2">
        <f>'Moving Avg'!D1572</f>
        <v>1.9440000000000002</v>
      </c>
      <c r="G1572" s="2">
        <f>'Moving Avg'!F1572</f>
        <v>1.9789999999999996</v>
      </c>
      <c r="H1572" s="2">
        <f>'Moving Avg'!G1572</f>
        <v>1.9789999999999994</v>
      </c>
      <c r="I1572" s="2">
        <f>'Moving Avg'!H1572</f>
        <v>2.0278010000000006</v>
      </c>
      <c r="J1572" s="5" t="str">
        <f>OBV!F1572</f>
        <v>BEARISH</v>
      </c>
      <c r="K1572" s="5" t="str">
        <f>OBV!G1572</f>
        <v>NEUTRAL</v>
      </c>
      <c r="L1572" s="5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1.95</v>
      </c>
      <c r="C1573" s="2">
        <f>RSI!I1573</f>
        <v>45.802226294837261</v>
      </c>
      <c r="D1573" s="2">
        <f>MACD!E1573</f>
        <v>2.0442979697033792E-2</v>
      </c>
      <c r="E1573" s="2">
        <f>MACD!F1573</f>
        <v>1.4658607789748257E-2</v>
      </c>
      <c r="F1573" s="2">
        <f>'Moving Avg'!D1573</f>
        <v>1.9439999999999997</v>
      </c>
      <c r="G1573" s="2">
        <f>'Moving Avg'!F1573</f>
        <v>1.9779999999999998</v>
      </c>
      <c r="H1573" s="2">
        <f>'Moving Avg'!G1573</f>
        <v>1.9777999999999998</v>
      </c>
      <c r="I1573" s="2">
        <f>'Moving Avg'!H1573</f>
        <v>2.0288945000000003</v>
      </c>
      <c r="J1573" s="5" t="str">
        <f>OBV!F1573</f>
        <v>BEARISH</v>
      </c>
      <c r="K1573" s="5" t="str">
        <f>OBV!G1573</f>
        <v>STRONG</v>
      </c>
      <c r="L1573" s="5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1.95</v>
      </c>
      <c r="C1574" s="2">
        <f>RSI!I1574</f>
        <v>45.802226294837261</v>
      </c>
      <c r="D1574" s="2">
        <f>MACD!E1574</f>
        <v>1.8508551586916777E-2</v>
      </c>
      <c r="E1574" s="2">
        <f>MACD!F1574</f>
        <v>1.5428596549181963E-2</v>
      </c>
      <c r="F1574" s="2">
        <f>'Moving Avg'!D1574</f>
        <v>1.95</v>
      </c>
      <c r="G1574" s="2">
        <f>'Moving Avg'!F1574</f>
        <v>1.9769999999999999</v>
      </c>
      <c r="H1574" s="2">
        <f>'Moving Avg'!G1574</f>
        <v>1.9765999999999997</v>
      </c>
      <c r="I1574" s="2">
        <f>'Moving Avg'!H1574</f>
        <v>2.0300375000000002</v>
      </c>
      <c r="J1574" s="5" t="str">
        <f>OBV!F1574</f>
        <v>BEARISH</v>
      </c>
      <c r="K1574" s="5" t="str">
        <f>OBV!G1574</f>
        <v>STRONG</v>
      </c>
      <c r="L1574" s="5" t="str">
        <f>OBV!H1574</f>
        <v>BEARISH DIVERGENCE</v>
      </c>
    </row>
    <row r="1575" spans="1:12" ht="13.5" x14ac:dyDescent="0.25">
      <c r="A1575" s="3">
        <f>RSI!A1575</f>
        <v>44607</v>
      </c>
      <c r="B1575" s="2">
        <f>RSI!B1575</f>
        <v>1.96</v>
      </c>
      <c r="C1575" s="2">
        <f>RSI!I1575</f>
        <v>47.765973642179873</v>
      </c>
      <c r="D1575" s="2">
        <f>MACD!E1575</f>
        <v>1.6269229830136567E-2</v>
      </c>
      <c r="E1575" s="2">
        <f>MACD!F1575</f>
        <v>1.5596723205372885E-2</v>
      </c>
      <c r="F1575" s="2">
        <f>'Moving Avg'!D1575</f>
        <v>1.9579999999999997</v>
      </c>
      <c r="G1575" s="2">
        <f>'Moving Avg'!F1575</f>
        <v>1.9765000000000001</v>
      </c>
      <c r="H1575" s="2">
        <f>'Moving Avg'!G1575</f>
        <v>1.976</v>
      </c>
      <c r="I1575" s="2">
        <f>'Moving Avg'!H1575</f>
        <v>2.0313300000000001</v>
      </c>
      <c r="J1575" s="5" t="str">
        <f>OBV!F1575</f>
        <v>BEARISH</v>
      </c>
      <c r="K1575" s="5" t="str">
        <f>OBV!G1575</f>
        <v>STRONG</v>
      </c>
      <c r="L1575" s="5" t="str">
        <f>OBV!H1575</f>
        <v>BEARISH DIVERGENCE</v>
      </c>
    </row>
    <row r="1576" spans="1:12" ht="13.5" x14ac:dyDescent="0.25">
      <c r="A1576" s="3">
        <f>RSI!A1576</f>
        <v>44608</v>
      </c>
      <c r="B1576" s="2">
        <f>RSI!B1576</f>
        <v>1.94</v>
      </c>
      <c r="C1576" s="2">
        <f>RSI!I1576</f>
        <v>44.308152798658092</v>
      </c>
      <c r="D1576" s="2">
        <f>MACD!E1576</f>
        <v>1.5924812729181781E-2</v>
      </c>
      <c r="E1576" s="2">
        <f>MACD!F1576</f>
        <v>1.5662341110134665E-2</v>
      </c>
      <c r="F1576" s="2">
        <f>'Moving Avg'!D1576</f>
        <v>1.9579999999999997</v>
      </c>
      <c r="G1576" s="2">
        <f>'Moving Avg'!F1576</f>
        <v>1.9735</v>
      </c>
      <c r="H1576" s="2">
        <f>'Moving Avg'!G1576</f>
        <v>1.9755999999999998</v>
      </c>
      <c r="I1576" s="2">
        <f>'Moving Avg'!H1576</f>
        <v>2.0325725000000001</v>
      </c>
      <c r="J1576" s="5" t="str">
        <f>OBV!F1576</f>
        <v>BEARISH</v>
      </c>
      <c r="K1576" s="5" t="str">
        <f>OBV!G1576</f>
        <v>STRONG</v>
      </c>
      <c r="L1576" s="5" t="str">
        <f>OBV!H1576</f>
        <v>NEUTRAL</v>
      </c>
    </row>
    <row r="1577" spans="1:12" ht="13.5" x14ac:dyDescent="0.25">
      <c r="A1577" s="3">
        <f>RSI!A1577</f>
        <v>44609</v>
      </c>
      <c r="B1577" s="2">
        <f>RSI!B1577</f>
        <v>1.98</v>
      </c>
      <c r="C1577" s="2">
        <f>RSI!I1577</f>
        <v>51.820278067339174</v>
      </c>
      <c r="D1577" s="2">
        <f>MACD!E1577</f>
        <v>1.5929331379668232E-2</v>
      </c>
      <c r="E1577" s="2">
        <f>MACD!F1577</f>
        <v>1.5715739164041377E-2</v>
      </c>
      <c r="F1577" s="2">
        <f>'Moving Avg'!D1577</f>
        <v>1.956</v>
      </c>
      <c r="G1577" s="2">
        <f>'Moving Avg'!F1577</f>
        <v>1.9714999999999996</v>
      </c>
      <c r="H1577" s="2">
        <f>'Moving Avg'!G1577</f>
        <v>1.9751999999999996</v>
      </c>
      <c r="I1577" s="2">
        <f>'Moving Avg'!H1577</f>
        <v>2.0340150000000001</v>
      </c>
      <c r="J1577" s="5" t="str">
        <f>OBV!F1577</f>
        <v>BEARISH</v>
      </c>
      <c r="K1577" s="5" t="str">
        <f>OBV!G1577</f>
        <v>STRONG</v>
      </c>
      <c r="L1577" s="5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1.98</v>
      </c>
      <c r="C1578" s="2">
        <f>RSI!I1578</f>
        <v>51.820278067339189</v>
      </c>
      <c r="D1578" s="2">
        <f>MACD!E1578</f>
        <v>9.7114547510788185E-3</v>
      </c>
      <c r="E1578" s="2">
        <f>MACD!F1578</f>
        <v>1.4514882281448867E-2</v>
      </c>
      <c r="F1578" s="2">
        <f>'Moving Avg'!D1578</f>
        <v>1.9620000000000002</v>
      </c>
      <c r="G1578" s="2">
        <f>'Moving Avg'!F1578</f>
        <v>1.9669999999999999</v>
      </c>
      <c r="H1578" s="2">
        <f>'Moving Avg'!G1578</f>
        <v>1.9747999999999997</v>
      </c>
      <c r="I1578" s="2">
        <f>'Moving Avg'!H1578</f>
        <v>2.0353580000000004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</row>
    <row r="1579" spans="1:12" ht="13.5" x14ac:dyDescent="0.25">
      <c r="A1579" s="3">
        <f>RSI!A1579</f>
        <v>44613</v>
      </c>
      <c r="B1579" s="2">
        <f>RSI!B1579</f>
        <v>2.0299999999999998</v>
      </c>
      <c r="C1579" s="2">
        <f>RSI!I1579</f>
        <v>59.700678898577166</v>
      </c>
      <c r="D1579" s="2">
        <f>MACD!E1579</f>
        <v>-3.9317415220450069E-3</v>
      </c>
      <c r="E1579" s="2">
        <f>MACD!F1579</f>
        <v>1.0825557520750094E-2</v>
      </c>
      <c r="F1579" s="2">
        <f>'Moving Avg'!D1579</f>
        <v>1.9779999999999998</v>
      </c>
      <c r="G1579" s="2">
        <f>'Moving Avg'!F1579</f>
        <v>1.9679999999999995</v>
      </c>
      <c r="H1579" s="2">
        <f>'Moving Avg'!G1579</f>
        <v>1.9753999999999996</v>
      </c>
      <c r="I1579" s="2">
        <f>'Moving Avg'!H1579</f>
        <v>2.0364534999999999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</row>
    <row r="1580" spans="1:12" ht="13.5" x14ac:dyDescent="0.25">
      <c r="A1580" s="3">
        <f>RSI!A1580</f>
        <v>44614</v>
      </c>
      <c r="B1580" s="2">
        <f>RSI!B1580</f>
        <v>2.04</v>
      </c>
      <c r="C1580" s="2">
        <f>RSI!I1580</f>
        <v>61.072065978337328</v>
      </c>
      <c r="D1580" s="2">
        <f>MACD!E1580</f>
        <v>-1.657035123435513E-2</v>
      </c>
      <c r="E1580" s="2">
        <f>MACD!F1580</f>
        <v>5.34637576972905E-3</v>
      </c>
      <c r="F1580" s="2">
        <f>'Moving Avg'!D1580</f>
        <v>1.9939999999999998</v>
      </c>
      <c r="G1580" s="2">
        <f>'Moving Avg'!F1580</f>
        <v>1.9695</v>
      </c>
      <c r="H1580" s="2">
        <f>'Moving Avg'!G1580</f>
        <v>1.9762</v>
      </c>
      <c r="I1580" s="2">
        <f>'Moving Avg'!H1580</f>
        <v>2.0373999999999999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</row>
    <row r="1581" spans="1:12" ht="13.5" x14ac:dyDescent="0.25">
      <c r="A1581" s="3">
        <f>RSI!A1581</f>
        <v>44615</v>
      </c>
      <c r="B1581" s="2">
        <f>RSI!B1581</f>
        <v>2.04</v>
      </c>
      <c r="C1581" s="2">
        <f>RSI!I1581</f>
        <v>61.072065978337328</v>
      </c>
      <c r="D1581" s="2">
        <f>MACD!E1581</f>
        <v>-2.4574158259847545E-2</v>
      </c>
      <c r="E1581" s="2">
        <f>MACD!F1581</f>
        <v>-6.3773103618626915E-4</v>
      </c>
      <c r="F1581" s="2">
        <f>'Moving Avg'!D1581</f>
        <v>2.0140000000000002</v>
      </c>
      <c r="G1581" s="2">
        <f>'Moving Avg'!F1581</f>
        <v>1.972</v>
      </c>
      <c r="H1581" s="2">
        <f>'Moving Avg'!G1581</f>
        <v>1.9775999999999998</v>
      </c>
      <c r="I1581" s="2">
        <f>'Moving Avg'!H1581</f>
        <v>2.0385950000000004</v>
      </c>
      <c r="J1581" s="5" t="str">
        <f>OBV!F1581</f>
        <v>BULLISH</v>
      </c>
      <c r="K1581" s="5" t="str">
        <f>OBV!G1581</f>
        <v>WEAK</v>
      </c>
      <c r="L1581" s="5" t="str">
        <f>OBV!H1581</f>
        <v>CONFIRMED BULLISH</v>
      </c>
    </row>
    <row r="1582" spans="1:12" ht="13.5" x14ac:dyDescent="0.25">
      <c r="A1582" s="3">
        <f>RSI!A1582</f>
        <v>44616</v>
      </c>
      <c r="B1582" s="2">
        <f>RSI!B1582</f>
        <v>2.0299999999999998</v>
      </c>
      <c r="C1582" s="2">
        <f>RSI!I1582</f>
        <v>58.753263862794043</v>
      </c>
      <c r="D1582" s="2">
        <f>MACD!E1582</f>
        <v>-2.3271452558910166E-2</v>
      </c>
      <c r="E1582" s="2">
        <f>MACD!F1582</f>
        <v>-5.1644753407310492E-3</v>
      </c>
      <c r="F1582" s="2">
        <f>'Moving Avg'!D1582</f>
        <v>2.024</v>
      </c>
      <c r="G1582" s="2">
        <f>'Moving Avg'!F1582</f>
        <v>1.9744999999999997</v>
      </c>
      <c r="H1582" s="2">
        <f>'Moving Avg'!G1582</f>
        <v>1.9784000000000004</v>
      </c>
      <c r="I1582" s="2">
        <f>'Moving Avg'!H1582</f>
        <v>2.0396405</v>
      </c>
      <c r="J1582" s="5" t="str">
        <f>OBV!F1582</f>
        <v>BULLISH</v>
      </c>
      <c r="K1582" s="5" t="str">
        <f>OBV!G1582</f>
        <v>WEAK</v>
      </c>
      <c r="L1582" s="5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2</v>
      </c>
      <c r="C1583" s="2">
        <f>RSI!I1583</f>
        <v>52.333661407670974</v>
      </c>
      <c r="D1583" s="2">
        <f>MACD!E1583</f>
        <v>-2.6373076838131393E-2</v>
      </c>
      <c r="E1583" s="2">
        <f>MACD!F1583</f>
        <v>-9.4061956402111194E-3</v>
      </c>
      <c r="F1583" s="2">
        <f>'Moving Avg'!D1583</f>
        <v>2.028</v>
      </c>
      <c r="G1583" s="2">
        <f>'Moving Avg'!F1583</f>
        <v>1.9760000000000002</v>
      </c>
      <c r="H1583" s="2">
        <f>'Moving Avg'!G1583</f>
        <v>1.9794000000000003</v>
      </c>
      <c r="I1583" s="2">
        <f>'Moving Avg'!H1583</f>
        <v>2.0400385000000001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2</v>
      </c>
      <c r="C1584" s="2">
        <f>RSI!I1584</f>
        <v>52.333661407670974</v>
      </c>
      <c r="D1584" s="2">
        <f>MACD!E1584</f>
        <v>-2.9072377035946895E-2</v>
      </c>
      <c r="E1584" s="2">
        <f>MACD!F1584</f>
        <v>-1.3339431919358276E-2</v>
      </c>
      <c r="F1584" s="2">
        <f>'Moving Avg'!D1584</f>
        <v>2.0219999999999998</v>
      </c>
      <c r="G1584" s="2">
        <f>'Moving Avg'!F1584</f>
        <v>1.9775000000000003</v>
      </c>
      <c r="H1584" s="2">
        <f>'Moving Avg'!G1584</f>
        <v>1.9806000000000004</v>
      </c>
      <c r="I1584" s="2">
        <f>'Moving Avg'!H1584</f>
        <v>2.0400390000000002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2</v>
      </c>
      <c r="C1585" s="2">
        <f>RSI!I1585</f>
        <v>52.333661407670974</v>
      </c>
      <c r="D1585" s="2">
        <f>MACD!E1585</f>
        <v>-2.9887243264595131E-2</v>
      </c>
      <c r="E1585" s="2">
        <f>MACD!F1585</f>
        <v>-1.6648994188405649E-2</v>
      </c>
      <c r="F1585" s="2">
        <f>'Moving Avg'!D1585</f>
        <v>2.0140000000000002</v>
      </c>
      <c r="G1585" s="2">
        <f>'Moving Avg'!F1585</f>
        <v>1.9789999999999999</v>
      </c>
      <c r="H1585" s="2">
        <f>'Moving Avg'!G1585</f>
        <v>1.9824000000000002</v>
      </c>
      <c r="I1585" s="2">
        <f>'Moving Avg'!H1585</f>
        <v>2.0397405000000002</v>
      </c>
      <c r="J1585" s="5" t="str">
        <f>OBV!F1585</f>
        <v>BEARISH</v>
      </c>
      <c r="K1585" s="5" t="str">
        <f>OBV!G1585</f>
        <v>STRONG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1.98</v>
      </c>
      <c r="C1586" s="2">
        <f>RSI!I1586</f>
        <v>47.969469464221611</v>
      </c>
      <c r="D1586" s="2">
        <f>MACD!E1586</f>
        <v>-3.2236357907956759E-2</v>
      </c>
      <c r="E1586" s="2">
        <f>MACD!F1586</f>
        <v>-1.9766466932315874E-2</v>
      </c>
      <c r="F1586" s="2">
        <f>'Moving Avg'!D1586</f>
        <v>2.0019999999999998</v>
      </c>
      <c r="G1586" s="2">
        <f>'Moving Avg'!F1586</f>
        <v>1.9794999999999998</v>
      </c>
      <c r="H1586" s="2">
        <f>'Moving Avg'!G1586</f>
        <v>1.9838000000000002</v>
      </c>
      <c r="I1586" s="2">
        <f>'Moving Avg'!H1586</f>
        <v>2.0394915000000005</v>
      </c>
      <c r="J1586" s="5" t="str">
        <f>OBV!F1586</f>
        <v>BEARISH</v>
      </c>
      <c r="K1586" s="5" t="str">
        <f>OBV!G1586</f>
        <v>STRONG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2</v>
      </c>
      <c r="C1587" s="2">
        <f>RSI!I1587</f>
        <v>52.257089550563613</v>
      </c>
      <c r="D1587" s="2">
        <f>MACD!E1587</f>
        <v>-2.9492942225029406E-2</v>
      </c>
      <c r="E1587" s="2">
        <f>MACD!F1587</f>
        <v>-2.1711761990858582E-2</v>
      </c>
      <c r="F1587" s="2">
        <f>'Moving Avg'!D1587</f>
        <v>1.996</v>
      </c>
      <c r="G1587" s="2">
        <f>'Moving Avg'!F1587</f>
        <v>1.98</v>
      </c>
      <c r="H1587" s="2">
        <f>'Moving Avg'!G1587</f>
        <v>1.9866000000000001</v>
      </c>
      <c r="I1587" s="2">
        <f>'Moving Avg'!H1587</f>
        <v>2.0395415000000003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2.0099999999999998</v>
      </c>
      <c r="C1588" s="2">
        <f>RSI!I1588</f>
        <v>54.285548591154715</v>
      </c>
      <c r="D1588" s="2">
        <f>MACD!E1588</f>
        <v>-2.7976101536411058E-2</v>
      </c>
      <c r="E1588" s="2">
        <f>MACD!F1588</f>
        <v>-2.2964629899969079E-2</v>
      </c>
      <c r="F1588" s="2">
        <f>'Moving Avg'!D1588</f>
        <v>1.998</v>
      </c>
      <c r="G1588" s="2">
        <f>'Moving Avg'!F1588</f>
        <v>1.9829999999999999</v>
      </c>
      <c r="H1588" s="2">
        <f>'Moving Avg'!G1588</f>
        <v>1.9888000000000006</v>
      </c>
      <c r="I1588" s="2">
        <f>'Moving Avg'!H1588</f>
        <v>2.0393430000000001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</row>
    <row r="1589" spans="1:12" ht="13.5" x14ac:dyDescent="0.25">
      <c r="A1589" s="3">
        <f>RSI!A1589</f>
        <v>44627</v>
      </c>
      <c r="B1589" s="2">
        <f>RSI!B1589</f>
        <v>2.04</v>
      </c>
      <c r="C1589" s="2">
        <f>RSI!I1589</f>
        <v>59.803205719165611</v>
      </c>
      <c r="D1589" s="2">
        <f>MACD!E1589</f>
        <v>-2.134067248935767E-2</v>
      </c>
      <c r="E1589" s="2">
        <f>MACD!F1589</f>
        <v>-2.2639838417846798E-2</v>
      </c>
      <c r="F1589" s="2">
        <f>'Moving Avg'!D1589</f>
        <v>2.0060000000000002</v>
      </c>
      <c r="G1589" s="2">
        <f>'Moving Avg'!F1589</f>
        <v>1.9889999999999997</v>
      </c>
      <c r="H1589" s="2">
        <f>'Moving Avg'!G1589</f>
        <v>1.9906000000000006</v>
      </c>
      <c r="I1589" s="2">
        <f>'Moving Avg'!H1589</f>
        <v>2.0387470000000003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</row>
    <row r="1590" spans="1:12" ht="13.5" x14ac:dyDescent="0.25">
      <c r="A1590" s="3">
        <f>RSI!A1590</f>
        <v>44628</v>
      </c>
      <c r="B1590" s="2">
        <f>RSI!B1590</f>
        <v>2</v>
      </c>
      <c r="C1590" s="2">
        <f>RSI!I1590</f>
        <v>50.969637593010688</v>
      </c>
      <c r="D1590" s="2">
        <f>MACD!E1590</f>
        <v>-1.1511311583667805E-2</v>
      </c>
      <c r="E1590" s="2">
        <f>MACD!F1590</f>
        <v>-2.0414133051011002E-2</v>
      </c>
      <c r="F1590" s="2">
        <f>'Moving Avg'!D1590</f>
        <v>2.0060000000000002</v>
      </c>
      <c r="G1590" s="2">
        <f>'Moving Avg'!F1590</f>
        <v>1.9929999999999999</v>
      </c>
      <c r="H1590" s="2">
        <f>'Moving Avg'!G1590</f>
        <v>1.9906000000000006</v>
      </c>
      <c r="I1590" s="2">
        <f>'Moving Avg'!H1590</f>
        <v>2.0381005000000005</v>
      </c>
      <c r="J1590" s="5" t="str">
        <f>OBV!F1590</f>
        <v>BULLISH</v>
      </c>
      <c r="K1590" s="5" t="str">
        <f>OBV!G1590</f>
        <v>WEAK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2.04</v>
      </c>
      <c r="C1591" s="2">
        <f>RSI!I1591</f>
        <v>57.698640374489472</v>
      </c>
      <c r="D1591" s="2">
        <f>MACD!E1591</f>
        <v>-6.1861848161484101E-3</v>
      </c>
      <c r="E1591" s="2">
        <f>MACD!F1591</f>
        <v>-1.7568543404038486E-2</v>
      </c>
      <c r="F1591" s="2">
        <f>'Moving Avg'!D1591</f>
        <v>2.0179999999999998</v>
      </c>
      <c r="G1591" s="2">
        <f>'Moving Avg'!F1591</f>
        <v>1.998</v>
      </c>
      <c r="H1591" s="2">
        <f>'Moving Avg'!G1591</f>
        <v>1.9906000000000006</v>
      </c>
      <c r="I1591" s="2">
        <f>'Moving Avg'!H1591</f>
        <v>2.0379525000000012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</row>
    <row r="1592" spans="1:12" ht="13.5" x14ac:dyDescent="0.25">
      <c r="A1592" s="3">
        <f>RSI!A1592</f>
        <v>44630</v>
      </c>
      <c r="B1592" s="2">
        <f>RSI!B1592</f>
        <v>2.0499999999999998</v>
      </c>
      <c r="C1592" s="2">
        <f>RSI!I1592</f>
        <v>59.205965556687786</v>
      </c>
      <c r="D1592" s="2">
        <f>MACD!E1592</f>
        <v>-4.2227813963977567E-3</v>
      </c>
      <c r="E1592" s="2">
        <f>MACD!F1592</f>
        <v>-1.4899391002510341E-2</v>
      </c>
      <c r="F1592" s="2">
        <f>'Moving Avg'!D1592</f>
        <v>2.028</v>
      </c>
      <c r="G1592" s="2">
        <f>'Moving Avg'!F1592</f>
        <v>2.0009999999999999</v>
      </c>
      <c r="H1592" s="2">
        <f>'Moving Avg'!G1592</f>
        <v>1.9900000000000009</v>
      </c>
      <c r="I1592" s="2">
        <f>'Moving Avg'!H1592</f>
        <v>2.0380535000000011</v>
      </c>
      <c r="J1592" s="5" t="str">
        <f>OBV!F1592</f>
        <v>BULLISH</v>
      </c>
      <c r="K1592" s="5" t="str">
        <f>OBV!G1592</f>
        <v>WEAK</v>
      </c>
      <c r="L1592" s="5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2.0299999999999998</v>
      </c>
      <c r="C1593" s="2">
        <f>RSI!I1593</f>
        <v>54.985904984157706</v>
      </c>
      <c r="D1593" s="2">
        <f>MACD!E1593</f>
        <v>-5.9982028607366011E-3</v>
      </c>
      <c r="E1593" s="2">
        <f>MACD!F1593</f>
        <v>-1.3119153374155593E-2</v>
      </c>
      <c r="F1593" s="2">
        <f>'Moving Avg'!D1593</f>
        <v>2.0319999999999996</v>
      </c>
      <c r="G1593" s="2">
        <f>'Moving Avg'!F1593</f>
        <v>2.0049999999999999</v>
      </c>
      <c r="H1593" s="2">
        <f>'Moving Avg'!G1593</f>
        <v>1.9902000000000009</v>
      </c>
      <c r="I1593" s="2">
        <f>'Moving Avg'!H1593</f>
        <v>2.0381540000000014</v>
      </c>
      <c r="J1593" s="5" t="str">
        <f>OBV!F1593</f>
        <v>BULLISH</v>
      </c>
      <c r="K1593" s="5" t="str">
        <f>OBV!G1593</f>
        <v>WEAK</v>
      </c>
      <c r="L1593" s="5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1.99</v>
      </c>
      <c r="C1594" s="2">
        <f>RSI!I1594</f>
        <v>47.667882263946609</v>
      </c>
      <c r="D1594" s="2">
        <f>MACD!E1594</f>
        <v>-4.6997643742703321E-3</v>
      </c>
      <c r="E1594" s="2">
        <f>MACD!F1594</f>
        <v>-1.1435275574178541E-2</v>
      </c>
      <c r="F1594" s="2">
        <f>'Moving Avg'!D1594</f>
        <v>2.0219999999999998</v>
      </c>
      <c r="G1594" s="2">
        <f>'Moving Avg'!F1594</f>
        <v>2.0070000000000001</v>
      </c>
      <c r="H1594" s="2">
        <f>'Moving Avg'!G1594</f>
        <v>1.9900000000000009</v>
      </c>
      <c r="I1594" s="2">
        <f>'Moving Avg'!H1594</f>
        <v>2.0381540000000014</v>
      </c>
      <c r="J1594" s="5" t="str">
        <f>OBV!F1594</f>
        <v>BEARISH</v>
      </c>
      <c r="K1594" s="5" t="str">
        <f>OBV!G1594</f>
        <v>STRONG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1.95</v>
      </c>
      <c r="C1595" s="2">
        <f>RSI!I1595</f>
        <v>41.692267697866512</v>
      </c>
      <c r="D1595" s="2">
        <f>MACD!E1595</f>
        <v>-5.5198761850006051E-4</v>
      </c>
      <c r="E1595" s="2">
        <f>MACD!F1595</f>
        <v>-9.2586179830428453E-3</v>
      </c>
      <c r="F1595" s="2">
        <f>'Moving Avg'!D1595</f>
        <v>2.0119999999999996</v>
      </c>
      <c r="G1595" s="2">
        <f>'Moving Avg'!F1595</f>
        <v>2.0065</v>
      </c>
      <c r="H1595" s="2">
        <f>'Moving Avg'!G1595</f>
        <v>1.9890000000000005</v>
      </c>
      <c r="I1595" s="2">
        <f>'Moving Avg'!H1595</f>
        <v>2.0379045000000011</v>
      </c>
      <c r="J1595" s="5" t="str">
        <f>OBV!F1595</f>
        <v>BEARISH</v>
      </c>
      <c r="K1595" s="5" t="str">
        <f>OBV!G1595</f>
        <v>STRONG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2</v>
      </c>
      <c r="C1596" s="2">
        <f>RSI!I1596</f>
        <v>50.111157805529793</v>
      </c>
      <c r="D1596" s="2">
        <f>MACD!E1596</f>
        <v>-3.5068407287257575E-3</v>
      </c>
      <c r="E1596" s="2">
        <f>MACD!F1596</f>
        <v>-8.1082625321794288E-3</v>
      </c>
      <c r="F1596" s="2">
        <f>'Moving Avg'!D1596</f>
        <v>2.004</v>
      </c>
      <c r="G1596" s="2">
        <f>'Moving Avg'!F1596</f>
        <v>2.0095000000000001</v>
      </c>
      <c r="H1596" s="2">
        <f>'Moving Avg'!G1596</f>
        <v>1.9890000000000005</v>
      </c>
      <c r="I1596" s="2">
        <f>'Moving Avg'!H1596</f>
        <v>2.037954500000001</v>
      </c>
      <c r="J1596" s="5" t="str">
        <f>OBV!F1596</f>
        <v>BULLISH</v>
      </c>
      <c r="K1596" s="5" t="str">
        <f>OBV!G1596</f>
        <v>WEAK</v>
      </c>
      <c r="L1596" s="5" t="str">
        <f>OBV!H1596</f>
        <v>BULLISH DIVERGENCE</v>
      </c>
    </row>
    <row r="1597" spans="1:12" ht="13.5" x14ac:dyDescent="0.25">
      <c r="A1597" s="3">
        <f>RSI!A1597</f>
        <v>44637</v>
      </c>
      <c r="B1597" s="2">
        <f>RSI!B1597</f>
        <v>2.0299999999999998</v>
      </c>
      <c r="C1597" s="2">
        <f>RSI!I1597</f>
        <v>54.368417593610538</v>
      </c>
      <c r="D1597" s="2">
        <f>MACD!E1597</f>
        <v>-5.1551519606263252E-3</v>
      </c>
      <c r="E1597" s="2">
        <f>MACD!F1597</f>
        <v>-7.517640417868808E-3</v>
      </c>
      <c r="F1597" s="2">
        <f>'Moving Avg'!D1597</f>
        <v>2</v>
      </c>
      <c r="G1597" s="2">
        <f>'Moving Avg'!F1597</f>
        <v>2.012</v>
      </c>
      <c r="H1597" s="2">
        <f>'Moving Avg'!G1597</f>
        <v>1.9900000000000007</v>
      </c>
      <c r="I1597" s="2">
        <f>'Moving Avg'!H1597</f>
        <v>2.0381545000000005</v>
      </c>
      <c r="J1597" s="5" t="str">
        <f>OBV!F1597</f>
        <v>BULLISH</v>
      </c>
      <c r="K1597" s="5" t="str">
        <f>OBV!G1597</f>
        <v>WEAK</v>
      </c>
      <c r="L1597" s="5" t="str">
        <f>OBV!H1597</f>
        <v>BULLISH DIVERGENCE</v>
      </c>
    </row>
    <row r="1598" spans="1:12" ht="13.5" x14ac:dyDescent="0.25">
      <c r="A1598" s="3">
        <f>RSI!A1598</f>
        <v>44638</v>
      </c>
      <c r="B1598" s="2">
        <f>RSI!B1598</f>
        <v>2.0499999999999998</v>
      </c>
      <c r="C1598" s="2">
        <f>RSI!I1598</f>
        <v>57.002694316613301</v>
      </c>
      <c r="D1598" s="2">
        <f>MACD!E1598</f>
        <v>-6.6727160088604354E-3</v>
      </c>
      <c r="E1598" s="2">
        <f>MACD!F1598</f>
        <v>-7.3486555360671342E-3</v>
      </c>
      <c r="F1598" s="2">
        <f>'Moving Avg'!D1598</f>
        <v>2.004</v>
      </c>
      <c r="G1598" s="2">
        <f>'Moving Avg'!F1598</f>
        <v>2.0155000000000003</v>
      </c>
      <c r="H1598" s="2">
        <f>'Moving Avg'!G1598</f>
        <v>1.9914000000000005</v>
      </c>
      <c r="I1598" s="2">
        <f>'Moving Avg'!H1598</f>
        <v>2.0384545000000007</v>
      </c>
      <c r="J1598" s="5" t="str">
        <f>OBV!F1598</f>
        <v>BULLISH</v>
      </c>
      <c r="K1598" s="5" t="str">
        <f>OBV!G1598</f>
        <v>WEAK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2.0099999999999998</v>
      </c>
      <c r="C1599" s="2">
        <f>RSI!I1599</f>
        <v>50.698809032769866</v>
      </c>
      <c r="D1599" s="2">
        <f>MACD!E1599</f>
        <v>-6.6314122033928058E-4</v>
      </c>
      <c r="E1599" s="2">
        <f>MACD!F1599</f>
        <v>-6.0115526729215638E-3</v>
      </c>
      <c r="F1599" s="2">
        <f>'Moving Avg'!D1599</f>
        <v>2.008</v>
      </c>
      <c r="G1599" s="2">
        <f>'Moving Avg'!F1599</f>
        <v>2.0145</v>
      </c>
      <c r="H1599" s="2">
        <f>'Moving Avg'!G1599</f>
        <v>1.9920000000000002</v>
      </c>
      <c r="I1599" s="2">
        <f>'Moving Avg'!H1599</f>
        <v>2.0385545000000009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</row>
    <row r="1600" spans="1:12" ht="13.5" x14ac:dyDescent="0.25">
      <c r="A1600" s="3">
        <f>RSI!A1600</f>
        <v>44642</v>
      </c>
      <c r="B1600" s="2">
        <f>RSI!B1600</f>
        <v>2.0499999999999998</v>
      </c>
      <c r="C1600" s="2">
        <f>RSI!I1600</f>
        <v>55.945525831024469</v>
      </c>
      <c r="D1600" s="2">
        <f>MACD!E1600</f>
        <v>-4.7221565145707523E-3</v>
      </c>
      <c r="E1600" s="2">
        <f>MACD!F1600</f>
        <v>-5.7536734412514017E-3</v>
      </c>
      <c r="F1600" s="2">
        <f>'Moving Avg'!D1600</f>
        <v>2.028</v>
      </c>
      <c r="G1600" s="2">
        <f>'Moving Avg'!F1600</f>
        <v>2.0149999999999997</v>
      </c>
      <c r="H1600" s="2">
        <f>'Moving Avg'!G1600</f>
        <v>1.9940000000000004</v>
      </c>
      <c r="I1600" s="2">
        <f>'Moving Avg'!H1600</f>
        <v>2.0388545000000007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2.0499999999999998</v>
      </c>
      <c r="C1601" s="2">
        <f>RSI!I1601</f>
        <v>55.945525831024469</v>
      </c>
      <c r="D1601" s="2">
        <f>MACD!E1601</f>
        <v>-2.2644373688591735E-3</v>
      </c>
      <c r="E1601" s="2">
        <f>MACD!F1601</f>
        <v>-5.0558262267729566E-3</v>
      </c>
      <c r="F1601" s="2">
        <f>'Moving Avg'!D1601</f>
        <v>2.0380000000000003</v>
      </c>
      <c r="G1601" s="2">
        <f>'Moving Avg'!F1601</f>
        <v>2.0154999999999994</v>
      </c>
      <c r="H1601" s="2">
        <f>'Moving Avg'!G1601</f>
        <v>1.9952000000000001</v>
      </c>
      <c r="I1601" s="2">
        <f>'Moving Avg'!H1601</f>
        <v>2.0391545000000004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2.02</v>
      </c>
      <c r="C1602" s="2">
        <f>RSI!I1602</f>
        <v>51.205532513606215</v>
      </c>
      <c r="D1602" s="2">
        <f>MACD!E1602</f>
        <v>3.3336552651750395E-3</v>
      </c>
      <c r="E1602" s="2">
        <f>MACD!F1602</f>
        <v>-3.3779299283833572E-3</v>
      </c>
      <c r="F1602" s="2">
        <f>'Moving Avg'!D1602</f>
        <v>2.036</v>
      </c>
      <c r="G1602" s="2">
        <f>'Moving Avg'!F1602</f>
        <v>2.0149999999999997</v>
      </c>
      <c r="H1602" s="2">
        <f>'Moving Avg'!G1602</f>
        <v>1.9956</v>
      </c>
      <c r="I1602" s="2">
        <f>'Moving Avg'!H1602</f>
        <v>2.0393045000000005</v>
      </c>
      <c r="J1602" s="5" t="str">
        <f>OBV!F1602</f>
        <v>BULLISH</v>
      </c>
      <c r="K1602" s="5" t="str">
        <f>OBV!G1602</f>
        <v>WEAK</v>
      </c>
      <c r="L1602" s="5" t="str">
        <f>OBV!H1602</f>
        <v>BULLISH DIVERGENCE</v>
      </c>
    </row>
    <row r="1603" spans="1:12" ht="13.5" x14ac:dyDescent="0.25">
      <c r="A1603" s="3">
        <f>RSI!A1603</f>
        <v>44645</v>
      </c>
      <c r="B1603" s="2">
        <f>RSI!B1603</f>
        <v>2.0299999999999998</v>
      </c>
      <c r="C1603" s="2">
        <f>RSI!I1603</f>
        <v>52.645771501668584</v>
      </c>
      <c r="D1603" s="2">
        <f>MACD!E1603</f>
        <v>4.2058514284191162E-3</v>
      </c>
      <c r="E1603" s="2">
        <f>MACD!F1603</f>
        <v>-1.8611736570228626E-3</v>
      </c>
      <c r="F1603" s="2">
        <f>'Moving Avg'!D1603</f>
        <v>2.0319999999999996</v>
      </c>
      <c r="G1603" s="2">
        <f>'Moving Avg'!F1603</f>
        <v>2.0164999999999997</v>
      </c>
      <c r="H1603" s="2">
        <f>'Moving Avg'!G1603</f>
        <v>1.9968000000000001</v>
      </c>
      <c r="I1603" s="2">
        <f>'Moving Avg'!H1603</f>
        <v>2.0395045000000005</v>
      </c>
      <c r="J1603" s="5" t="str">
        <f>OBV!F1603</f>
        <v>BULLISH</v>
      </c>
      <c r="K1603" s="5" t="str">
        <f>OBV!G1603</f>
        <v>WEAK</v>
      </c>
      <c r="L1603" s="5" t="str">
        <f>OBV!H1603</f>
        <v>BULLISH DIVERGENCE</v>
      </c>
    </row>
    <row r="1604" spans="1:12" ht="13.5" x14ac:dyDescent="0.25">
      <c r="A1604" s="3">
        <f>RSI!A1604</f>
        <v>44648</v>
      </c>
      <c r="B1604" s="2">
        <f>RSI!B1604</f>
        <v>2.0099999999999998</v>
      </c>
      <c r="C1604" s="2">
        <f>RSI!I1604</f>
        <v>49.498932714721228</v>
      </c>
      <c r="D1604" s="2">
        <f>MACD!E1604</f>
        <v>1.6890139758851674E-4</v>
      </c>
      <c r="E1604" s="2">
        <f>MACD!F1604</f>
        <v>-1.4551586461005867E-3</v>
      </c>
      <c r="F1604" s="2">
        <f>'Moving Avg'!D1604</f>
        <v>2.0319999999999996</v>
      </c>
      <c r="G1604" s="2">
        <f>'Moving Avg'!F1604</f>
        <v>2.0169999999999999</v>
      </c>
      <c r="H1604" s="2">
        <f>'Moving Avg'!G1604</f>
        <v>1.9975999999999998</v>
      </c>
      <c r="I1604" s="2">
        <f>'Moving Avg'!H1604</f>
        <v>2.0396045000000007</v>
      </c>
      <c r="J1604" s="5" t="str">
        <f>OBV!F1604</f>
        <v>BULLISH</v>
      </c>
      <c r="K1604" s="5" t="str">
        <f>OBV!G1604</f>
        <v>WEAK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2.0099999999999998</v>
      </c>
      <c r="C1605" s="2">
        <f>RSI!I1605</f>
        <v>49.498932714721235</v>
      </c>
      <c r="D1605" s="2">
        <f>MACD!E1605</f>
        <v>-9.3776423746874116E-3</v>
      </c>
      <c r="E1605" s="2">
        <f>MACD!F1605</f>
        <v>-3.0396553918179518E-3</v>
      </c>
      <c r="F1605" s="2">
        <f>'Moving Avg'!D1605</f>
        <v>2.024</v>
      </c>
      <c r="G1605" s="2">
        <f>'Moving Avg'!F1605</f>
        <v>2.0175000000000001</v>
      </c>
      <c r="H1605" s="2">
        <f>'Moving Avg'!G1605</f>
        <v>1.9984</v>
      </c>
      <c r="I1605" s="2">
        <f>'Moving Avg'!H1605</f>
        <v>2.0396550000000007</v>
      </c>
      <c r="J1605" s="5" t="str">
        <f>OBV!F1605</f>
        <v>BULLISH</v>
      </c>
      <c r="K1605" s="5" t="str">
        <f>OBV!G1605</f>
        <v>WEAK</v>
      </c>
      <c r="L1605" s="5" t="str">
        <f>OBV!H1605</f>
        <v>BULLISH DIVERGENCE</v>
      </c>
    </row>
    <row r="1606" spans="1:12" ht="13.5" x14ac:dyDescent="0.25">
      <c r="A1606" s="3">
        <f>RSI!A1606</f>
        <v>44650</v>
      </c>
      <c r="B1606" s="2">
        <f>RSI!B1606</f>
        <v>2</v>
      </c>
      <c r="C1606" s="2">
        <f>RSI!I1606</f>
        <v>47.840691077742427</v>
      </c>
      <c r="D1606" s="2">
        <f>MACD!E1606</f>
        <v>-9.0009727674993378E-3</v>
      </c>
      <c r="E1606" s="2">
        <f>MACD!F1606</f>
        <v>-4.2319188669542292E-3</v>
      </c>
      <c r="F1606" s="2">
        <f>'Moving Avg'!D1606</f>
        <v>2.0140000000000002</v>
      </c>
      <c r="G1606" s="2">
        <f>'Moving Avg'!F1606</f>
        <v>2.0185000000000004</v>
      </c>
      <c r="H1606" s="2">
        <f>'Moving Avg'!G1606</f>
        <v>1.9984</v>
      </c>
      <c r="I1606" s="2">
        <f>'Moving Avg'!H1606</f>
        <v>2.0394565000000004</v>
      </c>
      <c r="J1606" s="5" t="str">
        <f>OBV!F1606</f>
        <v>BEARISH</v>
      </c>
      <c r="K1606" s="5" t="str">
        <f>OBV!G1606</f>
        <v>STRONG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2</v>
      </c>
      <c r="C1607" s="2">
        <f>RSI!I1607</f>
        <v>47.840691077742427</v>
      </c>
      <c r="D1607" s="2">
        <f>MACD!E1607</f>
        <v>-3.9879014482777642E-3</v>
      </c>
      <c r="E1607" s="2">
        <f>MACD!F1607</f>
        <v>-4.183115383218936E-3</v>
      </c>
      <c r="F1607" s="2">
        <f>'Moving Avg'!D1607</f>
        <v>2.0099999999999998</v>
      </c>
      <c r="G1607" s="2">
        <f>'Moving Avg'!F1607</f>
        <v>2.0185</v>
      </c>
      <c r="H1607" s="2">
        <f>'Moving Avg'!G1607</f>
        <v>1.9979999999999998</v>
      </c>
      <c r="I1607" s="2">
        <f>'Moving Avg'!H1607</f>
        <v>2.0391085000000002</v>
      </c>
      <c r="J1607" s="5" t="str">
        <f>OBV!F1607</f>
        <v>BEARISH</v>
      </c>
      <c r="K1607" s="5" t="str">
        <f>OBV!G1607</f>
        <v>STRONG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2</v>
      </c>
      <c r="C1608" s="2">
        <f>RSI!I1608</f>
        <v>47.840691077742427</v>
      </c>
      <c r="D1608" s="2">
        <f>MACD!E1608</f>
        <v>3.4039681203230643E-3</v>
      </c>
      <c r="E1608" s="2">
        <f>MACD!F1608</f>
        <v>-2.6656986825105361E-3</v>
      </c>
      <c r="F1608" s="2">
        <f>'Moving Avg'!D1608</f>
        <v>2.004</v>
      </c>
      <c r="G1608" s="2">
        <f>'Moving Avg'!F1608</f>
        <v>2.0179999999999998</v>
      </c>
      <c r="H1608" s="2">
        <f>'Moving Avg'!G1608</f>
        <v>1.9965999999999999</v>
      </c>
      <c r="I1608" s="2">
        <f>'Moving Avg'!H1608</f>
        <v>2.0384119999999997</v>
      </c>
      <c r="J1608" s="5" t="str">
        <f>OBV!F1608</f>
        <v>BEARISH</v>
      </c>
      <c r="K1608" s="5" t="str">
        <f>OBV!G1608</f>
        <v>STRONG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2.06</v>
      </c>
      <c r="C1609" s="2">
        <f>RSI!I1609</f>
        <v>58.307517777485266</v>
      </c>
      <c r="D1609" s="2">
        <f>MACD!E1609</f>
        <v>-8.7196276604739609E-4</v>
      </c>
      <c r="E1609" s="2">
        <f>MACD!F1609</f>
        <v>-2.3069514992179081E-3</v>
      </c>
      <c r="F1609" s="2">
        <f>'Moving Avg'!D1609</f>
        <v>2.0140000000000002</v>
      </c>
      <c r="G1609" s="2">
        <f>'Moving Avg'!F1609</f>
        <v>2.0190000000000001</v>
      </c>
      <c r="H1609" s="2">
        <f>'Moving Avg'!G1609</f>
        <v>1.9975999999999998</v>
      </c>
      <c r="I1609" s="2">
        <f>'Moving Avg'!H1609</f>
        <v>2.0378164999999999</v>
      </c>
      <c r="J1609" s="5" t="str">
        <f>OBV!F1609</f>
        <v>BEARISH</v>
      </c>
      <c r="K1609" s="5" t="str">
        <f>OBV!G1609</f>
        <v>STRONG</v>
      </c>
      <c r="L1609" s="5" t="str">
        <f>OBV!H1609</f>
        <v>BEARISH DIVERGENCE</v>
      </c>
    </row>
    <row r="1610" spans="1:12" ht="13.5" x14ac:dyDescent="0.25">
      <c r="A1610" s="3">
        <f>RSI!A1610</f>
        <v>44656</v>
      </c>
      <c r="B1610" s="2">
        <f>RSI!B1610</f>
        <v>2.0499999999999998</v>
      </c>
      <c r="C1610" s="2">
        <f>RSI!I1610</f>
        <v>56.280423287985435</v>
      </c>
      <c r="D1610" s="2">
        <f>MACD!E1610</f>
        <v>2.112672155070161E-3</v>
      </c>
      <c r="E1610" s="2">
        <f>MACD!F1610</f>
        <v>-1.4230267683602944E-3</v>
      </c>
      <c r="F1610" s="2">
        <f>'Moving Avg'!D1610</f>
        <v>2.0219999999999998</v>
      </c>
      <c r="G1610" s="2">
        <f>'Moving Avg'!F1610</f>
        <v>2.0215000000000001</v>
      </c>
      <c r="H1610" s="2">
        <f>'Moving Avg'!G1610</f>
        <v>1.9983999999999997</v>
      </c>
      <c r="I1610" s="2">
        <f>'Moving Avg'!H1610</f>
        <v>2.0373700000000001</v>
      </c>
      <c r="J1610" s="5" t="str">
        <f>OBV!F1610</f>
        <v>BEARISH</v>
      </c>
      <c r="K1610" s="5" t="str">
        <f>OBV!G1610</f>
        <v>STRONG</v>
      </c>
      <c r="L1610" s="5" t="str">
        <f>OBV!H1610</f>
        <v>BEARISH DIVERGENCE</v>
      </c>
    </row>
    <row r="1611" spans="1:12" ht="13.5" x14ac:dyDescent="0.25">
      <c r="A1611" s="3">
        <f>RSI!A1611</f>
        <v>44657</v>
      </c>
      <c r="B1611" s="2">
        <f>RSI!B1611</f>
        <v>2.04</v>
      </c>
      <c r="C1611" s="2">
        <f>RSI!I1611</f>
        <v>54.249336171761328</v>
      </c>
      <c r="D1611" s="2">
        <f>MACD!E1611</f>
        <v>5.1677260430675886E-3</v>
      </c>
      <c r="E1611" s="2">
        <f>MACD!F1611</f>
        <v>-1.0487620607471768E-4</v>
      </c>
      <c r="F1611" s="2">
        <f>'Moving Avg'!D1611</f>
        <v>2.0299999999999998</v>
      </c>
      <c r="G1611" s="2">
        <f>'Moving Avg'!F1611</f>
        <v>2.0215000000000001</v>
      </c>
      <c r="H1611" s="2">
        <f>'Moving Avg'!G1611</f>
        <v>1.9994000000000001</v>
      </c>
      <c r="I1611" s="2">
        <f>'Moving Avg'!H1611</f>
        <v>2.0370229999999996</v>
      </c>
      <c r="J1611" s="5" t="str">
        <f>OBV!F1611</f>
        <v>BEARISH</v>
      </c>
      <c r="K1611" s="5" t="str">
        <f>OBV!G1611</f>
        <v>NEUTRAL</v>
      </c>
      <c r="L1611" s="5" t="str">
        <f>OBV!H1611</f>
        <v>BEARISH DIVERGENCE</v>
      </c>
    </row>
    <row r="1612" spans="1:12" ht="13.5" x14ac:dyDescent="0.25">
      <c r="A1612" s="3">
        <f>RSI!A1612</f>
        <v>44658</v>
      </c>
      <c r="B1612" s="2">
        <f>RSI!B1612</f>
        <v>1.98</v>
      </c>
      <c r="C1612" s="2">
        <f>RSI!I1612</f>
        <v>43.991114209165758</v>
      </c>
      <c r="D1612" s="2">
        <f>MACD!E1612</f>
        <v>7.4454152596690193E-3</v>
      </c>
      <c r="E1612" s="2">
        <f>MACD!F1612</f>
        <v>1.4051820870740299E-3</v>
      </c>
      <c r="F1612" s="2">
        <f>'Moving Avg'!D1612</f>
        <v>2.0260000000000002</v>
      </c>
      <c r="G1612" s="2">
        <f>'Moving Avg'!F1612</f>
        <v>2.0179999999999998</v>
      </c>
      <c r="H1612" s="2">
        <f>'Moving Avg'!G1612</f>
        <v>1.9994000000000001</v>
      </c>
      <c r="I1612" s="2">
        <f>'Moving Avg'!H1612</f>
        <v>2.0361769999999999</v>
      </c>
      <c r="J1612" s="5" t="str">
        <f>OBV!F1612</f>
        <v>BEARISH</v>
      </c>
      <c r="K1612" s="5" t="str">
        <f>OBV!G1612</f>
        <v>STRONG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1.95</v>
      </c>
      <c r="C1613" s="2">
        <f>RSI!I1613</f>
        <v>39.925869151707531</v>
      </c>
      <c r="D1613" s="2">
        <f>MACD!E1613</f>
        <v>1.33616057825372E-2</v>
      </c>
      <c r="E1613" s="2">
        <f>MACD!F1613</f>
        <v>3.7964668261666642E-3</v>
      </c>
      <c r="F1613" s="2">
        <f>'Moving Avg'!D1613</f>
        <v>2.0159999999999996</v>
      </c>
      <c r="G1613" s="2">
        <f>'Moving Avg'!F1613</f>
        <v>2.0139999999999998</v>
      </c>
      <c r="H1613" s="2">
        <f>'Moving Avg'!G1613</f>
        <v>1.9990000000000003</v>
      </c>
      <c r="I1613" s="2">
        <f>'Moving Avg'!H1613</f>
        <v>2.0350315000000001</v>
      </c>
      <c r="J1613" s="5" t="str">
        <f>OBV!F1613</f>
        <v>BEARISH</v>
      </c>
      <c r="K1613" s="5" t="str">
        <f>OBV!G1613</f>
        <v>STRONG</v>
      </c>
      <c r="L1613" s="5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1.96</v>
      </c>
      <c r="C1614" s="2">
        <f>RSI!I1614</f>
        <v>41.854724371883449</v>
      </c>
      <c r="D1614" s="2">
        <f>MACD!E1614</f>
        <v>1.4938545869883413E-2</v>
      </c>
      <c r="E1614" s="2">
        <f>MACD!F1614</f>
        <v>6.024882634910014E-3</v>
      </c>
      <c r="F1614" s="2">
        <f>'Moving Avg'!D1614</f>
        <v>1.996</v>
      </c>
      <c r="G1614" s="2">
        <f>'Moving Avg'!F1614</f>
        <v>2.0125000000000002</v>
      </c>
      <c r="H1614" s="2">
        <f>'Moving Avg'!G1614</f>
        <v>1.9988000000000001</v>
      </c>
      <c r="I1614" s="2">
        <f>'Moving Avg'!H1614</f>
        <v>2.0340354999999999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2.0099999999999998</v>
      </c>
      <c r="C1615" s="2">
        <f>RSI!I1615</f>
        <v>50.425584786095264</v>
      </c>
      <c r="D1615" s="2">
        <f>MACD!E1615</f>
        <v>1.286989726743526E-2</v>
      </c>
      <c r="E1615" s="2">
        <f>MACD!F1615</f>
        <v>7.393885561415064E-3</v>
      </c>
      <c r="F1615" s="2">
        <f>'Moving Avg'!D1615</f>
        <v>1.988</v>
      </c>
      <c r="G1615" s="2">
        <f>'Moving Avg'!F1615</f>
        <v>2.0154999999999998</v>
      </c>
      <c r="H1615" s="2">
        <f>'Moving Avg'!G1615</f>
        <v>1.9996000000000003</v>
      </c>
      <c r="I1615" s="2">
        <f>'Moving Avg'!H1615</f>
        <v>2.033588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2.0099999999999998</v>
      </c>
      <c r="C1616" s="2">
        <f>RSI!I1616</f>
        <v>50.425584786095264</v>
      </c>
      <c r="D1616" s="2">
        <f>MACD!E1616</f>
        <v>9.5640341485090374E-3</v>
      </c>
      <c r="E1616" s="2">
        <f>MACD!F1616</f>
        <v>7.82791527883386E-3</v>
      </c>
      <c r="F1616" s="2">
        <f>'Moving Avg'!D1616</f>
        <v>1.982</v>
      </c>
      <c r="G1616" s="2">
        <f>'Moving Avg'!F1616</f>
        <v>2.0159999999999996</v>
      </c>
      <c r="H1616" s="2">
        <f>'Moving Avg'!G1616</f>
        <v>2.0004000000000004</v>
      </c>
      <c r="I1616" s="2">
        <f>'Moving Avg'!H1616</f>
        <v>2.0331405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1.97</v>
      </c>
      <c r="C1617" s="2">
        <f>RSI!I1617</f>
        <v>44.358916219629776</v>
      </c>
      <c r="D1617" s="2">
        <f>MACD!E1617</f>
        <v>9.713981458199239E-3</v>
      </c>
      <c r="E1617" s="2">
        <f>MACD!F1617</f>
        <v>8.2051285147069358E-3</v>
      </c>
      <c r="F1617" s="2">
        <f>'Moving Avg'!D1617</f>
        <v>1.98</v>
      </c>
      <c r="G1617" s="2">
        <f>'Moving Avg'!F1617</f>
        <v>2.0129999999999995</v>
      </c>
      <c r="H1617" s="2">
        <f>'Moving Avg'!G1617</f>
        <v>2.0000000000000004</v>
      </c>
      <c r="I1617" s="2">
        <f>'Moving Avg'!H1617</f>
        <v>2.032543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1.97</v>
      </c>
      <c r="C1618" s="2">
        <f>RSI!I1618</f>
        <v>44.358916219629783</v>
      </c>
      <c r="D1618" s="2">
        <f>MACD!E1618</f>
        <v>1.0062641242620796E-2</v>
      </c>
      <c r="E1618" s="2">
        <f>MACD!F1618</f>
        <v>8.5766310602897085E-3</v>
      </c>
      <c r="F1618" s="2">
        <f>'Moving Avg'!D1618</f>
        <v>1.984</v>
      </c>
      <c r="G1618" s="2">
        <f>'Moving Avg'!F1618</f>
        <v>2.0089999999999995</v>
      </c>
      <c r="H1618" s="2">
        <f>'Moving Avg'!G1618</f>
        <v>2.0004000000000004</v>
      </c>
      <c r="I1618" s="2">
        <f>'Moving Avg'!H1618</f>
        <v>2.0318460000000003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44669</v>
      </c>
      <c r="B1619" s="2">
        <f>RSI!B1619</f>
        <v>1.97</v>
      </c>
      <c r="C1619" s="2">
        <f>RSI!I1619</f>
        <v>44.358916219629783</v>
      </c>
      <c r="D1619" s="2">
        <f>MACD!E1619</f>
        <v>1.979378333876225E-2</v>
      </c>
      <c r="E1619" s="2">
        <f>MACD!F1619</f>
        <v>1.0820061515984218E-2</v>
      </c>
      <c r="F1619" s="2">
        <f>'Moving Avg'!D1619</f>
        <v>1.986</v>
      </c>
      <c r="G1619" s="2">
        <f>'Moving Avg'!F1619</f>
        <v>2.0069999999999997</v>
      </c>
      <c r="H1619" s="2">
        <f>'Moving Avg'!G1619</f>
        <v>2.0014000000000003</v>
      </c>
      <c r="I1619" s="2">
        <f>'Moving Avg'!H1619</f>
        <v>2.0309000000000004</v>
      </c>
      <c r="J1619" s="5" t="str">
        <f>OBV!F1619</f>
        <v>BEARISH</v>
      </c>
      <c r="K1619" s="5" t="str">
        <f>OBV!G1619</f>
        <v>NEUTRAL</v>
      </c>
      <c r="L1619" s="5" t="str">
        <f>OBV!H1619</f>
        <v>BEARISH DIVERGENCE</v>
      </c>
    </row>
    <row r="1620" spans="1:12" ht="13.5" x14ac:dyDescent="0.25">
      <c r="A1620" s="3">
        <f>RSI!A1620</f>
        <v>44670</v>
      </c>
      <c r="B1620" s="2">
        <f>RSI!B1620</f>
        <v>1.95</v>
      </c>
      <c r="C1620" s="2">
        <f>RSI!I1620</f>
        <v>41.259052304848488</v>
      </c>
      <c r="D1620" s="2">
        <f>MACD!E1620</f>
        <v>2.816098830481284E-2</v>
      </c>
      <c r="E1620" s="2">
        <f>MACD!F1620</f>
        <v>1.4288246873749943E-2</v>
      </c>
      <c r="F1620" s="2">
        <f>'Moving Avg'!D1620</f>
        <v>1.9739999999999998</v>
      </c>
      <c r="G1620" s="2">
        <f>'Moving Avg'!F1620</f>
        <v>2.0019999999999998</v>
      </c>
      <c r="H1620" s="2">
        <f>'Moving Avg'!G1620</f>
        <v>2.0020000000000007</v>
      </c>
      <c r="I1620" s="2">
        <f>'Moving Avg'!H1620</f>
        <v>2.0301525000000007</v>
      </c>
      <c r="J1620" s="5" t="str">
        <f>OBV!F1620</f>
        <v>BEARISH</v>
      </c>
      <c r="K1620" s="5" t="str">
        <f>OBV!G1620</f>
        <v>STRONG</v>
      </c>
      <c r="L1620" s="5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1.9</v>
      </c>
      <c r="C1621" s="2">
        <f>RSI!I1621</f>
        <v>34.725683223975892</v>
      </c>
      <c r="D1621" s="2">
        <f>MACD!E1621</f>
        <v>3.7700411132290501E-2</v>
      </c>
      <c r="E1621" s="2">
        <f>MACD!F1621</f>
        <v>1.8970679725458055E-2</v>
      </c>
      <c r="F1621" s="2">
        <f>'Moving Avg'!D1621</f>
        <v>1.952</v>
      </c>
      <c r="G1621" s="2">
        <f>'Moving Avg'!F1621</f>
        <v>1.9944999999999997</v>
      </c>
      <c r="H1621" s="2">
        <f>'Moving Avg'!G1621</f>
        <v>2.0012000000000008</v>
      </c>
      <c r="I1621" s="2">
        <f>'Moving Avg'!H1621</f>
        <v>2.0290555000000001</v>
      </c>
      <c r="J1621" s="5" t="str">
        <f>OBV!F1621</f>
        <v>BEARISH</v>
      </c>
      <c r="K1621" s="5" t="str">
        <f>OBV!G1621</f>
        <v>STRONG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1.9</v>
      </c>
      <c r="C1622" s="2">
        <f>RSI!I1622</f>
        <v>34.725683223975892</v>
      </c>
      <c r="D1622" s="2">
        <f>MACD!E1622</f>
        <v>3.7109355955729839E-2</v>
      </c>
      <c r="E1622" s="2">
        <f>MACD!F1622</f>
        <v>2.2598414971512413E-2</v>
      </c>
      <c r="F1622" s="2">
        <f>'Moving Avg'!D1622</f>
        <v>1.9379999999999999</v>
      </c>
      <c r="G1622" s="2">
        <f>'Moving Avg'!F1622</f>
        <v>1.9884999999999997</v>
      </c>
      <c r="H1622" s="2">
        <f>'Moving Avg'!G1622</f>
        <v>1.9994000000000005</v>
      </c>
      <c r="I1622" s="2">
        <f>'Moving Avg'!H1622</f>
        <v>2.0281080000000005</v>
      </c>
      <c r="J1622" s="5" t="str">
        <f>OBV!F1622</f>
        <v>BEARISH</v>
      </c>
      <c r="K1622" s="5" t="str">
        <f>OBV!G1622</f>
        <v>STRONG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1.89</v>
      </c>
      <c r="C1623" s="2">
        <f>RSI!I1623</f>
        <v>33.495407176919812</v>
      </c>
      <c r="D1623" s="2">
        <f>MACD!E1623</f>
        <v>3.3260416931863546E-2</v>
      </c>
      <c r="E1623" s="2">
        <f>MACD!F1623</f>
        <v>2.4730815363582639E-2</v>
      </c>
      <c r="F1623" s="2">
        <f>'Moving Avg'!D1623</f>
        <v>1.9220000000000002</v>
      </c>
      <c r="G1623" s="2">
        <f>'Moving Avg'!F1623</f>
        <v>1.9814999999999998</v>
      </c>
      <c r="H1623" s="2">
        <f>'Moving Avg'!G1623</f>
        <v>1.9982000000000004</v>
      </c>
      <c r="I1623" s="2">
        <f>'Moving Avg'!H1623</f>
        <v>2.0271105</v>
      </c>
      <c r="J1623" s="5" t="str">
        <f>OBV!F1623</f>
        <v>BEARISH</v>
      </c>
      <c r="K1623" s="5" t="str">
        <f>OBV!G1623</f>
        <v>STRONG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1.94</v>
      </c>
      <c r="C1624" s="2">
        <f>RSI!I1624</f>
        <v>44.149851191761222</v>
      </c>
      <c r="D1624" s="2">
        <f>MACD!E1624</f>
        <v>2.8384348842716234E-2</v>
      </c>
      <c r="E1624" s="2">
        <f>MACD!F1624</f>
        <v>2.546152205940936E-2</v>
      </c>
      <c r="F1624" s="2">
        <f>'Moving Avg'!D1624</f>
        <v>1.9159999999999999</v>
      </c>
      <c r="G1624" s="2">
        <f>'Moving Avg'!F1624</f>
        <v>1.9779999999999998</v>
      </c>
      <c r="H1624" s="2">
        <f>'Moving Avg'!G1624</f>
        <v>1.9980000000000004</v>
      </c>
      <c r="I1624" s="2">
        <f>'Moving Avg'!H1624</f>
        <v>2.0263629999999999</v>
      </c>
      <c r="J1624" s="5" t="str">
        <f>OBV!F1624</f>
        <v>BULLISH</v>
      </c>
      <c r="K1624" s="5" t="str">
        <f>OBV!G1624</f>
        <v>NEUTRAL</v>
      </c>
      <c r="L1624" s="5" t="str">
        <f>OBV!H1624</f>
        <v>BULLISH DIVERGENCE</v>
      </c>
    </row>
    <row r="1625" spans="1:12" ht="13.5" x14ac:dyDescent="0.25">
      <c r="A1625" s="3">
        <f>RSI!A1625</f>
        <v>44677</v>
      </c>
      <c r="B1625" s="2">
        <f>RSI!B1625</f>
        <v>1.89</v>
      </c>
      <c r="C1625" s="2">
        <f>RSI!I1625</f>
        <v>37.653503919210813</v>
      </c>
      <c r="D1625" s="2">
        <f>MACD!E1625</f>
        <v>3.5864530837341979E-2</v>
      </c>
      <c r="E1625" s="2">
        <f>MACD!F1625</f>
        <v>2.7542123814995885E-2</v>
      </c>
      <c r="F1625" s="2">
        <f>'Moving Avg'!D1625</f>
        <v>1.9039999999999999</v>
      </c>
      <c r="G1625" s="2">
        <f>'Moving Avg'!F1625</f>
        <v>1.9719999999999995</v>
      </c>
      <c r="H1625" s="2">
        <f>'Moving Avg'!G1625</f>
        <v>1.9966000000000002</v>
      </c>
      <c r="I1625" s="2">
        <f>'Moving Avg'!H1625</f>
        <v>2.0253654999999999</v>
      </c>
      <c r="J1625" s="5" t="str">
        <f>OBV!F1625</f>
        <v>BULLISH</v>
      </c>
      <c r="K1625" s="5" t="str">
        <f>OBV!G1625</f>
        <v>NEUTRAL</v>
      </c>
      <c r="L1625" s="5" t="str">
        <f>OBV!H1625</f>
        <v>BULLISH DIVERGENCE</v>
      </c>
    </row>
    <row r="1626" spans="1:12" ht="13.5" x14ac:dyDescent="0.25">
      <c r="A1626" s="3">
        <f>RSI!A1626</f>
        <v>44678</v>
      </c>
      <c r="B1626" s="2">
        <f>RSI!B1626</f>
        <v>1.89</v>
      </c>
      <c r="C1626" s="2">
        <f>RSI!I1626</f>
        <v>37.653503919210813</v>
      </c>
      <c r="D1626" s="2">
        <f>MACD!E1626</f>
        <v>4.2683881051509331E-2</v>
      </c>
      <c r="E1626" s="2">
        <f>MACD!F1626</f>
        <v>3.0570475262298578E-2</v>
      </c>
      <c r="F1626" s="2">
        <f>'Moving Avg'!D1626</f>
        <v>1.9019999999999999</v>
      </c>
      <c r="G1626" s="2">
        <f>'Moving Avg'!F1626</f>
        <v>1.9664999999999992</v>
      </c>
      <c r="H1626" s="2">
        <f>'Moving Avg'!G1626</f>
        <v>1.9956000000000003</v>
      </c>
      <c r="I1626" s="2">
        <f>'Moving Avg'!H1626</f>
        <v>2.0243679999999999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</row>
    <row r="1627" spans="1:12" ht="13.5" x14ac:dyDescent="0.25">
      <c r="A1627" s="3">
        <f>RSI!A1627</f>
        <v>44679</v>
      </c>
      <c r="B1627" s="2">
        <f>RSI!B1627</f>
        <v>1.9</v>
      </c>
      <c r="C1627" s="2">
        <f>RSI!I1627</f>
        <v>39.711175993776635</v>
      </c>
      <c r="D1627" s="2">
        <f>MACD!E1627</f>
        <v>4.2013185281395415E-2</v>
      </c>
      <c r="E1627" s="2">
        <f>MACD!F1627</f>
        <v>3.2859017266117951E-2</v>
      </c>
      <c r="F1627" s="2">
        <f>'Moving Avg'!D1627</f>
        <v>1.9019999999999999</v>
      </c>
      <c r="G1627" s="2">
        <f>'Moving Avg'!F1627</f>
        <v>1.9614999999999996</v>
      </c>
      <c r="H1627" s="2">
        <f>'Moving Avg'!G1627</f>
        <v>1.9940000000000004</v>
      </c>
      <c r="I1627" s="2">
        <f>'Moving Avg'!H1627</f>
        <v>2.0232709999999998</v>
      </c>
      <c r="J1627" s="5" t="str">
        <f>OBV!F1627</f>
        <v>BULLISH</v>
      </c>
      <c r="K1627" s="5" t="str">
        <f>OBV!G1627</f>
        <v>WEAK</v>
      </c>
      <c r="L1627" s="5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1.95</v>
      </c>
      <c r="C1628" s="2">
        <f>RSI!I1628</f>
        <v>48.80855323903058</v>
      </c>
      <c r="D1628" s="2">
        <f>MACD!E1628</f>
        <v>3.8102945743198946E-2</v>
      </c>
      <c r="E1628" s="2">
        <f>MACD!F1628</f>
        <v>3.3907802961534152E-2</v>
      </c>
      <c r="F1628" s="2">
        <f>'Moving Avg'!D1628</f>
        <v>1.9139999999999997</v>
      </c>
      <c r="G1628" s="2">
        <f>'Moving Avg'!F1628</f>
        <v>1.9589999999999996</v>
      </c>
      <c r="H1628" s="2">
        <f>'Moving Avg'!G1628</f>
        <v>1.9934000000000005</v>
      </c>
      <c r="I1628" s="2">
        <f>'Moving Avg'!H1628</f>
        <v>2.0223744999999997</v>
      </c>
      <c r="J1628" s="5" t="str">
        <f>OBV!F1628</f>
        <v>BULLISH</v>
      </c>
      <c r="K1628" s="5" t="str">
        <f>OBV!G1628</f>
        <v>WEAK</v>
      </c>
      <c r="L1628" s="5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1.9</v>
      </c>
      <c r="C1629" s="2">
        <f>RSI!I1629</f>
        <v>41.985707518940359</v>
      </c>
      <c r="D1629" s="2">
        <f>MACD!E1629</f>
        <v>3.8536770085145333E-2</v>
      </c>
      <c r="E1629" s="2">
        <f>MACD!F1629</f>
        <v>3.4833596386256389E-2</v>
      </c>
      <c r="F1629" s="2">
        <f>'Moving Avg'!D1629</f>
        <v>1.9059999999999999</v>
      </c>
      <c r="G1629" s="2">
        <f>'Moving Avg'!F1629</f>
        <v>1.9509999999999998</v>
      </c>
      <c r="H1629" s="2">
        <f>'Moving Avg'!G1629</f>
        <v>1.9908000000000008</v>
      </c>
      <c r="I1629" s="2">
        <f>'Moving Avg'!H1629</f>
        <v>2.0212774999999992</v>
      </c>
      <c r="J1629" s="5" t="str">
        <f>OBV!F1629</f>
        <v>BEARISH</v>
      </c>
      <c r="K1629" s="5" t="str">
        <f>OBV!G1629</f>
        <v>STRONG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1.9</v>
      </c>
      <c r="C1630" s="2">
        <f>RSI!I1630</f>
        <v>41.985707518940359</v>
      </c>
      <c r="D1630" s="2">
        <f>MACD!E1630</f>
        <v>3.6158293201084657E-2</v>
      </c>
      <c r="E1630" s="2">
        <f>MACD!F1630</f>
        <v>3.5098535749222046E-2</v>
      </c>
      <c r="F1630" s="2">
        <f>'Moving Avg'!D1630</f>
        <v>1.9080000000000001</v>
      </c>
      <c r="G1630" s="2">
        <f>'Moving Avg'!F1630</f>
        <v>1.9434999999999998</v>
      </c>
      <c r="H1630" s="2">
        <f>'Moving Avg'!G1630</f>
        <v>1.9880000000000004</v>
      </c>
      <c r="I1630" s="2">
        <f>'Moving Avg'!H1630</f>
        <v>2.0203299999999995</v>
      </c>
      <c r="J1630" s="5" t="str">
        <f>OBV!F1630</f>
        <v>BULLISH</v>
      </c>
      <c r="K1630" s="5" t="str">
        <f>OBV!G1630</f>
        <v>WEAK</v>
      </c>
      <c r="L1630" s="5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1.9</v>
      </c>
      <c r="C1631" s="2">
        <f>RSI!I1631</f>
        <v>41.985707518940359</v>
      </c>
      <c r="D1631" s="2">
        <f>MACD!E1631</f>
        <v>2.6760246716979408E-2</v>
      </c>
      <c r="E1631" s="2">
        <f>MACD!F1631</f>
        <v>3.3430877942773524E-2</v>
      </c>
      <c r="F1631" s="2">
        <f>'Moving Avg'!D1631</f>
        <v>1.9100000000000001</v>
      </c>
      <c r="G1631" s="2">
        <f>'Moving Avg'!F1631</f>
        <v>1.9364999999999999</v>
      </c>
      <c r="H1631" s="2">
        <f>'Moving Avg'!G1631</f>
        <v>1.9852000000000003</v>
      </c>
      <c r="I1631" s="2">
        <f>'Moving Avg'!H1631</f>
        <v>2.0193824999999994</v>
      </c>
      <c r="J1631" s="5" t="str">
        <f>OBV!F1631</f>
        <v>BULLISH</v>
      </c>
      <c r="K1631" s="5" t="str">
        <f>OBV!G1631</f>
        <v>WEAK</v>
      </c>
      <c r="L1631" s="5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1.9</v>
      </c>
      <c r="C1632" s="2">
        <f>RSI!I1632</f>
        <v>41.985707518940359</v>
      </c>
      <c r="D1632" s="2">
        <f>MACD!E1632</f>
        <v>1.909214480815602E-2</v>
      </c>
      <c r="E1632" s="2">
        <f>MACD!F1632</f>
        <v>3.0563131315850024E-2</v>
      </c>
      <c r="F1632" s="2">
        <f>'Moving Avg'!D1632</f>
        <v>1.9100000000000001</v>
      </c>
      <c r="G1632" s="2">
        <f>'Moving Avg'!F1632</f>
        <v>1.9324999999999999</v>
      </c>
      <c r="H1632" s="2">
        <f>'Moving Avg'!G1632</f>
        <v>1.9826000000000008</v>
      </c>
      <c r="I1632" s="2">
        <f>'Moving Avg'!H1632</f>
        <v>2.0184349999999993</v>
      </c>
      <c r="J1632" s="5" t="str">
        <f>OBV!F1632</f>
        <v>BEARISH</v>
      </c>
      <c r="K1632" s="5" t="str">
        <f>OBV!G1632</f>
        <v>NEUTRAL</v>
      </c>
      <c r="L1632" s="5" t="str">
        <f>OBV!H1632</f>
        <v>NEUTRAL</v>
      </c>
    </row>
    <row r="1633" spans="1:12" ht="13.5" x14ac:dyDescent="0.25">
      <c r="A1633" s="3">
        <f>RSI!A1633</f>
        <v>44691</v>
      </c>
      <c r="B1633" s="2">
        <f>RSI!B1633</f>
        <v>1.89</v>
      </c>
      <c r="C1633" s="2">
        <f>RSI!I1633</f>
        <v>40.464081140859903</v>
      </c>
      <c r="D1633" s="2">
        <f>MACD!E1633</f>
        <v>1.2069077559839991E-2</v>
      </c>
      <c r="E1633" s="2">
        <f>MACD!F1633</f>
        <v>2.686432056464802E-2</v>
      </c>
      <c r="F1633" s="2">
        <f>'Moving Avg'!D1633</f>
        <v>1.8980000000000001</v>
      </c>
      <c r="G1633" s="2">
        <f>'Moving Avg'!F1633</f>
        <v>1.9294999999999998</v>
      </c>
      <c r="H1633" s="2">
        <f>'Moving Avg'!G1633</f>
        <v>1.9804000000000008</v>
      </c>
      <c r="I1633" s="2">
        <f>'Moving Avg'!H1633</f>
        <v>2.0174374999999993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1.89</v>
      </c>
      <c r="C1634" s="2">
        <f>RSI!I1634</f>
        <v>40.464081140859903</v>
      </c>
      <c r="D1634" s="2">
        <f>MACD!E1634</f>
        <v>1.4121442791958705E-2</v>
      </c>
      <c r="E1634" s="2">
        <f>MACD!F1634</f>
        <v>2.4315745010110159E-2</v>
      </c>
      <c r="F1634" s="2">
        <f>'Moving Avg'!D1634</f>
        <v>1.8959999999999997</v>
      </c>
      <c r="G1634" s="2">
        <f>'Moving Avg'!F1634</f>
        <v>1.9259999999999997</v>
      </c>
      <c r="H1634" s="2">
        <f>'Moving Avg'!G1634</f>
        <v>1.9782000000000008</v>
      </c>
      <c r="I1634" s="2">
        <f>'Moving Avg'!H1634</f>
        <v>2.0168879999999993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1.88</v>
      </c>
      <c r="C1635" s="2">
        <f>RSI!I1635</f>
        <v>38.831913690194817</v>
      </c>
      <c r="D1635" s="2">
        <f>MACD!E1635</f>
        <v>9.1867267454195378E-3</v>
      </c>
      <c r="E1635" s="2">
        <f>MACD!F1635</f>
        <v>2.1289941357172038E-2</v>
      </c>
      <c r="F1635" s="2">
        <f>'Moving Avg'!D1635</f>
        <v>1.8919999999999999</v>
      </c>
      <c r="G1635" s="2">
        <f>'Moving Avg'!F1635</f>
        <v>1.9195</v>
      </c>
      <c r="H1635" s="2">
        <f>'Moving Avg'!G1635</f>
        <v>1.9758000000000007</v>
      </c>
      <c r="I1635" s="2">
        <f>'Moving Avg'!H1635</f>
        <v>2.016288499999999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1.85</v>
      </c>
      <c r="C1636" s="2">
        <f>RSI!I1636</f>
        <v>34.3548887431201</v>
      </c>
      <c r="D1636" s="2">
        <f>MACD!E1636</f>
        <v>7.5519865181261636E-3</v>
      </c>
      <c r="E1636" s="2">
        <f>MACD!F1636</f>
        <v>1.8542350389362864E-2</v>
      </c>
      <c r="F1636" s="2">
        <f>'Moving Avg'!D1636</f>
        <v>1.8820000000000001</v>
      </c>
      <c r="G1636" s="2">
        <f>'Moving Avg'!F1636</f>
        <v>1.9114999999999998</v>
      </c>
      <c r="H1636" s="2">
        <f>'Moving Avg'!G1636</f>
        <v>1.9732000000000007</v>
      </c>
      <c r="I1636" s="2">
        <f>'Moving Avg'!H1636</f>
        <v>2.0155389999999995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1.89</v>
      </c>
      <c r="C1637" s="2">
        <f>RSI!I1637</f>
        <v>43.678761480530291</v>
      </c>
      <c r="D1637" s="2">
        <f>MACD!E1637</f>
        <v>5.2164836446844109E-3</v>
      </c>
      <c r="E1637" s="2">
        <f>MACD!F1637</f>
        <v>1.5877177040427175E-2</v>
      </c>
      <c r="F1637" s="2">
        <f>'Moving Avg'!D1637</f>
        <v>1.8800000000000001</v>
      </c>
      <c r="G1637" s="2">
        <f>'Moving Avg'!F1637</f>
        <v>1.9075</v>
      </c>
      <c r="H1637" s="2">
        <f>'Moving Avg'!G1637</f>
        <v>1.9710000000000005</v>
      </c>
      <c r="I1637" s="2">
        <f>'Moving Avg'!H1637</f>
        <v>2.0146904999999991</v>
      </c>
      <c r="J1637" s="5" t="str">
        <f>OBV!F1637</f>
        <v>BEARISH</v>
      </c>
      <c r="K1637" s="5" t="str">
        <f>OBV!G1637</f>
        <v>STRONG</v>
      </c>
      <c r="L1637" s="5" t="str">
        <f>OBV!H1637</f>
        <v>CONFIRMED BEARISH</v>
      </c>
    </row>
    <row r="1638" spans="1:12" ht="13.5" x14ac:dyDescent="0.25">
      <c r="A1638" s="3">
        <f>RSI!A1638</f>
        <v>44698</v>
      </c>
      <c r="B1638" s="2">
        <f>RSI!B1638</f>
        <v>1.94</v>
      </c>
      <c r="C1638" s="2">
        <f>RSI!I1638</f>
        <v>52.718919774584101</v>
      </c>
      <c r="D1638" s="2">
        <f>MACD!E1638</f>
        <v>7.4297906966067639E-3</v>
      </c>
      <c r="E1638" s="2">
        <f>MACD!F1638</f>
        <v>1.4187699771663093E-2</v>
      </c>
      <c r="F1638" s="2">
        <f>'Moving Avg'!D1638</f>
        <v>1.89</v>
      </c>
      <c r="G1638" s="2">
        <f>'Moving Avg'!F1638</f>
        <v>1.9059999999999999</v>
      </c>
      <c r="H1638" s="2">
        <f>'Moving Avg'!G1638</f>
        <v>1.9696000000000005</v>
      </c>
      <c r="I1638" s="2">
        <f>'Moving Avg'!H1638</f>
        <v>2.0139429999999989</v>
      </c>
      <c r="J1638" s="5" t="str">
        <f>OBV!F1638</f>
        <v>BEARISH</v>
      </c>
      <c r="K1638" s="5" t="str">
        <f>OBV!G1638</f>
        <v>STRONG</v>
      </c>
      <c r="L1638" s="5" t="str">
        <f>OBV!H1638</f>
        <v>BEARISH DIVERGENCE</v>
      </c>
    </row>
    <row r="1639" spans="1:12" ht="13.5" x14ac:dyDescent="0.25">
      <c r="A1639" s="3">
        <f>RSI!A1639</f>
        <v>44699</v>
      </c>
      <c r="B1639" s="2">
        <f>RSI!B1639</f>
        <v>1.9</v>
      </c>
      <c r="C1639" s="2">
        <f>RSI!I1639</f>
        <v>46.314296612349366</v>
      </c>
      <c r="D1639" s="2">
        <f>MACD!E1639</f>
        <v>4.4638085783508252E-3</v>
      </c>
      <c r="E1639" s="2">
        <f>MACD!F1639</f>
        <v>1.2242921533000639E-2</v>
      </c>
      <c r="F1639" s="2">
        <f>'Moving Avg'!D1639</f>
        <v>1.8920000000000001</v>
      </c>
      <c r="G1639" s="2">
        <f>'Moving Avg'!F1639</f>
        <v>1.9024999999999994</v>
      </c>
      <c r="H1639" s="2">
        <f>'Moving Avg'!G1639</f>
        <v>1.9668000000000005</v>
      </c>
      <c r="I1639" s="2">
        <f>'Moving Avg'!H1639</f>
        <v>2.0129954999999988</v>
      </c>
      <c r="J1639" s="5" t="str">
        <f>OBV!F1639</f>
        <v>BEARISH</v>
      </c>
      <c r="K1639" s="5" t="str">
        <f>OBV!G1639</f>
        <v>STRONG</v>
      </c>
      <c r="L1639" s="5" t="str">
        <f>OBV!H1639</f>
        <v>BEARISH DIVERGENCE</v>
      </c>
    </row>
    <row r="1640" spans="1:12" ht="13.5" x14ac:dyDescent="0.25">
      <c r="A1640" s="3">
        <f>RSI!A1640</f>
        <v>44700</v>
      </c>
      <c r="B1640" s="2">
        <f>RSI!B1640</f>
        <v>1.94</v>
      </c>
      <c r="C1640" s="2">
        <f>RSI!I1640</f>
        <v>52.525454609856368</v>
      </c>
      <c r="D1640" s="2">
        <f>MACD!E1640</f>
        <v>-8.7379916191632212E-4</v>
      </c>
      <c r="E1640" s="2">
        <f>MACD!F1640</f>
        <v>9.6195773940172466E-3</v>
      </c>
      <c r="F1640" s="2">
        <f>'Moving Avg'!D1640</f>
        <v>1.9039999999999999</v>
      </c>
      <c r="G1640" s="2">
        <f>'Moving Avg'!F1640</f>
        <v>1.9019999999999997</v>
      </c>
      <c r="H1640" s="2">
        <f>'Moving Avg'!G1640</f>
        <v>1.9656000000000002</v>
      </c>
      <c r="I1640" s="2">
        <f>'Moving Avg'!H1640</f>
        <v>2.0122479999999987</v>
      </c>
      <c r="J1640" s="5" t="str">
        <f>OBV!F1640</f>
        <v>BEARISH</v>
      </c>
      <c r="K1640" s="5" t="str">
        <f>OBV!G1640</f>
        <v>STRONG</v>
      </c>
      <c r="L1640" s="5" t="str">
        <f>OBV!H1640</f>
        <v>BEARISH DIVERGENCE</v>
      </c>
    </row>
    <row r="1641" spans="1:12" ht="13.5" x14ac:dyDescent="0.25">
      <c r="A1641" s="3">
        <f>RSI!A1641</f>
        <v>44701</v>
      </c>
      <c r="B1641" s="2">
        <f>RSI!B1641</f>
        <v>1.94</v>
      </c>
      <c r="C1641" s="2">
        <f>RSI!I1641</f>
        <v>52.525454609856368</v>
      </c>
      <c r="D1641" s="2">
        <f>MACD!E1641</f>
        <v>-5.501568198741813E-3</v>
      </c>
      <c r="E1641" s="2">
        <f>MACD!F1641</f>
        <v>6.5953482754654343E-3</v>
      </c>
      <c r="F1641" s="2">
        <f>'Moving Avg'!D1641</f>
        <v>1.9219999999999999</v>
      </c>
      <c r="G1641" s="2">
        <f>'Moving Avg'!F1641</f>
        <v>1.9039999999999995</v>
      </c>
      <c r="H1641" s="2">
        <f>'Moving Avg'!G1641</f>
        <v>1.9636000000000005</v>
      </c>
      <c r="I1641" s="2">
        <f>'Moving Avg'!H1641</f>
        <v>2.0117989999999986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</row>
    <row r="1642" spans="1:12" ht="13.5" x14ac:dyDescent="0.25">
      <c r="A1642" s="3">
        <f>RSI!A1642</f>
        <v>44704</v>
      </c>
      <c r="B1642" s="2">
        <f>RSI!B1642</f>
        <v>1.9</v>
      </c>
      <c r="C1642" s="2">
        <f>RSI!I1642</f>
        <v>46.311448691184346</v>
      </c>
      <c r="D1642" s="2">
        <f>MACD!E1642</f>
        <v>-6.55749472960232E-3</v>
      </c>
      <c r="E1642" s="2">
        <f>MACD!F1642</f>
        <v>3.964779674451884E-3</v>
      </c>
      <c r="F1642" s="2">
        <f>'Moving Avg'!D1642</f>
        <v>1.9239999999999999</v>
      </c>
      <c r="G1642" s="2">
        <f>'Moving Avg'!F1642</f>
        <v>1.9039999999999999</v>
      </c>
      <c r="H1642" s="2">
        <f>'Moving Avg'!G1642</f>
        <v>1.9606000000000003</v>
      </c>
      <c r="I1642" s="2">
        <f>'Moving Avg'!H1642</f>
        <v>2.0113489999999983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1.9</v>
      </c>
      <c r="C1643" s="2">
        <f>RSI!I1643</f>
        <v>46.311448691184339</v>
      </c>
      <c r="D1643" s="2">
        <f>MACD!E1643</f>
        <v>-8.8485198494550055E-3</v>
      </c>
      <c r="E1643" s="2">
        <f>MACD!F1643</f>
        <v>1.4021197696705062E-3</v>
      </c>
      <c r="F1643" s="2">
        <f>'Moving Avg'!D1643</f>
        <v>1.9159999999999999</v>
      </c>
      <c r="G1643" s="2">
        <f>'Moving Avg'!F1643</f>
        <v>1.9044999999999999</v>
      </c>
      <c r="H1643" s="2">
        <f>'Moving Avg'!G1643</f>
        <v>1.9580000000000004</v>
      </c>
      <c r="I1643" s="2">
        <f>'Moving Avg'!H1643</f>
        <v>2.0104514999999985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1.93</v>
      </c>
      <c r="C1644" s="2">
        <f>RSI!I1644</f>
        <v>51.320741591561145</v>
      </c>
      <c r="D1644" s="2">
        <f>MACD!E1644</f>
        <v>-1.2878827053334208E-2</v>
      </c>
      <c r="E1644" s="2">
        <f>MACD!F1644</f>
        <v>-1.4540695949304364E-3</v>
      </c>
      <c r="F1644" s="2">
        <f>'Moving Avg'!D1644</f>
        <v>1.9219999999999999</v>
      </c>
      <c r="G1644" s="2">
        <f>'Moving Avg'!F1644</f>
        <v>1.9039999999999999</v>
      </c>
      <c r="H1644" s="2">
        <f>'Moving Avg'!G1644</f>
        <v>1.9568000000000005</v>
      </c>
      <c r="I1644" s="2">
        <f>'Moving Avg'!H1644</f>
        <v>2.0097039999999979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44707</v>
      </c>
      <c r="B1645" s="2">
        <f>RSI!B1645</f>
        <v>1.94</v>
      </c>
      <c r="C1645" s="2">
        <f>RSI!I1645</f>
        <v>52.898332700371959</v>
      </c>
      <c r="D1645" s="2">
        <f>MACD!E1645</f>
        <v>-1.862475062271729E-2</v>
      </c>
      <c r="E1645" s="2">
        <f>MACD!F1645</f>
        <v>-4.8882058004878076E-3</v>
      </c>
      <c r="F1645" s="2">
        <f>'Moving Avg'!D1645</f>
        <v>1.9219999999999999</v>
      </c>
      <c r="G1645" s="2">
        <f>'Moving Avg'!F1645</f>
        <v>1.9065000000000001</v>
      </c>
      <c r="H1645" s="2">
        <f>'Moving Avg'!G1645</f>
        <v>1.9566000000000003</v>
      </c>
      <c r="I1645" s="2">
        <f>'Moving Avg'!H1645</f>
        <v>2.0090064999999981</v>
      </c>
      <c r="J1645" s="5" t="str">
        <f>OBV!F1645</f>
        <v>BULLISH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44708</v>
      </c>
      <c r="B1646" s="2">
        <f>RSI!B1646</f>
        <v>1.94</v>
      </c>
      <c r="C1646" s="2">
        <f>RSI!I1646</f>
        <v>52.898332700371959</v>
      </c>
      <c r="D1646" s="2">
        <f>MACD!E1646</f>
        <v>-2.821344002183257E-2</v>
      </c>
      <c r="E1646" s="2">
        <f>MACD!F1646</f>
        <v>-9.5532526447567601E-3</v>
      </c>
      <c r="F1646" s="2">
        <f>'Moving Avg'!D1646</f>
        <v>1.9219999999999999</v>
      </c>
      <c r="G1646" s="2">
        <f>'Moving Avg'!F1646</f>
        <v>1.909</v>
      </c>
      <c r="H1646" s="2">
        <f>'Moving Avg'!G1646</f>
        <v>1.9554000000000002</v>
      </c>
      <c r="I1646" s="2">
        <f>'Moving Avg'!H1646</f>
        <v>2.0083089999999983</v>
      </c>
      <c r="J1646" s="5" t="str">
        <f>OBV!F1646</f>
        <v>BULLISH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1.98</v>
      </c>
      <c r="C1647" s="2">
        <f>RSI!I1647</f>
        <v>59.054199581769439</v>
      </c>
      <c r="D1647" s="2">
        <f>MACD!E1647</f>
        <v>-3.3239183112058868E-2</v>
      </c>
      <c r="E1647" s="2">
        <f>MACD!F1647</f>
        <v>-1.4290438738217183E-2</v>
      </c>
      <c r="F1647" s="2">
        <f>'Moving Avg'!D1647</f>
        <v>1.9379999999999999</v>
      </c>
      <c r="G1647" s="2">
        <f>'Moving Avg'!F1647</f>
        <v>1.9129999999999998</v>
      </c>
      <c r="H1647" s="2">
        <f>'Moving Avg'!G1647</f>
        <v>1.9544000000000004</v>
      </c>
      <c r="I1647" s="2">
        <f>'Moving Avg'!H1647</f>
        <v>2.0077614999999986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</row>
    <row r="1648" spans="1:12" ht="13.5" x14ac:dyDescent="0.25">
      <c r="A1648" s="3">
        <f>RSI!A1648</f>
        <v>44712</v>
      </c>
      <c r="B1648" s="2">
        <f>RSI!B1648</f>
        <v>2.02</v>
      </c>
      <c r="C1648" s="2">
        <f>RSI!I1648</f>
        <v>64.106135587585612</v>
      </c>
      <c r="D1648" s="2">
        <f>MACD!E1648</f>
        <v>-3.3094233303979204E-2</v>
      </c>
      <c r="E1648" s="2">
        <f>MACD!F1648</f>
        <v>-1.8051197651369588E-2</v>
      </c>
      <c r="F1648" s="2">
        <f>'Moving Avg'!D1648</f>
        <v>1.9620000000000002</v>
      </c>
      <c r="G1648" s="2">
        <f>'Moving Avg'!F1648</f>
        <v>1.9164999999999999</v>
      </c>
      <c r="H1648" s="2">
        <f>'Moving Avg'!G1648</f>
        <v>1.9538</v>
      </c>
      <c r="I1648" s="2">
        <f>'Moving Avg'!H1648</f>
        <v>2.0075134999999982</v>
      </c>
      <c r="J1648" s="5" t="str">
        <f>OBV!F1648</f>
        <v>BULLISH</v>
      </c>
      <c r="K1648" s="5" t="str">
        <f>OBV!G1648</f>
        <v>WEAK</v>
      </c>
      <c r="L1648" s="5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2.0099999999999998</v>
      </c>
      <c r="C1649" s="2">
        <f>RSI!I1649</f>
        <v>62.045122205199995</v>
      </c>
      <c r="D1649" s="2">
        <f>MACD!E1649</f>
        <v>-3.8928312704441081E-2</v>
      </c>
      <c r="E1649" s="2">
        <f>MACD!F1649</f>
        <v>-2.2226620661983887E-2</v>
      </c>
      <c r="F1649" s="2">
        <f>'Moving Avg'!D1649</f>
        <v>1.9779999999999998</v>
      </c>
      <c r="G1649" s="2">
        <f>'Moving Avg'!F1649</f>
        <v>1.9219999999999999</v>
      </c>
      <c r="H1649" s="2">
        <f>'Moving Avg'!G1649</f>
        <v>1.9538</v>
      </c>
      <c r="I1649" s="2">
        <f>'Moving Avg'!H1649</f>
        <v>2.0071659999999985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2.0099999999999998</v>
      </c>
      <c r="C1650" s="2">
        <f>RSI!I1650</f>
        <v>62.045122205199988</v>
      </c>
      <c r="D1650" s="2">
        <f>MACD!E1650</f>
        <v>-3.8155260238085464E-2</v>
      </c>
      <c r="E1650" s="2">
        <f>MACD!F1650</f>
        <v>-2.5412348577204202E-2</v>
      </c>
      <c r="F1650" s="2">
        <f>'Moving Avg'!D1650</f>
        <v>1.9919999999999998</v>
      </c>
      <c r="G1650" s="2">
        <f>'Moving Avg'!F1650</f>
        <v>1.9274999999999998</v>
      </c>
      <c r="H1650" s="2">
        <f>'Moving Avg'!G1650</f>
        <v>1.9529999999999998</v>
      </c>
      <c r="I1650" s="2">
        <f>'Moving Avg'!H1650</f>
        <v>2.0068184999999983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2.0099999999999998</v>
      </c>
      <c r="C1651" s="2">
        <f>RSI!I1651</f>
        <v>62.045122205199988</v>
      </c>
      <c r="D1651" s="2">
        <f>MACD!E1651</f>
        <v>-3.7912495368569665E-2</v>
      </c>
      <c r="E1651" s="2">
        <f>MACD!F1651</f>
        <v>-2.7912377935477298E-2</v>
      </c>
      <c r="F1651" s="2">
        <f>'Moving Avg'!D1651</f>
        <v>2.0059999999999998</v>
      </c>
      <c r="G1651" s="2">
        <f>'Moving Avg'!F1651</f>
        <v>1.9329999999999998</v>
      </c>
      <c r="H1651" s="2">
        <f>'Moving Avg'!G1651</f>
        <v>1.9521999999999999</v>
      </c>
      <c r="I1651" s="2">
        <f>'Moving Avg'!H1651</f>
        <v>2.0064709999999981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1.99</v>
      </c>
      <c r="C1652" s="2">
        <f>RSI!I1652</f>
        <v>57.432744838023524</v>
      </c>
      <c r="D1652" s="2">
        <f>MACD!E1652</f>
        <v>-4.2760329213039405E-2</v>
      </c>
      <c r="E1652" s="2">
        <f>MACD!F1652</f>
        <v>-3.088196819098972E-2</v>
      </c>
      <c r="F1652" s="2">
        <f>'Moving Avg'!D1652</f>
        <v>2.008</v>
      </c>
      <c r="G1652" s="2">
        <f>'Moving Avg'!F1652</f>
        <v>1.9375</v>
      </c>
      <c r="H1652" s="2">
        <f>'Moving Avg'!G1652</f>
        <v>1.9516000000000002</v>
      </c>
      <c r="I1652" s="2">
        <f>'Moving Avg'!H1652</f>
        <v>2.0059734999999979</v>
      </c>
      <c r="J1652" s="5" t="str">
        <f>OBV!F1652</f>
        <v>BEARISH</v>
      </c>
      <c r="K1652" s="5" t="str">
        <f>OBV!G1652</f>
        <v>STRONG</v>
      </c>
      <c r="L1652" s="5" t="str">
        <f>OBV!H1652</f>
        <v>BEARISH DIVERGENCE</v>
      </c>
    </row>
    <row r="1653" spans="1:12" ht="13.5" x14ac:dyDescent="0.25">
      <c r="A1653" s="3">
        <f>RSI!A1653</f>
        <v>44719</v>
      </c>
      <c r="B1653" s="2">
        <f>RSI!B1653</f>
        <v>2</v>
      </c>
      <c r="C1653" s="2">
        <f>RSI!I1653</f>
        <v>59.071077854865464</v>
      </c>
      <c r="D1653" s="2">
        <f>MACD!E1653</f>
        <v>-4.7837574199868449E-2</v>
      </c>
      <c r="E1653" s="2">
        <f>MACD!F1653</f>
        <v>-3.4273089392765466E-2</v>
      </c>
      <c r="F1653" s="2">
        <f>'Moving Avg'!D1653</f>
        <v>2.004</v>
      </c>
      <c r="G1653" s="2">
        <f>'Moving Avg'!F1653</f>
        <v>1.9430000000000001</v>
      </c>
      <c r="H1653" s="2">
        <f>'Moving Avg'!G1653</f>
        <v>1.9510000000000003</v>
      </c>
      <c r="I1653" s="2">
        <f>'Moving Avg'!H1653</f>
        <v>2.0055759999999978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2</v>
      </c>
      <c r="C1654" s="2">
        <f>RSI!I1654</f>
        <v>59.071077854865464</v>
      </c>
      <c r="D1654" s="2">
        <f>MACD!E1654</f>
        <v>-4.77945316773003E-2</v>
      </c>
      <c r="E1654" s="2">
        <f>MACD!F1654</f>
        <v>-3.6977377849672435E-2</v>
      </c>
      <c r="F1654" s="2">
        <f>'Moving Avg'!D1654</f>
        <v>2.0019999999999998</v>
      </c>
      <c r="G1654" s="2">
        <f>'Moving Avg'!F1654</f>
        <v>1.9484999999999999</v>
      </c>
      <c r="H1654" s="2">
        <f>'Moving Avg'!G1654</f>
        <v>1.9508000000000003</v>
      </c>
      <c r="I1654" s="2">
        <f>'Moving Avg'!H1654</f>
        <v>2.0051284999999979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2</v>
      </c>
      <c r="C1655" s="2">
        <f>RSI!I1655</f>
        <v>59.071077854865464</v>
      </c>
      <c r="D1655" s="2">
        <f>MACD!E1655</f>
        <v>-4.6475401134806082E-2</v>
      </c>
      <c r="E1655" s="2">
        <f>MACD!F1655</f>
        <v>-3.8876982506699166E-2</v>
      </c>
      <c r="F1655" s="2">
        <f>'Moving Avg'!D1655</f>
        <v>2</v>
      </c>
      <c r="G1655" s="2">
        <f>'Moving Avg'!F1655</f>
        <v>1.9545000000000001</v>
      </c>
      <c r="H1655" s="2">
        <f>'Moving Avg'!G1655</f>
        <v>1.9506000000000003</v>
      </c>
      <c r="I1655" s="2">
        <f>'Moving Avg'!H1655</f>
        <v>2.0047309999999978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2.02</v>
      </c>
      <c r="C1656" s="2">
        <f>RSI!I1656</f>
        <v>62.660911281260873</v>
      </c>
      <c r="D1656" s="2">
        <f>MACD!E1656</f>
        <v>-4.7077502263794146E-2</v>
      </c>
      <c r="E1656" s="2">
        <f>MACD!F1656</f>
        <v>-4.0517086458118162E-2</v>
      </c>
      <c r="F1656" s="2">
        <f>'Moving Avg'!D1656</f>
        <v>2.0019999999999998</v>
      </c>
      <c r="G1656" s="2">
        <f>'Moving Avg'!F1656</f>
        <v>1.9629999999999999</v>
      </c>
      <c r="H1656" s="2">
        <f>'Moving Avg'!G1656</f>
        <v>1.9509999999999998</v>
      </c>
      <c r="I1656" s="2">
        <f>'Moving Avg'!H1656</f>
        <v>2.0044334999999975</v>
      </c>
      <c r="J1656" s="5" t="str">
        <f>OBV!F1656</f>
        <v>BULLISH</v>
      </c>
      <c r="K1656" s="5" t="str">
        <f>OBV!G1656</f>
        <v>WEAK</v>
      </c>
      <c r="L1656" s="5" t="str">
        <f>OBV!H1656</f>
        <v>CONFIRMED BULLISH</v>
      </c>
    </row>
    <row r="1657" spans="1:12" ht="13.5" x14ac:dyDescent="0.25">
      <c r="A1657" s="3">
        <f>RSI!A1657</f>
        <v>44725</v>
      </c>
      <c r="B1657" s="2">
        <f>RSI!B1657</f>
        <v>2.02</v>
      </c>
      <c r="C1657" s="2">
        <f>RSI!I1657</f>
        <v>62.660911281260873</v>
      </c>
      <c r="D1657" s="2">
        <f>MACD!E1657</f>
        <v>-4.1770572923100824E-2</v>
      </c>
      <c r="E1657" s="2">
        <f>MACD!F1657</f>
        <v>-4.07677837511147E-2</v>
      </c>
      <c r="F1657" s="2">
        <f>'Moving Avg'!D1657</f>
        <v>2.008</v>
      </c>
      <c r="G1657" s="2">
        <f>'Moving Avg'!F1657</f>
        <v>1.9695</v>
      </c>
      <c r="H1657" s="2">
        <f>'Moving Avg'!G1657</f>
        <v>1.9514000000000002</v>
      </c>
      <c r="I1657" s="2">
        <f>'Moving Avg'!H1657</f>
        <v>2.0041359999999977</v>
      </c>
      <c r="J1657" s="5" t="str">
        <f>OBV!F1657</f>
        <v>BULLISH</v>
      </c>
      <c r="K1657" s="5" t="str">
        <f>OBV!G1657</f>
        <v>WEAK</v>
      </c>
      <c r="L1657" s="5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2.02</v>
      </c>
      <c r="C1658" s="2">
        <f>RSI!I1658</f>
        <v>62.660911281260873</v>
      </c>
      <c r="D1658" s="2">
        <f>MACD!E1658</f>
        <v>-3.1438698676995003E-2</v>
      </c>
      <c r="E1658" s="2">
        <f>MACD!F1658</f>
        <v>-3.8901966736290761E-2</v>
      </c>
      <c r="F1658" s="2">
        <f>'Moving Avg'!D1658</f>
        <v>2.0119999999999996</v>
      </c>
      <c r="G1658" s="2">
        <f>'Moving Avg'!F1658</f>
        <v>1.9735000000000003</v>
      </c>
      <c r="H1658" s="2">
        <f>'Moving Avg'!G1658</f>
        <v>1.9517999999999998</v>
      </c>
      <c r="I1658" s="2">
        <f>'Moving Avg'!H1658</f>
        <v>2.0038384999999974</v>
      </c>
      <c r="J1658" s="5" t="str">
        <f>OBV!F1658</f>
        <v>BULLISH</v>
      </c>
      <c r="K1658" s="5" t="str">
        <f>OBV!G1658</f>
        <v>WEAK</v>
      </c>
      <c r="L1658" s="5" t="str">
        <f>OBV!H1658</f>
        <v>CONFIRMED BULLISH</v>
      </c>
    </row>
    <row r="1659" spans="1:12" ht="13.5" x14ac:dyDescent="0.25">
      <c r="A1659" s="3">
        <f>RSI!A1659</f>
        <v>44727</v>
      </c>
      <c r="B1659" s="2">
        <f>RSI!B1659</f>
        <v>2.02</v>
      </c>
      <c r="C1659" s="2">
        <f>RSI!I1659</f>
        <v>62.660911281260873</v>
      </c>
      <c r="D1659" s="2">
        <f>MACD!E1659</f>
        <v>-2.4524111177316676E-2</v>
      </c>
      <c r="E1659" s="2">
        <f>MACD!F1659</f>
        <v>-3.6026395624495944E-2</v>
      </c>
      <c r="F1659" s="2">
        <f>'Moving Avg'!D1659</f>
        <v>2.0159999999999996</v>
      </c>
      <c r="G1659" s="2">
        <f>'Moving Avg'!F1659</f>
        <v>1.9795000000000003</v>
      </c>
      <c r="H1659" s="2">
        <f>'Moving Avg'!G1659</f>
        <v>1.9509999999999996</v>
      </c>
      <c r="I1659" s="2">
        <f>'Moving Avg'!H1659</f>
        <v>2.0035904999999974</v>
      </c>
      <c r="J1659" s="5" t="str">
        <f>OBV!F1659</f>
        <v>BULLISH</v>
      </c>
      <c r="K1659" s="5" t="str">
        <f>OBV!G1659</f>
        <v>WEAK</v>
      </c>
      <c r="L1659" s="5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2</v>
      </c>
      <c r="C1660" s="2">
        <f>RSI!I1660</f>
        <v>56.048678964212478</v>
      </c>
      <c r="D1660" s="2">
        <f>MACD!E1660</f>
        <v>-1.7459700900619435E-2</v>
      </c>
      <c r="E1660" s="2">
        <f>MACD!F1660</f>
        <v>-3.2313056679720648E-2</v>
      </c>
      <c r="F1660" s="2">
        <f>'Moving Avg'!D1660</f>
        <v>2.016</v>
      </c>
      <c r="G1660" s="2">
        <f>'Moving Avg'!F1660</f>
        <v>1.9825000000000004</v>
      </c>
      <c r="H1660" s="2">
        <f>'Moving Avg'!G1660</f>
        <v>1.9499999999999997</v>
      </c>
      <c r="I1660" s="2">
        <f>'Moving Avg'!H1660</f>
        <v>2.0032424999999976</v>
      </c>
      <c r="J1660" s="5" t="str">
        <f>OBV!F1660</f>
        <v>BULLISH</v>
      </c>
      <c r="K1660" s="5" t="str">
        <f>OBV!G1660</f>
        <v>WEAK</v>
      </c>
      <c r="L1660" s="5" t="str">
        <f>OBV!H1660</f>
        <v>NEUTRAL</v>
      </c>
    </row>
    <row r="1661" spans="1:12" ht="13.5" x14ac:dyDescent="0.25">
      <c r="A1661" s="3">
        <f>RSI!A1661</f>
        <v>44729</v>
      </c>
      <c r="B1661" s="2">
        <f>RSI!B1661</f>
        <v>2</v>
      </c>
      <c r="C1661" s="2">
        <f>RSI!I1661</f>
        <v>56.048678964212485</v>
      </c>
      <c r="D1661" s="2">
        <f>MACD!E1661</f>
        <v>-1.1611975459894897E-2</v>
      </c>
      <c r="E1661" s="2">
        <f>MACD!F1661</f>
        <v>-2.8172840435755499E-2</v>
      </c>
      <c r="F1661" s="2">
        <f>'Moving Avg'!D1661</f>
        <v>2.012</v>
      </c>
      <c r="G1661" s="2">
        <f>'Moving Avg'!F1661</f>
        <v>1.9855</v>
      </c>
      <c r="H1661" s="2">
        <f>'Moving Avg'!G1661</f>
        <v>1.9491999999999996</v>
      </c>
      <c r="I1661" s="2">
        <f>'Moving Avg'!H1661</f>
        <v>2.0028944999999978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2</v>
      </c>
      <c r="C1662" s="2">
        <f>RSI!I1662</f>
        <v>56.048678964212485</v>
      </c>
      <c r="D1662" s="2">
        <f>MACD!E1662</f>
        <v>-9.8610569469637088E-3</v>
      </c>
      <c r="E1662" s="2">
        <f>MACD!F1662</f>
        <v>-2.4510483737997142E-2</v>
      </c>
      <c r="F1662" s="2">
        <f>'Moving Avg'!D1662</f>
        <v>2.008</v>
      </c>
      <c r="G1662" s="2">
        <f>'Moving Avg'!F1662</f>
        <v>1.9904999999999997</v>
      </c>
      <c r="H1662" s="2">
        <f>'Moving Avg'!G1662</f>
        <v>1.9495999999999998</v>
      </c>
      <c r="I1662" s="2">
        <f>'Moving Avg'!H1662</f>
        <v>2.0025464999999976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2</v>
      </c>
      <c r="C1663" s="2">
        <f>RSI!I1663</f>
        <v>56.048678964212485</v>
      </c>
      <c r="D1663" s="2">
        <f>MACD!E1663</f>
        <v>-6.9523765513970215E-3</v>
      </c>
      <c r="E1663" s="2">
        <f>MACD!F1663</f>
        <v>-2.0998862300677119E-2</v>
      </c>
      <c r="F1663" s="2">
        <f>'Moving Avg'!D1663</f>
        <v>2.004</v>
      </c>
      <c r="G1663" s="2">
        <f>'Moving Avg'!F1663</f>
        <v>1.9954999999999998</v>
      </c>
      <c r="H1663" s="2">
        <f>'Moving Avg'!G1663</f>
        <v>1.9505999999999994</v>
      </c>
      <c r="I1663" s="2">
        <f>'Moving Avg'!H1663</f>
        <v>2.0024969999999973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2</v>
      </c>
      <c r="C1664" s="2">
        <f>RSI!I1664</f>
        <v>56.048678964212485</v>
      </c>
      <c r="D1664" s="2">
        <f>MACD!E1664</f>
        <v>-4.5942665371907498E-3</v>
      </c>
      <c r="E1664" s="2">
        <f>MACD!F1664</f>
        <v>-1.7717943147979844E-2</v>
      </c>
      <c r="F1664" s="2">
        <f>'Moving Avg'!D1664</f>
        <v>2</v>
      </c>
      <c r="G1664" s="2">
        <f>'Moving Avg'!F1664</f>
        <v>1.9989999999999999</v>
      </c>
      <c r="H1664" s="2">
        <f>'Moving Avg'!G1664</f>
        <v>1.9513999999999996</v>
      </c>
      <c r="I1664" s="2">
        <f>'Moving Avg'!H1664</f>
        <v>2.0022484999999972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2</v>
      </c>
      <c r="C1665" s="2">
        <f>RSI!I1665</f>
        <v>56.048678964212485</v>
      </c>
      <c r="D1665" s="2">
        <f>MACD!E1665</f>
        <v>-2.6943881324741348E-3</v>
      </c>
      <c r="E1665" s="2">
        <f>MACD!F1665</f>
        <v>-1.4713232144878702E-2</v>
      </c>
      <c r="F1665" s="2">
        <f>'Moving Avg'!D1665</f>
        <v>2</v>
      </c>
      <c r="G1665" s="2">
        <f>'Moving Avg'!F1665</f>
        <v>2.0019999999999998</v>
      </c>
      <c r="H1665" s="2">
        <f>'Moving Avg'!G1665</f>
        <v>1.9511999999999994</v>
      </c>
      <c r="I1665" s="2">
        <f>'Moving Avg'!H1665</f>
        <v>2.0019999999999971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2</v>
      </c>
      <c r="C1666" s="2">
        <f>RSI!I1666</f>
        <v>56.048678964212485</v>
      </c>
      <c r="D1666" s="2">
        <f>MACD!E1666</f>
        <v>1.9017489439561164E-3</v>
      </c>
      <c r="E1666" s="2">
        <f>MACD!F1666</f>
        <v>-1.1390235927111738E-2</v>
      </c>
      <c r="F1666" s="2">
        <f>'Moving Avg'!D1666</f>
        <v>2</v>
      </c>
      <c r="G1666" s="2">
        <f>'Moving Avg'!F1666</f>
        <v>2.0049999999999999</v>
      </c>
      <c r="H1666" s="2">
        <f>'Moving Avg'!G1666</f>
        <v>1.9509999999999994</v>
      </c>
      <c r="I1666" s="2">
        <f>'Moving Avg'!H1666</f>
        <v>2.002049999999997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44739</v>
      </c>
      <c r="B1667" s="2">
        <f>RSI!B1667</f>
        <v>2</v>
      </c>
      <c r="C1667" s="2">
        <f>RSI!I1667</f>
        <v>56.048678964212478</v>
      </c>
      <c r="D1667" s="2">
        <f>MACD!E1667</f>
        <v>5.7089589161567478E-3</v>
      </c>
      <c r="E1667" s="2">
        <f>MACD!F1667</f>
        <v>-7.9703969584580415E-3</v>
      </c>
      <c r="F1667" s="2">
        <f>'Moving Avg'!D1667</f>
        <v>2</v>
      </c>
      <c r="G1667" s="2">
        <f>'Moving Avg'!F1667</f>
        <v>2.0059999999999998</v>
      </c>
      <c r="H1667" s="2">
        <f>'Moving Avg'!G1667</f>
        <v>1.9515999999999991</v>
      </c>
      <c r="I1667" s="2">
        <f>'Moving Avg'!H1667</f>
        <v>2.0020999999999973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1.99</v>
      </c>
      <c r="C1668" s="2">
        <f>RSI!I1668</f>
        <v>51.164746032877339</v>
      </c>
      <c r="D1668" s="2">
        <f>MACD!E1668</f>
        <v>9.5954173397765352E-3</v>
      </c>
      <c r="E1668" s="2">
        <f>MACD!F1668</f>
        <v>-4.4572340988111268E-3</v>
      </c>
      <c r="F1668" s="2">
        <f>'Moving Avg'!D1668</f>
        <v>1.998</v>
      </c>
      <c r="G1668" s="2">
        <f>'Moving Avg'!F1668</f>
        <v>2.0044999999999997</v>
      </c>
      <c r="H1668" s="2">
        <f>'Moving Avg'!G1668</f>
        <v>1.9519999999999991</v>
      </c>
      <c r="I1668" s="2">
        <f>'Moving Avg'!H1668</f>
        <v>2.0020999999999973</v>
      </c>
      <c r="J1668" s="5" t="str">
        <f>OBV!F1668</f>
        <v>BEARISH</v>
      </c>
      <c r="K1668" s="5" t="str">
        <f>OBV!G1668</f>
        <v>STRONG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1.98</v>
      </c>
      <c r="C1669" s="2">
        <f>RSI!I1669</f>
        <v>46.775338239589054</v>
      </c>
      <c r="D1669" s="2">
        <f>MACD!E1669</f>
        <v>1.3613634995435442E-2</v>
      </c>
      <c r="E1669" s="2">
        <f>MACD!F1669</f>
        <v>-8.4306027996181292E-4</v>
      </c>
      <c r="F1669" s="2">
        <f>'Moving Avg'!D1669</f>
        <v>1.9940000000000002</v>
      </c>
      <c r="G1669" s="2">
        <f>'Moving Avg'!F1669</f>
        <v>2.0030000000000001</v>
      </c>
      <c r="H1669" s="2">
        <f>'Moving Avg'!G1669</f>
        <v>1.952199999999999</v>
      </c>
      <c r="I1669" s="2">
        <f>'Moving Avg'!H1669</f>
        <v>2.0020499999999974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1.95</v>
      </c>
      <c r="C1670" s="2">
        <f>RSI!I1670</f>
        <v>36.624301560977237</v>
      </c>
      <c r="D1670" s="2">
        <f>MACD!E1670</f>
        <v>1.6207809682969865E-2</v>
      </c>
      <c r="E1670" s="2">
        <f>MACD!F1670</f>
        <v>2.5671137126245225E-3</v>
      </c>
      <c r="F1670" s="2">
        <f>'Moving Avg'!D1670</f>
        <v>1.984</v>
      </c>
      <c r="G1670" s="2">
        <f>'Moving Avg'!F1670</f>
        <v>2</v>
      </c>
      <c r="H1670" s="2">
        <f>'Moving Avg'!G1670</f>
        <v>1.9521999999999995</v>
      </c>
      <c r="I1670" s="2">
        <f>'Moving Avg'!H1670</f>
        <v>2.0018499999999975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1.95</v>
      </c>
      <c r="C1671" s="2">
        <f>RSI!I1671</f>
        <v>36.624301560977237</v>
      </c>
      <c r="D1671" s="2">
        <f>MACD!E1671</f>
        <v>1.8625378914707946E-2</v>
      </c>
      <c r="E1671" s="2">
        <f>MACD!F1671</f>
        <v>5.7787667530412078E-3</v>
      </c>
      <c r="F1671" s="2">
        <f>'Moving Avg'!D1671</f>
        <v>1.9740000000000002</v>
      </c>
      <c r="G1671" s="2">
        <f>'Moving Avg'!F1671</f>
        <v>1.9970000000000003</v>
      </c>
      <c r="H1671" s="2">
        <f>'Moving Avg'!G1671</f>
        <v>1.9531999999999994</v>
      </c>
      <c r="I1671" s="2">
        <f>'Moving Avg'!H1671</f>
        <v>2.0016499999999975</v>
      </c>
      <c r="J1671" s="5" t="str">
        <f>OBV!F1671</f>
        <v>BEARISH</v>
      </c>
      <c r="K1671" s="5" t="str">
        <f>OBV!G1671</f>
        <v>STRONG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1.95</v>
      </c>
      <c r="C1672" s="2">
        <f>RSI!I1672</f>
        <v>36.62430156097723</v>
      </c>
      <c r="D1672" s="2">
        <f>MACD!E1672</f>
        <v>2.0877031402084523E-2</v>
      </c>
      <c r="E1672" s="2">
        <f>MACD!F1672</f>
        <v>8.7984196828498722E-3</v>
      </c>
      <c r="F1672" s="2">
        <f>'Moving Avg'!D1672</f>
        <v>1.964</v>
      </c>
      <c r="G1672" s="2">
        <f>'Moving Avg'!F1672</f>
        <v>1.9950000000000003</v>
      </c>
      <c r="H1672" s="2">
        <f>'Moving Avg'!G1672</f>
        <v>1.9541999999999995</v>
      </c>
      <c r="I1672" s="2">
        <f>'Moving Avg'!H1672</f>
        <v>2.0014499999999975</v>
      </c>
      <c r="J1672" s="5" t="str">
        <f>OBV!F1672</f>
        <v>BEARISH</v>
      </c>
      <c r="K1672" s="5" t="str">
        <f>OBV!G1672</f>
        <v>STRONG</v>
      </c>
      <c r="L1672" s="5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1.95</v>
      </c>
      <c r="C1673" s="2">
        <f>RSI!I1673</f>
        <v>36.62430156097723</v>
      </c>
      <c r="D1673" s="2">
        <f>MACD!E1673</f>
        <v>2.2973032280774408E-2</v>
      </c>
      <c r="E1673" s="2">
        <f>MACD!F1673</f>
        <v>1.1633342202434779E-2</v>
      </c>
      <c r="F1673" s="2">
        <f>'Moving Avg'!D1673</f>
        <v>1.956</v>
      </c>
      <c r="G1673" s="2">
        <f>'Moving Avg'!F1673</f>
        <v>1.9925000000000004</v>
      </c>
      <c r="H1673" s="2">
        <f>'Moving Avg'!G1673</f>
        <v>1.9554</v>
      </c>
      <c r="I1673" s="2">
        <f>'Moving Avg'!H1673</f>
        <v>2.0012499999999975</v>
      </c>
      <c r="J1673" s="5" t="str">
        <f>OBV!F1673</f>
        <v>BEARISH</v>
      </c>
      <c r="K1673" s="5" t="str">
        <f>OBV!G1673</f>
        <v>STRONG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1.94</v>
      </c>
      <c r="C1674" s="2">
        <f>RSI!I1674</f>
        <v>33.376757292582667</v>
      </c>
      <c r="D1674" s="2">
        <f>MACD!E1674</f>
        <v>2.5663938584240542E-2</v>
      </c>
      <c r="E1674" s="2">
        <f>MACD!F1674</f>
        <v>1.4439461478795932E-2</v>
      </c>
      <c r="F1674" s="2">
        <f>'Moving Avg'!D1674</f>
        <v>1.948</v>
      </c>
      <c r="G1674" s="2">
        <f>'Moving Avg'!F1674</f>
        <v>1.9895</v>
      </c>
      <c r="H1674" s="2">
        <f>'Moving Avg'!G1674</f>
        <v>1.9554</v>
      </c>
      <c r="I1674" s="2">
        <f>'Moving Avg'!H1674</f>
        <v>2.0009499999999973</v>
      </c>
      <c r="J1674" s="5" t="str">
        <f>OBV!F1674</f>
        <v>BEARISH</v>
      </c>
      <c r="K1674" s="5" t="str">
        <f>OBV!G1674</f>
        <v>STRONG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1.95</v>
      </c>
      <c r="C1675" s="2">
        <f>RSI!I1675</f>
        <v>39.18422321566149</v>
      </c>
      <c r="D1675" s="2">
        <f>MACD!E1675</f>
        <v>2.7422751915056276E-2</v>
      </c>
      <c r="E1675" s="2">
        <f>MACD!F1675</f>
        <v>1.7036119566048002E-2</v>
      </c>
      <c r="F1675" s="2">
        <f>'Moving Avg'!D1675</f>
        <v>1.9479999999999997</v>
      </c>
      <c r="G1675" s="2">
        <f>'Moving Avg'!F1675</f>
        <v>1.9870000000000001</v>
      </c>
      <c r="H1675" s="2">
        <f>'Moving Avg'!G1675</f>
        <v>1.9566000000000003</v>
      </c>
      <c r="I1675" s="2">
        <f>'Moving Avg'!H1675</f>
        <v>2.000699999999997</v>
      </c>
      <c r="J1675" s="5" t="str">
        <f>OBV!F1675</f>
        <v>BEARISH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44750</v>
      </c>
      <c r="B1676" s="2">
        <f>RSI!B1676</f>
        <v>1.94</v>
      </c>
      <c r="C1676" s="2">
        <f>RSI!I1676</f>
        <v>35.821512514713888</v>
      </c>
      <c r="D1676" s="2">
        <f>MACD!E1676</f>
        <v>2.9798770884611692E-2</v>
      </c>
      <c r="E1676" s="2">
        <f>MACD!F1676</f>
        <v>1.9588649829760742E-2</v>
      </c>
      <c r="F1676" s="2">
        <f>'Moving Avg'!D1676</f>
        <v>1.9460000000000002</v>
      </c>
      <c r="G1676" s="2">
        <f>'Moving Avg'!F1676</f>
        <v>1.9829999999999999</v>
      </c>
      <c r="H1676" s="2">
        <f>'Moving Avg'!G1676</f>
        <v>1.9576000000000002</v>
      </c>
      <c r="I1676" s="2">
        <f>'Moving Avg'!H1676</f>
        <v>2.0003999999999973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1.94</v>
      </c>
      <c r="C1677" s="2">
        <f>RSI!I1677</f>
        <v>35.821512514713888</v>
      </c>
      <c r="D1677" s="2">
        <f>MACD!E1677</f>
        <v>3.2004497759510198E-2</v>
      </c>
      <c r="E1677" s="2">
        <f>MACD!F1677</f>
        <v>2.2071819415710636E-2</v>
      </c>
      <c r="F1677" s="2">
        <f>'Moving Avg'!D1677</f>
        <v>1.9439999999999997</v>
      </c>
      <c r="G1677" s="2">
        <f>'Moving Avg'!F1677</f>
        <v>1.9789999999999996</v>
      </c>
      <c r="H1677" s="2">
        <f>'Moving Avg'!G1677</f>
        <v>1.9584000000000004</v>
      </c>
      <c r="I1677" s="2">
        <f>'Moving Avg'!H1677</f>
        <v>2.0000999999999975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1.94</v>
      </c>
      <c r="C1678" s="2">
        <f>RSI!I1678</f>
        <v>35.821512514713888</v>
      </c>
      <c r="D1678" s="2">
        <f>MACD!E1678</f>
        <v>3.2513206875063094E-2</v>
      </c>
      <c r="E1678" s="2">
        <f>MACD!F1678</f>
        <v>2.4160096907581127E-2</v>
      </c>
      <c r="F1678" s="2">
        <f>'Moving Avg'!D1678</f>
        <v>1.9419999999999997</v>
      </c>
      <c r="G1678" s="2">
        <f>'Moving Avg'!F1678</f>
        <v>1.9749999999999996</v>
      </c>
      <c r="H1678" s="2">
        <f>'Moving Avg'!G1678</f>
        <v>1.9582000000000002</v>
      </c>
      <c r="I1678" s="2">
        <f>'Moving Avg'!H1678</f>
        <v>1.9998499999999977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1.99</v>
      </c>
      <c r="C1679" s="2">
        <f>RSI!I1679</f>
        <v>58.21503325931323</v>
      </c>
      <c r="D1679" s="2">
        <f>MACD!E1679</f>
        <v>2.7868882599498379E-2</v>
      </c>
      <c r="E1679" s="2">
        <f>MACD!F1679</f>
        <v>2.490185404596458E-2</v>
      </c>
      <c r="F1679" s="2">
        <f>'Moving Avg'!D1679</f>
        <v>1.952</v>
      </c>
      <c r="G1679" s="2">
        <f>'Moving Avg'!F1679</f>
        <v>1.9734999999999996</v>
      </c>
      <c r="H1679" s="2">
        <f>'Moving Avg'!G1679</f>
        <v>1.96</v>
      </c>
      <c r="I1679" s="2">
        <f>'Moving Avg'!H1679</f>
        <v>1.9997999999999976</v>
      </c>
      <c r="J1679" s="5" t="str">
        <f>OBV!F1679</f>
        <v>BULLISH</v>
      </c>
      <c r="K1679" s="5" t="str">
        <f>OBV!G1679</f>
        <v>WEAK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2</v>
      </c>
      <c r="C1680" s="2">
        <f>RSI!I1680</f>
        <v>61.135802743178999</v>
      </c>
      <c r="D1680" s="2">
        <f>MACD!E1680</f>
        <v>1.8442487425201382E-2</v>
      </c>
      <c r="E1680" s="2">
        <f>MACD!F1680</f>
        <v>2.3609980721811943E-2</v>
      </c>
      <c r="F1680" s="2">
        <f>'Moving Avg'!D1680</f>
        <v>1.9620000000000002</v>
      </c>
      <c r="G1680" s="2">
        <f>'Moving Avg'!F1680</f>
        <v>1.9735</v>
      </c>
      <c r="H1680" s="2">
        <f>'Moving Avg'!G1680</f>
        <v>1.9620000000000002</v>
      </c>
      <c r="I1680" s="2">
        <f>'Moving Avg'!H1680</f>
        <v>1.9994999999999976</v>
      </c>
      <c r="J1680" s="5" t="str">
        <f>OBV!F1680</f>
        <v>BULLISH</v>
      </c>
      <c r="K1680" s="5" t="str">
        <f>OBV!G1680</f>
        <v>WEAK</v>
      </c>
      <c r="L1680" s="5" t="str">
        <f>OBV!H1680</f>
        <v>CONFIRMED BULLISH</v>
      </c>
    </row>
    <row r="1681" spans="1:12" ht="13.5" x14ac:dyDescent="0.25">
      <c r="A1681" s="3">
        <f>RSI!A1681</f>
        <v>44757</v>
      </c>
      <c r="B1681" s="2">
        <f>RSI!B1681</f>
        <v>2</v>
      </c>
      <c r="C1681" s="2">
        <f>RSI!I1681</f>
        <v>61.135802743178999</v>
      </c>
      <c r="D1681" s="2">
        <f>MACD!E1681</f>
        <v>1.0277163713997561E-2</v>
      </c>
      <c r="E1681" s="2">
        <f>MACD!F1681</f>
        <v>2.0943417320249069E-2</v>
      </c>
      <c r="F1681" s="2">
        <f>'Moving Avg'!D1681</f>
        <v>1.9740000000000002</v>
      </c>
      <c r="G1681" s="2">
        <f>'Moving Avg'!F1681</f>
        <v>1.9735000000000003</v>
      </c>
      <c r="H1681" s="2">
        <f>'Moving Avg'!G1681</f>
        <v>1.9640000000000004</v>
      </c>
      <c r="I1681" s="2">
        <f>'Moving Avg'!H1681</f>
        <v>1.9988999999999977</v>
      </c>
      <c r="J1681" s="5" t="str">
        <f>OBV!F1681</f>
        <v>BULLISH</v>
      </c>
      <c r="K1681" s="5" t="str">
        <f>OBV!G1681</f>
        <v>WEAK</v>
      </c>
      <c r="L1681" s="5" t="str">
        <f>OBV!H1681</f>
        <v>CONFIRMED BULLISH</v>
      </c>
    </row>
    <row r="1682" spans="1:12" ht="13.5" x14ac:dyDescent="0.25">
      <c r="A1682" s="3">
        <f>RSI!A1682</f>
        <v>44760</v>
      </c>
      <c r="B1682" s="2">
        <f>RSI!B1682</f>
        <v>2.0099999999999998</v>
      </c>
      <c r="C1682" s="2">
        <f>RSI!I1682</f>
        <v>64.050164726796993</v>
      </c>
      <c r="D1682" s="2">
        <f>MACD!E1682</f>
        <v>2.4521703366839898E-3</v>
      </c>
      <c r="E1682" s="2">
        <f>MACD!F1682</f>
        <v>1.7245167923536052E-2</v>
      </c>
      <c r="F1682" s="2">
        <f>'Moving Avg'!D1682</f>
        <v>1.988</v>
      </c>
      <c r="G1682" s="2">
        <f>'Moving Avg'!F1682</f>
        <v>1.9740000000000002</v>
      </c>
      <c r="H1682" s="2">
        <f>'Moving Avg'!G1682</f>
        <v>1.9662000000000004</v>
      </c>
      <c r="I1682" s="2">
        <f>'Moving Avg'!H1682</f>
        <v>1.9986499999999976</v>
      </c>
      <c r="J1682" s="5" t="str">
        <f>OBV!F1682</f>
        <v>BULLISH</v>
      </c>
      <c r="K1682" s="5" t="str">
        <f>OBV!G1682</f>
        <v>WEAK</v>
      </c>
      <c r="L1682" s="5" t="str">
        <f>OBV!H1682</f>
        <v>CONFIRMED BULLISH</v>
      </c>
    </row>
    <row r="1683" spans="1:12" ht="13.5" x14ac:dyDescent="0.25">
      <c r="A1683" s="3">
        <f>RSI!A1683</f>
        <v>44761</v>
      </c>
      <c r="B1683" s="2">
        <f>RSI!B1683</f>
        <v>2.0099999999999998</v>
      </c>
      <c r="C1683" s="2">
        <f>RSI!I1683</f>
        <v>64.050164726796993</v>
      </c>
      <c r="D1683" s="2">
        <f>MACD!E1683</f>
        <v>-4.3902281251619879E-3</v>
      </c>
      <c r="E1683" s="2">
        <f>MACD!F1683</f>
        <v>1.2918088713796443E-2</v>
      </c>
      <c r="F1683" s="2">
        <f>'Moving Avg'!D1683</f>
        <v>2.0019999999999998</v>
      </c>
      <c r="G1683" s="2">
        <f>'Moving Avg'!F1683</f>
        <v>1.9744999999999997</v>
      </c>
      <c r="H1683" s="2">
        <f>'Moving Avg'!G1683</f>
        <v>1.9686000000000003</v>
      </c>
      <c r="I1683" s="2">
        <f>'Moving Avg'!H1683</f>
        <v>1.9981999999999973</v>
      </c>
      <c r="J1683" s="5" t="str">
        <f>OBV!F1683</f>
        <v>BULLISH</v>
      </c>
      <c r="K1683" s="5" t="str">
        <f>OBV!G1683</f>
        <v>WEAK</v>
      </c>
      <c r="L1683" s="5" t="str">
        <f>OBV!H1683</f>
        <v>CONFIRMED BULLISH</v>
      </c>
    </row>
    <row r="1684" spans="1:12" ht="13.5" x14ac:dyDescent="0.25">
      <c r="A1684" s="3">
        <f>RSI!A1684</f>
        <v>44762</v>
      </c>
      <c r="B1684" s="2">
        <f>RSI!B1684</f>
        <v>2.0099999999999998</v>
      </c>
      <c r="C1684" s="2">
        <f>RSI!I1684</f>
        <v>64.050164726796993</v>
      </c>
      <c r="D1684" s="2">
        <f>MACD!E1684</f>
        <v>-1.1923272753386893E-2</v>
      </c>
      <c r="E1684" s="2">
        <f>MACD!F1684</f>
        <v>7.9498164203597767E-3</v>
      </c>
      <c r="F1684" s="2">
        <f>'Moving Avg'!D1684</f>
        <v>2.0059999999999998</v>
      </c>
      <c r="G1684" s="2">
        <f>'Moving Avg'!F1684</f>
        <v>1.9749999999999996</v>
      </c>
      <c r="H1684" s="2">
        <f>'Moving Avg'!G1684</f>
        <v>1.9710000000000005</v>
      </c>
      <c r="I1684" s="2">
        <f>'Moving Avg'!H1684</f>
        <v>1.9980499999999974</v>
      </c>
      <c r="J1684" s="5" t="str">
        <f>OBV!F1684</f>
        <v>BULLISH</v>
      </c>
      <c r="K1684" s="5" t="str">
        <f>OBV!G1684</f>
        <v>WEAK</v>
      </c>
      <c r="L1684" s="5" t="str">
        <f>OBV!H1684</f>
        <v>CONFIRMED BULLISH</v>
      </c>
    </row>
    <row r="1685" spans="1:12" ht="13.5" x14ac:dyDescent="0.25">
      <c r="A1685" s="3">
        <f>RSI!A1685</f>
        <v>44763</v>
      </c>
      <c r="B1685" s="2">
        <f>RSI!B1685</f>
        <v>2.02</v>
      </c>
      <c r="C1685" s="2">
        <f>RSI!I1685</f>
        <v>67.12883344151102</v>
      </c>
      <c r="D1685" s="2">
        <f>MACD!E1685</f>
        <v>-1.7689353043268019E-2</v>
      </c>
      <c r="E1685" s="2">
        <f>MACD!F1685</f>
        <v>2.8219825276342178E-3</v>
      </c>
      <c r="F1685" s="2">
        <f>'Moving Avg'!D1685</f>
        <v>2.0099999999999998</v>
      </c>
      <c r="G1685" s="2">
        <f>'Moving Avg'!F1685</f>
        <v>1.9759999999999998</v>
      </c>
      <c r="H1685" s="2">
        <f>'Moving Avg'!G1685</f>
        <v>1.9738000000000004</v>
      </c>
      <c r="I1685" s="2">
        <f>'Moving Avg'!H1685</f>
        <v>1.997849999999997</v>
      </c>
      <c r="J1685" s="5" t="str">
        <f>OBV!F1685</f>
        <v>BULLISH</v>
      </c>
      <c r="K1685" s="5" t="str">
        <f>OBV!G1685</f>
        <v>WEAK</v>
      </c>
      <c r="L1685" s="5" t="str">
        <f>OBV!H1685</f>
        <v>CONFIRMED BULLISH</v>
      </c>
    </row>
    <row r="1686" spans="1:12" ht="13.5" x14ac:dyDescent="0.25">
      <c r="A1686" s="3">
        <f>RSI!A1686</f>
        <v>44764</v>
      </c>
      <c r="B1686" s="2">
        <f>RSI!B1686</f>
        <v>2.02</v>
      </c>
      <c r="C1686" s="2">
        <f>RSI!I1686</f>
        <v>67.12883344151102</v>
      </c>
      <c r="D1686" s="2">
        <f>MACD!E1686</f>
        <v>-2.4341531583280229E-2</v>
      </c>
      <c r="E1686" s="2">
        <f>MACD!F1686</f>
        <v>-2.6107202945486719E-3</v>
      </c>
      <c r="F1686" s="2">
        <f>'Moving Avg'!D1686</f>
        <v>2.0139999999999998</v>
      </c>
      <c r="G1686" s="2">
        <f>'Moving Avg'!F1686</f>
        <v>1.9770000000000003</v>
      </c>
      <c r="H1686" s="2">
        <f>'Moving Avg'!G1686</f>
        <v>1.9772000000000003</v>
      </c>
      <c r="I1686" s="2">
        <f>'Moving Avg'!H1686</f>
        <v>1.9977499999999973</v>
      </c>
      <c r="J1686" s="5" t="str">
        <f>OBV!F1686</f>
        <v>BULLISH</v>
      </c>
      <c r="K1686" s="5" t="str">
        <f>OBV!G1686</f>
        <v>WEAK</v>
      </c>
      <c r="L1686" s="5" t="str">
        <f>OBV!H1686</f>
        <v>CONFIRMED BULLISH</v>
      </c>
    </row>
    <row r="1687" spans="1:12" ht="13.5" x14ac:dyDescent="0.25">
      <c r="A1687" s="3">
        <f>RSI!A1687</f>
        <v>44768</v>
      </c>
      <c r="B1687" s="2">
        <f>RSI!B1687</f>
        <v>2.0299999999999998</v>
      </c>
      <c r="C1687" s="2">
        <f>RSI!I1687</f>
        <v>70.098628804385712</v>
      </c>
      <c r="D1687" s="2">
        <f>MACD!E1687</f>
        <v>-3.092837765783929E-2</v>
      </c>
      <c r="E1687" s="2">
        <f>MACD!F1687</f>
        <v>-8.2742517672067962E-3</v>
      </c>
      <c r="F1687" s="2">
        <f>'Moving Avg'!D1687</f>
        <v>2.0179999999999998</v>
      </c>
      <c r="G1687" s="2">
        <f>'Moving Avg'!F1687</f>
        <v>1.9784999999999999</v>
      </c>
      <c r="H1687" s="2">
        <f>'Moving Avg'!G1687</f>
        <v>1.9800000000000002</v>
      </c>
      <c r="I1687" s="2">
        <f>'Moving Avg'!H1687</f>
        <v>1.9974999999999972</v>
      </c>
      <c r="J1687" s="5" t="str">
        <f>OBV!F1687</f>
        <v>BULLISH</v>
      </c>
      <c r="K1687" s="5" t="str">
        <f>OBV!G1687</f>
        <v>WEAK</v>
      </c>
      <c r="L1687" s="5" t="str">
        <f>OBV!H1687</f>
        <v>CONFIRMED BULLISH</v>
      </c>
    </row>
    <row r="1688" spans="1:12" ht="13.5" x14ac:dyDescent="0.25">
      <c r="A1688" s="3">
        <f>RSI!A1688</f>
        <v>44769</v>
      </c>
      <c r="B1688" s="2">
        <f>RSI!B1688</f>
        <v>2.02</v>
      </c>
      <c r="C1688" s="2">
        <f>RSI!I1688</f>
        <v>63.883047953912367</v>
      </c>
      <c r="D1688" s="2">
        <f>MACD!E1688</f>
        <v>-3.6021452187390279E-2</v>
      </c>
      <c r="E1688" s="2">
        <f>MACD!F1688</f>
        <v>-1.3823691851243493E-2</v>
      </c>
      <c r="F1688" s="2">
        <f>'Moving Avg'!D1688</f>
        <v>2.0199999999999996</v>
      </c>
      <c r="G1688" s="2">
        <f>'Moving Avg'!F1688</f>
        <v>1.98</v>
      </c>
      <c r="H1688" s="2">
        <f>'Moving Avg'!G1688</f>
        <v>1.9816000000000003</v>
      </c>
      <c r="I1688" s="2">
        <f>'Moving Avg'!H1688</f>
        <v>1.9971499999999971</v>
      </c>
      <c r="J1688" s="5" t="str">
        <f>OBV!F1688</f>
        <v>BULLISH</v>
      </c>
      <c r="K1688" s="5" t="str">
        <f>OBV!G1688</f>
        <v>WEAK</v>
      </c>
      <c r="L1688" s="5" t="str">
        <f>OBV!H1688</f>
        <v>CONFIRMED BULLISH</v>
      </c>
    </row>
    <row r="1689" spans="1:12" ht="13.5" x14ac:dyDescent="0.25">
      <c r="A1689" s="3">
        <f>RSI!A1689</f>
        <v>44770</v>
      </c>
      <c r="B1689" s="2">
        <f>RSI!B1689</f>
        <v>2</v>
      </c>
      <c r="C1689" s="2">
        <f>RSI!I1689</f>
        <v>53.639080289803253</v>
      </c>
      <c r="D1689" s="2">
        <f>MACD!E1689</f>
        <v>-3.1339143602993946E-2</v>
      </c>
      <c r="E1689" s="2">
        <f>MACD!F1689</f>
        <v>-1.7326782201593584E-2</v>
      </c>
      <c r="F1689" s="2">
        <f>'Moving Avg'!D1689</f>
        <v>2.0179999999999998</v>
      </c>
      <c r="G1689" s="2">
        <f>'Moving Avg'!F1689</f>
        <v>1.9809999999999999</v>
      </c>
      <c r="H1689" s="2">
        <f>'Moving Avg'!G1689</f>
        <v>1.9836</v>
      </c>
      <c r="I1689" s="2">
        <f>'Moving Avg'!H1689</f>
        <v>1.9969499999999971</v>
      </c>
      <c r="J1689" s="5" t="str">
        <f>OBV!F1689</f>
        <v>BULLISH</v>
      </c>
      <c r="K1689" s="5" t="str">
        <f>OBV!G1689</f>
        <v>WEAK</v>
      </c>
      <c r="L1689" s="5" t="str">
        <f>OBV!H1689</f>
        <v>BULLISH DIVERGENCE</v>
      </c>
    </row>
    <row r="1690" spans="1:12" ht="13.5" x14ac:dyDescent="0.25">
      <c r="A1690" s="3">
        <f>RSI!A1690</f>
        <v>44771</v>
      </c>
      <c r="B1690" s="2">
        <f>RSI!B1690</f>
        <v>2.0499999999999998</v>
      </c>
      <c r="C1690" s="2">
        <f>RSI!I1690</f>
        <v>67.618839057595196</v>
      </c>
      <c r="D1690" s="2">
        <f>MACD!E1690</f>
        <v>-2.9592729257920336E-2</v>
      </c>
      <c r="E1690" s="2">
        <f>MACD!F1690</f>
        <v>-1.9779971612858938E-2</v>
      </c>
      <c r="F1690" s="2">
        <f>'Moving Avg'!D1690</f>
        <v>2.024</v>
      </c>
      <c r="G1690" s="2">
        <f>'Moving Avg'!F1690</f>
        <v>1.9859999999999995</v>
      </c>
      <c r="H1690" s="2">
        <f>'Moving Avg'!G1690</f>
        <v>1.9858000000000002</v>
      </c>
      <c r="I1690" s="2">
        <f>'Moving Avg'!H1690</f>
        <v>1.996999999999997</v>
      </c>
      <c r="J1690" s="5" t="str">
        <f>OBV!F1690</f>
        <v>BULLISH</v>
      </c>
      <c r="K1690" s="5" t="str">
        <f>OBV!G1690</f>
        <v>WEAK</v>
      </c>
      <c r="L1690" s="5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2.06</v>
      </c>
      <c r="C1691" s="2">
        <f>RSI!I1691</f>
        <v>69.593654606100728</v>
      </c>
      <c r="D1691" s="2">
        <f>MACD!E1691</f>
        <v>-2.9197758141319419E-2</v>
      </c>
      <c r="E1691" s="2">
        <f>MACD!F1691</f>
        <v>-2.1663528918551035E-2</v>
      </c>
      <c r="F1691" s="2">
        <f>'Moving Avg'!D1691</f>
        <v>2.032</v>
      </c>
      <c r="G1691" s="2">
        <f>'Moving Avg'!F1691</f>
        <v>1.9914999999999998</v>
      </c>
      <c r="H1691" s="2">
        <f>'Moving Avg'!G1691</f>
        <v>1.9882000000000002</v>
      </c>
      <c r="I1691" s="2">
        <f>'Moving Avg'!H1691</f>
        <v>1.997099999999997</v>
      </c>
      <c r="J1691" s="5" t="str">
        <f>OBV!F1691</f>
        <v>BULLISH</v>
      </c>
      <c r="K1691" s="5" t="str">
        <f>OBV!G1691</f>
        <v>WEAK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2.12</v>
      </c>
      <c r="C1692" s="2">
        <f>RSI!I1692</f>
        <v>78.188748736740564</v>
      </c>
      <c r="D1692" s="2">
        <f>MACD!E1692</f>
        <v>-3.2145313441517276E-2</v>
      </c>
      <c r="E1692" s="2">
        <f>MACD!F1692</f>
        <v>-2.3759885823144283E-2</v>
      </c>
      <c r="F1692" s="2">
        <f>'Moving Avg'!D1692</f>
        <v>2.0499999999999998</v>
      </c>
      <c r="G1692" s="2">
        <f>'Moving Avg'!F1692</f>
        <v>1.9999999999999996</v>
      </c>
      <c r="H1692" s="2">
        <f>'Moving Avg'!G1692</f>
        <v>1.9925999999999999</v>
      </c>
      <c r="I1692" s="2">
        <f>'Moving Avg'!H1692</f>
        <v>1.9974999999999969</v>
      </c>
      <c r="J1692" s="5" t="str">
        <f>OBV!F1692</f>
        <v>BULLISH</v>
      </c>
      <c r="K1692" s="5" t="str">
        <f>OBV!G1692</f>
        <v>WEAK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2.14</v>
      </c>
      <c r="C1693" s="2">
        <f>RSI!I1693</f>
        <v>80.198103529311794</v>
      </c>
      <c r="D1693" s="2">
        <f>MACD!E1693</f>
        <v>-3.6823366016412784E-2</v>
      </c>
      <c r="E1693" s="2">
        <f>MACD!F1693</f>
        <v>-2.6372581861797983E-2</v>
      </c>
      <c r="F1693" s="2">
        <f>'Moving Avg'!D1693</f>
        <v>2.0740000000000003</v>
      </c>
      <c r="G1693" s="2">
        <f>'Moving Avg'!F1693</f>
        <v>2.0095000000000001</v>
      </c>
      <c r="H1693" s="2">
        <f>'Moving Avg'!G1693</f>
        <v>1.9974000000000001</v>
      </c>
      <c r="I1693" s="2">
        <f>'Moving Avg'!H1693</f>
        <v>1.9979999999999967</v>
      </c>
      <c r="J1693" s="5" t="str">
        <f>OBV!F1693</f>
        <v>BULLISH</v>
      </c>
      <c r="K1693" s="5" t="str">
        <f>OBV!G1693</f>
        <v>WEAK</v>
      </c>
      <c r="L1693" s="5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2.13</v>
      </c>
      <c r="C1694" s="2">
        <f>RSI!I1694</f>
        <v>76.407846236430885</v>
      </c>
      <c r="D1694" s="2">
        <f>MACD!E1694</f>
        <v>-4.0809608164648292E-2</v>
      </c>
      <c r="E1694" s="2">
        <f>MACD!F1694</f>
        <v>-2.9259987122368047E-2</v>
      </c>
      <c r="F1694" s="2">
        <f>'Moving Avg'!D1694</f>
        <v>2.1</v>
      </c>
      <c r="G1694" s="2">
        <f>'Moving Avg'!F1694</f>
        <v>2.0190000000000001</v>
      </c>
      <c r="H1694" s="2">
        <f>'Moving Avg'!G1694</f>
        <v>2.0014000000000003</v>
      </c>
      <c r="I1694" s="2">
        <f>'Moving Avg'!H1694</f>
        <v>1.9982999999999966</v>
      </c>
      <c r="J1694" s="5" t="str">
        <f>OBV!F1694</f>
        <v>BULLISH</v>
      </c>
      <c r="K1694" s="5" t="str">
        <f>OBV!G1694</f>
        <v>WEAK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2.11</v>
      </c>
      <c r="C1695" s="2">
        <f>RSI!I1695</f>
        <v>69.348620069056494</v>
      </c>
      <c r="D1695" s="2">
        <f>MACD!E1695</f>
        <v>-4.1815243942728397E-2</v>
      </c>
      <c r="E1695" s="2">
        <f>MACD!F1695</f>
        <v>-3.1771038486440119E-2</v>
      </c>
      <c r="F1695" s="2">
        <f>'Moving Avg'!D1695</f>
        <v>2.1119999999999997</v>
      </c>
      <c r="G1695" s="2">
        <f>'Moving Avg'!F1695</f>
        <v>2.0270000000000001</v>
      </c>
      <c r="H1695" s="2">
        <f>'Moving Avg'!G1695</f>
        <v>2.0048000000000004</v>
      </c>
      <c r="I1695" s="2">
        <f>'Moving Avg'!H1695</f>
        <v>1.9981999999999971</v>
      </c>
      <c r="J1695" s="5" t="str">
        <f>OBV!F1695</f>
        <v>BULLISH</v>
      </c>
      <c r="K1695" s="5" t="str">
        <f>OBV!G1695</f>
        <v>WEAK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2.11</v>
      </c>
      <c r="C1696" s="2">
        <f>RSI!I1696</f>
        <v>69.34862006905648</v>
      </c>
      <c r="D1696" s="2">
        <f>MACD!E1696</f>
        <v>-4.3152249250993702E-2</v>
      </c>
      <c r="E1696" s="2">
        <f>MACD!F1696</f>
        <v>-3.4047280639350835E-2</v>
      </c>
      <c r="F1696" s="2">
        <f>'Moving Avg'!D1696</f>
        <v>2.1219999999999999</v>
      </c>
      <c r="G1696" s="2">
        <f>'Moving Avg'!F1696</f>
        <v>2.0354999999999999</v>
      </c>
      <c r="H1696" s="2">
        <f>'Moving Avg'!G1696</f>
        <v>2.0082</v>
      </c>
      <c r="I1696" s="2">
        <f>'Moving Avg'!H1696</f>
        <v>1.9980499999999972</v>
      </c>
      <c r="J1696" s="5" t="str">
        <f>OBV!F1696</f>
        <v>BULLISH</v>
      </c>
      <c r="K1696" s="5" t="str">
        <f>OBV!G1696</f>
        <v>WEAK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2.11</v>
      </c>
      <c r="C1697" s="2">
        <f>RSI!I1697</f>
        <v>69.348620069056494</v>
      </c>
      <c r="D1697" s="2">
        <f>MACD!E1697</f>
        <v>-4.3195176495349763E-2</v>
      </c>
      <c r="E1697" s="2">
        <f>MACD!F1697</f>
        <v>-3.5876859810550624E-2</v>
      </c>
      <c r="F1697" s="2">
        <f>'Moving Avg'!D1697</f>
        <v>2.1199999999999997</v>
      </c>
      <c r="G1697" s="2">
        <f>'Moving Avg'!F1697</f>
        <v>2.044</v>
      </c>
      <c r="H1697" s="2">
        <f>'Moving Avg'!G1697</f>
        <v>2.0108000000000001</v>
      </c>
      <c r="I1697" s="2">
        <f>'Moving Avg'!H1697</f>
        <v>1.9976999999999974</v>
      </c>
      <c r="J1697" s="5" t="str">
        <f>OBV!F1697</f>
        <v>BEARISH</v>
      </c>
      <c r="K1697" s="5" t="str">
        <f>OBV!G1697</f>
        <v>STRONG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2.11</v>
      </c>
      <c r="C1698" s="2">
        <f>RSI!I1698</f>
        <v>69.348620069056494</v>
      </c>
      <c r="D1698" s="2">
        <f>MACD!E1698</f>
        <v>-4.5186698678302939E-2</v>
      </c>
      <c r="E1698" s="2">
        <f>MACD!F1698</f>
        <v>-3.773882758410109E-2</v>
      </c>
      <c r="F1698" s="2">
        <f>'Moving Avg'!D1698</f>
        <v>2.1139999999999999</v>
      </c>
      <c r="G1698" s="2">
        <f>'Moving Avg'!F1698</f>
        <v>2.0524999999999998</v>
      </c>
      <c r="H1698" s="2">
        <f>'Moving Avg'!G1698</f>
        <v>2.0125999999999999</v>
      </c>
      <c r="I1698" s="2">
        <f>'Moving Avg'!H1698</f>
        <v>1.9973999999999972</v>
      </c>
      <c r="J1698" s="5" t="str">
        <f>OBV!F1698</f>
        <v>BEARISH</v>
      </c>
      <c r="K1698" s="5" t="str">
        <f>OBV!G1698</f>
        <v>STRONG</v>
      </c>
      <c r="L1698" s="5" t="str">
        <f>OBV!H1698</f>
        <v>CONFIRMED BEARISH</v>
      </c>
    </row>
    <row r="1699" spans="1:12" ht="13.5" x14ac:dyDescent="0.25">
      <c r="A1699" s="3">
        <f>RSI!A1699</f>
        <v>44784</v>
      </c>
      <c r="B1699" s="2">
        <f>RSI!B1699</f>
        <v>2.11</v>
      </c>
      <c r="C1699" s="2">
        <f>RSI!I1699</f>
        <v>69.348620069056494</v>
      </c>
      <c r="D1699" s="2">
        <f>MACD!E1699</f>
        <v>-5.0334624050379695E-2</v>
      </c>
      <c r="E1699" s="2">
        <f>MACD!F1699</f>
        <v>-4.0257986877356815E-2</v>
      </c>
      <c r="F1699" s="2">
        <f>'Moving Avg'!D1699</f>
        <v>2.11</v>
      </c>
      <c r="G1699" s="2">
        <f>'Moving Avg'!F1699</f>
        <v>2.0584999999999996</v>
      </c>
      <c r="H1699" s="2">
        <f>'Moving Avg'!G1699</f>
        <v>2.0146000000000002</v>
      </c>
      <c r="I1699" s="2">
        <f>'Moving Avg'!H1699</f>
        <v>1.9971499999999975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2.11</v>
      </c>
      <c r="C1700" s="2">
        <f>RSI!I1700</f>
        <v>69.348620069056494</v>
      </c>
      <c r="D1700" s="2">
        <f>MACD!E1700</f>
        <v>-4.7355538526503871E-2</v>
      </c>
      <c r="E1700" s="2">
        <f>MACD!F1700</f>
        <v>-4.1677497207186227E-2</v>
      </c>
      <c r="F1700" s="2">
        <f>'Moving Avg'!D1700</f>
        <v>2.11</v>
      </c>
      <c r="G1700" s="2">
        <f>'Moving Avg'!F1700</f>
        <v>2.0639999999999996</v>
      </c>
      <c r="H1700" s="2">
        <f>'Moving Avg'!G1700</f>
        <v>2.0165999999999999</v>
      </c>
      <c r="I1700" s="2">
        <f>'Moving Avg'!H1700</f>
        <v>1.9971999999999976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2.14</v>
      </c>
      <c r="C1701" s="2">
        <f>RSI!I1701</f>
        <v>74.797034581083295</v>
      </c>
      <c r="D1701" s="2">
        <f>MACD!E1701</f>
        <v>-4.584935427245318E-2</v>
      </c>
      <c r="E1701" s="2">
        <f>MACD!F1701</f>
        <v>-4.2511868620239618E-2</v>
      </c>
      <c r="F1701" s="2">
        <f>'Moving Avg'!D1701</f>
        <v>2.1160000000000001</v>
      </c>
      <c r="G1701" s="2">
        <f>'Moving Avg'!F1701</f>
        <v>2.0709999999999997</v>
      </c>
      <c r="H1701" s="2">
        <f>'Moving Avg'!G1701</f>
        <v>2.0191999999999997</v>
      </c>
      <c r="I1701" s="2">
        <f>'Moving Avg'!H1701</f>
        <v>1.9970999999999979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2.14</v>
      </c>
      <c r="C1702" s="2">
        <f>RSI!I1702</f>
        <v>74.797034581083295</v>
      </c>
      <c r="D1702" s="2">
        <f>MACD!E1702</f>
        <v>-3.5827707301074874E-2</v>
      </c>
      <c r="E1702" s="2">
        <f>MACD!F1702</f>
        <v>-4.1175036356406673E-2</v>
      </c>
      <c r="F1702" s="2">
        <f>'Moving Avg'!D1702</f>
        <v>2.1220000000000003</v>
      </c>
      <c r="G1702" s="2">
        <f>'Moving Avg'!F1702</f>
        <v>2.0774999999999997</v>
      </c>
      <c r="H1702" s="2">
        <f>'Moving Avg'!G1702</f>
        <v>2.0221999999999998</v>
      </c>
      <c r="I1702" s="2">
        <f>'Moving Avg'!H1702</f>
        <v>1.9969999999999979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2.15</v>
      </c>
      <c r="C1703" s="2">
        <f>RSI!I1703</f>
        <v>76.417563883523357</v>
      </c>
      <c r="D1703" s="2">
        <f>MACD!E1703</f>
        <v>-2.5459434519498281E-2</v>
      </c>
      <c r="E1703" s="2">
        <f>MACD!F1703</f>
        <v>-3.8031915989025E-2</v>
      </c>
      <c r="F1703" s="2">
        <f>'Moving Avg'!D1703</f>
        <v>2.13</v>
      </c>
      <c r="G1703" s="2">
        <f>'Moving Avg'!F1703</f>
        <v>2.0844999999999998</v>
      </c>
      <c r="H1703" s="2">
        <f>'Moving Avg'!G1703</f>
        <v>2.0251999999999999</v>
      </c>
      <c r="I1703" s="2">
        <f>'Moving Avg'!H1703</f>
        <v>1.9970999999999979</v>
      </c>
      <c r="J1703" s="5" t="str">
        <f>OBV!F1703</f>
        <v>BULLISH</v>
      </c>
      <c r="K1703" s="5" t="str">
        <f>OBV!G1703</f>
        <v>WEAK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2.15</v>
      </c>
      <c r="C1704" s="2">
        <f>RSI!I1704</f>
        <v>76.417563883523357</v>
      </c>
      <c r="D1704" s="2">
        <f>MACD!E1704</f>
        <v>-1.869842952516354E-2</v>
      </c>
      <c r="E1704" s="2">
        <f>MACD!F1704</f>
        <v>-3.4165218696252705E-2</v>
      </c>
      <c r="F1704" s="2">
        <f>'Moving Avg'!D1704</f>
        <v>2.1380000000000003</v>
      </c>
      <c r="G1704" s="2">
        <f>'Moving Avg'!F1704</f>
        <v>2.0914999999999999</v>
      </c>
      <c r="H1704" s="2">
        <f>'Moving Avg'!G1704</f>
        <v>2.0282</v>
      </c>
      <c r="I1704" s="2">
        <f>'Moving Avg'!H1704</f>
        <v>1.9971999999999976</v>
      </c>
      <c r="J1704" s="5" t="str">
        <f>OBV!F1704</f>
        <v>BULLISH</v>
      </c>
      <c r="K1704" s="5" t="str">
        <f>OBV!G1704</f>
        <v>WEAK</v>
      </c>
      <c r="L1704" s="5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2.15</v>
      </c>
      <c r="C1705" s="2">
        <f>RSI!I1705</f>
        <v>76.417563883523357</v>
      </c>
      <c r="D1705" s="2">
        <f>MACD!E1705</f>
        <v>-1.6493101629030171E-2</v>
      </c>
      <c r="E1705" s="2">
        <f>MACD!F1705</f>
        <v>-3.0630795282808199E-2</v>
      </c>
      <c r="F1705" s="2">
        <f>'Moving Avg'!D1705</f>
        <v>2.1459999999999999</v>
      </c>
      <c r="G1705" s="2">
        <f>'Moving Avg'!F1705</f>
        <v>2.0979999999999999</v>
      </c>
      <c r="H1705" s="2">
        <f>'Moving Avg'!G1705</f>
        <v>2.0312000000000001</v>
      </c>
      <c r="I1705" s="2">
        <f>'Moving Avg'!H1705</f>
        <v>1.9971999999999976</v>
      </c>
      <c r="J1705" s="5" t="str">
        <f>OBV!F1705</f>
        <v>BULLISH</v>
      </c>
      <c r="K1705" s="5" t="str">
        <f>OBV!G1705</f>
        <v>WEAK</v>
      </c>
      <c r="L1705" s="5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2.13</v>
      </c>
      <c r="C1706" s="2">
        <f>RSI!I1706</f>
        <v>65.842235573764469</v>
      </c>
      <c r="D1706" s="2">
        <f>MACD!E1706</f>
        <v>-1.355168402802498E-2</v>
      </c>
      <c r="E1706" s="2">
        <f>MACD!F1706</f>
        <v>-2.7214973031851556E-2</v>
      </c>
      <c r="F1706" s="2">
        <f>'Moving Avg'!D1706</f>
        <v>2.1439999999999997</v>
      </c>
      <c r="G1706" s="2">
        <f>'Moving Avg'!F1706</f>
        <v>2.1034999999999995</v>
      </c>
      <c r="H1706" s="2">
        <f>'Moving Avg'!G1706</f>
        <v>2.0334000000000003</v>
      </c>
      <c r="I1706" s="2">
        <f>'Moving Avg'!H1706</f>
        <v>1.9970999999999979</v>
      </c>
      <c r="J1706" s="5" t="str">
        <f>OBV!F1706</f>
        <v>BULLISH</v>
      </c>
      <c r="K1706" s="5" t="str">
        <f>OBV!G1706</f>
        <v>WEAK</v>
      </c>
      <c r="L1706" s="5" t="str">
        <f>OBV!H1706</f>
        <v>BULLISH DIVERGENCE</v>
      </c>
    </row>
    <row r="1707" spans="1:12" ht="13.5" x14ac:dyDescent="0.25">
      <c r="A1707" s="3">
        <f>RSI!A1707</f>
        <v>44796</v>
      </c>
      <c r="B1707" s="2">
        <f>RSI!B1707</f>
        <v>2.13</v>
      </c>
      <c r="C1707" s="2">
        <f>RSI!I1707</f>
        <v>65.842235573764469</v>
      </c>
      <c r="D1707" s="2">
        <f>MACD!E1707</f>
        <v>-1.1320639650849618E-2</v>
      </c>
      <c r="E1707" s="2">
        <f>MACD!F1707</f>
        <v>-2.403610635565117E-2</v>
      </c>
      <c r="F1707" s="2">
        <f>'Moving Avg'!D1707</f>
        <v>2.1419999999999995</v>
      </c>
      <c r="G1707" s="2">
        <f>'Moving Avg'!F1707</f>
        <v>2.1085000000000003</v>
      </c>
      <c r="H1707" s="2">
        <f>'Moving Avg'!G1707</f>
        <v>2.0356000000000001</v>
      </c>
      <c r="I1707" s="2">
        <f>'Moving Avg'!H1707</f>
        <v>1.9970499999999975</v>
      </c>
      <c r="J1707" s="5" t="str">
        <f>OBV!F1707</f>
        <v>BULLISH</v>
      </c>
      <c r="K1707" s="5" t="str">
        <f>OBV!G1707</f>
        <v>WEAK</v>
      </c>
      <c r="L1707" s="5" t="str">
        <f>OBV!H1707</f>
        <v>BULLISH DIVERGENCE</v>
      </c>
    </row>
    <row r="1708" spans="1:12" ht="13.5" x14ac:dyDescent="0.25">
      <c r="A1708" s="3">
        <f>RSI!A1708</f>
        <v>44797</v>
      </c>
      <c r="B1708" s="2">
        <f>RSI!B1708</f>
        <v>2.13</v>
      </c>
      <c r="C1708" s="2">
        <f>RSI!I1708</f>
        <v>65.842235573764469</v>
      </c>
      <c r="D1708" s="2">
        <f>MACD!E1708</f>
        <v>-9.6715804989222498E-3</v>
      </c>
      <c r="E1708" s="2">
        <f>MACD!F1708</f>
        <v>-2.1163201184305386E-2</v>
      </c>
      <c r="F1708" s="2">
        <f>'Moving Avg'!D1708</f>
        <v>2.1379999999999995</v>
      </c>
      <c r="G1708" s="2">
        <f>'Moving Avg'!F1708</f>
        <v>2.1139999999999999</v>
      </c>
      <c r="H1708" s="2">
        <f>'Moving Avg'!G1708</f>
        <v>2.0377999999999998</v>
      </c>
      <c r="I1708" s="2">
        <f>'Moving Avg'!H1708</f>
        <v>1.9970499999999975</v>
      </c>
      <c r="J1708" s="5" t="str">
        <f>OBV!F1708</f>
        <v>BEARISH</v>
      </c>
      <c r="K1708" s="5" t="str">
        <f>OBV!G1708</f>
        <v>STRONG</v>
      </c>
      <c r="L1708" s="5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2.13</v>
      </c>
      <c r="C1709" s="2">
        <f>RSI!I1709</f>
        <v>65.842235573764469</v>
      </c>
      <c r="D1709" s="2">
        <f>MACD!E1709</f>
        <v>-8.4972853742049104E-3</v>
      </c>
      <c r="E1709" s="2">
        <f>MACD!F1709</f>
        <v>-1.8630018022285293E-2</v>
      </c>
      <c r="F1709" s="2">
        <f>'Moving Avg'!D1709</f>
        <v>2.1339999999999995</v>
      </c>
      <c r="G1709" s="2">
        <f>'Moving Avg'!F1709</f>
        <v>2.1205000000000003</v>
      </c>
      <c r="H1709" s="2">
        <f>'Moving Avg'!G1709</f>
        <v>2.0399999999999996</v>
      </c>
      <c r="I1709" s="2">
        <f>'Moving Avg'!H1709</f>
        <v>1.9973499999999975</v>
      </c>
      <c r="J1709" s="5" t="str">
        <f>OBV!F1709</f>
        <v>BEARISH</v>
      </c>
      <c r="K1709" s="5" t="str">
        <f>OBV!G1709</f>
        <v>STRONG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2.12</v>
      </c>
      <c r="C1710" s="2">
        <f>RSI!I1710</f>
        <v>60.23606861652263</v>
      </c>
      <c r="D1710" s="2">
        <f>MACD!E1710</f>
        <v>-6.9675979075549677E-3</v>
      </c>
      <c r="E1710" s="2">
        <f>MACD!F1710</f>
        <v>-1.6297533999339229E-2</v>
      </c>
      <c r="F1710" s="2">
        <f>'Moving Avg'!D1710</f>
        <v>2.1280000000000001</v>
      </c>
      <c r="G1710" s="2">
        <f>'Moving Avg'!F1710</f>
        <v>2.1239999999999997</v>
      </c>
      <c r="H1710" s="2">
        <f>'Moving Avg'!G1710</f>
        <v>2.0423999999999998</v>
      </c>
      <c r="I1710" s="2">
        <f>'Moving Avg'!H1710</f>
        <v>1.9972999999999976</v>
      </c>
      <c r="J1710" s="5" t="str">
        <f>OBV!F1710</f>
        <v>BEARISH</v>
      </c>
      <c r="K1710" s="5" t="str">
        <f>OBV!G1710</f>
        <v>STRONG</v>
      </c>
      <c r="L1710" s="5" t="str">
        <f>OBV!H1710</f>
        <v>CONFIRMED BEARISH</v>
      </c>
    </row>
    <row r="1711" spans="1:12" ht="13.5" x14ac:dyDescent="0.25">
      <c r="A1711" s="3">
        <f>RSI!A1711</f>
        <v>44802</v>
      </c>
      <c r="B1711" s="2">
        <f>RSI!B1711</f>
        <v>2.13</v>
      </c>
      <c r="C1711" s="2">
        <f>RSI!I1711</f>
        <v>63.575973478255889</v>
      </c>
      <c r="D1711" s="2">
        <f>MACD!E1711</f>
        <v>-1.9290382353074342E-3</v>
      </c>
      <c r="E1711" s="2">
        <f>MACD!F1711</f>
        <v>-1.3423834846532871E-2</v>
      </c>
      <c r="F1711" s="2">
        <f>'Moving Avg'!D1711</f>
        <v>2.1280000000000001</v>
      </c>
      <c r="G1711" s="2">
        <f>'Moving Avg'!F1711</f>
        <v>2.1274999999999999</v>
      </c>
      <c r="H1711" s="2">
        <f>'Moving Avg'!G1711</f>
        <v>2.0449999999999999</v>
      </c>
      <c r="I1711" s="2">
        <f>'Moving Avg'!H1711</f>
        <v>1.9975999999999976</v>
      </c>
      <c r="J1711" s="5" t="str">
        <f>OBV!F1711</f>
        <v>BEARISH</v>
      </c>
      <c r="K1711" s="5" t="str">
        <f>OBV!G1711</f>
        <v>STRONG</v>
      </c>
      <c r="L1711" s="5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2.1</v>
      </c>
      <c r="C1712" s="2">
        <f>RSI!I1712</f>
        <v>50.006151489199873</v>
      </c>
      <c r="D1712" s="2">
        <f>MACD!E1712</f>
        <v>4.3767169293915664E-3</v>
      </c>
      <c r="E1712" s="2">
        <f>MACD!F1712</f>
        <v>-9.8637244913479839E-3</v>
      </c>
      <c r="F1712" s="2">
        <f>'Moving Avg'!D1712</f>
        <v>2.1219999999999999</v>
      </c>
      <c r="G1712" s="2">
        <f>'Moving Avg'!F1712</f>
        <v>2.1264999999999996</v>
      </c>
      <c r="H1712" s="2">
        <f>'Moving Avg'!G1712</f>
        <v>2.0469999999999997</v>
      </c>
      <c r="I1712" s="2">
        <f>'Moving Avg'!H1712</f>
        <v>1.9979499999999979</v>
      </c>
      <c r="J1712" s="5" t="str">
        <f>OBV!F1712</f>
        <v>BEARISH</v>
      </c>
      <c r="K1712" s="5" t="str">
        <f>OBV!G1712</f>
        <v>STRONG</v>
      </c>
      <c r="L1712" s="5" t="str">
        <f>OBV!H1712</f>
        <v>CONFIRMED BEARISH</v>
      </c>
    </row>
    <row r="1713" spans="1:12" ht="13.5" x14ac:dyDescent="0.25">
      <c r="A1713" s="3">
        <f>RSI!A1713</f>
        <v>44804</v>
      </c>
      <c r="B1713" s="2">
        <f>RSI!B1713</f>
        <v>2.09</v>
      </c>
      <c r="C1713" s="2">
        <f>RSI!I1713</f>
        <v>46.447336774565763</v>
      </c>
      <c r="D1713" s="2">
        <f>MACD!E1713</f>
        <v>1.200228901649858E-2</v>
      </c>
      <c r="E1713" s="2">
        <f>MACD!F1713</f>
        <v>-5.4905217897786712E-3</v>
      </c>
      <c r="F1713" s="2">
        <f>'Moving Avg'!D1713</f>
        <v>2.1139999999999999</v>
      </c>
      <c r="G1713" s="2">
        <f>'Moving Avg'!F1713</f>
        <v>2.1239999999999997</v>
      </c>
      <c r="H1713" s="2">
        <f>'Moving Avg'!G1713</f>
        <v>2.0488</v>
      </c>
      <c r="I1713" s="2">
        <f>'Moving Avg'!H1713</f>
        <v>1.9982499999999979</v>
      </c>
      <c r="J1713" s="5" t="str">
        <f>OBV!F1713</f>
        <v>BEARISH</v>
      </c>
      <c r="K1713" s="5" t="str">
        <f>OBV!G1713</f>
        <v>STRONG</v>
      </c>
      <c r="L1713" s="5" t="str">
        <f>OBV!H1713</f>
        <v>CONFIRMED BEARISH</v>
      </c>
    </row>
    <row r="1714" spans="1:12" ht="13.5" x14ac:dyDescent="0.25">
      <c r="A1714" s="3">
        <f>RSI!A1714</f>
        <v>44805</v>
      </c>
      <c r="B1714" s="2">
        <f>RSI!B1714</f>
        <v>2.08</v>
      </c>
      <c r="C1714" s="2">
        <f>RSI!I1714</f>
        <v>43.140931062835527</v>
      </c>
      <c r="D1714" s="2">
        <f>MACD!E1714</f>
        <v>1.9264463283986899E-2</v>
      </c>
      <c r="E1714" s="2">
        <f>MACD!F1714</f>
        <v>-5.3952477502555675E-4</v>
      </c>
      <c r="F1714" s="2">
        <f>'Moving Avg'!D1714</f>
        <v>2.1040000000000001</v>
      </c>
      <c r="G1714" s="2">
        <f>'Moving Avg'!F1714</f>
        <v>2.1214999999999997</v>
      </c>
      <c r="H1714" s="2">
        <f>'Moving Avg'!G1714</f>
        <v>2.0503999999999998</v>
      </c>
      <c r="I1714" s="2">
        <f>'Moving Avg'!H1714</f>
        <v>1.9984999999999979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2.08</v>
      </c>
      <c r="C1715" s="2">
        <f>RSI!I1715</f>
        <v>43.140931062835527</v>
      </c>
      <c r="D1715" s="2">
        <f>MACD!E1715</f>
        <v>2.5532383712543627E-2</v>
      </c>
      <c r="E1715" s="2">
        <f>MACD!F1715</f>
        <v>4.6748569224882809E-3</v>
      </c>
      <c r="F1715" s="2">
        <f>'Moving Avg'!D1715</f>
        <v>2.0960000000000001</v>
      </c>
      <c r="G1715" s="2">
        <f>'Moving Avg'!F1715</f>
        <v>2.1199999999999997</v>
      </c>
      <c r="H1715" s="2">
        <f>'Moving Avg'!G1715</f>
        <v>2.052</v>
      </c>
      <c r="I1715" s="2">
        <f>'Moving Avg'!H1715</f>
        <v>1.998749999999998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2.09</v>
      </c>
      <c r="C1716" s="2">
        <f>RSI!I1716</f>
        <v>47.477166362414863</v>
      </c>
      <c r="D1716" s="2">
        <f>MACD!E1716</f>
        <v>2.7132237225372613E-2</v>
      </c>
      <c r="E1716" s="2">
        <f>MACD!F1716</f>
        <v>9.1663329830651476E-3</v>
      </c>
      <c r="F1716" s="2">
        <f>'Moving Avg'!D1716</f>
        <v>2.0880000000000001</v>
      </c>
      <c r="G1716" s="2">
        <f>'Moving Avg'!F1716</f>
        <v>2.1189999999999998</v>
      </c>
      <c r="H1716" s="2">
        <f>'Moving Avg'!G1716</f>
        <v>2.0538000000000003</v>
      </c>
      <c r="I1716" s="2">
        <f>'Moving Avg'!H1716</f>
        <v>1.9990499999999978</v>
      </c>
      <c r="J1716" s="5" t="str">
        <f>OBV!F1716</f>
        <v>BULLISH</v>
      </c>
      <c r="K1716" s="5" t="str">
        <f>OBV!G1716</f>
        <v>WEAK</v>
      </c>
      <c r="L1716" s="5" t="str">
        <f>OBV!H1716</f>
        <v>BULLISH DIVERGENCE</v>
      </c>
    </row>
    <row r="1717" spans="1:12" ht="13.5" x14ac:dyDescent="0.25">
      <c r="A1717" s="3">
        <f>RSI!A1717</f>
        <v>44810</v>
      </c>
      <c r="B1717" s="2">
        <f>RSI!B1717</f>
        <v>2.0299999999999998</v>
      </c>
      <c r="C1717" s="2">
        <f>RSI!I1717</f>
        <v>31.80462777960534</v>
      </c>
      <c r="D1717" s="2">
        <f>MACD!E1717</f>
        <v>3.2976769325447908E-2</v>
      </c>
      <c r="E1717" s="2">
        <f>MACD!F1717</f>
        <v>1.3928420251541701E-2</v>
      </c>
      <c r="F1717" s="2">
        <f>'Moving Avg'!D1717</f>
        <v>2.0739999999999998</v>
      </c>
      <c r="G1717" s="2">
        <f>'Moving Avg'!F1717</f>
        <v>2.1149999999999998</v>
      </c>
      <c r="H1717" s="2">
        <f>'Moving Avg'!G1717</f>
        <v>2.0543999999999998</v>
      </c>
      <c r="I1717" s="2">
        <f>'Moving Avg'!H1717</f>
        <v>1.9988499999999976</v>
      </c>
      <c r="J1717" s="5" t="str">
        <f>OBV!F1717</f>
        <v>BULLISH</v>
      </c>
      <c r="K1717" s="5" t="str">
        <f>OBV!G1717</f>
        <v>WEAK</v>
      </c>
      <c r="L1717" s="5" t="str">
        <f>OBV!H1717</f>
        <v>BULLISH DIVERGENCE</v>
      </c>
    </row>
    <row r="1718" spans="1:12" ht="13.5" x14ac:dyDescent="0.25">
      <c r="A1718" s="3">
        <f>RSI!A1718</f>
        <v>44811</v>
      </c>
      <c r="B1718" s="2">
        <f>RSI!B1718</f>
        <v>2.0299999999999998</v>
      </c>
      <c r="C1718" s="2">
        <f>RSI!I1718</f>
        <v>31.80462777960534</v>
      </c>
      <c r="D1718" s="2">
        <f>MACD!E1718</f>
        <v>3.8319616192168393E-2</v>
      </c>
      <c r="E1718" s="2">
        <f>MACD!F1718</f>
        <v>1.8806659439667042E-2</v>
      </c>
      <c r="F1718" s="2">
        <f>'Moving Avg'!D1718</f>
        <v>2.0619999999999998</v>
      </c>
      <c r="G1718" s="2">
        <f>'Moving Avg'!F1718</f>
        <v>2.1109999999999998</v>
      </c>
      <c r="H1718" s="2">
        <f>'Moving Avg'!G1718</f>
        <v>2.0552000000000001</v>
      </c>
      <c r="I1718" s="2">
        <f>'Moving Avg'!H1718</f>
        <v>1.9986499999999976</v>
      </c>
      <c r="J1718" s="5" t="str">
        <f>OBV!F1718</f>
        <v>BULLISH</v>
      </c>
      <c r="K1718" s="5" t="str">
        <f>OBV!G1718</f>
        <v>WEAK</v>
      </c>
      <c r="L1718" s="5" t="str">
        <f>OBV!H1718</f>
        <v>BULLISH DIVERGENCE</v>
      </c>
    </row>
    <row r="1719" spans="1:12" ht="13.5" x14ac:dyDescent="0.25">
      <c r="A1719" s="3">
        <f>RSI!A1719</f>
        <v>44812</v>
      </c>
      <c r="B1719" s="2">
        <f>RSI!B1719</f>
        <v>2.06</v>
      </c>
      <c r="C1719" s="2">
        <f>RSI!I1719</f>
        <v>42.761406305817999</v>
      </c>
      <c r="D1719" s="2">
        <f>MACD!E1719</f>
        <v>4.0986295461625577E-2</v>
      </c>
      <c r="E1719" s="2">
        <f>MACD!F1719</f>
        <v>2.3242586644058753E-2</v>
      </c>
      <c r="F1719" s="2">
        <f>'Moving Avg'!D1719</f>
        <v>2.0579999999999998</v>
      </c>
      <c r="G1719" s="2">
        <f>'Moving Avg'!F1719</f>
        <v>2.1085000000000003</v>
      </c>
      <c r="H1719" s="2">
        <f>'Moving Avg'!G1719</f>
        <v>2.0568</v>
      </c>
      <c r="I1719" s="2">
        <f>'Moving Avg'!H1719</f>
        <v>1.9986499999999976</v>
      </c>
      <c r="J1719" s="5" t="str">
        <f>OBV!F1719</f>
        <v>BULLISH</v>
      </c>
      <c r="K1719" s="5" t="str">
        <f>OBV!G1719</f>
        <v>WEAK</v>
      </c>
      <c r="L1719" s="5" t="str">
        <f>OBV!H1719</f>
        <v>BULLISH DIVERGENCE</v>
      </c>
    </row>
    <row r="1720" spans="1:12" ht="13.5" x14ac:dyDescent="0.25">
      <c r="A1720" s="3">
        <f>RSI!A1720</f>
        <v>44813</v>
      </c>
      <c r="B1720" s="2">
        <f>RSI!B1720</f>
        <v>2.06</v>
      </c>
      <c r="C1720" s="2">
        <f>RSI!I1720</f>
        <v>42.761406305817999</v>
      </c>
      <c r="D1720" s="2">
        <f>MACD!E1720</f>
        <v>4.1867753060640389E-2</v>
      </c>
      <c r="E1720" s="2">
        <f>MACD!F1720</f>
        <v>2.6967619927375081E-2</v>
      </c>
      <c r="F1720" s="2">
        <f>'Moving Avg'!D1720</f>
        <v>2.0539999999999998</v>
      </c>
      <c r="G1720" s="2">
        <f>'Moving Avg'!F1720</f>
        <v>2.1060000000000003</v>
      </c>
      <c r="H1720" s="2">
        <f>'Moving Avg'!G1720</f>
        <v>2.0589999999999997</v>
      </c>
      <c r="I1720" s="2">
        <f>'Moving Avg'!H1720</f>
        <v>1.9987499999999978</v>
      </c>
      <c r="J1720" s="5" t="str">
        <f>OBV!F1720</f>
        <v>BULLISH</v>
      </c>
      <c r="K1720" s="5" t="str">
        <f>OBV!G1720</f>
        <v>WEAK</v>
      </c>
      <c r="L1720" s="5" t="str">
        <f>OBV!H1720</f>
        <v>BULLISH DIVERGENCE</v>
      </c>
    </row>
    <row r="1721" spans="1:12" ht="13.5" x14ac:dyDescent="0.25">
      <c r="A1721" s="3">
        <f>RSI!A1721</f>
        <v>44816</v>
      </c>
      <c r="B1721" s="2">
        <f>RSI!B1721</f>
        <v>2.1</v>
      </c>
      <c r="C1721" s="2">
        <f>RSI!I1721</f>
        <v>54.152212545341847</v>
      </c>
      <c r="D1721" s="2">
        <f>MACD!E1721</f>
        <v>4.1340487611883692E-2</v>
      </c>
      <c r="E1721" s="2">
        <f>MACD!F1721</f>
        <v>2.9842193464276807E-2</v>
      </c>
      <c r="F1721" s="2">
        <f>'Moving Avg'!D1721</f>
        <v>2.056</v>
      </c>
      <c r="G1721" s="2">
        <f>'Moving Avg'!F1721</f>
        <v>2.1040000000000001</v>
      </c>
      <c r="H1721" s="2">
        <f>'Moving Avg'!G1721</f>
        <v>2.0619999999999998</v>
      </c>
      <c r="I1721" s="2">
        <f>'Moving Avg'!H1721</f>
        <v>1.999049999999998</v>
      </c>
      <c r="J1721" s="5" t="str">
        <f>OBV!F1721</f>
        <v>BULLISH</v>
      </c>
      <c r="K1721" s="5" t="str">
        <f>OBV!G1721</f>
        <v>WEAK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2.08</v>
      </c>
      <c r="C1722" s="2">
        <f>RSI!I1722</f>
        <v>48.911054855062872</v>
      </c>
      <c r="D1722" s="2">
        <f>MACD!E1722</f>
        <v>3.7664248441355408E-2</v>
      </c>
      <c r="E1722" s="2">
        <f>MACD!F1722</f>
        <v>3.1406604459692532E-2</v>
      </c>
      <c r="F1722" s="2">
        <f>'Moving Avg'!D1722</f>
        <v>2.0659999999999998</v>
      </c>
      <c r="G1722" s="2">
        <f>'Moving Avg'!F1722</f>
        <v>2.101</v>
      </c>
      <c r="H1722" s="2">
        <f>'Moving Avg'!G1722</f>
        <v>2.0645999999999995</v>
      </c>
      <c r="I1722" s="2">
        <f>'Moving Avg'!H1722</f>
        <v>1.9992999999999974</v>
      </c>
      <c r="J1722" s="5" t="str">
        <f>OBV!F1722</f>
        <v>BULLISH</v>
      </c>
      <c r="K1722" s="5" t="str">
        <f>OBV!G1722</f>
        <v>WEAK</v>
      </c>
      <c r="L1722" s="5" t="str">
        <f>OBV!H1722</f>
        <v>CONFIRMED BULLISH</v>
      </c>
    </row>
    <row r="1723" spans="1:12" ht="13.5" x14ac:dyDescent="0.25">
      <c r="A1723" s="3">
        <f>RSI!A1723</f>
        <v>44818</v>
      </c>
      <c r="B1723" s="2">
        <f>RSI!B1723</f>
        <v>2.08</v>
      </c>
      <c r="C1723" s="2">
        <f>RSI!I1723</f>
        <v>48.911054855062872</v>
      </c>
      <c r="D1723" s="2">
        <f>MACD!E1723</f>
        <v>3.3044240561979965E-2</v>
      </c>
      <c r="E1723" s="2">
        <f>MACD!F1723</f>
        <v>3.1734131680150018E-2</v>
      </c>
      <c r="F1723" s="2">
        <f>'Moving Avg'!D1723</f>
        <v>2.0760000000000001</v>
      </c>
      <c r="G1723" s="2">
        <f>'Moving Avg'!F1723</f>
        <v>2.0974999999999997</v>
      </c>
      <c r="H1723" s="2">
        <f>'Moving Avg'!G1723</f>
        <v>2.0671999999999993</v>
      </c>
      <c r="I1723" s="2">
        <f>'Moving Avg'!H1723</f>
        <v>1.9996499999999977</v>
      </c>
      <c r="J1723" s="5" t="str">
        <f>OBV!F1723</f>
        <v>BULLISH</v>
      </c>
      <c r="K1723" s="5" t="str">
        <f>OBV!G1723</f>
        <v>WEAK</v>
      </c>
      <c r="L1723" s="5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2.0699999999999998</v>
      </c>
      <c r="C1724" s="2">
        <f>RSI!I1724</f>
        <v>46.311838596922833</v>
      </c>
      <c r="D1724" s="2">
        <f>MACD!E1724</f>
        <v>2.8364243043244475E-2</v>
      </c>
      <c r="E1724" s="2">
        <f>MACD!F1724</f>
        <v>3.1060153952768912E-2</v>
      </c>
      <c r="F1724" s="2">
        <f>'Moving Avg'!D1724</f>
        <v>2.0780000000000003</v>
      </c>
      <c r="G1724" s="2">
        <f>'Moving Avg'!F1724</f>
        <v>2.0934999999999997</v>
      </c>
      <c r="H1724" s="2">
        <f>'Moving Avg'!G1724</f>
        <v>2.0697999999999994</v>
      </c>
      <c r="I1724" s="2">
        <f>'Moving Avg'!H1724</f>
        <v>1.9999499999999977</v>
      </c>
      <c r="J1724" s="5" t="str">
        <f>OBV!F1724</f>
        <v>BEARISH</v>
      </c>
      <c r="K1724" s="5" t="str">
        <f>OBV!G1724</f>
        <v>STRONG</v>
      </c>
      <c r="L1724" s="5" t="str">
        <f>OBV!H1724</f>
        <v>BEARISH DIVERGENCE</v>
      </c>
    </row>
    <row r="1725" spans="1:12" ht="13.5" x14ac:dyDescent="0.25">
      <c r="A1725" s="3">
        <f>RSI!A1725</f>
        <v>44820</v>
      </c>
      <c r="B1725" s="2">
        <f>RSI!B1725</f>
        <v>2.0499999999999998</v>
      </c>
      <c r="C1725" s="2">
        <f>RSI!I1725</f>
        <v>41.555442875420823</v>
      </c>
      <c r="D1725" s="2">
        <f>MACD!E1725</f>
        <v>2.5969780679069743E-2</v>
      </c>
      <c r="E1725" s="2">
        <f>MACD!F1725</f>
        <v>3.004207929802908E-2</v>
      </c>
      <c r="F1725" s="2">
        <f>'Moving Avg'!D1725</f>
        <v>2.0759999999999996</v>
      </c>
      <c r="G1725" s="2">
        <f>'Moving Avg'!F1725</f>
        <v>2.0884999999999994</v>
      </c>
      <c r="H1725" s="2">
        <f>'Moving Avg'!G1725</f>
        <v>2.0717999999999996</v>
      </c>
      <c r="I1725" s="2">
        <f>'Moving Avg'!H1725</f>
        <v>2.0002499999999976</v>
      </c>
      <c r="J1725" s="5" t="str">
        <f>OBV!F1725</f>
        <v>BEARISH</v>
      </c>
      <c r="K1725" s="5" t="str">
        <f>OBV!G1725</f>
        <v>STRONG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2.0499999999999998</v>
      </c>
      <c r="C1726" s="2">
        <f>RSI!I1726</f>
        <v>41.555442875420823</v>
      </c>
      <c r="D1726" s="2">
        <f>MACD!E1726</f>
        <v>2.5678167366066429E-2</v>
      </c>
      <c r="E1726" s="2">
        <f>MACD!F1726</f>
        <v>2.9169296911636552E-2</v>
      </c>
      <c r="F1726" s="2">
        <f>'Moving Avg'!D1726</f>
        <v>2.0660000000000003</v>
      </c>
      <c r="G1726" s="2">
        <f>'Moving Avg'!F1726</f>
        <v>2.0844999999999998</v>
      </c>
      <c r="H1726" s="2">
        <f>'Moving Avg'!G1726</f>
        <v>2.0739999999999994</v>
      </c>
      <c r="I1726" s="2">
        <f>'Moving Avg'!H1726</f>
        <v>2.0006999999999979</v>
      </c>
      <c r="J1726" s="5" t="str">
        <f>OBV!F1726</f>
        <v>BEARISH</v>
      </c>
      <c r="K1726" s="5" t="str">
        <f>OBV!G1726</f>
        <v>STRONG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2.08</v>
      </c>
      <c r="C1727" s="2">
        <f>RSI!I1727</f>
        <v>50.414738442705982</v>
      </c>
      <c r="D1727" s="2">
        <f>MACD!E1727</f>
        <v>1.4159915712105509E-2</v>
      </c>
      <c r="E1727" s="2">
        <f>MACD!F1727</f>
        <v>2.6167420671730345E-2</v>
      </c>
      <c r="F1727" s="2">
        <f>'Moving Avg'!D1727</f>
        <v>2.0659999999999998</v>
      </c>
      <c r="G1727" s="2">
        <f>'Moving Avg'!F1727</f>
        <v>2.0819999999999999</v>
      </c>
      <c r="H1727" s="2">
        <f>'Moving Avg'!G1727</f>
        <v>2.0767999999999995</v>
      </c>
      <c r="I1727" s="2">
        <f>'Moving Avg'!H1727</f>
        <v>2.0010999999999983</v>
      </c>
      <c r="J1727" s="5" t="str">
        <f>OBV!F1727</f>
        <v>BEARISH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2.08</v>
      </c>
      <c r="C1728" s="2">
        <f>RSI!I1728</f>
        <v>50.414738442705996</v>
      </c>
      <c r="D1728" s="2">
        <f>MACD!E1728</f>
        <v>4.4044773426246131E-3</v>
      </c>
      <c r="E1728" s="2">
        <f>MACD!F1728</f>
        <v>2.1814832005909199E-2</v>
      </c>
      <c r="F1728" s="2">
        <f>'Moving Avg'!D1728</f>
        <v>2.0659999999999998</v>
      </c>
      <c r="G1728" s="2">
        <f>'Moving Avg'!F1728</f>
        <v>2.0794999999999995</v>
      </c>
      <c r="H1728" s="2">
        <f>'Moving Avg'!G1728</f>
        <v>2.0795999999999997</v>
      </c>
      <c r="I1728" s="2">
        <f>'Moving Avg'!H1728</f>
        <v>2.0014999999999983</v>
      </c>
      <c r="J1728" s="5" t="str">
        <f>OBV!F1728</f>
        <v>BEARISH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2.02</v>
      </c>
      <c r="C1729" s="2">
        <f>RSI!I1729</f>
        <v>37.299917787732511</v>
      </c>
      <c r="D1729" s="2">
        <f>MACD!E1729</f>
        <v>5.2011626389849575E-3</v>
      </c>
      <c r="E1729" s="2">
        <f>MACD!F1729</f>
        <v>1.8492098132524351E-2</v>
      </c>
      <c r="F1729" s="2">
        <f>'Moving Avg'!D1729</f>
        <v>2.056</v>
      </c>
      <c r="G1729" s="2">
        <f>'Moving Avg'!F1729</f>
        <v>2.0739999999999994</v>
      </c>
      <c r="H1729" s="2">
        <f>'Moving Avg'!G1729</f>
        <v>2.0801999999999996</v>
      </c>
      <c r="I1729" s="2">
        <f>'Moving Avg'!H1729</f>
        <v>2.001599999999998</v>
      </c>
      <c r="J1729" s="5" t="str">
        <f>OBV!F1729</f>
        <v>BEARISH</v>
      </c>
      <c r="K1729" s="5" t="str">
        <f>OBV!G1729</f>
        <v>STRONG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2.02</v>
      </c>
      <c r="C1730" s="2">
        <f>RSI!I1730</f>
        <v>37.299917787732518</v>
      </c>
      <c r="D1730" s="2">
        <f>MACD!E1730</f>
        <v>6.221914222868552E-3</v>
      </c>
      <c r="E1730" s="2">
        <f>MACD!F1730</f>
        <v>1.6038061350593193E-2</v>
      </c>
      <c r="F1730" s="2">
        <f>'Moving Avg'!D1730</f>
        <v>2.0499999999999998</v>
      </c>
      <c r="G1730" s="2">
        <f>'Moving Avg'!F1730</f>
        <v>2.069</v>
      </c>
      <c r="H1730" s="2">
        <f>'Moving Avg'!G1730</f>
        <v>2.0805999999999996</v>
      </c>
      <c r="I1730" s="2">
        <f>'Moving Avg'!H1730</f>
        <v>2.0016999999999983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2.02</v>
      </c>
      <c r="C1731" s="2">
        <f>RSI!I1731</f>
        <v>37.299917787732518</v>
      </c>
      <c r="D1731" s="2">
        <f>MACD!E1731</f>
        <v>1.3560429974083466E-2</v>
      </c>
      <c r="E1731" s="2">
        <f>MACD!F1731</f>
        <v>1.5542535075291249E-2</v>
      </c>
      <c r="F1731" s="2">
        <f>'Moving Avg'!D1731</f>
        <v>2.0439999999999996</v>
      </c>
      <c r="G1731" s="2">
        <f>'Moving Avg'!F1731</f>
        <v>2.0635000000000003</v>
      </c>
      <c r="H1731" s="2">
        <f>'Moving Avg'!G1731</f>
        <v>2.0809999999999995</v>
      </c>
      <c r="I1731" s="2">
        <f>'Moving Avg'!H1731</f>
        <v>2.0019499999999981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2.0099999999999998</v>
      </c>
      <c r="C1732" s="2">
        <f>RSI!I1732</f>
        <v>35.383842244982063</v>
      </c>
      <c r="D1732" s="2">
        <f>MACD!E1732</f>
        <v>1.7730943112794773E-2</v>
      </c>
      <c r="E1732" s="2">
        <f>MACD!F1732</f>
        <v>1.5980216682791953E-2</v>
      </c>
      <c r="F1732" s="2">
        <f>'Moving Avg'!D1732</f>
        <v>2.0299999999999998</v>
      </c>
      <c r="G1732" s="2">
        <f>'Moving Avg'!F1732</f>
        <v>2.0590000000000002</v>
      </c>
      <c r="H1732" s="2">
        <f>'Moving Avg'!G1732</f>
        <v>2.0809999999999995</v>
      </c>
      <c r="I1732" s="2">
        <f>'Moving Avg'!H1732</f>
        <v>2.0020499999999983</v>
      </c>
      <c r="J1732" s="5" t="str">
        <f>OBV!F1732</f>
        <v>BEARISH</v>
      </c>
      <c r="K1732" s="5" t="str">
        <f>OBV!G1732</f>
        <v>STRONG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2</v>
      </c>
      <c r="C1733" s="2">
        <f>RSI!I1733</f>
        <v>33.528987622216562</v>
      </c>
      <c r="D1733" s="2">
        <f>MACD!E1733</f>
        <v>2.2334838670329038E-2</v>
      </c>
      <c r="E1733" s="2">
        <f>MACD!F1733</f>
        <v>1.7251141080299372E-2</v>
      </c>
      <c r="F1733" s="2">
        <f>'Moving Avg'!D1733</f>
        <v>2.0140000000000002</v>
      </c>
      <c r="G1733" s="2">
        <f>'Moving Avg'!F1733</f>
        <v>2.0545</v>
      </c>
      <c r="H1733" s="2">
        <f>'Moving Avg'!G1733</f>
        <v>2.0807999999999995</v>
      </c>
      <c r="I1733" s="2">
        <f>'Moving Avg'!H1733</f>
        <v>2.0022999999999977</v>
      </c>
      <c r="J1733" s="5" t="str">
        <f>OBV!F1733</f>
        <v>BEARISH</v>
      </c>
      <c r="K1733" s="5" t="str">
        <f>OBV!G1733</f>
        <v>STRONG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2</v>
      </c>
      <c r="C1734" s="2">
        <f>RSI!I1734</f>
        <v>33.528987622216562</v>
      </c>
      <c r="D1734" s="2">
        <f>MACD!E1734</f>
        <v>2.5060570646513458E-2</v>
      </c>
      <c r="E1734" s="2">
        <f>MACD!F1734</f>
        <v>1.881302699354219E-2</v>
      </c>
      <c r="F1734" s="2">
        <f>'Moving Avg'!D1734</f>
        <v>2.0100000000000002</v>
      </c>
      <c r="G1734" s="2">
        <f>'Moving Avg'!F1734</f>
        <v>2.0505</v>
      </c>
      <c r="H1734" s="2">
        <f>'Moving Avg'!G1734</f>
        <v>2.0805999999999996</v>
      </c>
      <c r="I1734" s="2">
        <f>'Moving Avg'!H1734</f>
        <v>2.0025999999999984</v>
      </c>
      <c r="J1734" s="5" t="str">
        <f>OBV!F1734</f>
        <v>BEARISH</v>
      </c>
      <c r="K1734" s="5" t="str">
        <f>OBV!G1734</f>
        <v>STRONG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2</v>
      </c>
      <c r="C1735" s="2">
        <f>RSI!I1735</f>
        <v>33.528987622216562</v>
      </c>
      <c r="D1735" s="2">
        <f>MACD!E1735</f>
        <v>2.4631322814218315E-2</v>
      </c>
      <c r="E1735" s="2">
        <f>MACD!F1735</f>
        <v>1.9976686157677417E-2</v>
      </c>
      <c r="F1735" s="2">
        <f>'Moving Avg'!D1735</f>
        <v>2.0059999999999998</v>
      </c>
      <c r="G1735" s="2">
        <f>'Moving Avg'!F1735</f>
        <v>2.0465</v>
      </c>
      <c r="H1735" s="2">
        <f>'Moving Avg'!G1735</f>
        <v>2.0801999999999996</v>
      </c>
      <c r="I1735" s="2">
        <f>'Moving Avg'!H1735</f>
        <v>2.0030499999999978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2.0099999999999998</v>
      </c>
      <c r="C1736" s="2">
        <f>RSI!I1736</f>
        <v>37.613582461404349</v>
      </c>
      <c r="D1736" s="2">
        <f>MACD!E1736</f>
        <v>2.3843378526076098E-2</v>
      </c>
      <c r="E1736" s="2">
        <f>MACD!F1736</f>
        <v>2.0750024631357153E-2</v>
      </c>
      <c r="F1736" s="2">
        <f>'Moving Avg'!D1736</f>
        <v>2.004</v>
      </c>
      <c r="G1736" s="2">
        <f>'Moving Avg'!F1736</f>
        <v>2.0424999999999995</v>
      </c>
      <c r="H1736" s="2">
        <f>'Moving Avg'!G1736</f>
        <v>2.0799999999999996</v>
      </c>
      <c r="I1736" s="2">
        <f>'Moving Avg'!H1736</f>
        <v>2.0035499999999979</v>
      </c>
      <c r="J1736" s="5" t="str">
        <f>OBV!F1736</f>
        <v>BEARISH</v>
      </c>
      <c r="K1736" s="5" t="str">
        <f>OBV!G1736</f>
        <v>STRONG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2.0699999999999998</v>
      </c>
      <c r="C1737" s="2">
        <f>RSI!I1737</f>
        <v>55.344393953326509</v>
      </c>
      <c r="D1737" s="2">
        <f>MACD!E1737</f>
        <v>2.3581104470967063E-2</v>
      </c>
      <c r="E1737" s="2">
        <f>MACD!F1737</f>
        <v>2.1316240599279137E-2</v>
      </c>
      <c r="F1737" s="2">
        <f>'Moving Avg'!D1737</f>
        <v>2.016</v>
      </c>
      <c r="G1737" s="2">
        <f>'Moving Avg'!F1737</f>
        <v>2.0445000000000002</v>
      </c>
      <c r="H1737" s="2">
        <f>'Moving Avg'!G1737</f>
        <v>2.0807999999999995</v>
      </c>
      <c r="I1737" s="2">
        <f>'Moving Avg'!H1737</f>
        <v>2.0045999999999977</v>
      </c>
      <c r="J1737" s="5" t="str">
        <f>OBV!F1737</f>
        <v>BEARISH</v>
      </c>
      <c r="K1737" s="5" t="str">
        <f>OBV!G1737</f>
        <v>STRONG</v>
      </c>
      <c r="L1737" s="5" t="str">
        <f>OBV!H1737</f>
        <v>BEARISH DIVERGENCE</v>
      </c>
    </row>
    <row r="1738" spans="1:12" ht="13.5" x14ac:dyDescent="0.25">
      <c r="A1738" s="3">
        <f>RSI!A1738</f>
        <v>44839</v>
      </c>
      <c r="B1738" s="2">
        <f>RSI!B1738</f>
        <v>2.12</v>
      </c>
      <c r="C1738" s="2">
        <f>RSI!I1738</f>
        <v>64.419538967722445</v>
      </c>
      <c r="D1738" s="2">
        <f>MACD!E1738</f>
        <v>1.9517144975129685E-2</v>
      </c>
      <c r="E1738" s="2">
        <f>MACD!F1738</f>
        <v>2.0956421474449247E-2</v>
      </c>
      <c r="F1738" s="2">
        <f>'Moving Avg'!D1738</f>
        <v>2.04</v>
      </c>
      <c r="G1738" s="2">
        <f>'Moving Avg'!F1738</f>
        <v>2.0489999999999999</v>
      </c>
      <c r="H1738" s="2">
        <f>'Moving Avg'!G1738</f>
        <v>2.0827999999999998</v>
      </c>
      <c r="I1738" s="2">
        <f>'Moving Avg'!H1738</f>
        <v>2.0056999999999978</v>
      </c>
      <c r="J1738" s="5" t="str">
        <f>OBV!F1738</f>
        <v>BULLISH</v>
      </c>
      <c r="K1738" s="5" t="str">
        <f>OBV!G1738</f>
        <v>WEAK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2.11</v>
      </c>
      <c r="C1739" s="2">
        <f>RSI!I1739</f>
        <v>61.718042476977921</v>
      </c>
      <c r="D1739" s="2">
        <f>MACD!E1739</f>
        <v>7.1648445726912868E-3</v>
      </c>
      <c r="E1739" s="2">
        <f>MACD!F1739</f>
        <v>1.8198106094097655E-2</v>
      </c>
      <c r="F1739" s="2">
        <f>'Moving Avg'!D1739</f>
        <v>2.0619999999999998</v>
      </c>
      <c r="G1739" s="2">
        <f>'Moving Avg'!F1739</f>
        <v>2.0514999999999999</v>
      </c>
      <c r="H1739" s="2">
        <f>'Moving Avg'!G1739</f>
        <v>2.0849999999999995</v>
      </c>
      <c r="I1739" s="2">
        <f>'Moving Avg'!H1739</f>
        <v>2.0064999999999977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</row>
    <row r="1740" spans="1:12" ht="13.5" x14ac:dyDescent="0.25">
      <c r="A1740" s="3">
        <f>RSI!A1740</f>
        <v>44841</v>
      </c>
      <c r="B1740" s="2">
        <f>RSI!B1740</f>
        <v>2.1</v>
      </c>
      <c r="C1740" s="2">
        <f>RSI!I1740</f>
        <v>59.051183300361366</v>
      </c>
      <c r="D1740" s="2">
        <f>MACD!E1740</f>
        <v>-2.8794345981388858E-3</v>
      </c>
      <c r="E1740" s="2">
        <f>MACD!F1740</f>
        <v>1.3982597955650346E-2</v>
      </c>
      <c r="F1740" s="2">
        <f>'Moving Avg'!D1740</f>
        <v>2.0819999999999999</v>
      </c>
      <c r="G1740" s="2">
        <f>'Moving Avg'!F1740</f>
        <v>2.0534999999999997</v>
      </c>
      <c r="H1740" s="2">
        <f>'Moving Avg'!G1740</f>
        <v>2.0859999999999994</v>
      </c>
      <c r="I1740" s="2">
        <f>'Moving Avg'!H1740</f>
        <v>2.0069999999999979</v>
      </c>
      <c r="J1740" s="5" t="str">
        <f>OBV!F1740</f>
        <v>BULLISH</v>
      </c>
      <c r="K1740" s="5" t="str">
        <f>OBV!G1740</f>
        <v>WEAK</v>
      </c>
      <c r="L1740" s="5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2.1</v>
      </c>
      <c r="C1741" s="2">
        <f>RSI!I1741</f>
        <v>59.051183300361366</v>
      </c>
      <c r="D1741" s="2">
        <f>MACD!E1741</f>
        <v>-1.1627750933140835E-2</v>
      </c>
      <c r="E1741" s="2">
        <f>MACD!F1741</f>
        <v>8.8605281778921102E-3</v>
      </c>
      <c r="F1741" s="2">
        <f>'Moving Avg'!D1741</f>
        <v>2.0999999999999996</v>
      </c>
      <c r="G1741" s="2">
        <f>'Moving Avg'!F1741</f>
        <v>2.0535000000000001</v>
      </c>
      <c r="H1741" s="2">
        <f>'Moving Avg'!G1741</f>
        <v>2.0867999999999993</v>
      </c>
      <c r="I1741" s="2">
        <f>'Moving Avg'!H1741</f>
        <v>2.0072999999999981</v>
      </c>
      <c r="J1741" s="5" t="str">
        <f>OBV!F1741</f>
        <v>BULLISH</v>
      </c>
      <c r="K1741" s="5" t="str">
        <f>OBV!G1741</f>
        <v>WEAK</v>
      </c>
      <c r="L1741" s="5" t="str">
        <f>OBV!H1741</f>
        <v>CONFIRMED BULLISH</v>
      </c>
    </row>
    <row r="1742" spans="1:12" ht="13.5" x14ac:dyDescent="0.25">
      <c r="A1742" s="3">
        <f>RSI!A1742</f>
        <v>44845</v>
      </c>
      <c r="B1742" s="2">
        <f>RSI!B1742</f>
        <v>2.09</v>
      </c>
      <c r="C1742" s="2">
        <f>RSI!I1742</f>
        <v>56.233127765710471</v>
      </c>
      <c r="D1742" s="2">
        <f>MACD!E1742</f>
        <v>-2.0058736655057974E-2</v>
      </c>
      <c r="E1742" s="2">
        <f>MACD!F1742</f>
        <v>3.0766752113020931E-3</v>
      </c>
      <c r="F1742" s="2">
        <f>'Moving Avg'!D1742</f>
        <v>2.1040000000000001</v>
      </c>
      <c r="G1742" s="2">
        <f>'Moving Avg'!F1742</f>
        <v>2.0539999999999998</v>
      </c>
      <c r="H1742" s="2">
        <f>'Moving Avg'!G1742</f>
        <v>2.0861999999999994</v>
      </c>
      <c r="I1742" s="2">
        <f>'Moving Avg'!H1742</f>
        <v>2.007349999999998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</row>
    <row r="1743" spans="1:12" ht="13.5" x14ac:dyDescent="0.25">
      <c r="A1743" s="3">
        <f>RSI!A1743</f>
        <v>44846</v>
      </c>
      <c r="B1743" s="2">
        <f>RSI!B1743</f>
        <v>2.0299999999999998</v>
      </c>
      <c r="C1743" s="2">
        <f>RSI!I1743</f>
        <v>42.979885644201026</v>
      </c>
      <c r="D1743" s="2">
        <f>MACD!E1743</f>
        <v>-2.4441318213197505E-2</v>
      </c>
      <c r="E1743" s="2">
        <f>MACD!F1743</f>
        <v>-2.4269234735978264E-3</v>
      </c>
      <c r="F1743" s="2">
        <f>'Moving Avg'!D1743</f>
        <v>2.0859999999999999</v>
      </c>
      <c r="G1743" s="2">
        <f>'Moving Avg'!F1743</f>
        <v>2.0514999999999999</v>
      </c>
      <c r="H1743" s="2">
        <f>'Moving Avg'!G1743</f>
        <v>2.0839999999999996</v>
      </c>
      <c r="I1743" s="2">
        <f>'Moving Avg'!H1743</f>
        <v>2.0073999999999979</v>
      </c>
      <c r="J1743" s="5" t="str">
        <f>OBV!F1743</f>
        <v>BEARISH</v>
      </c>
      <c r="K1743" s="5" t="str">
        <f>OBV!G1743</f>
        <v>STRONG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2.0299999999999998</v>
      </c>
      <c r="C1744" s="2">
        <f>RSI!I1744</f>
        <v>42.979885644201026</v>
      </c>
      <c r="D1744" s="2">
        <f>MACD!E1744</f>
        <v>-2.7938311534096538E-2</v>
      </c>
      <c r="E1744" s="2">
        <f>MACD!F1744</f>
        <v>-7.529201085697569E-3</v>
      </c>
      <c r="F1744" s="2">
        <f>'Moving Avg'!D1744</f>
        <v>2.0699999999999998</v>
      </c>
      <c r="G1744" s="2">
        <f>'Moving Avg'!F1744</f>
        <v>2.0494999999999997</v>
      </c>
      <c r="H1744" s="2">
        <f>'Moving Avg'!G1744</f>
        <v>2.0819999999999994</v>
      </c>
      <c r="I1744" s="2">
        <f>'Moving Avg'!H1744</f>
        <v>2.0075499999999975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2.08</v>
      </c>
      <c r="C1745" s="2">
        <f>RSI!I1745</f>
        <v>53.558410045802695</v>
      </c>
      <c r="D1745" s="2">
        <f>MACD!E1745</f>
        <v>-3.4405319844954096E-2</v>
      </c>
      <c r="E1745" s="2">
        <f>MACD!F1745</f>
        <v>-1.2904424837548875E-2</v>
      </c>
      <c r="F1745" s="2">
        <f>'Moving Avg'!D1745</f>
        <v>2.0659999999999998</v>
      </c>
      <c r="G1745" s="2">
        <f>'Moving Avg'!F1745</f>
        <v>2.0509999999999997</v>
      </c>
      <c r="H1745" s="2">
        <f>'Moving Avg'!G1745</f>
        <v>2.0813999999999995</v>
      </c>
      <c r="I1745" s="2">
        <f>'Moving Avg'!H1745</f>
        <v>2.0079499999999975</v>
      </c>
      <c r="J1745" s="5" t="str">
        <f>OBV!F1745</f>
        <v>BULLISH</v>
      </c>
      <c r="K1745" s="5" t="str">
        <f>OBV!G1745</f>
        <v>NEUTRAL</v>
      </c>
      <c r="L1745" s="5" t="str">
        <f>OBV!H1745</f>
        <v>BULLISH DIVERGENCE</v>
      </c>
    </row>
    <row r="1746" spans="1:12" ht="13.5" x14ac:dyDescent="0.25">
      <c r="A1746" s="3">
        <f>RSI!A1746</f>
        <v>44851</v>
      </c>
      <c r="B1746" s="2">
        <f>RSI!B1746</f>
        <v>2.08</v>
      </c>
      <c r="C1746" s="2">
        <f>RSI!I1746</f>
        <v>53.558410045802695</v>
      </c>
      <c r="D1746" s="2">
        <f>MACD!E1746</f>
        <v>-3.8453200204230154E-2</v>
      </c>
      <c r="E1746" s="2">
        <f>MACD!F1746</f>
        <v>-1.8014179910885133E-2</v>
      </c>
      <c r="F1746" s="2">
        <f>'Moving Avg'!D1746</f>
        <v>2.0619999999999998</v>
      </c>
      <c r="G1746" s="2">
        <f>'Moving Avg'!F1746</f>
        <v>2.0524999999999998</v>
      </c>
      <c r="H1746" s="2">
        <f>'Moving Avg'!G1746</f>
        <v>2.0807999999999995</v>
      </c>
      <c r="I1746" s="2">
        <f>'Moving Avg'!H1746</f>
        <v>2.0083499999999974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</row>
    <row r="1747" spans="1:12" ht="13.5" x14ac:dyDescent="0.25">
      <c r="A1747" s="3">
        <f>RSI!A1747</f>
        <v>44852</v>
      </c>
      <c r="B1747" s="2">
        <f>RSI!B1747</f>
        <v>2.08</v>
      </c>
      <c r="C1747" s="2">
        <f>RSI!I1747</f>
        <v>53.558410045802695</v>
      </c>
      <c r="D1747" s="2">
        <f>MACD!E1747</f>
        <v>-3.2753354899341502E-2</v>
      </c>
      <c r="E1747" s="2">
        <f>MACD!F1747</f>
        <v>-2.096201490857641E-2</v>
      </c>
      <c r="F1747" s="2">
        <f>'Moving Avg'!D1747</f>
        <v>2.0599999999999996</v>
      </c>
      <c r="G1747" s="2">
        <f>'Moving Avg'!F1747</f>
        <v>2.0524999999999998</v>
      </c>
      <c r="H1747" s="2">
        <f>'Moving Avg'!G1747</f>
        <v>2.0801999999999996</v>
      </c>
      <c r="I1747" s="2">
        <f>'Moving Avg'!H1747</f>
        <v>2.0088499999999976</v>
      </c>
      <c r="J1747" s="5" t="str">
        <f>OBV!F1747</f>
        <v>BULLISH</v>
      </c>
      <c r="K1747" s="5" t="str">
        <f>OBV!G1747</f>
        <v>NEUTRAL</v>
      </c>
      <c r="L1747" s="5" t="str">
        <f>OBV!H1747</f>
        <v>BULLISH DIVERGENCE</v>
      </c>
    </row>
    <row r="1748" spans="1:12" ht="13.5" x14ac:dyDescent="0.25">
      <c r="A1748" s="3">
        <f>RSI!A1748</f>
        <v>44853</v>
      </c>
      <c r="B1748" s="2">
        <f>RSI!B1748</f>
        <v>2.09</v>
      </c>
      <c r="C1748" s="2">
        <f>RSI!I1748</f>
        <v>55.615314872400447</v>
      </c>
      <c r="D1748" s="2">
        <f>MACD!E1748</f>
        <v>-2.1076799690105563E-2</v>
      </c>
      <c r="E1748" s="2">
        <f>MACD!F1748</f>
        <v>-2.0984971864882244E-2</v>
      </c>
      <c r="F1748" s="2">
        <f>'Moving Avg'!D1748</f>
        <v>2.0720000000000001</v>
      </c>
      <c r="G1748" s="2">
        <f>'Moving Avg'!F1748</f>
        <v>2.0529999999999999</v>
      </c>
      <c r="H1748" s="2">
        <f>'Moving Avg'!G1748</f>
        <v>2.0797999999999996</v>
      </c>
      <c r="I1748" s="2">
        <f>'Moving Avg'!H1748</f>
        <v>2.0093999999999976</v>
      </c>
      <c r="J1748" s="5" t="str">
        <f>OBV!F1748</f>
        <v>BULLISH</v>
      </c>
      <c r="K1748" s="5" t="str">
        <f>OBV!G1748</f>
        <v>WEAK</v>
      </c>
      <c r="L1748" s="5" t="str">
        <f>OBV!H1748</f>
        <v>CONFIRMED BULLISH</v>
      </c>
    </row>
    <row r="1749" spans="1:12" ht="13.5" x14ac:dyDescent="0.25">
      <c r="A1749" s="3">
        <f>RSI!A1749</f>
        <v>44854</v>
      </c>
      <c r="B1749" s="2">
        <f>RSI!B1749</f>
        <v>2.1</v>
      </c>
      <c r="C1749" s="2">
        <f>RSI!I1749</f>
        <v>57.635956102896536</v>
      </c>
      <c r="D1749" s="2">
        <f>MACD!E1749</f>
        <v>-1.3625631937113525E-2</v>
      </c>
      <c r="E1749" s="2">
        <f>MACD!F1749</f>
        <v>-1.9513103879328503E-2</v>
      </c>
      <c r="F1749" s="2">
        <f>'Moving Avg'!D1749</f>
        <v>2.0859999999999999</v>
      </c>
      <c r="G1749" s="2">
        <f>'Moving Avg'!F1749</f>
        <v>2.0570000000000004</v>
      </c>
      <c r="H1749" s="2">
        <f>'Moving Avg'!G1749</f>
        <v>2.0795999999999997</v>
      </c>
      <c r="I1749" s="2">
        <f>'Moving Avg'!H1749</f>
        <v>2.0099999999999976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</row>
    <row r="1750" spans="1:12" ht="13.5" x14ac:dyDescent="0.25">
      <c r="A1750" s="3">
        <f>RSI!A1750</f>
        <v>44855</v>
      </c>
      <c r="B1750" s="2">
        <f>RSI!B1750</f>
        <v>2.1</v>
      </c>
      <c r="C1750" s="2">
        <f>RSI!I1750</f>
        <v>57.635956102896536</v>
      </c>
      <c r="D1750" s="2">
        <f>MACD!E1750</f>
        <v>-9.0570460116965457E-3</v>
      </c>
      <c r="E1750" s="2">
        <f>MACD!F1750</f>
        <v>-1.7421892305802111E-2</v>
      </c>
      <c r="F1750" s="2">
        <f>'Moving Avg'!D1750</f>
        <v>2.09</v>
      </c>
      <c r="G1750" s="2">
        <f>'Moving Avg'!F1750</f>
        <v>2.0609999999999999</v>
      </c>
      <c r="H1750" s="2">
        <f>'Moving Avg'!G1750</f>
        <v>2.0793999999999997</v>
      </c>
      <c r="I1750" s="2">
        <f>'Moving Avg'!H1750</f>
        <v>2.0107499999999976</v>
      </c>
      <c r="J1750" s="5" t="str">
        <f>OBV!F1750</f>
        <v>BULLISH</v>
      </c>
      <c r="K1750" s="5" t="str">
        <f>OBV!G1750</f>
        <v>WEAK</v>
      </c>
      <c r="L1750" s="5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2.1</v>
      </c>
      <c r="C1751" s="2">
        <f>RSI!I1751</f>
        <v>57.635956102896536</v>
      </c>
      <c r="D1751" s="2">
        <f>MACD!E1751</f>
        <v>-5.3744553748402701E-3</v>
      </c>
      <c r="E1751" s="2">
        <f>MACD!F1751</f>
        <v>-1.5012404919609743E-2</v>
      </c>
      <c r="F1751" s="2">
        <f>'Moving Avg'!D1751</f>
        <v>2.0939999999999999</v>
      </c>
      <c r="G1751" s="2">
        <f>'Moving Avg'!F1751</f>
        <v>2.0650000000000004</v>
      </c>
      <c r="H1751" s="2">
        <f>'Moving Avg'!G1751</f>
        <v>2.0785999999999998</v>
      </c>
      <c r="I1751" s="2">
        <f>'Moving Avg'!H1751</f>
        <v>2.0112999999999976</v>
      </c>
      <c r="J1751" s="5" t="str">
        <f>OBV!F1751</f>
        <v>BULLISH</v>
      </c>
      <c r="K1751" s="5" t="str">
        <f>OBV!G1751</f>
        <v>WEAK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2.1</v>
      </c>
      <c r="C1752" s="2">
        <f>RSI!I1752</f>
        <v>57.635956102896536</v>
      </c>
      <c r="D1752" s="2">
        <f>MACD!E1752</f>
        <v>-3.9664489741713105E-3</v>
      </c>
      <c r="E1752" s="2">
        <f>MACD!F1752</f>
        <v>-1.2803213730522057E-2</v>
      </c>
      <c r="F1752" s="2">
        <f>'Moving Avg'!D1752</f>
        <v>2.0979999999999999</v>
      </c>
      <c r="G1752" s="2">
        <f>'Moving Avg'!F1752</f>
        <v>2.0695000000000001</v>
      </c>
      <c r="H1752" s="2">
        <f>'Moving Avg'!G1752</f>
        <v>2.0777999999999994</v>
      </c>
      <c r="I1752" s="2">
        <f>'Moving Avg'!H1752</f>
        <v>2.0117999999999983</v>
      </c>
      <c r="J1752" s="5" t="str">
        <f>OBV!F1752</f>
        <v>BULLISH</v>
      </c>
      <c r="K1752" s="5" t="str">
        <f>OBV!G1752</f>
        <v>WEAK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2.09</v>
      </c>
      <c r="C1753" s="2">
        <f>RSI!I1753</f>
        <v>54.3103024218616</v>
      </c>
      <c r="D1753" s="2">
        <f>MACD!E1753</f>
        <v>-1.1422096962545591E-2</v>
      </c>
      <c r="E1753" s="2">
        <f>MACD!F1753</f>
        <v>-1.2526990376926764E-2</v>
      </c>
      <c r="F1753" s="2">
        <f>'Moving Avg'!D1753</f>
        <v>2.0979999999999999</v>
      </c>
      <c r="G1753" s="2">
        <f>'Moving Avg'!F1753</f>
        <v>2.0740000000000003</v>
      </c>
      <c r="H1753" s="2">
        <f>'Moving Avg'!G1753</f>
        <v>2.0765999999999996</v>
      </c>
      <c r="I1753" s="2">
        <f>'Moving Avg'!H1753</f>
        <v>2.0123999999999977</v>
      </c>
      <c r="J1753" s="5" t="str">
        <f>OBV!F1753</f>
        <v>BULLISH</v>
      </c>
      <c r="K1753" s="5" t="str">
        <f>OBV!G1753</f>
        <v>WEAK</v>
      </c>
      <c r="L1753" s="5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2.08</v>
      </c>
      <c r="C1754" s="2">
        <f>RSI!I1754</f>
        <v>51.132924760547326</v>
      </c>
      <c r="D1754" s="2">
        <f>MACD!E1754</f>
        <v>-1.7076270207425193E-2</v>
      </c>
      <c r="E1754" s="2">
        <f>MACD!F1754</f>
        <v>-1.3436846343026452E-2</v>
      </c>
      <c r="F1754" s="2">
        <f>'Moving Avg'!D1754</f>
        <v>2.0940000000000003</v>
      </c>
      <c r="G1754" s="2">
        <f>'Moving Avg'!F1754</f>
        <v>2.0780000000000003</v>
      </c>
      <c r="H1754" s="2">
        <f>'Moving Avg'!G1754</f>
        <v>2.0751999999999993</v>
      </c>
      <c r="I1754" s="2">
        <f>'Moving Avg'!H1754</f>
        <v>2.0129499999999978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2.08</v>
      </c>
      <c r="C1755" s="2">
        <f>RSI!I1755</f>
        <v>51.132924760547326</v>
      </c>
      <c r="D1755" s="2">
        <f>MACD!E1755</f>
        <v>-1.4189069527973164E-2</v>
      </c>
      <c r="E1755" s="2">
        <f>MACD!F1755</f>
        <v>-1.3587290980015796E-2</v>
      </c>
      <c r="F1755" s="2">
        <f>'Moving Avg'!D1755</f>
        <v>2.0900000000000003</v>
      </c>
      <c r="G1755" s="2">
        <f>'Moving Avg'!F1755</f>
        <v>2.0819999999999999</v>
      </c>
      <c r="H1755" s="2">
        <f>'Moving Avg'!G1755</f>
        <v>2.073799999999999</v>
      </c>
      <c r="I1755" s="2">
        <f>'Moving Avg'!H1755</f>
        <v>2.0134999999999978</v>
      </c>
      <c r="J1755" s="5" t="str">
        <f>OBV!F1755</f>
        <v>BEARISH</v>
      </c>
      <c r="K1755" s="5" t="str">
        <f>OBV!G1755</f>
        <v>NEUTRAL</v>
      </c>
      <c r="L1755" s="5" t="str">
        <f>OBV!H1755</f>
        <v>CONFIRMED BEARISH</v>
      </c>
    </row>
    <row r="1756" spans="1:12" ht="13.5" x14ac:dyDescent="0.25">
      <c r="A1756" s="3">
        <f>RSI!A1756</f>
        <v>44865</v>
      </c>
      <c r="B1756" s="2">
        <f>RSI!B1756</f>
        <v>2.08</v>
      </c>
      <c r="C1756" s="2">
        <f>RSI!I1756</f>
        <v>51.132924760547326</v>
      </c>
      <c r="D1756" s="2">
        <f>MACD!E1756</f>
        <v>-1.1765318915548217E-2</v>
      </c>
      <c r="E1756" s="2">
        <f>MACD!F1756</f>
        <v>-1.3222896567122281E-2</v>
      </c>
      <c r="F1756" s="2">
        <f>'Moving Avg'!D1756</f>
        <v>2.0859999999999999</v>
      </c>
      <c r="G1756" s="2">
        <f>'Moving Avg'!F1756</f>
        <v>2.0854999999999997</v>
      </c>
      <c r="H1756" s="2">
        <f>'Moving Avg'!G1756</f>
        <v>2.0727999999999995</v>
      </c>
      <c r="I1756" s="2">
        <f>'Moving Avg'!H1756</f>
        <v>2.0138999999999978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2.02</v>
      </c>
      <c r="C1757" s="2">
        <f>RSI!I1757</f>
        <v>35.547940654067986</v>
      </c>
      <c r="D1757" s="2">
        <f>MACD!E1757</f>
        <v>-5.2878468526449396E-3</v>
      </c>
      <c r="E1757" s="2">
        <f>MACD!F1757</f>
        <v>-1.1635886624226812E-2</v>
      </c>
      <c r="F1757" s="2">
        <f>'Moving Avg'!D1757</f>
        <v>2.0699999999999998</v>
      </c>
      <c r="G1757" s="2">
        <f>'Moving Avg'!F1757</f>
        <v>2.0829999999999997</v>
      </c>
      <c r="H1757" s="2">
        <f>'Moving Avg'!G1757</f>
        <v>2.0705999999999993</v>
      </c>
      <c r="I1757" s="2">
        <f>'Moving Avg'!H1757</f>
        <v>2.0138999999999978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2.02</v>
      </c>
      <c r="C1758" s="2">
        <f>RSI!I1758</f>
        <v>35.547940654067986</v>
      </c>
      <c r="D1758" s="2">
        <f>MACD!E1758</f>
        <v>2.0695782319961609E-3</v>
      </c>
      <c r="E1758" s="2">
        <f>MACD!F1758</f>
        <v>-8.8947936529822184E-3</v>
      </c>
      <c r="F1758" s="2">
        <f>'Moving Avg'!D1758</f>
        <v>2.056</v>
      </c>
      <c r="G1758" s="2">
        <f>'Moving Avg'!F1758</f>
        <v>2.0780000000000003</v>
      </c>
      <c r="H1758" s="2">
        <f>'Moving Avg'!G1758</f>
        <v>2.0683999999999991</v>
      </c>
      <c r="I1758" s="2">
        <f>'Moving Avg'!H1758</f>
        <v>2.0136499999999979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2.0299999999999998</v>
      </c>
      <c r="C1759" s="2">
        <f>RSI!I1759</f>
        <v>39.1338528943607</v>
      </c>
      <c r="D1759" s="2">
        <f>MACD!E1759</f>
        <v>9.4057992728751039E-3</v>
      </c>
      <c r="E1759" s="2">
        <f>MACD!F1759</f>
        <v>-5.2346750678107547E-3</v>
      </c>
      <c r="F1759" s="2">
        <f>'Moving Avg'!D1759</f>
        <v>2.0459999999999998</v>
      </c>
      <c r="G1759" s="2">
        <f>'Moving Avg'!F1759</f>
        <v>2.0740000000000007</v>
      </c>
      <c r="H1759" s="2">
        <f>'Moving Avg'!G1759</f>
        <v>2.0663999999999993</v>
      </c>
      <c r="I1759" s="2">
        <f>'Moving Avg'!H1759</f>
        <v>2.0137499999999982</v>
      </c>
      <c r="J1759" s="5" t="str">
        <f>OBV!F1759</f>
        <v>BULLISH</v>
      </c>
      <c r="K1759" s="5" t="str">
        <f>OBV!G1759</f>
        <v>NEUTRAL</v>
      </c>
      <c r="L1759" s="5" t="str">
        <f>OBV!H1759</f>
        <v>BULLISH DIVERGENCE</v>
      </c>
    </row>
    <row r="1760" spans="1:12" ht="13.5" x14ac:dyDescent="0.25">
      <c r="A1760" s="3">
        <f>RSI!A1760</f>
        <v>44869</v>
      </c>
      <c r="B1760" s="2">
        <f>RSI!B1760</f>
        <v>2.0299999999999998</v>
      </c>
      <c r="C1760" s="2">
        <f>RSI!I1760</f>
        <v>39.133852894360707</v>
      </c>
      <c r="D1760" s="2">
        <f>MACD!E1760</f>
        <v>1.5844083002647391E-2</v>
      </c>
      <c r="E1760" s="2">
        <f>MACD!F1760</f>
        <v>-1.0189234537191253E-3</v>
      </c>
      <c r="F1760" s="2">
        <f>'Moving Avg'!D1760</f>
        <v>2.0359999999999996</v>
      </c>
      <c r="G1760" s="2">
        <f>'Moving Avg'!F1760</f>
        <v>2.0705000000000005</v>
      </c>
      <c r="H1760" s="2">
        <f>'Moving Avg'!G1760</f>
        <v>2.0645999999999995</v>
      </c>
      <c r="I1760" s="2">
        <f>'Moving Avg'!H1760</f>
        <v>2.0138499999999975</v>
      </c>
      <c r="J1760" s="5" t="str">
        <f>OBV!F1760</f>
        <v>BULLISH</v>
      </c>
      <c r="K1760" s="5" t="str">
        <f>OBV!G1760</f>
        <v>NEUTRAL</v>
      </c>
      <c r="L1760" s="5" t="str">
        <f>OBV!H1760</f>
        <v>BULLISH DIVERGENCE</v>
      </c>
    </row>
    <row r="1761" spans="1:12" ht="13.5" x14ac:dyDescent="0.25">
      <c r="A1761" s="3">
        <f>RSI!A1761</f>
        <v>44872</v>
      </c>
      <c r="B1761" s="2">
        <f>RSI!B1761</f>
        <v>2.02</v>
      </c>
      <c r="C1761" s="2">
        <f>RSI!I1761</f>
        <v>36.761776275401154</v>
      </c>
      <c r="D1761" s="2">
        <f>MACD!E1761</f>
        <v>2.2246224580074081E-2</v>
      </c>
      <c r="E1761" s="2">
        <f>MACD!F1761</f>
        <v>3.6341061530395166E-3</v>
      </c>
      <c r="F1761" s="2">
        <f>'Moving Avg'!D1761</f>
        <v>2.024</v>
      </c>
      <c r="G1761" s="2">
        <f>'Moving Avg'!F1761</f>
        <v>2.0665000000000004</v>
      </c>
      <c r="H1761" s="2">
        <f>'Moving Avg'!G1761</f>
        <v>2.0623999999999993</v>
      </c>
      <c r="I1761" s="2">
        <f>'Moving Avg'!H1761</f>
        <v>2.0139999999999976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2.0099999999999998</v>
      </c>
      <c r="C1762" s="2">
        <f>RSI!I1762</f>
        <v>34.509121249637829</v>
      </c>
      <c r="D1762" s="2">
        <f>MACD!E1762</f>
        <v>2.8661050891960471E-2</v>
      </c>
      <c r="E1762" s="2">
        <f>MACD!F1762</f>
        <v>8.6394951008237075E-3</v>
      </c>
      <c r="F1762" s="2">
        <f>'Moving Avg'!D1762</f>
        <v>2.0219999999999998</v>
      </c>
      <c r="G1762" s="2">
        <f>'Moving Avg'!F1762</f>
        <v>2.0625</v>
      </c>
      <c r="H1762" s="2">
        <f>'Moving Avg'!G1762</f>
        <v>2.0605999999999995</v>
      </c>
      <c r="I1762" s="2">
        <f>'Moving Avg'!H1762</f>
        <v>2.0141499999999977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2.0099999999999998</v>
      </c>
      <c r="C1763" s="2">
        <f>RSI!I1763</f>
        <v>34.509121249637829</v>
      </c>
      <c r="D1763" s="2">
        <f>MACD!E1763</f>
        <v>3.2847469787119721E-2</v>
      </c>
      <c r="E1763" s="2">
        <f>MACD!F1763</f>
        <v>1.3481090038082911E-2</v>
      </c>
      <c r="F1763" s="2">
        <f>'Moving Avg'!D1763</f>
        <v>2.02</v>
      </c>
      <c r="G1763" s="2">
        <f>'Moving Avg'!F1763</f>
        <v>2.0614999999999997</v>
      </c>
      <c r="H1763" s="2">
        <f>'Moving Avg'!G1763</f>
        <v>2.0589999999999993</v>
      </c>
      <c r="I1763" s="2">
        <f>'Moving Avg'!H1763</f>
        <v>2.0143499999999976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2.0099999999999998</v>
      </c>
      <c r="C1764" s="2">
        <f>RSI!I1764</f>
        <v>34.509121249637829</v>
      </c>
      <c r="D1764" s="2">
        <f>MACD!E1764</f>
        <v>3.5126316844157568E-2</v>
      </c>
      <c r="E1764" s="2">
        <f>MACD!F1764</f>
        <v>1.7810135399297843E-2</v>
      </c>
      <c r="F1764" s="2">
        <f>'Moving Avg'!D1764</f>
        <v>2.016</v>
      </c>
      <c r="G1764" s="2">
        <f>'Moving Avg'!F1764</f>
        <v>2.0604999999999998</v>
      </c>
      <c r="H1764" s="2">
        <f>'Moving Avg'!G1764</f>
        <v>2.0575999999999994</v>
      </c>
      <c r="I1764" s="2">
        <f>'Moving Avg'!H1764</f>
        <v>2.0145499999999981</v>
      </c>
      <c r="J1764" s="5" t="str">
        <f>OBV!F1764</f>
        <v>BEARISH</v>
      </c>
      <c r="K1764" s="5" t="str">
        <f>OBV!G1764</f>
        <v>STRONG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2.0099999999999998</v>
      </c>
      <c r="C1765" s="2">
        <f>RSI!I1765</f>
        <v>34.509121249637829</v>
      </c>
      <c r="D1765" s="2">
        <f>MACD!E1765</f>
        <v>3.7309159218256394E-2</v>
      </c>
      <c r="E1765" s="2">
        <f>MACD!F1765</f>
        <v>2.1709940163089553E-2</v>
      </c>
      <c r="F1765" s="2">
        <f>'Moving Avg'!D1765</f>
        <v>2.0119999999999996</v>
      </c>
      <c r="G1765" s="2">
        <f>'Moving Avg'!F1765</f>
        <v>2.0569999999999995</v>
      </c>
      <c r="H1765" s="2">
        <f>'Moving Avg'!G1765</f>
        <v>2.0561999999999996</v>
      </c>
      <c r="I1765" s="2">
        <f>'Moving Avg'!H1765</f>
        <v>2.0147499999999976</v>
      </c>
      <c r="J1765" s="5" t="str">
        <f>OBV!F1765</f>
        <v>BEARISH</v>
      </c>
      <c r="K1765" s="5" t="str">
        <f>OBV!G1765</f>
        <v>STRONG</v>
      </c>
      <c r="L1765" s="5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2.0299999999999998</v>
      </c>
      <c r="C1766" s="2">
        <f>RSI!I1766</f>
        <v>43.777011027125241</v>
      </c>
      <c r="D1766" s="2">
        <f>MACD!E1766</f>
        <v>3.7910427070120267E-2</v>
      </c>
      <c r="E1766" s="2">
        <f>MACD!F1766</f>
        <v>2.4950037544495696E-2</v>
      </c>
      <c r="F1766" s="2">
        <f>'Moving Avg'!D1766</f>
        <v>2.0139999999999998</v>
      </c>
      <c r="G1766" s="2">
        <f>'Moving Avg'!F1766</f>
        <v>2.0545</v>
      </c>
      <c r="H1766" s="2">
        <f>'Moving Avg'!G1766</f>
        <v>2.0549999999999997</v>
      </c>
      <c r="I1766" s="2">
        <f>'Moving Avg'!H1766</f>
        <v>2.0150499999999973</v>
      </c>
      <c r="J1766" s="5" t="str">
        <f>OBV!F1766</f>
        <v>BULLISH</v>
      </c>
      <c r="K1766" s="5" t="str">
        <f>OBV!G1766</f>
        <v>WEAK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2</v>
      </c>
      <c r="C1767" s="2">
        <f>RSI!I1767</f>
        <v>35.63162587748694</v>
      </c>
      <c r="D1767" s="2">
        <f>MACD!E1767</f>
        <v>3.1510731773772616E-2</v>
      </c>
      <c r="E1767" s="2">
        <f>MACD!F1767</f>
        <v>2.626217639035108E-2</v>
      </c>
      <c r="F1767" s="2">
        <f>'Moving Avg'!D1767</f>
        <v>2.0119999999999996</v>
      </c>
      <c r="G1767" s="2">
        <f>'Moving Avg'!F1767</f>
        <v>2.0505</v>
      </c>
      <c r="H1767" s="2">
        <f>'Moving Avg'!G1767</f>
        <v>2.0543999999999998</v>
      </c>
      <c r="I1767" s="2">
        <f>'Moving Avg'!H1767</f>
        <v>2.0150999999999972</v>
      </c>
      <c r="J1767" s="5" t="str">
        <f>OBV!F1767</f>
        <v>BULLISH</v>
      </c>
      <c r="K1767" s="5" t="str">
        <f>OBV!G1767</f>
        <v>NEUTRAL</v>
      </c>
      <c r="L1767" s="5" t="str">
        <f>OBV!H1767</f>
        <v>BULLISH DIVERGENCE</v>
      </c>
    </row>
    <row r="1768" spans="1:12" ht="13.5" x14ac:dyDescent="0.25">
      <c r="A1768" s="3">
        <f>RSI!A1768</f>
        <v>44881</v>
      </c>
      <c r="B1768" s="2">
        <f>RSI!B1768</f>
        <v>2</v>
      </c>
      <c r="C1768" s="2">
        <f>RSI!I1768</f>
        <v>35.63162587748694</v>
      </c>
      <c r="D1768" s="2">
        <f>MACD!E1768</f>
        <v>2.6365549056990734E-2</v>
      </c>
      <c r="E1768" s="2">
        <f>MACD!F1768</f>
        <v>2.6282850923679012E-2</v>
      </c>
      <c r="F1768" s="2">
        <f>'Moving Avg'!D1768</f>
        <v>2.0099999999999998</v>
      </c>
      <c r="G1768" s="2">
        <f>'Moving Avg'!F1768</f>
        <v>2.0459999999999998</v>
      </c>
      <c r="H1768" s="2">
        <f>'Moving Avg'!G1768</f>
        <v>2.0537999999999998</v>
      </c>
      <c r="I1768" s="2">
        <f>'Moving Avg'!H1768</f>
        <v>2.0153499999999975</v>
      </c>
      <c r="J1768" s="5" t="str">
        <f>OBV!F1768</f>
        <v>BULLISH</v>
      </c>
      <c r="K1768" s="5" t="str">
        <f>OBV!G1768</f>
        <v>NEUTRAL</v>
      </c>
      <c r="L1768" s="5" t="str">
        <f>OBV!H1768</f>
        <v>BULLISH DIVERGENCE</v>
      </c>
    </row>
    <row r="1769" spans="1:12" ht="13.5" x14ac:dyDescent="0.25">
      <c r="A1769" s="3">
        <f>RSI!A1769</f>
        <v>44882</v>
      </c>
      <c r="B1769" s="2">
        <f>RSI!B1769</f>
        <v>2</v>
      </c>
      <c r="C1769" s="2">
        <f>RSI!I1769</f>
        <v>35.63162587748694</v>
      </c>
      <c r="D1769" s="2">
        <f>MACD!E1769</f>
        <v>2.3800342665700303E-2</v>
      </c>
      <c r="E1769" s="2">
        <f>MACD!F1769</f>
        <v>2.5786349272083273E-2</v>
      </c>
      <c r="F1769" s="2">
        <f>'Moving Avg'!D1769</f>
        <v>2.008</v>
      </c>
      <c r="G1769" s="2">
        <f>'Moving Avg'!F1769</f>
        <v>2.0409999999999999</v>
      </c>
      <c r="H1769" s="2">
        <f>'Moving Avg'!G1769</f>
        <v>2.0526</v>
      </c>
      <c r="I1769" s="2">
        <f>'Moving Avg'!H1769</f>
        <v>2.0157499999999975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</row>
    <row r="1770" spans="1:12" ht="13.5" x14ac:dyDescent="0.25">
      <c r="A1770" s="3">
        <f>RSI!A1770</f>
        <v>44883</v>
      </c>
      <c r="B1770" s="2">
        <f>RSI!B1770</f>
        <v>2</v>
      </c>
      <c r="C1770" s="2">
        <f>RSI!I1770</f>
        <v>35.63162587748694</v>
      </c>
      <c r="D1770" s="2">
        <f>MACD!E1770</f>
        <v>2.186121694413945E-2</v>
      </c>
      <c r="E1770" s="2">
        <f>MACD!F1770</f>
        <v>2.5001322806494509E-2</v>
      </c>
      <c r="F1770" s="2">
        <f>'Moving Avg'!D1770</f>
        <v>2.0059999999999998</v>
      </c>
      <c r="G1770" s="2">
        <f>'Moving Avg'!F1770</f>
        <v>2.036</v>
      </c>
      <c r="H1770" s="2">
        <f>'Moving Avg'!G1770</f>
        <v>2.0514000000000001</v>
      </c>
      <c r="I1770" s="2">
        <f>'Moving Avg'!H1770</f>
        <v>2.0161499999999974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</row>
    <row r="1771" spans="1:12" ht="13.5" x14ac:dyDescent="0.25">
      <c r="A1771" s="3">
        <f>RSI!A1771</f>
        <v>44886</v>
      </c>
      <c r="B1771" s="2">
        <f>RSI!B1771</f>
        <v>2</v>
      </c>
      <c r="C1771" s="2">
        <f>RSI!I1771</f>
        <v>35.631625877486925</v>
      </c>
      <c r="D1771" s="2">
        <f>MACD!E1771</f>
        <v>1.8896247026174429E-2</v>
      </c>
      <c r="E1771" s="2">
        <f>MACD!F1771</f>
        <v>2.3780307650430495E-2</v>
      </c>
      <c r="F1771" s="2">
        <f>'Moving Avg'!D1771</f>
        <v>2</v>
      </c>
      <c r="G1771" s="2">
        <f>'Moving Avg'!F1771</f>
        <v>2.0309999999999997</v>
      </c>
      <c r="H1771" s="2">
        <f>'Moving Avg'!G1771</f>
        <v>2.0494000000000003</v>
      </c>
      <c r="I1771" s="2">
        <f>'Moving Avg'!H1771</f>
        <v>2.0164499999999976</v>
      </c>
      <c r="J1771" s="5" t="str">
        <f>OBV!F1771</f>
        <v>BEARISH</v>
      </c>
      <c r="K1771" s="5" t="str">
        <f>OBV!G1771</f>
        <v>STRONG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2</v>
      </c>
      <c r="C1772" s="2">
        <f>RSI!I1772</f>
        <v>35.631625877486925</v>
      </c>
      <c r="D1772" s="2">
        <f>MACD!E1772</f>
        <v>1.5047381739721644E-2</v>
      </c>
      <c r="E1772" s="2">
        <f>MACD!F1772</f>
        <v>2.2033722468288726E-2</v>
      </c>
      <c r="F1772" s="2">
        <f>'Moving Avg'!D1772</f>
        <v>2</v>
      </c>
      <c r="G1772" s="2">
        <f>'Moving Avg'!F1772</f>
        <v>2.0259999999999998</v>
      </c>
      <c r="H1772" s="2">
        <f>'Moving Avg'!G1772</f>
        <v>2.0478000000000005</v>
      </c>
      <c r="I1772" s="2">
        <f>'Moving Avg'!H1772</f>
        <v>2.016499999999998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2.06</v>
      </c>
      <c r="C1773" s="2">
        <f>RSI!I1773</f>
        <v>59.273458760748859</v>
      </c>
      <c r="D1773" s="2">
        <f>MACD!E1773</f>
        <v>7.5299245296545081E-3</v>
      </c>
      <c r="E1773" s="2">
        <f>MACD!F1773</f>
        <v>1.9132962880561884E-2</v>
      </c>
      <c r="F1773" s="2">
        <f>'Moving Avg'!D1773</f>
        <v>2.012</v>
      </c>
      <c r="G1773" s="2">
        <f>'Moving Avg'!F1773</f>
        <v>2.0244999999999997</v>
      </c>
      <c r="H1773" s="2">
        <f>'Moving Avg'!G1773</f>
        <v>2.0474000000000006</v>
      </c>
      <c r="I1773" s="2">
        <f>'Moving Avg'!H1773</f>
        <v>2.017049999999998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</row>
    <row r="1774" spans="1:12" ht="13.5" x14ac:dyDescent="0.25">
      <c r="A1774" s="3">
        <f>RSI!A1774</f>
        <v>44889</v>
      </c>
      <c r="B1774" s="2">
        <f>RSI!B1774</f>
        <v>2.06</v>
      </c>
      <c r="C1774" s="2">
        <f>RSI!I1774</f>
        <v>59.273458760748859</v>
      </c>
      <c r="D1774" s="2">
        <f>MACD!E1774</f>
        <v>9.8456717669970217E-4</v>
      </c>
      <c r="E1774" s="2">
        <f>MACD!F1774</f>
        <v>1.5503283739789448E-2</v>
      </c>
      <c r="F1774" s="2">
        <f>'Moving Avg'!D1774</f>
        <v>2.024</v>
      </c>
      <c r="G1774" s="2">
        <f>'Moving Avg'!F1774</f>
        <v>2.0234999999999999</v>
      </c>
      <c r="H1774" s="2">
        <f>'Moving Avg'!G1774</f>
        <v>2.0472000000000001</v>
      </c>
      <c r="I1774" s="2">
        <f>'Moving Avg'!H1774</f>
        <v>2.0175999999999976</v>
      </c>
      <c r="J1774" s="5" t="str">
        <f>OBV!F1774</f>
        <v>BULLISH</v>
      </c>
      <c r="K1774" s="5" t="str">
        <f>OBV!G1774</f>
        <v>NEUTRAL</v>
      </c>
      <c r="L1774" s="5" t="str">
        <f>OBV!H1774</f>
        <v>CONFIRMED BULLISH</v>
      </c>
    </row>
    <row r="1775" spans="1:12" ht="13.5" x14ac:dyDescent="0.25">
      <c r="A1775" s="3">
        <f>RSI!A1775</f>
        <v>44890</v>
      </c>
      <c r="B1775" s="2">
        <f>RSI!B1775</f>
        <v>2.06</v>
      </c>
      <c r="C1775" s="2">
        <f>RSI!I1775</f>
        <v>59.273458760748859</v>
      </c>
      <c r="D1775" s="2">
        <f>MACD!E1775</f>
        <v>-4.7245825121016161E-3</v>
      </c>
      <c r="E1775" s="2">
        <f>MACD!F1775</f>
        <v>1.1457710489411237E-2</v>
      </c>
      <c r="F1775" s="2">
        <f>'Moving Avg'!D1775</f>
        <v>2.0360000000000005</v>
      </c>
      <c r="G1775" s="2">
        <f>'Moving Avg'!F1775</f>
        <v>2.0225</v>
      </c>
      <c r="H1775" s="2">
        <f>'Moving Avg'!G1775</f>
        <v>2.0474000000000006</v>
      </c>
      <c r="I1775" s="2">
        <f>'Moving Avg'!H1775</f>
        <v>2.0180999999999982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</row>
    <row r="1776" spans="1:12" ht="13.5" x14ac:dyDescent="0.25">
      <c r="A1776" s="3">
        <f>RSI!A1776</f>
        <v>44893</v>
      </c>
      <c r="B1776" s="2">
        <f>RSI!B1776</f>
        <v>2.06</v>
      </c>
      <c r="C1776" s="2">
        <f>RSI!I1776</f>
        <v>59.273458760748859</v>
      </c>
      <c r="D1776" s="2">
        <f>MACD!E1776</f>
        <v>-6.6365991342443031E-3</v>
      </c>
      <c r="E1776" s="2">
        <f>MACD!F1776</f>
        <v>7.8388485646801297E-3</v>
      </c>
      <c r="F1776" s="2">
        <f>'Moving Avg'!D1776</f>
        <v>2.0480000000000005</v>
      </c>
      <c r="G1776" s="2">
        <f>'Moving Avg'!F1776</f>
        <v>2.0215000000000005</v>
      </c>
      <c r="H1776" s="2">
        <f>'Moving Avg'!G1776</f>
        <v>2.047600000000001</v>
      </c>
      <c r="I1776" s="2">
        <f>'Moving Avg'!H1776</f>
        <v>2.0186999999999982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2.06</v>
      </c>
      <c r="C1777" s="2">
        <f>RSI!I1777</f>
        <v>59.273458760748859</v>
      </c>
      <c r="D1777" s="2">
        <f>MACD!E1777</f>
        <v>-1.3016252053196453E-2</v>
      </c>
      <c r="E1777" s="2">
        <f>MACD!F1777</f>
        <v>3.6678284411048134E-3</v>
      </c>
      <c r="F1777" s="2">
        <f>'Moving Avg'!D1777</f>
        <v>2.06</v>
      </c>
      <c r="G1777" s="2">
        <f>'Moving Avg'!F1777</f>
        <v>2.0235000000000007</v>
      </c>
      <c r="H1777" s="2">
        <f>'Moving Avg'!G1777</f>
        <v>2.047200000000001</v>
      </c>
      <c r="I1777" s="2">
        <f>'Moving Avg'!H1777</f>
        <v>2.0190999999999981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2</v>
      </c>
      <c r="C1778" s="2">
        <f>RSI!I1778</f>
        <v>38.689616489414149</v>
      </c>
      <c r="D1778" s="2">
        <f>MACD!E1778</f>
        <v>-1.4105538504760595E-2</v>
      </c>
      <c r="E1778" s="2">
        <f>MACD!F1778</f>
        <v>1.1315505193173168E-4</v>
      </c>
      <c r="F1778" s="2">
        <f>'Moving Avg'!D1778</f>
        <v>2.048</v>
      </c>
      <c r="G1778" s="2">
        <f>'Moving Avg'!F1778</f>
        <v>2.0225</v>
      </c>
      <c r="H1778" s="2">
        <f>'Moving Avg'!G1778</f>
        <v>2.0456000000000008</v>
      </c>
      <c r="I1778" s="2">
        <f>'Moving Avg'!H1778</f>
        <v>2.0191999999999983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1.95</v>
      </c>
      <c r="C1779" s="2">
        <f>RSI!I1779</f>
        <v>29.496865756195078</v>
      </c>
      <c r="D1779" s="2">
        <f>MACD!E1779</f>
        <v>-1.1094517479578681E-2</v>
      </c>
      <c r="E1779" s="2">
        <f>MACD!F1779</f>
        <v>-2.1283794543703509E-3</v>
      </c>
      <c r="F1779" s="2">
        <f>'Moving Avg'!D1779</f>
        <v>2.0259999999999998</v>
      </c>
      <c r="G1779" s="2">
        <f>'Moving Avg'!F1779</f>
        <v>2.0185000000000004</v>
      </c>
      <c r="H1779" s="2">
        <f>'Moving Avg'!G1779</f>
        <v>2.0442000000000009</v>
      </c>
      <c r="I1779" s="2">
        <f>'Moving Avg'!H1779</f>
        <v>2.0187999999999984</v>
      </c>
      <c r="J1779" s="5" t="str">
        <f>OBV!F1779</f>
        <v>BEARISH</v>
      </c>
      <c r="K1779" s="5" t="str">
        <f>OBV!G1779</f>
        <v>STRONG</v>
      </c>
      <c r="L1779" s="5" t="str">
        <f>OBV!H1779</f>
        <v>CONFIRMED BEARISH</v>
      </c>
    </row>
    <row r="1780" spans="1:12" ht="13.5" x14ac:dyDescent="0.25">
      <c r="A1780" s="3">
        <f>RSI!A1780</f>
        <v>44897</v>
      </c>
      <c r="B1780" s="2">
        <f>RSI!B1780</f>
        <v>1.95</v>
      </c>
      <c r="C1780" s="2">
        <f>RSI!I1780</f>
        <v>29.496865756195078</v>
      </c>
      <c r="D1780" s="2">
        <f>MACD!E1780</f>
        <v>-8.0392216053812859E-3</v>
      </c>
      <c r="E1780" s="2">
        <f>MACD!F1780</f>
        <v>-3.3105478845725381E-3</v>
      </c>
      <c r="F1780" s="2">
        <f>'Moving Avg'!D1780</f>
        <v>2.004</v>
      </c>
      <c r="G1780" s="2">
        <f>'Moving Avg'!F1780</f>
        <v>2.0145</v>
      </c>
      <c r="H1780" s="2">
        <f>'Moving Avg'!G1780</f>
        <v>2.0428000000000011</v>
      </c>
      <c r="I1780" s="2">
        <f>'Moving Avg'!H1780</f>
        <v>2.0183499999999981</v>
      </c>
      <c r="J1780" s="5" t="str">
        <f>OBV!F1780</f>
        <v>BEARISH</v>
      </c>
      <c r="K1780" s="5" t="str">
        <f>OBV!G1780</f>
        <v>STRONG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1.95</v>
      </c>
      <c r="C1781" s="2">
        <f>RSI!I1781</f>
        <v>29.496865756195078</v>
      </c>
      <c r="D1781" s="2">
        <f>MACD!E1781</f>
        <v>-4.98405564576343E-3</v>
      </c>
      <c r="E1781" s="2">
        <f>MACD!F1781</f>
        <v>-3.6452494368107166E-3</v>
      </c>
      <c r="F1781" s="2">
        <f>'Moving Avg'!D1781</f>
        <v>1.982</v>
      </c>
      <c r="G1781" s="2">
        <f>'Moving Avg'!F1781</f>
        <v>2.0110000000000001</v>
      </c>
      <c r="H1781" s="2">
        <f>'Moving Avg'!G1781</f>
        <v>2.0414000000000012</v>
      </c>
      <c r="I1781" s="2">
        <f>'Moving Avg'!H1781</f>
        <v>2.0178999999999978</v>
      </c>
      <c r="J1781" s="5" t="str">
        <f>OBV!F1781</f>
        <v>BEARISH</v>
      </c>
      <c r="K1781" s="5" t="str">
        <f>OBV!G1781</f>
        <v>STRONG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1.9</v>
      </c>
      <c r="C1782" s="2">
        <f>RSI!I1782</f>
        <v>22.746591264445129</v>
      </c>
      <c r="D1782" s="2">
        <f>MACD!E1782</f>
        <v>1.7398955265384153E-3</v>
      </c>
      <c r="E1782" s="2">
        <f>MACD!F1782</f>
        <v>-2.5682204441408903E-3</v>
      </c>
      <c r="F1782" s="2">
        <f>'Moving Avg'!D1782</f>
        <v>1.95</v>
      </c>
      <c r="G1782" s="2">
        <f>'Moving Avg'!F1782</f>
        <v>2.0055000000000001</v>
      </c>
      <c r="H1782" s="2">
        <f>'Moving Avg'!G1782</f>
        <v>2.0392000000000006</v>
      </c>
      <c r="I1782" s="2">
        <f>'Moving Avg'!H1782</f>
        <v>2.0172499999999975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1.9</v>
      </c>
      <c r="C1783" s="2">
        <f>RSI!I1783</f>
        <v>22.746591264445144</v>
      </c>
      <c r="D1783" s="2">
        <f>MACD!E1783</f>
        <v>1.7358490940432958E-2</v>
      </c>
      <c r="E1783" s="2">
        <f>MACD!F1783</f>
        <v>1.4171218327738797E-3</v>
      </c>
      <c r="F1783" s="2">
        <f>'Moving Avg'!D1783</f>
        <v>1.9300000000000002</v>
      </c>
      <c r="G1783" s="2">
        <f>'Moving Avg'!F1783</f>
        <v>1.9999999999999996</v>
      </c>
      <c r="H1783" s="2">
        <f>'Moving Avg'!G1783</f>
        <v>2.0372000000000008</v>
      </c>
      <c r="I1783" s="2">
        <f>'Moving Avg'!H1783</f>
        <v>2.0167499999999978</v>
      </c>
      <c r="J1783" s="5" t="str">
        <f>OBV!F1783</f>
        <v>BEARISH</v>
      </c>
      <c r="K1783" s="5" t="str">
        <f>OBV!G1783</f>
        <v>STRONG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1.95</v>
      </c>
      <c r="C1784" s="2">
        <f>RSI!I1784</f>
        <v>38.94982926516208</v>
      </c>
      <c r="D1784" s="2">
        <f>MACD!E1784</f>
        <v>2.7517122778208503E-2</v>
      </c>
      <c r="E1784" s="2">
        <f>MACD!F1784</f>
        <v>6.6371220218608045E-3</v>
      </c>
      <c r="F1784" s="2">
        <f>'Moving Avg'!D1784</f>
        <v>1.9299999999999997</v>
      </c>
      <c r="G1784" s="2">
        <f>'Moving Avg'!F1784</f>
        <v>1.9969999999999999</v>
      </c>
      <c r="H1784" s="2">
        <f>'Moving Avg'!G1784</f>
        <v>2.0362000000000005</v>
      </c>
      <c r="I1784" s="2">
        <f>'Moving Avg'!H1784</f>
        <v>2.016499999999998</v>
      </c>
      <c r="J1784" s="5" t="str">
        <f>OBV!F1784</f>
        <v>BEARISH</v>
      </c>
      <c r="K1784" s="5" t="str">
        <f>OBV!G1784</f>
        <v>STRONG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1.95</v>
      </c>
      <c r="C1785" s="2">
        <f>RSI!I1785</f>
        <v>38.949829265162073</v>
      </c>
      <c r="D1785" s="2">
        <f>MACD!E1785</f>
        <v>3.6416140625146864E-2</v>
      </c>
      <c r="E1785" s="2">
        <f>MACD!F1785</f>
        <v>1.2592925742518017E-2</v>
      </c>
      <c r="F1785" s="2">
        <f>'Moving Avg'!D1785</f>
        <v>1.9300000000000002</v>
      </c>
      <c r="G1785" s="2">
        <f>'Moving Avg'!F1785</f>
        <v>1.9939999999999998</v>
      </c>
      <c r="H1785" s="2">
        <f>'Moving Avg'!G1785</f>
        <v>2.0352000000000006</v>
      </c>
      <c r="I1785" s="2">
        <f>'Moving Avg'!H1785</f>
        <v>2.0162499999999977</v>
      </c>
      <c r="J1785" s="5" t="str">
        <f>OBV!F1785</f>
        <v>BEARISH</v>
      </c>
      <c r="K1785" s="5" t="str">
        <f>OBV!G1785</f>
        <v>STRONG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1.98</v>
      </c>
      <c r="C1786" s="2">
        <f>RSI!I1786</f>
        <v>46.725285917165017</v>
      </c>
      <c r="D1786" s="2">
        <f>MACD!E1786</f>
        <v>4.200464588271835E-2</v>
      </c>
      <c r="E1786" s="2">
        <f>MACD!F1786</f>
        <v>1.8475269770558085E-2</v>
      </c>
      <c r="F1786" s="2">
        <f>'Moving Avg'!D1786</f>
        <v>1.9359999999999999</v>
      </c>
      <c r="G1786" s="2">
        <f>'Moving Avg'!F1786</f>
        <v>1.9914999999999998</v>
      </c>
      <c r="H1786" s="2">
        <f>'Moving Avg'!G1786</f>
        <v>2.0346000000000011</v>
      </c>
      <c r="I1786" s="2">
        <f>'Moving Avg'!H1786</f>
        <v>2.0162499999999981</v>
      </c>
      <c r="J1786" s="5" t="str">
        <f>OBV!F1786</f>
        <v>BEARISH</v>
      </c>
      <c r="K1786" s="5" t="str">
        <f>OBV!G1786</f>
        <v>STRONG</v>
      </c>
      <c r="L1786" s="5" t="str">
        <f>OBV!H1786</f>
        <v>BEARISH DIVERGENCE</v>
      </c>
    </row>
    <row r="1787" spans="1:12" ht="13.5" x14ac:dyDescent="0.25">
      <c r="A1787" s="3">
        <f>RSI!A1787</f>
        <v>44908</v>
      </c>
      <c r="B1787" s="2">
        <f>RSI!B1787</f>
        <v>1.93</v>
      </c>
      <c r="C1787" s="2">
        <f>RSI!I1787</f>
        <v>38.031386468127558</v>
      </c>
      <c r="D1787" s="2">
        <f>MACD!E1787</f>
        <v>5.0519803610072023E-2</v>
      </c>
      <c r="E1787" s="2">
        <f>MACD!F1787</f>
        <v>2.4884176538460874E-2</v>
      </c>
      <c r="F1787" s="2">
        <f>'Moving Avg'!D1787</f>
        <v>1.9419999999999997</v>
      </c>
      <c r="G1787" s="2">
        <f>'Moving Avg'!F1787</f>
        <v>1.9879999999999995</v>
      </c>
      <c r="H1787" s="2">
        <f>'Moving Avg'!G1787</f>
        <v>2.0318000000000009</v>
      </c>
      <c r="I1787" s="2">
        <f>'Moving Avg'!H1787</f>
        <v>2.015899999999998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1.91</v>
      </c>
      <c r="C1788" s="2">
        <f>RSI!I1788</f>
        <v>35.209333720793396</v>
      </c>
      <c r="D1788" s="2">
        <f>MACD!E1788</f>
        <v>5.0347692956459467E-2</v>
      </c>
      <c r="E1788" s="2">
        <f>MACD!F1788</f>
        <v>2.9976879822060595E-2</v>
      </c>
      <c r="F1788" s="2">
        <f>'Moving Avg'!D1788</f>
        <v>1.9439999999999997</v>
      </c>
      <c r="G1788" s="2">
        <f>'Moving Avg'!F1788</f>
        <v>1.9834999999999994</v>
      </c>
      <c r="H1788" s="2">
        <f>'Moving Avg'!G1788</f>
        <v>2.027600000000001</v>
      </c>
      <c r="I1788" s="2">
        <f>'Moving Avg'!H1788</f>
        <v>2.0153999999999983</v>
      </c>
      <c r="J1788" s="5" t="str">
        <f>OBV!F1788</f>
        <v>BEARISH</v>
      </c>
      <c r="K1788" s="5" t="str">
        <f>OBV!G1788</f>
        <v>STRONG</v>
      </c>
      <c r="L1788" s="5" t="str">
        <f>OBV!H1788</f>
        <v>BEARISH DIVERGENCE</v>
      </c>
    </row>
    <row r="1789" spans="1:12" ht="13.5" x14ac:dyDescent="0.25">
      <c r="A1789" s="3">
        <f>RSI!A1789</f>
        <v>44910</v>
      </c>
      <c r="B1789" s="2">
        <f>RSI!B1789</f>
        <v>1.9</v>
      </c>
      <c r="C1789" s="2">
        <f>RSI!I1789</f>
        <v>33.856573994001863</v>
      </c>
      <c r="D1789" s="2">
        <f>MACD!E1789</f>
        <v>4.3713159618655517E-2</v>
      </c>
      <c r="E1789" s="2">
        <f>MACD!F1789</f>
        <v>3.2724135781379581E-2</v>
      </c>
      <c r="F1789" s="2">
        <f>'Moving Avg'!D1789</f>
        <v>1.9339999999999999</v>
      </c>
      <c r="G1789" s="2">
        <f>'Moving Avg'!F1789</f>
        <v>1.9784999999999993</v>
      </c>
      <c r="H1789" s="2">
        <f>'Moving Avg'!G1789</f>
        <v>2.023400000000001</v>
      </c>
      <c r="I1789" s="2">
        <f>'Moving Avg'!H1789</f>
        <v>2.0146999999999982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1.9</v>
      </c>
      <c r="C1790" s="2">
        <f>RSI!I1790</f>
        <v>33.856573994001863</v>
      </c>
      <c r="D1790" s="2">
        <f>MACD!E1790</f>
        <v>3.8586808318453514E-2</v>
      </c>
      <c r="E1790" s="2">
        <f>MACD!F1790</f>
        <v>3.3896670288794367E-2</v>
      </c>
      <c r="F1790" s="2">
        <f>'Moving Avg'!D1790</f>
        <v>1.9240000000000002</v>
      </c>
      <c r="G1790" s="2">
        <f>'Moving Avg'!F1790</f>
        <v>1.9734999999999996</v>
      </c>
      <c r="H1790" s="2">
        <f>'Moving Avg'!G1790</f>
        <v>2.019400000000001</v>
      </c>
      <c r="I1790" s="2">
        <f>'Moving Avg'!H1790</f>
        <v>2.014199999999998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1.94</v>
      </c>
      <c r="C1791" s="2">
        <f>RSI!I1791</f>
        <v>43.862265307297911</v>
      </c>
      <c r="D1791" s="2">
        <f>MACD!E1791</f>
        <v>3.1737538116660691E-2</v>
      </c>
      <c r="E1791" s="2">
        <f>MACD!F1791</f>
        <v>3.3464843854367633E-2</v>
      </c>
      <c r="F1791" s="2">
        <f>'Moving Avg'!D1791</f>
        <v>1.9159999999999999</v>
      </c>
      <c r="G1791" s="2">
        <f>'Moving Avg'!F1791</f>
        <v>1.9704999999999995</v>
      </c>
      <c r="H1791" s="2">
        <f>'Moving Avg'!G1791</f>
        <v>2.0162000000000013</v>
      </c>
      <c r="I1791" s="2">
        <f>'Moving Avg'!H1791</f>
        <v>2.0136999999999983</v>
      </c>
      <c r="J1791" s="5" t="str">
        <f>OBV!F1791</f>
        <v>BEARISH</v>
      </c>
      <c r="K1791" s="5" t="str">
        <f>OBV!G1791</f>
        <v>STRONG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1.9</v>
      </c>
      <c r="C1792" s="2">
        <f>RSI!I1792</f>
        <v>37.71771052477169</v>
      </c>
      <c r="D1792" s="2">
        <f>MACD!E1792</f>
        <v>2.1394234817630586E-2</v>
      </c>
      <c r="E1792" s="2">
        <f>MACD!F1792</f>
        <v>3.1050722047020224E-2</v>
      </c>
      <c r="F1792" s="2">
        <f>'Moving Avg'!D1792</f>
        <v>1.9099999999999997</v>
      </c>
      <c r="G1792" s="2">
        <f>'Moving Avg'!F1792</f>
        <v>1.9654999999999994</v>
      </c>
      <c r="H1792" s="2">
        <f>'Moving Avg'!G1792</f>
        <v>2.0124000000000009</v>
      </c>
      <c r="I1792" s="2">
        <f>'Moving Avg'!H1792</f>
        <v>2.0129499999999978</v>
      </c>
      <c r="J1792" s="5" t="str">
        <f>OBV!F1792</f>
        <v>BEARISH</v>
      </c>
      <c r="K1792" s="5" t="str">
        <f>OBV!G1792</f>
        <v>STRONG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1.95</v>
      </c>
      <c r="C1793" s="2">
        <f>RSI!I1793</f>
        <v>47.599383094666329</v>
      </c>
      <c r="D1793" s="2">
        <f>MACD!E1793</f>
        <v>9.3429945142009529E-3</v>
      </c>
      <c r="E1793" s="2">
        <f>MACD!F1793</f>
        <v>2.6709176540456372E-2</v>
      </c>
      <c r="F1793" s="2">
        <f>'Moving Avg'!D1793</f>
        <v>1.9179999999999999</v>
      </c>
      <c r="G1793" s="2">
        <f>'Moving Avg'!F1793</f>
        <v>1.9599999999999997</v>
      </c>
      <c r="H1793" s="2">
        <f>'Moving Avg'!G1793</f>
        <v>2.010800000000001</v>
      </c>
      <c r="I1793" s="2">
        <f>'Moving Avg'!H1793</f>
        <v>2.0125499999999978</v>
      </c>
      <c r="J1793" s="5" t="str">
        <f>OBV!F1793</f>
        <v>BEARISH</v>
      </c>
      <c r="K1793" s="5" t="str">
        <f>OBV!G1793</f>
        <v>STRONG</v>
      </c>
      <c r="L1793" s="5" t="str">
        <f>OBV!H1793</f>
        <v>BEARISH DIVERGENCE</v>
      </c>
    </row>
    <row r="1794" spans="1:12" ht="13.5" x14ac:dyDescent="0.25">
      <c r="A1794" s="3">
        <f>RSI!A1794</f>
        <v>44917</v>
      </c>
      <c r="B1794" s="2">
        <f>RSI!B1794</f>
        <v>1.98</v>
      </c>
      <c r="C1794" s="2">
        <f>RSI!I1794</f>
        <v>52.471889040320505</v>
      </c>
      <c r="D1794" s="2">
        <f>MACD!E1794</f>
        <v>4.6949516039445083E-3</v>
      </c>
      <c r="E1794" s="2">
        <f>MACD!F1794</f>
        <v>2.2306331553154E-2</v>
      </c>
      <c r="F1794" s="2">
        <f>'Moving Avg'!D1794</f>
        <v>1.9339999999999999</v>
      </c>
      <c r="G1794" s="2">
        <f>'Moving Avg'!F1794</f>
        <v>1.9559999999999995</v>
      </c>
      <c r="H1794" s="2">
        <f>'Moving Avg'!G1794</f>
        <v>2.0098000000000011</v>
      </c>
      <c r="I1794" s="2">
        <f>'Moving Avg'!H1794</f>
        <v>2.012499999999998</v>
      </c>
      <c r="J1794" s="5" t="str">
        <f>OBV!F1794</f>
        <v>BEARISH</v>
      </c>
      <c r="K1794" s="5" t="str">
        <f>OBV!G1794</f>
        <v>STRONG</v>
      </c>
      <c r="L1794" s="5" t="str">
        <f>OBV!H1794</f>
        <v>BEARISH DIVERGENCE</v>
      </c>
    </row>
    <row r="1795" spans="1:12" ht="13.5" x14ac:dyDescent="0.25">
      <c r="A1795" s="3">
        <f>RSI!A1795</f>
        <v>44918</v>
      </c>
      <c r="B1795" s="2">
        <f>RSI!B1795</f>
        <v>1.99</v>
      </c>
      <c r="C1795" s="2">
        <f>RSI!I1795</f>
        <v>54.007107315233256</v>
      </c>
      <c r="D1795" s="2">
        <f>MACD!E1795</f>
        <v>-8.2802261401004884E-5</v>
      </c>
      <c r="E1795" s="2">
        <f>MACD!F1795</f>
        <v>1.7828504790242998E-2</v>
      </c>
      <c r="F1795" s="2">
        <f>'Moving Avg'!D1795</f>
        <v>1.952</v>
      </c>
      <c r="G1795" s="2">
        <f>'Moving Avg'!F1795</f>
        <v>1.9524999999999999</v>
      </c>
      <c r="H1795" s="2">
        <f>'Moving Avg'!G1795</f>
        <v>2.0080000000000009</v>
      </c>
      <c r="I1795" s="2">
        <f>'Moving Avg'!H1795</f>
        <v>2.0126999999999979</v>
      </c>
      <c r="J1795" s="5" t="str">
        <f>OBV!F1795</f>
        <v>BEARISH</v>
      </c>
      <c r="K1795" s="5" t="str">
        <f>OBV!G1795</f>
        <v>STRONG</v>
      </c>
      <c r="L1795" s="5" t="str">
        <f>OBV!H1795</f>
        <v>BEARISH DIVERGENCE</v>
      </c>
    </row>
    <row r="1796" spans="1:12" ht="13.5" x14ac:dyDescent="0.25">
      <c r="A1796" s="3">
        <f>RSI!A1796</f>
        <v>44921</v>
      </c>
      <c r="B1796" s="2">
        <f>RSI!B1796</f>
        <v>1.97</v>
      </c>
      <c r="C1796" s="2">
        <f>RSI!I1796</f>
        <v>50.494131469366586</v>
      </c>
      <c r="D1796" s="2">
        <f>MACD!E1796</f>
        <v>1.8159125422330114E-3</v>
      </c>
      <c r="E1796" s="2">
        <f>MACD!F1796</f>
        <v>1.4625986340641002E-2</v>
      </c>
      <c r="F1796" s="2">
        <f>'Moving Avg'!D1796</f>
        <v>1.9580000000000002</v>
      </c>
      <c r="G1796" s="2">
        <f>'Moving Avg'!F1796</f>
        <v>1.9479999999999997</v>
      </c>
      <c r="H1796" s="2">
        <f>'Moving Avg'!G1796</f>
        <v>2.0058000000000011</v>
      </c>
      <c r="I1796" s="2">
        <f>'Moving Avg'!H1796</f>
        <v>2.0125499999999983</v>
      </c>
      <c r="J1796" s="5" t="str">
        <f>OBV!F1796</f>
        <v>BEARISH</v>
      </c>
      <c r="K1796" s="5" t="str">
        <f>OBV!G1796</f>
        <v>STRONG</v>
      </c>
      <c r="L1796" s="5" t="str">
        <f>OBV!H1796</f>
        <v>BEARISH DIVERGENCE</v>
      </c>
    </row>
    <row r="1797" spans="1:12" ht="13.5" x14ac:dyDescent="0.25">
      <c r="A1797" s="3">
        <f>RSI!A1797</f>
        <v>44922</v>
      </c>
      <c r="B1797" s="2">
        <f>RSI!B1797</f>
        <v>1.92</v>
      </c>
      <c r="C1797" s="2">
        <f>RSI!I1797</f>
        <v>42.969146061478149</v>
      </c>
      <c r="D1797" s="2">
        <f>MACD!E1797</f>
        <v>-5.9182842406180214E-4</v>
      </c>
      <c r="E1797" s="2">
        <f>MACD!F1797</f>
        <v>1.1582423387700443E-2</v>
      </c>
      <c r="F1797" s="2">
        <f>'Moving Avg'!D1797</f>
        <v>1.9619999999999997</v>
      </c>
      <c r="G1797" s="2">
        <f>'Moving Avg'!F1797</f>
        <v>1.9409999999999996</v>
      </c>
      <c r="H1797" s="2">
        <f>'Moving Avg'!G1797</f>
        <v>2.002600000000001</v>
      </c>
      <c r="I1797" s="2">
        <f>'Moving Avg'!H1797</f>
        <v>2.0119999999999982</v>
      </c>
      <c r="J1797" s="5" t="str">
        <f>OBV!F1797</f>
        <v>BEARISH</v>
      </c>
      <c r="K1797" s="5" t="str">
        <f>OBV!G1797</f>
        <v>STRONG</v>
      </c>
      <c r="L1797" s="5" t="str">
        <f>OBV!H1797</f>
        <v>BEARISH DIVERGENCE</v>
      </c>
    </row>
    <row r="1798" spans="1:12" ht="13.5" x14ac:dyDescent="0.25">
      <c r="A1798" s="3">
        <f>RSI!A1798</f>
        <v>44923</v>
      </c>
      <c r="B1798" s="2">
        <f>RSI!B1798</f>
        <v>1.95</v>
      </c>
      <c r="C1798" s="2">
        <f>RSI!I1798</f>
        <v>47.978519379309894</v>
      </c>
      <c r="D1798" s="2">
        <f>MACD!E1798</f>
        <v>-7.6566758657565792E-3</v>
      </c>
      <c r="E1798" s="2">
        <f>MACD!F1798</f>
        <v>7.7346035370090375E-3</v>
      </c>
      <c r="F1798" s="2">
        <f>'Moving Avg'!D1798</f>
        <v>1.9619999999999997</v>
      </c>
      <c r="G1798" s="2">
        <f>'Moving Avg'!F1798</f>
        <v>1.9385000000000001</v>
      </c>
      <c r="H1798" s="2">
        <f>'Moving Avg'!G1798</f>
        <v>1.9998000000000011</v>
      </c>
      <c r="I1798" s="2">
        <f>'Moving Avg'!H1798</f>
        <v>2.0114999999999981</v>
      </c>
      <c r="J1798" s="5" t="str">
        <f>OBV!F1798</f>
        <v>BULLISH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1.97</v>
      </c>
      <c r="C1799" s="2">
        <f>RSI!I1799</f>
        <v>51.064485185854977</v>
      </c>
      <c r="D1799" s="2">
        <f>MACD!E1799</f>
        <v>-1.6580340660637072E-2</v>
      </c>
      <c r="E1799" s="2">
        <f>MACD!F1799</f>
        <v>2.8716146974798154E-3</v>
      </c>
      <c r="F1799" s="2">
        <f>'Moving Avg'!D1799</f>
        <v>1.9600000000000002</v>
      </c>
      <c r="G1799" s="2">
        <f>'Moving Avg'!F1799</f>
        <v>1.9395</v>
      </c>
      <c r="H1799" s="2">
        <f>'Moving Avg'!G1799</f>
        <v>1.9972000000000012</v>
      </c>
      <c r="I1799" s="2">
        <f>'Moving Avg'!H1799</f>
        <v>2.0112999999999981</v>
      </c>
      <c r="J1799" s="5" t="str">
        <f>OBV!F1799</f>
        <v>BULLISH</v>
      </c>
      <c r="K1799" s="5" t="str">
        <f>OBV!G1799</f>
        <v>WEAK</v>
      </c>
      <c r="L1799" s="5" t="str">
        <f>OBV!H1799</f>
        <v>BULLISH DIVERGENCE</v>
      </c>
    </row>
    <row r="1800" spans="1:12" ht="13.5" x14ac:dyDescent="0.25">
      <c r="A1800" s="3">
        <f>RSI!A1800</f>
        <v>44925</v>
      </c>
      <c r="B1800" s="2">
        <f>RSI!B1800</f>
        <v>2.02</v>
      </c>
      <c r="C1800" s="2">
        <f>RSI!I1800</f>
        <v>57.803675438373567</v>
      </c>
      <c r="D1800" s="2">
        <f>MACD!E1800</f>
        <v>-2.7884290677587353E-2</v>
      </c>
      <c r="E1800" s="2">
        <f>MACD!F1800</f>
        <v>-3.2795663775336188E-3</v>
      </c>
      <c r="F1800" s="2">
        <f>'Moving Avg'!D1800</f>
        <v>1.966</v>
      </c>
      <c r="G1800" s="2">
        <f>'Moving Avg'!F1800</f>
        <v>1.9430000000000001</v>
      </c>
      <c r="H1800" s="2">
        <f>'Moving Avg'!G1800</f>
        <v>1.9956000000000012</v>
      </c>
      <c r="I1800" s="2">
        <f>'Moving Avg'!H1800</f>
        <v>2.0111499999999984</v>
      </c>
      <c r="J1800" s="5" t="str">
        <f>OBV!F1800</f>
        <v>BULLISH</v>
      </c>
      <c r="K1800" s="5" t="str">
        <f>OBV!G1800</f>
        <v>WEAK</v>
      </c>
      <c r="L1800" s="5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1.96</v>
      </c>
      <c r="C1801" s="2">
        <f>RSI!I1801</f>
        <v>49.070537838874799</v>
      </c>
      <c r="D1801" s="2">
        <f>MACD!E1801</f>
        <v>-2.7192122848388012E-2</v>
      </c>
      <c r="E1801" s="2">
        <f>MACD!F1801</f>
        <v>-8.0620776717044984E-3</v>
      </c>
      <c r="F1801" s="2">
        <f>'Moving Avg'!D1801</f>
        <v>1.964</v>
      </c>
      <c r="G1801" s="2">
        <f>'Moving Avg'!F1801</f>
        <v>1.9435000000000002</v>
      </c>
      <c r="H1801" s="2">
        <f>'Moving Avg'!G1801</f>
        <v>1.9928000000000008</v>
      </c>
      <c r="I1801" s="2">
        <f>'Moving Avg'!H1801</f>
        <v>2.0106999999999986</v>
      </c>
      <c r="J1801" s="5" t="str">
        <f>OBV!F1801</f>
        <v>BULLISH</v>
      </c>
      <c r="K1801" s="5" t="str">
        <f>OBV!G1801</f>
        <v>WEAK</v>
      </c>
      <c r="L1801" s="5" t="str">
        <f>OBV!H1801</f>
        <v>BULLISH DIVERGENCE</v>
      </c>
    </row>
    <row r="1802" spans="1:12" ht="13.5" x14ac:dyDescent="0.25">
      <c r="A1802" s="3">
        <f>RSI!A1802</f>
        <v>44929</v>
      </c>
      <c r="B1802" s="2">
        <f>RSI!B1802</f>
        <v>1.91</v>
      </c>
      <c r="C1802" s="2">
        <f>RSI!I1802</f>
        <v>43.211603048635901</v>
      </c>
      <c r="D1802" s="2">
        <f>MACD!E1802</f>
        <v>-2.9018007052309835E-2</v>
      </c>
      <c r="E1802" s="2">
        <f>MACD!F1802</f>
        <v>-1.2253263547825567E-2</v>
      </c>
      <c r="F1802" s="2">
        <f>'Moving Avg'!D1802</f>
        <v>1.9619999999999997</v>
      </c>
      <c r="G1802" s="2">
        <f>'Moving Avg'!F1802</f>
        <v>1.9439999999999997</v>
      </c>
      <c r="H1802" s="2">
        <f>'Moving Avg'!G1802</f>
        <v>1.9890000000000005</v>
      </c>
      <c r="I1802" s="2">
        <f>'Moving Avg'!H1802</f>
        <v>2.0101499999999985</v>
      </c>
      <c r="J1802" s="5" t="str">
        <f>OBV!F1802</f>
        <v>BULLISH</v>
      </c>
      <c r="K1802" s="5" t="str">
        <f>OBV!G1802</f>
        <v>WEAK</v>
      </c>
      <c r="L1802" s="5" t="str">
        <f>OBV!H1802</f>
        <v>BULLISH DIVERGENCE</v>
      </c>
    </row>
    <row r="1803" spans="1:12" ht="13.5" x14ac:dyDescent="0.25">
      <c r="A1803" s="3">
        <f>RSI!A1803</f>
        <v>44930</v>
      </c>
      <c r="B1803" s="2">
        <f>RSI!B1803</f>
        <v>1.9</v>
      </c>
      <c r="C1803" s="2">
        <f>RSI!I1803</f>
        <v>42.128211247126671</v>
      </c>
      <c r="D1803" s="2">
        <f>MACD!E1803</f>
        <v>-2.1798765251367813E-2</v>
      </c>
      <c r="E1803" s="2">
        <f>MACD!F1803</f>
        <v>-1.4162363888534018E-2</v>
      </c>
      <c r="F1803" s="2">
        <f>'Moving Avg'!D1803</f>
        <v>1.952</v>
      </c>
      <c r="G1803" s="2">
        <f>'Moving Avg'!F1803</f>
        <v>1.9439999999999995</v>
      </c>
      <c r="H1803" s="2">
        <f>'Moving Avg'!G1803</f>
        <v>1.9852000000000007</v>
      </c>
      <c r="I1803" s="2">
        <f>'Moving Avg'!H1803</f>
        <v>2.0094999999999987</v>
      </c>
      <c r="J1803" s="5" t="str">
        <f>OBV!F1803</f>
        <v>BEARISH</v>
      </c>
      <c r="K1803" s="5" t="str">
        <f>OBV!G1803</f>
        <v>STRONG</v>
      </c>
      <c r="L1803" s="5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1.9</v>
      </c>
      <c r="C1804" s="2">
        <f>RSI!I1804</f>
        <v>42.128211247126671</v>
      </c>
      <c r="D1804" s="2">
        <f>MACD!E1804</f>
        <v>-1.0709059962864753E-2</v>
      </c>
      <c r="E1804" s="2">
        <f>MACD!F1804</f>
        <v>-1.3471703103400167E-2</v>
      </c>
      <c r="F1804" s="2">
        <f>'Moving Avg'!D1804</f>
        <v>1.9379999999999999</v>
      </c>
      <c r="G1804" s="2">
        <f>'Moving Avg'!F1804</f>
        <v>1.9414999999999996</v>
      </c>
      <c r="H1804" s="2">
        <f>'Moving Avg'!G1804</f>
        <v>1.9816000000000009</v>
      </c>
      <c r="I1804" s="2">
        <f>'Moving Avg'!H1804</f>
        <v>2.0089499999999991</v>
      </c>
      <c r="J1804" s="5" t="str">
        <f>OBV!F1804</f>
        <v>BEARISH</v>
      </c>
      <c r="K1804" s="5" t="str">
        <f>OBV!G1804</f>
        <v>STRONG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1.87</v>
      </c>
      <c r="C1805" s="2">
        <f>RSI!I1805</f>
        <v>38.748134317325999</v>
      </c>
      <c r="D1805" s="2">
        <f>MACD!E1805</f>
        <v>2.7738608183029978E-3</v>
      </c>
      <c r="E1805" s="2">
        <f>MACD!F1805</f>
        <v>-1.0222590319059534E-2</v>
      </c>
      <c r="F1805" s="2">
        <f>'Moving Avg'!D1805</f>
        <v>1.9079999999999999</v>
      </c>
      <c r="G1805" s="2">
        <f>'Moving Avg'!F1805</f>
        <v>1.9374999999999993</v>
      </c>
      <c r="H1805" s="2">
        <f>'Moving Avg'!G1805</f>
        <v>1.9774000000000007</v>
      </c>
      <c r="I1805" s="2">
        <f>'Moving Avg'!H1805</f>
        <v>2.0082499999999985</v>
      </c>
      <c r="J1805" s="5" t="str">
        <f>OBV!F1805</f>
        <v>BEARISH</v>
      </c>
      <c r="K1805" s="5" t="str">
        <f>OBV!G1805</f>
        <v>STRONG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1.9</v>
      </c>
      <c r="C1806" s="2">
        <f>RSI!I1806</f>
        <v>43.619669734106843</v>
      </c>
      <c r="D1806" s="2">
        <f>MACD!E1806</f>
        <v>9.3741678597496492E-3</v>
      </c>
      <c r="E1806" s="2">
        <f>MACD!F1806</f>
        <v>-6.3032386832976989E-3</v>
      </c>
      <c r="F1806" s="2">
        <f>'Moving Avg'!D1806</f>
        <v>1.8959999999999997</v>
      </c>
      <c r="G1806" s="2">
        <f>'Moving Avg'!F1806</f>
        <v>1.9334999999999998</v>
      </c>
      <c r="H1806" s="2">
        <f>'Moving Avg'!G1806</f>
        <v>1.9738000000000009</v>
      </c>
      <c r="I1806" s="2">
        <f>'Moving Avg'!H1806</f>
        <v>2.0077499999999988</v>
      </c>
      <c r="J1806" s="5" t="str">
        <f>OBV!F1806</f>
        <v>BEARISH</v>
      </c>
      <c r="K1806" s="5" t="str">
        <f>OBV!G1806</f>
        <v>STRONG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1.9</v>
      </c>
      <c r="C1807" s="2">
        <f>RSI!I1807</f>
        <v>43.619669734106843</v>
      </c>
      <c r="D1807" s="2">
        <f>MACD!E1807</f>
        <v>7.5439335718832101E-3</v>
      </c>
      <c r="E1807" s="2">
        <f>MACD!F1807</f>
        <v>-3.5338042322615179E-3</v>
      </c>
      <c r="F1807" s="2">
        <f>'Moving Avg'!D1807</f>
        <v>1.8940000000000001</v>
      </c>
      <c r="G1807" s="2">
        <f>'Moving Avg'!F1807</f>
        <v>1.9319999999999997</v>
      </c>
      <c r="H1807" s="2">
        <f>'Moving Avg'!G1807</f>
        <v>1.9714000000000007</v>
      </c>
      <c r="I1807" s="2">
        <f>'Moving Avg'!H1807</f>
        <v>2.0072499999999986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1.85</v>
      </c>
      <c r="C1808" s="2">
        <f>RSI!I1808</f>
        <v>37.807449757006758</v>
      </c>
      <c r="D1808" s="2">
        <f>MACD!E1808</f>
        <v>1.4571027123305269E-2</v>
      </c>
      <c r="E1808" s="2">
        <f>MACD!F1808</f>
        <v>8.7162038851839718E-5</v>
      </c>
      <c r="F1808" s="2">
        <f>'Moving Avg'!D1808</f>
        <v>1.8839999999999999</v>
      </c>
      <c r="G1808" s="2">
        <f>'Moving Avg'!F1808</f>
        <v>1.9289999999999998</v>
      </c>
      <c r="H1808" s="2">
        <f>'Moving Avg'!G1808</f>
        <v>1.9680000000000004</v>
      </c>
      <c r="I1808" s="2">
        <f>'Moving Avg'!H1808</f>
        <v>2.0064999999999991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1.85</v>
      </c>
      <c r="C1809" s="2">
        <f>RSI!I1809</f>
        <v>37.807449757006758</v>
      </c>
      <c r="D1809" s="2">
        <f>MACD!E1809</f>
        <v>2.4127057374438765E-2</v>
      </c>
      <c r="E1809" s="2">
        <f>MACD!F1809</f>
        <v>4.8951411059692251E-3</v>
      </c>
      <c r="F1809" s="2">
        <f>'Moving Avg'!D1809</f>
        <v>1.8739999999999999</v>
      </c>
      <c r="G1809" s="2">
        <f>'Moving Avg'!F1809</f>
        <v>1.9265000000000001</v>
      </c>
      <c r="H1809" s="2">
        <f>'Moving Avg'!G1809</f>
        <v>1.9644000000000004</v>
      </c>
      <c r="I1809" s="2">
        <f>'Moving Avg'!H1809</f>
        <v>2.0054499999999988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1.85</v>
      </c>
      <c r="C1810" s="2">
        <f>RSI!I1810</f>
        <v>37.807449757006758</v>
      </c>
      <c r="D1810" s="2">
        <f>MACD!E1810</f>
        <v>4.039885250140185E-2</v>
      </c>
      <c r="E1810" s="2">
        <f>MACD!F1810</f>
        <v>1.199588338505575E-2</v>
      </c>
      <c r="F1810" s="2">
        <f>'Moving Avg'!D1810</f>
        <v>1.8699999999999999</v>
      </c>
      <c r="G1810" s="2">
        <f>'Moving Avg'!F1810</f>
        <v>1.9240000000000002</v>
      </c>
      <c r="H1810" s="2">
        <f>'Moving Avg'!G1810</f>
        <v>1.9607999999999999</v>
      </c>
      <c r="I1810" s="2">
        <f>'Moving Avg'!H1810</f>
        <v>2.004449999999999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1.9</v>
      </c>
      <c r="C1811" s="2">
        <f>RSI!I1811</f>
        <v>46.680970271891724</v>
      </c>
      <c r="D1811" s="2">
        <f>MACD!E1811</f>
        <v>4.1689873156413926E-2</v>
      </c>
      <c r="E1811" s="2">
        <f>MACD!F1811</f>
        <v>1.7934681339327387E-2</v>
      </c>
      <c r="F1811" s="2">
        <f>'Moving Avg'!D1811</f>
        <v>1.8699999999999999</v>
      </c>
      <c r="G1811" s="2">
        <f>'Moving Avg'!F1811</f>
        <v>1.9219999999999999</v>
      </c>
      <c r="H1811" s="2">
        <f>'Moving Avg'!G1811</f>
        <v>1.9584000000000001</v>
      </c>
      <c r="I1811" s="2">
        <f>'Moving Avg'!H1811</f>
        <v>2.0037499999999993</v>
      </c>
      <c r="J1811" s="5" t="str">
        <f>OBV!F1811</f>
        <v>BEARISH</v>
      </c>
      <c r="K1811" s="5" t="str">
        <f>OBV!G1811</f>
        <v>STRONG</v>
      </c>
      <c r="L1811" s="5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1.85</v>
      </c>
      <c r="C1812" s="2">
        <f>RSI!I1812</f>
        <v>40.463599231607667</v>
      </c>
      <c r="D1812" s="2">
        <f>MACD!E1812</f>
        <v>3.8921415001150761E-2</v>
      </c>
      <c r="E1812" s="2">
        <f>MACD!F1812</f>
        <v>2.213202807169206E-2</v>
      </c>
      <c r="F1812" s="2">
        <f>'Moving Avg'!D1812</f>
        <v>1.86</v>
      </c>
      <c r="G1812" s="2">
        <f>'Moving Avg'!F1812</f>
        <v>1.9194999999999998</v>
      </c>
      <c r="H1812" s="2">
        <f>'Moving Avg'!G1812</f>
        <v>1.9551999999999998</v>
      </c>
      <c r="I1812" s="2">
        <f>'Moving Avg'!H1812</f>
        <v>2.003099999999999</v>
      </c>
      <c r="J1812" s="5" t="str">
        <f>OBV!F1812</f>
        <v>BEARISH</v>
      </c>
      <c r="K1812" s="5" t="str">
        <f>OBV!G1812</f>
        <v>STRONG</v>
      </c>
      <c r="L1812" s="5" t="str">
        <f>OBV!H1812</f>
        <v>CONFIRMED BEARISH</v>
      </c>
    </row>
    <row r="1813" spans="1:12" ht="13.5" x14ac:dyDescent="0.25">
      <c r="A1813" s="3">
        <f>RSI!A1813</f>
        <v>44944</v>
      </c>
      <c r="B1813" s="2">
        <f>RSI!B1813</f>
        <v>1.8</v>
      </c>
      <c r="C1813" s="2">
        <f>RSI!I1813</f>
        <v>35.387792605355074</v>
      </c>
      <c r="D1813" s="2">
        <f>MACD!E1813</f>
        <v>3.9157849039036963E-2</v>
      </c>
      <c r="E1813" s="2">
        <f>MACD!F1813</f>
        <v>2.5537192265161039E-2</v>
      </c>
      <c r="F1813" s="2">
        <f>'Moving Avg'!D1813</f>
        <v>1.85</v>
      </c>
      <c r="G1813" s="2">
        <f>'Moving Avg'!F1813</f>
        <v>1.9119999999999997</v>
      </c>
      <c r="H1813" s="2">
        <f>'Moving Avg'!G1813</f>
        <v>1.9509999999999996</v>
      </c>
      <c r="I1813" s="2">
        <f>'Moving Avg'!H1813</f>
        <v>2.002349999999999</v>
      </c>
      <c r="J1813" s="5" t="str">
        <f>OBV!F1813</f>
        <v>BEARISH</v>
      </c>
      <c r="K1813" s="5" t="str">
        <f>OBV!G1813</f>
        <v>STRONG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1.8</v>
      </c>
      <c r="C1814" s="2">
        <f>RSI!I1814</f>
        <v>35.387792605355074</v>
      </c>
      <c r="D1814" s="2">
        <f>MACD!E1814</f>
        <v>4.0036447227819183E-2</v>
      </c>
      <c r="E1814" s="2">
        <f>MACD!F1814</f>
        <v>2.8437043257692668E-2</v>
      </c>
      <c r="F1814" s="2">
        <f>'Moving Avg'!D1814</f>
        <v>1.8399999999999999</v>
      </c>
      <c r="G1814" s="2">
        <f>'Moving Avg'!F1814</f>
        <v>1.9029999999999998</v>
      </c>
      <c r="H1814" s="2">
        <f>'Moving Avg'!G1814</f>
        <v>1.9467999999999994</v>
      </c>
      <c r="I1814" s="2">
        <f>'Moving Avg'!H1814</f>
        <v>2.0015499999999991</v>
      </c>
      <c r="J1814" s="5" t="str">
        <f>OBV!F1814</f>
        <v>BEARISH</v>
      </c>
      <c r="K1814" s="5" t="str">
        <f>OBV!G1814</f>
        <v>STRONG</v>
      </c>
      <c r="L1814" s="5" t="str">
        <f>OBV!H1814</f>
        <v>CONFIRMED BEARISH</v>
      </c>
    </row>
    <row r="1815" spans="1:12" ht="13.5" x14ac:dyDescent="0.25">
      <c r="A1815" s="3">
        <f>RSI!A1815</f>
        <v>44946</v>
      </c>
      <c r="B1815" s="2">
        <f>RSI!B1815</f>
        <v>1.85</v>
      </c>
      <c r="C1815" s="2">
        <f>RSI!I1815</f>
        <v>43.59388022481334</v>
      </c>
      <c r="D1815" s="2">
        <f>MACD!E1815</f>
        <v>3.3089064643784472E-2</v>
      </c>
      <c r="E1815" s="2">
        <f>MACD!F1815</f>
        <v>2.936744753491103E-2</v>
      </c>
      <c r="F1815" s="2">
        <f>'Moving Avg'!D1815</f>
        <v>1.8399999999999999</v>
      </c>
      <c r="G1815" s="2">
        <f>'Moving Avg'!F1815</f>
        <v>1.8959999999999997</v>
      </c>
      <c r="H1815" s="2">
        <f>'Moving Avg'!G1815</f>
        <v>1.9435999999999993</v>
      </c>
      <c r="I1815" s="2">
        <f>'Moving Avg'!H1815</f>
        <v>2.0007499999999991</v>
      </c>
      <c r="J1815" s="5" t="str">
        <f>OBV!F1815</f>
        <v>BULLISH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1.8</v>
      </c>
      <c r="C1816" s="2">
        <f>RSI!I1816</f>
        <v>38.348737336479566</v>
      </c>
      <c r="D1816" s="2">
        <f>MACD!E1816</f>
        <v>3.5815883819896532E-2</v>
      </c>
      <c r="E1816" s="2">
        <f>MACD!F1816</f>
        <v>3.0657134791908132E-2</v>
      </c>
      <c r="F1816" s="2">
        <f>'Moving Avg'!D1816</f>
        <v>1.8200000000000003</v>
      </c>
      <c r="G1816" s="2">
        <f>'Moving Avg'!F1816</f>
        <v>1.8875</v>
      </c>
      <c r="H1816" s="2">
        <f>'Moving Avg'!G1816</f>
        <v>1.9389999999999994</v>
      </c>
      <c r="I1816" s="2">
        <f>'Moving Avg'!H1816</f>
        <v>1.9996999999999994</v>
      </c>
      <c r="J1816" s="5" t="str">
        <f>OBV!F1816</f>
        <v>BEARISH</v>
      </c>
      <c r="K1816" s="5" t="str">
        <f>OBV!G1816</f>
        <v>STRONG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1.8</v>
      </c>
      <c r="C1817" s="2">
        <f>RSI!I1817</f>
        <v>38.348737336479559</v>
      </c>
      <c r="D1817" s="2">
        <f>MACD!E1817</f>
        <v>3.8683723529729042E-2</v>
      </c>
      <c r="E1817" s="2">
        <f>MACD!F1817</f>
        <v>3.2262452539472311E-2</v>
      </c>
      <c r="F1817" s="2">
        <f>'Moving Avg'!D1817</f>
        <v>1.81</v>
      </c>
      <c r="G1817" s="2">
        <f>'Moving Avg'!F1817</f>
        <v>1.8814999999999997</v>
      </c>
      <c r="H1817" s="2">
        <f>'Moving Avg'!G1817</f>
        <v>1.9349999999999994</v>
      </c>
      <c r="I1817" s="2">
        <f>'Moving Avg'!H1817</f>
        <v>1.9988499999999996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1.8</v>
      </c>
      <c r="C1818" s="2">
        <f>RSI!I1818</f>
        <v>38.348737336479559</v>
      </c>
      <c r="D1818" s="2">
        <f>MACD!E1818</f>
        <v>3.3937059786381729E-2</v>
      </c>
      <c r="E1818" s="2">
        <f>MACD!F1818</f>
        <v>3.2597373988854199E-2</v>
      </c>
      <c r="F1818" s="2">
        <f>'Moving Avg'!D1818</f>
        <v>1.81</v>
      </c>
      <c r="G1818" s="2">
        <f>'Moving Avg'!F1818</f>
        <v>1.8739999999999999</v>
      </c>
      <c r="H1818" s="2">
        <f>'Moving Avg'!G1818</f>
        <v>1.9309999999999994</v>
      </c>
      <c r="I1818" s="2">
        <f>'Moving Avg'!H1818</f>
        <v>1.9979999999999998</v>
      </c>
      <c r="J1818" s="5" t="str">
        <f>OBV!F1818</f>
        <v>BULLISH</v>
      </c>
      <c r="K1818" s="5" t="str">
        <f>OBV!G1818</f>
        <v>WEAK</v>
      </c>
      <c r="L1818" s="5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1.85</v>
      </c>
      <c r="C1819" s="2">
        <f>RSI!I1819</f>
        <v>46.403008708310601</v>
      </c>
      <c r="D1819" s="2">
        <f>MACD!E1819</f>
        <v>2.6697513437190512E-2</v>
      </c>
      <c r="E1819" s="2">
        <f>MACD!F1819</f>
        <v>3.1417401878521461E-2</v>
      </c>
      <c r="F1819" s="2">
        <f>'Moving Avg'!D1819</f>
        <v>1.8199999999999998</v>
      </c>
      <c r="G1819" s="2">
        <f>'Moving Avg'!F1819</f>
        <v>1.8680000000000003</v>
      </c>
      <c r="H1819" s="2">
        <f>'Moving Avg'!G1819</f>
        <v>1.9279999999999995</v>
      </c>
      <c r="I1819" s="2">
        <f>'Moving Avg'!H1819</f>
        <v>1.9974000000000001</v>
      </c>
      <c r="J1819" s="5" t="str">
        <f>OBV!F1819</f>
        <v>BULLISH</v>
      </c>
      <c r="K1819" s="5" t="str">
        <f>OBV!G1819</f>
        <v>WEAK</v>
      </c>
      <c r="L1819" s="5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1.85</v>
      </c>
      <c r="C1820" s="2">
        <f>RSI!I1820</f>
        <v>46.403008708310601</v>
      </c>
      <c r="D1820" s="2">
        <f>MACD!E1820</f>
        <v>2.0721259021873273E-2</v>
      </c>
      <c r="E1820" s="2">
        <f>MACD!F1820</f>
        <v>2.9278173307191825E-2</v>
      </c>
      <c r="F1820" s="2">
        <f>'Moving Avg'!D1820</f>
        <v>1.8199999999999998</v>
      </c>
      <c r="G1820" s="2">
        <f>'Moving Avg'!F1820</f>
        <v>1.8595000000000002</v>
      </c>
      <c r="H1820" s="2">
        <f>'Moving Avg'!G1820</f>
        <v>1.9249999999999994</v>
      </c>
      <c r="I1820" s="2">
        <f>'Moving Avg'!H1820</f>
        <v>1.9969000000000003</v>
      </c>
      <c r="J1820" s="5" t="str">
        <f>OBV!F1820</f>
        <v>BEARISH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1.85</v>
      </c>
      <c r="C1821" s="2">
        <f>RSI!I1821</f>
        <v>46.403008708310601</v>
      </c>
      <c r="D1821" s="2">
        <f>MACD!E1821</f>
        <v>2.3495176399936701E-2</v>
      </c>
      <c r="E1821" s="2">
        <f>MACD!F1821</f>
        <v>2.81215739257408E-2</v>
      </c>
      <c r="F1821" s="2">
        <f>'Moving Avg'!D1821</f>
        <v>1.83</v>
      </c>
      <c r="G1821" s="2">
        <f>'Moving Avg'!F1821</f>
        <v>1.8540000000000003</v>
      </c>
      <c r="H1821" s="2">
        <f>'Moving Avg'!G1821</f>
        <v>1.921999999999999</v>
      </c>
      <c r="I1821" s="2">
        <f>'Moving Avg'!H1821</f>
        <v>1.9966500000000005</v>
      </c>
      <c r="J1821" s="5" t="str">
        <f>OBV!F1821</f>
        <v>BULLISH</v>
      </c>
      <c r="K1821" s="5" t="str">
        <f>OBV!G1821</f>
        <v>NEUTRAL</v>
      </c>
      <c r="L1821" s="5" t="str">
        <f>OBV!H1821</f>
        <v>CONFIRMED BULLISH</v>
      </c>
    </row>
    <row r="1822" spans="1:12" ht="13.5" x14ac:dyDescent="0.25">
      <c r="A1822" s="3">
        <f>RSI!A1822</f>
        <v>44957</v>
      </c>
      <c r="B1822" s="2">
        <f>RSI!B1822</f>
        <v>1.85</v>
      </c>
      <c r="C1822" s="2">
        <f>RSI!I1822</f>
        <v>46.403008708310601</v>
      </c>
      <c r="D1822" s="2">
        <f>MACD!E1822</f>
        <v>1.8278215070500092E-2</v>
      </c>
      <c r="E1822" s="2">
        <f>MACD!F1822</f>
        <v>2.615290215469266E-2</v>
      </c>
      <c r="F1822" s="2">
        <f>'Moving Avg'!D1822</f>
        <v>1.8399999999999999</v>
      </c>
      <c r="G1822" s="2">
        <f>'Moving Avg'!F1822</f>
        <v>1.8510000000000004</v>
      </c>
      <c r="H1822" s="2">
        <f>'Moving Avg'!G1822</f>
        <v>1.9189999999999989</v>
      </c>
      <c r="I1822" s="2">
        <f>'Moving Avg'!H1822</f>
        <v>1.9964000000000006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1.8</v>
      </c>
      <c r="C1823" s="2">
        <f>RSI!I1823</f>
        <v>39.467713080401765</v>
      </c>
      <c r="D1823" s="2">
        <f>MACD!E1823</f>
        <v>9.9939494697105502E-3</v>
      </c>
      <c r="E1823" s="2">
        <f>MACD!F1823</f>
        <v>2.2921111617696239E-2</v>
      </c>
      <c r="F1823" s="2">
        <f>'Moving Avg'!D1823</f>
        <v>1.8400000000000003</v>
      </c>
      <c r="G1823" s="2">
        <f>'Moving Avg'!F1823</f>
        <v>1.8460000000000005</v>
      </c>
      <c r="H1823" s="2">
        <f>'Moving Avg'!G1823</f>
        <v>1.9137999999999988</v>
      </c>
      <c r="I1823" s="2">
        <f>'Moving Avg'!H1823</f>
        <v>1.9959500000000006</v>
      </c>
      <c r="J1823" s="5" t="str">
        <f>OBV!F1823</f>
        <v>BEARISH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1.75</v>
      </c>
      <c r="C1824" s="2">
        <f>RSI!I1824</f>
        <v>33.995912904351044</v>
      </c>
      <c r="D1824" s="2">
        <f>MACD!E1824</f>
        <v>7.0932405292665202E-3</v>
      </c>
      <c r="E1824" s="2">
        <f>MACD!F1824</f>
        <v>1.9755537400010296E-2</v>
      </c>
      <c r="F1824" s="2">
        <f>'Moving Avg'!D1824</f>
        <v>1.8200000000000003</v>
      </c>
      <c r="G1824" s="2">
        <f>'Moving Avg'!F1824</f>
        <v>1.8385000000000002</v>
      </c>
      <c r="H1824" s="2">
        <f>'Moving Avg'!G1824</f>
        <v>1.9075999999999984</v>
      </c>
      <c r="I1824" s="2">
        <f>'Moving Avg'!H1824</f>
        <v>1.9950000000000003</v>
      </c>
      <c r="J1824" s="5" t="str">
        <f>OBV!F1824</f>
        <v>BEARISH</v>
      </c>
      <c r="K1824" s="5" t="str">
        <f>OBV!G1824</f>
        <v>STRONG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1.8</v>
      </c>
      <c r="C1825" s="2">
        <f>RSI!I1825</f>
        <v>42.570410142580648</v>
      </c>
      <c r="D1825" s="2">
        <f>MACD!E1825</f>
        <v>9.2981752280152374E-3</v>
      </c>
      <c r="E1825" s="2">
        <f>MACD!F1825</f>
        <v>1.7664064965611286E-2</v>
      </c>
      <c r="F1825" s="2">
        <f>'Moving Avg'!D1825</f>
        <v>1.81</v>
      </c>
      <c r="G1825" s="2">
        <f>'Moving Avg'!F1825</f>
        <v>1.8350000000000002</v>
      </c>
      <c r="H1825" s="2">
        <f>'Moving Avg'!G1825</f>
        <v>1.9023999999999988</v>
      </c>
      <c r="I1825" s="2">
        <f>'Moving Avg'!H1825</f>
        <v>1.9945500000000005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1.8</v>
      </c>
      <c r="C1826" s="2">
        <f>RSI!I1826</f>
        <v>42.570410142580641</v>
      </c>
      <c r="D1826" s="2">
        <f>MACD!E1826</f>
        <v>3.7972189352626362E-3</v>
      </c>
      <c r="E1826" s="2">
        <f>MACD!F1826</f>
        <v>1.4890695759541557E-2</v>
      </c>
      <c r="F1826" s="2">
        <f>'Moving Avg'!D1826</f>
        <v>1.8</v>
      </c>
      <c r="G1826" s="2">
        <f>'Moving Avg'!F1826</f>
        <v>1.8300000000000005</v>
      </c>
      <c r="H1826" s="2">
        <f>'Moving Avg'!G1826</f>
        <v>1.8971999999999989</v>
      </c>
      <c r="I1826" s="2">
        <f>'Moving Avg'!H1826</f>
        <v>1.9941000000000002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1.8</v>
      </c>
      <c r="C1827" s="2">
        <f>RSI!I1827</f>
        <v>42.570410142580641</v>
      </c>
      <c r="D1827" s="2">
        <f>MACD!E1827</f>
        <v>-5.5592025632722475E-4</v>
      </c>
      <c r="E1827" s="2">
        <f>MACD!F1827</f>
        <v>1.1801372556367802E-2</v>
      </c>
      <c r="F1827" s="2">
        <f>'Moving Avg'!D1827</f>
        <v>1.7899999999999998</v>
      </c>
      <c r="G1827" s="2">
        <f>'Moving Avg'!F1827</f>
        <v>1.825</v>
      </c>
      <c r="H1827" s="2">
        <f>'Moving Avg'!G1827</f>
        <v>1.8919999999999988</v>
      </c>
      <c r="I1827" s="2">
        <f>'Moving Avg'!H1827</f>
        <v>1.9936000000000007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1.75</v>
      </c>
      <c r="C1828" s="2">
        <f>RSI!I1828</f>
        <v>36.627500005717771</v>
      </c>
      <c r="D1828" s="2">
        <f>MACD!E1828</f>
        <v>-2.5646041775684303E-4</v>
      </c>
      <c r="E1828" s="2">
        <f>MACD!F1828</f>
        <v>9.3898059615428742E-3</v>
      </c>
      <c r="F1828" s="2">
        <f>'Moving Avg'!D1828</f>
        <v>1.7799999999999998</v>
      </c>
      <c r="G1828" s="2">
        <f>'Moving Avg'!F1828</f>
        <v>1.8200000000000003</v>
      </c>
      <c r="H1828" s="2">
        <f>'Moving Avg'!G1828</f>
        <v>1.8869999999999987</v>
      </c>
      <c r="I1828" s="2">
        <f>'Moving Avg'!H1828</f>
        <v>1.9926000000000008</v>
      </c>
      <c r="J1828" s="5" t="str">
        <f>OBV!F1828</f>
        <v>BEARISH</v>
      </c>
      <c r="K1828" s="5" t="str">
        <f>OBV!G1828</f>
        <v>STRONG</v>
      </c>
      <c r="L1828" s="5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1.78</v>
      </c>
      <c r="C1829" s="2">
        <f>RSI!I1829</f>
        <v>41.870987182417863</v>
      </c>
      <c r="D1829" s="2">
        <f>MACD!E1829</f>
        <v>6.0209677796156935E-3</v>
      </c>
      <c r="E1829" s="2">
        <f>MACD!F1829</f>
        <v>8.716038325157438E-3</v>
      </c>
      <c r="F1829" s="2">
        <f>'Moving Avg'!D1829</f>
        <v>1.786</v>
      </c>
      <c r="G1829" s="2">
        <f>'Moving Avg'!F1829</f>
        <v>1.8165000000000002</v>
      </c>
      <c r="H1829" s="2">
        <f>'Moving Avg'!G1829</f>
        <v>1.8835999999999991</v>
      </c>
      <c r="I1829" s="2">
        <f>'Moving Avg'!H1829</f>
        <v>1.9920000000000007</v>
      </c>
      <c r="J1829" s="5" t="str">
        <f>OBV!F1829</f>
        <v>BEARISH</v>
      </c>
      <c r="K1829" s="5" t="str">
        <f>OBV!G1829</f>
        <v>STRONG</v>
      </c>
      <c r="L1829" s="5" t="str">
        <f>OBV!H1829</f>
        <v>BEARISH DIVERGENCE</v>
      </c>
    </row>
    <row r="1830" spans="1:12" ht="13.5" x14ac:dyDescent="0.25">
      <c r="A1830" s="3">
        <f>RSI!A1830</f>
        <v>44967</v>
      </c>
      <c r="B1830" s="2">
        <f>RSI!B1830</f>
        <v>1.75</v>
      </c>
      <c r="C1830" s="2">
        <f>RSI!I1830</f>
        <v>38.44530286047506</v>
      </c>
      <c r="D1830" s="2">
        <f>MACD!E1830</f>
        <v>1.3890508757276931E-2</v>
      </c>
      <c r="E1830" s="2">
        <f>MACD!F1830</f>
        <v>9.7509324115813371E-3</v>
      </c>
      <c r="F1830" s="2">
        <f>'Moving Avg'!D1830</f>
        <v>1.7759999999999998</v>
      </c>
      <c r="G1830" s="2">
        <f>'Moving Avg'!F1830</f>
        <v>1.8115000000000006</v>
      </c>
      <c r="H1830" s="2">
        <f>'Moving Avg'!G1830</f>
        <v>1.879599999999999</v>
      </c>
      <c r="I1830" s="2">
        <f>'Moving Avg'!H1830</f>
        <v>1.9912500000000009</v>
      </c>
      <c r="J1830" s="5" t="str">
        <f>OBV!F1830</f>
        <v>BEARISH</v>
      </c>
      <c r="K1830" s="5" t="str">
        <f>OBV!G1830</f>
        <v>STRONG</v>
      </c>
      <c r="L1830" s="5" t="str">
        <f>OBV!H1830</f>
        <v>CONFIRMED BEARISH</v>
      </c>
    </row>
    <row r="1831" spans="1:12" ht="13.5" x14ac:dyDescent="0.25">
      <c r="A1831" s="3">
        <f>RSI!A1831</f>
        <v>44970</v>
      </c>
      <c r="B1831" s="2">
        <f>RSI!B1831</f>
        <v>1.75</v>
      </c>
      <c r="C1831" s="2">
        <f>RSI!I1831</f>
        <v>38.44530286047506</v>
      </c>
      <c r="D1831" s="2">
        <f>MACD!E1831</f>
        <v>2.1037408283851589E-2</v>
      </c>
      <c r="E1831" s="2">
        <f>MACD!F1831</f>
        <v>1.2008227586035387E-2</v>
      </c>
      <c r="F1831" s="2">
        <f>'Moving Avg'!D1831</f>
        <v>1.766</v>
      </c>
      <c r="G1831" s="2">
        <f>'Moving Avg'!F1831</f>
        <v>1.8040000000000003</v>
      </c>
      <c r="H1831" s="2">
        <f>'Moving Avg'!G1831</f>
        <v>1.8755999999999988</v>
      </c>
      <c r="I1831" s="2">
        <f>'Moving Avg'!H1831</f>
        <v>1.990500000000001</v>
      </c>
      <c r="J1831" s="5" t="str">
        <f>OBV!F1831</f>
        <v>BEARISH</v>
      </c>
      <c r="K1831" s="5" t="str">
        <f>OBV!G1831</f>
        <v>STRONG</v>
      </c>
      <c r="L1831" s="5" t="str">
        <f>OBV!H1831</f>
        <v>CONFIRMED BEARISH</v>
      </c>
    </row>
    <row r="1832" spans="1:12" ht="13.5" x14ac:dyDescent="0.25">
      <c r="A1832" s="3">
        <f>RSI!A1832</f>
        <v>44971</v>
      </c>
      <c r="B1832" s="2">
        <f>RSI!B1832</f>
        <v>1.75</v>
      </c>
      <c r="C1832" s="2">
        <f>RSI!I1832</f>
        <v>38.445302860475053</v>
      </c>
      <c r="D1832" s="2">
        <f>MACD!E1832</f>
        <v>2.7536689584913177E-2</v>
      </c>
      <c r="E1832" s="2">
        <f>MACD!F1832</f>
        <v>1.5113919985810947E-2</v>
      </c>
      <c r="F1832" s="2">
        <f>'Moving Avg'!D1832</f>
        <v>1.7560000000000002</v>
      </c>
      <c r="G1832" s="2">
        <f>'Moving Avg'!F1832</f>
        <v>1.7990000000000002</v>
      </c>
      <c r="H1832" s="2">
        <f>'Moving Avg'!G1832</f>
        <v>1.8725999999999992</v>
      </c>
      <c r="I1832" s="2">
        <f>'Moving Avg'!H1832</f>
        <v>1.989750000000001</v>
      </c>
      <c r="J1832" s="5" t="str">
        <f>OBV!F1832</f>
        <v>BEARISH</v>
      </c>
      <c r="K1832" s="5" t="str">
        <f>OBV!G1832</f>
        <v>STRONG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1.75</v>
      </c>
      <c r="C1833" s="2">
        <f>RSI!I1833</f>
        <v>38.445302860475053</v>
      </c>
      <c r="D1833" s="2">
        <f>MACD!E1833</f>
        <v>2.576220411326724E-2</v>
      </c>
      <c r="E1833" s="2">
        <f>MACD!F1833</f>
        <v>1.7243576811302206E-2</v>
      </c>
      <c r="F1833" s="2">
        <f>'Moving Avg'!D1833</f>
        <v>1.7560000000000002</v>
      </c>
      <c r="G1833" s="2">
        <f>'Moving Avg'!F1833</f>
        <v>1.7965000000000004</v>
      </c>
      <c r="H1833" s="2">
        <f>'Moving Avg'!G1833</f>
        <v>1.869599999999999</v>
      </c>
      <c r="I1833" s="2">
        <f>'Moving Avg'!H1833</f>
        <v>1.9890500000000011</v>
      </c>
      <c r="J1833" s="5" t="str">
        <f>OBV!F1833</f>
        <v>BEARISH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1.74</v>
      </c>
      <c r="C1834" s="2">
        <f>RSI!I1834</f>
        <v>37.084956821859166</v>
      </c>
      <c r="D1834" s="2">
        <f>MACD!E1834</f>
        <v>1.7696584964675521E-2</v>
      </c>
      <c r="E1834" s="2">
        <f>MACD!F1834</f>
        <v>1.733417844197687E-2</v>
      </c>
      <c r="F1834" s="2">
        <f>'Moving Avg'!D1834</f>
        <v>1.748</v>
      </c>
      <c r="G1834" s="2">
        <f>'Moving Avg'!F1834</f>
        <v>1.7935000000000003</v>
      </c>
      <c r="H1834" s="2">
        <f>'Moving Avg'!G1834</f>
        <v>1.8653999999999988</v>
      </c>
      <c r="I1834" s="2">
        <f>'Moving Avg'!H1834</f>
        <v>1.9883000000000013</v>
      </c>
      <c r="J1834" s="5" t="str">
        <f>OBV!F1834</f>
        <v>BEARISH</v>
      </c>
      <c r="K1834" s="5" t="str">
        <f>OBV!G1834</f>
        <v>STRONG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1.75</v>
      </c>
      <c r="C1835" s="2">
        <f>RSI!I1835</f>
        <v>39.394380877876344</v>
      </c>
      <c r="D1835" s="2">
        <f>MACD!E1835</f>
        <v>1.8241224264614608E-2</v>
      </c>
      <c r="E1835" s="2">
        <f>MACD!F1835</f>
        <v>1.7515587606504419E-2</v>
      </c>
      <c r="F1835" s="2">
        <f>'Moving Avg'!D1835</f>
        <v>1.748</v>
      </c>
      <c r="G1835" s="2">
        <f>'Moving Avg'!F1835</f>
        <v>1.7885000000000002</v>
      </c>
      <c r="H1835" s="2">
        <f>'Moving Avg'!G1835</f>
        <v>1.8613999999999988</v>
      </c>
      <c r="I1835" s="2">
        <f>'Moving Avg'!H1835</f>
        <v>1.9876500000000012</v>
      </c>
      <c r="J1835" s="5" t="str">
        <f>OBV!F1835</f>
        <v>BEARISH</v>
      </c>
      <c r="K1835" s="5" t="str">
        <f>OBV!G1835</f>
        <v>STRONG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1.75</v>
      </c>
      <c r="C1836" s="2">
        <f>RSI!I1836</f>
        <v>39.394380877876344</v>
      </c>
      <c r="D1836" s="2">
        <f>MACD!E1836</f>
        <v>1.9029859337049926E-2</v>
      </c>
      <c r="E1836" s="2">
        <f>MACD!F1836</f>
        <v>1.781844195261352E-2</v>
      </c>
      <c r="F1836" s="2">
        <f>'Moving Avg'!D1836</f>
        <v>1.748</v>
      </c>
      <c r="G1836" s="2">
        <f>'Moving Avg'!F1836</f>
        <v>1.7860000000000003</v>
      </c>
      <c r="H1836" s="2">
        <f>'Moving Avg'!G1836</f>
        <v>1.8567999999999991</v>
      </c>
      <c r="I1836" s="2">
        <f>'Moving Avg'!H1836</f>
        <v>1.9871500000000015</v>
      </c>
      <c r="J1836" s="5" t="str">
        <f>OBV!F1836</f>
        <v>BEARISH</v>
      </c>
      <c r="K1836" s="5" t="str">
        <f>OBV!G1836</f>
        <v>STRONG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1.73</v>
      </c>
      <c r="C1837" s="2">
        <f>RSI!I1837</f>
        <v>36.303403074533229</v>
      </c>
      <c r="D1837" s="2">
        <f>MACD!E1837</f>
        <v>2.1482153375715018E-2</v>
      </c>
      <c r="E1837" s="2">
        <f>MACD!F1837</f>
        <v>1.8551184237233821E-2</v>
      </c>
      <c r="F1837" s="2">
        <f>'Moving Avg'!D1837</f>
        <v>1.7440000000000002</v>
      </c>
      <c r="G1837" s="2">
        <f>'Moving Avg'!F1837</f>
        <v>1.7825</v>
      </c>
      <c r="H1837" s="2">
        <f>'Moving Avg'!G1837</f>
        <v>1.8527999999999993</v>
      </c>
      <c r="I1837" s="2">
        <f>'Moving Avg'!H1837</f>
        <v>1.9863500000000014</v>
      </c>
      <c r="J1837" s="5" t="str">
        <f>OBV!F1837</f>
        <v>BEARISH</v>
      </c>
      <c r="K1837" s="5" t="str">
        <f>OBV!G1837</f>
        <v>STRONG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1.75</v>
      </c>
      <c r="C1838" s="2">
        <f>RSI!I1838</f>
        <v>41.266283092388527</v>
      </c>
      <c r="D1838" s="2">
        <f>MACD!E1838</f>
        <v>1.4782587128222557E-2</v>
      </c>
      <c r="E1838" s="2">
        <f>MACD!F1838</f>
        <v>1.7797464815431568E-2</v>
      </c>
      <c r="F1838" s="2">
        <f>'Moving Avg'!D1838</f>
        <v>1.7440000000000002</v>
      </c>
      <c r="G1838" s="2">
        <f>'Moving Avg'!F1838</f>
        <v>1.78</v>
      </c>
      <c r="H1838" s="2">
        <f>'Moving Avg'!G1838</f>
        <v>1.8495999999999995</v>
      </c>
      <c r="I1838" s="2">
        <f>'Moving Avg'!H1838</f>
        <v>1.9854000000000016</v>
      </c>
      <c r="J1838" s="5" t="str">
        <f>OBV!F1838</f>
        <v>BEARISH</v>
      </c>
      <c r="K1838" s="5" t="str">
        <f>OBV!G1838</f>
        <v>STRONG</v>
      </c>
      <c r="L1838" s="5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1.74</v>
      </c>
      <c r="C1839" s="2">
        <f>RSI!I1839</f>
        <v>39.604711394027539</v>
      </c>
      <c r="D1839" s="2">
        <f>MACD!E1839</f>
        <v>1.4721302038269712E-2</v>
      </c>
      <c r="E1839" s="2">
        <f>MACD!F1839</f>
        <v>1.7182232259999198E-2</v>
      </c>
      <c r="F1839" s="2">
        <f>'Moving Avg'!D1839</f>
        <v>1.7440000000000002</v>
      </c>
      <c r="G1839" s="2">
        <f>'Moving Avg'!F1839</f>
        <v>1.7745000000000002</v>
      </c>
      <c r="H1839" s="2">
        <f>'Moving Avg'!G1839</f>
        <v>1.8463999999999996</v>
      </c>
      <c r="I1839" s="2">
        <f>'Moving Avg'!H1839</f>
        <v>1.9846000000000015</v>
      </c>
      <c r="J1839" s="5" t="str">
        <f>OBV!F1839</f>
        <v>BEARISH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1.73</v>
      </c>
      <c r="C1840" s="2">
        <f>RSI!I1840</f>
        <v>37.958747550780508</v>
      </c>
      <c r="D1840" s="2">
        <f>MACD!E1840</f>
        <v>1.1086719109807852E-2</v>
      </c>
      <c r="E1840" s="2">
        <f>MACD!F1840</f>
        <v>1.596312962996093E-2</v>
      </c>
      <c r="F1840" s="2">
        <f>'Moving Avg'!D1840</f>
        <v>1.7400000000000002</v>
      </c>
      <c r="G1840" s="2">
        <f>'Moving Avg'!F1840</f>
        <v>1.7685</v>
      </c>
      <c r="H1840" s="2">
        <f>'Moving Avg'!G1840</f>
        <v>1.8429999999999997</v>
      </c>
      <c r="I1840" s="2">
        <f>'Moving Avg'!H1840</f>
        <v>1.9835500000000017</v>
      </c>
      <c r="J1840" s="5" t="str">
        <f>OBV!F1840</f>
        <v>BEARISH</v>
      </c>
      <c r="K1840" s="5" t="str">
        <f>OBV!G1840</f>
        <v>STRONG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1.72</v>
      </c>
      <c r="C1841" s="2">
        <f>RSI!I1841</f>
        <v>36.33261917549514</v>
      </c>
      <c r="D1841" s="2">
        <f>MACD!E1841</f>
        <v>9.0814279936648479E-3</v>
      </c>
      <c r="E1841" s="2">
        <f>MACD!F1841</f>
        <v>1.4586789302701715E-2</v>
      </c>
      <c r="F1841" s="2">
        <f>'Moving Avg'!D1841</f>
        <v>1.734</v>
      </c>
      <c r="G1841" s="2">
        <f>'Moving Avg'!F1841</f>
        <v>1.7619999999999998</v>
      </c>
      <c r="H1841" s="2">
        <f>'Moving Avg'!G1841</f>
        <v>1.8385999999999996</v>
      </c>
      <c r="I1841" s="2">
        <f>'Moving Avg'!H1841</f>
        <v>1.982450000000002</v>
      </c>
      <c r="J1841" s="5" t="str">
        <f>OBV!F1841</f>
        <v>BEARISH</v>
      </c>
      <c r="K1841" s="5" t="str">
        <f>OBV!G1841</f>
        <v>STRONG</v>
      </c>
      <c r="L1841" s="5" t="str">
        <f>OBV!H1841</f>
        <v>CONFIRMED BEARISH</v>
      </c>
    </row>
    <row r="1842" spans="1:12" ht="13.5" x14ac:dyDescent="0.25">
      <c r="A1842" s="3">
        <f>RSI!A1842</f>
        <v>44985</v>
      </c>
      <c r="B1842" s="2">
        <f>RSI!B1842</f>
        <v>1.7</v>
      </c>
      <c r="C1842" s="2">
        <f>RSI!I1842</f>
        <v>33.263423498221343</v>
      </c>
      <c r="D1842" s="2">
        <f>MACD!E1842</f>
        <v>9.2302007318014745E-3</v>
      </c>
      <c r="E1842" s="2">
        <f>MACD!F1842</f>
        <v>1.3515471588521668E-2</v>
      </c>
      <c r="F1842" s="2">
        <f>'Moving Avg'!D1842</f>
        <v>1.7280000000000002</v>
      </c>
      <c r="G1842" s="2">
        <f>'Moving Avg'!F1842</f>
        <v>1.7544999999999997</v>
      </c>
      <c r="H1842" s="2">
        <f>'Moving Avg'!G1842</f>
        <v>1.8345999999999996</v>
      </c>
      <c r="I1842" s="2">
        <f>'Moving Avg'!H1842</f>
        <v>1.9814500000000017</v>
      </c>
      <c r="J1842" s="5" t="str">
        <f>OBV!F1842</f>
        <v>BEARISH</v>
      </c>
      <c r="K1842" s="5" t="str">
        <f>OBV!G1842</f>
        <v>STRONG</v>
      </c>
      <c r="L1842" s="5" t="str">
        <f>OBV!H1842</f>
        <v>CONFIRMED BEARISH</v>
      </c>
    </row>
    <row r="1843" spans="1:12" ht="13.5" x14ac:dyDescent="0.25">
      <c r="A1843" s="3">
        <f>RSI!A1843</f>
        <v>44986</v>
      </c>
      <c r="B1843" s="2">
        <f>RSI!B1843</f>
        <v>1.67</v>
      </c>
      <c r="C1843" s="2">
        <f>RSI!I1843</f>
        <v>29.269343210178107</v>
      </c>
      <c r="D1843" s="2">
        <f>MACD!E1843</f>
        <v>1.2033595888669035E-2</v>
      </c>
      <c r="E1843" s="2">
        <f>MACD!F1843</f>
        <v>1.3219096448551142E-2</v>
      </c>
      <c r="F1843" s="2">
        <f>'Moving Avg'!D1843</f>
        <v>1.7119999999999997</v>
      </c>
      <c r="G1843" s="2">
        <f>'Moving Avg'!F1843</f>
        <v>1.748</v>
      </c>
      <c r="H1843" s="2">
        <f>'Moving Avg'!G1843</f>
        <v>1.8289999999999997</v>
      </c>
      <c r="I1843" s="2">
        <f>'Moving Avg'!H1843</f>
        <v>1.9803000000000017</v>
      </c>
      <c r="J1843" s="5" t="str">
        <f>OBV!F1843</f>
        <v>BEARISH</v>
      </c>
      <c r="K1843" s="5" t="str">
        <f>OBV!G1843</f>
        <v>STRONG</v>
      </c>
      <c r="L1843" s="5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1.69</v>
      </c>
      <c r="C1844" s="2">
        <f>RSI!I1844</f>
        <v>34.882902383261182</v>
      </c>
      <c r="D1844" s="2">
        <f>MACD!E1844</f>
        <v>1.1984591001443556E-2</v>
      </c>
      <c r="E1844" s="2">
        <f>MACD!F1844</f>
        <v>1.2972195359129624E-2</v>
      </c>
      <c r="F1844" s="2">
        <f>'Moving Avg'!D1844</f>
        <v>1.702</v>
      </c>
      <c r="G1844" s="2">
        <f>'Moving Avg'!F1844</f>
        <v>1.7449999999999997</v>
      </c>
      <c r="H1844" s="2">
        <f>'Moving Avg'!G1844</f>
        <v>1.8231999999999997</v>
      </c>
      <c r="I1844" s="2">
        <f>'Moving Avg'!H1844</f>
        <v>1.9791000000000019</v>
      </c>
      <c r="J1844" s="5" t="str">
        <f>OBV!F1844</f>
        <v>BEARISH</v>
      </c>
      <c r="K1844" s="5" t="str">
        <f>OBV!G1844</f>
        <v>STRONG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1.68</v>
      </c>
      <c r="C1845" s="2">
        <f>RSI!I1845</f>
        <v>33.453271576900562</v>
      </c>
      <c r="D1845" s="2">
        <f>MACD!E1845</f>
        <v>1.4658623172404184E-2</v>
      </c>
      <c r="E1845" s="2">
        <f>MACD!F1845</f>
        <v>1.3309480921784536E-2</v>
      </c>
      <c r="F1845" s="2">
        <f>'Moving Avg'!D1845</f>
        <v>1.6919999999999997</v>
      </c>
      <c r="G1845" s="2">
        <f>'Moving Avg'!F1845</f>
        <v>1.7389999999999997</v>
      </c>
      <c r="H1845" s="2">
        <f>'Moving Avg'!G1845</f>
        <v>1.8169999999999999</v>
      </c>
      <c r="I1845" s="2">
        <f>'Moving Avg'!H1845</f>
        <v>1.977800000000002</v>
      </c>
      <c r="J1845" s="5" t="str">
        <f>OBV!F1845</f>
        <v>BEARISH</v>
      </c>
      <c r="K1845" s="5" t="str">
        <f>OBV!G1845</f>
        <v>STRONG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1.7</v>
      </c>
      <c r="C1846" s="2">
        <f>RSI!I1846</f>
        <v>38.851049035175734</v>
      </c>
      <c r="D1846" s="2">
        <f>MACD!E1846</f>
        <v>1.5902852102103848E-2</v>
      </c>
      <c r="E1846" s="2">
        <f>MACD!F1846</f>
        <v>1.3828155157848399E-2</v>
      </c>
      <c r="F1846" s="2">
        <f>'Moving Avg'!D1846</f>
        <v>1.6879999999999999</v>
      </c>
      <c r="G1846" s="2">
        <f>'Moving Avg'!F1846</f>
        <v>1.7340000000000004</v>
      </c>
      <c r="H1846" s="2">
        <f>'Moving Avg'!G1846</f>
        <v>1.8115999999999999</v>
      </c>
      <c r="I1846" s="2">
        <f>'Moving Avg'!H1846</f>
        <v>1.9766000000000019</v>
      </c>
      <c r="J1846" s="5" t="str">
        <f>OBV!F1846</f>
        <v>BEARISH</v>
      </c>
      <c r="K1846" s="5" t="str">
        <f>OBV!G1846</f>
        <v>STRONG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1.74</v>
      </c>
      <c r="C1847" s="2">
        <f>RSI!I1847</f>
        <v>47.945227946549508</v>
      </c>
      <c r="D1847" s="2">
        <f>MACD!E1847</f>
        <v>1.1226360783753497E-2</v>
      </c>
      <c r="E1847" s="2">
        <f>MACD!F1847</f>
        <v>1.330779628302942E-2</v>
      </c>
      <c r="F1847" s="2">
        <f>'Moving Avg'!D1847</f>
        <v>1.6960000000000002</v>
      </c>
      <c r="G1847" s="2">
        <f>'Moving Avg'!F1847</f>
        <v>1.7309999999999999</v>
      </c>
      <c r="H1847" s="2">
        <f>'Moving Avg'!G1847</f>
        <v>1.8079999999999998</v>
      </c>
      <c r="I1847" s="2">
        <f>'Moving Avg'!H1847</f>
        <v>1.9754000000000018</v>
      </c>
      <c r="J1847" s="5" t="str">
        <f>OBV!F1847</f>
        <v>BEARISH</v>
      </c>
      <c r="K1847" s="5" t="str">
        <f>OBV!G1847</f>
        <v>STRONG</v>
      </c>
      <c r="L1847" s="5" t="str">
        <f>OBV!H1847</f>
        <v>BEARISH DIVERGENCE</v>
      </c>
    </row>
    <row r="1848" spans="1:12" ht="13.5" x14ac:dyDescent="0.25">
      <c r="A1848" s="3">
        <f>RSI!A1848</f>
        <v>44993</v>
      </c>
      <c r="B1848" s="2">
        <f>RSI!B1848</f>
        <v>1.74</v>
      </c>
      <c r="C1848" s="2">
        <f>RSI!I1848</f>
        <v>47.945227946549508</v>
      </c>
      <c r="D1848" s="2">
        <f>MACD!E1848</f>
        <v>1.0397470311726886E-2</v>
      </c>
      <c r="E1848" s="2">
        <f>MACD!F1848</f>
        <v>1.2725731088768913E-2</v>
      </c>
      <c r="F1848" s="2">
        <f>'Moving Avg'!D1848</f>
        <v>1.7100000000000002</v>
      </c>
      <c r="G1848" s="2">
        <f>'Moving Avg'!F1848</f>
        <v>1.7304999999999999</v>
      </c>
      <c r="H1848" s="2">
        <f>'Moving Avg'!G1848</f>
        <v>1.8037999999999996</v>
      </c>
      <c r="I1848" s="2">
        <f>'Moving Avg'!H1848</f>
        <v>1.9740000000000018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</row>
    <row r="1849" spans="1:12" ht="13.5" x14ac:dyDescent="0.25">
      <c r="A1849" s="3">
        <f>RSI!A1849</f>
        <v>44994</v>
      </c>
      <c r="B1849" s="2">
        <f>RSI!B1849</f>
        <v>1.73</v>
      </c>
      <c r="C1849" s="2">
        <f>RSI!I1849</f>
        <v>45.963268505888713</v>
      </c>
      <c r="D1849" s="2">
        <f>MACD!E1849</f>
        <v>8.9458043258172637E-3</v>
      </c>
      <c r="E1849" s="2">
        <f>MACD!F1849</f>
        <v>1.1969745736178584E-2</v>
      </c>
      <c r="F1849" s="2">
        <f>'Moving Avg'!D1849</f>
        <v>1.718</v>
      </c>
      <c r="G1849" s="2">
        <f>'Moving Avg'!F1849</f>
        <v>1.7279999999999998</v>
      </c>
      <c r="H1849" s="2">
        <f>'Moving Avg'!G1849</f>
        <v>1.7990000000000002</v>
      </c>
      <c r="I1849" s="2">
        <f>'Moving Avg'!H1849</f>
        <v>1.9726000000000019</v>
      </c>
      <c r="J1849" s="5" t="str">
        <f>OBV!F1849</f>
        <v>BEARISH</v>
      </c>
      <c r="K1849" s="5" t="str">
        <f>OBV!G1849</f>
        <v>STRONG</v>
      </c>
      <c r="L1849" s="5" t="str">
        <f>OBV!H1849</f>
        <v>BEARISH DIVERGENCE</v>
      </c>
    </row>
    <row r="1850" spans="1:12" ht="13.5" x14ac:dyDescent="0.25">
      <c r="A1850" s="3">
        <f>RSI!A1850</f>
        <v>44995</v>
      </c>
      <c r="B1850" s="2">
        <f>RSI!B1850</f>
        <v>1.72</v>
      </c>
      <c r="C1850" s="2">
        <f>RSI!I1850</f>
        <v>44.0042925669309</v>
      </c>
      <c r="D1850" s="2">
        <f>MACD!E1850</f>
        <v>7.0227520083572248E-3</v>
      </c>
      <c r="E1850" s="2">
        <f>MACD!F1850</f>
        <v>1.0980346990614313E-2</v>
      </c>
      <c r="F1850" s="2">
        <f>'Moving Avg'!D1850</f>
        <v>1.7260000000000002</v>
      </c>
      <c r="G1850" s="2">
        <f>'Moving Avg'!F1850</f>
        <v>1.7264999999999997</v>
      </c>
      <c r="H1850" s="2">
        <f>'Moving Avg'!G1850</f>
        <v>1.7930000000000001</v>
      </c>
      <c r="I1850" s="2">
        <f>'Moving Avg'!H1850</f>
        <v>1.9711500000000022</v>
      </c>
      <c r="J1850" s="5" t="str">
        <f>OBV!F1850</f>
        <v>BEARISH</v>
      </c>
      <c r="K1850" s="5" t="str">
        <f>OBV!G1850</f>
        <v>NEUTRAL</v>
      </c>
      <c r="L1850" s="5" t="str">
        <f>OBV!H1850</f>
        <v>BEARISH DIVERGENCE</v>
      </c>
    </row>
    <row r="1851" spans="1:12" ht="13.5" x14ac:dyDescent="0.25">
      <c r="A1851" s="3">
        <f>RSI!A1851</f>
        <v>44998</v>
      </c>
      <c r="B1851" s="2">
        <f>RSI!B1851</f>
        <v>1.7</v>
      </c>
      <c r="C1851" s="2">
        <f>RSI!I1851</f>
        <v>40.304429470990492</v>
      </c>
      <c r="D1851" s="2">
        <f>MACD!E1851</f>
        <v>5.4930357823319564E-3</v>
      </c>
      <c r="E1851" s="2">
        <f>MACD!F1851</f>
        <v>9.8828847489578417E-3</v>
      </c>
      <c r="F1851" s="2">
        <f>'Moving Avg'!D1851</f>
        <v>1.7259999999999998</v>
      </c>
      <c r="G1851" s="2">
        <f>'Moving Avg'!F1851</f>
        <v>1.7240000000000002</v>
      </c>
      <c r="H1851" s="2">
        <f>'Moving Avg'!G1851</f>
        <v>1.7878000000000001</v>
      </c>
      <c r="I1851" s="2">
        <f>'Moving Avg'!H1851</f>
        <v>1.969600000000002</v>
      </c>
      <c r="J1851" s="5" t="str">
        <f>OBV!F1851</f>
        <v>BEARISH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1.65</v>
      </c>
      <c r="C1852" s="2">
        <f>RSI!I1852</f>
        <v>32.864869973760065</v>
      </c>
      <c r="D1852" s="2">
        <f>MACD!E1852</f>
        <v>5.0866423199777966E-3</v>
      </c>
      <c r="E1852" s="2">
        <f>MACD!F1852</f>
        <v>8.923636263161833E-3</v>
      </c>
      <c r="F1852" s="2">
        <f>'Moving Avg'!D1852</f>
        <v>1.7079999999999997</v>
      </c>
      <c r="G1852" s="2">
        <f>'Moving Avg'!F1852</f>
        <v>1.7189999999999999</v>
      </c>
      <c r="H1852" s="2">
        <f>'Moving Avg'!G1852</f>
        <v>1.7826000000000002</v>
      </c>
      <c r="I1852" s="2">
        <f>'Moving Avg'!H1852</f>
        <v>1.967900000000002</v>
      </c>
      <c r="J1852" s="5" t="str">
        <f>OBV!F1852</f>
        <v>BEARISH</v>
      </c>
      <c r="K1852" s="5" t="str">
        <f>OBV!G1852</f>
        <v>STRONG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1.64</v>
      </c>
      <c r="C1853" s="2">
        <f>RSI!I1853</f>
        <v>31.608234372308843</v>
      </c>
      <c r="D1853" s="2">
        <f>MACD!E1853</f>
        <v>1.4054321449710194E-3</v>
      </c>
      <c r="E1853" s="2">
        <f>MACD!F1853</f>
        <v>7.4199954395236705E-3</v>
      </c>
      <c r="F1853" s="2">
        <f>'Moving Avg'!D1853</f>
        <v>1.6880000000000002</v>
      </c>
      <c r="G1853" s="2">
        <f>'Moving Avg'!F1853</f>
        <v>1.7134999999999998</v>
      </c>
      <c r="H1853" s="2">
        <f>'Moving Avg'!G1853</f>
        <v>1.7774000000000003</v>
      </c>
      <c r="I1853" s="2">
        <f>'Moving Avg'!H1853</f>
        <v>1.9661000000000017</v>
      </c>
      <c r="J1853" s="5" t="str">
        <f>OBV!F1853</f>
        <v>BEARISH</v>
      </c>
      <c r="K1853" s="5" t="str">
        <f>OBV!G1853</f>
        <v>STRONG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1.65</v>
      </c>
      <c r="C1854" s="2">
        <f>RSI!I1854</f>
        <v>34.313071261980141</v>
      </c>
      <c r="D1854" s="2">
        <f>MACD!E1854</f>
        <v>1.1833394762910121E-3</v>
      </c>
      <c r="E1854" s="2">
        <f>MACD!F1854</f>
        <v>6.172664246877139E-3</v>
      </c>
      <c r="F1854" s="2">
        <f>'Moving Avg'!D1854</f>
        <v>1.6719999999999999</v>
      </c>
      <c r="G1854" s="2">
        <f>'Moving Avg'!F1854</f>
        <v>1.7089999999999996</v>
      </c>
      <c r="H1854" s="2">
        <f>'Moving Avg'!G1854</f>
        <v>1.7724000000000004</v>
      </c>
      <c r="I1854" s="2">
        <f>'Moving Avg'!H1854</f>
        <v>1.9643500000000018</v>
      </c>
      <c r="J1854" s="5" t="str">
        <f>OBV!F1854</f>
        <v>BEARISH</v>
      </c>
      <c r="K1854" s="5" t="str">
        <f>OBV!G1854</f>
        <v>STRONG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1.64</v>
      </c>
      <c r="C1855" s="2">
        <f>RSI!I1855</f>
        <v>32.911331473169398</v>
      </c>
      <c r="D1855" s="2">
        <f>MACD!E1855</f>
        <v>6.539695566551984E-4</v>
      </c>
      <c r="E1855" s="2">
        <f>MACD!F1855</f>
        <v>5.0689253088327512E-3</v>
      </c>
      <c r="F1855" s="2">
        <f>'Moving Avg'!D1855</f>
        <v>1.6559999999999999</v>
      </c>
      <c r="G1855" s="2">
        <f>'Moving Avg'!F1855</f>
        <v>1.7034999999999996</v>
      </c>
      <c r="H1855" s="2">
        <f>'Moving Avg'!G1855</f>
        <v>1.7678000000000003</v>
      </c>
      <c r="I1855" s="2">
        <f>'Moving Avg'!H1855</f>
        <v>1.9625500000000016</v>
      </c>
      <c r="J1855" s="5" t="str">
        <f>OBV!F1855</f>
        <v>BEARISH</v>
      </c>
      <c r="K1855" s="5" t="str">
        <f>OBV!G1855</f>
        <v>STRONG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1.64</v>
      </c>
      <c r="C1856" s="2">
        <f>RSI!I1856</f>
        <v>32.911331473169398</v>
      </c>
      <c r="D1856" s="2">
        <f>MACD!E1856</f>
        <v>3.7645319323631465E-3</v>
      </c>
      <c r="E1856" s="2">
        <f>MACD!F1856</f>
        <v>4.8080466335388306E-3</v>
      </c>
      <c r="F1856" s="2">
        <f>'Moving Avg'!D1856</f>
        <v>1.6439999999999997</v>
      </c>
      <c r="G1856" s="2">
        <f>'Moving Avg'!F1856</f>
        <v>1.6979999999999997</v>
      </c>
      <c r="H1856" s="2">
        <f>'Moving Avg'!G1856</f>
        <v>1.7626000000000004</v>
      </c>
      <c r="I1856" s="2">
        <f>'Moving Avg'!H1856</f>
        <v>1.9606500000000018</v>
      </c>
      <c r="J1856" s="5" t="str">
        <f>OBV!F1856</f>
        <v>BEARISH</v>
      </c>
      <c r="K1856" s="5" t="str">
        <f>OBV!G1856</f>
        <v>STRONG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1.65</v>
      </c>
      <c r="C1857" s="2">
        <f>RSI!I1857</f>
        <v>35.946081196839515</v>
      </c>
      <c r="D1857" s="2">
        <f>MACD!E1857</f>
        <v>1.2255547674785428E-2</v>
      </c>
      <c r="E1857" s="2">
        <f>MACD!F1857</f>
        <v>6.2975468417881507E-3</v>
      </c>
      <c r="F1857" s="2">
        <f>'Moving Avg'!D1857</f>
        <v>1.6439999999999997</v>
      </c>
      <c r="G1857" s="2">
        <f>'Moving Avg'!F1857</f>
        <v>1.6939999999999995</v>
      </c>
      <c r="H1857" s="2">
        <f>'Moving Avg'!G1857</f>
        <v>1.7576000000000005</v>
      </c>
      <c r="I1857" s="2">
        <f>'Moving Avg'!H1857</f>
        <v>1.9588000000000017</v>
      </c>
      <c r="J1857" s="5" t="str">
        <f>OBV!F1857</f>
        <v>BEARISH</v>
      </c>
      <c r="K1857" s="5" t="str">
        <f>OBV!G1857</f>
        <v>NEUTRAL</v>
      </c>
      <c r="L1857" s="5" t="str">
        <f>OBV!H1857</f>
        <v>NEUTRAL</v>
      </c>
    </row>
    <row r="1858" spans="1:12" ht="13.5" x14ac:dyDescent="0.25">
      <c r="A1858" s="3">
        <f>RSI!A1858</f>
        <v>45008</v>
      </c>
      <c r="B1858" s="2">
        <f>RSI!B1858</f>
        <v>1.65</v>
      </c>
      <c r="C1858" s="2">
        <f>RSI!I1858</f>
        <v>35.946081196839515</v>
      </c>
      <c r="D1858" s="2">
        <f>MACD!E1858</f>
        <v>1.9794029550759706E-2</v>
      </c>
      <c r="E1858" s="2">
        <f>MACD!F1858</f>
        <v>8.9968433835824618E-3</v>
      </c>
      <c r="F1858" s="2">
        <f>'Moving Avg'!D1858</f>
        <v>1.6460000000000001</v>
      </c>
      <c r="G1858" s="2">
        <f>'Moving Avg'!F1858</f>
        <v>1.6889999999999996</v>
      </c>
      <c r="H1858" s="2">
        <f>'Moving Avg'!G1858</f>
        <v>1.7536000000000007</v>
      </c>
      <c r="I1858" s="2">
        <f>'Moving Avg'!H1858</f>
        <v>1.9569500000000017</v>
      </c>
      <c r="J1858" s="5" t="str">
        <f>OBV!F1858</f>
        <v>BEARISH</v>
      </c>
      <c r="K1858" s="5" t="str">
        <f>OBV!G1858</f>
        <v>NEUTRAL</v>
      </c>
      <c r="L1858" s="5" t="str">
        <f>OBV!H1858</f>
        <v>BEARISH DIVERGENCE</v>
      </c>
    </row>
    <row r="1859" spans="1:12" ht="13.5" x14ac:dyDescent="0.25">
      <c r="A1859" s="3">
        <f>RSI!A1859</f>
        <v>45009</v>
      </c>
      <c r="B1859" s="2">
        <f>RSI!B1859</f>
        <v>1.65</v>
      </c>
      <c r="C1859" s="2">
        <f>RSI!I1859</f>
        <v>35.946081196839529</v>
      </c>
      <c r="D1859" s="2">
        <f>MACD!E1859</f>
        <v>2.4961854045602916E-2</v>
      </c>
      <c r="E1859" s="2">
        <f>MACD!F1859</f>
        <v>1.2189845515986553E-2</v>
      </c>
      <c r="F1859" s="2">
        <f>'Moving Avg'!D1859</f>
        <v>1.6460000000000001</v>
      </c>
      <c r="G1859" s="2">
        <f>'Moving Avg'!F1859</f>
        <v>1.6844999999999994</v>
      </c>
      <c r="H1859" s="2">
        <f>'Moving Avg'!G1859</f>
        <v>1.7496000000000007</v>
      </c>
      <c r="I1859" s="2">
        <f>'Moving Avg'!H1859</f>
        <v>1.9551000000000014</v>
      </c>
      <c r="J1859" s="5" t="str">
        <f>OBV!F1859</f>
        <v>BEARISH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1.61</v>
      </c>
      <c r="C1860" s="2">
        <f>RSI!I1860</f>
        <v>29.320062699574805</v>
      </c>
      <c r="D1860" s="2">
        <f>MACD!E1860</f>
        <v>3.1062436153578732E-2</v>
      </c>
      <c r="E1860" s="2">
        <f>MACD!F1860</f>
        <v>1.5964363643504991E-2</v>
      </c>
      <c r="F1860" s="2">
        <f>'Moving Avg'!D1860</f>
        <v>1.64</v>
      </c>
      <c r="G1860" s="2">
        <f>'Moving Avg'!F1860</f>
        <v>1.6784999999999997</v>
      </c>
      <c r="H1860" s="2">
        <f>'Moving Avg'!G1860</f>
        <v>1.7448000000000008</v>
      </c>
      <c r="I1860" s="2">
        <f>'Moving Avg'!H1860</f>
        <v>1.9531500000000015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45013</v>
      </c>
      <c r="B1861" s="2">
        <f>RSI!B1861</f>
        <v>1.65</v>
      </c>
      <c r="C1861" s="2">
        <f>RSI!I1861</f>
        <v>41.026903403372408</v>
      </c>
      <c r="D1861" s="2">
        <f>MACD!E1861</f>
        <v>3.0701781837564335E-2</v>
      </c>
      <c r="E1861" s="2">
        <f>MACD!F1861</f>
        <v>1.891184728231686E-2</v>
      </c>
      <c r="F1861" s="2">
        <f>'Moving Avg'!D1861</f>
        <v>1.6419999999999999</v>
      </c>
      <c r="G1861" s="2">
        <f>'Moving Avg'!F1861</f>
        <v>1.6749999999999996</v>
      </c>
      <c r="H1861" s="2">
        <f>'Moving Avg'!G1861</f>
        <v>1.7398000000000011</v>
      </c>
      <c r="I1861" s="2">
        <f>'Moving Avg'!H1861</f>
        <v>1.9514000000000009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</row>
    <row r="1862" spans="1:12" ht="13.5" x14ac:dyDescent="0.25">
      <c r="A1862" s="3">
        <f>RSI!A1862</f>
        <v>45014</v>
      </c>
      <c r="B1862" s="2">
        <f>RSI!B1862</f>
        <v>1.63</v>
      </c>
      <c r="C1862" s="2">
        <f>RSI!I1862</f>
        <v>37.667479545550549</v>
      </c>
      <c r="D1862" s="2">
        <f>MACD!E1862</f>
        <v>2.4428314418036612E-2</v>
      </c>
      <c r="E1862" s="2">
        <f>MACD!F1862</f>
        <v>2.001514070946081E-2</v>
      </c>
      <c r="F1862" s="2">
        <f>'Moving Avg'!D1862</f>
        <v>1.6380000000000003</v>
      </c>
      <c r="G1862" s="2">
        <f>'Moving Avg'!F1862</f>
        <v>1.6714999999999995</v>
      </c>
      <c r="H1862" s="2">
        <f>'Moving Avg'!G1862</f>
        <v>1.7354000000000007</v>
      </c>
      <c r="I1862" s="2">
        <f>'Moving Avg'!H1862</f>
        <v>1.949550000000001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45015</v>
      </c>
      <c r="B1863" s="2">
        <f>RSI!B1863</f>
        <v>1.66</v>
      </c>
      <c r="C1863" s="2">
        <f>RSI!I1863</f>
        <v>44.949224254308866</v>
      </c>
      <c r="D1863" s="2">
        <f>MACD!E1863</f>
        <v>1.5702055734155618E-2</v>
      </c>
      <c r="E1863" s="2">
        <f>MACD!F1863</f>
        <v>1.9152523714399773E-2</v>
      </c>
      <c r="F1863" s="2">
        <f>'Moving Avg'!D1863</f>
        <v>1.64</v>
      </c>
      <c r="G1863" s="2">
        <f>'Moving Avg'!F1863</f>
        <v>1.6709999999999998</v>
      </c>
      <c r="H1863" s="2">
        <f>'Moving Avg'!G1863</f>
        <v>1.7326000000000008</v>
      </c>
      <c r="I1863" s="2">
        <f>'Moving Avg'!H1863</f>
        <v>1.9478500000000012</v>
      </c>
      <c r="J1863" s="5" t="str">
        <f>OBV!F1863</f>
        <v>BEARISH</v>
      </c>
      <c r="K1863" s="5" t="str">
        <f>OBV!G1863</f>
        <v>NEUTRAL</v>
      </c>
      <c r="L1863" s="5" t="str">
        <f>OBV!H1863</f>
        <v>BEARISH DIVERGENCE</v>
      </c>
    </row>
    <row r="1864" spans="1:12" ht="13.5" x14ac:dyDescent="0.25">
      <c r="A1864" s="3">
        <f>RSI!A1864</f>
        <v>45016</v>
      </c>
      <c r="B1864" s="2">
        <f>RSI!B1864</f>
        <v>1.7</v>
      </c>
      <c r="C1864" s="2">
        <f>RSI!I1864</f>
        <v>52.857109957635274</v>
      </c>
      <c r="D1864" s="2">
        <f>MACD!E1864</f>
        <v>7.033880916480495E-3</v>
      </c>
      <c r="E1864" s="2">
        <f>MACD!F1864</f>
        <v>1.6728795154815918E-2</v>
      </c>
      <c r="F1864" s="2">
        <f>'Moving Avg'!D1864</f>
        <v>1.65</v>
      </c>
      <c r="G1864" s="2">
        <f>'Moving Avg'!F1864</f>
        <v>1.6714999999999995</v>
      </c>
      <c r="H1864" s="2">
        <f>'Moving Avg'!G1864</f>
        <v>1.7306000000000006</v>
      </c>
      <c r="I1864" s="2">
        <f>'Moving Avg'!H1864</f>
        <v>1.9463500000000011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</row>
    <row r="1865" spans="1:12" ht="13.5" x14ac:dyDescent="0.25">
      <c r="A1865" s="3">
        <f>RSI!A1865</f>
        <v>45019</v>
      </c>
      <c r="B1865" s="2">
        <f>RSI!B1865</f>
        <v>1.66</v>
      </c>
      <c r="C1865" s="2">
        <f>RSI!I1865</f>
        <v>45.775744047770516</v>
      </c>
      <c r="D1865" s="2">
        <f>MACD!E1865</f>
        <v>1.0171185275160699E-3</v>
      </c>
      <c r="E1865" s="2">
        <f>MACD!F1865</f>
        <v>1.3586459829355949E-2</v>
      </c>
      <c r="F1865" s="2">
        <f>'Moving Avg'!D1865</f>
        <v>1.6599999999999997</v>
      </c>
      <c r="G1865" s="2">
        <f>'Moving Avg'!F1865</f>
        <v>1.6704999999999994</v>
      </c>
      <c r="H1865" s="2">
        <f>'Moving Avg'!G1865</f>
        <v>1.7268000000000006</v>
      </c>
      <c r="I1865" s="2">
        <f>'Moving Avg'!H1865</f>
        <v>1.9446500000000011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</row>
    <row r="1866" spans="1:12" ht="13.5" x14ac:dyDescent="0.25">
      <c r="A1866" s="3">
        <f>RSI!A1866</f>
        <v>45020</v>
      </c>
      <c r="B1866" s="2">
        <f>RSI!B1866</f>
        <v>1.7</v>
      </c>
      <c r="C1866" s="2">
        <f>RSI!I1866</f>
        <v>52.612665442245223</v>
      </c>
      <c r="D1866" s="2">
        <f>MACD!E1866</f>
        <v>-6.8993433843795859E-3</v>
      </c>
      <c r="E1866" s="2">
        <f>MACD!F1866</f>
        <v>9.4892991866088426E-3</v>
      </c>
      <c r="F1866" s="2">
        <f>'Moving Avg'!D1866</f>
        <v>1.67</v>
      </c>
      <c r="G1866" s="2">
        <f>'Moving Avg'!F1866</f>
        <v>1.6704999999999999</v>
      </c>
      <c r="H1866" s="2">
        <f>'Moving Avg'!G1866</f>
        <v>1.7248000000000006</v>
      </c>
      <c r="I1866" s="2">
        <f>'Moving Avg'!H1866</f>
        <v>1.943150000000001</v>
      </c>
      <c r="J1866" s="5" t="str">
        <f>OBV!F1866</f>
        <v>BEARISH</v>
      </c>
      <c r="K1866" s="5" t="str">
        <f>OBV!G1866</f>
        <v>NEUTRAL</v>
      </c>
      <c r="L1866" s="5" t="str">
        <f>OBV!H1866</f>
        <v>BEARISH DIVERGENCE</v>
      </c>
    </row>
    <row r="1867" spans="1:12" ht="13.5" x14ac:dyDescent="0.25">
      <c r="A1867" s="3">
        <f>RSI!A1867</f>
        <v>45021</v>
      </c>
      <c r="B1867" s="2">
        <f>RSI!B1867</f>
        <v>1.73</v>
      </c>
      <c r="C1867" s="2">
        <f>RSI!I1867</f>
        <v>56.992494729027271</v>
      </c>
      <c r="D1867" s="2">
        <f>MACD!E1867</f>
        <v>-1.4390595954846042E-2</v>
      </c>
      <c r="E1867" s="2">
        <f>MACD!F1867</f>
        <v>4.7133201583178658E-3</v>
      </c>
      <c r="F1867" s="2">
        <f>'Moving Avg'!D1867</f>
        <v>1.69</v>
      </c>
      <c r="G1867" s="2">
        <f>'Moving Avg'!F1867</f>
        <v>1.6699999999999995</v>
      </c>
      <c r="H1867" s="2">
        <f>'Moving Avg'!G1867</f>
        <v>1.7234000000000007</v>
      </c>
      <c r="I1867" s="2">
        <f>'Moving Avg'!H1867</f>
        <v>1.9418000000000013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1.73</v>
      </c>
      <c r="C1868" s="2">
        <f>RSI!I1868</f>
        <v>56.992494729027278</v>
      </c>
      <c r="D1868" s="2">
        <f>MACD!E1868</f>
        <v>-2.1007496447891238E-2</v>
      </c>
      <c r="E1868" s="2">
        <f>MACD!F1868</f>
        <v>-4.3084316292395491E-4</v>
      </c>
      <c r="F1868" s="2">
        <f>'Moving Avg'!D1868</f>
        <v>1.704</v>
      </c>
      <c r="G1868" s="2">
        <f>'Moving Avg'!F1868</f>
        <v>1.6694999999999998</v>
      </c>
      <c r="H1868" s="2">
        <f>'Moving Avg'!G1868</f>
        <v>1.7220000000000004</v>
      </c>
      <c r="I1868" s="2">
        <f>'Moving Avg'!H1868</f>
        <v>1.9405000000000012</v>
      </c>
      <c r="J1868" s="5" t="str">
        <f>OBV!F1868</f>
        <v>BEARISH</v>
      </c>
      <c r="K1868" s="5" t="str">
        <f>OBV!G1868</f>
        <v>NEUTRAL</v>
      </c>
      <c r="L1868" s="5" t="str">
        <f>OBV!H1868</f>
        <v>BEARISH DIVERGENCE</v>
      </c>
    </row>
    <row r="1869" spans="1:12" ht="13.5" x14ac:dyDescent="0.25">
      <c r="A1869" s="3">
        <f>RSI!A1869</f>
        <v>45023</v>
      </c>
      <c r="B1869" s="2">
        <f>RSI!B1869</f>
        <v>1.74</v>
      </c>
      <c r="C1869" s="2">
        <f>RSI!I1869</f>
        <v>58.476175146488806</v>
      </c>
      <c r="D1869" s="2">
        <f>MACD!E1869</f>
        <v>-2.7604697729360916E-2</v>
      </c>
      <c r="E1869" s="2">
        <f>MACD!F1869</f>
        <v>-5.865614076211347E-3</v>
      </c>
      <c r="F1869" s="2">
        <f>'Moving Avg'!D1869</f>
        <v>1.7120000000000002</v>
      </c>
      <c r="G1869" s="2">
        <f>'Moving Avg'!F1869</f>
        <v>1.67</v>
      </c>
      <c r="H1869" s="2">
        <f>'Moving Avg'!G1869</f>
        <v>1.7198000000000004</v>
      </c>
      <c r="I1869" s="2">
        <f>'Moving Avg'!H1869</f>
        <v>1.9393000000000009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1.73</v>
      </c>
      <c r="C1870" s="2">
        <f>RSI!I1870</f>
        <v>56.381496545508611</v>
      </c>
      <c r="D1870" s="2">
        <f>MACD!E1870</f>
        <v>-3.8897608160947117E-2</v>
      </c>
      <c r="E1870" s="2">
        <f>MACD!F1870</f>
        <v>-1.2472012893158501E-2</v>
      </c>
      <c r="F1870" s="2">
        <f>'Moving Avg'!D1870</f>
        <v>1.7260000000000002</v>
      </c>
      <c r="G1870" s="2">
        <f>'Moving Avg'!F1870</f>
        <v>1.6704999999999999</v>
      </c>
      <c r="H1870" s="2">
        <f>'Moving Avg'!G1870</f>
        <v>1.7174000000000005</v>
      </c>
      <c r="I1870" s="2">
        <f>'Moving Avg'!H1870</f>
        <v>1.938200000000001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1.72</v>
      </c>
      <c r="C1871" s="2">
        <f>RSI!I1871</f>
        <v>54.287281777707328</v>
      </c>
      <c r="D1871" s="2">
        <f>MACD!E1871</f>
        <v>-4.1774986896110811E-2</v>
      </c>
      <c r="E1871" s="2">
        <f>MACD!F1871</f>
        <v>-1.8332607693748962E-2</v>
      </c>
      <c r="F1871" s="2">
        <f>'Moving Avg'!D1871</f>
        <v>1.73</v>
      </c>
      <c r="G1871" s="2">
        <f>'Moving Avg'!F1871</f>
        <v>1.6715</v>
      </c>
      <c r="H1871" s="2">
        <f>'Moving Avg'!G1871</f>
        <v>1.7148000000000001</v>
      </c>
      <c r="I1871" s="2">
        <f>'Moving Avg'!H1871</f>
        <v>1.9370500000000013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1.72</v>
      </c>
      <c r="C1872" s="2">
        <f>RSI!I1872</f>
        <v>54.287281777707328</v>
      </c>
      <c r="D1872" s="2">
        <f>MACD!E1872</f>
        <v>-4.7427919102907445E-2</v>
      </c>
      <c r="E1872" s="2">
        <f>MACD!F1872</f>
        <v>-2.4151669975580659E-2</v>
      </c>
      <c r="F1872" s="2">
        <f>'Moving Avg'!D1872</f>
        <v>1.7279999999999998</v>
      </c>
      <c r="G1872" s="2">
        <f>'Moving Avg'!F1872</f>
        <v>1.675</v>
      </c>
      <c r="H1872" s="2">
        <f>'Moving Avg'!G1872</f>
        <v>1.7121999999999999</v>
      </c>
      <c r="I1872" s="2">
        <f>'Moving Avg'!H1872</f>
        <v>1.9359000000000011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</row>
    <row r="1873" spans="1:12" ht="13.5" x14ac:dyDescent="0.25">
      <c r="A1873" s="3">
        <f>RSI!A1873</f>
        <v>45029</v>
      </c>
      <c r="B1873" s="2">
        <f>RSI!B1873</f>
        <v>1.69</v>
      </c>
      <c r="C1873" s="2">
        <f>RSI!I1873</f>
        <v>48.074450382728294</v>
      </c>
      <c r="D1873" s="2">
        <f>MACD!E1873</f>
        <v>-4.5504399674011209E-2</v>
      </c>
      <c r="E1873" s="2">
        <f>MACD!F1873</f>
        <v>-2.8422215915266769E-2</v>
      </c>
      <c r="F1873" s="2">
        <f>'Moving Avg'!D1873</f>
        <v>1.72</v>
      </c>
      <c r="G1873" s="2">
        <f>'Moving Avg'!F1873</f>
        <v>1.6774999999999998</v>
      </c>
      <c r="H1873" s="2">
        <f>'Moving Avg'!G1873</f>
        <v>1.71</v>
      </c>
      <c r="I1873" s="2">
        <f>'Moving Avg'!H1873</f>
        <v>1.9346000000000012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1.7</v>
      </c>
      <c r="C1874" s="2">
        <f>RSI!I1874</f>
        <v>50.123492726095805</v>
      </c>
      <c r="D1874" s="2">
        <f>MACD!E1874</f>
        <v>-3.8407575053946985E-2</v>
      </c>
      <c r="E1874" s="2">
        <f>MACD!F1874</f>
        <v>-3.0419287743002815E-2</v>
      </c>
      <c r="F1874" s="2">
        <f>'Moving Avg'!D1874</f>
        <v>1.7119999999999997</v>
      </c>
      <c r="G1874" s="2">
        <f>'Moving Avg'!F1874</f>
        <v>1.6800000000000002</v>
      </c>
      <c r="H1874" s="2">
        <f>'Moving Avg'!G1874</f>
        <v>1.7089999999999999</v>
      </c>
      <c r="I1874" s="2">
        <f>'Moving Avg'!H1874</f>
        <v>1.9334000000000011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1.68</v>
      </c>
      <c r="C1875" s="2">
        <f>RSI!I1875</f>
        <v>46.197054275268968</v>
      </c>
      <c r="D1875" s="2">
        <f>MACD!E1875</f>
        <v>-3.7082056333908708E-2</v>
      </c>
      <c r="E1875" s="2">
        <f>MACD!F1875</f>
        <v>-3.1751841461183997E-2</v>
      </c>
      <c r="F1875" s="2">
        <f>'Moving Avg'!D1875</f>
        <v>1.702</v>
      </c>
      <c r="G1875" s="2">
        <f>'Moving Avg'!F1875</f>
        <v>1.6819999999999999</v>
      </c>
      <c r="H1875" s="2">
        <f>'Moving Avg'!G1875</f>
        <v>1.7066000000000003</v>
      </c>
      <c r="I1875" s="2">
        <f>'Moving Avg'!H1875</f>
        <v>1.9320500000000012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1.65</v>
      </c>
      <c r="C1876" s="2">
        <f>RSI!I1876</f>
        <v>41.007853781912736</v>
      </c>
      <c r="D1876" s="2">
        <f>MACD!E1876</f>
        <v>-2.7472808831497941E-2</v>
      </c>
      <c r="E1876" s="2">
        <f>MACD!F1876</f>
        <v>-3.0896034935246786E-2</v>
      </c>
      <c r="F1876" s="2">
        <f>'Moving Avg'!D1876</f>
        <v>1.6879999999999999</v>
      </c>
      <c r="G1876" s="2">
        <f>'Moving Avg'!F1876</f>
        <v>1.6824999999999999</v>
      </c>
      <c r="H1876" s="2">
        <f>'Moving Avg'!G1876</f>
        <v>1.7036000000000004</v>
      </c>
      <c r="I1876" s="2">
        <f>'Moving Avg'!H1876</f>
        <v>1.9306000000000012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1.69</v>
      </c>
      <c r="C1877" s="2">
        <f>RSI!I1877</f>
        <v>49.201228156761097</v>
      </c>
      <c r="D1877" s="2">
        <f>MACD!E1877</f>
        <v>-1.7408893451187346E-2</v>
      </c>
      <c r="E1877" s="2">
        <f>MACD!F1877</f>
        <v>-2.81986066384349E-2</v>
      </c>
      <c r="F1877" s="2">
        <f>'Moving Avg'!D1877</f>
        <v>1.6819999999999997</v>
      </c>
      <c r="G1877" s="2">
        <f>'Moving Avg'!F1877</f>
        <v>1.6844999999999999</v>
      </c>
      <c r="H1877" s="2">
        <f>'Moving Avg'!G1877</f>
        <v>1.7014000000000002</v>
      </c>
      <c r="I1877" s="2">
        <f>'Moving Avg'!H1877</f>
        <v>1.9293500000000012</v>
      </c>
      <c r="J1877" s="5" t="str">
        <f>OBV!F1877</f>
        <v>BEARISH</v>
      </c>
      <c r="K1877" s="5" t="str">
        <f>OBV!G1877</f>
        <v>STRONG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1.72</v>
      </c>
      <c r="C1878" s="2">
        <f>RSI!I1878</f>
        <v>54.325035245704001</v>
      </c>
      <c r="D1878" s="2">
        <f>MACD!E1878</f>
        <v>-1.1092049281984817E-2</v>
      </c>
      <c r="E1878" s="2">
        <f>MACD!F1878</f>
        <v>-2.4777295167144886E-2</v>
      </c>
      <c r="F1878" s="2">
        <f>'Moving Avg'!D1878</f>
        <v>1.6879999999999999</v>
      </c>
      <c r="G1878" s="2">
        <f>'Moving Avg'!F1878</f>
        <v>1.6879999999999995</v>
      </c>
      <c r="H1878" s="2">
        <f>'Moving Avg'!G1878</f>
        <v>1.7008000000000001</v>
      </c>
      <c r="I1878" s="2">
        <f>'Moving Avg'!H1878</f>
        <v>1.9282500000000016</v>
      </c>
      <c r="J1878" s="5" t="str">
        <f>OBV!F1878</f>
        <v>BEARISH</v>
      </c>
      <c r="K1878" s="5" t="str">
        <f>OBV!G1878</f>
        <v>NEUTRAL</v>
      </c>
      <c r="L1878" s="5" t="str">
        <f>OBV!H1878</f>
        <v>BEARISH DIVERGENCE</v>
      </c>
    </row>
    <row r="1879" spans="1:12" ht="13.5" x14ac:dyDescent="0.25">
      <c r="A1879" s="3">
        <f>RSI!A1879</f>
        <v>45040</v>
      </c>
      <c r="B1879" s="2">
        <f>RSI!B1879</f>
        <v>1.73</v>
      </c>
      <c r="C1879" s="2">
        <f>RSI!I1879</f>
        <v>55.921040513668778</v>
      </c>
      <c r="D1879" s="2">
        <f>MACD!E1879</f>
        <v>-5.1048688157209199E-3</v>
      </c>
      <c r="E1879" s="2">
        <f>MACD!F1879</f>
        <v>-2.0842809896860093E-2</v>
      </c>
      <c r="F1879" s="2">
        <f>'Moving Avg'!D1879</f>
        <v>1.6939999999999997</v>
      </c>
      <c r="G1879" s="2">
        <f>'Moving Avg'!F1879</f>
        <v>1.6919999999999997</v>
      </c>
      <c r="H1879" s="2">
        <f>'Moving Avg'!G1879</f>
        <v>1.6998000000000002</v>
      </c>
      <c r="I1879" s="2">
        <f>'Moving Avg'!H1879</f>
        <v>1.9269500000000017</v>
      </c>
      <c r="J1879" s="5" t="str">
        <f>OBV!F1879</f>
        <v>BEARISH</v>
      </c>
      <c r="K1879" s="5" t="str">
        <f>OBV!G1879</f>
        <v>NEUTRAL</v>
      </c>
      <c r="L1879" s="5" t="str">
        <f>OBV!H1879</f>
        <v>BEARISH DIVERGENCE</v>
      </c>
    </row>
    <row r="1880" spans="1:12" ht="13.5" x14ac:dyDescent="0.25">
      <c r="A1880" s="3">
        <f>RSI!A1880</f>
        <v>45041</v>
      </c>
      <c r="B1880" s="2">
        <f>RSI!B1880</f>
        <v>1.73</v>
      </c>
      <c r="C1880" s="2">
        <f>RSI!I1880</f>
        <v>55.921040513668785</v>
      </c>
      <c r="D1880" s="2">
        <f>MACD!E1880</f>
        <v>-1.780384190406048E-3</v>
      </c>
      <c r="E1880" s="2">
        <f>MACD!F1880</f>
        <v>-1.7030324755569284E-2</v>
      </c>
      <c r="F1880" s="2">
        <f>'Moving Avg'!D1880</f>
        <v>1.704</v>
      </c>
      <c r="G1880" s="2">
        <f>'Moving Avg'!F1880</f>
        <v>1.6979999999999997</v>
      </c>
      <c r="H1880" s="2">
        <f>'Moving Avg'!G1880</f>
        <v>1.6994</v>
      </c>
      <c r="I1880" s="2">
        <f>'Moving Avg'!H1880</f>
        <v>1.9256000000000018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</row>
    <row r="1881" spans="1:12" ht="13.5" x14ac:dyDescent="0.25">
      <c r="A1881" s="3">
        <f>RSI!A1881</f>
        <v>45042</v>
      </c>
      <c r="B1881" s="2">
        <f>RSI!B1881</f>
        <v>1.68</v>
      </c>
      <c r="C1881" s="2">
        <f>RSI!I1881</f>
        <v>46.499106136279018</v>
      </c>
      <c r="D1881" s="2">
        <f>MACD!E1881</f>
        <v>3.0098004498311237E-3</v>
      </c>
      <c r="E1881" s="2">
        <f>MACD!F1881</f>
        <v>-1.3022299714489203E-2</v>
      </c>
      <c r="F1881" s="2">
        <f>'Moving Avg'!D1881</f>
        <v>1.7100000000000002</v>
      </c>
      <c r="G1881" s="2">
        <f>'Moving Avg'!F1881</f>
        <v>1.6994999999999998</v>
      </c>
      <c r="H1881" s="2">
        <f>'Moving Avg'!G1881</f>
        <v>1.6980000000000004</v>
      </c>
      <c r="I1881" s="2">
        <f>'Moving Avg'!H1881</f>
        <v>1.9240000000000022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1.73</v>
      </c>
      <c r="C1882" s="2">
        <f>RSI!I1882</f>
        <v>54.715785719221287</v>
      </c>
      <c r="D1882" s="2">
        <f>MACD!E1882</f>
        <v>3.480631145745372E-3</v>
      </c>
      <c r="E1882" s="2">
        <f>MACD!F1882</f>
        <v>-9.7217135424422889E-3</v>
      </c>
      <c r="F1882" s="2">
        <f>'Moving Avg'!D1882</f>
        <v>1.718</v>
      </c>
      <c r="G1882" s="2">
        <f>'Moving Avg'!F1882</f>
        <v>1.7044999999999999</v>
      </c>
      <c r="H1882" s="2">
        <f>'Moving Avg'!G1882</f>
        <v>1.6976000000000002</v>
      </c>
      <c r="I1882" s="2">
        <f>'Moving Avg'!H1882</f>
        <v>1.9226000000000021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1.73</v>
      </c>
      <c r="C1883" s="2">
        <f>RSI!I1883</f>
        <v>54.715785719221294</v>
      </c>
      <c r="D1883" s="2">
        <f>MACD!E1883</f>
        <v>-9.1949444743599784E-4</v>
      </c>
      <c r="E1883" s="2">
        <f>MACD!F1883</f>
        <v>-7.961269723441031E-3</v>
      </c>
      <c r="F1883" s="2">
        <f>'Moving Avg'!D1883</f>
        <v>1.72</v>
      </c>
      <c r="G1883" s="2">
        <f>'Moving Avg'!F1883</f>
        <v>1.7079999999999997</v>
      </c>
      <c r="H1883" s="2">
        <f>'Moving Avg'!G1883</f>
        <v>1.6972000000000003</v>
      </c>
      <c r="I1883" s="2">
        <f>'Moving Avg'!H1883</f>
        <v>1.921200000000002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1.7</v>
      </c>
      <c r="C1884" s="2">
        <f>RSI!I1884</f>
        <v>49.432891165052233</v>
      </c>
      <c r="D1884" s="2">
        <f>MACD!E1884</f>
        <v>-1.0515644199007301E-3</v>
      </c>
      <c r="E1884" s="2">
        <f>MACD!F1884</f>
        <v>-6.5793286627329707E-3</v>
      </c>
      <c r="F1884" s="2">
        <f>'Moving Avg'!D1884</f>
        <v>1.714</v>
      </c>
      <c r="G1884" s="2">
        <f>'Moving Avg'!F1884</f>
        <v>1.7080000000000002</v>
      </c>
      <c r="H1884" s="2">
        <f>'Moving Avg'!G1884</f>
        <v>1.6964000000000004</v>
      </c>
      <c r="I1884" s="2">
        <f>'Moving Avg'!H1884</f>
        <v>1.9196500000000016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</row>
    <row r="1885" spans="1:12" ht="13.5" x14ac:dyDescent="0.25">
      <c r="A1885" s="3">
        <f>RSI!A1885</f>
        <v>45049</v>
      </c>
      <c r="B1885" s="2">
        <f>RSI!B1885</f>
        <v>1.7</v>
      </c>
      <c r="C1885" s="2">
        <f>RSI!I1885</f>
        <v>49.432891165052233</v>
      </c>
      <c r="D1885" s="2">
        <f>MACD!E1885</f>
        <v>-4.2199774818614255E-3</v>
      </c>
      <c r="E1885" s="2">
        <f>MACD!F1885</f>
        <v>-6.1074584265586622E-3</v>
      </c>
      <c r="F1885" s="2">
        <f>'Moving Avg'!D1885</f>
        <v>1.7080000000000002</v>
      </c>
      <c r="G1885" s="2">
        <f>'Moving Avg'!F1885</f>
        <v>1.7100000000000002</v>
      </c>
      <c r="H1885" s="2">
        <f>'Moving Avg'!G1885</f>
        <v>1.6954000000000005</v>
      </c>
      <c r="I1885" s="2">
        <f>'Moving Avg'!H1885</f>
        <v>1.9180500000000016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</row>
    <row r="1886" spans="1:12" ht="13.5" x14ac:dyDescent="0.25">
      <c r="A1886" s="3">
        <f>RSI!A1886</f>
        <v>45050</v>
      </c>
      <c r="B1886" s="2">
        <f>RSI!B1886</f>
        <v>1.73</v>
      </c>
      <c r="C1886" s="2">
        <f>RSI!I1886</f>
        <v>54.525039007217579</v>
      </c>
      <c r="D1886" s="2">
        <f>MACD!E1886</f>
        <v>-1.3719788542008615E-2</v>
      </c>
      <c r="E1886" s="2">
        <f>MACD!F1886</f>
        <v>-7.6299244496486531E-3</v>
      </c>
      <c r="F1886" s="2">
        <f>'Moving Avg'!D1886</f>
        <v>1.718</v>
      </c>
      <c r="G1886" s="2">
        <f>'Moving Avg'!F1886</f>
        <v>1.7114999999999998</v>
      </c>
      <c r="H1886" s="2">
        <f>'Moving Avg'!G1886</f>
        <v>1.6950000000000003</v>
      </c>
      <c r="I1886" s="2">
        <f>'Moving Avg'!H1886</f>
        <v>1.9166000000000014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1.73</v>
      </c>
      <c r="C1887" s="2">
        <f>RSI!I1887</f>
        <v>54.525039007217579</v>
      </c>
      <c r="D1887" s="2">
        <f>MACD!E1887</f>
        <v>-1.5764144346488651E-2</v>
      </c>
      <c r="E1887" s="2">
        <f>MACD!F1887</f>
        <v>-9.2567684290166541E-3</v>
      </c>
      <c r="F1887" s="2">
        <f>'Moving Avg'!D1887</f>
        <v>1.718</v>
      </c>
      <c r="G1887" s="2">
        <f>'Moving Avg'!F1887</f>
        <v>1.7114999999999996</v>
      </c>
      <c r="H1887" s="2">
        <f>'Moving Avg'!G1887</f>
        <v>1.6950000000000003</v>
      </c>
      <c r="I1887" s="2">
        <f>'Moving Avg'!H1887</f>
        <v>1.9151000000000016</v>
      </c>
      <c r="J1887" s="5" t="str">
        <f>OBV!F1887</f>
        <v>BEARISH</v>
      </c>
      <c r="K1887" s="5" t="str">
        <f>OBV!G1887</f>
        <v>NEUTRAL</v>
      </c>
      <c r="L1887" s="5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1.73</v>
      </c>
      <c r="C1888" s="2">
        <f>RSI!I1888</f>
        <v>54.525039007217579</v>
      </c>
      <c r="D1888" s="2">
        <f>MACD!E1888</f>
        <v>-1.3026655083941741E-2</v>
      </c>
      <c r="E1888" s="2">
        <f>MACD!F1888</f>
        <v>-1.0010745760001671E-2</v>
      </c>
      <c r="F1888" s="2">
        <f>'Moving Avg'!D1888</f>
        <v>1.718</v>
      </c>
      <c r="G1888" s="2">
        <f>'Moving Avg'!F1888</f>
        <v>1.7114999999999998</v>
      </c>
      <c r="H1888" s="2">
        <f>'Moving Avg'!G1888</f>
        <v>1.6946000000000003</v>
      </c>
      <c r="I1888" s="2">
        <f>'Moving Avg'!H1888</f>
        <v>1.9136500000000018</v>
      </c>
      <c r="J1888" s="5" t="str">
        <f>OBV!F1888</f>
        <v>BEARISH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1.72</v>
      </c>
      <c r="C1889" s="2">
        <f>RSI!I1889</f>
        <v>52.331095200537384</v>
      </c>
      <c r="D1889" s="2">
        <f>MACD!E1889</f>
        <v>-8.5682044641806065E-3</v>
      </c>
      <c r="E1889" s="2">
        <f>MACD!F1889</f>
        <v>-9.7222375008374582E-3</v>
      </c>
      <c r="F1889" s="2">
        <f>'Moving Avg'!D1889</f>
        <v>1.7220000000000002</v>
      </c>
      <c r="G1889" s="2">
        <f>'Moving Avg'!F1889</f>
        <v>1.7104999999999997</v>
      </c>
      <c r="H1889" s="2">
        <f>'Moving Avg'!G1889</f>
        <v>1.6942000000000004</v>
      </c>
      <c r="I1889" s="2">
        <f>'Moving Avg'!H1889</f>
        <v>1.9122500000000016</v>
      </c>
      <c r="J1889" s="5" t="str">
        <f>OBV!F1889</f>
        <v>BEARISH</v>
      </c>
      <c r="K1889" s="5" t="str">
        <f>OBV!G1889</f>
        <v>NEUTRAL</v>
      </c>
      <c r="L1889" s="5" t="str">
        <f>OBV!H1889</f>
        <v>BEARISH DIVERGENCE</v>
      </c>
    </row>
    <row r="1890" spans="1:12" ht="13.5" x14ac:dyDescent="0.25">
      <c r="A1890" s="3">
        <f>RSI!A1890</f>
        <v>45056</v>
      </c>
      <c r="B1890" s="2">
        <f>RSI!B1890</f>
        <v>1.72</v>
      </c>
      <c r="C1890" s="2">
        <f>RSI!I1890</f>
        <v>52.331095200537384</v>
      </c>
      <c r="D1890" s="2">
        <f>MACD!E1890</f>
        <v>-4.8635129020979662E-3</v>
      </c>
      <c r="E1890" s="2">
        <f>MACD!F1890</f>
        <v>-8.7504925810895605E-3</v>
      </c>
      <c r="F1890" s="2">
        <f>'Moving Avg'!D1890</f>
        <v>1.7259999999999998</v>
      </c>
      <c r="G1890" s="2">
        <f>'Moving Avg'!F1890</f>
        <v>1.7100000000000002</v>
      </c>
      <c r="H1890" s="2">
        <f>'Moving Avg'!G1890</f>
        <v>1.6940000000000004</v>
      </c>
      <c r="I1890" s="2">
        <f>'Moving Avg'!H1890</f>
        <v>1.9106000000000016</v>
      </c>
      <c r="J1890" s="5" t="str">
        <f>OBV!F1890</f>
        <v>BEARISH</v>
      </c>
      <c r="K1890" s="5" t="str">
        <f>OBV!G1890</f>
        <v>NEUTRAL</v>
      </c>
      <c r="L1890" s="5" t="str">
        <f>OBV!H1890</f>
        <v>BEARISH DIVERGENCE</v>
      </c>
    </row>
    <row r="1891" spans="1:12" ht="13.5" x14ac:dyDescent="0.25">
      <c r="A1891" s="3">
        <f>RSI!A1891</f>
        <v>45057</v>
      </c>
      <c r="B1891" s="2">
        <f>RSI!B1891</f>
        <v>1.7</v>
      </c>
      <c r="C1891" s="2">
        <f>RSI!I1891</f>
        <v>47.863880903890745</v>
      </c>
      <c r="D1891" s="2">
        <f>MACD!E1891</f>
        <v>-8.0024182263682686E-3</v>
      </c>
      <c r="E1891" s="2">
        <f>MACD!F1891</f>
        <v>-8.6008777101453035E-3</v>
      </c>
      <c r="F1891" s="2">
        <f>'Moving Avg'!D1891</f>
        <v>1.72</v>
      </c>
      <c r="G1891" s="2">
        <f>'Moving Avg'!F1891</f>
        <v>1.7090000000000003</v>
      </c>
      <c r="H1891" s="2">
        <f>'Moving Avg'!G1891</f>
        <v>1.6936000000000004</v>
      </c>
      <c r="I1891" s="2">
        <f>'Moving Avg'!H1891</f>
        <v>1.9088000000000016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1.7</v>
      </c>
      <c r="C1892" s="2">
        <f>RSI!I1892</f>
        <v>47.863880903890745</v>
      </c>
      <c r="D1892" s="2">
        <f>MACD!E1892</f>
        <v>-2.9060914208665078E-3</v>
      </c>
      <c r="E1892" s="2">
        <f>MACD!F1892</f>
        <v>-7.4619204522895447E-3</v>
      </c>
      <c r="F1892" s="2">
        <f>'Moving Avg'!D1892</f>
        <v>1.714</v>
      </c>
      <c r="G1892" s="2">
        <f>'Moving Avg'!F1892</f>
        <v>1.7080000000000002</v>
      </c>
      <c r="H1892" s="2">
        <f>'Moving Avg'!G1892</f>
        <v>1.6936000000000002</v>
      </c>
      <c r="I1892" s="2">
        <f>'Moving Avg'!H1892</f>
        <v>1.9067000000000016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1.7</v>
      </c>
      <c r="C1893" s="2">
        <f>RSI!I1893</f>
        <v>47.863880903890745</v>
      </c>
      <c r="D1893" s="2">
        <f>MACD!E1893</f>
        <v>1.4617554087530404E-3</v>
      </c>
      <c r="E1893" s="2">
        <f>MACD!F1893</f>
        <v>-5.6771852800810282E-3</v>
      </c>
      <c r="F1893" s="2">
        <f>'Moving Avg'!D1893</f>
        <v>1.7079999999999997</v>
      </c>
      <c r="G1893" s="2">
        <f>'Moving Avg'!F1893</f>
        <v>1.7085000000000001</v>
      </c>
      <c r="H1893" s="2">
        <f>'Moving Avg'!G1893</f>
        <v>1.6942000000000002</v>
      </c>
      <c r="I1893" s="2">
        <f>'Moving Avg'!H1893</f>
        <v>1.9045000000000014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1.69</v>
      </c>
      <c r="C1894" s="2">
        <f>RSI!I1894</f>
        <v>45.441440469742496</v>
      </c>
      <c r="D1894" s="2">
        <f>MACD!E1894</f>
        <v>1.3344359116316262E-3</v>
      </c>
      <c r="E1894" s="2">
        <f>MACD!F1894</f>
        <v>-4.2748610417384977E-3</v>
      </c>
      <c r="F1894" s="2">
        <f>'Moving Avg'!D1894</f>
        <v>1.702</v>
      </c>
      <c r="G1894" s="2">
        <f>'Moving Avg'!F1894</f>
        <v>1.7079999999999997</v>
      </c>
      <c r="H1894" s="2">
        <f>'Moving Avg'!G1894</f>
        <v>1.6941999999999999</v>
      </c>
      <c r="I1894" s="2">
        <f>'Moving Avg'!H1894</f>
        <v>1.902300000000001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1.69</v>
      </c>
      <c r="C1895" s="2">
        <f>RSI!I1895</f>
        <v>45.441440469742496</v>
      </c>
      <c r="D1895" s="2">
        <f>MACD!E1895</f>
        <v>1.3334370359763259E-3</v>
      </c>
      <c r="E1895" s="2">
        <f>MACD!F1895</f>
        <v>-3.1532014261955333E-3</v>
      </c>
      <c r="F1895" s="2">
        <f>'Moving Avg'!D1895</f>
        <v>1.6959999999999997</v>
      </c>
      <c r="G1895" s="2">
        <f>'Moving Avg'!F1895</f>
        <v>1.7084999999999997</v>
      </c>
      <c r="H1895" s="2">
        <f>'Moving Avg'!G1895</f>
        <v>1.6943999999999997</v>
      </c>
      <c r="I1895" s="2">
        <f>'Moving Avg'!H1895</f>
        <v>1.900200000000001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1.69</v>
      </c>
      <c r="C1896" s="2">
        <f>RSI!I1896</f>
        <v>45.441440469742496</v>
      </c>
      <c r="D1896" s="2">
        <f>MACD!E1896</f>
        <v>6.0468033067766491E-3</v>
      </c>
      <c r="E1896" s="2">
        <f>MACD!F1896</f>
        <v>-1.3132004796010967E-3</v>
      </c>
      <c r="F1896" s="2">
        <f>'Moving Avg'!D1896</f>
        <v>1.6939999999999997</v>
      </c>
      <c r="G1896" s="2">
        <f>'Moving Avg'!F1896</f>
        <v>1.7104999999999997</v>
      </c>
      <c r="H1896" s="2">
        <f>'Moving Avg'!G1896</f>
        <v>1.6941999999999995</v>
      </c>
      <c r="I1896" s="2">
        <f>'Moving Avg'!H1896</f>
        <v>1.8981000000000008</v>
      </c>
      <c r="J1896" s="5" t="str">
        <f>OBV!F1896</f>
        <v>BEARISH</v>
      </c>
      <c r="K1896" s="5" t="str">
        <f>OBV!G1896</f>
        <v>STRONG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1.7</v>
      </c>
      <c r="C1897" s="2">
        <f>RSI!I1897</f>
        <v>48.685152492026326</v>
      </c>
      <c r="D1897" s="2">
        <f>MACD!E1897</f>
        <v>9.3858019143064908E-3</v>
      </c>
      <c r="E1897" s="2">
        <f>MACD!F1897</f>
        <v>8.2659999918042082E-4</v>
      </c>
      <c r="F1897" s="2">
        <f>'Moving Avg'!D1897</f>
        <v>1.6939999999999997</v>
      </c>
      <c r="G1897" s="2">
        <f>'Moving Avg'!F1897</f>
        <v>1.7109999999999999</v>
      </c>
      <c r="H1897" s="2">
        <f>'Moving Avg'!G1897</f>
        <v>1.6933999999999998</v>
      </c>
      <c r="I1897" s="2">
        <f>'Moving Avg'!H1897</f>
        <v>1.8960500000000007</v>
      </c>
      <c r="J1897" s="5" t="str">
        <f>OBV!F1897</f>
        <v>BEARISH</v>
      </c>
      <c r="K1897" s="5" t="str">
        <f>OBV!G1897</f>
        <v>NEUTRAL</v>
      </c>
      <c r="L1897" s="5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1.7</v>
      </c>
      <c r="C1898" s="2">
        <f>RSI!I1898</f>
        <v>48.685152492026326</v>
      </c>
      <c r="D1898" s="2">
        <f>MACD!E1898</f>
        <v>1.2236746100669826E-2</v>
      </c>
      <c r="E1898" s="2">
        <f>MACD!F1898</f>
        <v>3.1086292194783022E-3</v>
      </c>
      <c r="F1898" s="2">
        <f>'Moving Avg'!D1898</f>
        <v>1.6940000000000002</v>
      </c>
      <c r="G1898" s="2">
        <f>'Moving Avg'!F1898</f>
        <v>1.7100000000000002</v>
      </c>
      <c r="H1898" s="2">
        <f>'Moving Avg'!G1898</f>
        <v>1.6925999999999999</v>
      </c>
      <c r="I1898" s="2">
        <f>'Moving Avg'!H1898</f>
        <v>1.8940000000000006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1.7</v>
      </c>
      <c r="C1899" s="2">
        <f>RSI!I1899</f>
        <v>48.685152492026326</v>
      </c>
      <c r="D1899" s="2">
        <f>MACD!E1899</f>
        <v>1.3134360536132039E-2</v>
      </c>
      <c r="E1899" s="2">
        <f>MACD!F1899</f>
        <v>5.1137754828090498E-3</v>
      </c>
      <c r="F1899" s="2">
        <f>'Moving Avg'!D1899</f>
        <v>1.6960000000000002</v>
      </c>
      <c r="G1899" s="2">
        <f>'Moving Avg'!F1899</f>
        <v>1.7085000000000001</v>
      </c>
      <c r="H1899" s="2">
        <f>'Moving Avg'!G1899</f>
        <v>1.6919999999999999</v>
      </c>
      <c r="I1899" s="2">
        <f>'Moving Avg'!H1899</f>
        <v>1.8919500000000005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1.68</v>
      </c>
      <c r="C1900" s="2">
        <f>RSI!I1900</f>
        <v>42.389739973432484</v>
      </c>
      <c r="D1900" s="2">
        <f>MACD!E1900</f>
        <v>1.5397342096267863E-2</v>
      </c>
      <c r="E1900" s="2">
        <f>MACD!F1900</f>
        <v>7.1704888055008128E-3</v>
      </c>
      <c r="F1900" s="2">
        <f>'Moving Avg'!D1900</f>
        <v>1.6940000000000002</v>
      </c>
      <c r="G1900" s="2">
        <f>'Moving Avg'!F1900</f>
        <v>1.7060000000000002</v>
      </c>
      <c r="H1900" s="2">
        <f>'Moving Avg'!G1900</f>
        <v>1.6911999999999998</v>
      </c>
      <c r="I1900" s="2">
        <f>'Moving Avg'!H1900</f>
        <v>1.8898000000000008</v>
      </c>
      <c r="J1900" s="5" t="str">
        <f>OBV!F1900</f>
        <v>BULLISH</v>
      </c>
      <c r="K1900" s="5" t="str">
        <f>OBV!G1900</f>
        <v>NEUTRAL</v>
      </c>
      <c r="L1900" s="5" t="str">
        <f>OBV!H1900</f>
        <v>BULLISH DIVERGENCE</v>
      </c>
    </row>
    <row r="1901" spans="1:12" ht="13.5" x14ac:dyDescent="0.25">
      <c r="A1901" s="3">
        <f>RSI!A1901</f>
        <v>45071</v>
      </c>
      <c r="B1901" s="2">
        <f>RSI!B1901</f>
        <v>1.67</v>
      </c>
      <c r="C1901" s="2">
        <f>RSI!I1901</f>
        <v>39.630366796481816</v>
      </c>
      <c r="D1901" s="2">
        <f>MACD!E1901</f>
        <v>1.5114523180747019E-2</v>
      </c>
      <c r="E1901" s="2">
        <f>MACD!F1901</f>
        <v>8.7592956805500541E-3</v>
      </c>
      <c r="F1901" s="2">
        <f>'Moving Avg'!D1901</f>
        <v>1.69</v>
      </c>
      <c r="G1901" s="2">
        <f>'Moving Avg'!F1901</f>
        <v>1.7055000000000002</v>
      </c>
      <c r="H1901" s="2">
        <f>'Moving Avg'!G1901</f>
        <v>1.6906000000000001</v>
      </c>
      <c r="I1901" s="2">
        <f>'Moving Avg'!H1901</f>
        <v>1.8874500000000012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1.7</v>
      </c>
      <c r="C1902" s="2">
        <f>RSI!I1902</f>
        <v>50.120434388535472</v>
      </c>
      <c r="D1902" s="2">
        <f>MACD!E1902</f>
        <v>1.2840354250572394E-2</v>
      </c>
      <c r="E1902" s="2">
        <f>MACD!F1902</f>
        <v>9.5755073945545232E-3</v>
      </c>
      <c r="F1902" s="2">
        <f>'Moving Avg'!D1902</f>
        <v>1.69</v>
      </c>
      <c r="G1902" s="2">
        <f>'Moving Avg'!F1902</f>
        <v>1.7040000000000002</v>
      </c>
      <c r="H1902" s="2">
        <f>'Moving Avg'!G1902</f>
        <v>1.6916</v>
      </c>
      <c r="I1902" s="2">
        <f>'Moving Avg'!H1902</f>
        <v>1.8852500000000012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45075</v>
      </c>
      <c r="B1903" s="2">
        <f>RSI!B1903</f>
        <v>1.7</v>
      </c>
      <c r="C1903" s="2">
        <f>RSI!I1903</f>
        <v>50.120434388535472</v>
      </c>
      <c r="D1903" s="2">
        <f>MACD!E1903</f>
        <v>1.0912269142879349E-2</v>
      </c>
      <c r="E1903" s="2">
        <f>MACD!F1903</f>
        <v>9.8428597442194888E-3</v>
      </c>
      <c r="F1903" s="2">
        <f>'Moving Avg'!D1903</f>
        <v>1.69</v>
      </c>
      <c r="G1903" s="2">
        <f>'Moving Avg'!F1903</f>
        <v>1.7025000000000001</v>
      </c>
      <c r="H1903" s="2">
        <f>'Moving Avg'!G1903</f>
        <v>1.6928000000000001</v>
      </c>
      <c r="I1903" s="2">
        <f>'Moving Avg'!H1903</f>
        <v>1.8830000000000009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1.65</v>
      </c>
      <c r="C1904" s="2">
        <f>RSI!I1904</f>
        <v>37.518801521428841</v>
      </c>
      <c r="D1904" s="2">
        <f>MACD!E1904</f>
        <v>1.1442546974255174E-2</v>
      </c>
      <c r="E1904" s="2">
        <f>MACD!F1904</f>
        <v>1.0162797190226626E-2</v>
      </c>
      <c r="F1904" s="2">
        <f>'Moving Avg'!D1904</f>
        <v>1.6800000000000002</v>
      </c>
      <c r="G1904" s="2">
        <f>'Moving Avg'!F1904</f>
        <v>1.7</v>
      </c>
      <c r="H1904" s="2">
        <f>'Moving Avg'!G1904</f>
        <v>1.6928000000000001</v>
      </c>
      <c r="I1904" s="2">
        <f>'Moving Avg'!H1904</f>
        <v>1.8805000000000007</v>
      </c>
      <c r="J1904" s="5" t="str">
        <f>OBV!F1904</f>
        <v>BEARISH</v>
      </c>
      <c r="K1904" s="5" t="str">
        <f>OBV!G1904</f>
        <v>STRONG</v>
      </c>
      <c r="L1904" s="5" t="str">
        <f>OBV!H1904</f>
        <v>CONFIRMED BEARISH</v>
      </c>
    </row>
    <row r="1905" spans="1:12" ht="13.5" x14ac:dyDescent="0.25">
      <c r="A1905" s="3">
        <f>RSI!A1905</f>
        <v>45077</v>
      </c>
      <c r="B1905" s="2">
        <f>RSI!B1905</f>
        <v>1.69</v>
      </c>
      <c r="C1905" s="2">
        <f>RSI!I1905</f>
        <v>48.64337023019641</v>
      </c>
      <c r="D1905" s="2">
        <f>MACD!E1905</f>
        <v>9.2204849108117326E-3</v>
      </c>
      <c r="E1905" s="2">
        <f>MACD!F1905</f>
        <v>9.9743347343436463E-3</v>
      </c>
      <c r="F1905" s="2">
        <f>'Moving Avg'!D1905</f>
        <v>1.6819999999999999</v>
      </c>
      <c r="G1905" s="2">
        <f>'Moving Avg'!F1905</f>
        <v>1.6994999999999993</v>
      </c>
      <c r="H1905" s="2">
        <f>'Moving Avg'!G1905</f>
        <v>1.6938</v>
      </c>
      <c r="I1905" s="2">
        <f>'Moving Avg'!H1905</f>
        <v>1.8782000000000008</v>
      </c>
      <c r="J1905" s="5" t="str">
        <f>OBV!F1905</f>
        <v>BEARISH</v>
      </c>
      <c r="K1905" s="5" t="str">
        <f>OBV!G1905</f>
        <v>STRONG</v>
      </c>
      <c r="L1905" s="5" t="str">
        <f>OBV!H1905</f>
        <v>BEARISH DIVERGENCE</v>
      </c>
    </row>
    <row r="1906" spans="1:12" ht="13.5" x14ac:dyDescent="0.25">
      <c r="A1906" s="3">
        <f>RSI!A1906</f>
        <v>45078</v>
      </c>
      <c r="B1906" s="2">
        <f>RSI!B1906</f>
        <v>1.69</v>
      </c>
      <c r="C1906" s="2">
        <f>RSI!I1906</f>
        <v>48.64337023019641</v>
      </c>
      <c r="D1906" s="2">
        <f>MACD!E1906</f>
        <v>7.3744763436032201E-3</v>
      </c>
      <c r="E1906" s="2">
        <f>MACD!F1906</f>
        <v>9.4543630561955624E-3</v>
      </c>
      <c r="F1906" s="2">
        <f>'Moving Avg'!D1906</f>
        <v>1.6859999999999999</v>
      </c>
      <c r="G1906" s="2">
        <f>'Moving Avg'!F1906</f>
        <v>1.6974999999999993</v>
      </c>
      <c r="H1906" s="2">
        <f>'Moving Avg'!G1906</f>
        <v>1.6948000000000001</v>
      </c>
      <c r="I1906" s="2">
        <f>'Moving Avg'!H1906</f>
        <v>1.8760000000000008</v>
      </c>
      <c r="J1906" s="5" t="str">
        <f>OBV!F1906</f>
        <v>BEARISH</v>
      </c>
      <c r="K1906" s="5" t="str">
        <f>OBV!G1906</f>
        <v>STRONG</v>
      </c>
      <c r="L1906" s="5" t="str">
        <f>OBV!H1906</f>
        <v>BEARISH DIVERGENCE</v>
      </c>
    </row>
    <row r="1907" spans="1:12" ht="13.5" x14ac:dyDescent="0.25">
      <c r="A1907" s="3">
        <f>RSI!A1907</f>
        <v>45079</v>
      </c>
      <c r="B1907" s="2">
        <f>RSI!B1907</f>
        <v>1.74</v>
      </c>
      <c r="C1907" s="2">
        <f>RSI!I1907</f>
        <v>59.179700933230862</v>
      </c>
      <c r="D1907" s="2">
        <f>MACD!E1907</f>
        <v>3.678891553412944E-3</v>
      </c>
      <c r="E1907" s="2">
        <f>MACD!F1907</f>
        <v>8.2992687556390395E-3</v>
      </c>
      <c r="F1907" s="2">
        <f>'Moving Avg'!D1907</f>
        <v>1.6939999999999997</v>
      </c>
      <c r="G1907" s="2">
        <f>'Moving Avg'!F1907</f>
        <v>1.698</v>
      </c>
      <c r="H1907" s="2">
        <f>'Moving Avg'!G1907</f>
        <v>1.6965999999999999</v>
      </c>
      <c r="I1907" s="2">
        <f>'Moving Avg'!H1907</f>
        <v>1.8740500000000009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1.76</v>
      </c>
      <c r="C1908" s="2">
        <f>RSI!I1908</f>
        <v>62.494326815103449</v>
      </c>
      <c r="D1908" s="2">
        <f>MACD!E1908</f>
        <v>-1.1957562628719387E-3</v>
      </c>
      <c r="E1908" s="2">
        <f>MACD!F1908</f>
        <v>6.4002637519368442E-3</v>
      </c>
      <c r="F1908" s="2">
        <f>'Moving Avg'!D1908</f>
        <v>1.706</v>
      </c>
      <c r="G1908" s="2">
        <f>'Moving Avg'!F1908</f>
        <v>1.6994999999999998</v>
      </c>
      <c r="H1908" s="2">
        <f>'Moving Avg'!G1908</f>
        <v>1.6987999999999999</v>
      </c>
      <c r="I1908" s="2">
        <f>'Moving Avg'!H1908</f>
        <v>1.8722000000000008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1.77</v>
      </c>
      <c r="C1909" s="2">
        <f>RSI!I1909</f>
        <v>64.065501977831047</v>
      </c>
      <c r="D1909" s="2">
        <f>MACD!E1909</f>
        <v>-6.4257993524072798E-3</v>
      </c>
      <c r="E1909" s="2">
        <f>MACD!F1909</f>
        <v>3.8350511310680192E-3</v>
      </c>
      <c r="F1909" s="2">
        <f>'Moving Avg'!D1909</f>
        <v>1.73</v>
      </c>
      <c r="G1909" s="2">
        <f>'Moving Avg'!F1909</f>
        <v>1.702</v>
      </c>
      <c r="H1909" s="2">
        <f>'Moving Avg'!G1909</f>
        <v>1.7012</v>
      </c>
      <c r="I1909" s="2">
        <f>'Moving Avg'!H1909</f>
        <v>1.8704000000000007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1.8</v>
      </c>
      <c r="C1910" s="2">
        <f>RSI!I1910</f>
        <v>68.349194979343778</v>
      </c>
      <c r="D1910" s="2">
        <f>MACD!E1910</f>
        <v>-1.6547049073810438E-2</v>
      </c>
      <c r="E1910" s="2">
        <f>MACD!F1910</f>
        <v>-2.4136890990767226E-4</v>
      </c>
      <c r="F1910" s="2">
        <f>'Moving Avg'!D1910</f>
        <v>1.752</v>
      </c>
      <c r="G1910" s="2">
        <f>'Moving Avg'!F1910</f>
        <v>1.706</v>
      </c>
      <c r="H1910" s="2">
        <f>'Moving Avg'!G1910</f>
        <v>1.7050000000000001</v>
      </c>
      <c r="I1910" s="2">
        <f>'Moving Avg'!H1910</f>
        <v>1.8688000000000005</v>
      </c>
      <c r="J1910" s="5" t="str">
        <f>OBV!F1910</f>
        <v>BULLISH</v>
      </c>
      <c r="K1910" s="5" t="str">
        <f>OBV!G1910</f>
        <v>WEAK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1.85</v>
      </c>
      <c r="C1911" s="2">
        <f>RSI!I1911</f>
        <v>73.927718048161424</v>
      </c>
      <c r="D1911" s="2">
        <f>MACD!E1911</f>
        <v>-3.0897919378912064E-2</v>
      </c>
      <c r="E1911" s="2">
        <f>MACD!F1911</f>
        <v>-6.3726790037085508E-3</v>
      </c>
      <c r="F1911" s="2">
        <f>'Moving Avg'!D1911</f>
        <v>1.784</v>
      </c>
      <c r="G1911" s="2">
        <f>'Moving Avg'!F1911</f>
        <v>1.7134999999999998</v>
      </c>
      <c r="H1911" s="2">
        <f>'Moving Avg'!G1911</f>
        <v>1.7089999999999999</v>
      </c>
      <c r="I1911" s="2">
        <f>'Moving Avg'!H1911</f>
        <v>1.8674000000000006</v>
      </c>
      <c r="J1911" s="5" t="str">
        <f>OBV!F1911</f>
        <v>BULLISH</v>
      </c>
      <c r="K1911" s="5" t="str">
        <f>OBV!G1911</f>
        <v>WEAK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1.9</v>
      </c>
      <c r="C1912" s="2">
        <f>RSI!I1912</f>
        <v>78.087021196617357</v>
      </c>
      <c r="D1912" s="2">
        <f>MACD!E1912</f>
        <v>-4.2928966833006843E-2</v>
      </c>
      <c r="E1912" s="2">
        <f>MACD!F1912</f>
        <v>-1.3683936569568209E-2</v>
      </c>
      <c r="F1912" s="2">
        <f>'Moving Avg'!D1912</f>
        <v>1.8160000000000001</v>
      </c>
      <c r="G1912" s="2">
        <f>'Moving Avg'!F1912</f>
        <v>1.7235</v>
      </c>
      <c r="H1912" s="2">
        <f>'Moving Avg'!G1912</f>
        <v>1.7143999999999999</v>
      </c>
      <c r="I1912" s="2">
        <f>'Moving Avg'!H1912</f>
        <v>1.8664000000000005</v>
      </c>
      <c r="J1912" s="5" t="str">
        <f>OBV!F1912</f>
        <v>BULLISH</v>
      </c>
      <c r="K1912" s="5" t="str">
        <f>OBV!G1912</f>
        <v>WEAK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1.95</v>
      </c>
      <c r="C1913" s="2">
        <f>RSI!I1913</f>
        <v>81.299747221016005</v>
      </c>
      <c r="D1913" s="2">
        <f>MACD!E1913</f>
        <v>-5.7848688150796246E-2</v>
      </c>
      <c r="E1913" s="2">
        <f>MACD!F1913</f>
        <v>-2.2516886885813818E-2</v>
      </c>
      <c r="F1913" s="2">
        <f>'Moving Avg'!D1913</f>
        <v>1.8539999999999999</v>
      </c>
      <c r="G1913" s="2">
        <f>'Moving Avg'!F1913</f>
        <v>1.7360000000000002</v>
      </c>
      <c r="H1913" s="2">
        <f>'Moving Avg'!G1913</f>
        <v>1.7202000000000002</v>
      </c>
      <c r="I1913" s="2">
        <f>'Moving Avg'!H1913</f>
        <v>1.8657000000000001</v>
      </c>
      <c r="J1913" s="5" t="str">
        <f>OBV!F1913</f>
        <v>BULLISH</v>
      </c>
      <c r="K1913" s="5" t="str">
        <f>OBV!G1913</f>
        <v>WEAK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1.95</v>
      </c>
      <c r="C1914" s="2">
        <f>RSI!I1914</f>
        <v>81.299747221016005</v>
      </c>
      <c r="D1914" s="2">
        <f>MACD!E1914</f>
        <v>-7.9419994731391164E-2</v>
      </c>
      <c r="E1914" s="2">
        <f>MACD!F1914</f>
        <v>-3.3897508454929288E-2</v>
      </c>
      <c r="F1914" s="2">
        <f>'Moving Avg'!D1914</f>
        <v>1.8900000000000001</v>
      </c>
      <c r="G1914" s="2">
        <f>'Moving Avg'!F1914</f>
        <v>1.7490000000000001</v>
      </c>
      <c r="H1914" s="2">
        <f>'Moving Avg'!G1914</f>
        <v>1.7252000000000001</v>
      </c>
      <c r="I1914" s="2">
        <f>'Moving Avg'!H1914</f>
        <v>1.8650500000000003</v>
      </c>
      <c r="J1914" s="5" t="str">
        <f>OBV!F1914</f>
        <v>BULLISH</v>
      </c>
      <c r="K1914" s="5" t="str">
        <f>OBV!G1914</f>
        <v>WEAK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1.94</v>
      </c>
      <c r="C1915" s="2">
        <f>RSI!I1915</f>
        <v>78.625895975418445</v>
      </c>
      <c r="D1915" s="2">
        <f>MACD!E1915</f>
        <v>-9.1939736414405671E-2</v>
      </c>
      <c r="E1915" s="2">
        <f>MACD!F1915</f>
        <v>-4.5505954046824566E-2</v>
      </c>
      <c r="F1915" s="2">
        <f>'Moving Avg'!D1915</f>
        <v>1.9179999999999999</v>
      </c>
      <c r="G1915" s="2">
        <f>'Moving Avg'!F1915</f>
        <v>1.7614999999999998</v>
      </c>
      <c r="H1915" s="2">
        <f>'Moving Avg'!G1915</f>
        <v>1.7308000000000001</v>
      </c>
      <c r="I1915" s="2">
        <f>'Moving Avg'!H1915</f>
        <v>1.86435</v>
      </c>
      <c r="J1915" s="5" t="str">
        <f>OBV!F1915</f>
        <v>BULLISH</v>
      </c>
      <c r="K1915" s="5" t="str">
        <f>OBV!G1915</f>
        <v>WEAK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1.9</v>
      </c>
      <c r="C1916" s="2">
        <f>RSI!I1916</f>
        <v>68.868905069488989</v>
      </c>
      <c r="D1916" s="2">
        <f>MACD!E1916</f>
        <v>-0.10058694444053473</v>
      </c>
      <c r="E1916" s="2">
        <f>MACD!F1916</f>
        <v>-5.6522152125566605E-2</v>
      </c>
      <c r="F1916" s="2">
        <f>'Moving Avg'!D1916</f>
        <v>1.9280000000000002</v>
      </c>
      <c r="G1916" s="2">
        <f>'Moving Avg'!F1916</f>
        <v>1.7719999999999998</v>
      </c>
      <c r="H1916" s="2">
        <f>'Moving Avg'!G1916</f>
        <v>1.7348000000000001</v>
      </c>
      <c r="I1916" s="2">
        <f>'Moving Avg'!H1916</f>
        <v>1.8633999999999999</v>
      </c>
      <c r="J1916" s="5" t="str">
        <f>OBV!F1916</f>
        <v>BULLISH</v>
      </c>
      <c r="K1916" s="5" t="str">
        <f>OBV!G1916</f>
        <v>WEAK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1.85</v>
      </c>
      <c r="C1917" s="2">
        <f>RSI!I1917</f>
        <v>59.011129693884293</v>
      </c>
      <c r="D1917" s="2">
        <f>MACD!E1917</f>
        <v>-9.7212683555701229E-2</v>
      </c>
      <c r="E1917" s="2">
        <f>MACD!F1917</f>
        <v>-6.4660258411593535E-2</v>
      </c>
      <c r="F1917" s="2">
        <f>'Moving Avg'!D1917</f>
        <v>1.9179999999999999</v>
      </c>
      <c r="G1917" s="2">
        <f>'Moving Avg'!F1917</f>
        <v>1.7795000000000001</v>
      </c>
      <c r="H1917" s="2">
        <f>'Moving Avg'!G1917</f>
        <v>1.7372000000000001</v>
      </c>
      <c r="I1917" s="2">
        <f>'Moving Avg'!H1917</f>
        <v>1.8625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1.9</v>
      </c>
      <c r="C1918" s="2">
        <f>RSI!I1918</f>
        <v>64.485630584942299</v>
      </c>
      <c r="D1918" s="2">
        <f>MACD!E1918</f>
        <v>-9.5341536896008883E-2</v>
      </c>
      <c r="E1918" s="2">
        <f>MACD!F1918</f>
        <v>-7.0796514108476608E-2</v>
      </c>
      <c r="F1918" s="2">
        <f>'Moving Avg'!D1918</f>
        <v>1.9079999999999999</v>
      </c>
      <c r="G1918" s="2">
        <f>'Moving Avg'!F1918</f>
        <v>1.7894999999999999</v>
      </c>
      <c r="H1918" s="2">
        <f>'Moving Avg'!G1918</f>
        <v>1.7406000000000004</v>
      </c>
      <c r="I1918" s="2">
        <f>'Moving Avg'!H1918</f>
        <v>1.86185</v>
      </c>
      <c r="J1918" s="5" t="str">
        <f>OBV!F1918</f>
        <v>BEARISH</v>
      </c>
      <c r="K1918" s="5" t="str">
        <f>OBV!G1918</f>
        <v>STRONG</v>
      </c>
      <c r="L1918" s="5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1.94</v>
      </c>
      <c r="C1919" s="2">
        <f>RSI!I1919</f>
        <v>68.150480069329106</v>
      </c>
      <c r="D1919" s="2">
        <f>MACD!E1919</f>
        <v>-9.580896857977117E-2</v>
      </c>
      <c r="E1919" s="2">
        <f>MACD!F1919</f>
        <v>-7.5799005002735523E-2</v>
      </c>
      <c r="F1919" s="2">
        <f>'Moving Avg'!D1919</f>
        <v>1.9059999999999999</v>
      </c>
      <c r="G1919" s="2">
        <f>'Moving Avg'!F1919</f>
        <v>1.8014999999999997</v>
      </c>
      <c r="H1919" s="2">
        <f>'Moving Avg'!G1919</f>
        <v>1.7446000000000002</v>
      </c>
      <c r="I1919" s="2">
        <f>'Moving Avg'!H1919</f>
        <v>1.8612500000000001</v>
      </c>
      <c r="J1919" s="5" t="str">
        <f>OBV!F1919</f>
        <v>BEARISH</v>
      </c>
      <c r="K1919" s="5" t="str">
        <f>OBV!G1919</f>
        <v>STRONG</v>
      </c>
      <c r="L1919" s="5" t="str">
        <f>OBV!H1919</f>
        <v>CONFIRMED BEARISH</v>
      </c>
    </row>
    <row r="1920" spans="1:12" ht="13.5" x14ac:dyDescent="0.25">
      <c r="A1920" s="3">
        <f>RSI!A1920</f>
        <v>45098</v>
      </c>
      <c r="B1920" s="2">
        <f>RSI!B1920</f>
        <v>1.89</v>
      </c>
      <c r="C1920" s="2">
        <f>RSI!I1920</f>
        <v>59.838114549994174</v>
      </c>
      <c r="D1920" s="2">
        <f>MACD!E1920</f>
        <v>-8.870158350488655E-2</v>
      </c>
      <c r="E1920" s="2">
        <f>MACD!F1920</f>
        <v>-7.8379520703165728E-2</v>
      </c>
      <c r="F1920" s="2">
        <f>'Moving Avg'!D1920</f>
        <v>1.8960000000000001</v>
      </c>
      <c r="G1920" s="2">
        <f>'Moving Avg'!F1920</f>
        <v>1.8119999999999998</v>
      </c>
      <c r="H1920" s="2">
        <f>'Moving Avg'!G1920</f>
        <v>1.7478000000000002</v>
      </c>
      <c r="I1920" s="2">
        <f>'Moving Avg'!H1920</f>
        <v>1.8604000000000003</v>
      </c>
      <c r="J1920" s="5" t="str">
        <f>OBV!F1920</f>
        <v>BEARISH</v>
      </c>
      <c r="K1920" s="5" t="str">
        <f>OBV!G1920</f>
        <v>STRONG</v>
      </c>
      <c r="L1920" s="5" t="str">
        <f>OBV!H1920</f>
        <v>CONFIRMED BEARISH</v>
      </c>
    </row>
    <row r="1921" spans="1:12" ht="13.5" x14ac:dyDescent="0.25">
      <c r="A1921" s="3">
        <f>RSI!A1921</f>
        <v>45099</v>
      </c>
      <c r="B1921" s="2">
        <f>RSI!B1921</f>
        <v>1.84</v>
      </c>
      <c r="C1921" s="2">
        <f>RSI!I1921</f>
        <v>52.890749529694482</v>
      </c>
      <c r="D1921" s="2">
        <f>MACD!E1921</f>
        <v>-7.1751904788041054E-2</v>
      </c>
      <c r="E1921" s="2">
        <f>MACD!F1921</f>
        <v>-7.7053997520140791E-2</v>
      </c>
      <c r="F1921" s="2">
        <f>'Moving Avg'!D1921</f>
        <v>1.8839999999999999</v>
      </c>
      <c r="G1921" s="2">
        <f>'Moving Avg'!F1921</f>
        <v>1.8205000000000002</v>
      </c>
      <c r="H1921" s="2">
        <f>'Moving Avg'!G1921</f>
        <v>1.7502000000000004</v>
      </c>
      <c r="I1921" s="2">
        <f>'Moving Avg'!H1921</f>
        <v>1.8591000000000002</v>
      </c>
      <c r="J1921" s="5" t="str">
        <f>OBV!F1921</f>
        <v>BEARISH</v>
      </c>
      <c r="K1921" s="5" t="str">
        <f>OBV!G1921</f>
        <v>STRONG</v>
      </c>
      <c r="L1921" s="5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1.89</v>
      </c>
      <c r="C1922" s="2">
        <f>RSI!I1922</f>
        <v>58.126363082325796</v>
      </c>
      <c r="D1922" s="2">
        <f>MACD!E1922</f>
        <v>-5.355199234848329E-2</v>
      </c>
      <c r="E1922" s="2">
        <f>MACD!F1922</f>
        <v>-7.2353596485809302E-2</v>
      </c>
      <c r="F1922" s="2">
        <f>'Moving Avg'!D1922</f>
        <v>1.8919999999999999</v>
      </c>
      <c r="G1922" s="2">
        <f>'Moving Avg'!F1922</f>
        <v>1.83</v>
      </c>
      <c r="H1922" s="2">
        <f>'Moving Avg'!G1922</f>
        <v>1.7536000000000005</v>
      </c>
      <c r="I1922" s="2">
        <f>'Moving Avg'!H1922</f>
        <v>1.8581500000000002</v>
      </c>
      <c r="J1922" s="5" t="str">
        <f>OBV!F1922</f>
        <v>BEARISH</v>
      </c>
      <c r="K1922" s="5" t="str">
        <f>OBV!G1922</f>
        <v>NEUTRAL</v>
      </c>
      <c r="L1922" s="5" t="str">
        <f>OBV!H1922</f>
        <v>BEARISH DIVERGENCE</v>
      </c>
    </row>
    <row r="1923" spans="1:12" ht="13.5" x14ac:dyDescent="0.25">
      <c r="A1923" s="3">
        <f>RSI!A1923</f>
        <v>45103</v>
      </c>
      <c r="B1923" s="2">
        <f>RSI!B1923</f>
        <v>1.89</v>
      </c>
      <c r="C1923" s="2">
        <f>RSI!I1923</f>
        <v>58.126363082325803</v>
      </c>
      <c r="D1923" s="2">
        <f>MACD!E1923</f>
        <v>-3.0876254769359956E-2</v>
      </c>
      <c r="E1923" s="2">
        <f>MACD!F1923</f>
        <v>-6.4058128142519433E-2</v>
      </c>
      <c r="F1923" s="2">
        <f>'Moving Avg'!D1923</f>
        <v>1.89</v>
      </c>
      <c r="G1923" s="2">
        <f>'Moving Avg'!F1923</f>
        <v>1.8395000000000004</v>
      </c>
      <c r="H1923" s="2">
        <f>'Moving Avg'!G1923</f>
        <v>1.7576000000000005</v>
      </c>
      <c r="I1923" s="2">
        <f>'Moving Avg'!H1923</f>
        <v>1.8572000000000002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1.84</v>
      </c>
      <c r="C1924" s="2">
        <f>RSI!I1924</f>
        <v>51.489681776807515</v>
      </c>
      <c r="D1924" s="2">
        <f>MACD!E1924</f>
        <v>-8.3710329649828719E-3</v>
      </c>
      <c r="E1924" s="2">
        <f>MACD!F1924</f>
        <v>-5.2920709107012125E-2</v>
      </c>
      <c r="F1924" s="2">
        <f>'Moving Avg'!D1924</f>
        <v>1.8699999999999999</v>
      </c>
      <c r="G1924" s="2">
        <f>'Moving Avg'!F1924</f>
        <v>1.8490000000000002</v>
      </c>
      <c r="H1924" s="2">
        <f>'Moving Avg'!G1924</f>
        <v>1.7604000000000004</v>
      </c>
      <c r="I1924" s="2">
        <f>'Moving Avg'!H1924</f>
        <v>1.8560500000000004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1.82</v>
      </c>
      <c r="C1925" s="2">
        <f>RSI!I1925</f>
        <v>49.075938372747601</v>
      </c>
      <c r="D1925" s="2">
        <f>MACD!E1925</f>
        <v>1.0553240904144001E-2</v>
      </c>
      <c r="E1925" s="2">
        <f>MACD!F1925</f>
        <v>-4.0225919104780898E-2</v>
      </c>
      <c r="F1925" s="2">
        <f>'Moving Avg'!D1925</f>
        <v>1.8559999999999999</v>
      </c>
      <c r="G1925" s="2">
        <f>'Moving Avg'!F1925</f>
        <v>1.8555000000000004</v>
      </c>
      <c r="H1925" s="2">
        <f>'Moving Avg'!G1925</f>
        <v>1.7632000000000003</v>
      </c>
      <c r="I1925" s="2">
        <f>'Moving Avg'!H1925</f>
        <v>1.8549000000000004</v>
      </c>
      <c r="J1925" s="5" t="str">
        <f>OBV!F1925</f>
        <v>BEARISH</v>
      </c>
      <c r="K1925" s="5" t="str">
        <f>OBV!G1925</f>
        <v>STRONG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1.84</v>
      </c>
      <c r="C1926" s="2">
        <f>RSI!I1926</f>
        <v>51.523248916647702</v>
      </c>
      <c r="D1926" s="2">
        <f>MACD!E1926</f>
        <v>1.8991880079053836E-2</v>
      </c>
      <c r="E1926" s="2">
        <f>MACD!F1926</f>
        <v>-2.8382359268013954E-2</v>
      </c>
      <c r="F1926" s="2">
        <f>'Moving Avg'!D1926</f>
        <v>1.8560000000000003</v>
      </c>
      <c r="G1926" s="2">
        <f>'Moving Avg'!F1926</f>
        <v>1.8630000000000002</v>
      </c>
      <c r="H1926" s="2">
        <f>'Moving Avg'!G1926</f>
        <v>1.7670000000000001</v>
      </c>
      <c r="I1926" s="2">
        <f>'Moving Avg'!H1926</f>
        <v>1.8538500000000004</v>
      </c>
      <c r="J1926" s="5" t="str">
        <f>OBV!F1926</f>
        <v>BEARISH</v>
      </c>
      <c r="K1926" s="5" t="str">
        <f>OBV!G1926</f>
        <v>STRONG</v>
      </c>
      <c r="L1926" s="5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1.8</v>
      </c>
      <c r="C1927" s="2">
        <f>RSI!I1927</f>
        <v>46.690348556693692</v>
      </c>
      <c r="D1927" s="2">
        <f>MACD!E1927</f>
        <v>2.1341333790689365E-2</v>
      </c>
      <c r="E1927" s="2">
        <f>MACD!F1927</f>
        <v>-1.8437620656273294E-2</v>
      </c>
      <c r="F1927" s="2">
        <f>'Moving Avg'!D1927</f>
        <v>1.8379999999999999</v>
      </c>
      <c r="G1927" s="2">
        <f>'Moving Avg'!F1927</f>
        <v>1.8660000000000001</v>
      </c>
      <c r="H1927" s="2">
        <f>'Moving Avg'!G1927</f>
        <v>1.7692000000000001</v>
      </c>
      <c r="I1927" s="2">
        <f>'Moving Avg'!H1927</f>
        <v>1.8524500000000008</v>
      </c>
      <c r="J1927" s="5" t="str">
        <f>OBV!F1927</f>
        <v>BEARISH</v>
      </c>
      <c r="K1927" s="5" t="str">
        <f>OBV!G1927</f>
        <v>STRONG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1.77</v>
      </c>
      <c r="C1928" s="2">
        <f>RSI!I1928</f>
        <v>43.402123559909555</v>
      </c>
      <c r="D1928" s="2">
        <f>MACD!E1928</f>
        <v>3.3423198279398658E-2</v>
      </c>
      <c r="E1928" s="2">
        <f>MACD!F1928</f>
        <v>-8.0654568691389053E-3</v>
      </c>
      <c r="F1928" s="2">
        <f>'Moving Avg'!D1928</f>
        <v>1.8140000000000001</v>
      </c>
      <c r="G1928" s="2">
        <f>'Moving Avg'!F1928</f>
        <v>1.8665000000000003</v>
      </c>
      <c r="H1928" s="2">
        <f>'Moving Avg'!G1928</f>
        <v>1.7702000000000004</v>
      </c>
      <c r="I1928" s="2">
        <f>'Moving Avg'!H1928</f>
        <v>1.8509000000000007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</row>
    <row r="1929" spans="1:12" ht="13.5" x14ac:dyDescent="0.25">
      <c r="A1929" s="3">
        <f>RSI!A1929</f>
        <v>45113</v>
      </c>
      <c r="B1929" s="2">
        <f>RSI!B1929</f>
        <v>1.79</v>
      </c>
      <c r="C1929" s="2">
        <f>RSI!I1929</f>
        <v>46.126117335050232</v>
      </c>
      <c r="D1929" s="2">
        <f>MACD!E1929</f>
        <v>4.8662001530901389E-2</v>
      </c>
      <c r="E1929" s="2">
        <f>MACD!F1929</f>
        <v>3.2800348108691533E-3</v>
      </c>
      <c r="F1929" s="2">
        <f>'Moving Avg'!D1929</f>
        <v>1.8039999999999998</v>
      </c>
      <c r="G1929" s="2">
        <f>'Moving Avg'!F1929</f>
        <v>1.8675000000000002</v>
      </c>
      <c r="H1929" s="2">
        <f>'Moving Avg'!G1929</f>
        <v>1.7714000000000001</v>
      </c>
      <c r="I1929" s="2">
        <f>'Moving Avg'!H1929</f>
        <v>1.8497500000000004</v>
      </c>
      <c r="J1929" s="5" t="str">
        <f>OBV!F1929</f>
        <v>BEARISH</v>
      </c>
      <c r="K1929" s="5" t="str">
        <f>OBV!G1929</f>
        <v>STRONG</v>
      </c>
      <c r="L1929" s="5" t="str">
        <f>OBV!H1929</f>
        <v>CONFIRMED BEARISH</v>
      </c>
    </row>
    <row r="1930" spans="1:12" ht="13.5" x14ac:dyDescent="0.25">
      <c r="A1930" s="3">
        <f>RSI!A1930</f>
        <v>45114</v>
      </c>
      <c r="B1930" s="2">
        <f>RSI!B1930</f>
        <v>1.78</v>
      </c>
      <c r="C1930" s="2">
        <f>RSI!I1930</f>
        <v>44.960929497286749</v>
      </c>
      <c r="D1930" s="2">
        <f>MACD!E1930</f>
        <v>5.4804516881441501E-2</v>
      </c>
      <c r="E1930" s="2">
        <f>MACD!F1930</f>
        <v>1.3584931224983623E-2</v>
      </c>
      <c r="F1930" s="2">
        <f>'Moving Avg'!D1930</f>
        <v>1.796</v>
      </c>
      <c r="G1930" s="2">
        <f>'Moving Avg'!F1930</f>
        <v>1.8665000000000003</v>
      </c>
      <c r="H1930" s="2">
        <f>'Moving Avg'!G1930</f>
        <v>1.7724000000000004</v>
      </c>
      <c r="I1930" s="2">
        <f>'Moving Avg'!H1930</f>
        <v>1.8485500000000004</v>
      </c>
      <c r="J1930" s="5" t="str">
        <f>OBV!F1930</f>
        <v>BEARISH</v>
      </c>
      <c r="K1930" s="5" t="str">
        <f>OBV!G1930</f>
        <v>STRONG</v>
      </c>
      <c r="L1930" s="5" t="str">
        <f>OBV!H1930</f>
        <v>CONFIRMED BEARISH</v>
      </c>
    </row>
    <row r="1931" spans="1:12" ht="13.5" x14ac:dyDescent="0.25">
      <c r="A1931" s="3">
        <f>RSI!A1931</f>
        <v>45117</v>
      </c>
      <c r="B1931" s="2">
        <f>RSI!B1931</f>
        <v>1.78</v>
      </c>
      <c r="C1931" s="2">
        <f>RSI!I1931</f>
        <v>44.960929497286749</v>
      </c>
      <c r="D1931" s="2">
        <f>MACD!E1931</f>
        <v>5.2553729570537833E-2</v>
      </c>
      <c r="E1931" s="2">
        <f>MACD!F1931</f>
        <v>2.1378690894094467E-2</v>
      </c>
      <c r="F1931" s="2">
        <f>'Moving Avg'!D1931</f>
        <v>1.784</v>
      </c>
      <c r="G1931" s="2">
        <f>'Moving Avg'!F1931</f>
        <v>1.8630000000000002</v>
      </c>
      <c r="H1931" s="2">
        <f>'Moving Avg'!G1931</f>
        <v>1.7744000000000002</v>
      </c>
      <c r="I1931" s="2">
        <f>'Moving Avg'!H1931</f>
        <v>1.84735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1.78</v>
      </c>
      <c r="C1932" s="2">
        <f>RSI!I1932</f>
        <v>44.960929497286742</v>
      </c>
      <c r="D1932" s="2">
        <f>MACD!E1932</f>
        <v>5.8567457693670111E-2</v>
      </c>
      <c r="E1932" s="2">
        <f>MACD!F1932</f>
        <v>2.8816444254009598E-2</v>
      </c>
      <c r="F1932" s="2">
        <f>'Moving Avg'!D1932</f>
        <v>1.78</v>
      </c>
      <c r="G1932" s="2">
        <f>'Moving Avg'!F1932</f>
        <v>1.857</v>
      </c>
      <c r="H1932" s="2">
        <f>'Moving Avg'!G1932</f>
        <v>1.7754000000000003</v>
      </c>
      <c r="I1932" s="2">
        <f>'Moving Avg'!H1932</f>
        <v>1.8461999999999998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1.76</v>
      </c>
      <c r="C1933" s="2">
        <f>RSI!I1933</f>
        <v>42.292264676534131</v>
      </c>
      <c r="D1933" s="2">
        <f>MACD!E1933</f>
        <v>6.534667536628147E-2</v>
      </c>
      <c r="E1933" s="2">
        <f>MACD!F1933</f>
        <v>3.6122490476463973E-2</v>
      </c>
      <c r="F1933" s="2">
        <f>'Moving Avg'!D1933</f>
        <v>1.778</v>
      </c>
      <c r="G1933" s="2">
        <f>'Moving Avg'!F1933</f>
        <v>1.8474999999999997</v>
      </c>
      <c r="H1933" s="2">
        <f>'Moving Avg'!G1933</f>
        <v>1.7760000000000002</v>
      </c>
      <c r="I1933" s="2">
        <f>'Moving Avg'!H1933</f>
        <v>1.8449999999999998</v>
      </c>
      <c r="J1933" s="5" t="str">
        <f>OBV!F1933</f>
        <v>BULLISH</v>
      </c>
      <c r="K1933" s="5" t="str">
        <f>OBV!G1933</f>
        <v>NEUTRAL</v>
      </c>
      <c r="L1933" s="5" t="str">
        <f>OBV!H1933</f>
        <v>BULLISH DIVERGENCE</v>
      </c>
    </row>
    <row r="1934" spans="1:12" ht="13.5" x14ac:dyDescent="0.25">
      <c r="A1934" s="3">
        <f>RSI!A1934</f>
        <v>45120</v>
      </c>
      <c r="B1934" s="2">
        <f>RSI!B1934</f>
        <v>1.71</v>
      </c>
      <c r="C1934" s="2">
        <f>RSI!I1934</f>
        <v>36.465058825571944</v>
      </c>
      <c r="D1934" s="2">
        <f>MACD!E1934</f>
        <v>6.7406214279395194E-2</v>
      </c>
      <c r="E1934" s="2">
        <f>MACD!F1934</f>
        <v>4.2379235237050214E-2</v>
      </c>
      <c r="F1934" s="2">
        <f>'Moving Avg'!D1934</f>
        <v>1.7619999999999998</v>
      </c>
      <c r="G1934" s="2">
        <f>'Moving Avg'!F1934</f>
        <v>1.8355000000000001</v>
      </c>
      <c r="H1934" s="2">
        <f>'Moving Avg'!G1934</f>
        <v>1.7762</v>
      </c>
      <c r="I1934" s="2">
        <f>'Moving Avg'!H1934</f>
        <v>1.8435499999999996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1.75</v>
      </c>
      <c r="C1935" s="2">
        <f>RSI!I1935</f>
        <v>43.206777151107921</v>
      </c>
      <c r="D1935" s="2">
        <f>MACD!E1935</f>
        <v>6.3693246598451658E-2</v>
      </c>
      <c r="E1935" s="2">
        <f>MACD!F1935</f>
        <v>4.6642037509330506E-2</v>
      </c>
      <c r="F1935" s="2">
        <f>'Moving Avg'!D1935</f>
        <v>1.7560000000000002</v>
      </c>
      <c r="G1935" s="2">
        <f>'Moving Avg'!F1935</f>
        <v>1.8260000000000001</v>
      </c>
      <c r="H1935" s="2">
        <f>'Moving Avg'!G1935</f>
        <v>1.7771999999999997</v>
      </c>
      <c r="I1935" s="2">
        <f>'Moving Avg'!H1935</f>
        <v>1.8422999999999994</v>
      </c>
      <c r="J1935" s="5" t="str">
        <f>OBV!F1935</f>
        <v>BULLISH</v>
      </c>
      <c r="K1935" s="5" t="str">
        <f>OBV!G1935</f>
        <v>WEAK</v>
      </c>
      <c r="L1935" s="5" t="str">
        <f>OBV!H1935</f>
        <v>BULLISH DIVERGENCE</v>
      </c>
    </row>
    <row r="1936" spans="1:12" ht="13.5" x14ac:dyDescent="0.25">
      <c r="A1936" s="3">
        <f>RSI!A1936</f>
        <v>45124</v>
      </c>
      <c r="B1936" s="2">
        <f>RSI!B1936</f>
        <v>1.72</v>
      </c>
      <c r="C1936" s="2">
        <f>RSI!I1936</f>
        <v>39.79607237022411</v>
      </c>
      <c r="D1936" s="2">
        <f>MACD!E1936</f>
        <v>6.6155243468385194E-2</v>
      </c>
      <c r="E1936" s="2">
        <f>MACD!F1936</f>
        <v>5.0544678701141446E-2</v>
      </c>
      <c r="F1936" s="2">
        <f>'Moving Avg'!D1936</f>
        <v>1.7440000000000002</v>
      </c>
      <c r="G1936" s="2">
        <f>'Moving Avg'!F1936</f>
        <v>1.8170000000000002</v>
      </c>
      <c r="H1936" s="2">
        <f>'Moving Avg'!G1936</f>
        <v>1.7769999999999999</v>
      </c>
      <c r="I1936" s="2">
        <f>'Moving Avg'!H1936</f>
        <v>1.8408499999999994</v>
      </c>
      <c r="J1936" s="5" t="str">
        <f>OBV!F1936</f>
        <v>BULLISH</v>
      </c>
      <c r="K1936" s="5" t="str">
        <f>OBV!G1936</f>
        <v>WEAK</v>
      </c>
      <c r="L1936" s="5" t="str">
        <f>OBV!H1936</f>
        <v>BULLISH DIVERGENCE</v>
      </c>
    </row>
    <row r="1937" spans="1:12" ht="13.5" x14ac:dyDescent="0.25">
      <c r="A1937" s="3">
        <f>RSI!A1937</f>
        <v>45125</v>
      </c>
      <c r="B1937" s="2">
        <f>RSI!B1937</f>
        <v>1.76</v>
      </c>
      <c r="C1937" s="2">
        <f>RSI!I1937</f>
        <v>45.925351276302948</v>
      </c>
      <c r="D1937" s="2">
        <f>MACD!E1937</f>
        <v>5.9580964737211861E-2</v>
      </c>
      <c r="E1937" s="2">
        <f>MACD!F1937</f>
        <v>5.2351935908355532E-2</v>
      </c>
      <c r="F1937" s="2">
        <f>'Moving Avg'!D1937</f>
        <v>1.7399999999999998</v>
      </c>
      <c r="G1937" s="2">
        <f>'Moving Avg'!F1937</f>
        <v>1.8125000000000004</v>
      </c>
      <c r="H1937" s="2">
        <f>'Moving Avg'!G1937</f>
        <v>1.7776000000000003</v>
      </c>
      <c r="I1937" s="2">
        <f>'Moving Avg'!H1937</f>
        <v>1.8392999999999993</v>
      </c>
      <c r="J1937" s="5" t="str">
        <f>OBV!F1937</f>
        <v>BULLISH</v>
      </c>
      <c r="K1937" s="5" t="str">
        <f>OBV!G1937</f>
        <v>WEAK</v>
      </c>
      <c r="L1937" s="5" t="str">
        <f>OBV!H1937</f>
        <v>BULLISH DIVERGENCE</v>
      </c>
    </row>
    <row r="1938" spans="1:12" ht="13.5" x14ac:dyDescent="0.25">
      <c r="A1938" s="3">
        <f>RSI!A1938</f>
        <v>45127</v>
      </c>
      <c r="B1938" s="2">
        <f>RSI!B1938</f>
        <v>1.78</v>
      </c>
      <c r="C1938" s="2">
        <f>RSI!I1938</f>
        <v>48.735663591916385</v>
      </c>
      <c r="D1938" s="2">
        <f>MACD!E1938</f>
        <v>4.8110165563361562E-2</v>
      </c>
      <c r="E1938" s="2">
        <f>MACD!F1938</f>
        <v>5.1503581839356737E-2</v>
      </c>
      <c r="F1938" s="2">
        <f>'Moving Avg'!D1938</f>
        <v>1.7439999999999998</v>
      </c>
      <c r="G1938" s="2">
        <f>'Moving Avg'!F1938</f>
        <v>1.8065000000000002</v>
      </c>
      <c r="H1938" s="2">
        <f>'Moving Avg'!G1938</f>
        <v>1.7786000000000002</v>
      </c>
      <c r="I1938" s="2">
        <f>'Moving Avg'!H1938</f>
        <v>1.837599999999999</v>
      </c>
      <c r="J1938" s="5" t="str">
        <f>OBV!F1938</f>
        <v>BULLISH</v>
      </c>
      <c r="K1938" s="5" t="str">
        <f>OBV!G1938</f>
        <v>WEAK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1.78</v>
      </c>
      <c r="C1939" s="2">
        <f>RSI!I1939</f>
        <v>48.735663591916385</v>
      </c>
      <c r="D1939" s="2">
        <f>MACD!E1939</f>
        <v>4.1537771161474613E-2</v>
      </c>
      <c r="E1939" s="2">
        <f>MACD!F1939</f>
        <v>4.9510419703780312E-2</v>
      </c>
      <c r="F1939" s="2">
        <f>'Moving Avg'!D1939</f>
        <v>1.7579999999999998</v>
      </c>
      <c r="G1939" s="2">
        <f>'Moving Avg'!F1939</f>
        <v>1.7985000000000002</v>
      </c>
      <c r="H1939" s="2">
        <f>'Moving Avg'!G1939</f>
        <v>1.7798000000000003</v>
      </c>
      <c r="I1939" s="2">
        <f>'Moving Avg'!H1939</f>
        <v>1.8359499999999991</v>
      </c>
      <c r="J1939" s="5" t="str">
        <f>OBV!F1939</f>
        <v>BULLISH</v>
      </c>
      <c r="K1939" s="5" t="str">
        <f>OBV!G1939</f>
        <v>WEAK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1.78</v>
      </c>
      <c r="C1940" s="2">
        <f>RSI!I1940</f>
        <v>48.735663591916385</v>
      </c>
      <c r="D1940" s="2">
        <f>MACD!E1940</f>
        <v>3.4490592970121803E-2</v>
      </c>
      <c r="E1940" s="2">
        <f>MACD!F1940</f>
        <v>4.6506454357048609E-2</v>
      </c>
      <c r="F1940" s="2">
        <f>'Moving Avg'!D1940</f>
        <v>1.764</v>
      </c>
      <c r="G1940" s="2">
        <f>'Moving Avg'!F1940</f>
        <v>1.7930000000000004</v>
      </c>
      <c r="H1940" s="2">
        <f>'Moving Avg'!G1940</f>
        <v>1.7810000000000001</v>
      </c>
      <c r="I1940" s="2">
        <f>'Moving Avg'!H1940</f>
        <v>1.8343499999999988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1.78</v>
      </c>
      <c r="C1941" s="2">
        <f>RSI!I1941</f>
        <v>48.735663591916385</v>
      </c>
      <c r="D1941" s="2">
        <f>MACD!E1941</f>
        <v>2.8576244324815647E-2</v>
      </c>
      <c r="E1941" s="2">
        <f>MACD!F1941</f>
        <v>4.2920412350602018E-2</v>
      </c>
      <c r="F1941" s="2">
        <f>'Moving Avg'!D1941</f>
        <v>1.7760000000000002</v>
      </c>
      <c r="G1941" s="2">
        <f>'Moving Avg'!F1941</f>
        <v>1.7900000000000005</v>
      </c>
      <c r="H1941" s="2">
        <f>'Moving Avg'!G1941</f>
        <v>1.7826000000000004</v>
      </c>
      <c r="I1941" s="2">
        <f>'Moving Avg'!H1941</f>
        <v>1.8327499999999985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1.76</v>
      </c>
      <c r="C1942" s="2">
        <f>RSI!I1942</f>
        <v>45.55145255314558</v>
      </c>
      <c r="D1942" s="2">
        <f>MACD!E1942</f>
        <v>2.5098321661686018E-2</v>
      </c>
      <c r="E1942" s="2">
        <f>MACD!F1942</f>
        <v>3.9355994212818823E-2</v>
      </c>
      <c r="F1942" s="2">
        <f>'Moving Avg'!D1942</f>
        <v>1.7760000000000002</v>
      </c>
      <c r="G1942" s="2">
        <f>'Moving Avg'!F1942</f>
        <v>1.7835000000000001</v>
      </c>
      <c r="H1942" s="2">
        <f>'Moving Avg'!G1942</f>
        <v>1.7838000000000005</v>
      </c>
      <c r="I1942" s="2">
        <f>'Moving Avg'!H1942</f>
        <v>1.8310999999999984</v>
      </c>
      <c r="J1942" s="5" t="str">
        <f>OBV!F1942</f>
        <v>BEARISH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1.71</v>
      </c>
      <c r="C1943" s="2">
        <f>RSI!I1943</f>
        <v>38.737338073124633</v>
      </c>
      <c r="D1943" s="2">
        <f>MACD!E1943</f>
        <v>2.2942133573345735E-2</v>
      </c>
      <c r="E1943" s="2">
        <f>MACD!F1943</f>
        <v>3.6073222084924209E-2</v>
      </c>
      <c r="F1943" s="2">
        <f>'Moving Avg'!D1943</f>
        <v>1.7619999999999998</v>
      </c>
      <c r="G1943" s="2">
        <f>'Moving Avg'!F1943</f>
        <v>1.7745000000000002</v>
      </c>
      <c r="H1943" s="2">
        <f>'Moving Avg'!G1943</f>
        <v>1.7840000000000007</v>
      </c>
      <c r="I1943" s="2">
        <f>'Moving Avg'!H1943</f>
        <v>1.8294999999999981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1.7</v>
      </c>
      <c r="C1944" s="2">
        <f>RSI!I1944</f>
        <v>37.528189986892876</v>
      </c>
      <c r="D1944" s="2">
        <f>MACD!E1944</f>
        <v>1.4609597224095383E-2</v>
      </c>
      <c r="E1944" s="2">
        <f>MACD!F1944</f>
        <v>3.1780497112758446E-2</v>
      </c>
      <c r="F1944" s="2">
        <f>'Moving Avg'!D1944</f>
        <v>1.746</v>
      </c>
      <c r="G1944" s="2">
        <f>'Moving Avg'!F1944</f>
        <v>1.7675000000000005</v>
      </c>
      <c r="H1944" s="2">
        <f>'Moving Avg'!G1944</f>
        <v>1.7842000000000005</v>
      </c>
      <c r="I1944" s="2">
        <f>'Moving Avg'!H1944</f>
        <v>1.827849999999998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1.69</v>
      </c>
      <c r="C1945" s="2">
        <f>RSI!I1945</f>
        <v>36.307702936515874</v>
      </c>
      <c r="D1945" s="2">
        <f>MACD!E1945</f>
        <v>1.4923312651616172E-2</v>
      </c>
      <c r="E1945" s="2">
        <f>MACD!F1945</f>
        <v>2.8409060220529993E-2</v>
      </c>
      <c r="F1945" s="2">
        <f>'Moving Avg'!D1945</f>
        <v>1.7280000000000002</v>
      </c>
      <c r="G1945" s="2">
        <f>'Moving Avg'!F1945</f>
        <v>1.7610000000000003</v>
      </c>
      <c r="H1945" s="2">
        <f>'Moving Avg'!G1945</f>
        <v>1.7842000000000002</v>
      </c>
      <c r="I1945" s="2">
        <f>'Moving Avg'!H1945</f>
        <v>1.8258999999999981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1.7</v>
      </c>
      <c r="C1946" s="2">
        <f>RSI!I1946</f>
        <v>38.462949288122289</v>
      </c>
      <c r="D1946" s="2">
        <f>MACD!E1946</f>
        <v>1.0326670178572694E-2</v>
      </c>
      <c r="E1946" s="2">
        <f>MACD!F1946</f>
        <v>2.4792582212138533E-2</v>
      </c>
      <c r="F1946" s="2">
        <f>'Moving Avg'!D1946</f>
        <v>1.7119999999999997</v>
      </c>
      <c r="G1946" s="2">
        <f>'Moving Avg'!F1946</f>
        <v>1.7540000000000002</v>
      </c>
      <c r="H1946" s="2">
        <f>'Moving Avg'!G1946</f>
        <v>1.7844000000000002</v>
      </c>
      <c r="I1946" s="2">
        <f>'Moving Avg'!H1946</f>
        <v>1.8239999999999978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1.69</v>
      </c>
      <c r="C1947" s="2">
        <f>RSI!I1947</f>
        <v>37.110588615495217</v>
      </c>
      <c r="D1947" s="2">
        <f>MACD!E1947</f>
        <v>1.3730136387116065E-2</v>
      </c>
      <c r="E1947" s="2">
        <f>MACD!F1947</f>
        <v>2.2580093047134042E-2</v>
      </c>
      <c r="F1947" s="2">
        <f>'Moving Avg'!D1947</f>
        <v>1.698</v>
      </c>
      <c r="G1947" s="2">
        <f>'Moving Avg'!F1947</f>
        <v>1.7485000000000004</v>
      </c>
      <c r="H1947" s="2">
        <f>'Moving Avg'!G1947</f>
        <v>1.7842000000000005</v>
      </c>
      <c r="I1947" s="2">
        <f>'Moving Avg'!H1947</f>
        <v>1.8220499999999979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1.7</v>
      </c>
      <c r="C1948" s="2">
        <f>RSI!I1948</f>
        <v>39.405000685886698</v>
      </c>
      <c r="D1948" s="2">
        <f>MACD!E1948</f>
        <v>1.9374104084554533E-2</v>
      </c>
      <c r="E1948" s="2">
        <f>MACD!F1948</f>
        <v>2.1938895254618142E-2</v>
      </c>
      <c r="F1948" s="2">
        <f>'Moving Avg'!D1948</f>
        <v>1.6959999999999997</v>
      </c>
      <c r="G1948" s="2">
        <f>'Moving Avg'!F1948</f>
        <v>1.7450000000000006</v>
      </c>
      <c r="H1948" s="2">
        <f>'Moving Avg'!G1948</f>
        <v>1.7842000000000005</v>
      </c>
      <c r="I1948" s="2">
        <f>'Moving Avg'!H1948</f>
        <v>1.8200999999999974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1.69</v>
      </c>
      <c r="C1949" s="2">
        <f>RSI!I1949</f>
        <v>37.915319634300637</v>
      </c>
      <c r="D1949" s="2">
        <f>MACD!E1949</f>
        <v>2.5227650239703969E-2</v>
      </c>
      <c r="E1949" s="2">
        <f>MACD!F1949</f>
        <v>2.2596646251635308E-2</v>
      </c>
      <c r="F1949" s="2">
        <f>'Moving Avg'!D1949</f>
        <v>1.6940000000000002</v>
      </c>
      <c r="G1949" s="2">
        <f>'Moving Avg'!F1949</f>
        <v>1.7400000000000002</v>
      </c>
      <c r="H1949" s="2">
        <f>'Moving Avg'!G1949</f>
        <v>1.7840000000000003</v>
      </c>
      <c r="I1949" s="2">
        <f>'Moving Avg'!H1949</f>
        <v>1.8180499999999973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1.64</v>
      </c>
      <c r="C1950" s="2">
        <f>RSI!I1950</f>
        <v>31.502590333103271</v>
      </c>
      <c r="D1950" s="2">
        <f>MACD!E1950</f>
        <v>3.4255612039439498E-2</v>
      </c>
      <c r="E1950" s="2">
        <f>MACD!F1950</f>
        <v>2.4928439409196146E-2</v>
      </c>
      <c r="F1950" s="2">
        <f>'Moving Avg'!D1950</f>
        <v>1.6839999999999999</v>
      </c>
      <c r="G1950" s="2">
        <f>'Moving Avg'!F1950</f>
        <v>1.7330000000000001</v>
      </c>
      <c r="H1950" s="2">
        <f>'Moving Avg'!G1950</f>
        <v>1.7832000000000006</v>
      </c>
      <c r="I1950" s="2">
        <f>'Moving Avg'!H1950</f>
        <v>1.8157499999999969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1.65</v>
      </c>
      <c r="C1951" s="2">
        <f>RSI!I1951</f>
        <v>33.91015306012855</v>
      </c>
      <c r="D1951" s="2">
        <f>MACD!E1951</f>
        <v>4.1793124993198871E-2</v>
      </c>
      <c r="E1951" s="2">
        <f>MACD!F1951</f>
        <v>2.8301376525996694E-2</v>
      </c>
      <c r="F1951" s="2">
        <f>'Moving Avg'!D1951</f>
        <v>1.6739999999999999</v>
      </c>
      <c r="G1951" s="2">
        <f>'Moving Avg'!F1951</f>
        <v>1.7265000000000001</v>
      </c>
      <c r="H1951" s="2">
        <f>'Moving Avg'!G1951</f>
        <v>1.7828000000000006</v>
      </c>
      <c r="I1951" s="2">
        <f>'Moving Avg'!H1951</f>
        <v>1.8134999999999966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1.65</v>
      </c>
      <c r="C1952" s="2">
        <f>RSI!I1952</f>
        <v>33.910153060128536</v>
      </c>
      <c r="D1952" s="2">
        <f>MACD!E1952</f>
        <v>4.5626867335965438E-2</v>
      </c>
      <c r="E1952" s="2">
        <f>MACD!F1952</f>
        <v>3.1766474687990445E-2</v>
      </c>
      <c r="F1952" s="2">
        <f>'Moving Avg'!D1952</f>
        <v>1.6659999999999999</v>
      </c>
      <c r="G1952" s="2">
        <f>'Moving Avg'!F1952</f>
        <v>1.72</v>
      </c>
      <c r="H1952" s="2">
        <f>'Moving Avg'!G1952</f>
        <v>1.7818000000000003</v>
      </c>
      <c r="I1952" s="2">
        <f>'Moving Avg'!H1952</f>
        <v>1.8112499999999963</v>
      </c>
      <c r="J1952" s="5" t="str">
        <f>OBV!F1952</f>
        <v>BULLISH</v>
      </c>
      <c r="K1952" s="5" t="str">
        <f>OBV!G1952</f>
        <v>NEUTRAL</v>
      </c>
      <c r="L1952" s="5" t="str">
        <f>OBV!H1952</f>
        <v>BULLISH DIVERGENCE</v>
      </c>
    </row>
    <row r="1953" spans="1:12" ht="13.5" x14ac:dyDescent="0.25">
      <c r="A1953" s="3">
        <f>RSI!A1953</f>
        <v>45149</v>
      </c>
      <c r="B1953" s="2">
        <f>RSI!B1953</f>
        <v>1.69</v>
      </c>
      <c r="C1953" s="2">
        <f>RSI!I1953</f>
        <v>43.175623962596056</v>
      </c>
      <c r="D1953" s="2">
        <f>MACD!E1953</f>
        <v>3.8708837919774197E-2</v>
      </c>
      <c r="E1953" s="2">
        <f>MACD!F1953</f>
        <v>3.3154947334347193E-2</v>
      </c>
      <c r="F1953" s="2">
        <f>'Moving Avg'!D1953</f>
        <v>1.6640000000000001</v>
      </c>
      <c r="G1953" s="2">
        <f>'Moving Avg'!F1953</f>
        <v>1.7164999999999999</v>
      </c>
      <c r="H1953" s="2">
        <f>'Moving Avg'!G1953</f>
        <v>1.7816000000000005</v>
      </c>
      <c r="I1953" s="2">
        <f>'Moving Avg'!H1953</f>
        <v>1.8092499999999965</v>
      </c>
      <c r="J1953" s="5" t="str">
        <f>OBV!F1953</f>
        <v>BULLISH</v>
      </c>
      <c r="K1953" s="5" t="str">
        <f>OBV!G1953</f>
        <v>NEUTRAL</v>
      </c>
      <c r="L1953" s="5" t="str">
        <f>OBV!H1953</f>
        <v>BULLISH DIVERGENCE</v>
      </c>
    </row>
    <row r="1954" spans="1:12" ht="13.5" x14ac:dyDescent="0.25">
      <c r="A1954" s="3">
        <f>RSI!A1954</f>
        <v>45152</v>
      </c>
      <c r="B1954" s="2">
        <f>RSI!B1954</f>
        <v>1.69</v>
      </c>
      <c r="C1954" s="2">
        <f>RSI!I1954</f>
        <v>43.175623962596063</v>
      </c>
      <c r="D1954" s="2">
        <f>MACD!E1954</f>
        <v>3.1537061734214111E-2</v>
      </c>
      <c r="E1954" s="2">
        <f>MACD!F1954</f>
        <v>3.2831370214320581E-2</v>
      </c>
      <c r="F1954" s="2">
        <f>'Moving Avg'!D1954</f>
        <v>1.6639999999999997</v>
      </c>
      <c r="G1954" s="2">
        <f>'Moving Avg'!F1954</f>
        <v>1.7154999999999998</v>
      </c>
      <c r="H1954" s="2">
        <f>'Moving Avg'!G1954</f>
        <v>1.7824000000000004</v>
      </c>
      <c r="I1954" s="2">
        <f>'Moving Avg'!H1954</f>
        <v>1.8072999999999966</v>
      </c>
      <c r="J1954" s="5" t="str">
        <f>OBV!F1954</f>
        <v>BULLISH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1.69</v>
      </c>
      <c r="C1955" s="2">
        <f>RSI!I1955</f>
        <v>43.175623962596056</v>
      </c>
      <c r="D1955" s="2">
        <f>MACD!E1955</f>
        <v>2.4134250628897957E-2</v>
      </c>
      <c r="E1955" s="2">
        <f>MACD!F1955</f>
        <v>3.1091946297236057E-2</v>
      </c>
      <c r="F1955" s="2">
        <f>'Moving Avg'!D1955</f>
        <v>1.6739999999999999</v>
      </c>
      <c r="G1955" s="2">
        <f>'Moving Avg'!F1955</f>
        <v>1.7124999999999999</v>
      </c>
      <c r="H1955" s="2">
        <f>'Moving Avg'!G1955</f>
        <v>1.7824000000000004</v>
      </c>
      <c r="I1955" s="2">
        <f>'Moving Avg'!H1955</f>
        <v>1.8053499999999962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1.64</v>
      </c>
      <c r="C1956" s="2">
        <f>RSI!I1956</f>
        <v>35.422510330108182</v>
      </c>
      <c r="D1956" s="2">
        <f>MACD!E1956</f>
        <v>2.3301458445201151E-2</v>
      </c>
      <c r="E1956" s="2">
        <f>MACD!F1956</f>
        <v>2.9533848726829078E-2</v>
      </c>
      <c r="F1956" s="2">
        <f>'Moving Avg'!D1956</f>
        <v>1.6719999999999999</v>
      </c>
      <c r="G1956" s="2">
        <f>'Moving Avg'!F1956</f>
        <v>1.7085000000000001</v>
      </c>
      <c r="H1956" s="2">
        <f>'Moving Avg'!G1956</f>
        <v>1.7814000000000001</v>
      </c>
      <c r="I1956" s="2">
        <f>'Moving Avg'!H1956</f>
        <v>1.8031499999999963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1.66</v>
      </c>
      <c r="C1957" s="2">
        <f>RSI!I1957</f>
        <v>40.059167361107711</v>
      </c>
      <c r="D1957" s="2">
        <f>MACD!E1957</f>
        <v>2.0047259914439453E-2</v>
      </c>
      <c r="E1957" s="2">
        <f>MACD!F1957</f>
        <v>2.7636530964351154E-2</v>
      </c>
      <c r="F1957" s="2">
        <f>'Moving Avg'!D1957</f>
        <v>1.6739999999999999</v>
      </c>
      <c r="G1957" s="2">
        <f>'Moving Avg'!F1957</f>
        <v>1.7034999999999996</v>
      </c>
      <c r="H1957" s="2">
        <f>'Moving Avg'!G1957</f>
        <v>1.7798000000000003</v>
      </c>
      <c r="I1957" s="2">
        <f>'Moving Avg'!H1957</f>
        <v>1.8013499999999962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1.68</v>
      </c>
      <c r="C1958" s="2">
        <f>RSI!I1958</f>
        <v>44.361315407769965</v>
      </c>
      <c r="D1958" s="2">
        <f>MACD!E1958</f>
        <v>1.7668075767381941E-2</v>
      </c>
      <c r="E1958" s="2">
        <f>MACD!F1958</f>
        <v>2.5642839924957313E-2</v>
      </c>
      <c r="F1958" s="2">
        <f>'Moving Avg'!D1958</f>
        <v>1.6719999999999999</v>
      </c>
      <c r="G1958" s="2">
        <f>'Moving Avg'!F1958</f>
        <v>1.6984999999999999</v>
      </c>
      <c r="H1958" s="2">
        <f>'Moving Avg'!G1958</f>
        <v>1.7782000000000002</v>
      </c>
      <c r="I1958" s="2">
        <f>'Moving Avg'!H1958</f>
        <v>1.799649999999996</v>
      </c>
      <c r="J1958" s="5" t="str">
        <f>OBV!F1958</f>
        <v>BULLISH</v>
      </c>
      <c r="K1958" s="5" t="str">
        <f>OBV!G1958</f>
        <v>NEUTRAL</v>
      </c>
      <c r="L1958" s="5" t="str">
        <f>OBV!H1958</f>
        <v>BULLISH DIVERGENCE</v>
      </c>
    </row>
    <row r="1959" spans="1:12" ht="13.5" x14ac:dyDescent="0.25">
      <c r="A1959" s="3">
        <f>RSI!A1959</f>
        <v>45159</v>
      </c>
      <c r="B1959" s="2">
        <f>RSI!B1959</f>
        <v>1.69</v>
      </c>
      <c r="C1959" s="2">
        <f>RSI!I1959</f>
        <v>46.43158114849092</v>
      </c>
      <c r="D1959" s="2">
        <f>MACD!E1959</f>
        <v>1.3551414959660057E-2</v>
      </c>
      <c r="E1959" s="2">
        <f>MACD!F1959</f>
        <v>2.3224554931897866E-2</v>
      </c>
      <c r="F1959" s="2">
        <f>'Moving Avg'!D1959</f>
        <v>1.6719999999999999</v>
      </c>
      <c r="G1959" s="2">
        <f>'Moving Avg'!F1959</f>
        <v>1.6940000000000002</v>
      </c>
      <c r="H1959" s="2">
        <f>'Moving Avg'!G1959</f>
        <v>1.7766000000000002</v>
      </c>
      <c r="I1959" s="2">
        <f>'Moving Avg'!H1959</f>
        <v>1.7979499999999959</v>
      </c>
      <c r="J1959" s="5" t="str">
        <f>OBV!F1959</f>
        <v>BULLISH</v>
      </c>
      <c r="K1959" s="5" t="str">
        <f>OBV!G1959</f>
        <v>NEUTRAL</v>
      </c>
      <c r="L1959" s="5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1.69</v>
      </c>
      <c r="C1960" s="2">
        <f>RSI!I1960</f>
        <v>46.43158114849092</v>
      </c>
      <c r="D1960" s="2">
        <f>MACD!E1960</f>
        <v>2.4793711364059501E-3</v>
      </c>
      <c r="E1960" s="2">
        <f>MACD!F1960</f>
        <v>1.9075518172799483E-2</v>
      </c>
      <c r="F1960" s="2">
        <f>'Moving Avg'!D1960</f>
        <v>1.6719999999999999</v>
      </c>
      <c r="G1960" s="2">
        <f>'Moving Avg'!F1960</f>
        <v>1.6895</v>
      </c>
      <c r="H1960" s="2">
        <f>'Moving Avg'!G1960</f>
        <v>1.7744000000000002</v>
      </c>
      <c r="I1960" s="2">
        <f>'Moving Avg'!H1960</f>
        <v>1.7962499999999957</v>
      </c>
      <c r="J1960" s="5" t="str">
        <f>OBV!F1960</f>
        <v>BULLISH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1.69</v>
      </c>
      <c r="C1961" s="2">
        <f>RSI!I1961</f>
        <v>46.43158114849092</v>
      </c>
      <c r="D1961" s="2">
        <f>MACD!E1961</f>
        <v>-5.2549010457605405E-3</v>
      </c>
      <c r="E1961" s="2">
        <f>MACD!F1961</f>
        <v>1.4209434329087478E-2</v>
      </c>
      <c r="F1961" s="2">
        <f>'Moving Avg'!D1961</f>
        <v>1.6819999999999997</v>
      </c>
      <c r="G1961" s="2">
        <f>'Moving Avg'!F1961</f>
        <v>1.6849999999999998</v>
      </c>
      <c r="H1961" s="2">
        <f>'Moving Avg'!G1961</f>
        <v>1.7712000000000003</v>
      </c>
      <c r="I1961" s="2">
        <f>'Moving Avg'!H1961</f>
        <v>1.7945999999999958</v>
      </c>
      <c r="J1961" s="5" t="str">
        <f>OBV!F1961</f>
        <v>BULLISH</v>
      </c>
      <c r="K1961" s="5" t="str">
        <f>OBV!G1961</f>
        <v>WEAK</v>
      </c>
      <c r="L1961" s="5" t="str">
        <f>OBV!H1961</f>
        <v>CONFIRMED BULLISH</v>
      </c>
    </row>
    <row r="1962" spans="1:12" ht="13.5" x14ac:dyDescent="0.25">
      <c r="A1962" s="3">
        <f>RSI!A1962</f>
        <v>45162</v>
      </c>
      <c r="B1962" s="2">
        <f>RSI!B1962</f>
        <v>1.69</v>
      </c>
      <c r="C1962" s="2">
        <f>RSI!I1962</f>
        <v>46.43158114849092</v>
      </c>
      <c r="D1962" s="2">
        <f>MACD!E1962</f>
        <v>-1.1710471546936274E-2</v>
      </c>
      <c r="E1962" s="2">
        <f>MACD!F1962</f>
        <v>9.0254531538827287E-3</v>
      </c>
      <c r="F1962" s="2">
        <f>'Moving Avg'!D1962</f>
        <v>1.6879999999999999</v>
      </c>
      <c r="G1962" s="2">
        <f>'Moving Avg'!F1962</f>
        <v>1.6815000000000004</v>
      </c>
      <c r="H1962" s="2">
        <f>'Moving Avg'!G1962</f>
        <v>1.7669999999999999</v>
      </c>
      <c r="I1962" s="2">
        <f>'Moving Avg'!H1962</f>
        <v>1.7929999999999955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</row>
    <row r="1963" spans="1:12" ht="13.5" x14ac:dyDescent="0.25">
      <c r="A1963" s="3">
        <f>RSI!A1963</f>
        <v>45163</v>
      </c>
      <c r="B1963" s="2">
        <f>RSI!B1963</f>
        <v>1.65</v>
      </c>
      <c r="C1963" s="2">
        <f>RSI!I1963</f>
        <v>38.686775860710945</v>
      </c>
      <c r="D1963" s="2">
        <f>MACD!E1963</f>
        <v>-7.9738333749581614E-3</v>
      </c>
      <c r="E1963" s="2">
        <f>MACD!F1963</f>
        <v>5.6255958481145514E-3</v>
      </c>
      <c r="F1963" s="2">
        <f>'Moving Avg'!D1963</f>
        <v>1.6819999999999999</v>
      </c>
      <c r="G1963" s="2">
        <f>'Moving Avg'!F1963</f>
        <v>1.6785000000000003</v>
      </c>
      <c r="H1963" s="2">
        <f>'Moving Avg'!G1963</f>
        <v>1.7610000000000001</v>
      </c>
      <c r="I1963" s="2">
        <f>'Moving Avg'!H1963</f>
        <v>1.7911999999999957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1.61</v>
      </c>
      <c r="C1964" s="2">
        <f>RSI!I1964</f>
        <v>32.795653961084398</v>
      </c>
      <c r="D1964" s="2">
        <f>MACD!E1964</f>
        <v>-1.5365945407876946E-3</v>
      </c>
      <c r="E1964" s="2">
        <f>MACD!F1964</f>
        <v>4.1931577703341024E-3</v>
      </c>
      <c r="F1964" s="2">
        <f>'Moving Avg'!D1964</f>
        <v>1.6659999999999999</v>
      </c>
      <c r="G1964" s="2">
        <f>'Moving Avg'!F1964</f>
        <v>1.6740000000000006</v>
      </c>
      <c r="H1964" s="2">
        <f>'Moving Avg'!G1964</f>
        <v>1.7542000000000002</v>
      </c>
      <c r="I1964" s="2">
        <f>'Moving Avg'!H1964</f>
        <v>1.7891999999999957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1.65</v>
      </c>
      <c r="C1965" s="2">
        <f>RSI!I1965</f>
        <v>42.263863757675367</v>
      </c>
      <c r="D1965" s="2">
        <f>MACD!E1965</f>
        <v>1.4730551958503924E-3</v>
      </c>
      <c r="E1965" s="2">
        <f>MACD!F1965</f>
        <v>3.6491372554373603E-3</v>
      </c>
      <c r="F1965" s="2">
        <f>'Moving Avg'!D1965</f>
        <v>1.6579999999999999</v>
      </c>
      <c r="G1965" s="2">
        <f>'Moving Avg'!F1965</f>
        <v>1.6720000000000002</v>
      </c>
      <c r="H1965" s="2">
        <f>'Moving Avg'!G1965</f>
        <v>1.7484000000000004</v>
      </c>
      <c r="I1965" s="2">
        <f>'Moving Avg'!H1965</f>
        <v>1.7873999999999954</v>
      </c>
      <c r="J1965" s="5" t="str">
        <f>OBV!F1965</f>
        <v>BULLISH</v>
      </c>
      <c r="K1965" s="5" t="str">
        <f>OBV!G1965</f>
        <v>NEUTRAL</v>
      </c>
      <c r="L1965" s="5" t="str">
        <f>OBV!H1965</f>
        <v>BULLISH DIVERGENCE</v>
      </c>
    </row>
    <row r="1966" spans="1:12" ht="13.5" x14ac:dyDescent="0.25">
      <c r="A1966" s="3">
        <f>RSI!A1966</f>
        <v>45168</v>
      </c>
      <c r="B1966" s="2">
        <f>RSI!B1966</f>
        <v>1.65</v>
      </c>
      <c r="C1966" s="2">
        <f>RSI!I1966</f>
        <v>42.263863757675367</v>
      </c>
      <c r="D1966" s="2">
        <f>MACD!E1966</f>
        <v>-3.4222113090152106E-3</v>
      </c>
      <c r="E1966" s="2">
        <f>MACD!F1966</f>
        <v>2.2348675425468462E-3</v>
      </c>
      <c r="F1966" s="2">
        <f>'Moving Avg'!D1966</f>
        <v>1.65</v>
      </c>
      <c r="G1966" s="2">
        <f>'Moving Avg'!F1966</f>
        <v>1.6695</v>
      </c>
      <c r="H1966" s="2">
        <f>'Moving Avg'!G1966</f>
        <v>1.7434000000000003</v>
      </c>
      <c r="I1966" s="2">
        <f>'Moving Avg'!H1966</f>
        <v>1.7854999999999956</v>
      </c>
      <c r="J1966" s="5" t="str">
        <f>OBV!F1966</f>
        <v>BULLISH</v>
      </c>
      <c r="K1966" s="5" t="str">
        <f>OBV!G1966</f>
        <v>NEUTRAL</v>
      </c>
      <c r="L1966" s="5" t="str">
        <f>OBV!H1966</f>
        <v>BULLISH DIVERGENCE</v>
      </c>
    </row>
    <row r="1967" spans="1:12" ht="13.5" x14ac:dyDescent="0.25">
      <c r="A1967" s="3">
        <f>RSI!A1967</f>
        <v>45169</v>
      </c>
      <c r="B1967" s="2">
        <f>RSI!B1967</f>
        <v>1.62</v>
      </c>
      <c r="C1967" s="2">
        <f>RSI!I1967</f>
        <v>37.649987151259033</v>
      </c>
      <c r="D1967" s="2">
        <f>MACD!E1967</f>
        <v>-2.033349324975342E-3</v>
      </c>
      <c r="E1967" s="2">
        <f>MACD!F1967</f>
        <v>1.3812241690424084E-3</v>
      </c>
      <c r="F1967" s="2">
        <f>'Moving Avg'!D1967</f>
        <v>1.6359999999999999</v>
      </c>
      <c r="G1967" s="2">
        <f>'Moving Avg'!F1967</f>
        <v>1.6659999999999999</v>
      </c>
      <c r="H1967" s="2">
        <f>'Moving Avg'!G1967</f>
        <v>1.7388000000000006</v>
      </c>
      <c r="I1967" s="2">
        <f>'Moving Avg'!H1967</f>
        <v>1.7835999999999956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1.6</v>
      </c>
      <c r="C1968" s="2">
        <f>RSI!I1968</f>
        <v>34.913557395964517</v>
      </c>
      <c r="D1968" s="2">
        <f>MACD!E1968</f>
        <v>4.092207492434552E-3</v>
      </c>
      <c r="E1968" s="2">
        <f>MACD!F1968</f>
        <v>1.9234208337208373E-3</v>
      </c>
      <c r="F1968" s="2">
        <f>'Moving Avg'!D1968</f>
        <v>1.6260000000000001</v>
      </c>
      <c r="G1968" s="2">
        <f>'Moving Avg'!F1968</f>
        <v>1.661</v>
      </c>
      <c r="H1968" s="2">
        <f>'Moving Avg'!G1968</f>
        <v>1.7328000000000003</v>
      </c>
      <c r="I1968" s="2">
        <f>'Moving Avg'!H1968</f>
        <v>1.7815999999999956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45173</v>
      </c>
      <c r="B1969" s="2">
        <f>RSI!B1969</f>
        <v>1.61</v>
      </c>
      <c r="C1969" s="2">
        <f>RSI!I1969</f>
        <v>37.364834392037061</v>
      </c>
      <c r="D1969" s="2">
        <f>MACD!E1969</f>
        <v>1.0554199785363316E-2</v>
      </c>
      <c r="E1969" s="2">
        <f>MACD!F1969</f>
        <v>3.6495766240493333E-3</v>
      </c>
      <c r="F1969" s="2">
        <f>'Moving Avg'!D1969</f>
        <v>1.6259999999999999</v>
      </c>
      <c r="G1969" s="2">
        <f>'Moving Avg'!F1969</f>
        <v>1.657</v>
      </c>
      <c r="H1969" s="2">
        <f>'Moving Avg'!G1969</f>
        <v>1.7262</v>
      </c>
      <c r="I1969" s="2">
        <f>'Moving Avg'!H1969</f>
        <v>1.7796499999999957</v>
      </c>
      <c r="J1969" s="5" t="str">
        <f>OBV!F1969</f>
        <v>BEARISH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1.65</v>
      </c>
      <c r="C1970" s="2">
        <f>RSI!I1970</f>
        <v>46.108036819465205</v>
      </c>
      <c r="D1970" s="2">
        <f>MACD!E1970</f>
        <v>1.3445456427568114E-2</v>
      </c>
      <c r="E1970" s="2">
        <f>MACD!F1970</f>
        <v>5.6087525847530895E-3</v>
      </c>
      <c r="F1970" s="2">
        <f>'Moving Avg'!D1970</f>
        <v>1.6260000000000001</v>
      </c>
      <c r="G1970" s="2">
        <f>'Moving Avg'!F1970</f>
        <v>1.6575</v>
      </c>
      <c r="H1970" s="2">
        <f>'Moving Avg'!G1970</f>
        <v>1.7214000000000005</v>
      </c>
      <c r="I1970" s="2">
        <f>'Moving Avg'!H1970</f>
        <v>1.777899999999996</v>
      </c>
      <c r="J1970" s="5" t="str">
        <f>OBV!F1970</f>
        <v>BEARISH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1.61</v>
      </c>
      <c r="C1971" s="2">
        <f>RSI!I1971</f>
        <v>40.082547719636587</v>
      </c>
      <c r="D1971" s="2">
        <f>MACD!E1971</f>
        <v>1.8976264834679624E-2</v>
      </c>
      <c r="E1971" s="2">
        <f>MACD!F1971</f>
        <v>8.2822550347383967E-3</v>
      </c>
      <c r="F1971" s="2">
        <f>'Moving Avg'!D1971</f>
        <v>1.6179999999999999</v>
      </c>
      <c r="G1971" s="2">
        <f>'Moving Avg'!F1971</f>
        <v>1.6555</v>
      </c>
      <c r="H1971" s="2">
        <f>'Moving Avg'!G1971</f>
        <v>1.7168000000000003</v>
      </c>
      <c r="I1971" s="2">
        <f>'Moving Avg'!H1971</f>
        <v>1.7759499999999957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1.61</v>
      </c>
      <c r="C1972" s="2">
        <f>RSI!I1972</f>
        <v>40.082547719636594</v>
      </c>
      <c r="D1972" s="2">
        <f>MACD!E1972</f>
        <v>2.4004946466066768E-2</v>
      </c>
      <c r="E1972" s="2">
        <f>MACD!F1972</f>
        <v>1.1426793321004072E-2</v>
      </c>
      <c r="F1972" s="2">
        <f>'Moving Avg'!D1972</f>
        <v>1.6160000000000001</v>
      </c>
      <c r="G1972" s="2">
        <f>'Moving Avg'!F1972</f>
        <v>1.6534999999999997</v>
      </c>
      <c r="H1972" s="2">
        <f>'Moving Avg'!G1972</f>
        <v>1.7112000000000001</v>
      </c>
      <c r="I1972" s="2">
        <f>'Moving Avg'!H1972</f>
        <v>1.773999999999996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1.6</v>
      </c>
      <c r="C1973" s="2">
        <f>RSI!I1973</f>
        <v>38.619262372388285</v>
      </c>
      <c r="D1973" s="2">
        <f>MACD!E1973</f>
        <v>2.3169811602155699E-2</v>
      </c>
      <c r="E1973" s="2">
        <f>MACD!F1973</f>
        <v>1.3775396977234398E-2</v>
      </c>
      <c r="F1973" s="2">
        <f>'Moving Avg'!D1973</f>
        <v>1.6160000000000001</v>
      </c>
      <c r="G1973" s="2">
        <f>'Moving Avg'!F1973</f>
        <v>1.6489999999999996</v>
      </c>
      <c r="H1973" s="2">
        <f>'Moving Avg'!G1973</f>
        <v>1.7054</v>
      </c>
      <c r="I1973" s="2">
        <f>'Moving Avg'!H1973</f>
        <v>1.7716999999999963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1.63</v>
      </c>
      <c r="C1974" s="2">
        <f>RSI!I1974</f>
        <v>45.095030610187472</v>
      </c>
      <c r="D1974" s="2">
        <f>MACD!E1974</f>
        <v>1.4445192417015473E-2</v>
      </c>
      <c r="E1974" s="2">
        <f>MACD!F1974</f>
        <v>1.3909356065190615E-2</v>
      </c>
      <c r="F1974" s="2">
        <f>'Moving Avg'!D1974</f>
        <v>1.6200000000000003</v>
      </c>
      <c r="G1974" s="2">
        <f>'Moving Avg'!F1974</f>
        <v>1.6459999999999997</v>
      </c>
      <c r="H1974" s="2">
        <f>'Moving Avg'!G1974</f>
        <v>1.7012</v>
      </c>
      <c r="I1974" s="2">
        <f>'Moving Avg'!H1974</f>
        <v>1.7695499999999962</v>
      </c>
      <c r="J1974" s="5" t="str">
        <f>OBV!F1974</f>
        <v>BEARISH</v>
      </c>
      <c r="K1974" s="5" t="str">
        <f>OBV!G1974</f>
        <v>NEUTRAL</v>
      </c>
      <c r="L1974" s="5" t="str">
        <f>OBV!H1974</f>
        <v>BEARISH DIVERGENCE</v>
      </c>
    </row>
    <row r="1975" spans="1:12" ht="13.5" x14ac:dyDescent="0.25">
      <c r="A1975" s="3">
        <f>RSI!A1975</f>
        <v>45181</v>
      </c>
      <c r="B1975" s="2">
        <f>RSI!B1975</f>
        <v>1.67</v>
      </c>
      <c r="C1975" s="2">
        <f>RSI!I1975</f>
        <v>52.318307699483547</v>
      </c>
      <c r="D1975" s="2">
        <f>MACD!E1975</f>
        <v>1.0408009950971131E-2</v>
      </c>
      <c r="E1975" s="2">
        <f>MACD!F1975</f>
        <v>1.3209086842346719E-2</v>
      </c>
      <c r="F1975" s="2">
        <f>'Moving Avg'!D1975</f>
        <v>1.6240000000000001</v>
      </c>
      <c r="G1975" s="2">
        <f>'Moving Avg'!F1975</f>
        <v>1.645</v>
      </c>
      <c r="H1975" s="2">
        <f>'Moving Avg'!G1975</f>
        <v>1.6981999999999999</v>
      </c>
      <c r="I1975" s="2">
        <f>'Moving Avg'!H1975</f>
        <v>1.7675999999999965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</row>
    <row r="1976" spans="1:12" ht="13.5" x14ac:dyDescent="0.25">
      <c r="A1976" s="3">
        <f>RSI!A1976</f>
        <v>45182</v>
      </c>
      <c r="B1976" s="2">
        <f>RSI!B1976</f>
        <v>1.65</v>
      </c>
      <c r="C1976" s="2">
        <f>RSI!I1976</f>
        <v>48.857268695659776</v>
      </c>
      <c r="D1976" s="2">
        <f>MACD!E1976</f>
        <v>8.3799267089024188E-3</v>
      </c>
      <c r="E1976" s="2">
        <f>MACD!F1976</f>
        <v>1.2243254815657859E-2</v>
      </c>
      <c r="F1976" s="2">
        <f>'Moving Avg'!D1976</f>
        <v>1.6320000000000001</v>
      </c>
      <c r="G1976" s="2">
        <f>'Moving Avg'!F1976</f>
        <v>1.6454999999999997</v>
      </c>
      <c r="H1976" s="2">
        <f>'Moving Avg'!G1976</f>
        <v>1.6943999999999999</v>
      </c>
      <c r="I1976" s="2">
        <f>'Moving Avg'!H1976</f>
        <v>1.7655499999999964</v>
      </c>
      <c r="J1976" s="5" t="str">
        <f>OBV!F1976</f>
        <v>BEARISH</v>
      </c>
      <c r="K1976" s="5" t="str">
        <f>OBV!G1976</f>
        <v>STRONG</v>
      </c>
      <c r="L1976" s="5" t="str">
        <f>OBV!H1976</f>
        <v>BEARISH DIVERGENCE</v>
      </c>
    </row>
    <row r="1977" spans="1:12" ht="13.5" x14ac:dyDescent="0.25">
      <c r="A1977" s="3">
        <f>RSI!A1977</f>
        <v>45183</v>
      </c>
      <c r="B1977" s="2">
        <f>RSI!B1977</f>
        <v>1.65</v>
      </c>
      <c r="C1977" s="2">
        <f>RSI!I1977</f>
        <v>48.857268695659776</v>
      </c>
      <c r="D1977" s="2">
        <f>MACD!E1977</f>
        <v>2.0800902462114745E-3</v>
      </c>
      <c r="E1977" s="2">
        <f>MACD!F1977</f>
        <v>1.0210621901768583E-2</v>
      </c>
      <c r="F1977" s="2">
        <f>'Moving Avg'!D1977</f>
        <v>1.6400000000000001</v>
      </c>
      <c r="G1977" s="2">
        <f>'Moving Avg'!F1977</f>
        <v>1.645</v>
      </c>
      <c r="H1977" s="2">
        <f>'Moving Avg'!G1977</f>
        <v>1.6913999999999998</v>
      </c>
      <c r="I1977" s="2">
        <f>'Moving Avg'!H1977</f>
        <v>1.7634999999999963</v>
      </c>
      <c r="J1977" s="5" t="str">
        <f>OBV!F1977</f>
        <v>BEARISH</v>
      </c>
      <c r="K1977" s="5" t="str">
        <f>OBV!G1977</f>
        <v>STRONG</v>
      </c>
      <c r="L1977" s="5" t="str">
        <f>OBV!H1977</f>
        <v>BEARISH DIVERGENCE</v>
      </c>
    </row>
    <row r="1978" spans="1:12" ht="13.5" x14ac:dyDescent="0.25">
      <c r="A1978" s="3">
        <f>RSI!A1978</f>
        <v>45184</v>
      </c>
      <c r="B1978" s="2">
        <f>RSI!B1978</f>
        <v>1.65</v>
      </c>
      <c r="C1978" s="2">
        <f>RSI!I1978</f>
        <v>48.857268695659776</v>
      </c>
      <c r="D1978" s="2">
        <f>MACD!E1978</f>
        <v>-6.298187213118478E-3</v>
      </c>
      <c r="E1978" s="2">
        <f>MACD!F1978</f>
        <v>6.9088600787911708E-3</v>
      </c>
      <c r="F1978" s="2">
        <f>'Moving Avg'!D1978</f>
        <v>1.65</v>
      </c>
      <c r="G1978" s="2">
        <f>'Moving Avg'!F1978</f>
        <v>1.6435</v>
      </c>
      <c r="H1978" s="2">
        <f>'Moving Avg'!G1978</f>
        <v>1.6890000000000001</v>
      </c>
      <c r="I1978" s="2">
        <f>'Moving Avg'!H1978</f>
        <v>1.7617499999999962</v>
      </c>
      <c r="J1978" s="5" t="str">
        <f>OBV!F1978</f>
        <v>BEARISH</v>
      </c>
      <c r="K1978" s="5" t="str">
        <f>OBV!G1978</f>
        <v>STRONG</v>
      </c>
      <c r="L1978" s="5" t="str">
        <f>OBV!H1978</f>
        <v>BEARISH DIVERGENCE</v>
      </c>
    </row>
    <row r="1979" spans="1:12" ht="13.5" x14ac:dyDescent="0.25">
      <c r="A1979" s="3">
        <f>RSI!A1979</f>
        <v>45187</v>
      </c>
      <c r="B1979" s="2">
        <f>RSI!B1979</f>
        <v>1.63</v>
      </c>
      <c r="C1979" s="2">
        <f>RSI!I1979</f>
        <v>45.12856098114171</v>
      </c>
      <c r="D1979" s="2">
        <f>MACD!E1979</f>
        <v>-1.0340448046347372E-2</v>
      </c>
      <c r="E1979" s="2">
        <f>MACD!F1979</f>
        <v>3.4589984537634622E-3</v>
      </c>
      <c r="F1979" s="2">
        <f>'Moving Avg'!D1979</f>
        <v>1.65</v>
      </c>
      <c r="G1979" s="2">
        <f>'Moving Avg'!F1979</f>
        <v>1.6404999999999998</v>
      </c>
      <c r="H1979" s="2">
        <f>'Moving Avg'!G1979</f>
        <v>1.6857999999999995</v>
      </c>
      <c r="I1979" s="2">
        <f>'Moving Avg'!H1979</f>
        <v>1.7601499999999961</v>
      </c>
      <c r="J1979" s="5" t="str">
        <f>OBV!F1979</f>
        <v>BEARISH</v>
      </c>
      <c r="K1979" s="5" t="str">
        <f>OBV!G1979</f>
        <v>STRONG</v>
      </c>
      <c r="L1979" s="5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1.63</v>
      </c>
      <c r="C1980" s="2">
        <f>RSI!I1980</f>
        <v>45.12856098114171</v>
      </c>
      <c r="D1980" s="2">
        <f>MACD!E1980</f>
        <v>-7.4636957299727413E-3</v>
      </c>
      <c r="E1980" s="2">
        <f>MACD!F1980</f>
        <v>1.2744596170162215E-3</v>
      </c>
      <c r="F1980" s="2">
        <f>'Moving Avg'!D1980</f>
        <v>1.6419999999999999</v>
      </c>
      <c r="G1980" s="2">
        <f>'Moving Avg'!F1980</f>
        <v>1.6374999999999997</v>
      </c>
      <c r="H1980" s="2">
        <f>'Moving Avg'!G1980</f>
        <v>1.6827999999999994</v>
      </c>
      <c r="I1980" s="2">
        <f>'Moving Avg'!H1980</f>
        <v>1.7585499999999963</v>
      </c>
      <c r="J1980" s="5" t="str">
        <f>OBV!F1980</f>
        <v>BEARISH</v>
      </c>
      <c r="K1980" s="5" t="str">
        <f>OBV!G1980</f>
        <v>STRONG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1.63</v>
      </c>
      <c r="C1981" s="2">
        <f>RSI!I1981</f>
        <v>45.12856098114171</v>
      </c>
      <c r="D1981" s="2">
        <f>MACD!E1981</f>
        <v>-1.1050699519366214E-2</v>
      </c>
      <c r="E1981" s="2">
        <f>MACD!F1981</f>
        <v>-1.1905722102602658E-3</v>
      </c>
      <c r="F1981" s="2">
        <f>'Moving Avg'!D1981</f>
        <v>1.6379999999999999</v>
      </c>
      <c r="G1981" s="2">
        <f>'Moving Avg'!F1981</f>
        <v>1.6344999999999998</v>
      </c>
      <c r="H1981" s="2">
        <f>'Moving Avg'!G1981</f>
        <v>1.6797999999999995</v>
      </c>
      <c r="I1981" s="2">
        <f>'Moving Avg'!H1981</f>
        <v>1.7569499999999962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</row>
    <row r="1982" spans="1:12" ht="13.5" x14ac:dyDescent="0.25">
      <c r="A1982" s="3">
        <f>RSI!A1982</f>
        <v>45190</v>
      </c>
      <c r="B1982" s="2">
        <f>RSI!B1982</f>
        <v>1.63</v>
      </c>
      <c r="C1982" s="2">
        <f>RSI!I1982</f>
        <v>45.12856098114171</v>
      </c>
      <c r="D1982" s="2">
        <f>MACD!E1982</f>
        <v>-1.3963016453855559E-2</v>
      </c>
      <c r="E1982" s="2">
        <f>MACD!F1982</f>
        <v>-3.7450610589793245E-3</v>
      </c>
      <c r="F1982" s="2">
        <f>'Moving Avg'!D1982</f>
        <v>1.6339999999999999</v>
      </c>
      <c r="G1982" s="2">
        <f>'Moving Avg'!F1982</f>
        <v>1.6314999999999995</v>
      </c>
      <c r="H1982" s="2">
        <f>'Moving Avg'!G1982</f>
        <v>1.6767999999999992</v>
      </c>
      <c r="I1982" s="2">
        <f>'Moving Avg'!H1982</f>
        <v>1.7555999999999963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1.64</v>
      </c>
      <c r="C1983" s="2">
        <f>RSI!I1983</f>
        <v>47.807401234388003</v>
      </c>
      <c r="D1983" s="2">
        <f>MACD!E1983</f>
        <v>-1.8592746058325949E-2</v>
      </c>
      <c r="E1983" s="2">
        <f>MACD!F1983</f>
        <v>-6.7145980588486504E-3</v>
      </c>
      <c r="F1983" s="2">
        <f>'Moving Avg'!D1983</f>
        <v>1.6320000000000001</v>
      </c>
      <c r="G1983" s="2">
        <f>'Moving Avg'!F1983</f>
        <v>1.6309999999999996</v>
      </c>
      <c r="H1983" s="2">
        <f>'Moving Avg'!G1983</f>
        <v>1.6743999999999994</v>
      </c>
      <c r="I1983" s="2">
        <f>'Moving Avg'!H1983</f>
        <v>1.7542999999999964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1.63</v>
      </c>
      <c r="C1984" s="2">
        <f>RSI!I1984</f>
        <v>45.419441814187493</v>
      </c>
      <c r="D1984" s="2">
        <f>MACD!E1984</f>
        <v>-1.7107859041220808E-2</v>
      </c>
      <c r="E1984" s="2">
        <f>MACD!F1984</f>
        <v>-8.7932502553230811E-3</v>
      </c>
      <c r="F1984" s="2">
        <f>'Moving Avg'!D1984</f>
        <v>1.6320000000000001</v>
      </c>
      <c r="G1984" s="2">
        <f>'Moving Avg'!F1984</f>
        <v>1.6319999999999997</v>
      </c>
      <c r="H1984" s="2">
        <f>'Moving Avg'!G1984</f>
        <v>1.6727999999999992</v>
      </c>
      <c r="I1984" s="2">
        <f>'Moving Avg'!H1984</f>
        <v>1.7526999999999964</v>
      </c>
      <c r="J1984" s="5" t="str">
        <f>OBV!F1984</f>
        <v>BEARISH</v>
      </c>
      <c r="K1984" s="5" t="str">
        <f>OBV!G1984</f>
        <v>STRONG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1.64</v>
      </c>
      <c r="C1985" s="2">
        <f>RSI!I1985</f>
        <v>48.205560584531455</v>
      </c>
      <c r="D1985" s="2">
        <f>MACD!E1985</f>
        <v>-1.0336419252420459E-2</v>
      </c>
      <c r="E1985" s="2">
        <f>MACD!F1985</f>
        <v>-9.101884054742557E-3</v>
      </c>
      <c r="F1985" s="2">
        <f>'Moving Avg'!D1985</f>
        <v>1.6339999999999999</v>
      </c>
      <c r="G1985" s="2">
        <f>'Moving Avg'!F1985</f>
        <v>1.6314999999999995</v>
      </c>
      <c r="H1985" s="2">
        <f>'Moving Avg'!G1985</f>
        <v>1.6705999999999994</v>
      </c>
      <c r="I1985" s="2">
        <f>'Moving Avg'!H1985</f>
        <v>1.7511499999999964</v>
      </c>
      <c r="J1985" s="5" t="str">
        <f>OBV!F1985</f>
        <v>BEARISH</v>
      </c>
      <c r="K1985" s="5" t="str">
        <f>OBV!G1985</f>
        <v>STRONG</v>
      </c>
      <c r="L1985" s="5" t="str">
        <f>OBV!H1985</f>
        <v>BEARISH DIVERGENCE</v>
      </c>
    </row>
    <row r="1986" spans="1:12" ht="13.5" x14ac:dyDescent="0.25">
      <c r="A1986" s="3">
        <f>RSI!A1986</f>
        <v>45197</v>
      </c>
      <c r="B1986" s="2">
        <f>RSI!B1986</f>
        <v>1.64</v>
      </c>
      <c r="C1986" s="2">
        <f>RSI!I1986</f>
        <v>48.205560584531455</v>
      </c>
      <c r="D1986" s="2">
        <f>MACD!E1986</f>
        <v>-7.648408942079632E-3</v>
      </c>
      <c r="E1986" s="2">
        <f>MACD!F1986</f>
        <v>-8.8111890322099731E-3</v>
      </c>
      <c r="F1986" s="2">
        <f>'Moving Avg'!D1986</f>
        <v>1.6359999999999999</v>
      </c>
      <c r="G1986" s="2">
        <f>'Moving Avg'!F1986</f>
        <v>1.6309999999999996</v>
      </c>
      <c r="H1986" s="2">
        <f>'Moving Avg'!G1986</f>
        <v>1.6689999999999996</v>
      </c>
      <c r="I1986" s="2">
        <f>'Moving Avg'!H1986</f>
        <v>1.7494499999999968</v>
      </c>
      <c r="J1986" s="5" t="str">
        <f>OBV!F1986</f>
        <v>BEARISH</v>
      </c>
      <c r="K1986" s="5" t="str">
        <f>OBV!G1986</f>
        <v>STRONG</v>
      </c>
      <c r="L1986" s="5" t="str">
        <f>OBV!H1986</f>
        <v>BEARISH DIVERGENCE</v>
      </c>
    </row>
    <row r="1987" spans="1:12" ht="13.5" x14ac:dyDescent="0.25">
      <c r="A1987" s="3">
        <f>RSI!A1987</f>
        <v>45198</v>
      </c>
      <c r="B1987" s="2">
        <f>RSI!B1987</f>
        <v>1.65</v>
      </c>
      <c r="C1987" s="2">
        <f>RSI!I1987</f>
        <v>51.100474570236841</v>
      </c>
      <c r="D1987" s="2">
        <f>MACD!E1987</f>
        <v>-6.0820372295093961E-3</v>
      </c>
      <c r="E1987" s="2">
        <f>MACD!F1987</f>
        <v>-8.2653586716698573E-3</v>
      </c>
      <c r="F1987" s="2">
        <f>'Moving Avg'!D1987</f>
        <v>1.64</v>
      </c>
      <c r="G1987" s="2">
        <f>'Moving Avg'!F1987</f>
        <v>1.6324999999999996</v>
      </c>
      <c r="H1987" s="2">
        <f>'Moving Avg'!G1987</f>
        <v>1.6667999999999994</v>
      </c>
      <c r="I1987" s="2">
        <f>'Moving Avg'!H1987</f>
        <v>1.7480499999999966</v>
      </c>
      <c r="J1987" s="5" t="str">
        <f>OBV!F1987</f>
        <v>BEARISH</v>
      </c>
      <c r="K1987" s="5" t="str">
        <f>OBV!G1987</f>
        <v>NEUTRAL</v>
      </c>
      <c r="L1987" s="5" t="str">
        <f>OBV!H1987</f>
        <v>BEARISH DIVERGENCE</v>
      </c>
    </row>
    <row r="1988" spans="1:12" ht="13.5" x14ac:dyDescent="0.25">
      <c r="A1988" s="3">
        <f>RSI!A1988</f>
        <v>45201</v>
      </c>
      <c r="B1988" s="2">
        <f>RSI!B1988</f>
        <v>1.65</v>
      </c>
      <c r="C1988" s="2">
        <f>RSI!I1988</f>
        <v>51.100474570236841</v>
      </c>
      <c r="D1988" s="2">
        <f>MACD!E1988</f>
        <v>-4.7855119592108419E-3</v>
      </c>
      <c r="E1988" s="2">
        <f>MACD!F1988</f>
        <v>-7.5693893291780548E-3</v>
      </c>
      <c r="F1988" s="2">
        <f>'Moving Avg'!D1988</f>
        <v>1.6419999999999999</v>
      </c>
      <c r="G1988" s="2">
        <f>'Moving Avg'!F1988</f>
        <v>1.6349999999999998</v>
      </c>
      <c r="H1988" s="2">
        <f>'Moving Avg'!G1988</f>
        <v>1.6641999999999997</v>
      </c>
      <c r="I1988" s="2">
        <f>'Moving Avg'!H1988</f>
        <v>1.7467499999999967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</row>
    <row r="1989" spans="1:12" ht="13.5" x14ac:dyDescent="0.25">
      <c r="A1989" s="3">
        <f>RSI!A1989</f>
        <v>45202</v>
      </c>
      <c r="B1989" s="2">
        <f>RSI!B1989</f>
        <v>1.69</v>
      </c>
      <c r="C1989" s="2">
        <f>RSI!I1989</f>
        <v>61.168900386232345</v>
      </c>
      <c r="D1989" s="2">
        <f>MACD!E1989</f>
        <v>-9.7550660983305448E-3</v>
      </c>
      <c r="E1989" s="2">
        <f>MACD!F1989</f>
        <v>-8.0065246830085535E-3</v>
      </c>
      <c r="F1989" s="2">
        <f>'Moving Avg'!D1989</f>
        <v>1.6539999999999999</v>
      </c>
      <c r="G1989" s="2">
        <f>'Moving Avg'!F1989</f>
        <v>1.6389999999999998</v>
      </c>
      <c r="H1989" s="2">
        <f>'Moving Avg'!G1989</f>
        <v>1.6623999999999994</v>
      </c>
      <c r="I1989" s="2">
        <f>'Moving Avg'!H1989</f>
        <v>1.7456999999999967</v>
      </c>
      <c r="J1989" s="5" t="str">
        <f>OBV!F1989</f>
        <v>BULLISH</v>
      </c>
      <c r="K1989" s="5" t="str">
        <f>OBV!G1989</f>
        <v>WEAK</v>
      </c>
      <c r="L1989" s="5" t="str">
        <f>OBV!H1989</f>
        <v>CONFIRMED BULLISH</v>
      </c>
    </row>
    <row r="1990" spans="1:12" ht="13.5" x14ac:dyDescent="0.25">
      <c r="A1990" s="3">
        <f>RSI!A1990</f>
        <v>45203</v>
      </c>
      <c r="B1990" s="2">
        <f>RSI!B1990</f>
        <v>1.71</v>
      </c>
      <c r="C1990" s="2">
        <f>RSI!I1990</f>
        <v>65.044405470702259</v>
      </c>
      <c r="D1990" s="2">
        <f>MACD!E1990</f>
        <v>-1.5702664741819694E-2</v>
      </c>
      <c r="E1990" s="2">
        <f>MACD!F1990</f>
        <v>-9.5457526947707819E-3</v>
      </c>
      <c r="F1990" s="2">
        <f>'Moving Avg'!D1990</f>
        <v>1.6679999999999999</v>
      </c>
      <c r="G1990" s="2">
        <f>'Moving Avg'!F1990</f>
        <v>1.6419999999999999</v>
      </c>
      <c r="H1990" s="2">
        <f>'Moving Avg'!G1990</f>
        <v>1.6609999999999994</v>
      </c>
      <c r="I1990" s="2">
        <f>'Moving Avg'!H1990</f>
        <v>1.7447499999999969</v>
      </c>
      <c r="J1990" s="5" t="str">
        <f>OBV!F1990</f>
        <v>BULLISH</v>
      </c>
      <c r="K1990" s="5" t="str">
        <f>OBV!G1990</f>
        <v>WEAK</v>
      </c>
      <c r="L1990" s="5" t="str">
        <f>OBV!H1990</f>
        <v>CONFIRMED BULLISH</v>
      </c>
    </row>
    <row r="1991" spans="1:12" ht="13.5" x14ac:dyDescent="0.25">
      <c r="A1991" s="3">
        <f>RSI!A1991</f>
        <v>45204</v>
      </c>
      <c r="B1991" s="2">
        <f>RSI!B1991</f>
        <v>1.73</v>
      </c>
      <c r="C1991" s="2">
        <f>RSI!I1991</f>
        <v>68.436856273781714</v>
      </c>
      <c r="D1991" s="2">
        <f>MACD!E1991</f>
        <v>-2.2576678895643632E-2</v>
      </c>
      <c r="E1991" s="2">
        <f>MACD!F1991</f>
        <v>-1.2151937934945352E-2</v>
      </c>
      <c r="F1991" s="2">
        <f>'Moving Avg'!D1991</f>
        <v>1.6859999999999999</v>
      </c>
      <c r="G1991" s="2">
        <f>'Moving Avg'!F1991</f>
        <v>1.6479999999999997</v>
      </c>
      <c r="H1991" s="2">
        <f>'Moving Avg'!G1991</f>
        <v>1.6599999999999997</v>
      </c>
      <c r="I1991" s="2">
        <f>'Moving Avg'!H1991</f>
        <v>1.7436999999999969</v>
      </c>
      <c r="J1991" s="5" t="str">
        <f>OBV!F1991</f>
        <v>BULLISH</v>
      </c>
      <c r="K1991" s="5" t="str">
        <f>OBV!G1991</f>
        <v>WEAK</v>
      </c>
      <c r="L1991" s="5" t="str">
        <f>OBV!H1991</f>
        <v>CONFIRMED BULLISH</v>
      </c>
    </row>
    <row r="1992" spans="1:12" ht="13.5" x14ac:dyDescent="0.25">
      <c r="A1992" s="3">
        <f>RSI!A1992</f>
        <v>45205</v>
      </c>
      <c r="B1992" s="2">
        <f>RSI!B1992</f>
        <v>1.78</v>
      </c>
      <c r="C1992" s="2">
        <f>RSI!I1992</f>
        <v>74.975491545114153</v>
      </c>
      <c r="D1992" s="2">
        <f>MACD!E1992</f>
        <v>-3.2548323273760449E-2</v>
      </c>
      <c r="E1992" s="2">
        <f>MACD!F1992</f>
        <v>-1.6231215002708372E-2</v>
      </c>
      <c r="F1992" s="2">
        <f>'Moving Avg'!D1992</f>
        <v>1.7119999999999997</v>
      </c>
      <c r="G1992" s="2">
        <f>'Moving Avg'!F1992</f>
        <v>1.6564999999999999</v>
      </c>
      <c r="H1992" s="2">
        <f>'Moving Avg'!G1992</f>
        <v>1.6604000000000001</v>
      </c>
      <c r="I1992" s="2">
        <f>'Moving Avg'!H1992</f>
        <v>1.7430999999999965</v>
      </c>
      <c r="J1992" s="5" t="str">
        <f>OBV!F1992</f>
        <v>BULLISH</v>
      </c>
      <c r="K1992" s="5" t="str">
        <f>OBV!G1992</f>
        <v>WEAK</v>
      </c>
      <c r="L1992" s="5" t="str">
        <f>OBV!H1992</f>
        <v>CONFIRMED BULLISH</v>
      </c>
    </row>
    <row r="1993" spans="1:12" ht="13.5" x14ac:dyDescent="0.25">
      <c r="A1993" s="3">
        <f>RSI!A1993</f>
        <v>45208</v>
      </c>
      <c r="B1993" s="2">
        <f>RSI!B1993</f>
        <v>1.83</v>
      </c>
      <c r="C1993" s="2">
        <f>RSI!I1993</f>
        <v>79.540027126805001</v>
      </c>
      <c r="D1993" s="2">
        <f>MACD!E1993</f>
        <v>-4.3864587977142211E-2</v>
      </c>
      <c r="E1993" s="2">
        <f>MACD!F1993</f>
        <v>-2.1757889597595143E-2</v>
      </c>
      <c r="F1993" s="2">
        <f>'Moving Avg'!D1993</f>
        <v>1.748</v>
      </c>
      <c r="G1993" s="2">
        <f>'Moving Avg'!F1993</f>
        <v>1.6679999999999999</v>
      </c>
      <c r="H1993" s="2">
        <f>'Moving Avg'!G1993</f>
        <v>1.6628000000000003</v>
      </c>
      <c r="I1993" s="2">
        <f>'Moving Avg'!H1993</f>
        <v>1.7424999999999966</v>
      </c>
      <c r="J1993" s="5" t="str">
        <f>OBV!F1993</f>
        <v>BULLISH</v>
      </c>
      <c r="K1993" s="5" t="str">
        <f>OBV!G1993</f>
        <v>WEAK</v>
      </c>
      <c r="L1993" s="5" t="str">
        <f>OBV!H1993</f>
        <v>CONFIRMED BULLISH</v>
      </c>
    </row>
    <row r="1994" spans="1:12" ht="13.5" x14ac:dyDescent="0.25">
      <c r="A1994" s="3">
        <f>RSI!A1994</f>
        <v>45209</v>
      </c>
      <c r="B1994" s="2">
        <f>RSI!B1994</f>
        <v>1.88</v>
      </c>
      <c r="C1994" s="2">
        <f>RSI!I1994</f>
        <v>82.89919869351796</v>
      </c>
      <c r="D1994" s="2">
        <f>MACD!E1994</f>
        <v>-5.9638133394582349E-2</v>
      </c>
      <c r="E1994" s="2">
        <f>MACD!F1994</f>
        <v>-2.9333938356992585E-2</v>
      </c>
      <c r="F1994" s="2">
        <f>'Moving Avg'!D1994</f>
        <v>1.786</v>
      </c>
      <c r="G1994" s="2">
        <f>'Moving Avg'!F1994</f>
        <v>1.6804999999999999</v>
      </c>
      <c r="H1994" s="2">
        <f>'Moving Avg'!G1994</f>
        <v>1.6664000000000001</v>
      </c>
      <c r="I1994" s="2">
        <f>'Moving Avg'!H1994</f>
        <v>1.7419999999999967</v>
      </c>
      <c r="J1994" s="5" t="str">
        <f>OBV!F1994</f>
        <v>BULLISH</v>
      </c>
      <c r="K1994" s="5" t="str">
        <f>OBV!G1994</f>
        <v>WEAK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1.83</v>
      </c>
      <c r="C1995" s="2">
        <f>RSI!I1995</f>
        <v>70.443874157734029</v>
      </c>
      <c r="D1995" s="2">
        <f>MACD!E1995</f>
        <v>-6.8923525007738018E-2</v>
      </c>
      <c r="E1995" s="2">
        <f>MACD!F1995</f>
        <v>-3.7251855687141677E-2</v>
      </c>
      <c r="F1995" s="2">
        <f>'Moving Avg'!D1995</f>
        <v>1.81</v>
      </c>
      <c r="G1995" s="2">
        <f>'Moving Avg'!F1995</f>
        <v>1.6885000000000001</v>
      </c>
      <c r="H1995" s="2">
        <f>'Moving Avg'!G1995</f>
        <v>1.6692000000000002</v>
      </c>
      <c r="I1995" s="2">
        <f>'Moving Avg'!H1995</f>
        <v>1.741199999999997</v>
      </c>
      <c r="J1995" s="5" t="str">
        <f>OBV!F1995</f>
        <v>BULLISH</v>
      </c>
      <c r="K1995" s="5" t="str">
        <f>OBV!G1995</f>
        <v>WEAK</v>
      </c>
      <c r="L1995" s="5" t="str">
        <f>OBV!H1995</f>
        <v>CONFIRMED BULLISH</v>
      </c>
    </row>
    <row r="1996" spans="1:12" ht="13.5" x14ac:dyDescent="0.25">
      <c r="A1996" s="3">
        <f>RSI!A1996</f>
        <v>45211</v>
      </c>
      <c r="B1996" s="2">
        <f>RSI!B1996</f>
        <v>1.88</v>
      </c>
      <c r="C1996" s="2">
        <f>RSI!I1996</f>
        <v>74.56014571463956</v>
      </c>
      <c r="D1996" s="2">
        <f>MACD!E1996</f>
        <v>-8.1281897069239051E-2</v>
      </c>
      <c r="E1996" s="2">
        <f>MACD!F1996</f>
        <v>-4.6057863963561152E-2</v>
      </c>
      <c r="F1996" s="2">
        <f>'Moving Avg'!D1996</f>
        <v>1.8399999999999999</v>
      </c>
      <c r="G1996" s="2">
        <f>'Moving Avg'!F1996</f>
        <v>1.7000000000000004</v>
      </c>
      <c r="H1996" s="2">
        <f>'Moving Avg'!G1996</f>
        <v>1.6728000000000001</v>
      </c>
      <c r="I1996" s="2">
        <f>'Moving Avg'!H1996</f>
        <v>1.7407499999999974</v>
      </c>
      <c r="J1996" s="5" t="str">
        <f>OBV!F1996</f>
        <v>BULLISH</v>
      </c>
      <c r="K1996" s="5" t="str">
        <f>OBV!G1996</f>
        <v>WEAK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1.84</v>
      </c>
      <c r="C1997" s="2">
        <f>RSI!I1997</f>
        <v>66.572380875526704</v>
      </c>
      <c r="D1997" s="2">
        <f>MACD!E1997</f>
        <v>-8.827171111093679E-2</v>
      </c>
      <c r="E1997" s="2">
        <f>MACD!F1997</f>
        <v>-5.4500633393036277E-2</v>
      </c>
      <c r="F1997" s="2">
        <f>'Moving Avg'!D1997</f>
        <v>1.8519999999999999</v>
      </c>
      <c r="G1997" s="2">
        <f>'Moving Avg'!F1997</f>
        <v>1.7095000000000007</v>
      </c>
      <c r="H1997" s="2">
        <f>'Moving Avg'!G1997</f>
        <v>1.6758000000000002</v>
      </c>
      <c r="I1997" s="2">
        <f>'Moving Avg'!H1997</f>
        <v>1.7403499999999972</v>
      </c>
      <c r="J1997" s="5" t="str">
        <f>OBV!F1997</f>
        <v>BULLISH</v>
      </c>
      <c r="K1997" s="5" t="str">
        <f>OBV!G1997</f>
        <v>WEAK</v>
      </c>
      <c r="L1997" s="5" t="str">
        <f>OBV!H1997</f>
        <v>CONFIRMED BULLISH</v>
      </c>
    </row>
    <row r="1998" spans="1:12" ht="13.5" x14ac:dyDescent="0.25">
      <c r="A1998" s="3">
        <f>RSI!A1998</f>
        <v>45215</v>
      </c>
      <c r="B1998" s="2">
        <f>RSI!B1998</f>
        <v>1.79</v>
      </c>
      <c r="C1998" s="2">
        <f>RSI!I1998</f>
        <v>58.181659106619449</v>
      </c>
      <c r="D1998" s="2">
        <f>MACD!E1998</f>
        <v>-9.120365417937859E-2</v>
      </c>
      <c r="E1998" s="2">
        <f>MACD!F1998</f>
        <v>-6.1841237550304747E-2</v>
      </c>
      <c r="F1998" s="2">
        <f>'Moving Avg'!D1998</f>
        <v>1.8439999999999999</v>
      </c>
      <c r="G1998" s="2">
        <f>'Moving Avg'!F1998</f>
        <v>1.7165000000000004</v>
      </c>
      <c r="H1998" s="2">
        <f>'Moving Avg'!G1998</f>
        <v>1.6776000000000002</v>
      </c>
      <c r="I1998" s="2">
        <f>'Moving Avg'!H1998</f>
        <v>1.7395499999999975</v>
      </c>
      <c r="J1998" s="5" t="str">
        <f>OBV!F1998</f>
        <v>BULLISH</v>
      </c>
      <c r="K1998" s="5" t="str">
        <f>OBV!G1998</f>
        <v>WEAK</v>
      </c>
      <c r="L1998" s="5" t="str">
        <f>OBV!H1998</f>
        <v>BULLISH DIVERGENCE</v>
      </c>
    </row>
    <row r="1999" spans="1:12" ht="13.5" x14ac:dyDescent="0.25">
      <c r="A1999" s="3">
        <f>RSI!A1999</f>
        <v>45216</v>
      </c>
      <c r="B1999" s="2">
        <f>RSI!B1999</f>
        <v>1.74</v>
      </c>
      <c r="C1999" s="2">
        <f>RSI!I1999</f>
        <v>51.228226699995133</v>
      </c>
      <c r="D1999" s="2">
        <f>MACD!E1999</f>
        <v>-8.4199294427538041E-2</v>
      </c>
      <c r="E1999" s="2">
        <f>MACD!F1999</f>
        <v>-6.6312848925751414E-2</v>
      </c>
      <c r="F1999" s="2">
        <f>'Moving Avg'!D1999</f>
        <v>1.8160000000000001</v>
      </c>
      <c r="G1999" s="2">
        <f>'Moving Avg'!F1999</f>
        <v>1.7220000000000002</v>
      </c>
      <c r="H1999" s="2">
        <f>'Moving Avg'!G1999</f>
        <v>1.6786000000000001</v>
      </c>
      <c r="I1999" s="2">
        <f>'Moving Avg'!H1999</f>
        <v>1.7383999999999975</v>
      </c>
      <c r="J1999" s="5" t="str">
        <f>OBV!F1999</f>
        <v>BULLISH</v>
      </c>
      <c r="K1999" s="5" t="str">
        <f>OBV!G1999</f>
        <v>WEAK</v>
      </c>
      <c r="L1999" s="5" t="str">
        <f>OBV!H1999</f>
        <v>BULLISH DIVERGENCE</v>
      </c>
    </row>
    <row r="2000" spans="1:12" ht="13.5" x14ac:dyDescent="0.25">
      <c r="A2000" s="3">
        <f>RSI!A2000</f>
        <v>45217</v>
      </c>
      <c r="B2000" s="2">
        <f>RSI!B2000</f>
        <v>1.74</v>
      </c>
      <c r="C2000" s="2">
        <f>RSI!I2000</f>
        <v>51.228226699995133</v>
      </c>
      <c r="D2000" s="2">
        <f>MACD!E2000</f>
        <v>-7.5244889557263717E-2</v>
      </c>
      <c r="E2000" s="2">
        <f>MACD!F2000</f>
        <v>-6.8099257052053885E-2</v>
      </c>
      <c r="F2000" s="2">
        <f>'Moving Avg'!D2000</f>
        <v>1.798</v>
      </c>
      <c r="G2000" s="2">
        <f>'Moving Avg'!F2000</f>
        <v>1.7275000000000003</v>
      </c>
      <c r="H2000" s="2">
        <f>'Moving Avg'!G2000</f>
        <v>1.6806000000000001</v>
      </c>
      <c r="I2000" s="2">
        <f>'Moving Avg'!H2000</f>
        <v>1.7369999999999977</v>
      </c>
      <c r="J2000" s="5" t="str">
        <f>OBV!F2000</f>
        <v>BULLISH</v>
      </c>
      <c r="K2000" s="5" t="str">
        <f>OBV!G2000</f>
        <v>WEAK</v>
      </c>
      <c r="L2000" s="5" t="str">
        <f>OBV!H2000</f>
        <v>BULLISH DIVERGENCE</v>
      </c>
    </row>
    <row r="2001" spans="1:12" ht="13.5" x14ac:dyDescent="0.25">
      <c r="A2001" s="3">
        <f>RSI!A2001</f>
        <v>45218</v>
      </c>
      <c r="B2001" s="2">
        <f>RSI!B2001</f>
        <v>1.71</v>
      </c>
      <c r="C2001" s="2">
        <f>RSI!I2001</f>
        <v>47.294999965090256</v>
      </c>
      <c r="D2001" s="2">
        <f>MACD!E2001</f>
        <v>-6.241457360981495E-2</v>
      </c>
      <c r="E2001" s="2">
        <f>MACD!F2001</f>
        <v>-6.6962320363606095E-2</v>
      </c>
      <c r="F2001" s="2">
        <f>'Moving Avg'!D2001</f>
        <v>1.764</v>
      </c>
      <c r="G2001" s="2">
        <f>'Moving Avg'!F2001</f>
        <v>1.7314999999999998</v>
      </c>
      <c r="H2001" s="2">
        <f>'Moving Avg'!G2001</f>
        <v>1.6817999999999997</v>
      </c>
      <c r="I2001" s="2">
        <f>'Moving Avg'!H2001</f>
        <v>1.7357499999999977</v>
      </c>
      <c r="J2001" s="5" t="str">
        <f>OBV!F2001</f>
        <v>BEARISH</v>
      </c>
      <c r="K2001" s="5" t="str">
        <f>OBV!G2001</f>
        <v>STRONG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1.66</v>
      </c>
      <c r="C2002" s="2">
        <f>RSI!I2002</f>
        <v>41.566782446219051</v>
      </c>
      <c r="D2002" s="2">
        <f>MACD!E2002</f>
        <v>-4.0027122954579664E-2</v>
      </c>
      <c r="E2002" s="2">
        <f>MACD!F2002</f>
        <v>-6.1575280881800809E-2</v>
      </c>
      <c r="F2002" s="2">
        <f>'Moving Avg'!D2002</f>
        <v>1.7280000000000002</v>
      </c>
      <c r="G2002" s="2">
        <f>'Moving Avg'!F2002</f>
        <v>1.7329999999999999</v>
      </c>
      <c r="H2002" s="2">
        <f>'Moving Avg'!G2002</f>
        <v>1.6819999999999995</v>
      </c>
      <c r="I2002" s="2">
        <f>'Moving Avg'!H2002</f>
        <v>1.7344999999999977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1.69</v>
      </c>
      <c r="C2003" s="2">
        <f>RSI!I2003</f>
        <v>45.807862649217356</v>
      </c>
      <c r="D2003" s="2">
        <f>MACD!E2003</f>
        <v>-1.5193341125496751E-2</v>
      </c>
      <c r="E2003" s="2">
        <f>MACD!F2003</f>
        <v>-5.2298892930539999E-2</v>
      </c>
      <c r="F2003" s="2">
        <f>'Moving Avg'!D2003</f>
        <v>1.7079999999999997</v>
      </c>
      <c r="G2003" s="2">
        <f>'Moving Avg'!F2003</f>
        <v>1.7354999999999994</v>
      </c>
      <c r="H2003" s="2">
        <f>'Moving Avg'!G2003</f>
        <v>1.6819999999999993</v>
      </c>
      <c r="I2003" s="2">
        <f>'Moving Avg'!H2003</f>
        <v>1.7334499999999977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1.66</v>
      </c>
      <c r="C2004" s="2">
        <f>RSI!I2004</f>
        <v>42.486953750375697</v>
      </c>
      <c r="D2004" s="2">
        <f>MACD!E2004</f>
        <v>1.594644054829164E-2</v>
      </c>
      <c r="E2004" s="2">
        <f>MACD!F2004</f>
        <v>-3.8649826234773671E-2</v>
      </c>
      <c r="F2004" s="2">
        <f>'Moving Avg'!D2004</f>
        <v>1.6920000000000002</v>
      </c>
      <c r="G2004" s="2">
        <f>'Moving Avg'!F2004</f>
        <v>1.7369999999999997</v>
      </c>
      <c r="H2004" s="2">
        <f>'Moving Avg'!G2004</f>
        <v>1.6813999999999996</v>
      </c>
      <c r="I2004" s="2">
        <f>'Moving Avg'!H2004</f>
        <v>1.7322499999999978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</row>
    <row r="2005" spans="1:12" ht="13.5" x14ac:dyDescent="0.25">
      <c r="A2005" s="3">
        <f>RSI!A2005</f>
        <v>45224</v>
      </c>
      <c r="B2005" s="2">
        <f>RSI!B2005</f>
        <v>1.66</v>
      </c>
      <c r="C2005" s="2">
        <f>RSI!I2005</f>
        <v>42.486953750375697</v>
      </c>
      <c r="D2005" s="2">
        <f>MACD!E2005</f>
        <v>3.4976794389028454E-2</v>
      </c>
      <c r="E2005" s="2">
        <f>MACD!F2005</f>
        <v>-2.3924502110013249E-2</v>
      </c>
      <c r="F2005" s="2">
        <f>'Moving Avg'!D2005</f>
        <v>1.6760000000000002</v>
      </c>
      <c r="G2005" s="2">
        <f>'Moving Avg'!F2005</f>
        <v>1.7379999999999995</v>
      </c>
      <c r="H2005" s="2">
        <f>'Moving Avg'!G2005</f>
        <v>1.6807999999999996</v>
      </c>
      <c r="I2005" s="2">
        <f>'Moving Avg'!H2005</f>
        <v>1.7311999999999981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</row>
    <row r="2006" spans="1:12" ht="13.5" x14ac:dyDescent="0.25">
      <c r="A2006" s="3">
        <f>RSI!A2006</f>
        <v>45225</v>
      </c>
      <c r="B2006" s="2">
        <f>RSI!B2006</f>
        <v>1.68</v>
      </c>
      <c r="C2006" s="2">
        <f>RSI!I2006</f>
        <v>45.539595927702742</v>
      </c>
      <c r="D2006" s="2">
        <f>MACD!E2006</f>
        <v>5.7636167974916219E-2</v>
      </c>
      <c r="E2006" s="2">
        <f>MACD!F2006</f>
        <v>-7.6123680930273545E-3</v>
      </c>
      <c r="F2006" s="2">
        <f>'Moving Avg'!D2006</f>
        <v>1.67</v>
      </c>
      <c r="G2006" s="2">
        <f>'Moving Avg'!F2006</f>
        <v>1.7399999999999998</v>
      </c>
      <c r="H2006" s="2">
        <f>'Moving Avg'!G2006</f>
        <v>1.6815999999999998</v>
      </c>
      <c r="I2006" s="2">
        <f>'Moving Avg'!H2006</f>
        <v>1.7300999999999984</v>
      </c>
      <c r="J2006" s="5" t="str">
        <f>OBV!F2006</f>
        <v>BULLISH</v>
      </c>
      <c r="K2006" s="5" t="str">
        <f>OBV!G2006</f>
        <v>NEUTRAL</v>
      </c>
      <c r="L2006" s="5" t="str">
        <f>OBV!H2006</f>
        <v>BULLISH DIVERGENCE</v>
      </c>
    </row>
    <row r="2007" spans="1:12" ht="13.5" x14ac:dyDescent="0.25">
      <c r="A2007" s="3">
        <f>RSI!A2007</f>
        <v>45226</v>
      </c>
      <c r="B2007" s="2">
        <f>RSI!B2007</f>
        <v>1.69</v>
      </c>
      <c r="C2007" s="2">
        <f>RSI!I2007</f>
        <v>47.052832905915501</v>
      </c>
      <c r="D2007" s="2">
        <f>MACD!E2007</f>
        <v>7.0117031405740882E-2</v>
      </c>
      <c r="E2007" s="2">
        <f>MACD!F2007</f>
        <v>7.9335118067262924E-3</v>
      </c>
      <c r="F2007" s="2">
        <f>'Moving Avg'!D2007</f>
        <v>1.6759999999999997</v>
      </c>
      <c r="G2007" s="2">
        <f>'Moving Avg'!F2007</f>
        <v>1.7419999999999998</v>
      </c>
      <c r="H2007" s="2">
        <f>'Moving Avg'!G2007</f>
        <v>1.6821999999999997</v>
      </c>
      <c r="I2007" s="2">
        <f>'Moving Avg'!H2007</f>
        <v>1.7290499999999982</v>
      </c>
      <c r="J2007" s="5" t="str">
        <f>OBV!F2007</f>
        <v>BULLISH</v>
      </c>
      <c r="K2007" s="5" t="str">
        <f>OBV!G2007</f>
        <v>WEAK</v>
      </c>
      <c r="L2007" s="5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1.73</v>
      </c>
      <c r="C2008" s="2">
        <f>RSI!I2008</f>
        <v>52.712805279105872</v>
      </c>
      <c r="D2008" s="2">
        <f>MACD!E2008</f>
        <v>7.0150562225837154E-2</v>
      </c>
      <c r="E2008" s="2">
        <f>MACD!F2008</f>
        <v>2.0376921890548468E-2</v>
      </c>
      <c r="F2008" s="2">
        <f>'Moving Avg'!D2008</f>
        <v>1.6839999999999999</v>
      </c>
      <c r="G2008" s="2">
        <f>'Moving Avg'!F2008</f>
        <v>1.7459999999999998</v>
      </c>
      <c r="H2008" s="2">
        <f>'Moving Avg'!G2008</f>
        <v>1.6832</v>
      </c>
      <c r="I2008" s="2">
        <f>'Moving Avg'!H2008</f>
        <v>1.7284499999999985</v>
      </c>
      <c r="J2008" s="5" t="str">
        <f>OBV!F2008</f>
        <v>BULLISH</v>
      </c>
      <c r="K2008" s="5" t="str">
        <f>OBV!G2008</f>
        <v>WEAK</v>
      </c>
      <c r="L2008" s="5" t="str">
        <f>OBV!H2008</f>
        <v>CONFIRMED BULLISH</v>
      </c>
    </row>
    <row r="2009" spans="1:12" ht="13.5" x14ac:dyDescent="0.25">
      <c r="A2009" s="3">
        <f>RSI!A2009</f>
        <v>45230</v>
      </c>
      <c r="B2009" s="2">
        <f>RSI!B2009</f>
        <v>1.74</v>
      </c>
      <c r="C2009" s="2">
        <f>RSI!I2009</f>
        <v>54.035675253849497</v>
      </c>
      <c r="D2009" s="2">
        <f>MACD!E2009</f>
        <v>6.1628108455532571E-2</v>
      </c>
      <c r="E2009" s="2">
        <f>MACD!F2009</f>
        <v>2.8627159203545288E-2</v>
      </c>
      <c r="F2009" s="2">
        <f>'Moving Avg'!D2009</f>
        <v>1.7</v>
      </c>
      <c r="G2009" s="2">
        <f>'Moving Avg'!F2009</f>
        <v>1.7484999999999999</v>
      </c>
      <c r="H2009" s="2">
        <f>'Moving Avg'!G2009</f>
        <v>1.6841999999999997</v>
      </c>
      <c r="I2009" s="2">
        <f>'Moving Avg'!H2009</f>
        <v>1.7278999999999984</v>
      </c>
      <c r="J2009" s="5" t="str">
        <f>OBV!F2009</f>
        <v>BULLISH</v>
      </c>
      <c r="K2009" s="5" t="str">
        <f>OBV!G2009</f>
        <v>WEAK</v>
      </c>
      <c r="L2009" s="5" t="str">
        <f>OBV!H2009</f>
        <v>CONFIRMED BULLISH</v>
      </c>
    </row>
    <row r="2010" spans="1:12" ht="13.5" x14ac:dyDescent="0.25">
      <c r="A2010" s="3">
        <f>RSI!A2010</f>
        <v>45231</v>
      </c>
      <c r="B2010" s="2">
        <f>RSI!B2010</f>
        <v>1.74</v>
      </c>
      <c r="C2010" s="2">
        <f>RSI!I2010</f>
        <v>54.03567525384949</v>
      </c>
      <c r="D2010" s="2">
        <f>MACD!E2010</f>
        <v>5.424865768443321E-2</v>
      </c>
      <c r="E2010" s="2">
        <f>MACD!F2010</f>
        <v>3.3751458899722871E-2</v>
      </c>
      <c r="F2010" s="2">
        <f>'Moving Avg'!D2010</f>
        <v>1.716</v>
      </c>
      <c r="G2010" s="2">
        <f>'Moving Avg'!F2010</f>
        <v>1.75</v>
      </c>
      <c r="H2010" s="2">
        <f>'Moving Avg'!G2010</f>
        <v>1.6851999999999996</v>
      </c>
      <c r="I2010" s="2">
        <f>'Moving Avg'!H2010</f>
        <v>1.7273499999999986</v>
      </c>
      <c r="J2010" s="5" t="str">
        <f>OBV!F2010</f>
        <v>BULLISH</v>
      </c>
      <c r="K2010" s="5" t="str">
        <f>OBV!G2010</f>
        <v>WEAK</v>
      </c>
      <c r="L2010" s="5" t="str">
        <f>OBV!H2010</f>
        <v>CONFIRMED BULLISH</v>
      </c>
    </row>
    <row r="2011" spans="1:12" ht="13.5" x14ac:dyDescent="0.25">
      <c r="A2011" s="3">
        <f>RSI!A2011</f>
        <v>45232</v>
      </c>
      <c r="B2011" s="2">
        <f>RSI!B2011</f>
        <v>1.79</v>
      </c>
      <c r="C2011" s="2">
        <f>RSI!I2011</f>
        <v>60.45137929465907</v>
      </c>
      <c r="D2011" s="2">
        <f>MACD!E2011</f>
        <v>3.9529730069646885E-2</v>
      </c>
      <c r="E2011" s="2">
        <f>MACD!F2011</f>
        <v>3.4907113133707673E-2</v>
      </c>
      <c r="F2011" s="2">
        <f>'Moving Avg'!D2011</f>
        <v>1.7380000000000002</v>
      </c>
      <c r="G2011" s="2">
        <f>'Moving Avg'!F2011</f>
        <v>1.7530000000000001</v>
      </c>
      <c r="H2011" s="2">
        <f>'Moving Avg'!G2011</f>
        <v>1.6871999999999998</v>
      </c>
      <c r="I2011" s="2">
        <f>'Moving Avg'!H2011</f>
        <v>1.726799999999999</v>
      </c>
      <c r="J2011" s="5" t="str">
        <f>OBV!F2011</f>
        <v>BULLISH</v>
      </c>
      <c r="K2011" s="5" t="str">
        <f>OBV!G2011</f>
        <v>WEAK</v>
      </c>
      <c r="L2011" s="5" t="str">
        <f>OBV!H2011</f>
        <v>CONFIRMED BULLISH</v>
      </c>
    </row>
    <row r="2012" spans="1:12" ht="13.5" x14ac:dyDescent="0.25">
      <c r="A2012" s="3">
        <f>RSI!A2012</f>
        <v>45233</v>
      </c>
      <c r="B2012" s="2">
        <f>RSI!B2012</f>
        <v>1.84</v>
      </c>
      <c r="C2012" s="2">
        <f>RSI!I2012</f>
        <v>65.619372350429771</v>
      </c>
      <c r="D2012" s="2">
        <f>MACD!E2012</f>
        <v>1.5239633162681399E-2</v>
      </c>
      <c r="E2012" s="2">
        <f>MACD!F2012</f>
        <v>3.0973617139502418E-2</v>
      </c>
      <c r="F2012" s="2">
        <f>'Moving Avg'!D2012</f>
        <v>1.768</v>
      </c>
      <c r="G2012" s="2">
        <f>'Moving Avg'!F2012</f>
        <v>1.7560000000000002</v>
      </c>
      <c r="H2012" s="2">
        <f>'Moving Avg'!G2012</f>
        <v>1.6901999999999999</v>
      </c>
      <c r="I2012" s="2">
        <f>'Moving Avg'!H2012</f>
        <v>1.7267499999999987</v>
      </c>
      <c r="J2012" s="5" t="str">
        <f>OBV!F2012</f>
        <v>BULLISH</v>
      </c>
      <c r="K2012" s="5" t="str">
        <f>OBV!G2012</f>
        <v>WEAK</v>
      </c>
      <c r="L2012" s="5" t="str">
        <f>OBV!H2012</f>
        <v>CONFIRMED BULLISH</v>
      </c>
    </row>
    <row r="2013" spans="1:12" ht="13.5" x14ac:dyDescent="0.25">
      <c r="A2013" s="3">
        <f>RSI!A2013</f>
        <v>45236</v>
      </c>
      <c r="B2013" s="2">
        <f>RSI!B2013</f>
        <v>1.79</v>
      </c>
      <c r="C2013" s="2">
        <f>RSI!I2013</f>
        <v>57.524204066380399</v>
      </c>
      <c r="D2013" s="2">
        <f>MACD!E2013</f>
        <v>2.3030656924072357E-3</v>
      </c>
      <c r="E2013" s="2">
        <f>MACD!F2013</f>
        <v>2.5239506850083384E-2</v>
      </c>
      <c r="F2013" s="2">
        <f>'Moving Avg'!D2013</f>
        <v>1.7799999999999998</v>
      </c>
      <c r="G2013" s="2">
        <f>'Moving Avg'!F2013</f>
        <v>1.754</v>
      </c>
      <c r="H2013" s="2">
        <f>'Moving Avg'!G2013</f>
        <v>1.6930000000000001</v>
      </c>
      <c r="I2013" s="2">
        <f>'Moving Avg'!H2013</f>
        <v>1.726699999999999</v>
      </c>
      <c r="J2013" s="5" t="str">
        <f>OBV!F2013</f>
        <v>BULLISH</v>
      </c>
      <c r="K2013" s="5" t="str">
        <f>OBV!G2013</f>
        <v>WEAK</v>
      </c>
      <c r="L2013" s="5" t="str">
        <f>OBV!H2013</f>
        <v>CONFIRMED BULLISH</v>
      </c>
    </row>
    <row r="2014" spans="1:12" ht="13.5" x14ac:dyDescent="0.25">
      <c r="A2014" s="3">
        <f>RSI!A2014</f>
        <v>45237</v>
      </c>
      <c r="B2014" s="2">
        <f>RSI!B2014</f>
        <v>1.8</v>
      </c>
      <c r="C2014" s="2">
        <f>RSI!I2014</f>
        <v>58.623617418949735</v>
      </c>
      <c r="D2014" s="2">
        <f>MACD!E2014</f>
        <v>-1.4354393900456008E-2</v>
      </c>
      <c r="E2014" s="2">
        <f>MACD!F2014</f>
        <v>1.732072669997551E-2</v>
      </c>
      <c r="F2014" s="2">
        <f>'Moving Avg'!D2014</f>
        <v>1.7920000000000003</v>
      </c>
      <c r="G2014" s="2">
        <f>'Moving Avg'!F2014</f>
        <v>1.7499999999999996</v>
      </c>
      <c r="H2014" s="2">
        <f>'Moving Avg'!G2014</f>
        <v>1.6968000000000001</v>
      </c>
      <c r="I2014" s="2">
        <f>'Moving Avg'!H2014</f>
        <v>1.726699999999999</v>
      </c>
      <c r="J2014" s="5" t="str">
        <f>OBV!F2014</f>
        <v>BULLISH</v>
      </c>
      <c r="K2014" s="5" t="str">
        <f>OBV!G2014</f>
        <v>WEAK</v>
      </c>
      <c r="L2014" s="5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1.8</v>
      </c>
      <c r="C2015" s="2">
        <f>RSI!I2015</f>
        <v>58.623617418949742</v>
      </c>
      <c r="D2015" s="2">
        <f>MACD!E2015</f>
        <v>-2.8836968864659918E-2</v>
      </c>
      <c r="E2015" s="2">
        <f>MACD!F2015</f>
        <v>8.0891875870484249E-3</v>
      </c>
      <c r="F2015" s="2">
        <f>'Moving Avg'!D2015</f>
        <v>1.8039999999999998</v>
      </c>
      <c r="G2015" s="2">
        <f>'Moving Avg'!F2015</f>
        <v>1.7484999999999995</v>
      </c>
      <c r="H2015" s="2">
        <f>'Moving Avg'!G2015</f>
        <v>1.6998</v>
      </c>
      <c r="I2015" s="2">
        <f>'Moving Avg'!H2015</f>
        <v>1.7264499999999992</v>
      </c>
      <c r="J2015" s="5" t="str">
        <f>OBV!F2015</f>
        <v>BULLISH</v>
      </c>
      <c r="K2015" s="5" t="str">
        <f>OBV!G2015</f>
        <v>WEAK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1.8</v>
      </c>
      <c r="C2016" s="2">
        <f>RSI!I2016</f>
        <v>58.623617418949742</v>
      </c>
      <c r="D2016" s="2">
        <f>MACD!E2016</f>
        <v>-3.8373607724196734E-2</v>
      </c>
      <c r="E2016" s="2">
        <f>MACD!F2016</f>
        <v>-1.2033714752006071E-3</v>
      </c>
      <c r="F2016" s="2">
        <f>'Moving Avg'!D2016</f>
        <v>1.8059999999999998</v>
      </c>
      <c r="G2016" s="2">
        <f>'Moving Avg'!F2016</f>
        <v>1.7444999999999997</v>
      </c>
      <c r="H2016" s="2">
        <f>'Moving Avg'!G2016</f>
        <v>1.7027999999999996</v>
      </c>
      <c r="I2016" s="2">
        <f>'Moving Avg'!H2016</f>
        <v>1.7264499999999992</v>
      </c>
      <c r="J2016" s="5" t="str">
        <f>OBV!F2016</f>
        <v>BULLISH</v>
      </c>
      <c r="K2016" s="5" t="str">
        <f>OBV!G2016</f>
        <v>WEAK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1.8</v>
      </c>
      <c r="C2017" s="2">
        <f>RSI!I2017</f>
        <v>58.623617418949749</v>
      </c>
      <c r="D2017" s="2">
        <f>MACD!E2017</f>
        <v>-4.5237087084526673E-2</v>
      </c>
      <c r="E2017" s="2">
        <f>MACD!F2017</f>
        <v>-1.0010114597065821E-2</v>
      </c>
      <c r="F2017" s="2">
        <f>'Moving Avg'!D2017</f>
        <v>1.798</v>
      </c>
      <c r="G2017" s="2">
        <f>'Moving Avg'!F2017</f>
        <v>1.7424999999999997</v>
      </c>
      <c r="H2017" s="2">
        <f>'Moving Avg'!G2017</f>
        <v>1.7063999999999999</v>
      </c>
      <c r="I2017" s="2">
        <f>'Moving Avg'!H2017</f>
        <v>1.7264499999999996</v>
      </c>
      <c r="J2017" s="5" t="str">
        <f>OBV!F2017</f>
        <v>BULLISH</v>
      </c>
      <c r="K2017" s="5" t="str">
        <f>OBV!G2017</f>
        <v>WEAK</v>
      </c>
      <c r="L2017" s="5" t="str">
        <f>OBV!H2017</f>
        <v>BULLISH DIVERGENCE</v>
      </c>
    </row>
    <row r="2018" spans="1:12" ht="13.5" x14ac:dyDescent="0.25">
      <c r="A2018" s="3">
        <f>RSI!A2018</f>
        <v>45243</v>
      </c>
      <c r="B2018" s="2">
        <f>RSI!B2018</f>
        <v>1.77</v>
      </c>
      <c r="C2018" s="2">
        <f>RSI!I2018</f>
        <v>53.079801977572487</v>
      </c>
      <c r="D2018" s="2">
        <f>MACD!E2018</f>
        <v>-4.2976427471286494E-2</v>
      </c>
      <c r="E2018" s="2">
        <f>MACD!F2018</f>
        <v>-1.6603377171909954E-2</v>
      </c>
      <c r="F2018" s="2">
        <f>'Moving Avg'!D2018</f>
        <v>1.794</v>
      </c>
      <c r="G2018" s="2">
        <f>'Moving Avg'!F2018</f>
        <v>1.7414999999999998</v>
      </c>
      <c r="H2018" s="2">
        <f>'Moving Avg'!G2018</f>
        <v>1.7097999999999995</v>
      </c>
      <c r="I2018" s="2">
        <f>'Moving Avg'!H2018</f>
        <v>1.7262999999999993</v>
      </c>
      <c r="J2018" s="5" t="str">
        <f>OBV!F2018</f>
        <v>BULLISH</v>
      </c>
      <c r="K2018" s="5" t="str">
        <f>OBV!G2018</f>
        <v>NEUTRAL</v>
      </c>
      <c r="L2018" s="5" t="str">
        <f>OBV!H2018</f>
        <v>BULLISH DIVERGENCE</v>
      </c>
    </row>
    <row r="2019" spans="1:12" ht="13.5" x14ac:dyDescent="0.25">
      <c r="A2019" s="3">
        <f>RSI!A2019</f>
        <v>45244</v>
      </c>
      <c r="B2019" s="2">
        <f>RSI!B2019</f>
        <v>1.72</v>
      </c>
      <c r="C2019" s="2">
        <f>RSI!I2019</f>
        <v>45.377657571510461</v>
      </c>
      <c r="D2019" s="2">
        <f>MACD!E2019</f>
        <v>-3.5929170766083596E-2</v>
      </c>
      <c r="E2019" s="2">
        <f>MACD!F2019</f>
        <v>-2.0468535890744682E-2</v>
      </c>
      <c r="F2019" s="2">
        <f>'Moving Avg'!D2019</f>
        <v>1.778</v>
      </c>
      <c r="G2019" s="2">
        <f>'Moving Avg'!F2019</f>
        <v>1.7405000000000002</v>
      </c>
      <c r="H2019" s="2">
        <f>'Moving Avg'!G2019</f>
        <v>1.7119999999999995</v>
      </c>
      <c r="I2019" s="2">
        <f>'Moving Avg'!H2019</f>
        <v>1.7256499999999997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</row>
    <row r="2020" spans="1:12" ht="13.5" x14ac:dyDescent="0.25">
      <c r="A2020" s="3">
        <f>RSI!A2020</f>
        <v>45245</v>
      </c>
      <c r="B2020" s="2">
        <f>RSI!B2020</f>
        <v>1.7</v>
      </c>
      <c r="C2020" s="2">
        <f>RSI!I2020</f>
        <v>42.70811158637737</v>
      </c>
      <c r="D2020" s="2">
        <f>MACD!E2020</f>
        <v>-2.8288964848718567E-2</v>
      </c>
      <c r="E2020" s="2">
        <f>MACD!F2020</f>
        <v>-2.2032621682339461E-2</v>
      </c>
      <c r="F2020" s="2">
        <f>'Moving Avg'!D2020</f>
        <v>1.7579999999999998</v>
      </c>
      <c r="G2020" s="2">
        <f>'Moving Avg'!F2020</f>
        <v>1.7385000000000002</v>
      </c>
      <c r="H2020" s="2">
        <f>'Moving Avg'!G2020</f>
        <v>1.7129999999999996</v>
      </c>
      <c r="I2020" s="2">
        <f>'Moving Avg'!H2020</f>
        <v>1.7248999999999994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1.73</v>
      </c>
      <c r="C2021" s="2">
        <f>RSI!I2021</f>
        <v>47.680184398439792</v>
      </c>
      <c r="D2021" s="2">
        <f>MACD!E2021</f>
        <v>-1.6054741239971415E-2</v>
      </c>
      <c r="E2021" s="2">
        <f>MACD!F2021</f>
        <v>-2.0837045593865854E-2</v>
      </c>
      <c r="F2021" s="2">
        <f>'Moving Avg'!D2021</f>
        <v>1.7440000000000002</v>
      </c>
      <c r="G2021" s="2">
        <f>'Moving Avg'!F2021</f>
        <v>1.7395</v>
      </c>
      <c r="H2021" s="2">
        <f>'Moving Avg'!G2021</f>
        <v>1.7153999999999996</v>
      </c>
      <c r="I2021" s="2">
        <f>'Moving Avg'!H2021</f>
        <v>1.7242999999999997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1.77</v>
      </c>
      <c r="C2022" s="2">
        <f>RSI!I2022</f>
        <v>53.47754585731721</v>
      </c>
      <c r="D2022" s="2">
        <f>MACD!E2022</f>
        <v>-8.7345788565418303E-4</v>
      </c>
      <c r="E2022" s="2">
        <f>MACD!F2022</f>
        <v>-1.6844328052223523E-2</v>
      </c>
      <c r="F2022" s="2">
        <f>'Moving Avg'!D2022</f>
        <v>1.738</v>
      </c>
      <c r="G2022" s="2">
        <f>'Moving Avg'!F2022</f>
        <v>1.7449999999999999</v>
      </c>
      <c r="H2022" s="2">
        <f>'Moving Avg'!G2022</f>
        <v>1.7185999999999999</v>
      </c>
      <c r="I2022" s="2">
        <f>'Moving Avg'!H2022</f>
        <v>1.7238999999999995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1.77</v>
      </c>
      <c r="C2023" s="2">
        <f>RSI!I2023</f>
        <v>53.47754585731721</v>
      </c>
      <c r="D2023" s="2">
        <f>MACD!E2023</f>
        <v>4.136077025969298E-3</v>
      </c>
      <c r="E2023" s="2">
        <f>MACD!F2023</f>
        <v>-1.2648247036584959E-2</v>
      </c>
      <c r="F2023" s="2">
        <f>'Moving Avg'!D2023</f>
        <v>1.738</v>
      </c>
      <c r="G2023" s="2">
        <f>'Moving Avg'!F2023</f>
        <v>1.7490000000000001</v>
      </c>
      <c r="H2023" s="2">
        <f>'Moving Avg'!G2023</f>
        <v>1.722</v>
      </c>
      <c r="I2023" s="2">
        <f>'Moving Avg'!H2023</f>
        <v>1.7237499999999994</v>
      </c>
      <c r="J2023" s="5" t="str">
        <f>OBV!F2023</f>
        <v>BULLISH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1.72</v>
      </c>
      <c r="C2024" s="2">
        <f>RSI!I2024</f>
        <v>46.076060358702371</v>
      </c>
      <c r="D2024" s="2">
        <f>MACD!E2024</f>
        <v>1.348387700486553E-2</v>
      </c>
      <c r="E2024" s="2">
        <f>MACD!F2024</f>
        <v>-7.421822228294862E-3</v>
      </c>
      <c r="F2024" s="2">
        <f>'Moving Avg'!D2024</f>
        <v>1.738</v>
      </c>
      <c r="G2024" s="2">
        <f>'Moving Avg'!F2024</f>
        <v>1.752</v>
      </c>
      <c r="H2024" s="2">
        <f>'Moving Avg'!G2024</f>
        <v>1.7237999999999998</v>
      </c>
      <c r="I2024" s="2">
        <f>'Moving Avg'!H2024</f>
        <v>1.7235999999999996</v>
      </c>
      <c r="J2024" s="5" t="str">
        <f>OBV!F2024</f>
        <v>BULLISH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1.67</v>
      </c>
      <c r="C2025" s="2">
        <f>RSI!I2025</f>
        <v>40.099263403582896</v>
      </c>
      <c r="D2025" s="2">
        <f>MACD!E2025</f>
        <v>2.5269374116481114E-2</v>
      </c>
      <c r="E2025" s="2">
        <f>MACD!F2025</f>
        <v>-8.8358295933966755E-4</v>
      </c>
      <c r="F2025" s="2">
        <f>'Moving Avg'!D2025</f>
        <v>1.732</v>
      </c>
      <c r="G2025" s="2">
        <f>'Moving Avg'!F2025</f>
        <v>1.7525000000000002</v>
      </c>
      <c r="H2025" s="2">
        <f>'Moving Avg'!G2025</f>
        <v>1.7237999999999998</v>
      </c>
      <c r="I2025" s="2">
        <f>'Moving Avg'!H2025</f>
        <v>1.72295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45253</v>
      </c>
      <c r="B2026" s="2">
        <f>RSI!B2026</f>
        <v>1.68</v>
      </c>
      <c r="C2026" s="2">
        <f>RSI!I2026</f>
        <v>41.727332167538357</v>
      </c>
      <c r="D2026" s="2">
        <f>MACD!E2026</f>
        <v>3.4955796364995129E-2</v>
      </c>
      <c r="E2026" s="2">
        <f>MACD!F2026</f>
        <v>6.2842929055272924E-3</v>
      </c>
      <c r="F2026" s="2">
        <f>'Moving Avg'!D2026</f>
        <v>1.722</v>
      </c>
      <c r="G2026" s="2">
        <f>'Moving Avg'!F2026</f>
        <v>1.7524999999999999</v>
      </c>
      <c r="H2026" s="2">
        <f>'Moving Avg'!G2026</f>
        <v>1.7243999999999999</v>
      </c>
      <c r="I2026" s="2">
        <f>'Moving Avg'!H2026</f>
        <v>1.7223499999999998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1.65</v>
      </c>
      <c r="C2027" s="2">
        <f>RSI!I2027</f>
        <v>38.359007962668429</v>
      </c>
      <c r="D2027" s="2">
        <f>MACD!E2027</f>
        <v>4.5736260561237918E-2</v>
      </c>
      <c r="E2027" s="2">
        <f>MACD!F2027</f>
        <v>1.4174686436669418E-2</v>
      </c>
      <c r="F2027" s="2">
        <f>'Moving Avg'!D2027</f>
        <v>1.698</v>
      </c>
      <c r="G2027" s="2">
        <f>'Moving Avg'!F2027</f>
        <v>1.7504999999999999</v>
      </c>
      <c r="H2027" s="2">
        <f>'Moving Avg'!G2027</f>
        <v>1.7243999999999999</v>
      </c>
      <c r="I2027" s="2">
        <f>'Moving Avg'!H2027</f>
        <v>1.7215999999999996</v>
      </c>
      <c r="J2027" s="5" t="str">
        <f>OBV!F2027</f>
        <v>BEARISH</v>
      </c>
      <c r="K2027" s="5" t="str">
        <f>OBV!G2027</f>
        <v>STRONG</v>
      </c>
      <c r="L2027" s="5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1.69</v>
      </c>
      <c r="C2028" s="2">
        <f>RSI!I2028</f>
        <v>44.761625729263891</v>
      </c>
      <c r="D2028" s="2">
        <f>MACD!E2028</f>
        <v>4.7792336378109646E-2</v>
      </c>
      <c r="E2028" s="2">
        <f>MACD!F2028</f>
        <v>2.0898216424957462E-2</v>
      </c>
      <c r="F2028" s="2">
        <f>'Moving Avg'!D2028</f>
        <v>1.6819999999999997</v>
      </c>
      <c r="G2028" s="2">
        <f>'Moving Avg'!F2028</f>
        <v>1.7484999999999995</v>
      </c>
      <c r="H2028" s="2">
        <f>'Moving Avg'!G2028</f>
        <v>1.7251999999999998</v>
      </c>
      <c r="I2028" s="2">
        <f>'Moving Avg'!H2028</f>
        <v>1.7213000000000001</v>
      </c>
      <c r="J2028" s="5" t="str">
        <f>OBV!F2028</f>
        <v>BEARISH</v>
      </c>
      <c r="K2028" s="5" t="str">
        <f>OBV!G2028</f>
        <v>STRONG</v>
      </c>
      <c r="L2028" s="5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1.69</v>
      </c>
      <c r="C2029" s="2">
        <f>RSI!I2029</f>
        <v>44.761625729263891</v>
      </c>
      <c r="D2029" s="2">
        <f>MACD!E2029</f>
        <v>4.2077953198984996E-2</v>
      </c>
      <c r="E2029" s="2">
        <f>MACD!F2029</f>
        <v>2.5134163779762971E-2</v>
      </c>
      <c r="F2029" s="2">
        <f>'Moving Avg'!D2029</f>
        <v>1.6759999999999997</v>
      </c>
      <c r="G2029" s="2">
        <f>'Moving Avg'!F2029</f>
        <v>1.7459999999999998</v>
      </c>
      <c r="H2029" s="2">
        <f>'Moving Avg'!G2029</f>
        <v>1.7263999999999999</v>
      </c>
      <c r="I2029" s="2">
        <f>'Moving Avg'!H2029</f>
        <v>1.72085</v>
      </c>
      <c r="J2029" s="5" t="str">
        <f>OBV!F2029</f>
        <v>BEARISH</v>
      </c>
      <c r="K2029" s="5" t="str">
        <f>OBV!G2029</f>
        <v>STRONG</v>
      </c>
      <c r="L2029" s="5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1.69</v>
      </c>
      <c r="C2030" s="2">
        <f>RSI!I2030</f>
        <v>44.761625729263891</v>
      </c>
      <c r="D2030" s="2">
        <f>MACD!E2030</f>
        <v>3.4386308791420017E-2</v>
      </c>
      <c r="E2030" s="2">
        <f>MACD!F2030</f>
        <v>2.6984592782094381E-2</v>
      </c>
      <c r="F2030" s="2">
        <f>'Moving Avg'!D2030</f>
        <v>1.6799999999999997</v>
      </c>
      <c r="G2030" s="2">
        <f>'Moving Avg'!F2030</f>
        <v>1.7434999999999998</v>
      </c>
      <c r="H2030" s="2">
        <f>'Moving Avg'!G2030</f>
        <v>1.7275999999999996</v>
      </c>
      <c r="I2030" s="2">
        <f>'Moving Avg'!H2030</f>
        <v>1.72055</v>
      </c>
      <c r="J2030" s="5" t="str">
        <f>OBV!F2030</f>
        <v>BEARISH</v>
      </c>
      <c r="K2030" s="5" t="str">
        <f>OBV!G2030</f>
        <v>STRONG</v>
      </c>
      <c r="L2030" s="5" t="str">
        <f>OBV!H2030</f>
        <v>BEARISH DIVERGENCE</v>
      </c>
    </row>
    <row r="2031" spans="1:12" ht="13.5" x14ac:dyDescent="0.25">
      <c r="A2031" s="3">
        <f>RSI!A2031</f>
        <v>45260</v>
      </c>
      <c r="B2031" s="2">
        <f>RSI!B2031</f>
        <v>1.69</v>
      </c>
      <c r="C2031" s="2">
        <f>RSI!I2031</f>
        <v>44.761625729263891</v>
      </c>
      <c r="D2031" s="2">
        <f>MACD!E2031</f>
        <v>3.2697569625477207E-2</v>
      </c>
      <c r="E2031" s="2">
        <f>MACD!F2031</f>
        <v>2.8127188150770949E-2</v>
      </c>
      <c r="F2031" s="2">
        <f>'Moving Avg'!D2031</f>
        <v>1.6819999999999997</v>
      </c>
      <c r="G2031" s="2">
        <f>'Moving Avg'!F2031</f>
        <v>1.7384999999999997</v>
      </c>
      <c r="H2031" s="2">
        <f>'Moving Avg'!G2031</f>
        <v>1.7287999999999994</v>
      </c>
      <c r="I2031" s="2">
        <f>'Moving Avg'!H2031</f>
        <v>1.7202500000000001</v>
      </c>
      <c r="J2031" s="5" t="str">
        <f>OBV!F2031</f>
        <v>BEARISH</v>
      </c>
      <c r="K2031" s="5" t="str">
        <f>OBV!G2031</f>
        <v>STRONG</v>
      </c>
      <c r="L2031" s="5" t="str">
        <f>OBV!H2031</f>
        <v>BEARISH DIVERGENCE</v>
      </c>
    </row>
    <row r="2032" spans="1:12" ht="13.5" x14ac:dyDescent="0.25">
      <c r="A2032" s="3">
        <f>RSI!A2032</f>
        <v>45261</v>
      </c>
      <c r="B2032" s="2">
        <f>RSI!B2032</f>
        <v>1.66</v>
      </c>
      <c r="C2032" s="2">
        <f>RSI!I2032</f>
        <v>40.516240601058257</v>
      </c>
      <c r="D2032" s="2">
        <f>MACD!E2032</f>
        <v>3.9833770340188757E-2</v>
      </c>
      <c r="E2032" s="2">
        <f>MACD!F2032</f>
        <v>3.0468504588654511E-2</v>
      </c>
      <c r="F2032" s="2">
        <f>'Moving Avg'!D2032</f>
        <v>1.6839999999999999</v>
      </c>
      <c r="G2032" s="2">
        <f>'Moving Avg'!F2032</f>
        <v>1.7294999999999998</v>
      </c>
      <c r="H2032" s="2">
        <f>'Moving Avg'!G2032</f>
        <v>1.7293999999999996</v>
      </c>
      <c r="I2032" s="2">
        <f>'Moving Avg'!H2032</f>
        <v>1.7198000000000002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1.7</v>
      </c>
      <c r="C2033" s="2">
        <f>RSI!I2033</f>
        <v>47.646139534834759</v>
      </c>
      <c r="D2033" s="2">
        <f>MACD!E2033</f>
        <v>4.3261462976043275E-2</v>
      </c>
      <c r="E2033" s="2">
        <f>MACD!F2033</f>
        <v>3.3027096266132261E-2</v>
      </c>
      <c r="F2033" s="2">
        <f>'Moving Avg'!D2033</f>
        <v>1.6859999999999999</v>
      </c>
      <c r="G2033" s="2">
        <f>'Moving Avg'!F2033</f>
        <v>1.7250000000000001</v>
      </c>
      <c r="H2033" s="2">
        <f>'Moving Avg'!G2033</f>
        <v>1.7305999999999995</v>
      </c>
      <c r="I2033" s="2">
        <f>'Moving Avg'!H2033</f>
        <v>1.7195500000000001</v>
      </c>
      <c r="J2033" s="5" t="str">
        <f>OBV!F2033</f>
        <v>BEARISH</v>
      </c>
      <c r="K2033" s="5" t="str">
        <f>OBV!G2033</f>
        <v>NEUTRAL</v>
      </c>
      <c r="L2033" s="5" t="str">
        <f>OBV!H2033</f>
        <v>BEARISH DIVERGENCE</v>
      </c>
    </row>
    <row r="2034" spans="1:12" ht="13.5" x14ac:dyDescent="0.25">
      <c r="A2034" s="3">
        <f>RSI!A2034</f>
        <v>45265</v>
      </c>
      <c r="B2034" s="2">
        <f>RSI!B2034</f>
        <v>1.75</v>
      </c>
      <c r="C2034" s="2">
        <f>RSI!I2034</f>
        <v>54.919979860311024</v>
      </c>
      <c r="D2034" s="2">
        <f>MACD!E2034</f>
        <v>3.4855678426059855E-2</v>
      </c>
      <c r="E2034" s="2">
        <f>MACD!F2034</f>
        <v>3.339281269811778E-2</v>
      </c>
      <c r="F2034" s="2">
        <f>'Moving Avg'!D2034</f>
        <v>1.698</v>
      </c>
      <c r="G2034" s="2">
        <f>'Moving Avg'!F2034</f>
        <v>1.7225000000000001</v>
      </c>
      <c r="H2034" s="2">
        <f>'Moving Avg'!G2034</f>
        <v>1.7329999999999997</v>
      </c>
      <c r="I2034" s="2">
        <f>'Moving Avg'!H2034</f>
        <v>1.7196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1.77</v>
      </c>
      <c r="C2035" s="2">
        <f>RSI!I2035</f>
        <v>57.465635613733646</v>
      </c>
      <c r="D2035" s="2">
        <f>MACD!E2035</f>
        <v>1.8357064565804437E-2</v>
      </c>
      <c r="E2035" s="2">
        <f>MACD!F2035</f>
        <v>3.0385663071655113E-2</v>
      </c>
      <c r="F2035" s="2">
        <f>'Moving Avg'!D2035</f>
        <v>1.714</v>
      </c>
      <c r="G2035" s="2">
        <f>'Moving Avg'!F2035</f>
        <v>1.7210000000000005</v>
      </c>
      <c r="H2035" s="2">
        <f>'Moving Avg'!G2035</f>
        <v>1.7355999999999994</v>
      </c>
      <c r="I2035" s="2">
        <f>'Moving Avg'!H2035</f>
        <v>1.7197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1.77</v>
      </c>
      <c r="C2036" s="2">
        <f>RSI!I2036</f>
        <v>57.465635613733646</v>
      </c>
      <c r="D2036" s="2">
        <f>MACD!E2036</f>
        <v>5.6204632272474075E-3</v>
      </c>
      <c r="E2036" s="2">
        <f>MACD!F2036</f>
        <v>2.5432623102773572E-2</v>
      </c>
      <c r="F2036" s="2">
        <f>'Moving Avg'!D2036</f>
        <v>1.7299999999999998</v>
      </c>
      <c r="G2036" s="2">
        <f>'Moving Avg'!F2036</f>
        <v>1.7195000000000005</v>
      </c>
      <c r="H2036" s="2">
        <f>'Moving Avg'!G2036</f>
        <v>1.7381999999999997</v>
      </c>
      <c r="I2036" s="2">
        <f>'Moving Avg'!H2036</f>
        <v>1.7198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1.77</v>
      </c>
      <c r="C2037" s="2">
        <f>RSI!I2037</f>
        <v>57.465635613733646</v>
      </c>
      <c r="D2037" s="2">
        <f>MACD!E2037</f>
        <v>-1.0063431989311589E-2</v>
      </c>
      <c r="E2037" s="2">
        <f>MACD!F2037</f>
        <v>1.8333412084356539E-2</v>
      </c>
      <c r="F2037" s="2">
        <f>'Moving Avg'!D2037</f>
        <v>1.752</v>
      </c>
      <c r="G2037" s="2">
        <f>'Moving Avg'!F2037</f>
        <v>1.7180000000000004</v>
      </c>
      <c r="H2037" s="2">
        <f>'Moving Avg'!G2037</f>
        <v>1.7405999999999997</v>
      </c>
      <c r="I2037" s="2">
        <f>'Moving Avg'!H2037</f>
        <v>1.7199999999999998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1.77</v>
      </c>
      <c r="C2038" s="2">
        <f>RSI!I2038</f>
        <v>57.465635613733646</v>
      </c>
      <c r="D2038" s="2">
        <f>MACD!E2038</f>
        <v>-1.7450376310099269E-2</v>
      </c>
      <c r="E2038" s="2">
        <f>MACD!F2038</f>
        <v>1.1176654405465378E-2</v>
      </c>
      <c r="F2038" s="2">
        <f>'Moving Avg'!D2038</f>
        <v>1.766</v>
      </c>
      <c r="G2038" s="2">
        <f>'Moving Avg'!F2038</f>
        <v>1.7180000000000004</v>
      </c>
      <c r="H2038" s="2">
        <f>'Moving Avg'!G2038</f>
        <v>1.7429999999999994</v>
      </c>
      <c r="I2038" s="2">
        <f>'Moving Avg'!H2038</f>
        <v>1.7201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1.77</v>
      </c>
      <c r="C2039" s="2">
        <f>RSI!I2039</f>
        <v>57.465635613733646</v>
      </c>
      <c r="D2039" s="2">
        <f>MACD!E2039</f>
        <v>-2.3950684523706744E-2</v>
      </c>
      <c r="E2039" s="2">
        <f>MACD!F2039</f>
        <v>4.1511866196309527E-3</v>
      </c>
      <c r="F2039" s="2">
        <f>'Moving Avg'!D2039</f>
        <v>1.77</v>
      </c>
      <c r="G2039" s="2">
        <f>'Moving Avg'!F2039</f>
        <v>1.7205000000000001</v>
      </c>
      <c r="H2039" s="2">
        <f>'Moving Avg'!G2039</f>
        <v>1.7445999999999995</v>
      </c>
      <c r="I2039" s="2">
        <f>'Moving Avg'!H2039</f>
        <v>1.7202500000000001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1.75</v>
      </c>
      <c r="C2040" s="2">
        <f>RSI!I2040</f>
        <v>53.120520270948475</v>
      </c>
      <c r="D2040" s="2">
        <f>MACD!E2040</f>
        <v>-2.8200775750621743E-2</v>
      </c>
      <c r="E2040" s="2">
        <f>MACD!F2040</f>
        <v>-2.3192058544195863E-3</v>
      </c>
      <c r="F2040" s="2">
        <f>'Moving Avg'!D2040</f>
        <v>1.766</v>
      </c>
      <c r="G2040" s="2">
        <f>'Moving Avg'!F2040</f>
        <v>1.7230000000000001</v>
      </c>
      <c r="H2040" s="2">
        <f>'Moving Avg'!G2040</f>
        <v>1.7453999999999994</v>
      </c>
      <c r="I2040" s="2">
        <f>'Moving Avg'!H2040</f>
        <v>1.72035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1.77</v>
      </c>
      <c r="C2041" s="2">
        <f>RSI!I2041</f>
        <v>56.650422279635578</v>
      </c>
      <c r="D2041" s="2">
        <f>MACD!E2041</f>
        <v>-3.3374485107884322E-2</v>
      </c>
      <c r="E2041" s="2">
        <f>MACD!F2041</f>
        <v>-8.5302617051125334E-3</v>
      </c>
      <c r="F2041" s="2">
        <f>'Moving Avg'!D2041</f>
        <v>1.766</v>
      </c>
      <c r="G2041" s="2">
        <f>'Moving Avg'!F2041</f>
        <v>1.7250000000000001</v>
      </c>
      <c r="H2041" s="2">
        <f>'Moving Avg'!G2041</f>
        <v>1.7461999999999995</v>
      </c>
      <c r="I2041" s="2">
        <f>'Moving Avg'!H2041</f>
        <v>1.7205999999999997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</row>
    <row r="2042" spans="1:12" ht="13.5" x14ac:dyDescent="0.25">
      <c r="A2042" s="3">
        <f>RSI!A2042</f>
        <v>45275</v>
      </c>
      <c r="B2042" s="2">
        <f>RSI!B2042</f>
        <v>1.75</v>
      </c>
      <c r="C2042" s="2">
        <f>RSI!I2042</f>
        <v>52.401233194813429</v>
      </c>
      <c r="D2042" s="2">
        <f>MACD!E2042</f>
        <v>-4.1093209133000075E-2</v>
      </c>
      <c r="E2042" s="2">
        <f>MACD!F2042</f>
        <v>-1.5042851190690041E-2</v>
      </c>
      <c r="F2042" s="2">
        <f>'Moving Avg'!D2042</f>
        <v>1.762</v>
      </c>
      <c r="G2042" s="2">
        <f>'Moving Avg'!F2042</f>
        <v>1.7239999999999998</v>
      </c>
      <c r="H2042" s="2">
        <f>'Moving Avg'!G2042</f>
        <v>1.7455999999999994</v>
      </c>
      <c r="I2042" s="2">
        <f>'Moving Avg'!H2042</f>
        <v>1.7208499999999998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1.77</v>
      </c>
      <c r="C2043" s="2">
        <f>RSI!I2043</f>
        <v>55.958752013077934</v>
      </c>
      <c r="D2043" s="2">
        <f>MACD!E2043</f>
        <v>-4.3025620159709232E-2</v>
      </c>
      <c r="E2043" s="2">
        <f>MACD!F2043</f>
        <v>-2.0639404984493882E-2</v>
      </c>
      <c r="F2043" s="2">
        <f>'Moving Avg'!D2043</f>
        <v>1.762</v>
      </c>
      <c r="G2043" s="2">
        <f>'Moving Avg'!F2043</f>
        <v>1.7239999999999998</v>
      </c>
      <c r="H2043" s="2">
        <f>'Moving Avg'!G2043</f>
        <v>1.7443999999999991</v>
      </c>
      <c r="I2043" s="2">
        <f>'Moving Avg'!H2043</f>
        <v>1.7213499999999999</v>
      </c>
      <c r="J2043" s="5" t="str">
        <f>OBV!F2043</f>
        <v>BULLISH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1.78</v>
      </c>
      <c r="C2044" s="2">
        <f>RSI!I2044</f>
        <v>57.662598231285024</v>
      </c>
      <c r="D2044" s="2">
        <f>MACD!E2044</f>
        <v>-3.7895450791350482E-2</v>
      </c>
      <c r="E2044" s="2">
        <f>MACD!F2044</f>
        <v>-2.4090614145865205E-2</v>
      </c>
      <c r="F2044" s="2">
        <f>'Moving Avg'!D2044</f>
        <v>1.7639999999999998</v>
      </c>
      <c r="G2044" s="2">
        <f>'Moving Avg'!F2044</f>
        <v>1.7269999999999999</v>
      </c>
      <c r="H2044" s="2">
        <f>'Moving Avg'!G2044</f>
        <v>1.7423999999999993</v>
      </c>
      <c r="I2044" s="2">
        <f>'Moving Avg'!H2044</f>
        <v>1.7217999999999998</v>
      </c>
      <c r="J2044" s="5" t="str">
        <f>OBV!F2044</f>
        <v>BULLISH</v>
      </c>
      <c r="K2044" s="5" t="str">
        <f>OBV!G2044</f>
        <v>WEAK</v>
      </c>
      <c r="L2044" s="5" t="str">
        <f>OBV!H2044</f>
        <v>CONFIRMED BULLISH</v>
      </c>
    </row>
    <row r="2045" spans="1:12" ht="13.5" x14ac:dyDescent="0.25">
      <c r="A2045" s="3">
        <f>RSI!A2045</f>
        <v>45280</v>
      </c>
      <c r="B2045" s="2">
        <f>RSI!B2045</f>
        <v>1.78</v>
      </c>
      <c r="C2045" s="2">
        <f>RSI!I2045</f>
        <v>57.662598231285024</v>
      </c>
      <c r="D2045" s="2">
        <f>MACD!E2045</f>
        <v>-3.0709187601994259E-2</v>
      </c>
      <c r="E2045" s="2">
        <f>MACD!F2045</f>
        <v>-2.5414328837091018E-2</v>
      </c>
      <c r="F2045" s="2">
        <f>'Moving Avg'!D2045</f>
        <v>1.77</v>
      </c>
      <c r="G2045" s="2">
        <f>'Moving Avg'!F2045</f>
        <v>1.7324999999999999</v>
      </c>
      <c r="H2045" s="2">
        <f>'Moving Avg'!G2045</f>
        <v>1.7413999999999994</v>
      </c>
      <c r="I2045" s="2">
        <f>'Moving Avg'!H2045</f>
        <v>1.7222999999999997</v>
      </c>
      <c r="J2045" s="5" t="str">
        <f>OBV!F2045</f>
        <v>BULLISH</v>
      </c>
      <c r="K2045" s="5" t="str">
        <f>OBV!G2045</f>
        <v>WEAK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1.78</v>
      </c>
      <c r="C2046" s="2">
        <f>RSI!I2046</f>
        <v>57.662598231285024</v>
      </c>
      <c r="D2046" s="2">
        <f>MACD!E2046</f>
        <v>-2.484292228153584E-2</v>
      </c>
      <c r="E2046" s="2">
        <f>MACD!F2046</f>
        <v>-2.5300047525979984E-2</v>
      </c>
      <c r="F2046" s="2">
        <f>'Moving Avg'!D2046</f>
        <v>1.7719999999999998</v>
      </c>
      <c r="G2046" s="2">
        <f>'Moving Avg'!F2046</f>
        <v>1.7375</v>
      </c>
      <c r="H2046" s="2">
        <f>'Moving Avg'!G2046</f>
        <v>1.7393999999999992</v>
      </c>
      <c r="I2046" s="2">
        <f>'Moving Avg'!H2046</f>
        <v>1.7226999999999995</v>
      </c>
      <c r="J2046" s="5" t="str">
        <f>OBV!F2046</f>
        <v>BULLISH</v>
      </c>
      <c r="K2046" s="5" t="str">
        <f>OBV!G2046</f>
        <v>WEAK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1.78</v>
      </c>
      <c r="C2047" s="2">
        <f>RSI!I2047</f>
        <v>57.662598231285024</v>
      </c>
      <c r="D2047" s="2">
        <f>MACD!E2047</f>
        <v>-2.0077695352042291E-2</v>
      </c>
      <c r="E2047" s="2">
        <f>MACD!F2047</f>
        <v>-2.4255577091192446E-2</v>
      </c>
      <c r="F2047" s="2">
        <f>'Moving Avg'!D2047</f>
        <v>1.778</v>
      </c>
      <c r="G2047" s="2">
        <f>'Moving Avg'!F2047</f>
        <v>1.7440000000000002</v>
      </c>
      <c r="H2047" s="2">
        <f>'Moving Avg'!G2047</f>
        <v>1.7381999999999993</v>
      </c>
      <c r="I2047" s="2">
        <f>'Moving Avg'!H2047</f>
        <v>1.7228999999999997</v>
      </c>
      <c r="J2047" s="5" t="str">
        <f>OBV!F2047</f>
        <v>BULLISH</v>
      </c>
      <c r="K2047" s="5" t="str">
        <f>OBV!G2047</f>
        <v>WEAK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1.77</v>
      </c>
      <c r="C2048" s="2">
        <f>RSI!I2048</f>
        <v>54.810445093258714</v>
      </c>
      <c r="D2048" s="2">
        <f>MACD!E2048</f>
        <v>-1.5488669178199466E-2</v>
      </c>
      <c r="E2048" s="2">
        <f>MACD!F2048</f>
        <v>-2.250219550859385E-2</v>
      </c>
      <c r="F2048" s="2">
        <f>'Moving Avg'!D2048</f>
        <v>1.778</v>
      </c>
      <c r="G2048" s="2">
        <f>'Moving Avg'!F2048</f>
        <v>1.748</v>
      </c>
      <c r="H2048" s="2">
        <f>'Moving Avg'!G2048</f>
        <v>1.7377999999999993</v>
      </c>
      <c r="I2048" s="2">
        <f>'Moving Avg'!H2048</f>
        <v>1.7230499999999995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1.79</v>
      </c>
      <c r="C2049" s="2">
        <f>RSI!I2049</f>
        <v>59.161215076514324</v>
      </c>
      <c r="D2049" s="2">
        <f>MACD!E2049</f>
        <v>-1.3198250732274541E-2</v>
      </c>
      <c r="E2049" s="2">
        <f>MACD!F2049</f>
        <v>-2.0641406553329987E-2</v>
      </c>
      <c r="F2049" s="2">
        <f>'Moving Avg'!D2049</f>
        <v>1.7799999999999998</v>
      </c>
      <c r="G2049" s="2">
        <f>'Moving Avg'!F2049</f>
        <v>1.7530000000000001</v>
      </c>
      <c r="H2049" s="2">
        <f>'Moving Avg'!G2049</f>
        <v>1.7387999999999999</v>
      </c>
      <c r="I2049" s="2">
        <f>'Moving Avg'!H2049</f>
        <v>1.7233499999999995</v>
      </c>
      <c r="J2049" s="5" t="str">
        <f>OBV!F2049</f>
        <v>BULLISH</v>
      </c>
      <c r="K2049" s="5" t="str">
        <f>OBV!G2049</f>
        <v>WEAK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1.8</v>
      </c>
      <c r="C2050" s="2">
        <f>RSI!I2050</f>
        <v>61.174035368662729</v>
      </c>
      <c r="D2050" s="2">
        <f>MACD!E2050</f>
        <v>-1.5298939975697978E-2</v>
      </c>
      <c r="E2050" s="2">
        <f>MACD!F2050</f>
        <v>-1.9572913237803587E-2</v>
      </c>
      <c r="F2050" s="2">
        <f>'Moving Avg'!D2050</f>
        <v>1.784</v>
      </c>
      <c r="G2050" s="2">
        <f>'Moving Avg'!F2050</f>
        <v>1.7585000000000002</v>
      </c>
      <c r="H2050" s="2">
        <f>'Moving Avg'!G2050</f>
        <v>1.74</v>
      </c>
      <c r="I2050" s="2">
        <f>'Moving Avg'!H2050</f>
        <v>1.7237499999999994</v>
      </c>
      <c r="J2050" s="5" t="str">
        <f>OBV!F2050</f>
        <v>BULLISH</v>
      </c>
      <c r="K2050" s="5" t="str">
        <f>OBV!G2050</f>
        <v>WEAK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1.84</v>
      </c>
      <c r="C2051" s="2">
        <f>RSI!I2051</f>
        <v>67.973650136353342</v>
      </c>
      <c r="D2051" s="2">
        <f>MACD!E2051</f>
        <v>-1.7226272688058764E-2</v>
      </c>
      <c r="E2051" s="2">
        <f>MACD!F2051</f>
        <v>-1.9103585127854622E-2</v>
      </c>
      <c r="F2051" s="2">
        <f>'Moving Avg'!D2051</f>
        <v>1.796</v>
      </c>
      <c r="G2051" s="2">
        <f>'Moving Avg'!F2051</f>
        <v>1.766</v>
      </c>
      <c r="H2051" s="2">
        <f>'Moving Avg'!G2051</f>
        <v>1.7425999999999999</v>
      </c>
      <c r="I2051" s="2">
        <f>'Moving Avg'!H2051</f>
        <v>1.7244499999999996</v>
      </c>
      <c r="J2051" s="5" t="str">
        <f>OBV!F2051</f>
        <v>BULLISH</v>
      </c>
      <c r="K2051" s="5" t="str">
        <f>OBV!G2051</f>
        <v>WEAK</v>
      </c>
      <c r="L2051" s="5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1.89</v>
      </c>
      <c r="C2052" s="2">
        <f>RSI!I2052</f>
        <v>74.083529164836079</v>
      </c>
      <c r="D2052" s="2">
        <f>MACD!E2052</f>
        <v>-2.6118327973377875E-2</v>
      </c>
      <c r="E2052" s="2">
        <f>MACD!F2052</f>
        <v>-2.0506533696959275E-2</v>
      </c>
      <c r="F2052" s="2">
        <f>'Moving Avg'!D2052</f>
        <v>1.8180000000000001</v>
      </c>
      <c r="G2052" s="2">
        <f>'Moving Avg'!F2052</f>
        <v>1.7775000000000003</v>
      </c>
      <c r="H2052" s="2">
        <f>'Moving Avg'!G2052</f>
        <v>1.7472000000000001</v>
      </c>
      <c r="I2052" s="2">
        <f>'Moving Avg'!H2052</f>
        <v>1.7256499999999995</v>
      </c>
      <c r="J2052" s="5" t="str">
        <f>OBV!F2052</f>
        <v>BULLISH</v>
      </c>
      <c r="K2052" s="5" t="str">
        <f>OBV!G2052</f>
        <v>WEAK</v>
      </c>
      <c r="L2052" s="5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1.84</v>
      </c>
      <c r="C2053" s="2">
        <f>RSI!I2053</f>
        <v>61.457067010739152</v>
      </c>
      <c r="D2053" s="2">
        <f>MACD!E2053</f>
        <v>-2.7602208006338724E-2</v>
      </c>
      <c r="E2053" s="2">
        <f>MACD!F2053</f>
        <v>-2.1925668558835164E-2</v>
      </c>
      <c r="F2053" s="2">
        <f>'Moving Avg'!D2053</f>
        <v>1.8320000000000001</v>
      </c>
      <c r="G2053" s="2">
        <f>'Moving Avg'!F2053</f>
        <v>1.7845000000000002</v>
      </c>
      <c r="H2053" s="2">
        <f>'Moving Avg'!G2053</f>
        <v>1.7502000000000004</v>
      </c>
      <c r="I2053" s="2">
        <f>'Moving Avg'!H2053</f>
        <v>1.7266499999999994</v>
      </c>
      <c r="J2053" s="5" t="str">
        <f>OBV!F2053</f>
        <v>BULLISH</v>
      </c>
      <c r="K2053" s="5" t="str">
        <f>OBV!G2053</f>
        <v>WEAK</v>
      </c>
      <c r="L2053" s="5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1.81</v>
      </c>
      <c r="C2054" s="2">
        <f>RSI!I2054</f>
        <v>55.360365903901908</v>
      </c>
      <c r="D2054" s="2">
        <f>MACD!E2054</f>
        <v>-2.5487274037788277E-2</v>
      </c>
      <c r="E2054" s="2">
        <f>MACD!F2054</f>
        <v>-2.2637989654625788E-2</v>
      </c>
      <c r="F2054" s="2">
        <f>'Moving Avg'!D2054</f>
        <v>1.8359999999999999</v>
      </c>
      <c r="G2054" s="2">
        <f>'Moving Avg'!F2054</f>
        <v>1.7875000000000003</v>
      </c>
      <c r="H2054" s="2">
        <f>'Moving Avg'!G2054</f>
        <v>1.7532000000000003</v>
      </c>
      <c r="I2054" s="2">
        <f>'Moving Avg'!H2054</f>
        <v>1.7274499999999993</v>
      </c>
      <c r="J2054" s="5" t="str">
        <f>OBV!F2054</f>
        <v>BULLISH</v>
      </c>
      <c r="K2054" s="5" t="str">
        <f>OBV!G2054</f>
        <v>WEAK</v>
      </c>
      <c r="L2054" s="5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1.76</v>
      </c>
      <c r="C2055" s="2">
        <f>RSI!I2055</f>
        <v>46.992985003997617</v>
      </c>
      <c r="D2055" s="2">
        <f>MACD!E2055</f>
        <v>-2.0177997862567576E-2</v>
      </c>
      <c r="E2055" s="2">
        <f>MACD!F2055</f>
        <v>-2.2145991296214147E-2</v>
      </c>
      <c r="F2055" s="2">
        <f>'Moving Avg'!D2055</f>
        <v>1.8280000000000001</v>
      </c>
      <c r="G2055" s="2">
        <f>'Moving Avg'!F2055</f>
        <v>1.7870000000000001</v>
      </c>
      <c r="H2055" s="2">
        <f>'Moving Avg'!G2055</f>
        <v>1.7552000000000003</v>
      </c>
      <c r="I2055" s="2">
        <f>'Moving Avg'!H2055</f>
        <v>1.7280499999999992</v>
      </c>
      <c r="J2055" s="5" t="str">
        <f>OBV!F2055</f>
        <v>BULLISH</v>
      </c>
      <c r="K2055" s="5" t="str">
        <f>OBV!G2055</f>
        <v>WEAK</v>
      </c>
      <c r="L2055" s="5" t="str">
        <f>OBV!H2055</f>
        <v>BULLISH DIVERGENCE</v>
      </c>
    </row>
    <row r="2056" spans="1:12" ht="13.5" x14ac:dyDescent="0.25">
      <c r="A2056" s="3">
        <f>RSI!A2056</f>
        <v>45296</v>
      </c>
      <c r="B2056" s="2">
        <f>RSI!B2056</f>
        <v>1.76</v>
      </c>
      <c r="C2056" s="2">
        <f>RSI!I2056</f>
        <v>46.992985003997617</v>
      </c>
      <c r="D2056" s="2">
        <f>MACD!E2056</f>
        <v>-1.5560439629986433E-2</v>
      </c>
      <c r="E2056" s="2">
        <f>MACD!F2056</f>
        <v>-2.0828880962968609E-2</v>
      </c>
      <c r="F2056" s="2">
        <f>'Moving Avg'!D2056</f>
        <v>1.8120000000000001</v>
      </c>
      <c r="G2056" s="2">
        <f>'Moving Avg'!F2056</f>
        <v>1.7864999999999998</v>
      </c>
      <c r="H2056" s="2">
        <f>'Moving Avg'!G2056</f>
        <v>1.7568000000000006</v>
      </c>
      <c r="I2056" s="2">
        <f>'Moving Avg'!H2056</f>
        <v>1.7286499999999989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1.76</v>
      </c>
      <c r="C2057" s="2">
        <f>RSI!I2057</f>
        <v>46.992985003997617</v>
      </c>
      <c r="D2057" s="2">
        <f>MACD!E2057</f>
        <v>-1.1537447400699286E-2</v>
      </c>
      <c r="E2057" s="2">
        <f>MACD!F2057</f>
        <v>-1.8970594250514745E-2</v>
      </c>
      <c r="F2057" s="2">
        <f>'Moving Avg'!D2057</f>
        <v>1.786</v>
      </c>
      <c r="G2057" s="2">
        <f>'Moving Avg'!F2057</f>
        <v>1.7859999999999996</v>
      </c>
      <c r="H2057" s="2">
        <f>'Moving Avg'!G2057</f>
        <v>1.7582000000000009</v>
      </c>
      <c r="I2057" s="2">
        <f>'Moving Avg'!H2057</f>
        <v>1.7291999999999987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1.71</v>
      </c>
      <c r="C2058" s="2">
        <f>RSI!I2058</f>
        <v>39.530594332942435</v>
      </c>
      <c r="D2058" s="2">
        <f>MACD!E2058</f>
        <v>-5.860887136719839E-3</v>
      </c>
      <c r="E2058" s="2">
        <f>MACD!F2058</f>
        <v>-1.6348652827755765E-2</v>
      </c>
      <c r="F2058" s="2">
        <f>'Moving Avg'!D2058</f>
        <v>1.7600000000000002</v>
      </c>
      <c r="G2058" s="2">
        <f>'Moving Avg'!F2058</f>
        <v>1.7829999999999999</v>
      </c>
      <c r="H2058" s="2">
        <f>'Moving Avg'!G2058</f>
        <v>1.7578000000000005</v>
      </c>
      <c r="I2058" s="2">
        <f>'Moving Avg'!H2058</f>
        <v>1.7294999999999987</v>
      </c>
      <c r="J2058" s="5" t="str">
        <f>OBV!F2058</f>
        <v>BEARISH</v>
      </c>
      <c r="K2058" s="5" t="str">
        <f>OBV!G2058</f>
        <v>STRONG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1.76</v>
      </c>
      <c r="C2059" s="2">
        <f>RSI!I2059</f>
        <v>48.361465362229787</v>
      </c>
      <c r="D2059" s="2">
        <f>MACD!E2059</f>
        <v>-1.2896688428702952E-3</v>
      </c>
      <c r="E2059" s="2">
        <f>MACD!F2059</f>
        <v>-1.3336856030778671E-2</v>
      </c>
      <c r="F2059" s="2">
        <f>'Moving Avg'!D2059</f>
        <v>1.75</v>
      </c>
      <c r="G2059" s="2">
        <f>'Moving Avg'!F2059</f>
        <v>1.7825</v>
      </c>
      <c r="H2059" s="2">
        <f>'Moving Avg'!G2059</f>
        <v>1.7582000000000009</v>
      </c>
      <c r="I2059" s="2">
        <f>'Moving Avg'!H2059</f>
        <v>1.7300499999999988</v>
      </c>
      <c r="J2059" s="5" t="str">
        <f>OBV!F2059</f>
        <v>BEARISH</v>
      </c>
      <c r="K2059" s="5" t="str">
        <f>OBV!G2059</f>
        <v>STRONG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1.71</v>
      </c>
      <c r="C2060" s="2">
        <f>RSI!I2060</f>
        <v>41.789180484177479</v>
      </c>
      <c r="D2060" s="2">
        <f>MACD!E2060</f>
        <v>7.8905126562183181E-3</v>
      </c>
      <c r="E2060" s="2">
        <f>MACD!F2060</f>
        <v>-9.0913822933792743E-3</v>
      </c>
      <c r="F2060" s="2">
        <f>'Moving Avg'!D2060</f>
        <v>1.7399999999999998</v>
      </c>
      <c r="G2060" s="2">
        <f>'Moving Avg'!F2060</f>
        <v>1.7805</v>
      </c>
      <c r="H2060" s="2">
        <f>'Moving Avg'!G2060</f>
        <v>1.7576000000000007</v>
      </c>
      <c r="I2060" s="2">
        <f>'Moving Avg'!H2060</f>
        <v>1.7305499999999983</v>
      </c>
      <c r="J2060" s="5" t="str">
        <f>OBV!F2060</f>
        <v>BEARISH</v>
      </c>
      <c r="K2060" s="5" t="str">
        <f>OBV!G2060</f>
        <v>STRONG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1.76</v>
      </c>
      <c r="C2061" s="2">
        <f>RSI!I2061</f>
        <v>49.220859702870719</v>
      </c>
      <c r="D2061" s="2">
        <f>MACD!E2061</f>
        <v>1.8468825652299348E-2</v>
      </c>
      <c r="E2061" s="2">
        <f>MACD!F2061</f>
        <v>-3.5793407042435496E-3</v>
      </c>
      <c r="F2061" s="2">
        <f>'Moving Avg'!D2061</f>
        <v>1.7399999999999998</v>
      </c>
      <c r="G2061" s="2">
        <f>'Moving Avg'!F2061</f>
        <v>1.78</v>
      </c>
      <c r="H2061" s="2">
        <f>'Moving Avg'!G2061</f>
        <v>1.757000000000001</v>
      </c>
      <c r="I2061" s="2">
        <f>'Moving Avg'!H2061</f>
        <v>1.7310999999999985</v>
      </c>
      <c r="J2061" s="5" t="str">
        <f>OBV!F2061</f>
        <v>BEARISH</v>
      </c>
      <c r="K2061" s="5" t="str">
        <f>OBV!G2061</f>
        <v>STRONG</v>
      </c>
      <c r="L2061" s="5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1.76</v>
      </c>
      <c r="C2062" s="2">
        <f>RSI!I2062</f>
        <v>49.220859702870726</v>
      </c>
      <c r="D2062" s="2">
        <f>MACD!E2062</f>
        <v>3.5150195371139947E-2</v>
      </c>
      <c r="E2062" s="2">
        <f>MACD!F2062</f>
        <v>4.1665665108331501E-3</v>
      </c>
      <c r="F2062" s="2">
        <f>'Moving Avg'!D2062</f>
        <v>1.7399999999999998</v>
      </c>
      <c r="G2062" s="2">
        <f>'Moving Avg'!F2062</f>
        <v>1.7805</v>
      </c>
      <c r="H2062" s="2">
        <f>'Moving Avg'!G2062</f>
        <v>1.755400000000001</v>
      </c>
      <c r="I2062" s="2">
        <f>'Moving Avg'!H2062</f>
        <v>1.7317499999999983</v>
      </c>
      <c r="J2062" s="5" t="str">
        <f>OBV!F2062</f>
        <v>BEARISH</v>
      </c>
      <c r="K2062" s="5" t="str">
        <f>OBV!G2062</f>
        <v>STRONG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1.76</v>
      </c>
      <c r="C2063" s="2">
        <f>RSI!I2063</f>
        <v>49.220859702870726</v>
      </c>
      <c r="D2063" s="2">
        <f>MACD!E2063</f>
        <v>4.1608246343210364E-2</v>
      </c>
      <c r="E2063" s="2">
        <f>MACD!F2063</f>
        <v>1.1654902477308594E-2</v>
      </c>
      <c r="F2063" s="2">
        <f>'Moving Avg'!D2063</f>
        <v>1.75</v>
      </c>
      <c r="G2063" s="2">
        <f>'Moving Avg'!F2063</f>
        <v>1.78</v>
      </c>
      <c r="H2063" s="2">
        <f>'Moving Avg'!G2063</f>
        <v>1.7548000000000012</v>
      </c>
      <c r="I2063" s="2">
        <f>'Moving Avg'!H2063</f>
        <v>1.7322499999999983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</row>
    <row r="2064" spans="1:12" ht="13.5" x14ac:dyDescent="0.25">
      <c r="A2064" s="3">
        <f>RSI!A2064</f>
        <v>45308</v>
      </c>
      <c r="B2064" s="2">
        <f>RSI!B2064</f>
        <v>1.76</v>
      </c>
      <c r="C2064" s="2">
        <f>RSI!I2064</f>
        <v>49.220859702870726</v>
      </c>
      <c r="D2064" s="2">
        <f>MACD!E2064</f>
        <v>4.2490101135080449E-2</v>
      </c>
      <c r="E2064" s="2">
        <f>MACD!F2064</f>
        <v>1.7821942208862965E-2</v>
      </c>
      <c r="F2064" s="2">
        <f>'Moving Avg'!D2064</f>
        <v>1.75</v>
      </c>
      <c r="G2064" s="2">
        <f>'Moving Avg'!F2064</f>
        <v>1.7790000000000004</v>
      </c>
      <c r="H2064" s="2">
        <f>'Moving Avg'!G2064</f>
        <v>1.7540000000000011</v>
      </c>
      <c r="I2064" s="2">
        <f>'Moving Avg'!H2064</f>
        <v>1.7325499999999983</v>
      </c>
      <c r="J2064" s="5" t="str">
        <f>OBV!F2064</f>
        <v>BEARISH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1.76</v>
      </c>
      <c r="C2065" s="2">
        <f>RSI!I2065</f>
        <v>49.220859702870726</v>
      </c>
      <c r="D2065" s="2">
        <f>MACD!E2065</f>
        <v>3.5574288209792915E-2</v>
      </c>
      <c r="E2065" s="2">
        <f>MACD!F2065</f>
        <v>2.1372411409048955E-2</v>
      </c>
      <c r="F2065" s="2">
        <f>'Moving Avg'!D2065</f>
        <v>1.7600000000000002</v>
      </c>
      <c r="G2065" s="2">
        <f>'Moving Avg'!F2065</f>
        <v>1.7780000000000005</v>
      </c>
      <c r="H2065" s="2">
        <f>'Moving Avg'!G2065</f>
        <v>1.7532000000000014</v>
      </c>
      <c r="I2065" s="2">
        <f>'Moving Avg'!H2065</f>
        <v>1.733049999999998</v>
      </c>
      <c r="J2065" s="5" t="str">
        <f>OBV!F2065</f>
        <v>BULLISH</v>
      </c>
      <c r="K2065" s="5" t="str">
        <f>OBV!G2065</f>
        <v>NEUTRAL</v>
      </c>
      <c r="L2065" s="5" t="str">
        <f>OBV!H2065</f>
        <v>CONFIRMED BULLISH</v>
      </c>
    </row>
    <row r="2066" spans="1:12" ht="13.5" x14ac:dyDescent="0.25">
      <c r="A2066" s="3">
        <f>RSI!A2066</f>
        <v>45310</v>
      </c>
      <c r="B2066" s="2">
        <f>RSI!B2066</f>
        <v>1.76</v>
      </c>
      <c r="C2066" s="2">
        <f>RSI!I2066</f>
        <v>49.220859702870719</v>
      </c>
      <c r="D2066" s="2">
        <f>MACD!E2066</f>
        <v>2.9750511265937529E-2</v>
      </c>
      <c r="E2066" s="2">
        <f>MACD!F2066</f>
        <v>2.3048031380426673E-2</v>
      </c>
      <c r="F2066" s="2">
        <f>'Moving Avg'!D2066</f>
        <v>1.7600000000000002</v>
      </c>
      <c r="G2066" s="2">
        <f>'Moving Avg'!F2066</f>
        <v>1.7770000000000004</v>
      </c>
      <c r="H2066" s="2">
        <f>'Moving Avg'!G2066</f>
        <v>1.7524000000000015</v>
      </c>
      <c r="I2066" s="2">
        <f>'Moving Avg'!H2066</f>
        <v>1.7333499999999982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1.71</v>
      </c>
      <c r="C2067" s="2">
        <f>RSI!I2067</f>
        <v>41.046284504907383</v>
      </c>
      <c r="D2067" s="2">
        <f>MACD!E2067</f>
        <v>2.8552389600342121E-2</v>
      </c>
      <c r="E2067" s="2">
        <f>MACD!F2067</f>
        <v>2.4148903024409765E-2</v>
      </c>
      <c r="F2067" s="2">
        <f>'Moving Avg'!D2067</f>
        <v>1.75</v>
      </c>
      <c r="G2067" s="2">
        <f>'Moving Avg'!F2067</f>
        <v>1.7735000000000007</v>
      </c>
      <c r="H2067" s="2">
        <f>'Moving Avg'!G2067</f>
        <v>1.7506000000000013</v>
      </c>
      <c r="I2067" s="2">
        <f>'Moving Avg'!H2067</f>
        <v>1.733249999999998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1.66</v>
      </c>
      <c r="C2068" s="2">
        <f>RSI!I2068</f>
        <v>34.818777794286561</v>
      </c>
      <c r="D2068" s="2">
        <f>MACD!E2068</f>
        <v>2.3869503513618051E-2</v>
      </c>
      <c r="E2068" s="2">
        <f>MACD!F2068</f>
        <v>2.4093023122251422E-2</v>
      </c>
      <c r="F2068" s="2">
        <f>'Moving Avg'!D2068</f>
        <v>1.73</v>
      </c>
      <c r="G2068" s="2">
        <f>'Moving Avg'!F2068</f>
        <v>1.7680000000000002</v>
      </c>
      <c r="H2068" s="2">
        <f>'Moving Avg'!G2068</f>
        <v>1.7484000000000011</v>
      </c>
      <c r="I2068" s="2">
        <f>'Moving Avg'!H2068</f>
        <v>1.7328999999999981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1.7</v>
      </c>
      <c r="C2069" s="2">
        <f>RSI!I2069</f>
        <v>42.353817970576785</v>
      </c>
      <c r="D2069" s="2">
        <f>MACD!E2069</f>
        <v>2.5227703832980675E-2</v>
      </c>
      <c r="E2069" s="2">
        <f>MACD!F2069</f>
        <v>2.4319959264397274E-2</v>
      </c>
      <c r="F2069" s="2">
        <f>'Moving Avg'!D2069</f>
        <v>1.718</v>
      </c>
      <c r="G2069" s="2">
        <f>'Moving Avg'!F2069</f>
        <v>1.7635000000000005</v>
      </c>
      <c r="H2069" s="2">
        <f>'Moving Avg'!G2069</f>
        <v>1.7480000000000009</v>
      </c>
      <c r="I2069" s="2">
        <f>'Moving Avg'!H2069</f>
        <v>1.7326999999999981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1.75</v>
      </c>
      <c r="C2070" s="2">
        <f>RSI!I2070</f>
        <v>50.11654469026103</v>
      </c>
      <c r="D2070" s="2">
        <f>MACD!E2070</f>
        <v>1.52920749796841E-2</v>
      </c>
      <c r="E2070" s="2">
        <f>MACD!F2070</f>
        <v>2.2514382407454642E-2</v>
      </c>
      <c r="F2070" s="2">
        <f>'Moving Avg'!D2070</f>
        <v>1.716</v>
      </c>
      <c r="G2070" s="2">
        <f>'Moving Avg'!F2070</f>
        <v>1.7610000000000006</v>
      </c>
      <c r="H2070" s="2">
        <f>'Moving Avg'!G2070</f>
        <v>1.7490000000000006</v>
      </c>
      <c r="I2070" s="2">
        <f>'Moving Avg'!H2070</f>
        <v>1.7327999999999983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1.74</v>
      </c>
      <c r="C2071" s="2">
        <f>RSI!I2071</f>
        <v>48.703934058814461</v>
      </c>
      <c r="D2071" s="2">
        <f>MACD!E2071</f>
        <v>1.5310689695994029E-2</v>
      </c>
      <c r="E2071" s="2">
        <f>MACD!F2071</f>
        <v>2.1073643865162521E-2</v>
      </c>
      <c r="F2071" s="2">
        <f>'Moving Avg'!D2071</f>
        <v>1.7120000000000002</v>
      </c>
      <c r="G2071" s="2">
        <f>'Moving Avg'!F2071</f>
        <v>1.7560000000000007</v>
      </c>
      <c r="H2071" s="2">
        <f>'Moving Avg'!G2071</f>
        <v>1.7492000000000005</v>
      </c>
      <c r="I2071" s="2">
        <f>'Moving Avg'!H2071</f>
        <v>1.7328999999999981</v>
      </c>
      <c r="J2071" s="5" t="str">
        <f>OBV!F2071</f>
        <v>BEARISH</v>
      </c>
      <c r="K2071" s="5" t="str">
        <f>OBV!G2071</f>
        <v>STRONG</v>
      </c>
      <c r="L2071" s="5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1.7</v>
      </c>
      <c r="C2072" s="2">
        <f>RSI!I2072</f>
        <v>43.430637143843668</v>
      </c>
      <c r="D2072" s="2">
        <f>MACD!E2072</f>
        <v>1.8341676272065621E-2</v>
      </c>
      <c r="E2072" s="2">
        <f>MACD!F2072</f>
        <v>2.0527250346543142E-2</v>
      </c>
      <c r="F2072" s="2">
        <f>'Moving Avg'!D2072</f>
        <v>1.7099999999999997</v>
      </c>
      <c r="G2072" s="2">
        <f>'Moving Avg'!F2072</f>
        <v>1.7465000000000004</v>
      </c>
      <c r="H2072" s="2">
        <f>'Moving Avg'!G2072</f>
        <v>1.7478000000000007</v>
      </c>
      <c r="I2072" s="2">
        <f>'Moving Avg'!H2072</f>
        <v>1.7327999999999983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1.7</v>
      </c>
      <c r="C2073" s="2">
        <f>RSI!I2073</f>
        <v>43.430637143843661</v>
      </c>
      <c r="D2073" s="2">
        <f>MACD!E2073</f>
        <v>2.1191119586400076E-2</v>
      </c>
      <c r="E2073" s="2">
        <f>MACD!F2073</f>
        <v>2.0660024194514529E-2</v>
      </c>
      <c r="F2073" s="2">
        <f>'Moving Avg'!D2073</f>
        <v>1.718</v>
      </c>
      <c r="G2073" s="2">
        <f>'Moving Avg'!F2073</f>
        <v>1.7395000000000003</v>
      </c>
      <c r="H2073" s="2">
        <f>'Moving Avg'!G2073</f>
        <v>1.7464000000000004</v>
      </c>
      <c r="I2073" s="2">
        <f>'Moving Avg'!H2073</f>
        <v>1.7328499999999982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</row>
    <row r="2074" spans="1:12" ht="13.5" x14ac:dyDescent="0.25">
      <c r="A2074" s="3">
        <f>RSI!A2074</f>
        <v>45322</v>
      </c>
      <c r="B2074" s="2">
        <f>RSI!B2074</f>
        <v>1.67</v>
      </c>
      <c r="C2074" s="2">
        <f>RSI!I2074</f>
        <v>39.692483988859003</v>
      </c>
      <c r="D2074" s="2">
        <f>MACD!E2074</f>
        <v>2.6088078085250599E-2</v>
      </c>
      <c r="E2074" s="2">
        <f>MACD!F2074</f>
        <v>2.1745634972661746E-2</v>
      </c>
      <c r="F2074" s="2">
        <f>'Moving Avg'!D2074</f>
        <v>1.7120000000000002</v>
      </c>
      <c r="G2074" s="2">
        <f>'Moving Avg'!F2074</f>
        <v>1.7325000000000004</v>
      </c>
      <c r="H2074" s="2">
        <f>'Moving Avg'!G2074</f>
        <v>1.7454000000000005</v>
      </c>
      <c r="I2074" s="2">
        <f>'Moving Avg'!H2074</f>
        <v>1.7326999999999984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1.67</v>
      </c>
      <c r="C2075" s="2">
        <f>RSI!I2075</f>
        <v>39.692483988859003</v>
      </c>
      <c r="D2075" s="2">
        <f>MACD!E2075</f>
        <v>3.0653067472267148E-2</v>
      </c>
      <c r="E2075" s="2">
        <f>MACD!F2075</f>
        <v>2.3527121472582829E-2</v>
      </c>
      <c r="F2075" s="2">
        <f>'Moving Avg'!D2075</f>
        <v>1.6960000000000002</v>
      </c>
      <c r="G2075" s="2">
        <f>'Moving Avg'!F2075</f>
        <v>1.7280000000000002</v>
      </c>
      <c r="H2075" s="2">
        <f>'Moving Avg'!G2075</f>
        <v>1.7454000000000005</v>
      </c>
      <c r="I2075" s="2">
        <f>'Moving Avg'!H2075</f>
        <v>1.7326499999999985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</row>
    <row r="2076" spans="1:12" ht="13.5" x14ac:dyDescent="0.25">
      <c r="A2076" s="3">
        <f>RSI!A2076</f>
        <v>45324</v>
      </c>
      <c r="B2076" s="2">
        <f>RSI!B2076</f>
        <v>1.67</v>
      </c>
      <c r="C2076" s="2">
        <f>RSI!I2076</f>
        <v>39.692483988859003</v>
      </c>
      <c r="D2076" s="2">
        <f>MACD!E2076</f>
        <v>3.4905944428223146E-2</v>
      </c>
      <c r="E2076" s="2">
        <f>MACD!F2076</f>
        <v>2.5802886063710895E-2</v>
      </c>
      <c r="F2076" s="2">
        <f>'Moving Avg'!D2076</f>
        <v>1.6819999999999999</v>
      </c>
      <c r="G2076" s="2">
        <f>'Moving Avg'!F2076</f>
        <v>1.7235</v>
      </c>
      <c r="H2076" s="2">
        <f>'Moving Avg'!G2076</f>
        <v>1.7452000000000003</v>
      </c>
      <c r="I2076" s="2">
        <f>'Moving Avg'!H2076</f>
        <v>1.7327499999999985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</row>
    <row r="2077" spans="1:12" ht="13.5" x14ac:dyDescent="0.25">
      <c r="A2077" s="3">
        <f>RSI!A2077</f>
        <v>45327</v>
      </c>
      <c r="B2077" s="2">
        <f>RSI!B2077</f>
        <v>1.67</v>
      </c>
      <c r="C2077" s="2">
        <f>RSI!I2077</f>
        <v>39.692483988859003</v>
      </c>
      <c r="D2077" s="2">
        <f>MACD!E2077</f>
        <v>3.1173515326157419E-2</v>
      </c>
      <c r="E2077" s="2">
        <f>MACD!F2077</f>
        <v>2.6877011916200202E-2</v>
      </c>
      <c r="F2077" s="2">
        <f>'Moving Avg'!D2077</f>
        <v>1.6759999999999997</v>
      </c>
      <c r="G2077" s="2">
        <f>'Moving Avg'!F2077</f>
        <v>1.7190000000000001</v>
      </c>
      <c r="H2077" s="2">
        <f>'Moving Avg'!G2077</f>
        <v>1.7456000000000003</v>
      </c>
      <c r="I2077" s="2">
        <f>'Moving Avg'!H2077</f>
        <v>1.7326499999999985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1.67</v>
      </c>
      <c r="C2078" s="2">
        <f>RSI!I2078</f>
        <v>39.692483988859003</v>
      </c>
      <c r="D2078" s="2">
        <f>MACD!E2078</f>
        <v>2.0657526538770954E-2</v>
      </c>
      <c r="E2078" s="2">
        <f>MACD!F2078</f>
        <v>2.5633114840714354E-2</v>
      </c>
      <c r="F2078" s="2">
        <f>'Moving Avg'!D2078</f>
        <v>1.67</v>
      </c>
      <c r="G2078" s="2">
        <f>'Moving Avg'!F2078</f>
        <v>1.7170000000000001</v>
      </c>
      <c r="H2078" s="2">
        <f>'Moving Avg'!G2078</f>
        <v>1.7452000000000001</v>
      </c>
      <c r="I2078" s="2">
        <f>'Moving Avg'!H2078</f>
        <v>1.7323999999999986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1.68</v>
      </c>
      <c r="C2079" s="2">
        <f>RSI!I2079</f>
        <v>42.098789126765141</v>
      </c>
      <c r="D2079" s="2">
        <f>MACD!E2079</f>
        <v>1.7482235875846852E-2</v>
      </c>
      <c r="E2079" s="2">
        <f>MACD!F2079</f>
        <v>2.4002939047740857E-2</v>
      </c>
      <c r="F2079" s="2">
        <f>'Moving Avg'!D2079</f>
        <v>1.6719999999999999</v>
      </c>
      <c r="G2079" s="2">
        <f>'Moving Avg'!F2079</f>
        <v>1.7130000000000003</v>
      </c>
      <c r="H2079" s="2">
        <f>'Moving Avg'!G2079</f>
        <v>1.7450000000000001</v>
      </c>
      <c r="I2079" s="2">
        <f>'Moving Avg'!H2079</f>
        <v>1.732149999999999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45330</v>
      </c>
      <c r="B2080" s="2">
        <f>RSI!B2080</f>
        <v>1.67</v>
      </c>
      <c r="C2080" s="2">
        <f>RSI!I2080</f>
        <v>40.364339117087724</v>
      </c>
      <c r="D2080" s="2">
        <f>MACD!E2080</f>
        <v>2.3456213437648588E-2</v>
      </c>
      <c r="E2080" s="2">
        <f>MACD!F2080</f>
        <v>2.3893593925722406E-2</v>
      </c>
      <c r="F2080" s="2">
        <f>'Moving Avg'!D2080</f>
        <v>1.6719999999999999</v>
      </c>
      <c r="G2080" s="2">
        <f>'Moving Avg'!F2080</f>
        <v>1.7110000000000003</v>
      </c>
      <c r="H2080" s="2">
        <f>'Moving Avg'!G2080</f>
        <v>1.7446000000000002</v>
      </c>
      <c r="I2080" s="2">
        <f>'Moving Avg'!H2080</f>
        <v>1.7318499999999988</v>
      </c>
      <c r="J2080" s="5" t="str">
        <f>OBV!F2080</f>
        <v>BEARISH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1.67</v>
      </c>
      <c r="C2081" s="2">
        <f>RSI!I2081</f>
        <v>40.364339117087724</v>
      </c>
      <c r="D2081" s="2">
        <f>MACD!E2081</f>
        <v>2.7242592285924738E-2</v>
      </c>
      <c r="E2081" s="2">
        <f>MACD!F2081</f>
        <v>2.4563393597762877E-2</v>
      </c>
      <c r="F2081" s="2">
        <f>'Moving Avg'!D2081</f>
        <v>1.6719999999999999</v>
      </c>
      <c r="G2081" s="2">
        <f>'Moving Avg'!F2081</f>
        <v>1.7065000000000006</v>
      </c>
      <c r="H2081" s="2">
        <f>'Moving Avg'!G2081</f>
        <v>1.7442000000000002</v>
      </c>
      <c r="I2081" s="2">
        <f>'Moving Avg'!H2081</f>
        <v>1.7317999999999989</v>
      </c>
      <c r="J2081" s="5" t="str">
        <f>OBV!F2081</f>
        <v>BEARISH</v>
      </c>
      <c r="K2081" s="5" t="str">
        <f>OBV!G2081</f>
        <v>NEUTRAL</v>
      </c>
      <c r="L2081" s="5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1.67</v>
      </c>
      <c r="C2082" s="2">
        <f>RSI!I2082</f>
        <v>40.364339117087724</v>
      </c>
      <c r="D2082" s="2">
        <f>MACD!E2082</f>
        <v>2.4542546172341417E-2</v>
      </c>
      <c r="E2082" s="2">
        <f>MACD!F2082</f>
        <v>2.4559224112678586E-2</v>
      </c>
      <c r="F2082" s="2">
        <f>'Moving Avg'!D2082</f>
        <v>1.6719999999999999</v>
      </c>
      <c r="G2082" s="2">
        <f>'Moving Avg'!F2082</f>
        <v>1.7020000000000006</v>
      </c>
      <c r="H2082" s="2">
        <f>'Moving Avg'!G2082</f>
        <v>1.7444000000000002</v>
      </c>
      <c r="I2082" s="2">
        <f>'Moving Avg'!H2082</f>
        <v>1.7314999999999992</v>
      </c>
      <c r="J2082" s="5" t="str">
        <f>OBV!F2082</f>
        <v>BEARISH</v>
      </c>
      <c r="K2082" s="5" t="str">
        <f>OBV!G2082</f>
        <v>NEUTRAL</v>
      </c>
      <c r="L2082" s="5" t="str">
        <f>OBV!H2082</f>
        <v>NEUTRAL</v>
      </c>
    </row>
    <row r="2083" spans="1:12" ht="13.5" x14ac:dyDescent="0.25">
      <c r="A2083" s="3">
        <f>RSI!A2083</f>
        <v>45335</v>
      </c>
      <c r="B2083" s="2">
        <f>RSI!B2083</f>
        <v>1.67</v>
      </c>
      <c r="C2083" s="2">
        <f>RSI!I2083</f>
        <v>40.364339117087724</v>
      </c>
      <c r="D2083" s="2">
        <f>MACD!E2083</f>
        <v>2.2489318634094202E-2</v>
      </c>
      <c r="E2083" s="2">
        <f>MACD!F2083</f>
        <v>2.4145243016961714E-2</v>
      </c>
      <c r="F2083" s="2">
        <f>'Moving Avg'!D2083</f>
        <v>1.6719999999999999</v>
      </c>
      <c r="G2083" s="2">
        <f>'Moving Avg'!F2083</f>
        <v>1.6975000000000005</v>
      </c>
      <c r="H2083" s="2">
        <f>'Moving Avg'!G2083</f>
        <v>1.7438000000000002</v>
      </c>
      <c r="I2083" s="2">
        <f>'Moving Avg'!H2083</f>
        <v>1.731199999999999</v>
      </c>
      <c r="J2083" s="5" t="str">
        <f>OBV!F2083</f>
        <v>BEARISH</v>
      </c>
      <c r="K2083" s="5" t="str">
        <f>OBV!G2083</f>
        <v>NEUTRAL</v>
      </c>
      <c r="L2083" s="5" t="str">
        <f>OBV!H2083</f>
        <v>NEUTRAL</v>
      </c>
    </row>
    <row r="2084" spans="1:12" ht="13.5" x14ac:dyDescent="0.25">
      <c r="A2084" s="3">
        <f>RSI!A2084</f>
        <v>45336</v>
      </c>
      <c r="B2084" s="2">
        <f>RSI!B2084</f>
        <v>1.67</v>
      </c>
      <c r="C2084" s="2">
        <f>RSI!I2084</f>
        <v>40.364339117087724</v>
      </c>
      <c r="D2084" s="2">
        <f>MACD!E2084</f>
        <v>1.635087177496497E-2</v>
      </c>
      <c r="E2084" s="2">
        <f>MACD!F2084</f>
        <v>2.2586368768562366E-2</v>
      </c>
      <c r="F2084" s="2">
        <f>'Moving Avg'!D2084</f>
        <v>1.67</v>
      </c>
      <c r="G2084" s="2">
        <f>'Moving Avg'!F2084</f>
        <v>1.6930000000000007</v>
      </c>
      <c r="H2084" s="2">
        <f>'Moving Avg'!G2084</f>
        <v>1.7422000000000002</v>
      </c>
      <c r="I2084" s="2">
        <f>'Moving Avg'!H2084</f>
        <v>1.7310499999999991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</row>
    <row r="2085" spans="1:12" ht="13.5" x14ac:dyDescent="0.25">
      <c r="A2085" s="3">
        <f>RSI!A2085</f>
        <v>45337</v>
      </c>
      <c r="B2085" s="2">
        <f>RSI!B2085</f>
        <v>1.69</v>
      </c>
      <c r="C2085" s="2">
        <f>RSI!I2085</f>
        <v>46.723257593838049</v>
      </c>
      <c r="D2085" s="2">
        <f>MACD!E2085</f>
        <v>9.873731110120687E-3</v>
      </c>
      <c r="E2085" s="2">
        <f>MACD!F2085</f>
        <v>2.0043841236874031E-2</v>
      </c>
      <c r="F2085" s="2">
        <f>'Moving Avg'!D2085</f>
        <v>1.6739999999999999</v>
      </c>
      <c r="G2085" s="2">
        <f>'Moving Avg'!F2085</f>
        <v>1.6895000000000002</v>
      </c>
      <c r="H2085" s="2">
        <f>'Moving Avg'!G2085</f>
        <v>1.7406000000000004</v>
      </c>
      <c r="I2085" s="2">
        <f>'Moving Avg'!H2085</f>
        <v>1.730999999999999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</row>
    <row r="2086" spans="1:12" ht="13.5" x14ac:dyDescent="0.25">
      <c r="A2086" s="3">
        <f>RSI!A2086</f>
        <v>45338</v>
      </c>
      <c r="B2086" s="2">
        <f>RSI!B2086</f>
        <v>1.69</v>
      </c>
      <c r="C2086" s="2">
        <f>RSI!I2086</f>
        <v>46.723257593838049</v>
      </c>
      <c r="D2086" s="2">
        <f>MACD!E2086</f>
        <v>4.4586068728764694E-3</v>
      </c>
      <c r="E2086" s="2">
        <f>MACD!F2086</f>
        <v>1.6926794364074519E-2</v>
      </c>
      <c r="F2086" s="2">
        <f>'Moving Avg'!D2086</f>
        <v>1.6779999999999997</v>
      </c>
      <c r="G2086" s="2">
        <f>'Moving Avg'!F2086</f>
        <v>1.6860000000000004</v>
      </c>
      <c r="H2086" s="2">
        <f>'Moving Avg'!G2086</f>
        <v>1.7390000000000001</v>
      </c>
      <c r="I2086" s="2">
        <f>'Moving Avg'!H2086</f>
        <v>1.730799999999999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</row>
    <row r="2087" spans="1:12" ht="13.5" x14ac:dyDescent="0.25">
      <c r="A2087" s="3">
        <f>RSI!A2087</f>
        <v>45341</v>
      </c>
      <c r="B2087" s="2">
        <f>RSI!B2087</f>
        <v>1.65</v>
      </c>
      <c r="C2087" s="2">
        <f>RSI!I2087</f>
        <v>37.458621347981484</v>
      </c>
      <c r="D2087" s="2">
        <f>MACD!E2087</f>
        <v>2.9002205687920224E-3</v>
      </c>
      <c r="E2087" s="2">
        <f>MACD!F2087</f>
        <v>1.4121479605018019E-2</v>
      </c>
      <c r="F2087" s="2">
        <f>'Moving Avg'!D2087</f>
        <v>1.6739999999999999</v>
      </c>
      <c r="G2087" s="2">
        <f>'Moving Avg'!F2087</f>
        <v>1.6830000000000005</v>
      </c>
      <c r="H2087" s="2">
        <f>'Moving Avg'!G2087</f>
        <v>1.7366000000000001</v>
      </c>
      <c r="I2087" s="2">
        <f>'Moving Avg'!H2087</f>
        <v>1.7303999999999991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1.65</v>
      </c>
      <c r="C2088" s="2">
        <f>RSI!I2088</f>
        <v>37.458621347981484</v>
      </c>
      <c r="D2088" s="2">
        <f>MACD!E2088</f>
        <v>1.8741319195085815E-3</v>
      </c>
      <c r="E2088" s="2">
        <f>MACD!F2088</f>
        <v>1.1672010067916133E-2</v>
      </c>
      <c r="F2088" s="2">
        <f>'Moving Avg'!D2088</f>
        <v>1.67</v>
      </c>
      <c r="G2088" s="2">
        <f>'Moving Avg'!F2088</f>
        <v>1.6825000000000003</v>
      </c>
      <c r="H2088" s="2">
        <f>'Moving Avg'!G2088</f>
        <v>1.7342000000000004</v>
      </c>
      <c r="I2088" s="2">
        <f>'Moving Avg'!H2088</f>
        <v>1.7299999999999991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</row>
    <row r="2089" spans="1:12" ht="13.5" x14ac:dyDescent="0.25">
      <c r="A2089" s="3">
        <f>RSI!A2089</f>
        <v>45343</v>
      </c>
      <c r="B2089" s="2">
        <f>RSI!B2089</f>
        <v>1.65</v>
      </c>
      <c r="C2089" s="2">
        <f>RSI!I2089</f>
        <v>37.458621347981484</v>
      </c>
      <c r="D2089" s="2">
        <f>MACD!E2089</f>
        <v>2.8152404487653548E-3</v>
      </c>
      <c r="E2089" s="2">
        <f>MACD!F2089</f>
        <v>9.9006561440859783E-3</v>
      </c>
      <c r="F2089" s="2">
        <f>'Moving Avg'!D2089</f>
        <v>1.6659999999999999</v>
      </c>
      <c r="G2089" s="2">
        <f>'Moving Avg'!F2089</f>
        <v>1.6800000000000004</v>
      </c>
      <c r="H2089" s="2">
        <f>'Moving Avg'!G2089</f>
        <v>1.7318000000000007</v>
      </c>
      <c r="I2089" s="2">
        <f>'Moving Avg'!H2089</f>
        <v>1.7296499999999992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</row>
    <row r="2090" spans="1:12" ht="13.5" x14ac:dyDescent="0.25">
      <c r="A2090" s="3">
        <f>RSI!A2090</f>
        <v>45344</v>
      </c>
      <c r="B2090" s="2">
        <f>RSI!B2090</f>
        <v>1.68</v>
      </c>
      <c r="C2090" s="2">
        <f>RSI!I2090</f>
        <v>47.255500424314789</v>
      </c>
      <c r="D2090" s="2">
        <f>MACD!E2090</f>
        <v>1.0169026002038173E-4</v>
      </c>
      <c r="E2090" s="2">
        <f>MACD!F2090</f>
        <v>7.940862967272859E-3</v>
      </c>
      <c r="F2090" s="2">
        <f>'Moving Avg'!D2090</f>
        <v>1.6640000000000001</v>
      </c>
      <c r="G2090" s="2">
        <f>'Moving Avg'!F2090</f>
        <v>1.6765000000000001</v>
      </c>
      <c r="H2090" s="2">
        <f>'Moving Avg'!G2090</f>
        <v>1.7304000000000008</v>
      </c>
      <c r="I2090" s="2">
        <f>'Moving Avg'!H2090</f>
        <v>1.7294499999999993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</row>
    <row r="2091" spans="1:12" ht="13.5" x14ac:dyDescent="0.25">
      <c r="A2091" s="3">
        <f>RSI!A2091</f>
        <v>45345</v>
      </c>
      <c r="B2091" s="2">
        <f>RSI!B2091</f>
        <v>1.68</v>
      </c>
      <c r="C2091" s="2">
        <f>RSI!I2091</f>
        <v>47.255500424314789</v>
      </c>
      <c r="D2091" s="2">
        <f>MACD!E2091</f>
        <v>-2.1394295774297412E-3</v>
      </c>
      <c r="E2091" s="2">
        <f>MACD!F2091</f>
        <v>5.9248044583323388E-3</v>
      </c>
      <c r="F2091" s="2">
        <f>'Moving Avg'!D2091</f>
        <v>1.6619999999999997</v>
      </c>
      <c r="G2091" s="2">
        <f>'Moving Avg'!F2091</f>
        <v>1.6735</v>
      </c>
      <c r="H2091" s="2">
        <f>'Moving Avg'!G2091</f>
        <v>1.728600000000001</v>
      </c>
      <c r="I2091" s="2">
        <f>'Moving Avg'!H2091</f>
        <v>1.7293499999999995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1.69</v>
      </c>
      <c r="C2092" s="2">
        <f>RSI!I2092</f>
        <v>50.267197857637797</v>
      </c>
      <c r="D2092" s="2">
        <f>MACD!E2092</f>
        <v>-4.7256125887944478E-3</v>
      </c>
      <c r="E2092" s="2">
        <f>MACD!F2092</f>
        <v>3.7947210489069814E-3</v>
      </c>
      <c r="F2092" s="2">
        <f>'Moving Avg'!D2092</f>
        <v>1.67</v>
      </c>
      <c r="G2092" s="2">
        <f>'Moving Avg'!F2092</f>
        <v>1.6729999999999996</v>
      </c>
      <c r="H2092" s="2">
        <f>'Moving Avg'!G2092</f>
        <v>1.7274000000000009</v>
      </c>
      <c r="I2092" s="2">
        <f>'Moving Avg'!H2092</f>
        <v>1.7292999999999994</v>
      </c>
      <c r="J2092" s="5" t="str">
        <f>OBV!F2092</f>
        <v>BULLISH</v>
      </c>
      <c r="K2092" s="5" t="str">
        <f>OBV!G2092</f>
        <v>WEAK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1.69</v>
      </c>
      <c r="C2093" s="2">
        <f>RSI!I2093</f>
        <v>50.267197857637797</v>
      </c>
      <c r="D2093" s="2">
        <f>MACD!E2093</f>
        <v>-6.9258914428402818E-3</v>
      </c>
      <c r="E2093" s="2">
        <f>MACD!F2093</f>
        <v>1.6505985505575289E-3</v>
      </c>
      <c r="F2093" s="2">
        <f>'Moving Avg'!D2093</f>
        <v>1.6779999999999997</v>
      </c>
      <c r="G2093" s="2">
        <f>'Moving Avg'!F2093</f>
        <v>1.6725000000000001</v>
      </c>
      <c r="H2093" s="2">
        <f>'Moving Avg'!G2093</f>
        <v>1.7258000000000007</v>
      </c>
      <c r="I2093" s="2">
        <f>'Moving Avg'!H2093</f>
        <v>1.7292499999999995</v>
      </c>
      <c r="J2093" s="5" t="str">
        <f>OBV!F2093</f>
        <v>BULLISH</v>
      </c>
      <c r="K2093" s="5" t="str">
        <f>OBV!G2093</f>
        <v>WEAK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1.69</v>
      </c>
      <c r="C2094" s="2">
        <f>RSI!I2094</f>
        <v>50.267197857637797</v>
      </c>
      <c r="D2094" s="2">
        <f>MACD!E2094</f>
        <v>-8.7987493319894305E-3</v>
      </c>
      <c r="E2094" s="2">
        <f>MACD!F2094</f>
        <v>-4.3927102595186303E-4</v>
      </c>
      <c r="F2094" s="2">
        <f>'Moving Avg'!D2094</f>
        <v>1.6859999999999999</v>
      </c>
      <c r="G2094" s="2">
        <f>'Moving Avg'!F2094</f>
        <v>1.6735</v>
      </c>
      <c r="H2094" s="2">
        <f>'Moving Avg'!G2094</f>
        <v>1.7240000000000009</v>
      </c>
      <c r="I2094" s="2">
        <f>'Moving Avg'!H2094</f>
        <v>1.7292499999999995</v>
      </c>
      <c r="J2094" s="5" t="str">
        <f>OBV!F2094</f>
        <v>BULLISH</v>
      </c>
      <c r="K2094" s="5" t="str">
        <f>OBV!G2094</f>
        <v>WEAK</v>
      </c>
      <c r="L2094" s="5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1.72</v>
      </c>
      <c r="C2095" s="2">
        <f>RSI!I2095</f>
        <v>59.032201388440008</v>
      </c>
      <c r="D2095" s="2">
        <f>MACD!E2095</f>
        <v>-9.5390368595904551E-3</v>
      </c>
      <c r="E2095" s="2">
        <f>MACD!F2095</f>
        <v>-2.2592241926795813E-3</v>
      </c>
      <c r="F2095" s="2">
        <f>'Moving Avg'!D2095</f>
        <v>1.6940000000000002</v>
      </c>
      <c r="G2095" s="2">
        <f>'Moving Avg'!F2095</f>
        <v>1.6760000000000002</v>
      </c>
      <c r="H2095" s="2">
        <f>'Moving Avg'!G2095</f>
        <v>1.7228000000000008</v>
      </c>
      <c r="I2095" s="2">
        <f>'Moving Avg'!H2095</f>
        <v>1.7293999999999996</v>
      </c>
      <c r="J2095" s="5" t="str">
        <f>OBV!F2095</f>
        <v>BULLISH</v>
      </c>
      <c r="K2095" s="5" t="str">
        <f>OBV!G2095</f>
        <v>WEAK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1.72</v>
      </c>
      <c r="C2096" s="2">
        <f>RSI!I2096</f>
        <v>59.032201388440015</v>
      </c>
      <c r="D2096" s="2">
        <f>MACD!E2096</f>
        <v>-1.0352207579396699E-2</v>
      </c>
      <c r="E2096" s="2">
        <f>MACD!F2096</f>
        <v>-3.8778208700230047E-3</v>
      </c>
      <c r="F2096" s="2">
        <f>'Moving Avg'!D2096</f>
        <v>1.702</v>
      </c>
      <c r="G2096" s="2">
        <f>'Moving Avg'!F2096</f>
        <v>1.6785000000000001</v>
      </c>
      <c r="H2096" s="2">
        <f>'Moving Avg'!G2096</f>
        <v>1.7216000000000009</v>
      </c>
      <c r="I2096" s="2">
        <f>'Moving Avg'!H2096</f>
        <v>1.7295499999999999</v>
      </c>
      <c r="J2096" s="5" t="str">
        <f>OBV!F2096</f>
        <v>BULLISH</v>
      </c>
      <c r="K2096" s="5" t="str">
        <f>OBV!G2096</f>
        <v>WEAK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1.69</v>
      </c>
      <c r="C2097" s="2">
        <f>RSI!I2097</f>
        <v>49.013829134314548</v>
      </c>
      <c r="D2097" s="2">
        <f>MACD!E2097</f>
        <v>-1.5144837544151857E-2</v>
      </c>
      <c r="E2097" s="2">
        <f>MACD!F2097</f>
        <v>-6.1312242048487753E-3</v>
      </c>
      <c r="F2097" s="2">
        <f>'Moving Avg'!D2097</f>
        <v>1.702</v>
      </c>
      <c r="G2097" s="2">
        <f>'Moving Avg'!F2097</f>
        <v>1.6794999999999998</v>
      </c>
      <c r="H2097" s="2">
        <f>'Moving Avg'!G2097</f>
        <v>1.7198000000000011</v>
      </c>
      <c r="I2097" s="2">
        <f>'Moving Avg'!H2097</f>
        <v>1.7295000000000003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1.66</v>
      </c>
      <c r="C2098" s="2">
        <f>RSI!I2098</f>
        <v>41.440042570977091</v>
      </c>
      <c r="D2098" s="2">
        <f>MACD!E2098</f>
        <v>-1.6960774553072211E-2</v>
      </c>
      <c r="E2098" s="2">
        <f>MACD!F2098</f>
        <v>-8.2971342744934638E-3</v>
      </c>
      <c r="F2098" s="2">
        <f>'Moving Avg'!D2098</f>
        <v>1.6960000000000002</v>
      </c>
      <c r="G2098" s="2">
        <f>'Moving Avg'!F2098</f>
        <v>1.6789999999999998</v>
      </c>
      <c r="H2098" s="2">
        <f>'Moving Avg'!G2098</f>
        <v>1.7176000000000011</v>
      </c>
      <c r="I2098" s="2">
        <f>'Moving Avg'!H2098</f>
        <v>1.7293000000000003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45357</v>
      </c>
      <c r="B2099" s="2">
        <f>RSI!B2099</f>
        <v>1.65</v>
      </c>
      <c r="C2099" s="2">
        <f>RSI!I2099</f>
        <v>39.262171462365643</v>
      </c>
      <c r="D2099" s="2">
        <f>MACD!E2099</f>
        <v>-1.7563451417006215E-2</v>
      </c>
      <c r="E2099" s="2">
        <f>MACD!F2099</f>
        <v>-1.0150397702996014E-2</v>
      </c>
      <c r="F2099" s="2">
        <f>'Moving Avg'!D2099</f>
        <v>1.6879999999999999</v>
      </c>
      <c r="G2099" s="2">
        <f>'Moving Avg'!F2099</f>
        <v>1.6775000000000002</v>
      </c>
      <c r="H2099" s="2">
        <f>'Moving Avg'!G2099</f>
        <v>1.714800000000001</v>
      </c>
      <c r="I2099" s="2">
        <f>'Moving Avg'!H2099</f>
        <v>1.7290500000000002</v>
      </c>
      <c r="J2099" s="5" t="str">
        <f>OBV!F2099</f>
        <v>BEARISH</v>
      </c>
      <c r="K2099" s="5" t="str">
        <f>OBV!G2099</f>
        <v>STRONG</v>
      </c>
      <c r="L2099" s="5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1.65</v>
      </c>
      <c r="C2100" s="2">
        <f>RSI!I2100</f>
        <v>39.262171462365643</v>
      </c>
      <c r="D2100" s="2">
        <f>MACD!E2100</f>
        <v>-1.3220096237273493E-2</v>
      </c>
      <c r="E2100" s="2">
        <f>MACD!F2100</f>
        <v>-1.0764337409851509E-2</v>
      </c>
      <c r="F2100" s="2">
        <f>'Moving Avg'!D2100</f>
        <v>1.6740000000000002</v>
      </c>
      <c r="G2100" s="2">
        <f>'Moving Avg'!F2100</f>
        <v>1.6765000000000001</v>
      </c>
      <c r="H2100" s="2">
        <f>'Moving Avg'!G2100</f>
        <v>1.7118000000000009</v>
      </c>
      <c r="I2100" s="2">
        <f>'Moving Avg'!H2100</f>
        <v>1.7289000000000003</v>
      </c>
      <c r="J2100" s="5" t="str">
        <f>OBV!F2100</f>
        <v>BEARISH</v>
      </c>
      <c r="K2100" s="5" t="str">
        <f>OBV!G2100</f>
        <v>STRONG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1.66</v>
      </c>
      <c r="C2101" s="2">
        <f>RSI!I2101</f>
        <v>42.751527240656188</v>
      </c>
      <c r="D2101" s="2">
        <f>MACD!E2101</f>
        <v>-1.0065386666402887E-2</v>
      </c>
      <c r="E2101" s="2">
        <f>MACD!F2101</f>
        <v>-1.0624547261161785E-2</v>
      </c>
      <c r="F2101" s="2">
        <f>'Moving Avg'!D2101</f>
        <v>1.6620000000000001</v>
      </c>
      <c r="G2101" s="2">
        <f>'Moving Avg'!F2101</f>
        <v>1.6759999999999997</v>
      </c>
      <c r="H2101" s="2">
        <f>'Moving Avg'!G2101</f>
        <v>1.7082000000000008</v>
      </c>
      <c r="I2101" s="2">
        <f>'Moving Avg'!H2101</f>
        <v>1.7288500000000004</v>
      </c>
      <c r="J2101" s="5" t="str">
        <f>OBV!F2101</f>
        <v>BEARISH</v>
      </c>
      <c r="K2101" s="5" t="str">
        <f>OBV!G2101</f>
        <v>STRONG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1.65</v>
      </c>
      <c r="C2102" s="2">
        <f>RSI!I2102</f>
        <v>40.260654684581333</v>
      </c>
      <c r="D2102" s="2">
        <f>MACD!E2102</f>
        <v>-4.9719203454483551E-3</v>
      </c>
      <c r="E2102" s="2">
        <f>MACD!F2102</f>
        <v>-9.4940218780190985E-3</v>
      </c>
      <c r="F2102" s="2">
        <f>'Moving Avg'!D2102</f>
        <v>1.6539999999999999</v>
      </c>
      <c r="G2102" s="2">
        <f>'Moving Avg'!F2102</f>
        <v>1.675</v>
      </c>
      <c r="H2102" s="2">
        <f>'Moving Avg'!G2102</f>
        <v>1.7034000000000007</v>
      </c>
      <c r="I2102" s="2">
        <f>'Moving Avg'!H2102</f>
        <v>1.7286000000000001</v>
      </c>
      <c r="J2102" s="5" t="str">
        <f>OBV!F2102</f>
        <v>BEARISH</v>
      </c>
      <c r="K2102" s="5" t="str">
        <f>OBV!G2102</f>
        <v>STRONG</v>
      </c>
      <c r="L2102" s="5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1.66</v>
      </c>
      <c r="C2103" s="2">
        <f>RSI!I2103</f>
        <v>43.787737238998083</v>
      </c>
      <c r="D2103" s="2">
        <f>MACD!E2103</f>
        <v>-1.2095530530145115E-3</v>
      </c>
      <c r="E2103" s="2">
        <f>MACD!F2103</f>
        <v>-7.8371281130181821E-3</v>
      </c>
      <c r="F2103" s="2">
        <f>'Moving Avg'!D2103</f>
        <v>1.6539999999999999</v>
      </c>
      <c r="G2103" s="2">
        <f>'Moving Avg'!F2103</f>
        <v>1.6744999999999997</v>
      </c>
      <c r="H2103" s="2">
        <f>'Moving Avg'!G2103</f>
        <v>1.6998000000000002</v>
      </c>
      <c r="I2103" s="2">
        <f>'Moving Avg'!H2103</f>
        <v>1.7284000000000004</v>
      </c>
      <c r="J2103" s="5" t="str">
        <f>OBV!F2103</f>
        <v>BEARISH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1.66</v>
      </c>
      <c r="C2104" s="2">
        <f>RSI!I2104</f>
        <v>43.787737238998076</v>
      </c>
      <c r="D2104" s="2">
        <f>MACD!E2104</f>
        <v>2.0938350314052556E-3</v>
      </c>
      <c r="E2104" s="2">
        <f>MACD!F2104</f>
        <v>-5.8509354841334953E-3</v>
      </c>
      <c r="F2104" s="2">
        <f>'Moving Avg'!D2104</f>
        <v>1.6559999999999999</v>
      </c>
      <c r="G2104" s="2">
        <f>'Moving Avg'!F2104</f>
        <v>1.6739999999999995</v>
      </c>
      <c r="H2104" s="2">
        <f>'Moving Avg'!G2104</f>
        <v>1.6968000000000001</v>
      </c>
      <c r="I2104" s="2">
        <f>'Moving Avg'!H2104</f>
        <v>1.7284500000000005</v>
      </c>
      <c r="J2104" s="5" t="str">
        <f>OBV!F2104</f>
        <v>BULLISH</v>
      </c>
      <c r="K2104" s="5" t="str">
        <f>OBV!G2104</f>
        <v>WEAK</v>
      </c>
      <c r="L2104" s="5" t="str">
        <f>OBV!H2104</f>
        <v>CONFIRMED BULLISH</v>
      </c>
    </row>
    <row r="2105" spans="1:12" ht="13.5" x14ac:dyDescent="0.25">
      <c r="A2105" s="3">
        <f>RSI!A2105</f>
        <v>45365</v>
      </c>
      <c r="B2105" s="2">
        <f>RSI!B2105</f>
        <v>1.66</v>
      </c>
      <c r="C2105" s="2">
        <f>RSI!I2105</f>
        <v>43.787737238998069</v>
      </c>
      <c r="D2105" s="2">
        <f>MACD!E2105</f>
        <v>9.6153631883564294E-3</v>
      </c>
      <c r="E2105" s="2">
        <f>MACD!F2105</f>
        <v>-2.7576757496355101E-3</v>
      </c>
      <c r="F2105" s="2">
        <f>'Moving Avg'!D2105</f>
        <v>1.6579999999999999</v>
      </c>
      <c r="G2105" s="2">
        <f>'Moving Avg'!F2105</f>
        <v>1.6724999999999999</v>
      </c>
      <c r="H2105" s="2">
        <f>'Moving Avg'!G2105</f>
        <v>1.6947999999999999</v>
      </c>
      <c r="I2105" s="2">
        <f>'Moving Avg'!H2105</f>
        <v>1.7283000000000011</v>
      </c>
      <c r="J2105" s="5" t="str">
        <f>OBV!F2105</f>
        <v>BULLISH</v>
      </c>
      <c r="K2105" s="5" t="str">
        <f>OBV!G2105</f>
        <v>WEAK</v>
      </c>
      <c r="L2105" s="5" t="str">
        <f>OBV!H2105</f>
        <v>CONFIRMED BULLISH</v>
      </c>
    </row>
    <row r="2106" spans="1:12" ht="13.5" x14ac:dyDescent="0.25">
      <c r="A2106" s="3">
        <f>RSI!A2106</f>
        <v>45366</v>
      </c>
      <c r="B2106" s="2">
        <f>RSI!B2106</f>
        <v>1.66</v>
      </c>
      <c r="C2106" s="2">
        <f>RSI!I2106</f>
        <v>43.787737238998069</v>
      </c>
      <c r="D2106" s="2">
        <f>MACD!E2106</f>
        <v>1.6082482249348162E-2</v>
      </c>
      <c r="E2106" s="2">
        <f>MACD!F2106</f>
        <v>1.0103558501612245E-3</v>
      </c>
      <c r="F2106" s="2">
        <f>'Moving Avg'!D2106</f>
        <v>1.6579999999999999</v>
      </c>
      <c r="G2106" s="2">
        <f>'Moving Avg'!F2106</f>
        <v>1.6709999999999998</v>
      </c>
      <c r="H2106" s="2">
        <f>'Moving Avg'!G2106</f>
        <v>1.6927999999999996</v>
      </c>
      <c r="I2106" s="2">
        <f>'Moving Avg'!H2106</f>
        <v>1.7281500000000007</v>
      </c>
      <c r="J2106" s="5" t="str">
        <f>OBV!F2106</f>
        <v>BEARISH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1.62</v>
      </c>
      <c r="C2107" s="2">
        <f>RSI!I2107</f>
        <v>33.231597883657415</v>
      </c>
      <c r="D2107" s="2">
        <f>MACD!E2107</f>
        <v>1.9997376302839376E-2</v>
      </c>
      <c r="E2107" s="2">
        <f>MACD!F2107</f>
        <v>4.8077599406968546E-3</v>
      </c>
      <c r="F2107" s="2">
        <f>'Moving Avg'!D2107</f>
        <v>1.6519999999999999</v>
      </c>
      <c r="G2107" s="2">
        <f>'Moving Avg'!F2107</f>
        <v>1.6694999999999998</v>
      </c>
      <c r="H2107" s="2">
        <f>'Moving Avg'!G2107</f>
        <v>1.69</v>
      </c>
      <c r="I2107" s="2">
        <f>'Moving Avg'!H2107</f>
        <v>1.727550000000001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</row>
    <row r="2108" spans="1:12" ht="13.5" x14ac:dyDescent="0.25">
      <c r="A2108" s="3">
        <f>RSI!A2108</f>
        <v>45370</v>
      </c>
      <c r="B2108" s="2">
        <f>RSI!B2108</f>
        <v>1.6</v>
      </c>
      <c r="C2108" s="2">
        <f>RSI!I2108</f>
        <v>29.413445944311363</v>
      </c>
      <c r="D2108" s="2">
        <f>MACD!E2108</f>
        <v>2.0500528324203238E-2</v>
      </c>
      <c r="E2108" s="2">
        <f>MACD!F2108</f>
        <v>7.9463136173981309E-3</v>
      </c>
      <c r="F2108" s="2">
        <f>'Moving Avg'!D2108</f>
        <v>1.64</v>
      </c>
      <c r="G2108" s="2">
        <f>'Moving Avg'!F2108</f>
        <v>1.6669999999999998</v>
      </c>
      <c r="H2108" s="2">
        <f>'Moving Avg'!G2108</f>
        <v>1.6877999999999997</v>
      </c>
      <c r="I2108" s="2">
        <f>'Moving Avg'!H2108</f>
        <v>1.7267500000000013</v>
      </c>
      <c r="J2108" s="5" t="str">
        <f>OBV!F2108</f>
        <v>BEARISH</v>
      </c>
      <c r="K2108" s="5" t="str">
        <f>OBV!G2108</f>
        <v>STRONG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1.64</v>
      </c>
      <c r="C2109" s="2">
        <f>RSI!I2109</f>
        <v>43.416078800353986</v>
      </c>
      <c r="D2109" s="2">
        <f>MACD!E2109</f>
        <v>1.6843447676277767E-2</v>
      </c>
      <c r="E2109" s="2">
        <f>MACD!F2109</f>
        <v>9.7257404291740575E-3</v>
      </c>
      <c r="F2109" s="2">
        <f>'Moving Avg'!D2109</f>
        <v>1.6359999999999999</v>
      </c>
      <c r="G2109" s="2">
        <f>'Moving Avg'!F2109</f>
        <v>1.6664999999999999</v>
      </c>
      <c r="H2109" s="2">
        <f>'Moving Avg'!G2109</f>
        <v>1.6854</v>
      </c>
      <c r="I2109" s="2">
        <f>'Moving Avg'!H2109</f>
        <v>1.7261000000000013</v>
      </c>
      <c r="J2109" s="5" t="str">
        <f>OBV!F2109</f>
        <v>BEARISH</v>
      </c>
      <c r="K2109" s="5" t="str">
        <f>OBV!G2109</f>
        <v>STRONG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1.66</v>
      </c>
      <c r="C2110" s="2">
        <f>RSI!I2110</f>
        <v>48.876918547819592</v>
      </c>
      <c r="D2110" s="2">
        <f>MACD!E2110</f>
        <v>1.2418744061222009E-2</v>
      </c>
      <c r="E2110" s="2">
        <f>MACD!F2110</f>
        <v>1.0264341155583648E-2</v>
      </c>
      <c r="F2110" s="2">
        <f>'Moving Avg'!D2110</f>
        <v>1.6359999999999999</v>
      </c>
      <c r="G2110" s="2">
        <f>'Moving Avg'!F2110</f>
        <v>1.6655000000000002</v>
      </c>
      <c r="H2110" s="2">
        <f>'Moving Avg'!G2110</f>
        <v>1.6843999999999997</v>
      </c>
      <c r="I2110" s="2">
        <f>'Moving Avg'!H2110</f>
        <v>1.7254000000000014</v>
      </c>
      <c r="J2110" s="5" t="str">
        <f>OBV!F2110</f>
        <v>BEARISH</v>
      </c>
      <c r="K2110" s="5" t="str">
        <f>OBV!G2110</f>
        <v>STRONG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1.66</v>
      </c>
      <c r="C2111" s="2">
        <f>RSI!I2111</f>
        <v>48.876918547819592</v>
      </c>
      <c r="D2111" s="2">
        <f>MACD!E2111</f>
        <v>1.0235073205423495E-2</v>
      </c>
      <c r="E2111" s="2">
        <f>MACD!F2111</f>
        <v>1.0258487565551618E-2</v>
      </c>
      <c r="F2111" s="2">
        <f>'Moving Avg'!D2111</f>
        <v>1.6359999999999999</v>
      </c>
      <c r="G2111" s="2">
        <f>'Moving Avg'!F2111</f>
        <v>1.6644999999999999</v>
      </c>
      <c r="H2111" s="2">
        <f>'Moving Avg'!G2111</f>
        <v>1.6823999999999995</v>
      </c>
      <c r="I2111" s="2">
        <f>'Moving Avg'!H2111</f>
        <v>1.7244500000000016</v>
      </c>
      <c r="J2111" s="5" t="str">
        <f>OBV!F2111</f>
        <v>BEARISH</v>
      </c>
      <c r="K2111" s="5" t="str">
        <f>OBV!G2111</f>
        <v>STRONG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1.66</v>
      </c>
      <c r="C2112" s="2">
        <f>RSI!I2112</f>
        <v>48.876918547819592</v>
      </c>
      <c r="D2112" s="2">
        <f>MACD!E2112</f>
        <v>6.869119421474057E-3</v>
      </c>
      <c r="E2112" s="2">
        <f>MACD!F2112</f>
        <v>9.5806139367361071E-3</v>
      </c>
      <c r="F2112" s="2">
        <f>'Moving Avg'!D2112</f>
        <v>1.6440000000000001</v>
      </c>
      <c r="G2112" s="2">
        <f>'Moving Avg'!F2112</f>
        <v>1.6630000000000003</v>
      </c>
      <c r="H2112" s="2">
        <f>'Moving Avg'!G2112</f>
        <v>1.6803999999999994</v>
      </c>
      <c r="I2112" s="2">
        <f>'Moving Avg'!H2112</f>
        <v>1.7232500000000019</v>
      </c>
      <c r="J2112" s="5" t="str">
        <f>OBV!F2112</f>
        <v>BEARISH</v>
      </c>
      <c r="K2112" s="5" t="str">
        <f>OBV!G2112</f>
        <v>STRONG</v>
      </c>
      <c r="L2112" s="5" t="str">
        <f>OBV!H2112</f>
        <v>BEARISH DIVERGENCE</v>
      </c>
    </row>
    <row r="2113" spans="1:12" ht="13.5" x14ac:dyDescent="0.25">
      <c r="A2113" s="3">
        <f>RSI!A2113</f>
        <v>45378</v>
      </c>
      <c r="B2113" s="2">
        <f>RSI!B2113</f>
        <v>1.65</v>
      </c>
      <c r="C2113" s="2">
        <f>RSI!I2113</f>
        <v>46.098623264765742</v>
      </c>
      <c r="D2113" s="2">
        <f>MACD!E2113</f>
        <v>6.3189377454855311E-3</v>
      </c>
      <c r="E2113" s="2">
        <f>MACD!F2113</f>
        <v>8.9282786984859926E-3</v>
      </c>
      <c r="F2113" s="2">
        <f>'Moving Avg'!D2113</f>
        <v>1.6539999999999999</v>
      </c>
      <c r="G2113" s="2">
        <f>'Moving Avg'!F2113</f>
        <v>1.6610000000000003</v>
      </c>
      <c r="H2113" s="2">
        <f>'Moving Avg'!G2113</f>
        <v>1.6781999999999995</v>
      </c>
      <c r="I2113" s="2">
        <f>'Moving Avg'!H2113</f>
        <v>1.7217500000000019</v>
      </c>
      <c r="J2113" s="5" t="str">
        <f>OBV!F2113</f>
        <v>BEARISH</v>
      </c>
      <c r="K2113" s="5" t="str">
        <f>OBV!G2113</f>
        <v>NEUTRAL</v>
      </c>
      <c r="L2113" s="5" t="str">
        <f>OBV!H2113</f>
        <v>BEARISH DIVERGENCE</v>
      </c>
    </row>
    <row r="2114" spans="1:12" ht="13.5" x14ac:dyDescent="0.25">
      <c r="A2114" s="3">
        <f>RSI!A2114</f>
        <v>45379</v>
      </c>
      <c r="B2114" s="2">
        <f>RSI!B2114</f>
        <v>1.64</v>
      </c>
      <c r="C2114" s="2">
        <f>RSI!I2114</f>
        <v>43.439467602647447</v>
      </c>
      <c r="D2114" s="2">
        <f>MACD!E2114</f>
        <v>6.6705738939789594E-3</v>
      </c>
      <c r="E2114" s="2">
        <f>MACD!F2114</f>
        <v>8.476737737584587E-3</v>
      </c>
      <c r="F2114" s="2">
        <f>'Moving Avg'!D2114</f>
        <v>1.6539999999999999</v>
      </c>
      <c r="G2114" s="2">
        <f>'Moving Avg'!F2114</f>
        <v>1.6585000000000001</v>
      </c>
      <c r="H2114" s="2">
        <f>'Moving Avg'!G2114</f>
        <v>1.6757999999999993</v>
      </c>
      <c r="I2114" s="2">
        <f>'Moving Avg'!H2114</f>
        <v>1.7202000000000017</v>
      </c>
      <c r="J2114" s="5" t="str">
        <f>OBV!F2114</f>
        <v>BEARISH</v>
      </c>
      <c r="K2114" s="5" t="str">
        <f>OBV!G2114</f>
        <v>STRONG</v>
      </c>
      <c r="L2114" s="5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1.62</v>
      </c>
      <c r="C2115" s="2">
        <f>RSI!I2115</f>
        <v>38.638873957052581</v>
      </c>
      <c r="D2115" s="2">
        <f>MACD!E2115</f>
        <v>8.579456074206071E-3</v>
      </c>
      <c r="E2115" s="2">
        <f>MACD!F2115</f>
        <v>8.4972814049088848E-3</v>
      </c>
      <c r="F2115" s="2">
        <f>'Moving Avg'!D2115</f>
        <v>1.6460000000000001</v>
      </c>
      <c r="G2115" s="2">
        <f>'Moving Avg'!F2115</f>
        <v>1.6535</v>
      </c>
      <c r="H2115" s="2">
        <f>'Moving Avg'!G2115</f>
        <v>1.6729999999999992</v>
      </c>
      <c r="I2115" s="2">
        <f>'Moving Avg'!H2115</f>
        <v>1.7186000000000019</v>
      </c>
      <c r="J2115" s="5" t="str">
        <f>OBV!F2115</f>
        <v>BEARISH</v>
      </c>
      <c r="K2115" s="5" t="str">
        <f>OBV!G2115</f>
        <v>STRONG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1.61</v>
      </c>
      <c r="C2116" s="2">
        <f>RSI!I2116</f>
        <v>36.468743038224886</v>
      </c>
      <c r="D2116" s="2">
        <f>MACD!E2116</f>
        <v>1.1173828653310514E-2</v>
      </c>
      <c r="E2116" s="2">
        <f>MACD!F2116</f>
        <v>9.032590854589212E-3</v>
      </c>
      <c r="F2116" s="2">
        <f>'Moving Avg'!D2116</f>
        <v>1.6359999999999999</v>
      </c>
      <c r="G2116" s="2">
        <f>'Moving Avg'!F2116</f>
        <v>1.6480000000000004</v>
      </c>
      <c r="H2116" s="2">
        <f>'Moving Avg'!G2116</f>
        <v>1.6699999999999995</v>
      </c>
      <c r="I2116" s="2">
        <f>'Moving Avg'!H2116</f>
        <v>1.7171500000000017</v>
      </c>
      <c r="J2116" s="5" t="str">
        <f>OBV!F2116</f>
        <v>BEARISH</v>
      </c>
      <c r="K2116" s="5" t="str">
        <f>OBV!G2116</f>
        <v>STRONG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1.61</v>
      </c>
      <c r="C2117" s="2">
        <f>RSI!I2117</f>
        <v>36.468743038224886</v>
      </c>
      <c r="D2117" s="2">
        <f>MACD!E2117</f>
        <v>7.4950740796368986E-3</v>
      </c>
      <c r="E2117" s="2">
        <f>MACD!F2117</f>
        <v>8.7250874995987489E-3</v>
      </c>
      <c r="F2117" s="2">
        <f>'Moving Avg'!D2117</f>
        <v>1.6260000000000001</v>
      </c>
      <c r="G2117" s="2">
        <f>'Moving Avg'!F2117</f>
        <v>1.6440000000000001</v>
      </c>
      <c r="H2117" s="2">
        <f>'Moving Avg'!G2117</f>
        <v>1.6679999999999995</v>
      </c>
      <c r="I2117" s="2">
        <f>'Moving Avg'!H2117</f>
        <v>1.7159500000000021</v>
      </c>
      <c r="J2117" s="5" t="str">
        <f>OBV!F2117</f>
        <v>BEARISH</v>
      </c>
      <c r="K2117" s="5" t="str">
        <f>OBV!G2117</f>
        <v>STRONG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1.61</v>
      </c>
      <c r="C2118" s="2">
        <f>RSI!I2118</f>
        <v>36.468743038224886</v>
      </c>
      <c r="D2118" s="2">
        <f>MACD!E2118</f>
        <v>1.5644820452243025E-3</v>
      </c>
      <c r="E2118" s="2">
        <f>MACD!F2118</f>
        <v>7.29296640872386E-3</v>
      </c>
      <c r="F2118" s="2">
        <f>'Moving Avg'!D2118</f>
        <v>1.6179999999999999</v>
      </c>
      <c r="G2118" s="2">
        <f>'Moving Avg'!F2118</f>
        <v>1.6415000000000002</v>
      </c>
      <c r="H2118" s="2">
        <f>'Moving Avg'!G2118</f>
        <v>1.6669999999999994</v>
      </c>
      <c r="I2118" s="2">
        <f>'Moving Avg'!H2118</f>
        <v>1.7145000000000019</v>
      </c>
      <c r="J2118" s="5" t="str">
        <f>OBV!F2118</f>
        <v>BEARISH</v>
      </c>
      <c r="K2118" s="5" t="str">
        <f>OBV!G2118</f>
        <v>STRONG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1.59</v>
      </c>
      <c r="C2119" s="2">
        <f>RSI!I2119</f>
        <v>31.981819336322644</v>
      </c>
      <c r="D2119" s="2">
        <f>MACD!E2119</f>
        <v>4.42154547073903E-3</v>
      </c>
      <c r="E2119" s="2">
        <f>MACD!F2119</f>
        <v>6.7186822211268947E-3</v>
      </c>
      <c r="F2119" s="2">
        <f>'Moving Avg'!D2119</f>
        <v>1.6080000000000001</v>
      </c>
      <c r="G2119" s="2">
        <f>'Moving Avg'!F2119</f>
        <v>1.6384999999999998</v>
      </c>
      <c r="H2119" s="2">
        <f>'Moving Avg'!G2119</f>
        <v>1.6647999999999994</v>
      </c>
      <c r="I2119" s="2">
        <f>'Moving Avg'!H2119</f>
        <v>1.7127500000000018</v>
      </c>
      <c r="J2119" s="5" t="str">
        <f>OBV!F2119</f>
        <v>BEARISH</v>
      </c>
      <c r="K2119" s="5" t="str">
        <f>OBV!G2119</f>
        <v>STRONG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1.57</v>
      </c>
      <c r="C2120" s="2">
        <f>RSI!I2120</f>
        <v>28.240042218480795</v>
      </c>
      <c r="D2120" s="2">
        <f>MACD!E2120</f>
        <v>1.1737802622116655E-2</v>
      </c>
      <c r="E2120" s="2">
        <f>MACD!F2120</f>
        <v>7.7225063013248475E-3</v>
      </c>
      <c r="F2120" s="2">
        <f>'Moving Avg'!D2120</f>
        <v>1.5980000000000001</v>
      </c>
      <c r="G2120" s="2">
        <f>'Moving Avg'!F2120</f>
        <v>1.6344999999999998</v>
      </c>
      <c r="H2120" s="2">
        <f>'Moving Avg'!G2120</f>
        <v>1.6611999999999991</v>
      </c>
      <c r="I2120" s="2">
        <f>'Moving Avg'!H2120</f>
        <v>1.7111500000000017</v>
      </c>
      <c r="J2120" s="5" t="str">
        <f>OBV!F2120</f>
        <v>BEARISH</v>
      </c>
      <c r="K2120" s="5" t="str">
        <f>OBV!G2120</f>
        <v>STRONG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1.6</v>
      </c>
      <c r="C2121" s="2">
        <f>RSI!I2121</f>
        <v>39.646552017634285</v>
      </c>
      <c r="D2121" s="2">
        <f>MACD!E2121</f>
        <v>1.6139567596875626E-2</v>
      </c>
      <c r="E2121" s="2">
        <f>MACD!F2121</f>
        <v>9.4059185604350032E-3</v>
      </c>
      <c r="F2121" s="2">
        <f>'Moving Avg'!D2121</f>
        <v>1.5960000000000001</v>
      </c>
      <c r="G2121" s="2">
        <f>'Moving Avg'!F2121</f>
        <v>1.6314999999999997</v>
      </c>
      <c r="H2121" s="2">
        <f>'Moving Avg'!G2121</f>
        <v>1.6583999999999992</v>
      </c>
      <c r="I2121" s="2">
        <f>'Moving Avg'!H2121</f>
        <v>1.7099500000000019</v>
      </c>
      <c r="J2121" s="5" t="str">
        <f>OBV!F2121</f>
        <v>BEARISH</v>
      </c>
      <c r="K2121" s="5" t="str">
        <f>OBV!G2121</f>
        <v>STRONG</v>
      </c>
      <c r="L2121" s="5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1.64</v>
      </c>
      <c r="C2122" s="2">
        <f>RSI!I2122</f>
        <v>50.861892221451548</v>
      </c>
      <c r="D2122" s="2">
        <f>MACD!E2122</f>
        <v>1.7125114883688175E-2</v>
      </c>
      <c r="E2122" s="2">
        <f>MACD!F2122</f>
        <v>1.0949757825085638E-2</v>
      </c>
      <c r="F2122" s="2">
        <f>'Moving Avg'!D2122</f>
        <v>1.6020000000000003</v>
      </c>
      <c r="G2122" s="2">
        <f>'Moving Avg'!F2122</f>
        <v>1.6309999999999998</v>
      </c>
      <c r="H2122" s="2">
        <f>'Moving Avg'!G2122</f>
        <v>1.6571999999999991</v>
      </c>
      <c r="I2122" s="2">
        <f>'Moving Avg'!H2122</f>
        <v>1.7087000000000014</v>
      </c>
      <c r="J2122" s="5" t="str">
        <f>OBV!F2122</f>
        <v>BEARISH</v>
      </c>
      <c r="K2122" s="5" t="str">
        <f>OBV!G2122</f>
        <v>NEUTRAL</v>
      </c>
      <c r="L2122" s="5" t="str">
        <f>OBV!H2122</f>
        <v>BEARISH DIVERGENCE</v>
      </c>
    </row>
    <row r="2123" spans="1:12" ht="13.5" x14ac:dyDescent="0.25">
      <c r="A2123" s="3">
        <f>RSI!A2123</f>
        <v>45397</v>
      </c>
      <c r="B2123" s="2">
        <f>RSI!B2123</f>
        <v>1.65</v>
      </c>
      <c r="C2123" s="2">
        <f>RSI!I2123</f>
        <v>53.203162553396915</v>
      </c>
      <c r="D2123" s="2">
        <f>MACD!E2123</f>
        <v>1.5650827260721423E-2</v>
      </c>
      <c r="E2123" s="2">
        <f>MACD!F2123</f>
        <v>1.1889971712212795E-2</v>
      </c>
      <c r="F2123" s="2">
        <f>'Moving Avg'!D2123</f>
        <v>1.6099999999999999</v>
      </c>
      <c r="G2123" s="2">
        <f>'Moving Avg'!F2123</f>
        <v>1.6305000000000001</v>
      </c>
      <c r="H2123" s="2">
        <f>'Moving Avg'!G2123</f>
        <v>1.6561999999999995</v>
      </c>
      <c r="I2123" s="2">
        <f>'Moving Avg'!H2123</f>
        <v>1.7075000000000018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1.69</v>
      </c>
      <c r="C2124" s="2">
        <f>RSI!I2124</f>
        <v>61.172424176107924</v>
      </c>
      <c r="D2124" s="2">
        <f>MACD!E2124</f>
        <v>9.8159771030044141E-3</v>
      </c>
      <c r="E2124" s="2">
        <f>MACD!F2124</f>
        <v>1.147517279037112E-2</v>
      </c>
      <c r="F2124" s="2">
        <f>'Moving Avg'!D2124</f>
        <v>1.6299999999999997</v>
      </c>
      <c r="G2124" s="2">
        <f>'Moving Avg'!F2124</f>
        <v>1.6320000000000001</v>
      </c>
      <c r="H2124" s="2">
        <f>'Moving Avg'!G2124</f>
        <v>1.6565999999999992</v>
      </c>
      <c r="I2124" s="2">
        <f>'Moving Avg'!H2124</f>
        <v>1.7067500000000015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</row>
    <row r="2125" spans="1:12" ht="13.5" x14ac:dyDescent="0.25">
      <c r="A2125" s="3">
        <f>RSI!A2125</f>
        <v>45399</v>
      </c>
      <c r="B2125" s="2">
        <f>RSI!B2125</f>
        <v>1.69</v>
      </c>
      <c r="C2125" s="2">
        <f>RSI!I2125</f>
        <v>61.172424176107931</v>
      </c>
      <c r="D2125" s="2">
        <f>MACD!E2125</f>
        <v>1.4859266705706808E-3</v>
      </c>
      <c r="E2125" s="2">
        <f>MACD!F2125</f>
        <v>9.477323566411032E-3</v>
      </c>
      <c r="F2125" s="2">
        <f>'Moving Avg'!D2125</f>
        <v>1.6539999999999999</v>
      </c>
      <c r="G2125" s="2">
        <f>'Moving Avg'!F2125</f>
        <v>1.6335000000000002</v>
      </c>
      <c r="H2125" s="2">
        <f>'Moving Avg'!G2125</f>
        <v>1.6569999999999991</v>
      </c>
      <c r="I2125" s="2">
        <f>'Moving Avg'!H2125</f>
        <v>1.7061000000000013</v>
      </c>
      <c r="J2125" s="5" t="str">
        <f>OBV!F2125</f>
        <v>BULLISH</v>
      </c>
      <c r="K2125" s="5" t="str">
        <f>OBV!G2125</f>
        <v>WEAK</v>
      </c>
      <c r="L2125" s="5" t="str">
        <f>OBV!H2125</f>
        <v>CONFIRMED BULLISH</v>
      </c>
    </row>
    <row r="2126" spans="1:12" ht="13.5" x14ac:dyDescent="0.25">
      <c r="A2126" s="3">
        <f>RSI!A2126</f>
        <v>45400</v>
      </c>
      <c r="B2126" s="2">
        <f>RSI!B2126</f>
        <v>1.69</v>
      </c>
      <c r="C2126" s="2">
        <f>RSI!I2126</f>
        <v>61.172424176107924</v>
      </c>
      <c r="D2126" s="2">
        <f>MACD!E2126</f>
        <v>-7.3935820918271666E-3</v>
      </c>
      <c r="E2126" s="2">
        <f>MACD!F2126</f>
        <v>6.1031424347633926E-3</v>
      </c>
      <c r="F2126" s="2">
        <f>'Moving Avg'!D2126</f>
        <v>1.6719999999999999</v>
      </c>
      <c r="G2126" s="2">
        <f>'Moving Avg'!F2126</f>
        <v>1.6350000000000002</v>
      </c>
      <c r="H2126" s="2">
        <f>'Moving Avg'!G2126</f>
        <v>1.6573999999999989</v>
      </c>
      <c r="I2126" s="2">
        <f>'Moving Avg'!H2126</f>
        <v>1.705350000000001</v>
      </c>
      <c r="J2126" s="5" t="str">
        <f>OBV!F2126</f>
        <v>BULLISH</v>
      </c>
      <c r="K2126" s="5" t="str">
        <f>OBV!G2126</f>
        <v>WEAK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1.73</v>
      </c>
      <c r="C2127" s="2">
        <f>RSI!I2127</f>
        <v>67.982384934664111</v>
      </c>
      <c r="D2127" s="2">
        <f>MACD!E2127</f>
        <v>-1.8140848705194834E-2</v>
      </c>
      <c r="E2127" s="2">
        <f>MACD!F2127</f>
        <v>1.2543442067717474E-3</v>
      </c>
      <c r="F2127" s="2">
        <f>'Moving Avg'!D2127</f>
        <v>1.69</v>
      </c>
      <c r="G2127" s="2">
        <f>'Moving Avg'!F2127</f>
        <v>1.6405000000000001</v>
      </c>
      <c r="H2127" s="2">
        <f>'Moving Avg'!G2127</f>
        <v>1.658599999999999</v>
      </c>
      <c r="I2127" s="2">
        <f>'Moving Avg'!H2127</f>
        <v>1.7050000000000012</v>
      </c>
      <c r="J2127" s="5" t="str">
        <f>OBV!F2127</f>
        <v>BULLISH</v>
      </c>
      <c r="K2127" s="5" t="str">
        <f>OBV!G2127</f>
        <v>WEAK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1.73</v>
      </c>
      <c r="C2128" s="2">
        <f>RSI!I2128</f>
        <v>67.982384934664111</v>
      </c>
      <c r="D2128" s="2">
        <f>MACD!E2128</f>
        <v>-2.7721859884269673E-2</v>
      </c>
      <c r="E2128" s="2">
        <f>MACD!F2128</f>
        <v>-4.5408966114365368E-3</v>
      </c>
      <c r="F2128" s="2">
        <f>'Moving Avg'!D2128</f>
        <v>1.7060000000000002</v>
      </c>
      <c r="G2128" s="2">
        <f>'Moving Avg'!F2128</f>
        <v>1.6470000000000002</v>
      </c>
      <c r="H2128" s="2">
        <f>'Moving Avg'!G2128</f>
        <v>1.6597999999999993</v>
      </c>
      <c r="I2128" s="2">
        <f>'Moving Avg'!H2128</f>
        <v>1.704800000000001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1.74</v>
      </c>
      <c r="C2129" s="2">
        <f>RSI!I2129</f>
        <v>69.531775323978351</v>
      </c>
      <c r="D2129" s="2">
        <f>MACD!E2129</f>
        <v>-4.009761667831091E-2</v>
      </c>
      <c r="E2129" s="2">
        <f>MACD!F2129</f>
        <v>-1.1652240624811412E-2</v>
      </c>
      <c r="F2129" s="2">
        <f>'Moving Avg'!D2129</f>
        <v>1.716</v>
      </c>
      <c r="G2129" s="2">
        <f>'Moving Avg'!F2129</f>
        <v>1.6520000000000004</v>
      </c>
      <c r="H2129" s="2">
        <f>'Moving Avg'!G2129</f>
        <v>1.6609999999999994</v>
      </c>
      <c r="I2129" s="2">
        <f>'Moving Avg'!H2129</f>
        <v>1.7045500000000007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1.74</v>
      </c>
      <c r="C2130" s="2">
        <f>RSI!I2130</f>
        <v>69.531775323978351</v>
      </c>
      <c r="D2130" s="2">
        <f>MACD!E2130</f>
        <v>-5.4123094318334175E-2</v>
      </c>
      <c r="E2130" s="2">
        <f>MACD!F2130</f>
        <v>-2.0146411363515963E-2</v>
      </c>
      <c r="F2130" s="2">
        <f>'Moving Avg'!D2130</f>
        <v>1.7260000000000002</v>
      </c>
      <c r="G2130" s="2">
        <f>'Moving Avg'!F2130</f>
        <v>1.6560000000000001</v>
      </c>
      <c r="H2130" s="2">
        <f>'Moving Avg'!G2130</f>
        <v>1.662399999999999</v>
      </c>
      <c r="I2130" s="2">
        <f>'Moving Avg'!H2130</f>
        <v>1.7043500000000007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1.78</v>
      </c>
      <c r="C2131" s="2">
        <f>RSI!I2131</f>
        <v>75.11766516581929</v>
      </c>
      <c r="D2131" s="2">
        <f>MACD!E2131</f>
        <v>-6.4779829286234492E-2</v>
      </c>
      <c r="E2131" s="2">
        <f>MACD!F2131</f>
        <v>-2.907309494805967E-2</v>
      </c>
      <c r="F2131" s="2">
        <f>'Moving Avg'!D2131</f>
        <v>1.7440000000000002</v>
      </c>
      <c r="G2131" s="2">
        <f>'Moving Avg'!F2131</f>
        <v>1.6620000000000001</v>
      </c>
      <c r="H2131" s="2">
        <f>'Moving Avg'!G2131</f>
        <v>1.6645999999999992</v>
      </c>
      <c r="I2131" s="2">
        <f>'Moving Avg'!H2131</f>
        <v>1.7043500000000007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1.79</v>
      </c>
      <c r="C2132" s="2">
        <f>RSI!I2132</f>
        <v>76.288071814958059</v>
      </c>
      <c r="D2132" s="2">
        <f>MACD!E2132</f>
        <v>-6.9029068029903051E-2</v>
      </c>
      <c r="E2132" s="2">
        <f>MACD!F2132</f>
        <v>-3.7064289564428352E-2</v>
      </c>
      <c r="F2132" s="2">
        <f>'Moving Avg'!D2132</f>
        <v>1.7560000000000002</v>
      </c>
      <c r="G2132" s="2">
        <f>'Moving Avg'!F2132</f>
        <v>1.6685000000000003</v>
      </c>
      <c r="H2132" s="2">
        <f>'Moving Avg'!G2132</f>
        <v>1.6669999999999996</v>
      </c>
      <c r="I2132" s="2">
        <f>'Moving Avg'!H2132</f>
        <v>1.7044000000000004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1.79</v>
      </c>
      <c r="C2133" s="2">
        <f>RSI!I2133</f>
        <v>76.288071814958073</v>
      </c>
      <c r="D2133" s="2">
        <f>MACD!E2133</f>
        <v>-7.174252780878998E-2</v>
      </c>
      <c r="E2133" s="2">
        <f>MACD!F2133</f>
        <v>-4.3999937213300679E-2</v>
      </c>
      <c r="F2133" s="2">
        <f>'Moving Avg'!D2133</f>
        <v>1.768</v>
      </c>
      <c r="G2133" s="2">
        <f>'Moving Avg'!F2133</f>
        <v>1.6755000000000002</v>
      </c>
      <c r="H2133" s="2">
        <f>'Moving Avg'!G2133</f>
        <v>1.6693999999999998</v>
      </c>
      <c r="I2133" s="2">
        <f>'Moving Avg'!H2133</f>
        <v>1.7045500000000005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1.82</v>
      </c>
      <c r="C2134" s="2">
        <f>RSI!I2134</f>
        <v>79.622934216518189</v>
      </c>
      <c r="D2134" s="2">
        <f>MACD!E2134</f>
        <v>-7.0714696834313306E-2</v>
      </c>
      <c r="E2134" s="2">
        <f>MACD!F2134</f>
        <v>-4.9342889137503204E-2</v>
      </c>
      <c r="F2134" s="2">
        <f>'Moving Avg'!D2134</f>
        <v>1.784</v>
      </c>
      <c r="G2134" s="2">
        <f>'Moving Avg'!F2134</f>
        <v>1.6844999999999999</v>
      </c>
      <c r="H2134" s="2">
        <f>'Moving Avg'!G2134</f>
        <v>1.6723999999999994</v>
      </c>
      <c r="I2134" s="2">
        <f>'Moving Avg'!H2134</f>
        <v>1.7051000000000003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1.8</v>
      </c>
      <c r="C2135" s="2">
        <f>RSI!I2135</f>
        <v>72.320526888474888</v>
      </c>
      <c r="D2135" s="2">
        <f>MACD!E2135</f>
        <v>-6.9103550665315261E-2</v>
      </c>
      <c r="E2135" s="2">
        <f>MACD!F2135</f>
        <v>-5.3295021443065617E-2</v>
      </c>
      <c r="F2135" s="2">
        <f>'Moving Avg'!D2135</f>
        <v>1.796</v>
      </c>
      <c r="G2135" s="2">
        <f>'Moving Avg'!F2135</f>
        <v>1.6934999999999998</v>
      </c>
      <c r="H2135" s="2">
        <f>'Moving Avg'!G2135</f>
        <v>1.6745999999999994</v>
      </c>
      <c r="I2135" s="2">
        <f>'Moving Avg'!H2135</f>
        <v>1.7053500000000001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</row>
    <row r="2136" spans="1:12" ht="13.5" x14ac:dyDescent="0.25">
      <c r="A2136" s="3">
        <f>RSI!A2136</f>
        <v>45415</v>
      </c>
      <c r="B2136" s="2">
        <f>RSI!B2136</f>
        <v>1.8</v>
      </c>
      <c r="C2136" s="2">
        <f>RSI!I2136</f>
        <v>72.320526888474888</v>
      </c>
      <c r="D2136" s="2">
        <f>MACD!E2136</f>
        <v>-6.8307313060939956E-2</v>
      </c>
      <c r="E2136" s="2">
        <f>MACD!F2136</f>
        <v>-5.6297479766640492E-2</v>
      </c>
      <c r="F2136" s="2">
        <f>'Moving Avg'!D2136</f>
        <v>1.8</v>
      </c>
      <c r="G2136" s="2">
        <f>'Moving Avg'!F2136</f>
        <v>1.7029999999999998</v>
      </c>
      <c r="H2136" s="2">
        <f>'Moving Avg'!G2136</f>
        <v>1.6767999999999994</v>
      </c>
      <c r="I2136" s="2">
        <f>'Moving Avg'!H2136</f>
        <v>1.7057500000000001</v>
      </c>
      <c r="J2136" s="5" t="str">
        <f>OBV!F2136</f>
        <v>BEARISH</v>
      </c>
      <c r="K2136" s="5" t="str">
        <f>OBV!G2136</f>
        <v>NEUTRAL</v>
      </c>
      <c r="L2136" s="5" t="str">
        <f>OBV!H2136</f>
        <v>BEARISH DIVERGENCE</v>
      </c>
    </row>
    <row r="2137" spans="1:12" ht="13.5" x14ac:dyDescent="0.25">
      <c r="A2137" s="3">
        <f>RSI!A2137</f>
        <v>45418</v>
      </c>
      <c r="B2137" s="2">
        <f>RSI!B2137</f>
        <v>1.75</v>
      </c>
      <c r="C2137" s="2">
        <f>RSI!I2137</f>
        <v>57.129208697582172</v>
      </c>
      <c r="D2137" s="2">
        <f>MACD!E2137</f>
        <v>-5.8301060657957038E-2</v>
      </c>
      <c r="E2137" s="2">
        <f>MACD!F2137</f>
        <v>-5.6698195944903801E-2</v>
      </c>
      <c r="F2137" s="2">
        <f>'Moving Avg'!D2137</f>
        <v>1.7920000000000003</v>
      </c>
      <c r="G2137" s="2">
        <f>'Moving Avg'!F2137</f>
        <v>1.7099999999999997</v>
      </c>
      <c r="H2137" s="2">
        <f>'Moving Avg'!G2137</f>
        <v>1.6787999999999996</v>
      </c>
      <c r="I2137" s="2">
        <f>'Moving Avg'!H2137</f>
        <v>1.7057000000000002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1.7</v>
      </c>
      <c r="C2138" s="2">
        <f>RSI!I2138</f>
        <v>46.58993532069411</v>
      </c>
      <c r="D2138" s="2">
        <f>MACD!E2138</f>
        <v>-4.6321221189432604E-2</v>
      </c>
      <c r="E2138" s="2">
        <f>MACD!F2138</f>
        <v>-5.4622800993809562E-2</v>
      </c>
      <c r="F2138" s="2">
        <f>'Moving Avg'!D2138</f>
        <v>1.7739999999999998</v>
      </c>
      <c r="G2138" s="2">
        <f>'Moving Avg'!F2138</f>
        <v>1.7144999999999999</v>
      </c>
      <c r="H2138" s="2">
        <f>'Moving Avg'!G2138</f>
        <v>1.6797999999999995</v>
      </c>
      <c r="I2138" s="2">
        <f>'Moving Avg'!H2138</f>
        <v>1.7053000000000003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1.75</v>
      </c>
      <c r="C2139" s="2">
        <f>RSI!I2139</f>
        <v>55.442310422963359</v>
      </c>
      <c r="D2139" s="2">
        <f>MACD!E2139</f>
        <v>-3.8230791734725988E-2</v>
      </c>
      <c r="E2139" s="2">
        <f>MACD!F2139</f>
        <v>-5.1344399141992847E-2</v>
      </c>
      <c r="F2139" s="2">
        <f>'Moving Avg'!D2139</f>
        <v>1.7600000000000002</v>
      </c>
      <c r="G2139" s="2">
        <f>'Moving Avg'!F2139</f>
        <v>1.7224999999999997</v>
      </c>
      <c r="H2139" s="2">
        <f>'Moving Avg'!G2139</f>
        <v>1.6817999999999995</v>
      </c>
      <c r="I2139" s="2">
        <f>'Moving Avg'!H2139</f>
        <v>1.7051500000000004</v>
      </c>
      <c r="J2139" s="5" t="str">
        <f>OBV!F2139</f>
        <v>BEARISH</v>
      </c>
      <c r="K2139" s="5" t="str">
        <f>OBV!G2139</f>
        <v>STRONG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1.75</v>
      </c>
      <c r="C2140" s="2">
        <f>RSI!I2140</f>
        <v>55.442310422963359</v>
      </c>
      <c r="D2140" s="2">
        <f>MACD!E2140</f>
        <v>-3.1570417754716917E-2</v>
      </c>
      <c r="E2140" s="2">
        <f>MACD!F2140</f>
        <v>-4.7389602864537667E-2</v>
      </c>
      <c r="F2140" s="2">
        <f>'Moving Avg'!D2140</f>
        <v>1.75</v>
      </c>
      <c r="G2140" s="2">
        <f>'Moving Avg'!F2140</f>
        <v>1.7314999999999998</v>
      </c>
      <c r="H2140" s="2">
        <f>'Moving Avg'!G2140</f>
        <v>1.6831999999999996</v>
      </c>
      <c r="I2140" s="2">
        <f>'Moving Avg'!H2140</f>
        <v>1.7050000000000003</v>
      </c>
      <c r="J2140" s="5" t="str">
        <f>OBV!F2140</f>
        <v>BEARISH</v>
      </c>
      <c r="K2140" s="5" t="str">
        <f>OBV!G2140</f>
        <v>STRONG</v>
      </c>
      <c r="L2140" s="5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1.7</v>
      </c>
      <c r="C2141" s="2">
        <f>RSI!I2141</f>
        <v>46.503293095946574</v>
      </c>
      <c r="D2141" s="2">
        <f>MACD!E2141</f>
        <v>-1.6248809448388135E-2</v>
      </c>
      <c r="E2141" s="2">
        <f>MACD!F2141</f>
        <v>-4.1161444181307766E-2</v>
      </c>
      <c r="F2141" s="2">
        <f>'Moving Avg'!D2141</f>
        <v>1.73</v>
      </c>
      <c r="G2141" s="2">
        <f>'Moving Avg'!F2141</f>
        <v>1.7365000000000002</v>
      </c>
      <c r="H2141" s="2">
        <f>'Moving Avg'!G2141</f>
        <v>1.6835999999999998</v>
      </c>
      <c r="I2141" s="2">
        <f>'Moving Avg'!H2141</f>
        <v>1.7046000000000003</v>
      </c>
      <c r="J2141" s="5" t="str">
        <f>OBV!F2141</f>
        <v>BEARISH</v>
      </c>
      <c r="K2141" s="5" t="str">
        <f>OBV!G2141</f>
        <v>STRONG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1.7</v>
      </c>
      <c r="C2142" s="2">
        <f>RSI!I2142</f>
        <v>46.503293095946574</v>
      </c>
      <c r="D2142" s="2">
        <f>MACD!E2142</f>
        <v>-1.6093863086905635E-3</v>
      </c>
      <c r="E2142" s="2">
        <f>MACD!F2142</f>
        <v>-3.3251032606784331E-2</v>
      </c>
      <c r="F2142" s="2">
        <f>'Moving Avg'!D2142</f>
        <v>1.72</v>
      </c>
      <c r="G2142" s="2">
        <f>'Moving Avg'!F2142</f>
        <v>1.7395000000000003</v>
      </c>
      <c r="H2142" s="2">
        <f>'Moving Avg'!G2142</f>
        <v>1.6838</v>
      </c>
      <c r="I2142" s="2">
        <f>'Moving Avg'!H2142</f>
        <v>1.7043000000000004</v>
      </c>
      <c r="J2142" s="5" t="str">
        <f>OBV!F2142</f>
        <v>BEARISH</v>
      </c>
      <c r="K2142" s="5" t="str">
        <f>OBV!G2142</f>
        <v>STRONG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1.65</v>
      </c>
      <c r="C2143" s="2">
        <f>RSI!I2143</f>
        <v>39.177501472867533</v>
      </c>
      <c r="D2143" s="2">
        <f>MACD!E2143</f>
        <v>1.4607932519376865E-2</v>
      </c>
      <c r="E2143" s="2">
        <f>MACD!F2143</f>
        <v>-2.3679239581552092E-2</v>
      </c>
      <c r="F2143" s="2">
        <f>'Moving Avg'!D2143</f>
        <v>1.7100000000000002</v>
      </c>
      <c r="G2143" s="2">
        <f>'Moving Avg'!F2143</f>
        <v>1.7395</v>
      </c>
      <c r="H2143" s="2">
        <f>'Moving Avg'!G2143</f>
        <v>1.6830000000000001</v>
      </c>
      <c r="I2143" s="2">
        <f>'Moving Avg'!H2143</f>
        <v>1.7040000000000004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1.69</v>
      </c>
      <c r="C2144" s="2">
        <f>RSI!I2144</f>
        <v>46.445892881677729</v>
      </c>
      <c r="D2144" s="2">
        <f>MACD!E2144</f>
        <v>3.0395200176474013E-2</v>
      </c>
      <c r="E2144" s="2">
        <f>MACD!F2144</f>
        <v>-1.2864351629946872E-2</v>
      </c>
      <c r="F2144" s="2">
        <f>'Moving Avg'!D2144</f>
        <v>1.698</v>
      </c>
      <c r="G2144" s="2">
        <f>'Moving Avg'!F2144</f>
        <v>1.7395</v>
      </c>
      <c r="H2144" s="2">
        <f>'Moving Avg'!G2144</f>
        <v>1.6829999999999998</v>
      </c>
      <c r="I2144" s="2">
        <f>'Moving Avg'!H2144</f>
        <v>1.7039500000000003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1.69</v>
      </c>
      <c r="C2145" s="2">
        <f>RSI!I2145</f>
        <v>46.445892881677729</v>
      </c>
      <c r="D2145" s="2">
        <f>MACD!E2145</f>
        <v>4.0822316430023431E-2</v>
      </c>
      <c r="E2145" s="2">
        <f>MACD!F2145</f>
        <v>-2.1270180179528107E-3</v>
      </c>
      <c r="F2145" s="2">
        <f>'Moving Avg'!D2145</f>
        <v>1.6859999999999999</v>
      </c>
      <c r="G2145" s="2">
        <f>'Moving Avg'!F2145</f>
        <v>1.7394999999999996</v>
      </c>
      <c r="H2145" s="2">
        <f>'Moving Avg'!G2145</f>
        <v>1.6823999999999999</v>
      </c>
      <c r="I2145" s="2">
        <f>'Moving Avg'!H2145</f>
        <v>1.7039500000000003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1.64</v>
      </c>
      <c r="C2146" s="2">
        <f>RSI!I2146</f>
        <v>39.587646094970154</v>
      </c>
      <c r="D2146" s="2">
        <f>MACD!E2146</f>
        <v>5.3483762880182972E-2</v>
      </c>
      <c r="E2146" s="2">
        <f>MACD!F2146</f>
        <v>8.9951381616743473E-3</v>
      </c>
      <c r="F2146" s="2">
        <f>'Moving Avg'!D2146</f>
        <v>1.6739999999999999</v>
      </c>
      <c r="G2146" s="2">
        <f>'Moving Avg'!F2146</f>
        <v>1.7370000000000001</v>
      </c>
      <c r="H2146" s="2">
        <f>'Moving Avg'!G2146</f>
        <v>1.6808000000000001</v>
      </c>
      <c r="I2146" s="2">
        <f>'Moving Avg'!H2146</f>
        <v>1.7036500000000001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1.6</v>
      </c>
      <c r="C2147" s="2">
        <f>RSI!I2147</f>
        <v>35.11985209041913</v>
      </c>
      <c r="D2147" s="2">
        <f>MACD!E2147</f>
        <v>5.9888215080391438E-2</v>
      </c>
      <c r="E2147" s="2">
        <f>MACD!F2147</f>
        <v>1.9173753545417765E-2</v>
      </c>
      <c r="F2147" s="2">
        <f>'Moving Avg'!D2147</f>
        <v>1.6539999999999999</v>
      </c>
      <c r="G2147" s="2">
        <f>'Moving Avg'!F2147</f>
        <v>1.7304999999999999</v>
      </c>
      <c r="H2147" s="2">
        <f>'Moving Avg'!G2147</f>
        <v>1.679</v>
      </c>
      <c r="I2147" s="2">
        <f>'Moving Avg'!H2147</f>
        <v>1.7032000000000003</v>
      </c>
      <c r="J2147" s="5" t="str">
        <f>OBV!F2147</f>
        <v>BEARISH</v>
      </c>
      <c r="K2147" s="5" t="str">
        <f>OBV!G2147</f>
        <v>STRONG</v>
      </c>
      <c r="L2147" s="5" t="str">
        <f>OBV!H2147</f>
        <v>CONFIRMED BEARISH</v>
      </c>
    </row>
    <row r="2148" spans="1:12" ht="13.5" x14ac:dyDescent="0.25">
      <c r="A2148" s="3">
        <f>RSI!A2148</f>
        <v>45433</v>
      </c>
      <c r="B2148" s="2">
        <f>RSI!B2148</f>
        <v>1.62</v>
      </c>
      <c r="C2148" s="2">
        <f>RSI!I2148</f>
        <v>38.836734437728744</v>
      </c>
      <c r="D2148" s="2">
        <f>MACD!E2148</f>
        <v>5.6759074039752333E-2</v>
      </c>
      <c r="E2148" s="2">
        <f>MACD!F2148</f>
        <v>2.669081764428468E-2</v>
      </c>
      <c r="F2148" s="2">
        <f>'Moving Avg'!D2148</f>
        <v>1.6479999999999997</v>
      </c>
      <c r="G2148" s="2">
        <f>'Moving Avg'!F2148</f>
        <v>1.7250000000000001</v>
      </c>
      <c r="H2148" s="2">
        <f>'Moving Avg'!G2148</f>
        <v>1.6781999999999999</v>
      </c>
      <c r="I2148" s="2">
        <f>'Moving Avg'!H2148</f>
        <v>1.7028000000000001</v>
      </c>
      <c r="J2148" s="5" t="str">
        <f>OBV!F2148</f>
        <v>BEARISH</v>
      </c>
      <c r="K2148" s="5" t="str">
        <f>OBV!G2148</f>
        <v>STRONG</v>
      </c>
      <c r="L2148" s="5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1.66</v>
      </c>
      <c r="C2149" s="2">
        <f>RSI!I2149</f>
        <v>45.554758989780666</v>
      </c>
      <c r="D2149" s="2">
        <f>MACD!E2149</f>
        <v>5.9301666397773012E-2</v>
      </c>
      <c r="E2149" s="2">
        <f>MACD!F2149</f>
        <v>3.3212987394982352E-2</v>
      </c>
      <c r="F2149" s="2">
        <f>'Moving Avg'!D2149</f>
        <v>1.6419999999999999</v>
      </c>
      <c r="G2149" s="2">
        <f>'Moving Avg'!F2149</f>
        <v>1.7209999999999996</v>
      </c>
      <c r="H2149" s="2">
        <f>'Moving Avg'!G2149</f>
        <v>1.6783999999999997</v>
      </c>
      <c r="I2149" s="2">
        <f>'Moving Avg'!H2149</f>
        <v>1.7026500000000002</v>
      </c>
      <c r="J2149" s="5" t="str">
        <f>OBV!F2149</f>
        <v>BEARISH</v>
      </c>
      <c r="K2149" s="5" t="str">
        <f>OBV!G2149</f>
        <v>STRONG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1.68</v>
      </c>
      <c r="C2150" s="2">
        <f>RSI!I2150</f>
        <v>48.595019565465705</v>
      </c>
      <c r="D2150" s="2">
        <f>MACD!E2150</f>
        <v>6.0162083015620871E-2</v>
      </c>
      <c r="E2150" s="2">
        <f>MACD!F2150</f>
        <v>3.8602806519110057E-2</v>
      </c>
      <c r="F2150" s="2">
        <f>'Moving Avg'!D2150</f>
        <v>1.6400000000000001</v>
      </c>
      <c r="G2150" s="2">
        <f>'Moving Avg'!F2150</f>
        <v>1.718</v>
      </c>
      <c r="H2150" s="2">
        <f>'Moving Avg'!G2150</f>
        <v>1.679</v>
      </c>
      <c r="I2150" s="2">
        <f>'Moving Avg'!H2150</f>
        <v>1.7028500000000002</v>
      </c>
      <c r="J2150" s="5" t="str">
        <f>OBV!F2150</f>
        <v>BEARISH</v>
      </c>
      <c r="K2150" s="5" t="str">
        <f>OBV!G2150</f>
        <v>STRONG</v>
      </c>
      <c r="L2150" s="5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1.63</v>
      </c>
      <c r="C2151" s="2">
        <f>RSI!I2151</f>
        <v>42.2440361216618</v>
      </c>
      <c r="D2151" s="2">
        <f>MACD!E2151</f>
        <v>5.6959707624867573E-2</v>
      </c>
      <c r="E2151" s="2">
        <f>MACD!F2151</f>
        <v>4.2274186740261566E-2</v>
      </c>
      <c r="F2151" s="2">
        <f>'Moving Avg'!D2151</f>
        <v>1.6379999999999999</v>
      </c>
      <c r="G2151" s="2">
        <f>'Moving Avg'!F2151</f>
        <v>1.7105000000000004</v>
      </c>
      <c r="H2151" s="2">
        <f>'Moving Avg'!G2151</f>
        <v>1.6783999999999997</v>
      </c>
      <c r="I2151" s="2">
        <f>'Moving Avg'!H2151</f>
        <v>1.7027500000000004</v>
      </c>
      <c r="J2151" s="5" t="str">
        <f>OBV!F2151</f>
        <v>BEARISH</v>
      </c>
      <c r="K2151" s="5" t="str">
        <f>OBV!G2151</f>
        <v>STRONG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1.6</v>
      </c>
      <c r="C2152" s="2">
        <f>RSI!I2152</f>
        <v>38.954443230566703</v>
      </c>
      <c r="D2152" s="2">
        <f>MACD!E2152</f>
        <v>5.682155359935015E-2</v>
      </c>
      <c r="E2152" s="2">
        <f>MACD!F2152</f>
        <v>4.5183660112079291E-2</v>
      </c>
      <c r="F2152" s="2">
        <f>'Moving Avg'!D2152</f>
        <v>1.6379999999999999</v>
      </c>
      <c r="G2152" s="2">
        <f>'Moving Avg'!F2152</f>
        <v>1.7010000000000001</v>
      </c>
      <c r="H2152" s="2">
        <f>'Moving Avg'!G2152</f>
        <v>1.6773999999999998</v>
      </c>
      <c r="I2152" s="2">
        <f>'Moving Avg'!H2152</f>
        <v>1.7025000000000003</v>
      </c>
      <c r="J2152" s="5" t="str">
        <f>OBV!F2152</f>
        <v>BEARISH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1.64</v>
      </c>
      <c r="C2153" s="2">
        <f>RSI!I2153</f>
        <v>45.093783280819238</v>
      </c>
      <c r="D2153" s="2">
        <f>MACD!E2153</f>
        <v>4.6550104677940851E-2</v>
      </c>
      <c r="E2153" s="2">
        <f>MACD!F2153</f>
        <v>4.5456949025251603E-2</v>
      </c>
      <c r="F2153" s="2">
        <f>'Moving Avg'!D2153</f>
        <v>1.6420000000000001</v>
      </c>
      <c r="G2153" s="2">
        <f>'Moving Avg'!F2153</f>
        <v>1.6935000000000002</v>
      </c>
      <c r="H2153" s="2">
        <f>'Moving Avg'!G2153</f>
        <v>1.6769999999999996</v>
      </c>
      <c r="I2153" s="2">
        <f>'Moving Avg'!H2153</f>
        <v>1.7022500000000003</v>
      </c>
      <c r="J2153" s="5" t="str">
        <f>OBV!F2153</f>
        <v>BEARISH</v>
      </c>
      <c r="K2153" s="5" t="str">
        <f>OBV!G2153</f>
        <v>NEUTRAL</v>
      </c>
      <c r="L2153" s="5" t="str">
        <f>OBV!H2153</f>
        <v>BEARISH DIVERGENCE</v>
      </c>
    </row>
    <row r="2154" spans="1:12" ht="13.5" x14ac:dyDescent="0.25">
      <c r="A2154" s="3">
        <f>RSI!A2154</f>
        <v>45441</v>
      </c>
      <c r="B2154" s="2">
        <f>RSI!B2154</f>
        <v>1.64</v>
      </c>
      <c r="C2154" s="2">
        <f>RSI!I2154</f>
        <v>45.093783280819238</v>
      </c>
      <c r="D2154" s="2">
        <f>MACD!E2154</f>
        <v>4.4239993931219024E-2</v>
      </c>
      <c r="E2154" s="2">
        <f>MACD!F2154</f>
        <v>4.5213558006445095E-2</v>
      </c>
      <c r="F2154" s="2">
        <f>'Moving Avg'!D2154</f>
        <v>1.6379999999999999</v>
      </c>
      <c r="G2154" s="2">
        <f>'Moving Avg'!F2154</f>
        <v>1.6845000000000003</v>
      </c>
      <c r="H2154" s="2">
        <f>'Moving Avg'!G2154</f>
        <v>1.6765999999999996</v>
      </c>
      <c r="I2154" s="2">
        <f>'Moving Avg'!H2154</f>
        <v>1.7020000000000002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1.65</v>
      </c>
      <c r="C2155" s="2">
        <f>RSI!I2155</f>
        <v>46.649447722180518</v>
      </c>
      <c r="D2155" s="2">
        <f>MACD!E2155</f>
        <v>4.1754978458075742E-2</v>
      </c>
      <c r="E2155" s="2">
        <f>MACD!F2155</f>
        <v>4.4521842096771222E-2</v>
      </c>
      <c r="F2155" s="2">
        <f>'Moving Avg'!D2155</f>
        <v>1.6320000000000001</v>
      </c>
      <c r="G2155" s="2">
        <f>'Moving Avg'!F2155</f>
        <v>1.6770000000000003</v>
      </c>
      <c r="H2155" s="2">
        <f>'Moving Avg'!G2155</f>
        <v>1.6763999999999999</v>
      </c>
      <c r="I2155" s="2">
        <f>'Moving Avg'!H2155</f>
        <v>1.7017999999999998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1.61</v>
      </c>
      <c r="C2156" s="2">
        <f>RSI!I2156</f>
        <v>41.575181659028374</v>
      </c>
      <c r="D2156" s="2">
        <f>MACD!E2156</f>
        <v>3.5058684529452711E-2</v>
      </c>
      <c r="E2156" s="2">
        <f>MACD!F2156</f>
        <v>4.2629210583307521E-2</v>
      </c>
      <c r="F2156" s="2">
        <f>'Moving Avg'!D2156</f>
        <v>1.6279999999999997</v>
      </c>
      <c r="G2156" s="2">
        <f>'Moving Avg'!F2156</f>
        <v>1.6675</v>
      </c>
      <c r="H2156" s="2">
        <f>'Moving Avg'!G2156</f>
        <v>1.6754</v>
      </c>
      <c r="I2156" s="2">
        <f>'Moving Avg'!H2156</f>
        <v>1.7016499999999999</v>
      </c>
      <c r="J2156" s="5" t="str">
        <f>OBV!F2156</f>
        <v>BEARISH</v>
      </c>
      <c r="K2156" s="5" t="str">
        <f>OBV!G2156</f>
        <v>STRONG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1.61</v>
      </c>
      <c r="C2157" s="2">
        <f>RSI!I2157</f>
        <v>41.575181659028374</v>
      </c>
      <c r="D2157" s="2">
        <f>MACD!E2157</f>
        <v>2.3600805416947868E-2</v>
      </c>
      <c r="E2157" s="2">
        <f>MACD!F2157</f>
        <v>3.8823529550035589E-2</v>
      </c>
      <c r="F2157" s="2">
        <f>'Moving Avg'!D2157</f>
        <v>1.6300000000000001</v>
      </c>
      <c r="G2157" s="2">
        <f>'Moving Avg'!F2157</f>
        <v>1.6605000000000001</v>
      </c>
      <c r="H2157" s="2">
        <f>'Moving Avg'!G2157</f>
        <v>1.6752</v>
      </c>
      <c r="I2157" s="2">
        <f>'Moving Avg'!H2157</f>
        <v>1.7013999999999998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</row>
    <row r="2158" spans="1:12" ht="13.5" x14ac:dyDescent="0.25">
      <c r="A2158" s="3">
        <f>RSI!A2158</f>
        <v>45447</v>
      </c>
      <c r="B2158" s="2">
        <f>RSI!B2158</f>
        <v>1.63</v>
      </c>
      <c r="C2158" s="2">
        <f>RSI!I2158</f>
        <v>45.041744208091224</v>
      </c>
      <c r="D2158" s="2">
        <f>MACD!E2158</f>
        <v>1.5836361036301927E-2</v>
      </c>
      <c r="E2158" s="2">
        <f>MACD!F2158</f>
        <v>3.4226095847288862E-2</v>
      </c>
      <c r="F2158" s="2">
        <f>'Moving Avg'!D2158</f>
        <v>1.6280000000000001</v>
      </c>
      <c r="G2158" s="2">
        <f>'Moving Avg'!F2158</f>
        <v>1.657</v>
      </c>
      <c r="H2158" s="2">
        <f>'Moving Avg'!G2158</f>
        <v>1.6757999999999997</v>
      </c>
      <c r="I2158" s="2">
        <f>'Moving Avg'!H2158</f>
        <v>1.7011499999999997</v>
      </c>
      <c r="J2158" s="5" t="str">
        <f>OBV!F2158</f>
        <v>BULLISH</v>
      </c>
      <c r="K2158" s="5" t="str">
        <f>OBV!G2158</f>
        <v>NEUTRAL</v>
      </c>
      <c r="L2158" s="5" t="str">
        <f>OBV!H2158</f>
        <v>BULLISH DIVERGENCE</v>
      </c>
    </row>
    <row r="2159" spans="1:12" ht="13.5" x14ac:dyDescent="0.25">
      <c r="A2159" s="3">
        <f>RSI!A2159</f>
        <v>45448</v>
      </c>
      <c r="B2159" s="2">
        <f>RSI!B2159</f>
        <v>1.61</v>
      </c>
      <c r="C2159" s="2">
        <f>RSI!I2159</f>
        <v>42.3365302745867</v>
      </c>
      <c r="D2159" s="2">
        <f>MACD!E2159</f>
        <v>1.7094003062447793E-2</v>
      </c>
      <c r="E2159" s="2">
        <f>MACD!F2159</f>
        <v>3.079967729032065E-2</v>
      </c>
      <c r="F2159" s="2">
        <f>'Moving Avg'!D2159</f>
        <v>1.6219999999999999</v>
      </c>
      <c r="G2159" s="2">
        <f>'Moving Avg'!F2159</f>
        <v>1.65</v>
      </c>
      <c r="H2159" s="2">
        <f>'Moving Avg'!G2159</f>
        <v>1.6752</v>
      </c>
      <c r="I2159" s="2">
        <f>'Moving Avg'!H2159</f>
        <v>1.70075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1.6</v>
      </c>
      <c r="C2160" s="2">
        <f>RSI!I2160</f>
        <v>41.010255296087671</v>
      </c>
      <c r="D2160" s="2">
        <f>MACD!E2160</f>
        <v>2.227199606797603E-2</v>
      </c>
      <c r="E2160" s="2">
        <f>MACD!F2160</f>
        <v>2.9094141045851726E-2</v>
      </c>
      <c r="F2160" s="2">
        <f>'Moving Avg'!D2160</f>
        <v>1.6120000000000001</v>
      </c>
      <c r="G2160" s="2">
        <f>'Moving Avg'!F2160</f>
        <v>1.6424999999999996</v>
      </c>
      <c r="H2160" s="2">
        <f>'Moving Avg'!G2160</f>
        <v>1.6739999999999997</v>
      </c>
      <c r="I2160" s="2">
        <f>'Moving Avg'!H2160</f>
        <v>1.7002999999999997</v>
      </c>
      <c r="J2160" s="5" t="str">
        <f>OBV!F2160</f>
        <v>BEARISH</v>
      </c>
      <c r="K2160" s="5" t="str">
        <f>OBV!G2160</f>
        <v>STRONG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1.61</v>
      </c>
      <c r="C2161" s="2">
        <f>RSI!I2161</f>
        <v>42.935427427032138</v>
      </c>
      <c r="D2161" s="2">
        <f>MACD!E2161</f>
        <v>1.8553648752444252E-2</v>
      </c>
      <c r="E2161" s="2">
        <f>MACD!F2161</f>
        <v>2.6986042587170234E-2</v>
      </c>
      <c r="F2161" s="2">
        <f>'Moving Avg'!D2161</f>
        <v>1.6120000000000001</v>
      </c>
      <c r="G2161" s="2">
        <f>'Moving Avg'!F2161</f>
        <v>1.6379999999999999</v>
      </c>
      <c r="H2161" s="2">
        <f>'Moving Avg'!G2161</f>
        <v>1.6729999999999998</v>
      </c>
      <c r="I2161" s="2">
        <f>'Moving Avg'!H2161</f>
        <v>1.6998999999999995</v>
      </c>
      <c r="J2161" s="5" t="str">
        <f>OBV!F2161</f>
        <v>BEARISH</v>
      </c>
      <c r="K2161" s="5" t="str">
        <f>OBV!G2161</f>
        <v>STRONG</v>
      </c>
      <c r="L2161" s="5" t="str">
        <f>OBV!H2161</f>
        <v>NEUTRAL</v>
      </c>
    </row>
    <row r="2162" spans="1:12" ht="13.5" x14ac:dyDescent="0.25">
      <c r="A2162" s="3">
        <f>RSI!A2162</f>
        <v>45453</v>
      </c>
      <c r="B2162" s="2">
        <f>RSI!B2162</f>
        <v>1.61</v>
      </c>
      <c r="C2162" s="2">
        <f>RSI!I2162</f>
        <v>42.935427427032138</v>
      </c>
      <c r="D2162" s="2">
        <f>MACD!E2162</f>
        <v>1.1041511696088246E-2</v>
      </c>
      <c r="E2162" s="2">
        <f>MACD!F2162</f>
        <v>2.379713640895384E-2</v>
      </c>
      <c r="F2162" s="2">
        <f>'Moving Avg'!D2162</f>
        <v>1.6120000000000001</v>
      </c>
      <c r="G2162" s="2">
        <f>'Moving Avg'!F2162</f>
        <v>1.6335000000000002</v>
      </c>
      <c r="H2162" s="2">
        <f>'Moving Avg'!G2162</f>
        <v>1.6719999999999997</v>
      </c>
      <c r="I2162" s="2">
        <f>'Moving Avg'!H2162</f>
        <v>1.6994999999999993</v>
      </c>
      <c r="J2162" s="5" t="str">
        <f>OBV!F2162</f>
        <v>BEARISH</v>
      </c>
      <c r="K2162" s="5" t="str">
        <f>OBV!G2162</f>
        <v>STRONG</v>
      </c>
      <c r="L2162" s="5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1.65</v>
      </c>
      <c r="C2163" s="2">
        <f>RSI!I2163</f>
        <v>50.438915681733874</v>
      </c>
      <c r="D2163" s="2">
        <f>MACD!E2163</f>
        <v>8.1070281140873668E-3</v>
      </c>
      <c r="E2163" s="2">
        <f>MACD!F2163</f>
        <v>2.0659114749980546E-2</v>
      </c>
      <c r="F2163" s="2">
        <f>'Moving Avg'!D2163</f>
        <v>1.6160000000000001</v>
      </c>
      <c r="G2163" s="2">
        <f>'Moving Avg'!F2163</f>
        <v>1.6334999999999997</v>
      </c>
      <c r="H2163" s="2">
        <f>'Moving Avg'!G2163</f>
        <v>1.6719999999999999</v>
      </c>
      <c r="I2163" s="2">
        <f>'Moving Avg'!H2163</f>
        <v>1.6994999999999993</v>
      </c>
      <c r="J2163" s="5" t="str">
        <f>OBV!F2163</f>
        <v>BEARISH</v>
      </c>
      <c r="K2163" s="5" t="str">
        <f>OBV!G2163</f>
        <v>STRONG</v>
      </c>
      <c r="L2163" s="5" t="str">
        <f>OBV!H2163</f>
        <v>BEARISH DIVERGENCE</v>
      </c>
    </row>
    <row r="2164" spans="1:12" ht="13.5" x14ac:dyDescent="0.25">
      <c r="A2164" s="3">
        <f>RSI!A2164</f>
        <v>45455</v>
      </c>
      <c r="B2164" s="2">
        <f>RSI!B2164</f>
        <v>1.68</v>
      </c>
      <c r="C2164" s="2">
        <f>RSI!I2164</f>
        <v>55.197173784812556</v>
      </c>
      <c r="D2164" s="2">
        <f>MACD!E2164</f>
        <v>3.3793611696242287E-3</v>
      </c>
      <c r="E2164" s="2">
        <f>MACD!F2164</f>
        <v>1.7203164033909282E-2</v>
      </c>
      <c r="F2164" s="2">
        <f>'Moving Avg'!D2164</f>
        <v>1.6300000000000001</v>
      </c>
      <c r="G2164" s="2">
        <f>'Moving Avg'!F2164</f>
        <v>1.6329999999999998</v>
      </c>
      <c r="H2164" s="2">
        <f>'Moving Avg'!G2164</f>
        <v>1.6728000000000001</v>
      </c>
      <c r="I2164" s="2">
        <f>'Moving Avg'!H2164</f>
        <v>1.6998499999999996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</row>
    <row r="2165" spans="1:12" ht="13.5" x14ac:dyDescent="0.25">
      <c r="A2165" s="3">
        <f>RSI!A2165</f>
        <v>45456</v>
      </c>
      <c r="B2165" s="2">
        <f>RSI!B2165</f>
        <v>1.67</v>
      </c>
      <c r="C2165" s="2">
        <f>RSI!I2165</f>
        <v>53.358215319995651</v>
      </c>
      <c r="D2165" s="2">
        <f>MACD!E2165</f>
        <v>1.4601991912599477E-3</v>
      </c>
      <c r="E2165" s="2">
        <f>MACD!F2165</f>
        <v>1.4054571065379416E-2</v>
      </c>
      <c r="F2165" s="2">
        <f>'Moving Avg'!D2165</f>
        <v>1.6439999999999997</v>
      </c>
      <c r="G2165" s="2">
        <f>'Moving Avg'!F2165</f>
        <v>1.6320000000000001</v>
      </c>
      <c r="H2165" s="2">
        <f>'Moving Avg'!G2165</f>
        <v>1.6738</v>
      </c>
      <c r="I2165" s="2">
        <f>'Moving Avg'!H2165</f>
        <v>1.6999499999999992</v>
      </c>
      <c r="J2165" s="5" t="str">
        <f>OBV!F2165</f>
        <v>BULLISH</v>
      </c>
      <c r="K2165" s="5" t="str">
        <f>OBV!G2165</f>
        <v>WEAK</v>
      </c>
      <c r="L2165" s="5" t="str">
        <f>OBV!H2165</f>
        <v>CONFIRMED BULLISH</v>
      </c>
    </row>
    <row r="2166" spans="1:12" ht="13.5" x14ac:dyDescent="0.25">
      <c r="A2166" s="3">
        <f>RSI!A2166</f>
        <v>45457</v>
      </c>
      <c r="B2166" s="2">
        <f>RSI!B2166</f>
        <v>1.63</v>
      </c>
      <c r="C2166" s="2">
        <f>RSI!I2166</f>
        <v>46.661545686990792</v>
      </c>
      <c r="D2166" s="2">
        <f>MACD!E2166</f>
        <v>-3.4788616087835234E-3</v>
      </c>
      <c r="E2166" s="2">
        <f>MACD!F2166</f>
        <v>1.0547884530546827E-2</v>
      </c>
      <c r="F2166" s="2">
        <f>'Moving Avg'!D2166</f>
        <v>1.6479999999999997</v>
      </c>
      <c r="G2166" s="2">
        <f>'Moving Avg'!F2166</f>
        <v>1.6315000000000002</v>
      </c>
      <c r="H2166" s="2">
        <f>'Moving Avg'!G2166</f>
        <v>1.6741999999999999</v>
      </c>
      <c r="I2166" s="2">
        <f>'Moving Avg'!H2166</f>
        <v>1.6998499999999992</v>
      </c>
      <c r="J2166" s="5" t="str">
        <f>OBV!F2166</f>
        <v>BULLISH</v>
      </c>
      <c r="K2166" s="5" t="str">
        <f>OBV!G2166</f>
        <v>WEAK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1.63</v>
      </c>
      <c r="C2167" s="2">
        <f>RSI!I2167</f>
        <v>46.661545686990792</v>
      </c>
      <c r="D2167" s="2">
        <f>MACD!E2167</f>
        <v>-7.5367712201135362E-3</v>
      </c>
      <c r="E2167" s="2">
        <f>MACD!F2167</f>
        <v>6.9309533804147554E-3</v>
      </c>
      <c r="F2167" s="2">
        <f>'Moving Avg'!D2167</f>
        <v>1.6519999999999999</v>
      </c>
      <c r="G2167" s="2">
        <f>'Moving Avg'!F2167</f>
        <v>1.6329999999999998</v>
      </c>
      <c r="H2167" s="2">
        <f>'Moving Avg'!G2167</f>
        <v>1.6745999999999999</v>
      </c>
      <c r="I2167" s="2">
        <f>'Moving Avg'!H2167</f>
        <v>1.6998999999999993</v>
      </c>
      <c r="J2167" s="5" t="str">
        <f>OBV!F2167</f>
        <v>BULLISH</v>
      </c>
      <c r="K2167" s="5" t="str">
        <f>OBV!G2167</f>
        <v>WEAK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1.61</v>
      </c>
      <c r="C2168" s="2">
        <f>RSI!I2168</f>
        <v>43.496015733592941</v>
      </c>
      <c r="D2168" s="2">
        <f>MACD!E2168</f>
        <v>-6.2996716709262657E-3</v>
      </c>
      <c r="E2168" s="2">
        <f>MACD!F2168</f>
        <v>4.2848283701465515E-3</v>
      </c>
      <c r="F2168" s="2">
        <f>'Moving Avg'!D2168</f>
        <v>1.6439999999999997</v>
      </c>
      <c r="G2168" s="2">
        <f>'Moving Avg'!F2168</f>
        <v>1.6324999999999998</v>
      </c>
      <c r="H2168" s="2">
        <f>'Moving Avg'!G2168</f>
        <v>1.6745999999999999</v>
      </c>
      <c r="I2168" s="2">
        <f>'Moving Avg'!H2168</f>
        <v>1.6999499999999992</v>
      </c>
      <c r="J2168" s="5" t="str">
        <f>OBV!F2168</f>
        <v>BULLISH</v>
      </c>
      <c r="K2168" s="5" t="str">
        <f>OBV!G2168</f>
        <v>NEUTRAL</v>
      </c>
      <c r="L2168" s="5" t="str">
        <f>OBV!H2168</f>
        <v>BULLISH DIVERGENCE</v>
      </c>
    </row>
    <row r="2169" spans="1:12" ht="13.5" x14ac:dyDescent="0.25">
      <c r="A2169" s="3">
        <f>RSI!A2169</f>
        <v>45463</v>
      </c>
      <c r="B2169" s="2">
        <f>RSI!B2169</f>
        <v>1.63</v>
      </c>
      <c r="C2169" s="2">
        <f>RSI!I2169</f>
        <v>47.34306349995353</v>
      </c>
      <c r="D2169" s="2">
        <f>MACD!E2169</f>
        <v>-9.5891273327206594E-3</v>
      </c>
      <c r="E2169" s="2">
        <f>MACD!F2169</f>
        <v>1.5100372295731093E-3</v>
      </c>
      <c r="F2169" s="2">
        <f>'Moving Avg'!D2169</f>
        <v>1.6339999999999999</v>
      </c>
      <c r="G2169" s="2">
        <f>'Moving Avg'!F2169</f>
        <v>1.6309999999999998</v>
      </c>
      <c r="H2169" s="2">
        <f>'Moving Avg'!G2169</f>
        <v>1.6753999999999996</v>
      </c>
      <c r="I2169" s="2">
        <f>'Moving Avg'!H2169</f>
        <v>1.7000499999999994</v>
      </c>
      <c r="J2169" s="5" t="str">
        <f>OBV!F2169</f>
        <v>BEARISH</v>
      </c>
      <c r="K2169" s="5" t="str">
        <f>OBV!G2169</f>
        <v>STRONG</v>
      </c>
      <c r="L2169" s="5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1.67</v>
      </c>
      <c r="C2170" s="2">
        <f>RSI!I2170</f>
        <v>54.077330228702934</v>
      </c>
      <c r="D2170" s="2">
        <f>MACD!E2170</f>
        <v>-1.6786403109537051E-2</v>
      </c>
      <c r="E2170" s="2">
        <f>MACD!F2170</f>
        <v>-2.1492508382489227E-3</v>
      </c>
      <c r="F2170" s="2">
        <f>'Moving Avg'!D2170</f>
        <v>1.6339999999999999</v>
      </c>
      <c r="G2170" s="2">
        <f>'Moving Avg'!F2170</f>
        <v>1.6304999999999996</v>
      </c>
      <c r="H2170" s="2">
        <f>'Moving Avg'!G2170</f>
        <v>1.6773999999999998</v>
      </c>
      <c r="I2170" s="2">
        <f>'Moving Avg'!H2170</f>
        <v>1.7001499999999996</v>
      </c>
      <c r="J2170" s="5" t="str">
        <f>OBV!F2170</f>
        <v>BEARISH</v>
      </c>
      <c r="K2170" s="5" t="str">
        <f>OBV!G2170</f>
        <v>STRONG</v>
      </c>
      <c r="L2170" s="5" t="str">
        <f>OBV!H2170</f>
        <v>NEUTRAL</v>
      </c>
    </row>
    <row r="2171" spans="1:12" ht="13.5" x14ac:dyDescent="0.25">
      <c r="A2171" s="3">
        <f>RSI!A2171</f>
        <v>45467</v>
      </c>
      <c r="B2171" s="2">
        <f>RSI!B2171</f>
        <v>1.62</v>
      </c>
      <c r="C2171" s="2">
        <f>RSI!I2171</f>
        <v>46.134812683206746</v>
      </c>
      <c r="D2171" s="2">
        <f>MACD!E2171</f>
        <v>-1.778955190209075E-2</v>
      </c>
      <c r="E2171" s="2">
        <f>MACD!F2171</f>
        <v>-5.2773110510172883E-3</v>
      </c>
      <c r="F2171" s="2">
        <f>'Moving Avg'!D2171</f>
        <v>1.6320000000000001</v>
      </c>
      <c r="G2171" s="2">
        <f>'Moving Avg'!F2171</f>
        <v>1.6299999999999994</v>
      </c>
      <c r="H2171" s="2">
        <f>'Moving Avg'!G2171</f>
        <v>1.6778</v>
      </c>
      <c r="I2171" s="2">
        <f>'Moving Avg'!H2171</f>
        <v>1.7001999999999993</v>
      </c>
      <c r="J2171" s="5" t="str">
        <f>OBV!F2171</f>
        <v>BEARISH</v>
      </c>
      <c r="K2171" s="5" t="str">
        <f>OBV!G2171</f>
        <v>STRONG</v>
      </c>
      <c r="L2171" s="5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1.6</v>
      </c>
      <c r="C2172" s="2">
        <f>RSI!I2172</f>
        <v>43.389616260690104</v>
      </c>
      <c r="D2172" s="2">
        <f>MACD!E2172</f>
        <v>-1.7005243384552005E-2</v>
      </c>
      <c r="E2172" s="2">
        <f>MACD!F2172</f>
        <v>-7.6228975177242324E-3</v>
      </c>
      <c r="F2172" s="2">
        <f>'Moving Avg'!D2172</f>
        <v>1.6260000000000001</v>
      </c>
      <c r="G2172" s="2">
        <f>'Moving Avg'!F2172</f>
        <v>1.6299999999999997</v>
      </c>
      <c r="H2172" s="2">
        <f>'Moving Avg'!G2172</f>
        <v>1.6769999999999998</v>
      </c>
      <c r="I2172" s="2">
        <f>'Moving Avg'!H2172</f>
        <v>1.7001499999999996</v>
      </c>
      <c r="J2172" s="5" t="str">
        <f>OBV!F2172</f>
        <v>BEARISH</v>
      </c>
      <c r="K2172" s="5" t="str">
        <f>OBV!G2172</f>
        <v>STRONG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1.6</v>
      </c>
      <c r="C2173" s="2">
        <f>RSI!I2173</f>
        <v>43.389616260690104</v>
      </c>
      <c r="D2173" s="2">
        <f>MACD!E2173</f>
        <v>-9.9291584390779342E-3</v>
      </c>
      <c r="E2173" s="2">
        <f>MACD!F2173</f>
        <v>-8.0841497019949731E-3</v>
      </c>
      <c r="F2173" s="2">
        <f>'Moving Avg'!D2173</f>
        <v>1.6239999999999999</v>
      </c>
      <c r="G2173" s="2">
        <f>'Moving Avg'!F2173</f>
        <v>1.6279999999999997</v>
      </c>
      <c r="H2173" s="2">
        <f>'Moving Avg'!G2173</f>
        <v>1.6759999999999999</v>
      </c>
      <c r="I2173" s="2">
        <f>'Moving Avg'!H2173</f>
        <v>1.7001499999999996</v>
      </c>
      <c r="J2173" s="5" t="str">
        <f>OBV!F2173</f>
        <v>BEARISH</v>
      </c>
      <c r="K2173" s="5" t="str">
        <f>OBV!G2173</f>
        <v>STRONG</v>
      </c>
      <c r="L2173" s="5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1.6</v>
      </c>
      <c r="C2174" s="2">
        <f>RSI!I2174</f>
        <v>43.389616260690104</v>
      </c>
      <c r="D2174" s="2">
        <f>MACD!E2174</f>
        <v>9.1312074542826416E-4</v>
      </c>
      <c r="E2174" s="2">
        <f>MACD!F2174</f>
        <v>-6.2846956125103262E-3</v>
      </c>
      <c r="F2174" s="2">
        <f>'Moving Avg'!D2174</f>
        <v>1.6179999999999999</v>
      </c>
      <c r="G2174" s="2">
        <f>'Moving Avg'!F2174</f>
        <v>1.6259999999999999</v>
      </c>
      <c r="H2174" s="2">
        <f>'Moving Avg'!G2174</f>
        <v>1.6741999999999999</v>
      </c>
      <c r="I2174" s="2">
        <f>'Moving Avg'!H2174</f>
        <v>1.7</v>
      </c>
      <c r="J2174" s="5" t="str">
        <f>OBV!F2174</f>
        <v>BEARISH</v>
      </c>
      <c r="K2174" s="5" t="str">
        <f>OBV!G2174</f>
        <v>STRONG</v>
      </c>
      <c r="L2174" s="5" t="str">
        <f>OBV!H2174</f>
        <v>CONFIRMED BEARISH</v>
      </c>
    </row>
    <row r="2175" spans="1:12" ht="13.5" x14ac:dyDescent="0.25">
      <c r="A2175" s="3">
        <f>RSI!A2175</f>
        <v>45471</v>
      </c>
      <c r="B2175" s="2">
        <f>RSI!B2175</f>
        <v>1.6</v>
      </c>
      <c r="C2175" s="2">
        <f>RSI!I2175</f>
        <v>43.389616260690111</v>
      </c>
      <c r="D2175" s="2">
        <f>MACD!E2175</f>
        <v>8.7705973629710332E-3</v>
      </c>
      <c r="E2175" s="2">
        <f>MACD!F2175</f>
        <v>-3.273637017414054E-3</v>
      </c>
      <c r="F2175" s="2">
        <f>'Moving Avg'!D2175</f>
        <v>1.6039999999999999</v>
      </c>
      <c r="G2175" s="2">
        <f>'Moving Avg'!F2175</f>
        <v>1.6234999999999999</v>
      </c>
      <c r="H2175" s="2">
        <f>'Moving Avg'!G2175</f>
        <v>1.6723999999999994</v>
      </c>
      <c r="I2175" s="2">
        <f>'Moving Avg'!H2175</f>
        <v>1.6996500000000001</v>
      </c>
      <c r="J2175" s="5" t="str">
        <f>OBV!F2175</f>
        <v>BEARISH</v>
      </c>
      <c r="K2175" s="5" t="str">
        <f>OBV!G2175</f>
        <v>STRONG</v>
      </c>
      <c r="L2175" s="5" t="str">
        <f>OBV!H2175</f>
        <v>CONFIRMED BEARISH</v>
      </c>
    </row>
    <row r="2176" spans="1:12" ht="13.5" x14ac:dyDescent="0.25">
      <c r="A2176" s="3">
        <f>RSI!A2176</f>
        <v>45474</v>
      </c>
      <c r="B2176" s="2">
        <f>RSI!B2176</f>
        <v>1.6</v>
      </c>
      <c r="C2176" s="2">
        <f>RSI!I2176</f>
        <v>43.389616260690111</v>
      </c>
      <c r="D2176" s="2">
        <f>MACD!E2176</f>
        <v>9.4706648284190731E-3</v>
      </c>
      <c r="E2176" s="2">
        <f>MACD!F2176</f>
        <v>-7.2477664824742872E-4</v>
      </c>
      <c r="F2176" s="2">
        <f>'Moving Avg'!D2176</f>
        <v>1.6</v>
      </c>
      <c r="G2176" s="2">
        <f>'Moving Avg'!F2176</f>
        <v>1.623</v>
      </c>
      <c r="H2176" s="2">
        <f>'Moving Avg'!G2176</f>
        <v>1.6705999999999994</v>
      </c>
      <c r="I2176" s="2">
        <f>'Moving Avg'!H2176</f>
        <v>1.6994000000000002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</row>
    <row r="2177" spans="1:12" ht="13.5" x14ac:dyDescent="0.25">
      <c r="A2177" s="3">
        <f>RSI!A2177</f>
        <v>45475</v>
      </c>
      <c r="B2177" s="2">
        <f>RSI!B2177</f>
        <v>1.59</v>
      </c>
      <c r="C2177" s="2">
        <f>RSI!I2177</f>
        <v>41.596949496781555</v>
      </c>
      <c r="D2177" s="2">
        <f>MACD!E2177</f>
        <v>1.0993844012705756E-2</v>
      </c>
      <c r="E2177" s="2">
        <f>MACD!F2177</f>
        <v>1.6189474839432083E-3</v>
      </c>
      <c r="F2177" s="2">
        <f>'Moving Avg'!D2177</f>
        <v>1.5980000000000001</v>
      </c>
      <c r="G2177" s="2">
        <f>'Moving Avg'!F2177</f>
        <v>1.6220000000000003</v>
      </c>
      <c r="H2177" s="2">
        <f>'Moving Avg'!G2177</f>
        <v>1.6677999999999991</v>
      </c>
      <c r="I2177" s="2">
        <f>'Moving Avg'!H2177</f>
        <v>1.6990999999999996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</row>
    <row r="2178" spans="1:12" ht="13.5" x14ac:dyDescent="0.25">
      <c r="A2178" s="3">
        <f>RSI!A2178</f>
        <v>45476</v>
      </c>
      <c r="B2178" s="2">
        <f>RSI!B2178</f>
        <v>1.6</v>
      </c>
      <c r="C2178" s="2">
        <f>RSI!I2178</f>
        <v>44.084822178080991</v>
      </c>
      <c r="D2178" s="2">
        <f>MACD!E2178</f>
        <v>8.7001086840106101E-3</v>
      </c>
      <c r="E2178" s="2">
        <f>MACD!F2178</f>
        <v>3.0351797239566887E-3</v>
      </c>
      <c r="F2178" s="2">
        <f>'Moving Avg'!D2178</f>
        <v>1.5980000000000001</v>
      </c>
      <c r="G2178" s="2">
        <f>'Moving Avg'!F2178</f>
        <v>1.6205000000000003</v>
      </c>
      <c r="H2178" s="2">
        <f>'Moving Avg'!G2178</f>
        <v>1.6651999999999996</v>
      </c>
      <c r="I2178" s="2">
        <f>'Moving Avg'!H2178</f>
        <v>1.69885</v>
      </c>
      <c r="J2178" s="5" t="str">
        <f>OBV!F2178</f>
        <v>BEARISH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45477</v>
      </c>
      <c r="B2179" s="2">
        <f>RSI!B2179</f>
        <v>1.59</v>
      </c>
      <c r="C2179" s="2">
        <f>RSI!I2179</f>
        <v>42.151133472947819</v>
      </c>
      <c r="D2179" s="2">
        <f>MACD!E2179</f>
        <v>1.0735499994189768E-2</v>
      </c>
      <c r="E2179" s="2">
        <f>MACD!F2179</f>
        <v>4.5752437780033047E-3</v>
      </c>
      <c r="F2179" s="2">
        <f>'Moving Avg'!D2179</f>
        <v>1.5960000000000001</v>
      </c>
      <c r="G2179" s="2">
        <f>'Moving Avg'!F2179</f>
        <v>1.6195000000000004</v>
      </c>
      <c r="H2179" s="2">
        <f>'Moving Avg'!G2179</f>
        <v>1.6621999999999997</v>
      </c>
      <c r="I2179" s="2">
        <f>'Moving Avg'!H2179</f>
        <v>1.6986499999999995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</row>
    <row r="2180" spans="1:12" ht="13.5" x14ac:dyDescent="0.25">
      <c r="A2180" s="3">
        <f>RSI!A2180</f>
        <v>45478</v>
      </c>
      <c r="B2180" s="2">
        <f>RSI!B2180</f>
        <v>1.6</v>
      </c>
      <c r="C2180" s="2">
        <f>RSI!I2180</f>
        <v>44.760481654876735</v>
      </c>
      <c r="D2180" s="2">
        <f>MACD!E2180</f>
        <v>1.8076783784282346E-2</v>
      </c>
      <c r="E2180" s="2">
        <f>MACD!F2180</f>
        <v>7.2755517792591137E-3</v>
      </c>
      <c r="F2180" s="2">
        <f>'Moving Avg'!D2180</f>
        <v>1.5960000000000001</v>
      </c>
      <c r="G2180" s="2">
        <f>'Moving Avg'!F2180</f>
        <v>1.6194999999999999</v>
      </c>
      <c r="H2180" s="2">
        <f>'Moving Avg'!G2180</f>
        <v>1.6593999999999998</v>
      </c>
      <c r="I2180" s="2">
        <f>'Moving Avg'!H2180</f>
        <v>1.6984999999999997</v>
      </c>
      <c r="J2180" s="5" t="str">
        <f>OBV!F2180</f>
        <v>BEARISH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1.6</v>
      </c>
      <c r="C2181" s="2">
        <f>RSI!I2181</f>
        <v>44.760481654876742</v>
      </c>
      <c r="D2181" s="2">
        <f>MACD!E2181</f>
        <v>1.6727911724847111E-2</v>
      </c>
      <c r="E2181" s="2">
        <f>MACD!F2181</f>
        <v>9.1660237683767135E-3</v>
      </c>
      <c r="F2181" s="2">
        <f>'Moving Avg'!D2181</f>
        <v>1.5960000000000001</v>
      </c>
      <c r="G2181" s="2">
        <f>'Moving Avg'!F2181</f>
        <v>1.6190000000000002</v>
      </c>
      <c r="H2181" s="2">
        <f>'Moving Avg'!G2181</f>
        <v>1.6557999999999995</v>
      </c>
      <c r="I2181" s="2">
        <f>'Moving Avg'!H2181</f>
        <v>1.6983499999999998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1.6</v>
      </c>
      <c r="C2182" s="2">
        <f>RSI!I2182</f>
        <v>44.760481654876742</v>
      </c>
      <c r="D2182" s="2">
        <f>MACD!E2182</f>
        <v>1.2631468809621849E-2</v>
      </c>
      <c r="E2182" s="2">
        <f>MACD!F2182</f>
        <v>9.8591127766257409E-3</v>
      </c>
      <c r="F2182" s="2">
        <f>'Moving Avg'!D2182</f>
        <v>1.5980000000000001</v>
      </c>
      <c r="G2182" s="2">
        <f>'Moving Avg'!F2182</f>
        <v>1.6185000000000005</v>
      </c>
      <c r="H2182" s="2">
        <f>'Moving Avg'!G2182</f>
        <v>1.6519999999999992</v>
      </c>
      <c r="I2182" s="2">
        <f>'Moving Avg'!H2182</f>
        <v>1.6982000000000002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</row>
    <row r="2183" spans="1:12" ht="13.5" x14ac:dyDescent="0.25">
      <c r="A2183" s="3">
        <f>RSI!A2183</f>
        <v>45483</v>
      </c>
      <c r="B2183" s="2">
        <f>RSI!B2183</f>
        <v>1.6</v>
      </c>
      <c r="C2183" s="2">
        <f>RSI!I2183</f>
        <v>44.760481654876742</v>
      </c>
      <c r="D2183" s="2">
        <f>MACD!E2183</f>
        <v>9.2780566246493112E-3</v>
      </c>
      <c r="E2183" s="2">
        <f>MACD!F2183</f>
        <v>9.742901546230455E-3</v>
      </c>
      <c r="F2183" s="2">
        <f>'Moving Avg'!D2183</f>
        <v>1.5980000000000001</v>
      </c>
      <c r="G2183" s="2">
        <f>'Moving Avg'!F2183</f>
        <v>1.6160000000000003</v>
      </c>
      <c r="H2183" s="2">
        <f>'Moving Avg'!G2183</f>
        <v>1.6481999999999994</v>
      </c>
      <c r="I2183" s="2">
        <f>'Moving Avg'!H2183</f>
        <v>1.6980000000000002</v>
      </c>
      <c r="J2183" s="5" t="str">
        <f>OBV!F2183</f>
        <v>BEARISH</v>
      </c>
      <c r="K2183" s="5" t="str">
        <f>OBV!G2183</f>
        <v>NEUTRAL</v>
      </c>
      <c r="L2183" s="5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1.59</v>
      </c>
      <c r="C2184" s="2">
        <f>RSI!I2184</f>
        <v>42.200185115318554</v>
      </c>
      <c r="D2184" s="2">
        <f>MACD!E2184</f>
        <v>7.2857472874241491E-3</v>
      </c>
      <c r="E2184" s="2">
        <f>MACD!F2184</f>
        <v>9.2514706944691952E-3</v>
      </c>
      <c r="F2184" s="2">
        <f>'Moving Avg'!D2184</f>
        <v>1.5980000000000001</v>
      </c>
      <c r="G2184" s="2">
        <f>'Moving Avg'!F2184</f>
        <v>1.6115000000000006</v>
      </c>
      <c r="H2184" s="2">
        <f>'Moving Avg'!G2184</f>
        <v>1.6435999999999995</v>
      </c>
      <c r="I2184" s="2">
        <f>'Moving Avg'!H2184</f>
        <v>1.6978</v>
      </c>
      <c r="J2184" s="5" t="str">
        <f>OBV!F2184</f>
        <v>BEARISH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1.6</v>
      </c>
      <c r="C2185" s="2">
        <f>RSI!I2185</f>
        <v>45.554051592803347</v>
      </c>
      <c r="D2185" s="2">
        <f>MACD!E2185</f>
        <v>5.0150120826188971E-3</v>
      </c>
      <c r="E2185" s="2">
        <f>MACD!F2185</f>
        <v>8.4041789720991356E-3</v>
      </c>
      <c r="F2185" s="2">
        <f>'Moving Avg'!D2185</f>
        <v>1.5980000000000001</v>
      </c>
      <c r="G2185" s="2">
        <f>'Moving Avg'!F2185</f>
        <v>1.6080000000000001</v>
      </c>
      <c r="H2185" s="2">
        <f>'Moving Avg'!G2185</f>
        <v>1.6395999999999995</v>
      </c>
      <c r="I2185" s="2">
        <f>'Moving Avg'!H2185</f>
        <v>1.6976</v>
      </c>
      <c r="J2185" s="5" t="str">
        <f>OBV!F2185</f>
        <v>BEARISH</v>
      </c>
      <c r="K2185" s="5" t="str">
        <f>OBV!G2185</f>
        <v>STRONG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1.59</v>
      </c>
      <c r="C2186" s="2">
        <f>RSI!I2186</f>
        <v>42.874842884521478</v>
      </c>
      <c r="D2186" s="2">
        <f>MACD!E2186</f>
        <v>3.9195356448640251E-3</v>
      </c>
      <c r="E2186" s="2">
        <f>MACD!F2186</f>
        <v>7.5072503066521135E-3</v>
      </c>
      <c r="F2186" s="2">
        <f>'Moving Avg'!D2186</f>
        <v>1.5960000000000001</v>
      </c>
      <c r="G2186" s="2">
        <f>'Moving Avg'!F2186</f>
        <v>1.6060000000000005</v>
      </c>
      <c r="H2186" s="2">
        <f>'Moving Avg'!G2186</f>
        <v>1.6353999999999997</v>
      </c>
      <c r="I2186" s="2">
        <f>'Moving Avg'!H2186</f>
        <v>1.6973499999999999</v>
      </c>
      <c r="J2186" s="5" t="str">
        <f>OBV!F2186</f>
        <v>BEARISH</v>
      </c>
      <c r="K2186" s="5" t="str">
        <f>OBV!G2186</f>
        <v>STRONG</v>
      </c>
      <c r="L2186" s="5" t="str">
        <f>OBV!H2186</f>
        <v>CONFIRMED BEARISH</v>
      </c>
    </row>
    <row r="2187" spans="1:12" ht="13.5" x14ac:dyDescent="0.25">
      <c r="A2187" s="3">
        <f>RSI!A2187</f>
        <v>45489</v>
      </c>
      <c r="B2187" s="2">
        <f>RSI!B2187</f>
        <v>1.59</v>
      </c>
      <c r="C2187" s="2">
        <f>RSI!I2187</f>
        <v>42.874842884521478</v>
      </c>
      <c r="D2187" s="2">
        <f>MACD!E2187</f>
        <v>1.5920878871373834E-3</v>
      </c>
      <c r="E2187" s="2">
        <f>MACD!F2187</f>
        <v>6.3242178227491683E-3</v>
      </c>
      <c r="F2187" s="2">
        <f>'Moving Avg'!D2187</f>
        <v>1.5940000000000001</v>
      </c>
      <c r="G2187" s="2">
        <f>'Moving Avg'!F2187</f>
        <v>1.6040000000000005</v>
      </c>
      <c r="H2187" s="2">
        <f>'Moving Avg'!G2187</f>
        <v>1.6322000000000001</v>
      </c>
      <c r="I2187" s="2">
        <f>'Moving Avg'!H2187</f>
        <v>1.6970499999999999</v>
      </c>
      <c r="J2187" s="5" t="str">
        <f>OBV!F2187</f>
        <v>BEARISH</v>
      </c>
      <c r="K2187" s="5" t="str">
        <f>OBV!G2187</f>
        <v>STRONG</v>
      </c>
      <c r="L2187" s="5" t="str">
        <f>OBV!H2187</f>
        <v>CONFIRMED BEARISH</v>
      </c>
    </row>
    <row r="2188" spans="1:12" ht="13.5" x14ac:dyDescent="0.25">
      <c r="A2188" s="3">
        <f>RSI!A2188</f>
        <v>45490</v>
      </c>
      <c r="B2188" s="2">
        <f>RSI!B2188</f>
        <v>1.59</v>
      </c>
      <c r="C2188" s="2">
        <f>RSI!I2188</f>
        <v>42.874842884521478</v>
      </c>
      <c r="D2188" s="2">
        <f>MACD!E2188</f>
        <v>1.2889070184098905E-3</v>
      </c>
      <c r="E2188" s="2">
        <f>MACD!F2188</f>
        <v>5.3171556618813133E-3</v>
      </c>
      <c r="F2188" s="2">
        <f>'Moving Avg'!D2188</f>
        <v>1.5920000000000001</v>
      </c>
      <c r="G2188" s="2">
        <f>'Moving Avg'!F2188</f>
        <v>1.6030000000000004</v>
      </c>
      <c r="H2188" s="2">
        <f>'Moving Avg'!G2188</f>
        <v>1.63</v>
      </c>
      <c r="I2188" s="2">
        <f>'Moving Avg'!H2188</f>
        <v>1.6967499999999998</v>
      </c>
      <c r="J2188" s="5" t="str">
        <f>OBV!F2188</f>
        <v>BEARISH</v>
      </c>
      <c r="K2188" s="5" t="str">
        <f>OBV!G2188</f>
        <v>STRONG</v>
      </c>
      <c r="L2188" s="5" t="str">
        <f>OBV!H2188</f>
        <v>CONFIRMED BEARISH</v>
      </c>
    </row>
    <row r="2189" spans="1:12" ht="13.5" x14ac:dyDescent="0.25">
      <c r="A2189" s="3">
        <f>RSI!A2189</f>
        <v>45491</v>
      </c>
      <c r="B2189" s="2">
        <f>RSI!B2189</f>
        <v>1.6</v>
      </c>
      <c r="C2189" s="2">
        <f>RSI!I2189</f>
        <v>46.783938693388606</v>
      </c>
      <c r="D2189" s="2">
        <f>MACD!E2189</f>
        <v>-1.1285584145634964E-3</v>
      </c>
      <c r="E2189" s="2">
        <f>MACD!F2189</f>
        <v>4.028012846592351E-3</v>
      </c>
      <c r="F2189" s="2">
        <f>'Moving Avg'!D2189</f>
        <v>1.5940000000000001</v>
      </c>
      <c r="G2189" s="2">
        <f>'Moving Avg'!F2189</f>
        <v>1.6015000000000004</v>
      </c>
      <c r="H2189" s="2">
        <f>'Moving Avg'!G2189</f>
        <v>1.6269999999999998</v>
      </c>
      <c r="I2189" s="2">
        <f>'Moving Avg'!H2189</f>
        <v>1.6962999999999999</v>
      </c>
      <c r="J2189" s="5" t="str">
        <f>OBV!F2189</f>
        <v>BULLISH</v>
      </c>
      <c r="K2189" s="5" t="str">
        <f>OBV!G2189</f>
        <v>WEAK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1.59</v>
      </c>
      <c r="C2190" s="2">
        <f>RSI!I2190</f>
        <v>43.572868893938576</v>
      </c>
      <c r="D2190" s="2">
        <f>MACD!E2190</f>
        <v>-8.444808088923228E-4</v>
      </c>
      <c r="E2190" s="2">
        <f>MACD!F2190</f>
        <v>3.0535141154954164E-3</v>
      </c>
      <c r="F2190" s="2">
        <f>'Moving Avg'!D2190</f>
        <v>1.5920000000000001</v>
      </c>
      <c r="G2190" s="2">
        <f>'Moving Avg'!F2190</f>
        <v>1.5975000000000001</v>
      </c>
      <c r="H2190" s="2">
        <f>'Moving Avg'!G2190</f>
        <v>1.6237999999999999</v>
      </c>
      <c r="I2190" s="2">
        <f>'Moving Avg'!H2190</f>
        <v>1.6957</v>
      </c>
      <c r="J2190" s="5" t="str">
        <f>OBV!F2190</f>
        <v>BULLISH</v>
      </c>
      <c r="K2190" s="5" t="str">
        <f>OBV!G2190</f>
        <v>NEUTRAL</v>
      </c>
      <c r="L2190" s="5" t="str">
        <f>OBV!H2190</f>
        <v>BULLISH DIVERGENCE</v>
      </c>
    </row>
    <row r="2191" spans="1:12" ht="13.5" x14ac:dyDescent="0.25">
      <c r="A2191" s="3">
        <f>RSI!A2191</f>
        <v>45495</v>
      </c>
      <c r="B2191" s="2">
        <f>RSI!B2191</f>
        <v>1.6</v>
      </c>
      <c r="C2191" s="2">
        <f>RSI!I2191</f>
        <v>47.456655508289607</v>
      </c>
      <c r="D2191" s="2">
        <f>MACD!E2191</f>
        <v>-1.2390697980801946E-3</v>
      </c>
      <c r="E2191" s="2">
        <f>MACD!F2191</f>
        <v>2.1949973327802944E-3</v>
      </c>
      <c r="F2191" s="2">
        <f>'Moving Avg'!D2191</f>
        <v>1.5940000000000001</v>
      </c>
      <c r="G2191" s="2">
        <f>'Moving Avg'!F2191</f>
        <v>1.5965000000000003</v>
      </c>
      <c r="H2191" s="2">
        <f>'Moving Avg'!G2191</f>
        <v>1.6218000000000001</v>
      </c>
      <c r="I2191" s="2">
        <f>'Moving Avg'!H2191</f>
        <v>1.6950499999999999</v>
      </c>
      <c r="J2191" s="5" t="str">
        <f>OBV!F2191</f>
        <v>BULLISH</v>
      </c>
      <c r="K2191" s="5" t="str">
        <f>OBV!G2191</f>
        <v>WEAK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1.61</v>
      </c>
      <c r="C2192" s="2">
        <f>RSI!I2192</f>
        <v>51.082555603406718</v>
      </c>
      <c r="D2192" s="2">
        <f>MACD!E2192</f>
        <v>-2.2748410027362276E-3</v>
      </c>
      <c r="E2192" s="2">
        <f>MACD!F2192</f>
        <v>1.3010296656769901E-3</v>
      </c>
      <c r="F2192" s="2">
        <f>'Moving Avg'!D2192</f>
        <v>1.5980000000000003</v>
      </c>
      <c r="G2192" s="2">
        <f>'Moving Avg'!F2192</f>
        <v>1.597</v>
      </c>
      <c r="H2192" s="2">
        <f>'Moving Avg'!G2192</f>
        <v>1.6200000000000003</v>
      </c>
      <c r="I2192" s="2">
        <f>'Moving Avg'!H2192</f>
        <v>1.6942000000000004</v>
      </c>
      <c r="J2192" s="5" t="str">
        <f>OBV!F2192</f>
        <v>BULLISH</v>
      </c>
      <c r="K2192" s="5" t="str">
        <f>OBV!G2192</f>
        <v>WEAK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1.62</v>
      </c>
      <c r="C2193" s="2">
        <f>RSI!I2193</f>
        <v>54.466431969590495</v>
      </c>
      <c r="D2193" s="2">
        <f>MACD!E2193</f>
        <v>-3.9151193995157207E-3</v>
      </c>
      <c r="E2193" s="2">
        <f>MACD!F2193</f>
        <v>2.5779985263844787E-4</v>
      </c>
      <c r="F2193" s="2">
        <f>'Moving Avg'!D2193</f>
        <v>1.6040000000000003</v>
      </c>
      <c r="G2193" s="2">
        <f>'Moving Avg'!F2193</f>
        <v>1.5980000000000003</v>
      </c>
      <c r="H2193" s="2">
        <f>'Moving Avg'!G2193</f>
        <v>1.6194000000000006</v>
      </c>
      <c r="I2193" s="2">
        <f>'Moving Avg'!H2193</f>
        <v>1.6931500000000002</v>
      </c>
      <c r="J2193" s="5" t="str">
        <f>OBV!F2193</f>
        <v>BULLISH</v>
      </c>
      <c r="K2193" s="5" t="str">
        <f>OBV!G2193</f>
        <v>WEAK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1.63</v>
      </c>
      <c r="C2194" s="2">
        <f>RSI!I2194</f>
        <v>57.623341384411631</v>
      </c>
      <c r="D2194" s="2">
        <f>MACD!E2194</f>
        <v>-7.6627435633795926E-3</v>
      </c>
      <c r="E2194" s="2">
        <f>MACD!F2194</f>
        <v>-1.3263088305651603E-3</v>
      </c>
      <c r="F2194" s="2">
        <f>'Moving Avg'!D2194</f>
        <v>1.61</v>
      </c>
      <c r="G2194" s="2">
        <f>'Moving Avg'!F2194</f>
        <v>1.5995000000000001</v>
      </c>
      <c r="H2194" s="2">
        <f>'Moving Avg'!G2194</f>
        <v>1.6182000000000005</v>
      </c>
      <c r="I2194" s="2">
        <f>'Moving Avg'!H2194</f>
        <v>1.6919000000000006</v>
      </c>
      <c r="J2194" s="5" t="str">
        <f>OBV!F2194</f>
        <v>BULLISH</v>
      </c>
      <c r="K2194" s="5" t="str">
        <f>OBV!G2194</f>
        <v>WEAK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1.67</v>
      </c>
      <c r="C2195" s="2">
        <f>RSI!I2195</f>
        <v>67.368901522407839</v>
      </c>
      <c r="D2195" s="2">
        <f>MACD!E2195</f>
        <v>-1.2391933508704378E-2</v>
      </c>
      <c r="E2195" s="2">
        <f>MACD!F2195</f>
        <v>-3.5394337661930038E-3</v>
      </c>
      <c r="F2195" s="2">
        <f>'Moving Avg'!D2195</f>
        <v>1.6259999999999999</v>
      </c>
      <c r="G2195" s="2">
        <f>'Moving Avg'!F2195</f>
        <v>1.6030000000000002</v>
      </c>
      <c r="H2195" s="2">
        <f>'Moving Avg'!G2195</f>
        <v>1.6178000000000006</v>
      </c>
      <c r="I2195" s="2">
        <f>'Moving Avg'!H2195</f>
        <v>1.6911000000000007</v>
      </c>
      <c r="J2195" s="5" t="str">
        <f>OBV!F2195</f>
        <v>BULLISH</v>
      </c>
      <c r="K2195" s="5" t="str">
        <f>OBV!G2195</f>
        <v>WEAK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1.67</v>
      </c>
      <c r="C2196" s="2">
        <f>RSI!I2196</f>
        <v>67.368901522407839</v>
      </c>
      <c r="D2196" s="2">
        <f>MACD!E2196</f>
        <v>-1.8292103027022E-2</v>
      </c>
      <c r="E2196" s="2">
        <f>MACD!F2196</f>
        <v>-6.4899676183588035E-3</v>
      </c>
      <c r="F2196" s="2">
        <f>'Moving Avg'!D2196</f>
        <v>1.64</v>
      </c>
      <c r="G2196" s="2">
        <f>'Moving Avg'!F2196</f>
        <v>1.6065</v>
      </c>
      <c r="H2196" s="2">
        <f>'Moving Avg'!G2196</f>
        <v>1.6184000000000005</v>
      </c>
      <c r="I2196" s="2">
        <f>'Moving Avg'!H2196</f>
        <v>1.6900500000000005</v>
      </c>
      <c r="J2196" s="5" t="str">
        <f>OBV!F2196</f>
        <v>BULLISH</v>
      </c>
      <c r="K2196" s="5" t="str">
        <f>OBV!G2196</f>
        <v>WEAK</v>
      </c>
      <c r="L2196" s="5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1.68</v>
      </c>
      <c r="C2197" s="2">
        <f>RSI!I2197</f>
        <v>69.408700621576003</v>
      </c>
      <c r="D2197" s="2">
        <f>MACD!E2197</f>
        <v>-2.4358707600894425E-2</v>
      </c>
      <c r="E2197" s="2">
        <f>MACD!F2197</f>
        <v>-1.0063715614865928E-2</v>
      </c>
      <c r="F2197" s="2">
        <f>'Moving Avg'!D2197</f>
        <v>1.6539999999999999</v>
      </c>
      <c r="G2197" s="2">
        <f>'Moving Avg'!F2197</f>
        <v>1.6110000000000002</v>
      </c>
      <c r="H2197" s="2">
        <f>'Moving Avg'!G2197</f>
        <v>1.6200000000000006</v>
      </c>
      <c r="I2197" s="2">
        <f>'Moving Avg'!H2197</f>
        <v>1.6892500000000006</v>
      </c>
      <c r="J2197" s="5" t="str">
        <f>OBV!F2197</f>
        <v>BULLISH</v>
      </c>
      <c r="K2197" s="5" t="str">
        <f>OBV!G2197</f>
        <v>WEAK</v>
      </c>
      <c r="L2197" s="5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1.69</v>
      </c>
      <c r="C2198" s="2">
        <f>RSI!I2198</f>
        <v>71.338196683684345</v>
      </c>
      <c r="D2198" s="2">
        <f>MACD!E2198</f>
        <v>-3.0600535029416731E-2</v>
      </c>
      <c r="E2198" s="2">
        <f>MACD!F2198</f>
        <v>-1.4171079497776091E-2</v>
      </c>
      <c r="F2198" s="2">
        <f>'Moving Avg'!D2198</f>
        <v>1.6679999999999999</v>
      </c>
      <c r="G2198" s="2">
        <f>'Moving Avg'!F2198</f>
        <v>1.6155000000000002</v>
      </c>
      <c r="H2198" s="2">
        <f>'Moving Avg'!G2198</f>
        <v>1.6214000000000006</v>
      </c>
      <c r="I2198" s="2">
        <f>'Moving Avg'!H2198</f>
        <v>1.6887500000000006</v>
      </c>
      <c r="J2198" s="5" t="str">
        <f>OBV!F2198</f>
        <v>BULLISH</v>
      </c>
      <c r="K2198" s="5" t="str">
        <f>OBV!G2198</f>
        <v>WEAK</v>
      </c>
      <c r="L2198" s="5" t="str">
        <f>OBV!H2198</f>
        <v>CONFIRMED BULLISH</v>
      </c>
    </row>
    <row r="2199" spans="1:12" ht="13.5" x14ac:dyDescent="0.25">
      <c r="A2199" s="3">
        <f>RSI!A2199</f>
        <v>45506</v>
      </c>
      <c r="B2199" s="2">
        <f>RSI!B2199</f>
        <v>1.69</v>
      </c>
      <c r="C2199" s="2">
        <f>RSI!I2199</f>
        <v>71.33819668368433</v>
      </c>
      <c r="D2199" s="2">
        <f>MACD!E2199</f>
        <v>-3.4743271219519256E-2</v>
      </c>
      <c r="E2199" s="2">
        <f>MACD!F2199</f>
        <v>-1.8285517842124725E-2</v>
      </c>
      <c r="F2199" s="2">
        <f>'Moving Avg'!D2199</f>
        <v>1.6799999999999997</v>
      </c>
      <c r="G2199" s="2">
        <f>'Moving Avg'!F2199</f>
        <v>1.6205000000000003</v>
      </c>
      <c r="H2199" s="2">
        <f>'Moving Avg'!G2199</f>
        <v>1.6220000000000008</v>
      </c>
      <c r="I2199" s="2">
        <f>'Moving Avg'!H2199</f>
        <v>1.6885000000000006</v>
      </c>
      <c r="J2199" s="5" t="str">
        <f>OBV!F2199</f>
        <v>BULLISH</v>
      </c>
      <c r="K2199" s="5" t="str">
        <f>OBV!G2199</f>
        <v>WEAK</v>
      </c>
      <c r="L2199" s="5" t="str">
        <f>OBV!H2199</f>
        <v>CONFIRMED BULLISH</v>
      </c>
    </row>
    <row r="2200" spans="1:12" ht="13.5" x14ac:dyDescent="0.25">
      <c r="A2200" s="3">
        <f>RSI!A2200</f>
        <v>45509</v>
      </c>
      <c r="B2200" s="2">
        <f>RSI!B2200</f>
        <v>1.69</v>
      </c>
      <c r="C2200" s="2">
        <f>RSI!I2200</f>
        <v>71.33819668368433</v>
      </c>
      <c r="D2200" s="2">
        <f>MACD!E2200</f>
        <v>-4.0157172551143594E-2</v>
      </c>
      <c r="E2200" s="2">
        <f>MACD!F2200</f>
        <v>-2.2659848783928502E-2</v>
      </c>
      <c r="F2200" s="2">
        <f>'Moving Avg'!D2200</f>
        <v>1.6839999999999997</v>
      </c>
      <c r="G2200" s="2">
        <f>'Moving Avg'!F2200</f>
        <v>1.625</v>
      </c>
      <c r="H2200" s="2">
        <f>'Moving Avg'!G2200</f>
        <v>1.6222000000000005</v>
      </c>
      <c r="I2200" s="2">
        <f>'Moving Avg'!H2200</f>
        <v>1.6882500000000005</v>
      </c>
      <c r="J2200" s="5" t="str">
        <f>OBV!F2200</f>
        <v>BULLISH</v>
      </c>
      <c r="K2200" s="5" t="str">
        <f>OBV!G2200</f>
        <v>WEAK</v>
      </c>
      <c r="L2200" s="5" t="str">
        <f>OBV!H2200</f>
        <v>CONFIRMED BULLISH</v>
      </c>
    </row>
    <row r="2201" spans="1:12" ht="13.5" x14ac:dyDescent="0.25">
      <c r="A2201" s="3">
        <f>RSI!A2201</f>
        <v>45510</v>
      </c>
      <c r="B2201" s="2">
        <f>RSI!B2201</f>
        <v>1.7</v>
      </c>
      <c r="C2201" s="2">
        <f>RSI!I2201</f>
        <v>73.431209138517417</v>
      </c>
      <c r="D2201" s="2">
        <f>MACD!E2201</f>
        <v>-4.4283081884454623E-2</v>
      </c>
      <c r="E2201" s="2">
        <f>MACD!F2201</f>
        <v>-2.6984495404033727E-2</v>
      </c>
      <c r="F2201" s="2">
        <f>'Moving Avg'!D2201</f>
        <v>1.69</v>
      </c>
      <c r="G2201" s="2">
        <f>'Moving Avg'!F2201</f>
        <v>1.6300000000000001</v>
      </c>
      <c r="H2201" s="2">
        <f>'Moving Avg'!G2201</f>
        <v>1.6236000000000006</v>
      </c>
      <c r="I2201" s="2">
        <f>'Moving Avg'!H2201</f>
        <v>1.6882000000000008</v>
      </c>
      <c r="J2201" s="5" t="str">
        <f>OBV!F2201</f>
        <v>BULLISH</v>
      </c>
      <c r="K2201" s="5" t="str">
        <f>OBV!G2201</f>
        <v>WEAK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1.7</v>
      </c>
      <c r="C2202" s="2">
        <f>RSI!I2202</f>
        <v>73.431209138517417</v>
      </c>
      <c r="D2202" s="2">
        <f>MACD!E2202</f>
        <v>-4.6612121027254316E-2</v>
      </c>
      <c r="E2202" s="2">
        <f>MACD!F2202</f>
        <v>-3.0910020528677848E-2</v>
      </c>
      <c r="F2202" s="2">
        <f>'Moving Avg'!D2202</f>
        <v>1.6940000000000002</v>
      </c>
      <c r="G2202" s="2">
        <f>'Moving Avg'!F2202</f>
        <v>1.6350000000000002</v>
      </c>
      <c r="H2202" s="2">
        <f>'Moving Avg'!G2202</f>
        <v>1.6256000000000008</v>
      </c>
      <c r="I2202" s="2">
        <f>'Moving Avg'!H2202</f>
        <v>1.6884000000000006</v>
      </c>
      <c r="J2202" s="5" t="str">
        <f>OBV!F2202</f>
        <v>BULLISH</v>
      </c>
      <c r="K2202" s="5" t="str">
        <f>OBV!G2202</f>
        <v>WEAK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1.7</v>
      </c>
      <c r="C2203" s="2">
        <f>RSI!I2203</f>
        <v>73.431209138517417</v>
      </c>
      <c r="D2203" s="2">
        <f>MACD!E2203</f>
        <v>-4.7392854019165931E-2</v>
      </c>
      <c r="E2203" s="2">
        <f>MACD!F2203</f>
        <v>-3.420658722677547E-2</v>
      </c>
      <c r="F2203" s="2">
        <f>'Moving Avg'!D2203</f>
        <v>1.6960000000000002</v>
      </c>
      <c r="G2203" s="2">
        <f>'Moving Avg'!F2203</f>
        <v>1.6400000000000001</v>
      </c>
      <c r="H2203" s="2">
        <f>'Moving Avg'!G2203</f>
        <v>1.6268000000000009</v>
      </c>
      <c r="I2203" s="2">
        <f>'Moving Avg'!H2203</f>
        <v>1.6884500000000005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1.75</v>
      </c>
      <c r="C2204" s="2">
        <f>RSI!I2204</f>
        <v>81.752566132405747</v>
      </c>
      <c r="D2204" s="2">
        <f>MACD!E2204</f>
        <v>-5.0541372984120203E-2</v>
      </c>
      <c r="E2204" s="2">
        <f>MACD!F2204</f>
        <v>-3.7473544378244419E-2</v>
      </c>
      <c r="F2204" s="2">
        <f>'Moving Avg'!D2204</f>
        <v>1.7079999999999997</v>
      </c>
      <c r="G2204" s="2">
        <f>'Moving Avg'!F2204</f>
        <v>1.6480000000000001</v>
      </c>
      <c r="H2204" s="2">
        <f>'Moving Avg'!G2204</f>
        <v>1.6290000000000009</v>
      </c>
      <c r="I2204" s="2">
        <f>'Moving Avg'!H2204</f>
        <v>1.6889000000000007</v>
      </c>
      <c r="J2204" s="5" t="str">
        <f>OBV!F2204</f>
        <v>BULLISH</v>
      </c>
      <c r="K2204" s="5" t="str">
        <f>OBV!G2204</f>
        <v>WEAK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1.79</v>
      </c>
      <c r="C2205" s="2">
        <f>RSI!I2205</f>
        <v>85.630066112311923</v>
      </c>
      <c r="D2205" s="2">
        <f>MACD!E2205</f>
        <v>-5.0608829461117333E-2</v>
      </c>
      <c r="E2205" s="2">
        <f>MACD!F2205</f>
        <v>-4.0100601394819003E-2</v>
      </c>
      <c r="F2205" s="2">
        <f>'Moving Avg'!D2205</f>
        <v>1.7280000000000002</v>
      </c>
      <c r="G2205" s="2">
        <f>'Moving Avg'!F2205</f>
        <v>1.6575</v>
      </c>
      <c r="H2205" s="2">
        <f>'Moving Avg'!G2205</f>
        <v>1.631800000000001</v>
      </c>
      <c r="I2205" s="2">
        <f>'Moving Avg'!H2205</f>
        <v>1.6895500000000008</v>
      </c>
      <c r="J2205" s="5" t="str">
        <f>OBV!F2205</f>
        <v>BULLISH</v>
      </c>
      <c r="K2205" s="5" t="str">
        <f>OBV!G2205</f>
        <v>WEAK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1.79</v>
      </c>
      <c r="C2206" s="2">
        <f>RSI!I2206</f>
        <v>85.630066112311923</v>
      </c>
      <c r="D2206" s="2">
        <f>MACD!E2206</f>
        <v>-5.1452462547526778E-2</v>
      </c>
      <c r="E2206" s="2">
        <f>MACD!F2206</f>
        <v>-4.2370973625360561E-2</v>
      </c>
      <c r="F2206" s="2">
        <f>'Moving Avg'!D2206</f>
        <v>1.746</v>
      </c>
      <c r="G2206" s="2">
        <f>'Moving Avg'!F2206</f>
        <v>1.6675</v>
      </c>
      <c r="H2206" s="2">
        <f>'Moving Avg'!G2206</f>
        <v>1.6354000000000011</v>
      </c>
      <c r="I2206" s="2">
        <f>'Moving Avg'!H2206</f>
        <v>1.690100000000001</v>
      </c>
      <c r="J2206" s="5" t="str">
        <f>OBV!F2206</f>
        <v>BULLISH</v>
      </c>
      <c r="K2206" s="5" t="str">
        <f>OBV!G2206</f>
        <v>WEAK</v>
      </c>
      <c r="L2206" s="5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1.79</v>
      </c>
      <c r="C2207" s="2">
        <f>RSI!I2207</f>
        <v>85.630066112311937</v>
      </c>
      <c r="D2207" s="2">
        <f>MACD!E2207</f>
        <v>-5.1356135620382881E-2</v>
      </c>
      <c r="E2207" s="2">
        <f>MACD!F2207</f>
        <v>-4.4168006024365027E-2</v>
      </c>
      <c r="F2207" s="2">
        <f>'Moving Avg'!D2207</f>
        <v>1.764</v>
      </c>
      <c r="G2207" s="2">
        <f>'Moving Avg'!F2207</f>
        <v>1.6775000000000002</v>
      </c>
      <c r="H2207" s="2">
        <f>'Moving Avg'!G2207</f>
        <v>1.6390000000000011</v>
      </c>
      <c r="I2207" s="2">
        <f>'Moving Avg'!H2207</f>
        <v>1.6906000000000012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1.74</v>
      </c>
      <c r="C2208" s="2">
        <f>RSI!I2208</f>
        <v>64.298788818962961</v>
      </c>
      <c r="D2208" s="2">
        <f>MACD!E2208</f>
        <v>-4.6706806710279825E-2</v>
      </c>
      <c r="E2208" s="2">
        <f>MACD!F2208</f>
        <v>-4.4675766161547989E-2</v>
      </c>
      <c r="F2208" s="2">
        <f>'Moving Avg'!D2208</f>
        <v>1.7719999999999998</v>
      </c>
      <c r="G2208" s="2">
        <f>'Moving Avg'!F2208</f>
        <v>1.6850000000000001</v>
      </c>
      <c r="H2208" s="2">
        <f>'Moving Avg'!G2208</f>
        <v>1.6412000000000011</v>
      </c>
      <c r="I2208" s="2">
        <f>'Moving Avg'!H2208</f>
        <v>1.6906500000000013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1.79</v>
      </c>
      <c r="C2209" s="2">
        <f>RSI!I2209</f>
        <v>71.850507934641584</v>
      </c>
      <c r="D2209" s="2">
        <f>MACD!E2209</f>
        <v>-4.6805403071763063E-2</v>
      </c>
      <c r="E2209" s="2">
        <f>MACD!F2209</f>
        <v>-4.5101693543591004E-2</v>
      </c>
      <c r="F2209" s="2">
        <f>'Moving Avg'!D2209</f>
        <v>1.78</v>
      </c>
      <c r="G2209" s="2">
        <f>'Moving Avg'!F2209</f>
        <v>1.6944999999999997</v>
      </c>
      <c r="H2209" s="2">
        <f>'Moving Avg'!G2209</f>
        <v>1.6448000000000014</v>
      </c>
      <c r="I2209" s="2">
        <f>'Moving Avg'!H2209</f>
        <v>1.6909000000000014</v>
      </c>
      <c r="J2209" s="5" t="str">
        <f>OBV!F2209</f>
        <v>BEARISH</v>
      </c>
      <c r="K2209" s="5" t="str">
        <f>OBV!G2209</f>
        <v>NEUTRAL</v>
      </c>
      <c r="L2209" s="5" t="str">
        <f>OBV!H2209</f>
        <v>BEARISH DIVERGENCE</v>
      </c>
    </row>
    <row r="2210" spans="1:12" ht="13.5" x14ac:dyDescent="0.25">
      <c r="A2210" s="3">
        <f>RSI!A2210</f>
        <v>45524</v>
      </c>
      <c r="B2210" s="2">
        <f>RSI!B2210</f>
        <v>1.74</v>
      </c>
      <c r="C2210" s="2">
        <f>RSI!I2210</f>
        <v>58.519870470499207</v>
      </c>
      <c r="D2210" s="2">
        <f>MACD!E2210</f>
        <v>-4.3785153462420512E-2</v>
      </c>
      <c r="E2210" s="2">
        <f>MACD!F2210</f>
        <v>-4.483838552735691E-2</v>
      </c>
      <c r="F2210" s="2">
        <f>'Moving Avg'!D2210</f>
        <v>1.77</v>
      </c>
      <c r="G2210" s="2">
        <f>'Moving Avg'!F2210</f>
        <v>1.7019999999999995</v>
      </c>
      <c r="H2210" s="2">
        <f>'Moving Avg'!G2210</f>
        <v>1.6476000000000011</v>
      </c>
      <c r="I2210" s="2">
        <f>'Moving Avg'!H2210</f>
        <v>1.6909000000000014</v>
      </c>
      <c r="J2210" s="5" t="str">
        <f>OBV!F2210</f>
        <v>BEARISH</v>
      </c>
      <c r="K2210" s="5" t="str">
        <f>OBV!G2210</f>
        <v>STRONG</v>
      </c>
      <c r="L2210" s="5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1.75</v>
      </c>
      <c r="C2211" s="2">
        <f>RSI!I2211</f>
        <v>60.11376223904756</v>
      </c>
      <c r="D2211" s="2">
        <f>MACD!E2211</f>
        <v>-4.0691964697694427E-2</v>
      </c>
      <c r="E2211" s="2">
        <f>MACD!F2211</f>
        <v>-4.4009101361424413E-2</v>
      </c>
      <c r="F2211" s="2">
        <f>'Moving Avg'!D2211</f>
        <v>1.762</v>
      </c>
      <c r="G2211" s="2">
        <f>'Moving Avg'!F2211</f>
        <v>1.7094999999999996</v>
      </c>
      <c r="H2211" s="2">
        <f>'Moving Avg'!G2211</f>
        <v>1.6504000000000008</v>
      </c>
      <c r="I2211" s="2">
        <f>'Moving Avg'!H2211</f>
        <v>1.6907000000000016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</row>
    <row r="2212" spans="1:12" ht="13.5" x14ac:dyDescent="0.25">
      <c r="A2212" s="3">
        <f>RSI!A2212</f>
        <v>45526</v>
      </c>
      <c r="B2212" s="2">
        <f>RSI!B2212</f>
        <v>1.78</v>
      </c>
      <c r="C2212" s="2">
        <f>RSI!I2212</f>
        <v>64.518559331246976</v>
      </c>
      <c r="D2212" s="2">
        <f>MACD!E2212</f>
        <v>-4.0596822905414109E-2</v>
      </c>
      <c r="E2212" s="2">
        <f>MACD!F2212</f>
        <v>-4.3326645670222354E-2</v>
      </c>
      <c r="F2212" s="2">
        <f>'Moving Avg'!D2212</f>
        <v>1.7600000000000002</v>
      </c>
      <c r="G2212" s="2">
        <f>'Moving Avg'!F2212</f>
        <v>1.7179999999999995</v>
      </c>
      <c r="H2212" s="2">
        <f>'Moving Avg'!G2212</f>
        <v>1.653800000000001</v>
      </c>
      <c r="I2212" s="2">
        <f>'Moving Avg'!H2212</f>
        <v>1.6904000000000017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</row>
    <row r="2213" spans="1:12" ht="13.5" x14ac:dyDescent="0.25">
      <c r="A2213" s="3">
        <f>RSI!A2213</f>
        <v>45527</v>
      </c>
      <c r="B2213" s="2">
        <f>RSI!B2213</f>
        <v>1.73</v>
      </c>
      <c r="C2213" s="2">
        <f>RSI!I2213</f>
        <v>53.845566513703595</v>
      </c>
      <c r="D2213" s="2">
        <f>MACD!E2213</f>
        <v>-3.7267616966671246E-2</v>
      </c>
      <c r="E2213" s="2">
        <f>MACD!F2213</f>
        <v>-4.2114839929512135E-2</v>
      </c>
      <c r="F2213" s="2">
        <f>'Moving Avg'!D2213</f>
        <v>1.7580000000000002</v>
      </c>
      <c r="G2213" s="2">
        <f>'Moving Avg'!F2213</f>
        <v>1.7234999999999991</v>
      </c>
      <c r="H2213" s="2">
        <f>'Moving Avg'!G2213</f>
        <v>1.6554000000000011</v>
      </c>
      <c r="I2213" s="2">
        <f>'Moving Avg'!H2213</f>
        <v>1.6901000000000017</v>
      </c>
      <c r="J2213" s="5" t="str">
        <f>OBV!F2213</f>
        <v>BULLISH</v>
      </c>
      <c r="K2213" s="5" t="str">
        <f>OBV!G2213</f>
        <v>NEUTRAL</v>
      </c>
      <c r="L2213" s="5" t="str">
        <f>OBV!H2213</f>
        <v>BULLISH DIVERGENCE</v>
      </c>
    </row>
    <row r="2214" spans="1:12" ht="13.5" x14ac:dyDescent="0.25">
      <c r="A2214" s="3">
        <f>RSI!A2214</f>
        <v>45530</v>
      </c>
      <c r="B2214" s="2">
        <f>RSI!B2214</f>
        <v>1.75</v>
      </c>
      <c r="C2214" s="2">
        <f>RSI!I2214</f>
        <v>56.915752880364259</v>
      </c>
      <c r="D2214" s="2">
        <f>MACD!E2214</f>
        <v>-2.8365616678861949E-2</v>
      </c>
      <c r="E2214" s="2">
        <f>MACD!F2214</f>
        <v>-3.9364995279382101E-2</v>
      </c>
      <c r="F2214" s="2">
        <f>'Moving Avg'!D2214</f>
        <v>1.75</v>
      </c>
      <c r="G2214" s="2">
        <f>'Moving Avg'!F2214</f>
        <v>1.7294999999999994</v>
      </c>
      <c r="H2214" s="2">
        <f>'Moving Avg'!G2214</f>
        <v>1.6568000000000009</v>
      </c>
      <c r="I2214" s="2">
        <f>'Moving Avg'!H2214</f>
        <v>1.6898500000000016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</row>
    <row r="2215" spans="1:12" ht="13.5" x14ac:dyDescent="0.25">
      <c r="A2215" s="3">
        <f>RSI!A2215</f>
        <v>45531</v>
      </c>
      <c r="B2215" s="2">
        <f>RSI!B2215</f>
        <v>1.75</v>
      </c>
      <c r="C2215" s="2">
        <f>RSI!I2215</f>
        <v>56.915752880364259</v>
      </c>
      <c r="D2215" s="2">
        <f>MACD!E2215</f>
        <v>-1.4914013984095753E-2</v>
      </c>
      <c r="E2215" s="2">
        <f>MACD!F2215</f>
        <v>-3.4474799020324833E-2</v>
      </c>
      <c r="F2215" s="2">
        <f>'Moving Avg'!D2215</f>
        <v>1.752</v>
      </c>
      <c r="G2215" s="2">
        <f>'Moving Avg'!F2215</f>
        <v>1.7334999999999994</v>
      </c>
      <c r="H2215" s="2">
        <f>'Moving Avg'!G2215</f>
        <v>1.658400000000001</v>
      </c>
      <c r="I2215" s="2">
        <f>'Moving Avg'!H2215</f>
        <v>1.6896000000000015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1.75</v>
      </c>
      <c r="C2216" s="2">
        <f>RSI!I2216</f>
        <v>56.915752880364259</v>
      </c>
      <c r="D2216" s="2">
        <f>MACD!E2216</f>
        <v>-3.749208294645312E-3</v>
      </c>
      <c r="E2216" s="2">
        <f>MACD!F2216</f>
        <v>-2.8329680875188928E-2</v>
      </c>
      <c r="F2216" s="2">
        <f>'Moving Avg'!D2216</f>
        <v>1.752</v>
      </c>
      <c r="G2216" s="2">
        <f>'Moving Avg'!F2216</f>
        <v>1.7374999999999996</v>
      </c>
      <c r="H2216" s="2">
        <f>'Moving Avg'!G2216</f>
        <v>1.6608000000000007</v>
      </c>
      <c r="I2216" s="2">
        <f>'Moving Avg'!H2216</f>
        <v>1.6893500000000017</v>
      </c>
      <c r="J2216" s="5" t="str">
        <f>OBV!F2216</f>
        <v>BULLISH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1.75</v>
      </c>
      <c r="C2217" s="2">
        <f>RSI!I2217</f>
        <v>56.915752880364259</v>
      </c>
      <c r="D2217" s="2">
        <f>MACD!E2217</f>
        <v>5.496713066544201E-3</v>
      </c>
      <c r="E2217" s="2">
        <f>MACD!F2217</f>
        <v>-2.1564402086842304E-2</v>
      </c>
      <c r="F2217" s="2">
        <f>'Moving Avg'!D2217</f>
        <v>1.746</v>
      </c>
      <c r="G2217" s="2">
        <f>'Moving Avg'!F2217</f>
        <v>1.7409999999999997</v>
      </c>
      <c r="H2217" s="2">
        <f>'Moving Avg'!G2217</f>
        <v>1.6632000000000005</v>
      </c>
      <c r="I2217" s="2">
        <f>'Moving Avg'!H2217</f>
        <v>1.6891000000000014</v>
      </c>
      <c r="J2217" s="5" t="str">
        <f>OBV!F2217</f>
        <v>BULLISH</v>
      </c>
      <c r="K2217" s="5" t="str">
        <f>OBV!G2217</f>
        <v>NEUTRAL</v>
      </c>
      <c r="L2217" s="5" t="str">
        <f>OBV!H2217</f>
        <v>BULLISH DIVERGENCE</v>
      </c>
    </row>
    <row r="2218" spans="1:12" ht="13.5" x14ac:dyDescent="0.25">
      <c r="A2218" s="3">
        <f>RSI!A2218</f>
        <v>45534</v>
      </c>
      <c r="B2218" s="2">
        <f>RSI!B2218</f>
        <v>1.75</v>
      </c>
      <c r="C2218" s="2">
        <f>RSI!I2218</f>
        <v>56.915752880364259</v>
      </c>
      <c r="D2218" s="2">
        <f>MACD!E2218</f>
        <v>5.4415607077433759E-3</v>
      </c>
      <c r="E2218" s="2">
        <f>MACD!F2218</f>
        <v>-1.6163209527925167E-2</v>
      </c>
      <c r="F2218" s="2">
        <f>'Moving Avg'!D2218</f>
        <v>1.75</v>
      </c>
      <c r="G2218" s="2">
        <f>'Moving Avg'!F2218</f>
        <v>1.7439999999999998</v>
      </c>
      <c r="H2218" s="2">
        <f>'Moving Avg'!G2218</f>
        <v>1.6660000000000006</v>
      </c>
      <c r="I2218" s="2">
        <f>'Moving Avg'!H2218</f>
        <v>1.6890000000000018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1.7</v>
      </c>
      <c r="C2219" s="2">
        <f>RSI!I2219</f>
        <v>45.866962789595732</v>
      </c>
      <c r="D2219" s="2">
        <f>MACD!E2219</f>
        <v>1.6618389364434716E-2</v>
      </c>
      <c r="E2219" s="2">
        <f>MACD!F2219</f>
        <v>-9.6068897494531909E-3</v>
      </c>
      <c r="F2219" s="2">
        <f>'Moving Avg'!D2219</f>
        <v>1.7399999999999998</v>
      </c>
      <c r="G2219" s="2">
        <f>'Moving Avg'!F2219</f>
        <v>1.7444999999999999</v>
      </c>
      <c r="H2219" s="2">
        <f>'Moving Avg'!G2219</f>
        <v>1.6674000000000004</v>
      </c>
      <c r="I2219" s="2">
        <f>'Moving Avg'!H2219</f>
        <v>1.6889000000000012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</row>
    <row r="2220" spans="1:12" ht="13.5" x14ac:dyDescent="0.25">
      <c r="A2220" s="3">
        <f>RSI!A2220</f>
        <v>45538</v>
      </c>
      <c r="B2220" s="2">
        <f>RSI!B2220</f>
        <v>1.71</v>
      </c>
      <c r="C2220" s="2">
        <f>RSI!I2220</f>
        <v>48.03951447528884</v>
      </c>
      <c r="D2220" s="2">
        <f>MACD!E2220</f>
        <v>1.7778373191022823E-2</v>
      </c>
      <c r="E2220" s="2">
        <f>MACD!F2220</f>
        <v>-4.1298371613579885E-3</v>
      </c>
      <c r="F2220" s="2">
        <f>'Moving Avg'!D2220</f>
        <v>1.732</v>
      </c>
      <c r="G2220" s="2">
        <f>'Moving Avg'!F2220</f>
        <v>1.7455000000000003</v>
      </c>
      <c r="H2220" s="2">
        <f>'Moving Avg'!G2220</f>
        <v>1.6682000000000001</v>
      </c>
      <c r="I2220" s="2">
        <f>'Moving Avg'!H2220</f>
        <v>1.6889500000000011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</row>
    <row r="2221" spans="1:12" ht="13.5" x14ac:dyDescent="0.25">
      <c r="A2221" s="3">
        <f>RSI!A2221</f>
        <v>45539</v>
      </c>
      <c r="B2221" s="2">
        <f>RSI!B2221</f>
        <v>1.75</v>
      </c>
      <c r="C2221" s="2">
        <f>RSI!I2221</f>
        <v>55.698493684177549</v>
      </c>
      <c r="D2221" s="2">
        <f>MACD!E2221</f>
        <v>1.7401968802269741E-2</v>
      </c>
      <c r="E2221" s="2">
        <f>MACD!F2221</f>
        <v>1.7652403136755694E-4</v>
      </c>
      <c r="F2221" s="2">
        <f>'Moving Avg'!D2221</f>
        <v>1.732</v>
      </c>
      <c r="G2221" s="2">
        <f>'Moving Avg'!F2221</f>
        <v>1.748</v>
      </c>
      <c r="H2221" s="2">
        <f>'Moving Avg'!G2221</f>
        <v>1.6708000000000001</v>
      </c>
      <c r="I2221" s="2">
        <f>'Moving Avg'!H2221</f>
        <v>1.6890500000000008</v>
      </c>
      <c r="J2221" s="5" t="str">
        <f>OBV!F2221</f>
        <v>BULLISH</v>
      </c>
      <c r="K2221" s="5" t="str">
        <f>OBV!G2221</f>
        <v>WEAK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1.8</v>
      </c>
      <c r="C2222" s="2">
        <f>RSI!I2222</f>
        <v>63.033503208986495</v>
      </c>
      <c r="D2222" s="2">
        <f>MACD!E2222</f>
        <v>1.7820432955784948E-2</v>
      </c>
      <c r="E2222" s="2">
        <f>MACD!F2222</f>
        <v>3.7053058162510354E-3</v>
      </c>
      <c r="F2222" s="2">
        <f>'Moving Avg'!D2222</f>
        <v>1.7420000000000002</v>
      </c>
      <c r="G2222" s="2">
        <f>'Moving Avg'!F2222</f>
        <v>1.7530000000000001</v>
      </c>
      <c r="H2222" s="2">
        <f>'Moving Avg'!G2222</f>
        <v>1.6748000000000003</v>
      </c>
      <c r="I2222" s="2">
        <f>'Moving Avg'!H2222</f>
        <v>1.6892000000000007</v>
      </c>
      <c r="J2222" s="5" t="str">
        <f>OBV!F2222</f>
        <v>BULLISH</v>
      </c>
      <c r="K2222" s="5" t="str">
        <f>OBV!G2222</f>
        <v>WEAK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1.85</v>
      </c>
      <c r="C2223" s="2">
        <f>RSI!I2223</f>
        <v>68.627432088001299</v>
      </c>
      <c r="D2223" s="2">
        <f>MACD!E2223</f>
        <v>6.3212760053392714E-3</v>
      </c>
      <c r="E2223" s="2">
        <f>MACD!F2223</f>
        <v>4.2284998540686822E-3</v>
      </c>
      <c r="F2223" s="2">
        <f>'Moving Avg'!D2223</f>
        <v>1.762</v>
      </c>
      <c r="G2223" s="2">
        <f>'Moving Avg'!F2223</f>
        <v>1.7605</v>
      </c>
      <c r="H2223" s="2">
        <f>'Moving Avg'!G2223</f>
        <v>1.6798</v>
      </c>
      <c r="I2223" s="2">
        <f>'Moving Avg'!H2223</f>
        <v>1.6896000000000007</v>
      </c>
      <c r="J2223" s="5" t="str">
        <f>OBV!F2223</f>
        <v>BULLISH</v>
      </c>
      <c r="K2223" s="5" t="str">
        <f>OBV!G2223</f>
        <v>WEAK</v>
      </c>
      <c r="L2223" s="5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1.85</v>
      </c>
      <c r="C2224" s="2">
        <f>RSI!I2224</f>
        <v>68.627432088001299</v>
      </c>
      <c r="D2224" s="2">
        <f>MACD!E2224</f>
        <v>-1.0506706197146443E-3</v>
      </c>
      <c r="E2224" s="2">
        <f>MACD!F2224</f>
        <v>3.1726657593120172E-3</v>
      </c>
      <c r="F2224" s="2">
        <f>'Moving Avg'!D2224</f>
        <v>1.7919999999999998</v>
      </c>
      <c r="G2224" s="2">
        <f>'Moving Avg'!F2224</f>
        <v>1.7655000000000001</v>
      </c>
      <c r="H2224" s="2">
        <f>'Moving Avg'!G2224</f>
        <v>1.6847999999999999</v>
      </c>
      <c r="I2224" s="2">
        <f>'Moving Avg'!H2224</f>
        <v>1.6902500000000007</v>
      </c>
      <c r="J2224" s="5" t="str">
        <f>OBV!F2224</f>
        <v>BULLISH</v>
      </c>
      <c r="K2224" s="5" t="str">
        <f>OBV!G2224</f>
        <v>WEAK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1.83</v>
      </c>
      <c r="C2225" s="2">
        <f>RSI!I2225</f>
        <v>64.125792239986183</v>
      </c>
      <c r="D2225" s="2">
        <f>MACD!E2225</f>
        <v>-6.4725584812843628E-3</v>
      </c>
      <c r="E2225" s="2">
        <f>MACD!F2225</f>
        <v>1.2436209111927412E-3</v>
      </c>
      <c r="F2225" s="2">
        <f>'Moving Avg'!D2225</f>
        <v>1.8160000000000001</v>
      </c>
      <c r="G2225" s="2">
        <f>'Moving Avg'!F2225</f>
        <v>1.7675000000000001</v>
      </c>
      <c r="H2225" s="2">
        <f>'Moving Avg'!G2225</f>
        <v>1.6893999999999998</v>
      </c>
      <c r="I2225" s="2">
        <f>'Moving Avg'!H2225</f>
        <v>1.6910500000000004</v>
      </c>
      <c r="J2225" s="5" t="str">
        <f>OBV!F2225</f>
        <v>BULLISH</v>
      </c>
      <c r="K2225" s="5" t="str">
        <f>OBV!G2225</f>
        <v>WEAK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1.78</v>
      </c>
      <c r="C2226" s="2">
        <f>RSI!I2226</f>
        <v>54.500796628471136</v>
      </c>
      <c r="D2226" s="2">
        <f>MACD!E2226</f>
        <v>-7.8546921793087865E-3</v>
      </c>
      <c r="E2226" s="2">
        <f>MACD!F2226</f>
        <v>-5.7604170690756418E-4</v>
      </c>
      <c r="F2226" s="2">
        <f>'Moving Avg'!D2226</f>
        <v>1.8219999999999998</v>
      </c>
      <c r="G2226" s="2">
        <f>'Moving Avg'!F2226</f>
        <v>1.7670000000000001</v>
      </c>
      <c r="H2226" s="2">
        <f>'Moving Avg'!G2226</f>
        <v>1.6929999999999996</v>
      </c>
      <c r="I2226" s="2">
        <f>'Moving Avg'!H2226</f>
        <v>1.6915500000000006</v>
      </c>
      <c r="J2226" s="5" t="str">
        <f>OBV!F2226</f>
        <v>BULLISH</v>
      </c>
      <c r="K2226" s="5" t="str">
        <f>OBV!G2226</f>
        <v>WEAK</v>
      </c>
      <c r="L2226" s="5" t="str">
        <f>OBV!H2226</f>
        <v>CONFIRMED BULLISH</v>
      </c>
    </row>
    <row r="2227" spans="1:12" ht="13.5" x14ac:dyDescent="0.25">
      <c r="A2227" s="3">
        <f>RSI!A2227</f>
        <v>45547</v>
      </c>
      <c r="B2227" s="2">
        <f>RSI!B2227</f>
        <v>1.73</v>
      </c>
      <c r="C2227" s="2">
        <f>RSI!I2227</f>
        <v>46.91705958719821</v>
      </c>
      <c r="D2227" s="2">
        <f>MACD!E2227</f>
        <v>-5.486224937825579E-3</v>
      </c>
      <c r="E2227" s="2">
        <f>MACD!F2227</f>
        <v>-1.5580783530911673E-3</v>
      </c>
      <c r="F2227" s="2">
        <f>'Moving Avg'!D2227</f>
        <v>1.8080000000000003</v>
      </c>
      <c r="G2227" s="2">
        <f>'Moving Avg'!F2227</f>
        <v>1.764</v>
      </c>
      <c r="H2227" s="2">
        <f>'Moving Avg'!G2227</f>
        <v>1.6957999999999998</v>
      </c>
      <c r="I2227" s="2">
        <f>'Moving Avg'!H2227</f>
        <v>1.6919500000000005</v>
      </c>
      <c r="J2227" s="5" t="str">
        <f>OBV!F2227</f>
        <v>BULLISH</v>
      </c>
      <c r="K2227" s="5" t="str">
        <f>OBV!G2227</f>
        <v>WEAK</v>
      </c>
      <c r="L2227" s="5" t="str">
        <f>OBV!H2227</f>
        <v>BULLISH DIVERGENCE</v>
      </c>
    </row>
    <row r="2228" spans="1:12" ht="13.5" x14ac:dyDescent="0.25">
      <c r="A2228" s="3">
        <f>RSI!A2228</f>
        <v>45548</v>
      </c>
      <c r="B2228" s="2">
        <f>RSI!B2228</f>
        <v>1.69</v>
      </c>
      <c r="C2228" s="2">
        <f>RSI!I2228</f>
        <v>41.894634251338879</v>
      </c>
      <c r="D2228" s="2">
        <f>MACD!E2228</f>
        <v>-3.7718393737229405E-4</v>
      </c>
      <c r="E2228" s="2">
        <f>MACD!F2228</f>
        <v>-1.3218994699473927E-3</v>
      </c>
      <c r="F2228" s="2">
        <f>'Moving Avg'!D2228</f>
        <v>1.7759999999999998</v>
      </c>
      <c r="G2228" s="2">
        <f>'Moving Avg'!F2228</f>
        <v>1.7614999999999998</v>
      </c>
      <c r="H2228" s="2">
        <f>'Moving Avg'!G2228</f>
        <v>1.6975999999999996</v>
      </c>
      <c r="I2228" s="2">
        <f>'Moving Avg'!H2228</f>
        <v>1.6919500000000005</v>
      </c>
      <c r="J2228" s="5" t="str">
        <f>OBV!F2228</f>
        <v>BEARISH</v>
      </c>
      <c r="K2228" s="5" t="str">
        <f>OBV!G2228</f>
        <v>STRONG</v>
      </c>
      <c r="L2228" s="5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1.65</v>
      </c>
      <c r="C2229" s="2">
        <f>RSI!I2229</f>
        <v>37.564109864029859</v>
      </c>
      <c r="D2229" s="2">
        <f>MACD!E2229</f>
        <v>-4.1565968986767565E-4</v>
      </c>
      <c r="E2229" s="2">
        <f>MACD!F2229</f>
        <v>-1.1406515139314494E-3</v>
      </c>
      <c r="F2229" s="2">
        <f>'Moving Avg'!D2229</f>
        <v>1.736</v>
      </c>
      <c r="G2229" s="2">
        <f>'Moving Avg'!F2229</f>
        <v>1.7545000000000002</v>
      </c>
      <c r="H2229" s="2">
        <f>'Moving Avg'!G2229</f>
        <v>1.6987999999999999</v>
      </c>
      <c r="I2229" s="2">
        <f>'Moving Avg'!H2229</f>
        <v>1.6917500000000001</v>
      </c>
      <c r="J2229" s="5" t="str">
        <f>OBV!F2229</f>
        <v>BEARISH</v>
      </c>
      <c r="K2229" s="5" t="str">
        <f>OBV!G2229</f>
        <v>STRONG</v>
      </c>
      <c r="L2229" s="5" t="str">
        <f>OBV!H2229</f>
        <v>CONFIRMED BEARISH</v>
      </c>
    </row>
    <row r="2230" spans="1:12" ht="13.5" x14ac:dyDescent="0.25">
      <c r="A2230" s="3">
        <f>RSI!A2230</f>
        <v>45552</v>
      </c>
      <c r="B2230" s="2">
        <f>RSI!B2230</f>
        <v>1.69</v>
      </c>
      <c r="C2230" s="2">
        <f>RSI!I2230</f>
        <v>43.818177737813905</v>
      </c>
      <c r="D2230" s="2">
        <f>MACD!E2230</f>
        <v>-1.2957685023371468E-3</v>
      </c>
      <c r="E2230" s="2">
        <f>MACD!F2230</f>
        <v>-1.171674911612589E-3</v>
      </c>
      <c r="F2230" s="2">
        <f>'Moving Avg'!D2230</f>
        <v>1.7079999999999997</v>
      </c>
      <c r="G2230" s="2">
        <f>'Moving Avg'!F2230</f>
        <v>1.752</v>
      </c>
      <c r="H2230" s="2">
        <f>'Moving Avg'!G2230</f>
        <v>1.7005999999999997</v>
      </c>
      <c r="I2230" s="2">
        <f>'Moving Avg'!H2230</f>
        <v>1.6917500000000001</v>
      </c>
      <c r="J2230" s="5" t="str">
        <f>OBV!F2230</f>
        <v>BEARISH</v>
      </c>
      <c r="K2230" s="5" t="str">
        <f>OBV!G2230</f>
        <v>STRONG</v>
      </c>
      <c r="L2230" s="5" t="str">
        <f>OBV!H2230</f>
        <v>CONFIRMED BEARISH</v>
      </c>
    </row>
    <row r="2231" spans="1:12" ht="13.5" x14ac:dyDescent="0.25">
      <c r="A2231" s="3">
        <f>RSI!A2231</f>
        <v>45553</v>
      </c>
      <c r="B2231" s="2">
        <f>RSI!B2231</f>
        <v>1.74</v>
      </c>
      <c r="C2231" s="2">
        <f>RSI!I2231</f>
        <v>50.493675613562822</v>
      </c>
      <c r="D2231" s="2">
        <f>MACD!E2231</f>
        <v>7.0751682695147089E-4</v>
      </c>
      <c r="E2231" s="2">
        <f>MACD!F2231</f>
        <v>-7.9583656389977709E-4</v>
      </c>
      <c r="F2231" s="2">
        <f>'Moving Avg'!D2231</f>
        <v>1.7</v>
      </c>
      <c r="G2231" s="2">
        <f>'Moving Avg'!F2231</f>
        <v>1.7515000000000001</v>
      </c>
      <c r="H2231" s="2">
        <f>'Moving Avg'!G2231</f>
        <v>1.7033999999999998</v>
      </c>
      <c r="I2231" s="2">
        <f>'Moving Avg'!H2231</f>
        <v>1.6919999999999999</v>
      </c>
      <c r="J2231" s="5" t="str">
        <f>OBV!F2231</f>
        <v>BEARISH</v>
      </c>
      <c r="K2231" s="5" t="str">
        <f>OBV!G2231</f>
        <v>STRONG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1.79</v>
      </c>
      <c r="C2232" s="2">
        <f>RSI!I2232</f>
        <v>56.109838587369111</v>
      </c>
      <c r="D2232" s="2">
        <f>MACD!E2232</f>
        <v>6.3715436025824079E-3</v>
      </c>
      <c r="E2232" s="2">
        <f>MACD!F2232</f>
        <v>6.3763946939665985E-4</v>
      </c>
      <c r="F2232" s="2">
        <f>'Moving Avg'!D2232</f>
        <v>1.7119999999999997</v>
      </c>
      <c r="G2232" s="2">
        <f>'Moving Avg'!F2232</f>
        <v>1.7520000000000002</v>
      </c>
      <c r="H2232" s="2">
        <f>'Moving Avg'!G2232</f>
        <v>1.7072000000000001</v>
      </c>
      <c r="I2232" s="2">
        <f>'Moving Avg'!H2232</f>
        <v>1.6926499999999998</v>
      </c>
      <c r="J2232" s="5" t="str">
        <f>OBV!F2232</f>
        <v>BEARISH</v>
      </c>
      <c r="K2232" s="5" t="str">
        <f>OBV!G2232</f>
        <v>STRONG</v>
      </c>
      <c r="L2232" s="5" t="str">
        <f>OBV!H2232</f>
        <v>BEARISH DIVERGENCE</v>
      </c>
    </row>
    <row r="2233" spans="1:12" ht="13.5" x14ac:dyDescent="0.25">
      <c r="A2233" s="3">
        <f>RSI!A2233</f>
        <v>45555</v>
      </c>
      <c r="B2233" s="2">
        <f>RSI!B2233</f>
        <v>1.78</v>
      </c>
      <c r="C2233" s="2">
        <f>RSI!I2233</f>
        <v>54.771553144084123</v>
      </c>
      <c r="D2233" s="2">
        <f>MACD!E2233</f>
        <v>1.9283569781751275E-2</v>
      </c>
      <c r="E2233" s="2">
        <f>MACD!F2233</f>
        <v>4.3668255318675834E-3</v>
      </c>
      <c r="F2233" s="2">
        <f>'Moving Avg'!D2233</f>
        <v>1.73</v>
      </c>
      <c r="G2233" s="2">
        <f>'Moving Avg'!F2233</f>
        <v>1.7545000000000002</v>
      </c>
      <c r="H2233" s="2">
        <f>'Moving Avg'!G2233</f>
        <v>1.7108000000000001</v>
      </c>
      <c r="I2233" s="2">
        <f>'Moving Avg'!H2233</f>
        <v>1.6930499999999997</v>
      </c>
      <c r="J2233" s="5" t="str">
        <f>OBV!F2233</f>
        <v>BEARISH</v>
      </c>
      <c r="K2233" s="5" t="str">
        <f>OBV!G2233</f>
        <v>STRONG</v>
      </c>
      <c r="L2233" s="5" t="str">
        <f>OBV!H2233</f>
        <v>BEARISH DIVERGENCE</v>
      </c>
    </row>
    <row r="2234" spans="1:12" ht="13.5" x14ac:dyDescent="0.25">
      <c r="A2234" s="3">
        <f>RSI!A2234</f>
        <v>45558</v>
      </c>
      <c r="B2234" s="2">
        <f>RSI!B2234</f>
        <v>1.78</v>
      </c>
      <c r="C2234" s="2">
        <f>RSI!I2234</f>
        <v>54.77155314408413</v>
      </c>
      <c r="D2234" s="2">
        <f>MACD!E2234</f>
        <v>2.9977794625467569E-2</v>
      </c>
      <c r="E2234" s="2">
        <f>MACD!F2234</f>
        <v>9.4890193505875811E-3</v>
      </c>
      <c r="F2234" s="2">
        <f>'Moving Avg'!D2234</f>
        <v>1.7559999999999998</v>
      </c>
      <c r="G2234" s="2">
        <f>'Moving Avg'!F2234</f>
        <v>1.7560000000000002</v>
      </c>
      <c r="H2234" s="2">
        <f>'Moving Avg'!G2234</f>
        <v>1.7146000000000001</v>
      </c>
      <c r="I2234" s="2">
        <f>'Moving Avg'!H2234</f>
        <v>1.6931999999999996</v>
      </c>
      <c r="J2234" s="5" t="str">
        <f>OBV!F2234</f>
        <v>BULLISH</v>
      </c>
      <c r="K2234" s="5" t="str">
        <f>OBV!G2234</f>
        <v>WEAK</v>
      </c>
      <c r="L2234" s="5" t="str">
        <f>OBV!H2234</f>
        <v>CONFIRMED BULLISH</v>
      </c>
    </row>
    <row r="2235" spans="1:12" ht="13.5" x14ac:dyDescent="0.25">
      <c r="A2235" s="3">
        <f>RSI!A2235</f>
        <v>45559</v>
      </c>
      <c r="B2235" s="2">
        <f>RSI!B2235</f>
        <v>1.78</v>
      </c>
      <c r="C2235" s="2">
        <f>RSI!I2235</f>
        <v>54.77155314408413</v>
      </c>
      <c r="D2235" s="2">
        <f>MACD!E2235</f>
        <v>3.5735631245183086E-2</v>
      </c>
      <c r="E2235" s="2">
        <f>MACD!F2235</f>
        <v>1.4738341729506683E-2</v>
      </c>
      <c r="F2235" s="2">
        <f>'Moving Avg'!D2235</f>
        <v>1.7740000000000002</v>
      </c>
      <c r="G2235" s="2">
        <f>'Moving Avg'!F2235</f>
        <v>1.7575000000000003</v>
      </c>
      <c r="H2235" s="2">
        <f>'Moving Avg'!G2235</f>
        <v>1.7181999999999999</v>
      </c>
      <c r="I2235" s="2">
        <f>'Moving Avg'!H2235</f>
        <v>1.6932499999999999</v>
      </c>
      <c r="J2235" s="5" t="str">
        <f>OBV!F2235</f>
        <v>BULLISH</v>
      </c>
      <c r="K2235" s="5" t="str">
        <f>OBV!G2235</f>
        <v>WEAK</v>
      </c>
      <c r="L2235" s="5" t="str">
        <f>OBV!H2235</f>
        <v>CONFIRMED BULLISH</v>
      </c>
    </row>
    <row r="2236" spans="1:12" ht="13.5" x14ac:dyDescent="0.25">
      <c r="A2236" s="3">
        <f>RSI!A2236</f>
        <v>45560</v>
      </c>
      <c r="B2236" s="2">
        <f>RSI!B2236</f>
        <v>1.73</v>
      </c>
      <c r="C2236" s="2">
        <f>RSI!I2236</f>
        <v>47.671058781155111</v>
      </c>
      <c r="D2236" s="2">
        <f>MACD!E2236</f>
        <v>3.642070972222311E-2</v>
      </c>
      <c r="E2236" s="2">
        <f>MACD!F2236</f>
        <v>1.9074815328049971E-2</v>
      </c>
      <c r="F2236" s="2">
        <f>'Moving Avg'!D2236</f>
        <v>1.7720000000000002</v>
      </c>
      <c r="G2236" s="2">
        <f>'Moving Avg'!F2236</f>
        <v>1.7564999999999997</v>
      </c>
      <c r="H2236" s="2">
        <f>'Moving Avg'!G2236</f>
        <v>1.7210000000000003</v>
      </c>
      <c r="I2236" s="2">
        <f>'Moving Avg'!H2236</f>
        <v>1.6930500000000002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</row>
    <row r="2237" spans="1:12" ht="13.5" x14ac:dyDescent="0.25">
      <c r="A2237" s="3">
        <f>RSI!A2237</f>
        <v>45561</v>
      </c>
      <c r="B2237" s="2">
        <f>RSI!B2237</f>
        <v>1.77</v>
      </c>
      <c r="C2237" s="2">
        <f>RSI!I2237</f>
        <v>52.928410851473799</v>
      </c>
      <c r="D2237" s="2">
        <f>MACD!E2237</f>
        <v>2.6456931210248724E-2</v>
      </c>
      <c r="E2237" s="2">
        <f>MACD!F2237</f>
        <v>2.055123850448972E-2</v>
      </c>
      <c r="F2237" s="2">
        <f>'Moving Avg'!D2237</f>
        <v>1.768</v>
      </c>
      <c r="G2237" s="2">
        <f>'Moving Avg'!F2237</f>
        <v>1.7575000000000003</v>
      </c>
      <c r="H2237" s="2">
        <f>'Moving Avg'!G2237</f>
        <v>1.7246000000000004</v>
      </c>
      <c r="I2237" s="2">
        <f>'Moving Avg'!H2237</f>
        <v>1.6930500000000002</v>
      </c>
      <c r="J2237" s="5" t="str">
        <f>OBV!F2237</f>
        <v>BEARISH</v>
      </c>
      <c r="K2237" s="5" t="str">
        <f>OBV!G2237</f>
        <v>STRONG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1.77</v>
      </c>
      <c r="C2238" s="2">
        <f>RSI!I2238</f>
        <v>52.928410851473807</v>
      </c>
      <c r="D2238" s="2">
        <f>MACD!E2238</f>
        <v>1.1739361934938408E-2</v>
      </c>
      <c r="E2238" s="2">
        <f>MACD!F2238</f>
        <v>1.8788863190579458E-2</v>
      </c>
      <c r="F2238" s="2">
        <f>'Moving Avg'!D2238</f>
        <v>1.766</v>
      </c>
      <c r="G2238" s="2">
        <f>'Moving Avg'!F2238</f>
        <v>1.7585000000000004</v>
      </c>
      <c r="H2238" s="2">
        <f>'Moving Avg'!G2238</f>
        <v>1.7282000000000002</v>
      </c>
      <c r="I2238" s="2">
        <f>'Moving Avg'!H2238</f>
        <v>1.6930499999999997</v>
      </c>
      <c r="J2238" s="5" t="str">
        <f>OBV!F2238</f>
        <v>BEARISH</v>
      </c>
      <c r="K2238" s="5" t="str">
        <f>OBV!G2238</f>
        <v>STRONG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1.78</v>
      </c>
      <c r="C2239" s="2">
        <f>RSI!I2239</f>
        <v>54.260776051798828</v>
      </c>
      <c r="D2239" s="2">
        <f>MACD!E2239</f>
        <v>-7.7315468925545083E-3</v>
      </c>
      <c r="E2239" s="2">
        <f>MACD!F2239</f>
        <v>1.3484781173952664E-2</v>
      </c>
      <c r="F2239" s="2">
        <f>'Moving Avg'!D2239</f>
        <v>1.7659999999999996</v>
      </c>
      <c r="G2239" s="2">
        <f>'Moving Avg'!F2239</f>
        <v>1.7625</v>
      </c>
      <c r="H2239" s="2">
        <f>'Moving Avg'!G2239</f>
        <v>1.7318</v>
      </c>
      <c r="I2239" s="2">
        <f>'Moving Avg'!H2239</f>
        <v>1.6930999999999998</v>
      </c>
      <c r="J2239" s="5" t="str">
        <f>OBV!F2239</f>
        <v>BEARISH</v>
      </c>
      <c r="K2239" s="5" t="str">
        <f>OBV!G2239</f>
        <v>STRONG</v>
      </c>
      <c r="L2239" s="5" t="str">
        <f>OBV!H2239</f>
        <v>NEUTRAL</v>
      </c>
    </row>
    <row r="2240" spans="1:12" ht="13.5" x14ac:dyDescent="0.25">
      <c r="A2240" s="3">
        <f>RSI!A2240</f>
        <v>45566</v>
      </c>
      <c r="B2240" s="2">
        <f>RSI!B2240</f>
        <v>1.77</v>
      </c>
      <c r="C2240" s="2">
        <f>RSI!I2240</f>
        <v>52.655704018671145</v>
      </c>
      <c r="D2240" s="2">
        <f>MACD!E2240</f>
        <v>-1.7485318231558633E-2</v>
      </c>
      <c r="E2240" s="2">
        <f>MACD!F2240</f>
        <v>7.2907612928504052E-3</v>
      </c>
      <c r="F2240" s="2">
        <f>'Moving Avg'!D2240</f>
        <v>1.764</v>
      </c>
      <c r="G2240" s="2">
        <f>'Moving Avg'!F2240</f>
        <v>1.7655000000000001</v>
      </c>
      <c r="H2240" s="2">
        <f>'Moving Avg'!G2240</f>
        <v>1.7353999999999998</v>
      </c>
      <c r="I2240" s="2">
        <f>'Moving Avg'!H2240</f>
        <v>1.6931999999999996</v>
      </c>
      <c r="J2240" s="5" t="str">
        <f>OBV!F2240</f>
        <v>BEARISH</v>
      </c>
      <c r="K2240" s="5" t="str">
        <f>OBV!G2240</f>
        <v>STRONG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1.73</v>
      </c>
      <c r="C2241" s="2">
        <f>RSI!I2241</f>
        <v>46.704413830034085</v>
      </c>
      <c r="D2241" s="2">
        <f>MACD!E2241</f>
        <v>-1.5184309243808869E-2</v>
      </c>
      <c r="E2241" s="2">
        <f>MACD!F2241</f>
        <v>2.7957471855185501E-3</v>
      </c>
      <c r="F2241" s="2">
        <f>'Moving Avg'!D2241</f>
        <v>1.764</v>
      </c>
      <c r="G2241" s="2">
        <f>'Moving Avg'!F2241</f>
        <v>1.7645</v>
      </c>
      <c r="H2241" s="2">
        <f>'Moving Avg'!G2241</f>
        <v>1.7379999999999998</v>
      </c>
      <c r="I2241" s="2">
        <f>'Moving Avg'!H2241</f>
        <v>1.6929999999999998</v>
      </c>
      <c r="J2241" s="5" t="str">
        <f>OBV!F2241</f>
        <v>BEARISH</v>
      </c>
      <c r="K2241" s="5" t="str">
        <f>OBV!G2241</f>
        <v>STRONG</v>
      </c>
      <c r="L2241" s="5" t="str">
        <f>OBV!H2241</f>
        <v>NEUTRAL</v>
      </c>
    </row>
    <row r="2242" spans="1:12" ht="13.5" x14ac:dyDescent="0.25">
      <c r="A2242" s="3">
        <f>RSI!A2242</f>
        <v>45568</v>
      </c>
      <c r="B2242" s="2">
        <f>RSI!B2242</f>
        <v>1.72</v>
      </c>
      <c r="C2242" s="2">
        <f>RSI!I2242</f>
        <v>45.32520455737685</v>
      </c>
      <c r="D2242" s="2">
        <f>MACD!E2242</f>
        <v>-4.6614753161553502E-3</v>
      </c>
      <c r="E2242" s="2">
        <f>MACD!F2242</f>
        <v>1.3043026851837698E-3</v>
      </c>
      <c r="F2242" s="2">
        <f>'Moving Avg'!D2242</f>
        <v>1.7540000000000002</v>
      </c>
      <c r="G2242" s="2">
        <f>'Moving Avg'!F2242</f>
        <v>1.7605</v>
      </c>
      <c r="H2242" s="2">
        <f>'Moving Avg'!G2242</f>
        <v>1.7401999999999997</v>
      </c>
      <c r="I2242" s="2">
        <f>'Moving Avg'!H2242</f>
        <v>1.6928499999999997</v>
      </c>
      <c r="J2242" s="5" t="str">
        <f>OBV!F2242</f>
        <v>BEARISH</v>
      </c>
      <c r="K2242" s="5" t="str">
        <f>OBV!G2242</f>
        <v>STRONG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1.73</v>
      </c>
      <c r="C2243" s="2">
        <f>RSI!I2243</f>
        <v>47.01038981280206</v>
      </c>
      <c r="D2243" s="2">
        <f>MACD!E2243</f>
        <v>2.1545509840423804E-3</v>
      </c>
      <c r="E2243" s="2">
        <f>MACD!F2243</f>
        <v>1.4743523449554919E-3</v>
      </c>
      <c r="F2243" s="2">
        <f>'Moving Avg'!D2243</f>
        <v>1.7459999999999998</v>
      </c>
      <c r="G2243" s="2">
        <f>'Moving Avg'!F2243</f>
        <v>1.7545000000000002</v>
      </c>
      <c r="H2243" s="2">
        <f>'Moving Avg'!G2243</f>
        <v>1.7423999999999997</v>
      </c>
      <c r="I2243" s="2">
        <f>'Moving Avg'!H2243</f>
        <v>1.6926499999999995</v>
      </c>
      <c r="J2243" s="5" t="str">
        <f>OBV!F2243</f>
        <v>BEARISH</v>
      </c>
      <c r="K2243" s="5" t="str">
        <f>OBV!G2243</f>
        <v>STRONG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1.77</v>
      </c>
      <c r="C2244" s="2">
        <f>RSI!I2244</f>
        <v>53.221275478232499</v>
      </c>
      <c r="D2244" s="2">
        <f>MACD!E2244</f>
        <v>5.0770268490514248E-3</v>
      </c>
      <c r="E2244" s="2">
        <f>MACD!F2244</f>
        <v>2.1948872457746788E-3</v>
      </c>
      <c r="F2244" s="2">
        <f>'Moving Avg'!D2244</f>
        <v>1.7439999999999998</v>
      </c>
      <c r="G2244" s="2">
        <f>'Moving Avg'!F2244</f>
        <v>1.7504999999999999</v>
      </c>
      <c r="H2244" s="2">
        <f>'Moving Avg'!G2244</f>
        <v>1.7451999999999999</v>
      </c>
      <c r="I2244" s="2">
        <f>'Moving Avg'!H2244</f>
        <v>1.6925999999999994</v>
      </c>
      <c r="J2244" s="5" t="str">
        <f>OBV!F2244</f>
        <v>BEARISH</v>
      </c>
      <c r="K2244" s="5" t="str">
        <f>OBV!G2244</f>
        <v>STRONG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1.73</v>
      </c>
      <c r="C2245" s="2">
        <f>RSI!I2245</f>
        <v>47.256317738689326</v>
      </c>
      <c r="D2245" s="2">
        <f>MACD!E2245</f>
        <v>1.038578113817179E-2</v>
      </c>
      <c r="E2245" s="2">
        <f>MACD!F2245</f>
        <v>3.8330660242541013E-3</v>
      </c>
      <c r="F2245" s="2">
        <f>'Moving Avg'!D2245</f>
        <v>1.736</v>
      </c>
      <c r="G2245" s="2">
        <f>'Moving Avg'!F2245</f>
        <v>1.7454999999999998</v>
      </c>
      <c r="H2245" s="2">
        <f>'Moving Avg'!G2245</f>
        <v>1.7464</v>
      </c>
      <c r="I2245" s="2">
        <f>'Moving Avg'!H2245</f>
        <v>1.6923499999999996</v>
      </c>
      <c r="J2245" s="5" t="str">
        <f>OBV!F2245</f>
        <v>BEARISH</v>
      </c>
      <c r="K2245" s="5" t="str">
        <f>OBV!G2245</f>
        <v>STRONG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1.76</v>
      </c>
      <c r="C2246" s="2">
        <f>RSI!I2246</f>
        <v>51.634591373896363</v>
      </c>
      <c r="D2246" s="2">
        <f>MACD!E2246</f>
        <v>5.0819757391846743E-3</v>
      </c>
      <c r="E2246" s="2">
        <f>MACD!F2246</f>
        <v>4.0828479672402164E-3</v>
      </c>
      <c r="F2246" s="2">
        <f>'Moving Avg'!D2246</f>
        <v>1.7420000000000002</v>
      </c>
      <c r="G2246" s="2">
        <f>'Moving Avg'!F2246</f>
        <v>1.7444999999999997</v>
      </c>
      <c r="H2246" s="2">
        <f>'Moving Avg'!G2246</f>
        <v>1.7482</v>
      </c>
      <c r="I2246" s="2">
        <f>'Moving Avg'!H2246</f>
        <v>1.6922499999999996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</row>
    <row r="2247" spans="1:12" ht="13.5" x14ac:dyDescent="0.25">
      <c r="A2247" s="3">
        <f>RSI!A2247</f>
        <v>45575</v>
      </c>
      <c r="B2247" s="2">
        <f>RSI!B2247</f>
        <v>1.71</v>
      </c>
      <c r="C2247" s="2">
        <f>RSI!I2247</f>
        <v>44.93899530040926</v>
      </c>
      <c r="D2247" s="2">
        <f>MACD!E2247</f>
        <v>1.0384327911041602E-2</v>
      </c>
      <c r="E2247" s="2">
        <f>MACD!F2247</f>
        <v>5.3431439560004939E-3</v>
      </c>
      <c r="F2247" s="2">
        <f>'Moving Avg'!D2247</f>
        <v>1.7399999999999998</v>
      </c>
      <c r="G2247" s="2">
        <f>'Moving Avg'!F2247</f>
        <v>1.7434999999999998</v>
      </c>
      <c r="H2247" s="2">
        <f>'Moving Avg'!G2247</f>
        <v>1.7487999999999997</v>
      </c>
      <c r="I2247" s="2">
        <f>'Moving Avg'!H2247</f>
        <v>1.6918999999999995</v>
      </c>
      <c r="J2247" s="5" t="str">
        <f>OBV!F2247</f>
        <v>BEARISH</v>
      </c>
      <c r="K2247" s="5" t="str">
        <f>OBV!G2247</f>
        <v>STRONG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1.76</v>
      </c>
      <c r="C2248" s="2">
        <f>RSI!I2248</f>
        <v>51.685934120705049</v>
      </c>
      <c r="D2248" s="2">
        <f>MACD!E2248</f>
        <v>1.1400309493994287E-2</v>
      </c>
      <c r="E2248" s="2">
        <f>MACD!F2248</f>
        <v>6.5545770635992533E-3</v>
      </c>
      <c r="F2248" s="2">
        <f>'Moving Avg'!D2248</f>
        <v>1.746</v>
      </c>
      <c r="G2248" s="2">
        <f>'Moving Avg'!F2248</f>
        <v>1.7469999999999999</v>
      </c>
      <c r="H2248" s="2">
        <f>'Moving Avg'!G2248</f>
        <v>1.7501999999999998</v>
      </c>
      <c r="I2248" s="2">
        <f>'Moving Avg'!H2248</f>
        <v>1.6918499999999994</v>
      </c>
      <c r="J2248" s="5" t="str">
        <f>OBV!F2248</f>
        <v>BEARISH</v>
      </c>
      <c r="K2248" s="5" t="str">
        <f>OBV!G2248</f>
        <v>STRONG</v>
      </c>
      <c r="L2248" s="5" t="str">
        <f>OBV!H2248</f>
        <v>BEARISH DIVERGENCE</v>
      </c>
    </row>
    <row r="2249" spans="1:12" ht="13.5" x14ac:dyDescent="0.25">
      <c r="A2249" s="3">
        <f>RSI!A2249</f>
        <v>45579</v>
      </c>
      <c r="B2249" s="2">
        <f>RSI!B2249</f>
        <v>1.74</v>
      </c>
      <c r="C2249" s="2">
        <f>RSI!I2249</f>
        <v>49.094500092322221</v>
      </c>
      <c r="D2249" s="2">
        <f>MACD!E2249</f>
        <v>1.5200291537686761E-2</v>
      </c>
      <c r="E2249" s="2">
        <f>MACD!F2249</f>
        <v>8.2837199584167541E-3</v>
      </c>
      <c r="F2249" s="2">
        <f>'Moving Avg'!D2249</f>
        <v>1.7399999999999998</v>
      </c>
      <c r="G2249" s="2">
        <f>'Moving Avg'!F2249</f>
        <v>1.7515000000000001</v>
      </c>
      <c r="H2249" s="2">
        <f>'Moving Avg'!G2249</f>
        <v>1.7511999999999999</v>
      </c>
      <c r="I2249" s="2">
        <f>'Moving Avg'!H2249</f>
        <v>1.6915999999999998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1.74</v>
      </c>
      <c r="C2250" s="2">
        <f>RSI!I2250</f>
        <v>49.094500092322221</v>
      </c>
      <c r="D2250" s="2">
        <f>MACD!E2250</f>
        <v>1.6921641668355525E-2</v>
      </c>
      <c r="E2250" s="2">
        <f>MACD!F2250</f>
        <v>1.0011304300404509E-2</v>
      </c>
      <c r="F2250" s="2">
        <f>'Moving Avg'!D2250</f>
        <v>1.7419999999999998</v>
      </c>
      <c r="G2250" s="2">
        <f>'Moving Avg'!F2250</f>
        <v>1.7540000000000002</v>
      </c>
      <c r="H2250" s="2">
        <f>'Moving Avg'!G2250</f>
        <v>1.7521999999999998</v>
      </c>
      <c r="I2250" s="2">
        <f>'Moving Avg'!H2250</f>
        <v>1.6912999999999994</v>
      </c>
      <c r="J2250" s="5" t="str">
        <f>OBV!F2250</f>
        <v>BEARISH</v>
      </c>
      <c r="K2250" s="5" t="str">
        <f>OBV!G2250</f>
        <v>STRONG</v>
      </c>
      <c r="L2250" s="5" t="str">
        <f>OBV!H2250</f>
        <v>BEARISH DIVERGENCE</v>
      </c>
    </row>
    <row r="2251" spans="1:12" ht="13.5" x14ac:dyDescent="0.25">
      <c r="A2251" s="3">
        <f>RSI!A2251</f>
        <v>45582</v>
      </c>
      <c r="B2251" s="2">
        <f>RSI!B2251</f>
        <v>1.74</v>
      </c>
      <c r="C2251" s="2">
        <f>RSI!I2251</f>
        <v>49.094500092322228</v>
      </c>
      <c r="D2251" s="2">
        <f>MACD!E2251</f>
        <v>1.2265472777359676E-2</v>
      </c>
      <c r="E2251" s="2">
        <f>MACD!F2251</f>
        <v>1.0462137995795543E-2</v>
      </c>
      <c r="F2251" s="2">
        <f>'Moving Avg'!D2251</f>
        <v>1.738</v>
      </c>
      <c r="G2251" s="2">
        <f>'Moving Avg'!F2251</f>
        <v>1.7540000000000002</v>
      </c>
      <c r="H2251" s="2">
        <f>'Moving Avg'!G2251</f>
        <v>1.7529999999999999</v>
      </c>
      <c r="I2251" s="2">
        <f>'Moving Avg'!H2251</f>
        <v>1.6907999999999996</v>
      </c>
      <c r="J2251" s="5" t="str">
        <f>OBV!F2251</f>
        <v>BEARISH</v>
      </c>
      <c r="K2251" s="5" t="str">
        <f>OBV!G2251</f>
        <v>STRONG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1.74</v>
      </c>
      <c r="C2252" s="2">
        <f>RSI!I2252</f>
        <v>49.094500092322228</v>
      </c>
      <c r="D2252" s="2">
        <f>MACD!E2252</f>
        <v>6.8252780875213137E-3</v>
      </c>
      <c r="E2252" s="2">
        <f>MACD!F2252</f>
        <v>9.7347660141406979E-3</v>
      </c>
      <c r="F2252" s="2">
        <f>'Moving Avg'!D2252</f>
        <v>1.7440000000000002</v>
      </c>
      <c r="G2252" s="2">
        <f>'Moving Avg'!F2252</f>
        <v>1.7515000000000001</v>
      </c>
      <c r="H2252" s="2">
        <f>'Moving Avg'!G2252</f>
        <v>1.7537999999999996</v>
      </c>
      <c r="I2252" s="2">
        <f>'Moving Avg'!H2252</f>
        <v>1.6900499999999994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</row>
    <row r="2253" spans="1:12" ht="13.5" x14ac:dyDescent="0.25">
      <c r="A2253" s="3">
        <f>RSI!A2253</f>
        <v>45586</v>
      </c>
      <c r="B2253" s="2">
        <f>RSI!B2253</f>
        <v>1.77</v>
      </c>
      <c r="C2253" s="2">
        <f>RSI!I2253</f>
        <v>53.770915405088417</v>
      </c>
      <c r="D2253" s="2">
        <f>MACD!E2253</f>
        <v>1.5735554320921441E-3</v>
      </c>
      <c r="E2253" s="2">
        <f>MACD!F2253</f>
        <v>8.1025238977309871E-3</v>
      </c>
      <c r="F2253" s="2">
        <f>'Moving Avg'!D2253</f>
        <v>1.746</v>
      </c>
      <c r="G2253" s="2">
        <f>'Moving Avg'!F2253</f>
        <v>1.7510000000000001</v>
      </c>
      <c r="H2253" s="2">
        <f>'Moving Avg'!G2253</f>
        <v>1.7551999999999999</v>
      </c>
      <c r="I2253" s="2">
        <f>'Moving Avg'!H2253</f>
        <v>1.6896999999999989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1.76</v>
      </c>
      <c r="C2254" s="2">
        <f>RSI!I2254</f>
        <v>52.054317598072053</v>
      </c>
      <c r="D2254" s="2">
        <f>MACD!E2254</f>
        <v>3.8797720931424973E-3</v>
      </c>
      <c r="E2254" s="2">
        <f>MACD!F2254</f>
        <v>7.25797353681329E-3</v>
      </c>
      <c r="F2254" s="2">
        <f>'Moving Avg'!D2254</f>
        <v>1.75</v>
      </c>
      <c r="G2254" s="2">
        <f>'Moving Avg'!F2254</f>
        <v>1.75</v>
      </c>
      <c r="H2254" s="2">
        <f>'Moving Avg'!G2254</f>
        <v>1.7553999999999998</v>
      </c>
      <c r="I2254" s="2">
        <f>'Moving Avg'!H2254</f>
        <v>1.6894499999999988</v>
      </c>
      <c r="J2254" s="5" t="str">
        <f>OBV!F2254</f>
        <v>BEARISH</v>
      </c>
      <c r="K2254" s="5" t="str">
        <f>OBV!G2254</f>
        <v>NEUTRAL</v>
      </c>
      <c r="L2254" s="5" t="str">
        <f>OBV!H2254</f>
        <v>BEARISH DIVERGENCE</v>
      </c>
    </row>
    <row r="2255" spans="1:12" ht="13.5" x14ac:dyDescent="0.25">
      <c r="A2255" s="3">
        <f>RSI!A2255</f>
        <v>45588</v>
      </c>
      <c r="B2255" s="2">
        <f>RSI!B2255</f>
        <v>1.76</v>
      </c>
      <c r="C2255" s="2">
        <f>RSI!I2255</f>
        <v>52.054317598072053</v>
      </c>
      <c r="D2255" s="2">
        <f>MACD!E2255</f>
        <v>-3.9746296834985984E-4</v>
      </c>
      <c r="E2255" s="2">
        <f>MACD!F2255</f>
        <v>5.7268862357806602E-3</v>
      </c>
      <c r="F2255" s="2">
        <f>'Moving Avg'!D2255</f>
        <v>1.754</v>
      </c>
      <c r="G2255" s="2">
        <f>'Moving Avg'!F2255</f>
        <v>1.7489999999999999</v>
      </c>
      <c r="H2255" s="2">
        <f>'Moving Avg'!G2255</f>
        <v>1.7547999999999999</v>
      </c>
      <c r="I2255" s="2">
        <f>'Moving Avg'!H2255</f>
        <v>1.6894499999999988</v>
      </c>
      <c r="J2255" s="5" t="str">
        <f>OBV!F2255</f>
        <v>BEARISH</v>
      </c>
      <c r="K2255" s="5" t="str">
        <f>OBV!G2255</f>
        <v>NEUTRAL</v>
      </c>
      <c r="L2255" s="5" t="str">
        <f>OBV!H2255</f>
        <v>BEARISH DIVERGENCE</v>
      </c>
    </row>
    <row r="2256" spans="1:12" ht="13.5" x14ac:dyDescent="0.25">
      <c r="A2256" s="3">
        <f>RSI!A2256</f>
        <v>45589</v>
      </c>
      <c r="B2256" s="2">
        <f>RSI!B2256</f>
        <v>1.71</v>
      </c>
      <c r="C2256" s="2">
        <f>RSI!I2256</f>
        <v>43.923133251605947</v>
      </c>
      <c r="D2256" s="2">
        <f>MACD!E2256</f>
        <v>4.2331644104622868E-3</v>
      </c>
      <c r="E2256" s="2">
        <f>MACD!F2256</f>
        <v>5.4281418707169855E-3</v>
      </c>
      <c r="F2256" s="2">
        <f>'Moving Avg'!D2256</f>
        <v>1.7479999999999998</v>
      </c>
      <c r="G2256" s="2">
        <f>'Moving Avg'!F2256</f>
        <v>1.748</v>
      </c>
      <c r="H2256" s="2">
        <f>'Moving Avg'!G2256</f>
        <v>1.7531999999999996</v>
      </c>
      <c r="I2256" s="2">
        <f>'Moving Avg'!H2256</f>
        <v>1.6891999999999985</v>
      </c>
      <c r="J2256" s="5" t="str">
        <f>OBV!F2256</f>
        <v>BEARISH</v>
      </c>
      <c r="K2256" s="5" t="str">
        <f>OBV!G2256</f>
        <v>STRONG</v>
      </c>
      <c r="L2256" s="5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1.75</v>
      </c>
      <c r="C2257" s="2">
        <f>RSI!I2257</f>
        <v>50.574660591359262</v>
      </c>
      <c r="D2257" s="2">
        <f>MACD!E2257</f>
        <v>-2.2725624512713871E-3</v>
      </c>
      <c r="E2257" s="2">
        <f>MACD!F2257</f>
        <v>3.8880010063193113E-3</v>
      </c>
      <c r="F2257" s="2">
        <f>'Moving Avg'!D2257</f>
        <v>1.75</v>
      </c>
      <c r="G2257" s="2">
        <f>'Moving Avg'!F2257</f>
        <v>1.7469999999999999</v>
      </c>
      <c r="H2257" s="2">
        <f>'Moving Avg'!G2257</f>
        <v>1.7523999999999997</v>
      </c>
      <c r="I2257" s="2">
        <f>'Moving Avg'!H2257</f>
        <v>1.6891499999999988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1.78</v>
      </c>
      <c r="C2258" s="2">
        <f>RSI!I2258</f>
        <v>54.895820829496479</v>
      </c>
      <c r="D2258" s="2">
        <f>MACD!E2258</f>
        <v>-2.3294987395097166E-3</v>
      </c>
      <c r="E2258" s="2">
        <f>MACD!F2258</f>
        <v>2.6445010571535055E-3</v>
      </c>
      <c r="F2258" s="2">
        <f>'Moving Avg'!D2258</f>
        <v>1.752</v>
      </c>
      <c r="G2258" s="2">
        <f>'Moving Avg'!F2258</f>
        <v>1.7475000000000001</v>
      </c>
      <c r="H2258" s="2">
        <f>'Moving Avg'!G2258</f>
        <v>1.7531999999999996</v>
      </c>
      <c r="I2258" s="2">
        <f>'Moving Avg'!H2258</f>
        <v>1.6894999999999984</v>
      </c>
      <c r="J2258" s="5" t="str">
        <f>OBV!F2258</f>
        <v>BULLISH</v>
      </c>
      <c r="K2258" s="5" t="str">
        <f>OBV!G2258</f>
        <v>WEAK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1.75</v>
      </c>
      <c r="C2259" s="2">
        <f>RSI!I2259</f>
        <v>50.171966289844221</v>
      </c>
      <c r="D2259" s="2">
        <f>MACD!E2259</f>
        <v>-3.4301810309842473E-3</v>
      </c>
      <c r="E2259" s="2">
        <f>MACD!F2259</f>
        <v>1.4295646395259547E-3</v>
      </c>
      <c r="F2259" s="2">
        <f>'Moving Avg'!D2259</f>
        <v>1.75</v>
      </c>
      <c r="G2259" s="2">
        <f>'Moving Avg'!F2259</f>
        <v>1.7459999999999998</v>
      </c>
      <c r="H2259" s="2">
        <f>'Moving Avg'!G2259</f>
        <v>1.7523999999999997</v>
      </c>
      <c r="I2259" s="2">
        <f>'Moving Avg'!H2259</f>
        <v>1.6894499999999986</v>
      </c>
      <c r="J2259" s="5" t="str">
        <f>OBV!F2259</f>
        <v>BULLISH</v>
      </c>
      <c r="K2259" s="5" t="str">
        <f>OBV!G2259</f>
        <v>NEUTRAL</v>
      </c>
      <c r="L2259" s="5" t="str">
        <f>OBV!H2259</f>
        <v>BULLISH DIVERGENCE</v>
      </c>
    </row>
    <row r="2260" spans="1:12" ht="13.5" x14ac:dyDescent="0.25">
      <c r="A2260" s="3">
        <f>RSI!A2260</f>
        <v>45595</v>
      </c>
      <c r="B2260" s="2">
        <f>RSI!B2260</f>
        <v>1.76</v>
      </c>
      <c r="C2260" s="2">
        <f>RSI!I2260</f>
        <v>51.665042589331748</v>
      </c>
      <c r="D2260" s="2">
        <f>MACD!E2260</f>
        <v>-5.1081494242366521E-3</v>
      </c>
      <c r="E2260" s="2">
        <f>MACD!F2260</f>
        <v>1.2202182677343329E-4</v>
      </c>
      <c r="F2260" s="2">
        <f>'Moving Avg'!D2260</f>
        <v>1.75</v>
      </c>
      <c r="G2260" s="2">
        <f>'Moving Avg'!F2260</f>
        <v>1.7454999999999998</v>
      </c>
      <c r="H2260" s="2">
        <f>'Moving Avg'!G2260</f>
        <v>1.7527999999999997</v>
      </c>
      <c r="I2260" s="2">
        <f>'Moving Avg'!H2260</f>
        <v>1.6896999999999982</v>
      </c>
      <c r="J2260" s="5" t="str">
        <f>OBV!F2260</f>
        <v>BULLISH</v>
      </c>
      <c r="K2260" s="5" t="str">
        <f>OBV!G2260</f>
        <v>WEAK</v>
      </c>
      <c r="L2260" s="5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1.79</v>
      </c>
      <c r="C2261" s="2">
        <f>RSI!I2261</f>
        <v>55.93127647883577</v>
      </c>
      <c r="D2261" s="2">
        <f>MACD!E2261</f>
        <v>-8.8147269468790146E-3</v>
      </c>
      <c r="E2261" s="2">
        <f>MACD!F2261</f>
        <v>-1.6653279279570563E-3</v>
      </c>
      <c r="F2261" s="2">
        <f>'Moving Avg'!D2261</f>
        <v>1.766</v>
      </c>
      <c r="G2261" s="2">
        <f>'Moving Avg'!F2261</f>
        <v>1.7485000000000004</v>
      </c>
      <c r="H2261" s="2">
        <f>'Moving Avg'!G2261</f>
        <v>1.7535999999999998</v>
      </c>
      <c r="I2261" s="2">
        <f>'Moving Avg'!H2261</f>
        <v>1.6898499999999985</v>
      </c>
      <c r="J2261" s="5" t="str">
        <f>OBV!F2261</f>
        <v>BULLISH</v>
      </c>
      <c r="K2261" s="5" t="str">
        <f>OBV!G2261</f>
        <v>WEAK</v>
      </c>
      <c r="L2261" s="5" t="str">
        <f>OBV!H2261</f>
        <v>CONFIRMED BULLISH</v>
      </c>
    </row>
    <row r="2262" spans="1:12" ht="13.5" x14ac:dyDescent="0.25">
      <c r="A2262" s="3">
        <f>RSI!A2262</f>
        <v>45597</v>
      </c>
      <c r="B2262" s="2">
        <f>RSI!B2262</f>
        <v>1.83</v>
      </c>
      <c r="C2262" s="2">
        <f>RSI!I2262</f>
        <v>60.888223563280881</v>
      </c>
      <c r="D2262" s="2">
        <f>MACD!E2262</f>
        <v>-1.5151051479469047E-2</v>
      </c>
      <c r="E2262" s="2">
        <f>MACD!F2262</f>
        <v>-4.3624726382594549E-3</v>
      </c>
      <c r="F2262" s="2">
        <f>'Moving Avg'!D2262</f>
        <v>1.782</v>
      </c>
      <c r="G2262" s="2">
        <f>'Moving Avg'!F2262</f>
        <v>1.7540000000000002</v>
      </c>
      <c r="H2262" s="2">
        <f>'Moving Avg'!G2262</f>
        <v>1.7546000000000002</v>
      </c>
      <c r="I2262" s="2">
        <f>'Moving Avg'!H2262</f>
        <v>1.6901999999999984</v>
      </c>
      <c r="J2262" s="5" t="str">
        <f>OBV!F2262</f>
        <v>BULLISH</v>
      </c>
      <c r="K2262" s="5" t="str">
        <f>OBV!G2262</f>
        <v>WEAK</v>
      </c>
      <c r="L2262" s="5" t="str">
        <f>OBV!H2262</f>
        <v>CONFIRMED BULLISH</v>
      </c>
    </row>
    <row r="2263" spans="1:12" ht="13.5" x14ac:dyDescent="0.25">
      <c r="A2263" s="3">
        <f>RSI!A2263</f>
        <v>45600</v>
      </c>
      <c r="B2263" s="2">
        <f>RSI!B2263</f>
        <v>1.88</v>
      </c>
      <c r="C2263" s="2">
        <f>RSI!I2263</f>
        <v>66.031654392536282</v>
      </c>
      <c r="D2263" s="2">
        <f>MACD!E2263</f>
        <v>-2.0056706865635432E-2</v>
      </c>
      <c r="E2263" s="2">
        <f>MACD!F2263</f>
        <v>-7.5013194837346506E-3</v>
      </c>
      <c r="F2263" s="2">
        <f>'Moving Avg'!D2263</f>
        <v>1.802</v>
      </c>
      <c r="G2263" s="2">
        <f>'Moving Avg'!F2263</f>
        <v>1.7615000000000005</v>
      </c>
      <c r="H2263" s="2">
        <f>'Moving Avg'!G2263</f>
        <v>1.7575999999999998</v>
      </c>
      <c r="I2263" s="2">
        <f>'Moving Avg'!H2263</f>
        <v>1.6907999999999985</v>
      </c>
      <c r="J2263" s="5" t="str">
        <f>OBV!F2263</f>
        <v>BULLISH</v>
      </c>
      <c r="K2263" s="5" t="str">
        <f>OBV!G2263</f>
        <v>WEAK</v>
      </c>
      <c r="L2263" s="5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1.9</v>
      </c>
      <c r="C2264" s="2">
        <f>RSI!I2264</f>
        <v>67.852754433949286</v>
      </c>
      <c r="D2264" s="2">
        <f>MACD!E2264</f>
        <v>-2.7945106876271275E-2</v>
      </c>
      <c r="E2264" s="2">
        <f>MACD!F2264</f>
        <v>-1.1590076962241975E-2</v>
      </c>
      <c r="F2264" s="2">
        <f>'Moving Avg'!D2264</f>
        <v>1.8320000000000001</v>
      </c>
      <c r="G2264" s="2">
        <f>'Moving Avg'!F2264</f>
        <v>1.7680000000000002</v>
      </c>
      <c r="H2264" s="2">
        <f>'Moving Avg'!G2264</f>
        <v>1.7606000000000004</v>
      </c>
      <c r="I2264" s="2">
        <f>'Moving Avg'!H2264</f>
        <v>1.6914999999999984</v>
      </c>
      <c r="J2264" s="5" t="str">
        <f>OBV!F2264</f>
        <v>BULLISH</v>
      </c>
      <c r="K2264" s="5" t="str">
        <f>OBV!G2264</f>
        <v>WEAK</v>
      </c>
      <c r="L2264" s="5" t="str">
        <f>OBV!H2264</f>
        <v>CONFIRMED BULLISH</v>
      </c>
    </row>
    <row r="2265" spans="1:12" ht="13.5" x14ac:dyDescent="0.25">
      <c r="A2265" s="3">
        <f>RSI!A2265</f>
        <v>45602</v>
      </c>
      <c r="B2265" s="2">
        <f>RSI!B2265</f>
        <v>1.94</v>
      </c>
      <c r="C2265" s="2">
        <f>RSI!I2265</f>
        <v>71.180571551446405</v>
      </c>
      <c r="D2265" s="2">
        <f>MACD!E2265</f>
        <v>-3.8365419056954453E-2</v>
      </c>
      <c r="E2265" s="2">
        <f>MACD!F2265</f>
        <v>-1.6945145381184471E-2</v>
      </c>
      <c r="F2265" s="2">
        <f>'Moving Avg'!D2265</f>
        <v>1.8679999999999999</v>
      </c>
      <c r="G2265" s="2">
        <f>'Moving Avg'!F2265</f>
        <v>1.7785</v>
      </c>
      <c r="H2265" s="2">
        <f>'Moving Avg'!G2265</f>
        <v>1.7644000000000002</v>
      </c>
      <c r="I2265" s="2">
        <f>'Moving Avg'!H2265</f>
        <v>1.6923999999999984</v>
      </c>
      <c r="J2265" s="5" t="str">
        <f>OBV!F2265</f>
        <v>BULLISH</v>
      </c>
      <c r="K2265" s="5" t="str">
        <f>OBV!G2265</f>
        <v>WEAK</v>
      </c>
      <c r="L2265" s="5" t="str">
        <f>OBV!H2265</f>
        <v>CONFIRMED BULLISH</v>
      </c>
    </row>
    <row r="2266" spans="1:12" ht="13.5" x14ac:dyDescent="0.25">
      <c r="A2266" s="3">
        <f>RSI!A2266</f>
        <v>45603</v>
      </c>
      <c r="B2266" s="2">
        <f>RSI!B2266</f>
        <v>1.93</v>
      </c>
      <c r="C2266" s="2">
        <f>RSI!I2266</f>
        <v>69.25054375643893</v>
      </c>
      <c r="D2266" s="2">
        <f>MACD!E2266</f>
        <v>-5.5095117556840378E-2</v>
      </c>
      <c r="E2266" s="2">
        <f>MACD!F2266</f>
        <v>-2.4575139816315653E-2</v>
      </c>
      <c r="F2266" s="2">
        <f>'Moving Avg'!D2266</f>
        <v>1.8959999999999997</v>
      </c>
      <c r="G2266" s="2">
        <f>'Moving Avg'!F2266</f>
        <v>1.7870000000000001</v>
      </c>
      <c r="H2266" s="2">
        <f>'Moving Avg'!G2266</f>
        <v>1.7680000000000005</v>
      </c>
      <c r="I2266" s="2">
        <f>'Moving Avg'!H2266</f>
        <v>1.6932499999999984</v>
      </c>
      <c r="J2266" s="5" t="str">
        <f>OBV!F2266</f>
        <v>BULLISH</v>
      </c>
      <c r="K2266" s="5" t="str">
        <f>OBV!G2266</f>
        <v>WEAK</v>
      </c>
      <c r="L2266" s="5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1.9</v>
      </c>
      <c r="C2267" s="2">
        <f>RSI!I2267</f>
        <v>63.672759610987804</v>
      </c>
      <c r="D2267" s="2">
        <f>MACD!E2267</f>
        <v>-6.1705620739864298E-2</v>
      </c>
      <c r="E2267" s="2">
        <f>MACD!F2267</f>
        <v>-3.2001236001025384E-2</v>
      </c>
      <c r="F2267" s="2">
        <f>'Moving Avg'!D2267</f>
        <v>1.9099999999999997</v>
      </c>
      <c r="G2267" s="2">
        <f>'Moving Avg'!F2267</f>
        <v>1.7965</v>
      </c>
      <c r="H2267" s="2">
        <f>'Moving Avg'!G2267</f>
        <v>1.7710000000000008</v>
      </c>
      <c r="I2267" s="2">
        <f>'Moving Avg'!H2267</f>
        <v>1.6941999999999984</v>
      </c>
      <c r="J2267" s="5" t="str">
        <f>OBV!F2267</f>
        <v>BEARISH</v>
      </c>
      <c r="K2267" s="5" t="str">
        <f>OBV!G2267</f>
        <v>STRONG</v>
      </c>
      <c r="L2267" s="5" t="str">
        <f>OBV!H2267</f>
        <v>BEARISH DIVERGENCE</v>
      </c>
    </row>
    <row r="2268" spans="1:12" ht="13.5" x14ac:dyDescent="0.25">
      <c r="A2268" s="3">
        <f>RSI!A2268</f>
        <v>45607</v>
      </c>
      <c r="B2268" s="2">
        <f>RSI!B2268</f>
        <v>1.85</v>
      </c>
      <c r="C2268" s="2">
        <f>RSI!I2268</f>
        <v>55.630389599862042</v>
      </c>
      <c r="D2268" s="2">
        <f>MACD!E2268</f>
        <v>-5.9571905333516861E-2</v>
      </c>
      <c r="E2268" s="2">
        <f>MACD!F2268</f>
        <v>-3.7515369867523685E-2</v>
      </c>
      <c r="F2268" s="2">
        <f>'Moving Avg'!D2268</f>
        <v>1.9039999999999999</v>
      </c>
      <c r="G2268" s="2">
        <f>'Moving Avg'!F2268</f>
        <v>1.8010000000000002</v>
      </c>
      <c r="H2268" s="2">
        <f>'Moving Avg'!G2268</f>
        <v>1.7730000000000004</v>
      </c>
      <c r="I2268" s="2">
        <f>'Moving Avg'!H2268</f>
        <v>1.6951499999999984</v>
      </c>
      <c r="J2268" s="5" t="str">
        <f>OBV!F2268</f>
        <v>BEARISH</v>
      </c>
      <c r="K2268" s="5" t="str">
        <f>OBV!G2268</f>
        <v>STRONG</v>
      </c>
      <c r="L2268" s="5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1.9</v>
      </c>
      <c r="C2269" s="2">
        <f>RSI!I2269</f>
        <v>60.94306433153082</v>
      </c>
      <c r="D2269" s="2">
        <f>MACD!E2269</f>
        <v>-6.6338117988560708E-2</v>
      </c>
      <c r="E2269" s="2">
        <f>MACD!F2269</f>
        <v>-4.3279919491731093E-2</v>
      </c>
      <c r="F2269" s="2">
        <f>'Moving Avg'!D2269</f>
        <v>1.9039999999999999</v>
      </c>
      <c r="G2269" s="2">
        <f>'Moving Avg'!F2269</f>
        <v>1.8089999999999999</v>
      </c>
      <c r="H2269" s="2">
        <f>'Moving Avg'!G2269</f>
        <v>1.7770000000000004</v>
      </c>
      <c r="I2269" s="2">
        <f>'Moving Avg'!H2269</f>
        <v>1.6961499999999985</v>
      </c>
      <c r="J2269" s="5" t="str">
        <f>OBV!F2269</f>
        <v>BEARISH</v>
      </c>
      <c r="K2269" s="5" t="str">
        <f>OBV!G2269</f>
        <v>STRONG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1.95</v>
      </c>
      <c r="C2270" s="2">
        <f>RSI!I2270</f>
        <v>65.404111214686893</v>
      </c>
      <c r="D2270" s="2">
        <f>MACD!E2270</f>
        <v>-7.4757935675691112E-2</v>
      </c>
      <c r="E2270" s="2">
        <f>MACD!F2270</f>
        <v>-4.95755227285231E-2</v>
      </c>
      <c r="F2270" s="2">
        <f>'Moving Avg'!D2270</f>
        <v>1.9059999999999999</v>
      </c>
      <c r="G2270" s="2">
        <f>'Moving Avg'!F2270</f>
        <v>1.8195000000000001</v>
      </c>
      <c r="H2270" s="2">
        <f>'Moving Avg'!G2270</f>
        <v>1.7818000000000007</v>
      </c>
      <c r="I2270" s="2">
        <f>'Moving Avg'!H2270</f>
        <v>1.6971499999999979</v>
      </c>
      <c r="J2270" s="5" t="str">
        <f>OBV!F2270</f>
        <v>BEARISH</v>
      </c>
      <c r="K2270" s="5" t="str">
        <f>OBV!G2270</f>
        <v>STRONG</v>
      </c>
      <c r="L2270" s="5" t="str">
        <f>OBV!H2270</f>
        <v>BEARISH DIVERGENCE</v>
      </c>
    </row>
    <row r="2271" spans="1:12" ht="13.5" x14ac:dyDescent="0.25">
      <c r="A2271" s="3">
        <f>RSI!A2271</f>
        <v>45610</v>
      </c>
      <c r="B2271" s="2">
        <f>RSI!B2271</f>
        <v>1.97</v>
      </c>
      <c r="C2271" s="2">
        <f>RSI!I2271</f>
        <v>67.02647653039773</v>
      </c>
      <c r="D2271" s="2">
        <f>MACD!E2271</f>
        <v>-7.9534055679275406E-2</v>
      </c>
      <c r="E2271" s="2">
        <f>MACD!F2271</f>
        <v>-5.5567229318673569E-2</v>
      </c>
      <c r="F2271" s="2">
        <f>'Moving Avg'!D2271</f>
        <v>1.9140000000000001</v>
      </c>
      <c r="G2271" s="2">
        <f>'Moving Avg'!F2271</f>
        <v>1.831</v>
      </c>
      <c r="H2271" s="2">
        <f>'Moving Avg'!G2271</f>
        <v>1.7862000000000002</v>
      </c>
      <c r="I2271" s="2">
        <f>'Moving Avg'!H2271</f>
        <v>1.6982999999999981</v>
      </c>
      <c r="J2271" s="5" t="str">
        <f>OBV!F2271</f>
        <v>BEARISH</v>
      </c>
      <c r="K2271" s="5" t="str">
        <f>OBV!G2271</f>
        <v>STRONG</v>
      </c>
      <c r="L2271" s="5" t="str">
        <f>OBV!H2271</f>
        <v>BEARISH DIVERGENCE</v>
      </c>
    </row>
    <row r="2272" spans="1:12" ht="13.5" x14ac:dyDescent="0.25">
      <c r="A2272" s="3">
        <f>RSI!A2272</f>
        <v>45611</v>
      </c>
      <c r="B2272" s="2">
        <f>RSI!B2272</f>
        <v>1.95</v>
      </c>
      <c r="C2272" s="2">
        <f>RSI!I2272</f>
        <v>63.804233169353274</v>
      </c>
      <c r="D2272" s="2">
        <f>MACD!E2272</f>
        <v>-7.6785613452120538E-2</v>
      </c>
      <c r="E2272" s="2">
        <f>MACD!F2272</f>
        <v>-5.9810906145362969E-2</v>
      </c>
      <c r="F2272" s="2">
        <f>'Moving Avg'!D2272</f>
        <v>1.9239999999999999</v>
      </c>
      <c r="G2272" s="2">
        <f>'Moving Avg'!F2272</f>
        <v>1.8414999999999999</v>
      </c>
      <c r="H2272" s="2">
        <f>'Moving Avg'!G2272</f>
        <v>1.7892000000000003</v>
      </c>
      <c r="I2272" s="2">
        <f>'Moving Avg'!H2272</f>
        <v>1.6995499999999983</v>
      </c>
      <c r="J2272" s="5" t="str">
        <f>OBV!F2272</f>
        <v>BEARISH</v>
      </c>
      <c r="K2272" s="5" t="str">
        <f>OBV!G2272</f>
        <v>STRONG</v>
      </c>
      <c r="L2272" s="5" t="str">
        <f>OBV!H2272</f>
        <v>BEARISH DIVERGENCE</v>
      </c>
    </row>
    <row r="2273" spans="1:12" ht="13.5" x14ac:dyDescent="0.25">
      <c r="A2273" s="3">
        <f>RSI!A2273</f>
        <v>45614</v>
      </c>
      <c r="B2273" s="2">
        <f>RSI!B2273</f>
        <v>1.93</v>
      </c>
      <c r="C2273" s="2">
        <f>RSI!I2273</f>
        <v>60.663547763331366</v>
      </c>
      <c r="D2273" s="2">
        <f>MACD!E2273</f>
        <v>-6.5950957992644499E-2</v>
      </c>
      <c r="E2273" s="2">
        <f>MACD!F2273</f>
        <v>-6.1038916514819283E-2</v>
      </c>
      <c r="F2273" s="2">
        <f>'Moving Avg'!D2273</f>
        <v>1.94</v>
      </c>
      <c r="G2273" s="2">
        <f>'Moving Avg'!F2273</f>
        <v>1.8495000000000001</v>
      </c>
      <c r="H2273" s="2">
        <f>'Moving Avg'!G2273</f>
        <v>1.7908000000000006</v>
      </c>
      <c r="I2273" s="2">
        <f>'Moving Avg'!H2273</f>
        <v>1.7006999999999985</v>
      </c>
      <c r="J2273" s="5" t="str">
        <f>OBV!F2273</f>
        <v>BEARISH</v>
      </c>
      <c r="K2273" s="5" t="str">
        <f>OBV!G2273</f>
        <v>STRONG</v>
      </c>
      <c r="L2273" s="5" t="str">
        <f>OBV!H2273</f>
        <v>BEARISH DIVERGENCE</v>
      </c>
    </row>
    <row r="2274" spans="1:12" ht="13.5" x14ac:dyDescent="0.25">
      <c r="A2274" s="3">
        <f>RSI!A2274</f>
        <v>45615</v>
      </c>
      <c r="B2274" s="2">
        <f>RSI!B2274</f>
        <v>1.9</v>
      </c>
      <c r="C2274" s="2">
        <f>RSI!I2274</f>
        <v>56.195170067721193</v>
      </c>
      <c r="D2274" s="2">
        <f>MACD!E2274</f>
        <v>-5.1981345219634711E-2</v>
      </c>
      <c r="E2274" s="2">
        <f>MACD!F2274</f>
        <v>-5.9227402255782373E-2</v>
      </c>
      <c r="F2274" s="2">
        <f>'Moving Avg'!D2274</f>
        <v>1.94</v>
      </c>
      <c r="G2274" s="2">
        <f>'Moving Avg'!F2274</f>
        <v>1.8564999999999998</v>
      </c>
      <c r="H2274" s="2">
        <f>'Moving Avg'!G2274</f>
        <v>1.7918000000000007</v>
      </c>
      <c r="I2274" s="2">
        <f>'Moving Avg'!H2274</f>
        <v>1.7018499999999983</v>
      </c>
      <c r="J2274" s="5" t="str">
        <f>OBV!F2274</f>
        <v>BEARISH</v>
      </c>
      <c r="K2274" s="5" t="str">
        <f>OBV!G2274</f>
        <v>STRONG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1.91</v>
      </c>
      <c r="C2275" s="2">
        <f>RSI!I2275</f>
        <v>57.323596653716059</v>
      </c>
      <c r="D2275" s="2">
        <f>MACD!E2275</f>
        <v>-3.5031006491839323E-2</v>
      </c>
      <c r="E2275" s="2">
        <f>MACD!F2275</f>
        <v>-5.4388123102993763E-2</v>
      </c>
      <c r="F2275" s="2">
        <f>'Moving Avg'!D2275</f>
        <v>1.9319999999999999</v>
      </c>
      <c r="G2275" s="2">
        <f>'Moving Avg'!F2275</f>
        <v>1.8639999999999997</v>
      </c>
      <c r="H2275" s="2">
        <f>'Moving Avg'!G2275</f>
        <v>1.7934000000000005</v>
      </c>
      <c r="I2275" s="2">
        <f>'Moving Avg'!H2275</f>
        <v>1.7030499999999984</v>
      </c>
      <c r="J2275" s="5" t="str">
        <f>OBV!F2275</f>
        <v>BEARISH</v>
      </c>
      <c r="K2275" s="5" t="str">
        <f>OBV!G2275</f>
        <v>STRONG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1.94</v>
      </c>
      <c r="C2276" s="2">
        <f>RSI!I2276</f>
        <v>60.602481170479876</v>
      </c>
      <c r="D2276" s="2">
        <f>MACD!E2276</f>
        <v>-2.4770416246508331E-2</v>
      </c>
      <c r="E2276" s="2">
        <f>MACD!F2276</f>
        <v>-4.8464581731696682E-2</v>
      </c>
      <c r="F2276" s="2">
        <f>'Moving Avg'!D2276</f>
        <v>1.9259999999999997</v>
      </c>
      <c r="G2276" s="2">
        <f>'Moving Avg'!F2276</f>
        <v>1.8754999999999995</v>
      </c>
      <c r="H2276" s="2">
        <f>'Moving Avg'!G2276</f>
        <v>1.7966000000000006</v>
      </c>
      <c r="I2276" s="2">
        <f>'Moving Avg'!H2276</f>
        <v>1.7043999999999984</v>
      </c>
      <c r="J2276" s="5" t="str">
        <f>OBV!F2276</f>
        <v>BEARISH</v>
      </c>
      <c r="K2276" s="5" t="str">
        <f>OBV!G2276</f>
        <v>STRONG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1.97</v>
      </c>
      <c r="C2277" s="2">
        <f>RSI!I2277</f>
        <v>63.61317860351636</v>
      </c>
      <c r="D2277" s="2">
        <f>MACD!E2277</f>
        <v>-2.3400775270861152E-2</v>
      </c>
      <c r="E2277" s="2">
        <f>MACD!F2277</f>
        <v>-4.3451820439529575E-2</v>
      </c>
      <c r="F2277" s="2">
        <f>'Moving Avg'!D2277</f>
        <v>1.9300000000000002</v>
      </c>
      <c r="G2277" s="2">
        <f>'Moving Avg'!F2277</f>
        <v>1.8864999999999994</v>
      </c>
      <c r="H2277" s="2">
        <f>'Moving Avg'!G2277</f>
        <v>1.8014000000000003</v>
      </c>
      <c r="I2277" s="2">
        <f>'Moving Avg'!H2277</f>
        <v>1.7058999999999986</v>
      </c>
      <c r="J2277" s="5" t="str">
        <f>OBV!F2277</f>
        <v>BULLISH</v>
      </c>
      <c r="K2277" s="5" t="str">
        <f>OBV!G2277</f>
        <v>WEAK</v>
      </c>
      <c r="L2277" s="5" t="str">
        <f>OBV!H2277</f>
        <v>CONFIRMED BULLISH</v>
      </c>
    </row>
    <row r="2278" spans="1:12" ht="13.5" x14ac:dyDescent="0.25">
      <c r="A2278" s="3">
        <f>RSI!A2278</f>
        <v>45621</v>
      </c>
      <c r="B2278" s="2">
        <f>RSI!B2278</f>
        <v>1.99</v>
      </c>
      <c r="C2278" s="2">
        <f>RSI!I2278</f>
        <v>65.505692575424064</v>
      </c>
      <c r="D2278" s="2">
        <f>MACD!E2278</f>
        <v>-3.2032529204233606E-2</v>
      </c>
      <c r="E2278" s="2">
        <f>MACD!F2278</f>
        <v>-4.1167962192470389E-2</v>
      </c>
      <c r="F2278" s="2">
        <f>'Moving Avg'!D2278</f>
        <v>1.9419999999999997</v>
      </c>
      <c r="G2278" s="2">
        <f>'Moving Avg'!F2278</f>
        <v>1.8969999999999996</v>
      </c>
      <c r="H2278" s="2">
        <f>'Moving Avg'!G2278</f>
        <v>1.8074000000000003</v>
      </c>
      <c r="I2278" s="2">
        <f>'Moving Avg'!H2278</f>
        <v>1.7074999999999987</v>
      </c>
      <c r="J2278" s="5" t="str">
        <f>OBV!F2278</f>
        <v>BULLISH</v>
      </c>
      <c r="K2278" s="5" t="str">
        <f>OBV!G2278</f>
        <v>WEAK</v>
      </c>
      <c r="L2278" s="5" t="str">
        <f>OBV!H2278</f>
        <v>CONFIRMED BULLISH</v>
      </c>
    </row>
    <row r="2279" spans="1:12" ht="13.5" x14ac:dyDescent="0.25">
      <c r="A2279" s="3">
        <f>RSI!A2279</f>
        <v>45622</v>
      </c>
      <c r="B2279" s="2">
        <f>RSI!B2279</f>
        <v>2.02</v>
      </c>
      <c r="C2279" s="2">
        <f>RSI!I2279</f>
        <v>68.179203505382347</v>
      </c>
      <c r="D2279" s="2">
        <f>MACD!E2279</f>
        <v>-3.4555612437454197E-2</v>
      </c>
      <c r="E2279" s="2">
        <f>MACD!F2279</f>
        <v>-3.9845492241467148E-2</v>
      </c>
      <c r="F2279" s="2">
        <f>'Moving Avg'!D2279</f>
        <v>1.966</v>
      </c>
      <c r="G2279" s="2">
        <f>'Moving Avg'!F2279</f>
        <v>1.9105000000000001</v>
      </c>
      <c r="H2279" s="2">
        <f>'Moving Avg'!G2279</f>
        <v>1.8148000000000002</v>
      </c>
      <c r="I2279" s="2">
        <f>'Moving Avg'!H2279</f>
        <v>1.7091999999999987</v>
      </c>
      <c r="J2279" s="5" t="str">
        <f>OBV!F2279</f>
        <v>BULLISH</v>
      </c>
      <c r="K2279" s="5" t="str">
        <f>OBV!G2279</f>
        <v>WEAK</v>
      </c>
      <c r="L2279" s="5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2.0099999999999998</v>
      </c>
      <c r="C2280" s="2">
        <f>RSI!I2280</f>
        <v>66.333628428662024</v>
      </c>
      <c r="D2280" s="2">
        <f>MACD!E2280</f>
        <v>-2.9073063831716039E-2</v>
      </c>
      <c r="E2280" s="2">
        <f>MACD!F2280</f>
        <v>-3.7691006559516925E-2</v>
      </c>
      <c r="F2280" s="2">
        <f>'Moving Avg'!D2280</f>
        <v>1.986</v>
      </c>
      <c r="G2280" s="2">
        <f>'Moving Avg'!F2280</f>
        <v>1.923</v>
      </c>
      <c r="H2280" s="2">
        <f>'Moving Avg'!G2280</f>
        <v>1.8212000000000004</v>
      </c>
      <c r="I2280" s="2">
        <f>'Moving Avg'!H2280</f>
        <v>1.7108999999999983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2.02</v>
      </c>
      <c r="C2281" s="2">
        <f>RSI!I2281</f>
        <v>67.287261660072957</v>
      </c>
      <c r="D2281" s="2">
        <f>MACD!E2281</f>
        <v>-2.2793881148226447E-2</v>
      </c>
      <c r="E2281" s="2">
        <f>MACD!F2281</f>
        <v>-3.4711581477258835E-2</v>
      </c>
      <c r="F2281" s="2">
        <f>'Moving Avg'!D2281</f>
        <v>2.0019999999999998</v>
      </c>
      <c r="G2281" s="2">
        <f>'Moving Avg'!F2281</f>
        <v>1.9344999999999999</v>
      </c>
      <c r="H2281" s="2">
        <f>'Moving Avg'!G2281</f>
        <v>1.8268</v>
      </c>
      <c r="I2281" s="2">
        <f>'Moving Avg'!H2281</f>
        <v>1.7126499999999985</v>
      </c>
      <c r="J2281" s="5" t="str">
        <f>OBV!F2281</f>
        <v>BULLISH</v>
      </c>
      <c r="K2281" s="5" t="str">
        <f>OBV!G2281</f>
        <v>WEAK</v>
      </c>
      <c r="L2281" s="5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2.02</v>
      </c>
      <c r="C2282" s="2">
        <f>RSI!I2282</f>
        <v>67.287261660072957</v>
      </c>
      <c r="D2282" s="2">
        <f>MACD!E2282</f>
        <v>-2.1261257893090635E-2</v>
      </c>
      <c r="E2282" s="2">
        <f>MACD!F2282</f>
        <v>-3.2021516760425195E-2</v>
      </c>
      <c r="F2282" s="2">
        <f>'Moving Avg'!D2282</f>
        <v>2.0119999999999996</v>
      </c>
      <c r="G2282" s="2">
        <f>'Moving Avg'!F2282</f>
        <v>1.9440000000000002</v>
      </c>
      <c r="H2282" s="2">
        <f>'Moving Avg'!G2282</f>
        <v>1.8313999999999999</v>
      </c>
      <c r="I2282" s="2">
        <f>'Moving Avg'!H2282</f>
        <v>1.7143999999999986</v>
      </c>
      <c r="J2282" s="5" t="str">
        <f>OBV!F2282</f>
        <v>BULLISH</v>
      </c>
      <c r="K2282" s="5" t="str">
        <f>OBV!G2282</f>
        <v>WEAK</v>
      </c>
      <c r="L2282" s="5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2.04</v>
      </c>
      <c r="C2283" s="2">
        <f>RSI!I2283</f>
        <v>69.304072587841148</v>
      </c>
      <c r="D2283" s="2">
        <f>MACD!E2283</f>
        <v>-2.5174316506382244E-2</v>
      </c>
      <c r="E2283" s="2">
        <f>MACD!F2283</f>
        <v>-3.0652076709616605E-2</v>
      </c>
      <c r="F2283" s="2">
        <f>'Moving Avg'!D2283</f>
        <v>2.0219999999999998</v>
      </c>
      <c r="G2283" s="2">
        <f>'Moving Avg'!F2283</f>
        <v>1.952</v>
      </c>
      <c r="H2283" s="2">
        <f>'Moving Avg'!G2283</f>
        <v>1.8366</v>
      </c>
      <c r="I2283" s="2">
        <f>'Moving Avg'!H2283</f>
        <v>1.7162499999999985</v>
      </c>
      <c r="J2283" s="5" t="str">
        <f>OBV!F2283</f>
        <v>BULLISH</v>
      </c>
      <c r="K2283" s="5" t="str">
        <f>OBV!G2283</f>
        <v>WEAK</v>
      </c>
      <c r="L2283" s="5" t="str">
        <f>OBV!H2283</f>
        <v>CONFIRMED BULLISH</v>
      </c>
    </row>
    <row r="2284" spans="1:12" ht="13.5" x14ac:dyDescent="0.25">
      <c r="A2284" s="3">
        <f>RSI!A2284</f>
        <v>45629</v>
      </c>
      <c r="B2284" s="2">
        <f>RSI!B2284</f>
        <v>2.04</v>
      </c>
      <c r="C2284" s="2">
        <f>RSI!I2284</f>
        <v>69.304072587841148</v>
      </c>
      <c r="D2284" s="2">
        <f>MACD!E2284</f>
        <v>-3.3822162240370046E-2</v>
      </c>
      <c r="E2284" s="2">
        <f>MACD!F2284</f>
        <v>-3.1286093815767295E-2</v>
      </c>
      <c r="F2284" s="2">
        <f>'Moving Avg'!D2284</f>
        <v>2.0259999999999998</v>
      </c>
      <c r="G2284" s="2">
        <f>'Moving Avg'!F2284</f>
        <v>1.9590000000000001</v>
      </c>
      <c r="H2284" s="2">
        <f>'Moving Avg'!G2284</f>
        <v>1.8418000000000001</v>
      </c>
      <c r="I2284" s="2">
        <f>'Moving Avg'!H2284</f>
        <v>1.7180999999999986</v>
      </c>
      <c r="J2284" s="5" t="str">
        <f>OBV!F2284</f>
        <v>BEARISH</v>
      </c>
      <c r="K2284" s="5" t="str">
        <f>OBV!G2284</f>
        <v>STRONG</v>
      </c>
      <c r="L2284" s="5" t="str">
        <f>OBV!H2284</f>
        <v>BEARISH DIVERGENCE</v>
      </c>
    </row>
    <row r="2285" spans="1:12" ht="13.5" x14ac:dyDescent="0.25">
      <c r="A2285" s="3">
        <f>RSI!A2285</f>
        <v>45630</v>
      </c>
      <c r="B2285" s="2">
        <f>RSI!B2285</f>
        <v>2.0299999999999998</v>
      </c>
      <c r="C2285" s="2">
        <f>RSI!I2285</f>
        <v>66.911907925573928</v>
      </c>
      <c r="D2285" s="2">
        <f>MACD!E2285</f>
        <v>-3.9528341522093946E-2</v>
      </c>
      <c r="E2285" s="2">
        <f>MACD!F2285</f>
        <v>-3.2934543357032622E-2</v>
      </c>
      <c r="F2285" s="2">
        <f>'Moving Avg'!D2285</f>
        <v>2.0300000000000002</v>
      </c>
      <c r="G2285" s="2">
        <f>'Moving Avg'!F2285</f>
        <v>1.9634999999999998</v>
      </c>
      <c r="H2285" s="2">
        <f>'Moving Avg'!G2285</f>
        <v>1.8468</v>
      </c>
      <c r="I2285" s="2">
        <f>'Moving Avg'!H2285</f>
        <v>1.7197999999999987</v>
      </c>
      <c r="J2285" s="5" t="str">
        <f>OBV!F2285</f>
        <v>BULLISH</v>
      </c>
      <c r="K2285" s="5" t="str">
        <f>OBV!G2285</f>
        <v>WEAK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2.02</v>
      </c>
      <c r="C2286" s="2">
        <f>RSI!I2286</f>
        <v>64.513795225474539</v>
      </c>
      <c r="D2286" s="2">
        <f>MACD!E2286</f>
        <v>-3.9559925386440487E-2</v>
      </c>
      <c r="E2286" s="2">
        <f>MACD!F2286</f>
        <v>-3.4259619762914195E-2</v>
      </c>
      <c r="F2286" s="2">
        <f>'Moving Avg'!D2286</f>
        <v>2.0300000000000002</v>
      </c>
      <c r="G2286" s="2">
        <f>'Moving Avg'!F2286</f>
        <v>1.968</v>
      </c>
      <c r="H2286" s="2">
        <f>'Moving Avg'!G2286</f>
        <v>1.8525999999999998</v>
      </c>
      <c r="I2286" s="2">
        <f>'Moving Avg'!H2286</f>
        <v>1.7214499999999986</v>
      </c>
      <c r="J2286" s="5" t="str">
        <f>OBV!F2286</f>
        <v>BEARISH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2.0299999999999998</v>
      </c>
      <c r="C2287" s="2">
        <f>RSI!I2287</f>
        <v>65.832548191563546</v>
      </c>
      <c r="D2287" s="2">
        <f>MACD!E2287</f>
        <v>-3.6170882255812664E-2</v>
      </c>
      <c r="E2287" s="2">
        <f>MACD!F2287</f>
        <v>-3.4641872261493886E-2</v>
      </c>
      <c r="F2287" s="2">
        <f>'Moving Avg'!D2287</f>
        <v>2.0319999999999996</v>
      </c>
      <c r="G2287" s="2">
        <f>'Moving Avg'!F2287</f>
        <v>1.9745000000000001</v>
      </c>
      <c r="H2287" s="2">
        <f>'Moving Avg'!G2287</f>
        <v>1.8578000000000001</v>
      </c>
      <c r="I2287" s="2">
        <f>'Moving Avg'!H2287</f>
        <v>1.7233499999999986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2.04</v>
      </c>
      <c r="C2288" s="2">
        <f>RSI!I2288</f>
        <v>67.147346194285717</v>
      </c>
      <c r="D2288" s="2">
        <f>MACD!E2288</f>
        <v>-3.1451023594998073E-2</v>
      </c>
      <c r="E2288" s="2">
        <f>MACD!F2288</f>
        <v>-3.4003702528194728E-2</v>
      </c>
      <c r="F2288" s="2">
        <f>'Moving Avg'!D2288</f>
        <v>2.032</v>
      </c>
      <c r="G2288" s="2">
        <f>'Moving Avg'!F2288</f>
        <v>1.984</v>
      </c>
      <c r="H2288" s="2">
        <f>'Moving Avg'!G2288</f>
        <v>1.8632</v>
      </c>
      <c r="I2288" s="2">
        <f>'Moving Avg'!H2288</f>
        <v>1.7252999999999989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2.0699999999999998</v>
      </c>
      <c r="C2289" s="2">
        <f>RSI!I2289</f>
        <v>70.780063858627031</v>
      </c>
      <c r="D2289" s="2">
        <f>MACD!E2289</f>
        <v>-2.5571350586155006E-2</v>
      </c>
      <c r="E2289" s="2">
        <f>MACD!F2289</f>
        <v>-3.2317232139786788E-2</v>
      </c>
      <c r="F2289" s="2">
        <f>'Moving Avg'!D2289</f>
        <v>2.0380000000000003</v>
      </c>
      <c r="G2289" s="2">
        <f>'Moving Avg'!F2289</f>
        <v>1.9925000000000002</v>
      </c>
      <c r="H2289" s="2">
        <f>'Moving Avg'!G2289</f>
        <v>1.8689999999999998</v>
      </c>
      <c r="I2289" s="2">
        <f>'Moving Avg'!H2289</f>
        <v>1.7273999999999987</v>
      </c>
      <c r="J2289" s="5" t="str">
        <f>OBV!F2289</f>
        <v>BULLISH</v>
      </c>
      <c r="K2289" s="5" t="str">
        <f>OBV!G2289</f>
        <v>WEAK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2.13</v>
      </c>
      <c r="C2290" s="2">
        <f>RSI!I2290</f>
        <v>76.40059042781823</v>
      </c>
      <c r="D2290" s="2">
        <f>MACD!E2290</f>
        <v>-2.7226064318985443E-2</v>
      </c>
      <c r="E2290" s="2">
        <f>MACD!F2290</f>
        <v>-3.129899857562652E-2</v>
      </c>
      <c r="F2290" s="2">
        <f>'Moving Avg'!D2290</f>
        <v>2.0579999999999998</v>
      </c>
      <c r="G2290" s="2">
        <f>'Moving Avg'!F2290</f>
        <v>2.0015000000000001</v>
      </c>
      <c r="H2290" s="2">
        <f>'Moving Avg'!G2290</f>
        <v>1.8761999999999999</v>
      </c>
      <c r="I2290" s="2">
        <f>'Moving Avg'!H2290</f>
        <v>1.7296499999999986</v>
      </c>
      <c r="J2290" s="5" t="str">
        <f>OBV!F2290</f>
        <v>BULLISH</v>
      </c>
      <c r="K2290" s="5" t="str">
        <f>OBV!G2290</f>
        <v>WEAK</v>
      </c>
      <c r="L2290" s="5" t="str">
        <f>OBV!H2290</f>
        <v>CONFIRMED BULLISH</v>
      </c>
    </row>
    <row r="2291" spans="1:12" ht="13.5" x14ac:dyDescent="0.25">
      <c r="A2291" s="3">
        <f>RSI!A2291</f>
        <v>45638</v>
      </c>
      <c r="B2291" s="2">
        <f>RSI!B2291</f>
        <v>2.1800000000000002</v>
      </c>
      <c r="C2291" s="2">
        <f>RSI!I2291</f>
        <v>79.874700212272586</v>
      </c>
      <c r="D2291" s="2">
        <f>MACD!E2291</f>
        <v>-3.1744987450758932E-2</v>
      </c>
      <c r="E2291" s="2">
        <f>MACD!F2291</f>
        <v>-3.1388196350653007E-2</v>
      </c>
      <c r="F2291" s="2">
        <f>'Moving Avg'!D2291</f>
        <v>2.09</v>
      </c>
      <c r="G2291" s="2">
        <f>'Moving Avg'!F2291</f>
        <v>2.012</v>
      </c>
      <c r="H2291" s="2">
        <f>'Moving Avg'!G2291</f>
        <v>1.8852000000000002</v>
      </c>
      <c r="I2291" s="2">
        <f>'Moving Avg'!H2291</f>
        <v>1.7321499999999985</v>
      </c>
      <c r="J2291" s="5" t="str">
        <f>OBV!F2291</f>
        <v>BULLISH</v>
      </c>
      <c r="K2291" s="5" t="str">
        <f>OBV!G2291</f>
        <v>WEAK</v>
      </c>
      <c r="L2291" s="5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2.2400000000000002</v>
      </c>
      <c r="C2292" s="2">
        <f>RSI!I2292</f>
        <v>83.091433915477836</v>
      </c>
      <c r="D2292" s="2">
        <f>MACD!E2292</f>
        <v>-4.1191494320942823E-2</v>
      </c>
      <c r="E2292" s="2">
        <f>MACD!F2292</f>
        <v>-3.3348855944710973E-2</v>
      </c>
      <c r="F2292" s="2">
        <f>'Moving Avg'!D2292</f>
        <v>2.1320000000000001</v>
      </c>
      <c r="G2292" s="2">
        <f>'Moving Avg'!F2292</f>
        <v>2.0265</v>
      </c>
      <c r="H2292" s="2">
        <f>'Moving Avg'!G2292</f>
        <v>1.8956</v>
      </c>
      <c r="I2292" s="2">
        <f>'Moving Avg'!H2292</f>
        <v>1.7348999999999988</v>
      </c>
      <c r="J2292" s="5" t="str">
        <f>OBV!F2292</f>
        <v>BULLISH</v>
      </c>
      <c r="K2292" s="5" t="str">
        <f>OBV!G2292</f>
        <v>WEAK</v>
      </c>
      <c r="L2292" s="5" t="str">
        <f>OBV!H2292</f>
        <v>CONFIRMED BULLISH</v>
      </c>
    </row>
    <row r="2293" spans="1:12" ht="13.5" x14ac:dyDescent="0.25">
      <c r="A2293" s="3">
        <f>RSI!A2293</f>
        <v>45642</v>
      </c>
      <c r="B2293" s="2">
        <f>RSI!B2293</f>
        <v>2.29</v>
      </c>
      <c r="C2293" s="2">
        <f>RSI!I2293</f>
        <v>85.212571528956445</v>
      </c>
      <c r="D2293" s="2">
        <f>MACD!E2293</f>
        <v>-5.1257088087372615E-2</v>
      </c>
      <c r="E2293" s="2">
        <f>MACD!F2293</f>
        <v>-3.6930502373243301E-2</v>
      </c>
      <c r="F2293" s="2">
        <f>'Moving Avg'!D2293</f>
        <v>2.1819999999999999</v>
      </c>
      <c r="G2293" s="2">
        <f>'Moving Avg'!F2293</f>
        <v>2.0445000000000002</v>
      </c>
      <c r="H2293" s="2">
        <f>'Moving Avg'!G2293</f>
        <v>1.9068000000000001</v>
      </c>
      <c r="I2293" s="2">
        <f>'Moving Avg'!H2293</f>
        <v>1.7378999999999989</v>
      </c>
      <c r="J2293" s="5" t="str">
        <f>OBV!F2293</f>
        <v>BULLISH</v>
      </c>
      <c r="K2293" s="5" t="str">
        <f>OBV!G2293</f>
        <v>WEAK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2.34</v>
      </c>
      <c r="C2294" s="2">
        <f>RSI!I2294</f>
        <v>86.972545748153308</v>
      </c>
      <c r="D2294" s="2">
        <f>MACD!E2294</f>
        <v>-6.5111817242411663E-2</v>
      </c>
      <c r="E2294" s="2">
        <f>MACD!F2294</f>
        <v>-4.2566765347076971E-2</v>
      </c>
      <c r="F2294" s="2">
        <f>'Moving Avg'!D2294</f>
        <v>2.2359999999999998</v>
      </c>
      <c r="G2294" s="2">
        <f>'Moving Avg'!F2294</f>
        <v>2.0665</v>
      </c>
      <c r="H2294" s="2">
        <f>'Moving Avg'!G2294</f>
        <v>1.9182000000000001</v>
      </c>
      <c r="I2294" s="2">
        <f>'Moving Avg'!H2294</f>
        <v>1.7411499999999986</v>
      </c>
      <c r="J2294" s="5" t="str">
        <f>OBV!F2294</f>
        <v>BULLISH</v>
      </c>
      <c r="K2294" s="5" t="str">
        <f>OBV!G2294</f>
        <v>WEAK</v>
      </c>
      <c r="L2294" s="5" t="str">
        <f>OBV!H2294</f>
        <v>CONFIRMED BULLISH</v>
      </c>
    </row>
    <row r="2295" spans="1:12" ht="13.5" x14ac:dyDescent="0.25">
      <c r="A2295" s="3">
        <f>RSI!A2295</f>
        <v>45645</v>
      </c>
      <c r="B2295" s="2">
        <f>RSI!B2295</f>
        <v>2.41</v>
      </c>
      <c r="C2295" s="2">
        <f>RSI!I2295</f>
        <v>88.954570123079932</v>
      </c>
      <c r="D2295" s="2">
        <f>MACD!E2295</f>
        <v>-8.536709715314128E-2</v>
      </c>
      <c r="E2295" s="2">
        <f>MACD!F2295</f>
        <v>-5.1126831708289841E-2</v>
      </c>
      <c r="F2295" s="2">
        <f>'Moving Avg'!D2295</f>
        <v>2.2920000000000003</v>
      </c>
      <c r="G2295" s="2">
        <f>'Moving Avg'!F2295</f>
        <v>2.0914999999999999</v>
      </c>
      <c r="H2295" s="2">
        <f>'Moving Avg'!G2295</f>
        <v>1.9318</v>
      </c>
      <c r="I2295" s="2">
        <f>'Moving Avg'!H2295</f>
        <v>1.744599999999999</v>
      </c>
      <c r="J2295" s="5" t="str">
        <f>OBV!F2295</f>
        <v>BULLISH</v>
      </c>
      <c r="K2295" s="5" t="str">
        <f>OBV!G2295</f>
        <v>WEAK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2.41</v>
      </c>
      <c r="C2296" s="2">
        <f>RSI!I2296</f>
        <v>88.954570123079932</v>
      </c>
      <c r="D2296" s="2">
        <f>MACD!E2296</f>
        <v>-0.10613271990766604</v>
      </c>
      <c r="E2296" s="2">
        <f>MACD!F2296</f>
        <v>-6.2128009348165085E-2</v>
      </c>
      <c r="F2296" s="2">
        <f>'Moving Avg'!D2296</f>
        <v>2.3380000000000001</v>
      </c>
      <c r="G2296" s="2">
        <f>'Moving Avg'!F2296</f>
        <v>2.1149999999999998</v>
      </c>
      <c r="H2296" s="2">
        <f>'Moving Avg'!G2296</f>
        <v>1.9448000000000001</v>
      </c>
      <c r="I2296" s="2">
        <f>'Moving Avg'!H2296</f>
        <v>1.748049999999999</v>
      </c>
      <c r="J2296" s="5" t="str">
        <f>OBV!F2296</f>
        <v>BULLISH</v>
      </c>
      <c r="K2296" s="5" t="str">
        <f>OBV!G2296</f>
        <v>WEAK</v>
      </c>
      <c r="L2296" s="5" t="str">
        <f>OBV!H2296</f>
        <v>CONFIRMED BULLISH</v>
      </c>
    </row>
    <row r="2297" spans="1:12" ht="13.5" x14ac:dyDescent="0.25">
      <c r="A2297" s="3">
        <f>RSI!A2297</f>
        <v>45649</v>
      </c>
      <c r="B2297" s="2">
        <f>RSI!B2297</f>
        <v>2.34</v>
      </c>
      <c r="C2297" s="2">
        <f>RSI!I2297</f>
        <v>75.612782551102512</v>
      </c>
      <c r="D2297" s="2">
        <f>MACD!E2297</f>
        <v>-0.11891339049986982</v>
      </c>
      <c r="E2297" s="2">
        <f>MACD!F2297</f>
        <v>-7.348508557850604E-2</v>
      </c>
      <c r="F2297" s="2">
        <f>'Moving Avg'!D2297</f>
        <v>2.3579999999999997</v>
      </c>
      <c r="G2297" s="2">
        <f>'Moving Avg'!F2297</f>
        <v>2.1334999999999993</v>
      </c>
      <c r="H2297" s="2">
        <f>'Moving Avg'!G2297</f>
        <v>1.9574000000000005</v>
      </c>
      <c r="I2297" s="2">
        <f>'Moving Avg'!H2297</f>
        <v>1.7512999999999987</v>
      </c>
      <c r="J2297" s="5" t="str">
        <f>OBV!F2297</f>
        <v>BEARISH</v>
      </c>
      <c r="K2297" s="5" t="str">
        <f>OBV!G2297</f>
        <v>STRONG</v>
      </c>
      <c r="L2297" s="5" t="str">
        <f>OBV!H2297</f>
        <v>BEARISH DIVERGENCE</v>
      </c>
    </row>
    <row r="2298" spans="1:12" ht="13.5" x14ac:dyDescent="0.25">
      <c r="A2298" s="3">
        <f>RSI!A2298</f>
        <v>45650</v>
      </c>
      <c r="B2298" s="2">
        <f>RSI!B2298</f>
        <v>2.41</v>
      </c>
      <c r="C2298" s="2">
        <f>RSI!I2298</f>
        <v>79.004076408423913</v>
      </c>
      <c r="D2298" s="2">
        <f>MACD!E2298</f>
        <v>-0.13475108523165469</v>
      </c>
      <c r="E2298" s="2">
        <f>MACD!F2298</f>
        <v>-8.5738285509135773E-2</v>
      </c>
      <c r="F2298" s="2">
        <f>'Moving Avg'!D2298</f>
        <v>2.3820000000000001</v>
      </c>
      <c r="G2298" s="2">
        <f>'Moving Avg'!F2298</f>
        <v>2.1544999999999996</v>
      </c>
      <c r="H2298" s="2">
        <f>'Moving Avg'!G2298</f>
        <v>1.9704000000000002</v>
      </c>
      <c r="I2298" s="2">
        <f>'Moving Avg'!H2298</f>
        <v>1.7550499999999989</v>
      </c>
      <c r="J2298" s="5" t="str">
        <f>OBV!F2298</f>
        <v>BEARISH</v>
      </c>
      <c r="K2298" s="5" t="str">
        <f>OBV!G2298</f>
        <v>STRONG</v>
      </c>
      <c r="L2298" s="5" t="str">
        <f>OBV!H2298</f>
        <v>BEARISH DIVERGENCE</v>
      </c>
    </row>
    <row r="2299" spans="1:12" ht="13.5" x14ac:dyDescent="0.25">
      <c r="A2299" s="3">
        <f>RSI!A2299</f>
        <v>45651</v>
      </c>
      <c r="B2299" s="2">
        <f>RSI!B2299</f>
        <v>2.48</v>
      </c>
      <c r="C2299" s="2">
        <f>RSI!I2299</f>
        <v>81.738820437869009</v>
      </c>
      <c r="D2299" s="2">
        <f>MACD!E2299</f>
        <v>-0.15041023540349041</v>
      </c>
      <c r="E2299" s="2">
        <f>MACD!F2299</f>
        <v>-9.8672675488006706E-2</v>
      </c>
      <c r="F2299" s="2">
        <f>'Moving Avg'!D2299</f>
        <v>2.41</v>
      </c>
      <c r="G2299" s="2">
        <f>'Moving Avg'!F2299</f>
        <v>2.1774999999999993</v>
      </c>
      <c r="H2299" s="2">
        <f>'Moving Avg'!G2299</f>
        <v>1.9852000000000001</v>
      </c>
      <c r="I2299" s="2">
        <f>'Moving Avg'!H2299</f>
        <v>1.759199999999999</v>
      </c>
      <c r="J2299" s="5" t="str">
        <f>OBV!F2299</f>
        <v>BEARISH</v>
      </c>
      <c r="K2299" s="5" t="str">
        <f>OBV!G2299</f>
        <v>STRONG</v>
      </c>
      <c r="L2299" s="5" t="str">
        <f>OBV!H2299</f>
        <v>BEARISH DIVERGENCE</v>
      </c>
    </row>
    <row r="2300" spans="1:12" ht="13.5" x14ac:dyDescent="0.25">
      <c r="A2300" s="3">
        <f>RSI!A2300</f>
        <v>45652</v>
      </c>
      <c r="B2300" s="2">
        <f>RSI!B2300</f>
        <v>2.5499999999999998</v>
      </c>
      <c r="C2300" s="2">
        <f>RSI!I2300</f>
        <v>83.985221604955498</v>
      </c>
      <c r="D2300" s="2">
        <f>MACD!E2300</f>
        <v>-0.16159150422297941</v>
      </c>
      <c r="E2300" s="2">
        <f>MACD!F2300</f>
        <v>-0.11125644123500125</v>
      </c>
      <c r="F2300" s="2">
        <f>'Moving Avg'!D2300</f>
        <v>2.4380000000000002</v>
      </c>
      <c r="G2300" s="2">
        <f>'Moving Avg'!F2300</f>
        <v>2.2044999999999999</v>
      </c>
      <c r="H2300" s="2">
        <f>'Moving Avg'!G2300</f>
        <v>2.0014000000000003</v>
      </c>
      <c r="I2300" s="2">
        <f>'Moving Avg'!H2300</f>
        <v>1.7636999999999992</v>
      </c>
      <c r="J2300" s="5" t="str">
        <f>OBV!F2300</f>
        <v>BEARISH</v>
      </c>
      <c r="K2300" s="5" t="str">
        <f>OBV!G2300</f>
        <v>STRONG</v>
      </c>
      <c r="L2300" s="5" t="str">
        <f>OBV!H2300</f>
        <v>BEARISH DIVERGENCE</v>
      </c>
    </row>
    <row r="2301" spans="1:12" ht="13.5" x14ac:dyDescent="0.25">
      <c r="A2301" s="3">
        <f>RSI!A2301</f>
        <v>45653</v>
      </c>
      <c r="B2301" s="2">
        <f>RSI!B2301</f>
        <v>2.59</v>
      </c>
      <c r="C2301" s="2">
        <f>RSI!I2301</f>
        <v>85.112248391278968</v>
      </c>
      <c r="D2301" s="2">
        <f>MACD!E2301</f>
        <v>-0.16856723900493886</v>
      </c>
      <c r="E2301" s="2">
        <f>MACD!F2301</f>
        <v>-0.12271860078898877</v>
      </c>
      <c r="F2301" s="2">
        <f>'Moving Avg'!D2301</f>
        <v>2.4740000000000002</v>
      </c>
      <c r="G2301" s="2">
        <f>'Moving Avg'!F2301</f>
        <v>2.2329999999999992</v>
      </c>
      <c r="H2301" s="2">
        <f>'Moving Avg'!G2301</f>
        <v>2.0184000000000002</v>
      </c>
      <c r="I2301" s="2">
        <f>'Moving Avg'!H2301</f>
        <v>1.768349999999999</v>
      </c>
      <c r="J2301" s="5" t="str">
        <f>OBV!F2301</f>
        <v>BEARISH</v>
      </c>
      <c r="K2301" s="5" t="str">
        <f>OBV!G2301</f>
        <v>STRONG</v>
      </c>
      <c r="L2301" s="5" t="str">
        <f>OBV!H2301</f>
        <v>BEARISH DIVERGENCE</v>
      </c>
    </row>
    <row r="2302" spans="1:12" ht="13.5" x14ac:dyDescent="0.25">
      <c r="A2302" s="3">
        <f>RSI!A2302</f>
        <v>45656</v>
      </c>
      <c r="B2302" s="2">
        <f>RSI!B2302</f>
        <v>2.52</v>
      </c>
      <c r="C2302" s="2">
        <f>RSI!I2302</f>
        <v>75.145793378334389</v>
      </c>
      <c r="D2302" s="2">
        <f>MACD!E2302</f>
        <v>-0.16236797435826933</v>
      </c>
      <c r="E2302" s="2">
        <f>MACD!F2302</f>
        <v>-0.13064847550284489</v>
      </c>
      <c r="F2302" s="2">
        <f>'Moving Avg'!D2302</f>
        <v>2.5100000000000002</v>
      </c>
      <c r="G2302" s="2">
        <f>'Moving Avg'!F2302</f>
        <v>2.2579999999999996</v>
      </c>
      <c r="H2302" s="2">
        <f>'Moving Avg'!G2302</f>
        <v>2.0340000000000003</v>
      </c>
      <c r="I2302" s="2">
        <f>'Moving Avg'!H2302</f>
        <v>1.7726999999999993</v>
      </c>
      <c r="J2302" s="5" t="str">
        <f>OBV!F2302</f>
        <v>BULLISH</v>
      </c>
      <c r="K2302" s="5" t="str">
        <f>OBV!G2302</f>
        <v>WEAK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2.4500000000000002</v>
      </c>
      <c r="C2303" s="2">
        <f>RSI!I2303</f>
        <v>66.730698762936399</v>
      </c>
      <c r="D2303" s="2">
        <f>MACD!E2303</f>
        <v>-0.14597404365950251</v>
      </c>
      <c r="E2303" s="2">
        <f>MACD!F2303</f>
        <v>-0.13371358913417641</v>
      </c>
      <c r="F2303" s="2">
        <f>'Moving Avg'!D2303</f>
        <v>2.5179999999999998</v>
      </c>
      <c r="G2303" s="2">
        <f>'Moving Avg'!F2303</f>
        <v>2.2785000000000002</v>
      </c>
      <c r="H2303" s="2">
        <f>'Moving Avg'!G2303</f>
        <v>2.0476000000000001</v>
      </c>
      <c r="I2303" s="2">
        <f>'Moving Avg'!H2303</f>
        <v>1.7766499999999992</v>
      </c>
      <c r="J2303" s="5" t="str">
        <f>OBV!F2303</f>
        <v>BULLISH</v>
      </c>
      <c r="K2303" s="5" t="str">
        <f>OBV!G2303</f>
        <v>WEAK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2.38</v>
      </c>
      <c r="C2304" s="2">
        <f>RSI!I2304</f>
        <v>59.549202152745998</v>
      </c>
      <c r="D2304" s="2">
        <f>MACD!E2304</f>
        <v>-0.12041214304184189</v>
      </c>
      <c r="E2304" s="2">
        <f>MACD!F2304</f>
        <v>-0.13105329991570952</v>
      </c>
      <c r="F2304" s="2">
        <f>'Moving Avg'!D2304</f>
        <v>2.4979999999999998</v>
      </c>
      <c r="G2304" s="2">
        <f>'Moving Avg'!F2304</f>
        <v>2.2955000000000005</v>
      </c>
      <c r="H2304" s="2">
        <f>'Moving Avg'!G2304</f>
        <v>2.06</v>
      </c>
      <c r="I2304" s="2">
        <f>'Moving Avg'!H2304</f>
        <v>1.780249999999999</v>
      </c>
      <c r="J2304" s="5" t="str">
        <f>OBV!F2304</f>
        <v>BULLISH</v>
      </c>
      <c r="K2304" s="5" t="str">
        <f>OBV!G2304</f>
        <v>WEAK</v>
      </c>
      <c r="L2304" s="5" t="str">
        <f>OBV!H2304</f>
        <v>BULLISH DIVERGENCE</v>
      </c>
    </row>
    <row r="2305" spans="1:12" ht="13.5" x14ac:dyDescent="0.25">
      <c r="A2305" s="3">
        <f>RSI!A2305</f>
        <v>45660</v>
      </c>
      <c r="B2305" s="2">
        <f>RSI!B2305</f>
        <v>2.31</v>
      </c>
      <c r="C2305" s="2">
        <f>RSI!I2305</f>
        <v>53.364402679490922</v>
      </c>
      <c r="D2305" s="2">
        <f>MACD!E2305</f>
        <v>-8.351421927539171E-2</v>
      </c>
      <c r="E2305" s="2">
        <f>MACD!F2305</f>
        <v>-0.12154548378764596</v>
      </c>
      <c r="F2305" s="2">
        <f>'Moving Avg'!D2305</f>
        <v>2.4500000000000002</v>
      </c>
      <c r="G2305" s="2">
        <f>'Moving Avg'!F2305</f>
        <v>2.3095000000000008</v>
      </c>
      <c r="H2305" s="2">
        <f>'Moving Avg'!G2305</f>
        <v>2.0709999999999997</v>
      </c>
      <c r="I2305" s="2">
        <f>'Moving Avg'!H2305</f>
        <v>1.7834999999999992</v>
      </c>
      <c r="J2305" s="5" t="str">
        <f>OBV!F2305</f>
        <v>BULLISH</v>
      </c>
      <c r="K2305" s="5" t="str">
        <f>OBV!G2305</f>
        <v>WEAK</v>
      </c>
      <c r="L2305" s="5" t="str">
        <f>OBV!H2305</f>
        <v>BULLISH DIVERGENCE</v>
      </c>
    </row>
    <row r="2306" spans="1:12" ht="13.5" x14ac:dyDescent="0.25">
      <c r="A2306" s="3">
        <f>RSI!A2306</f>
        <v>45663</v>
      </c>
      <c r="B2306" s="2">
        <f>RSI!B2306</f>
        <v>2.3199999999999998</v>
      </c>
      <c r="C2306" s="2">
        <f>RSI!I2306</f>
        <v>54.097850699847534</v>
      </c>
      <c r="D2306" s="2">
        <f>MACD!E2306</f>
        <v>-5.3255000150390863E-2</v>
      </c>
      <c r="E2306" s="2">
        <f>MACD!F2306</f>
        <v>-0.10788738706019495</v>
      </c>
      <c r="F2306" s="2">
        <f>'Moving Avg'!D2306</f>
        <v>2.3959999999999999</v>
      </c>
      <c r="G2306" s="2">
        <f>'Moving Avg'!F2306</f>
        <v>2.3245000000000009</v>
      </c>
      <c r="H2306" s="2">
        <f>'Moving Avg'!G2306</f>
        <v>2.0831999999999997</v>
      </c>
      <c r="I2306" s="2">
        <f>'Moving Avg'!H2306</f>
        <v>1.7867999999999993</v>
      </c>
      <c r="J2306" s="5" t="str">
        <f>OBV!F2306</f>
        <v>BULLISH</v>
      </c>
      <c r="K2306" s="5" t="str">
        <f>OBV!G2306</f>
        <v>WEAK</v>
      </c>
      <c r="L2306" s="5" t="str">
        <f>OBV!H2306</f>
        <v>BULLISH DIVERGENCE</v>
      </c>
    </row>
    <row r="2307" spans="1:12" ht="13.5" x14ac:dyDescent="0.25">
      <c r="A2307" s="3">
        <f>RSI!A2307</f>
        <v>45664</v>
      </c>
      <c r="B2307" s="2">
        <f>RSI!B2307</f>
        <v>2.2599999999999998</v>
      </c>
      <c r="C2307" s="2">
        <f>RSI!I2307</f>
        <v>49.107453175230802</v>
      </c>
      <c r="D2307" s="2">
        <f>MACD!E2307</f>
        <v>-3.4239885449601548E-2</v>
      </c>
      <c r="E2307" s="2">
        <f>MACD!F2307</f>
        <v>-9.3157886738076276E-2</v>
      </c>
      <c r="F2307" s="2">
        <f>'Moving Avg'!D2307</f>
        <v>2.3440000000000003</v>
      </c>
      <c r="G2307" s="2">
        <f>'Moving Avg'!F2307</f>
        <v>2.3360000000000007</v>
      </c>
      <c r="H2307" s="2">
        <f>'Moving Avg'!G2307</f>
        <v>2.0933999999999999</v>
      </c>
      <c r="I2307" s="2">
        <f>'Moving Avg'!H2307</f>
        <v>1.7899999999999991</v>
      </c>
      <c r="J2307" s="5" t="str">
        <f>OBV!F2307</f>
        <v>BULLISH</v>
      </c>
      <c r="K2307" s="5" t="str">
        <f>OBV!G2307</f>
        <v>WEAK</v>
      </c>
      <c r="L2307" s="5" t="str">
        <f>OBV!H2307</f>
        <v>BULLISH DIVERGENCE</v>
      </c>
    </row>
    <row r="2308" spans="1:12" ht="13.5" x14ac:dyDescent="0.25">
      <c r="A2308" s="3">
        <f>RSI!A2308</f>
        <v>45665</v>
      </c>
      <c r="B2308" s="2">
        <f>RSI!B2308</f>
        <v>2.2000000000000002</v>
      </c>
      <c r="C2308" s="2">
        <f>RSI!I2308</f>
        <v>44.669795673830656</v>
      </c>
      <c r="D2308" s="2">
        <f>MACD!E2308</f>
        <v>-2.8264493113812073E-3</v>
      </c>
      <c r="E2308" s="2">
        <f>MACD!F2308</f>
        <v>-7.5091599252737271E-2</v>
      </c>
      <c r="F2308" s="2">
        <f>'Moving Avg'!D2308</f>
        <v>2.2939999999999996</v>
      </c>
      <c r="G2308" s="2">
        <f>'Moving Avg'!F2308</f>
        <v>2.3440000000000003</v>
      </c>
      <c r="H2308" s="2">
        <f>'Moving Avg'!G2308</f>
        <v>2.1017999999999999</v>
      </c>
      <c r="I2308" s="2">
        <f>'Moving Avg'!H2308</f>
        <v>1.7929999999999993</v>
      </c>
      <c r="J2308" s="5" t="str">
        <f>OBV!F2308</f>
        <v>BULLISH</v>
      </c>
      <c r="K2308" s="5" t="str">
        <f>OBV!G2308</f>
        <v>WEAK</v>
      </c>
      <c r="L2308" s="5" t="str">
        <f>OBV!H2308</f>
        <v>BULLISH DIVERGENCE</v>
      </c>
    </row>
    <row r="2309" spans="1:12" ht="13.5" x14ac:dyDescent="0.25">
      <c r="A2309" s="3">
        <f>RSI!A2309</f>
        <v>45666</v>
      </c>
      <c r="B2309" s="2">
        <f>RSI!B2309</f>
        <v>2.2000000000000002</v>
      </c>
      <c r="C2309" s="2">
        <f>RSI!I2309</f>
        <v>44.669795673830656</v>
      </c>
      <c r="D2309" s="2">
        <f>MACD!E2309</f>
        <v>3.4979820589633004E-2</v>
      </c>
      <c r="E2309" s="2">
        <f>MACD!F2309</f>
        <v>-5.3077315284263217E-2</v>
      </c>
      <c r="F2309" s="2">
        <f>'Moving Avg'!D2309</f>
        <v>2.258</v>
      </c>
      <c r="G2309" s="2">
        <f>'Moving Avg'!F2309</f>
        <v>2.3505000000000007</v>
      </c>
      <c r="H2309" s="2">
        <f>'Moving Avg'!G2309</f>
        <v>2.1108000000000002</v>
      </c>
      <c r="I2309" s="2">
        <f>'Moving Avg'!H2309</f>
        <v>1.795799999999999</v>
      </c>
      <c r="J2309" s="5" t="str">
        <f>OBV!F2309</f>
        <v>BULLISH</v>
      </c>
      <c r="K2309" s="5" t="str">
        <f>OBV!G2309</f>
        <v>WEAK</v>
      </c>
      <c r="L2309" s="5" t="str">
        <f>OBV!H2309</f>
        <v>BULLISH DIVERGENCE</v>
      </c>
    </row>
    <row r="2310" spans="1:12" ht="13.5" x14ac:dyDescent="0.25">
      <c r="A2310" s="3">
        <f>RSI!A2310</f>
        <v>45667</v>
      </c>
      <c r="B2310" s="2">
        <f>RSI!B2310</f>
        <v>2.2599999999999998</v>
      </c>
      <c r="C2310" s="2">
        <f>RSI!I2310</f>
        <v>49.918510451460406</v>
      </c>
      <c r="D2310" s="2">
        <f>MACD!E2310</f>
        <v>7.3717156602226996E-2</v>
      </c>
      <c r="E2310" s="2">
        <f>MACD!F2310</f>
        <v>-2.7718420906965177E-2</v>
      </c>
      <c r="F2310" s="2">
        <f>'Moving Avg'!D2310</f>
        <v>2.2480000000000002</v>
      </c>
      <c r="G2310" s="2">
        <f>'Moving Avg'!F2310</f>
        <v>2.3570000000000002</v>
      </c>
      <c r="H2310" s="2">
        <f>'Moving Avg'!G2310</f>
        <v>2.1208000000000005</v>
      </c>
      <c r="I2310" s="2">
        <f>'Moving Avg'!H2310</f>
        <v>1.7987999999999988</v>
      </c>
      <c r="J2310" s="5" t="str">
        <f>OBV!F2310</f>
        <v>BULLISH</v>
      </c>
      <c r="K2310" s="5" t="str">
        <f>OBV!G2310</f>
        <v>WEAK</v>
      </c>
      <c r="L2310" s="5" t="str">
        <f>OBV!H2310</f>
        <v>BULLISH DIVERGENCE</v>
      </c>
    </row>
    <row r="2311" spans="1:12" ht="13.5" x14ac:dyDescent="0.25">
      <c r="A2311" s="3">
        <f>RSI!A2311</f>
        <v>45670</v>
      </c>
      <c r="B2311" s="2">
        <f>RSI!B2311</f>
        <v>2.2599999999999998</v>
      </c>
      <c r="C2311" s="2">
        <f>RSI!I2311</f>
        <v>49.918510451460399</v>
      </c>
      <c r="D2311" s="2">
        <f>MACD!E2311</f>
        <v>0.11268552918642794</v>
      </c>
      <c r="E2311" s="2">
        <f>MACD!F2311</f>
        <v>3.6236911171344532E-4</v>
      </c>
      <c r="F2311" s="2">
        <f>'Moving Avg'!D2311</f>
        <v>2.2359999999999998</v>
      </c>
      <c r="G2311" s="2">
        <f>'Moving Avg'!F2311</f>
        <v>2.3609999999999998</v>
      </c>
      <c r="H2311" s="2">
        <f>'Moving Avg'!G2311</f>
        <v>2.1302000000000003</v>
      </c>
      <c r="I2311" s="2">
        <f>'Moving Avg'!H2311</f>
        <v>1.8017999999999992</v>
      </c>
      <c r="J2311" s="5" t="str">
        <f>OBV!F2311</f>
        <v>BULLISH</v>
      </c>
      <c r="K2311" s="5" t="str">
        <f>OBV!G2311</f>
        <v>WEAK</v>
      </c>
      <c r="L2311" s="5" t="str">
        <f>OBV!H2311</f>
        <v>BULLISH DIVERGENCE</v>
      </c>
    </row>
    <row r="2312" spans="1:12" ht="13.5" x14ac:dyDescent="0.25">
      <c r="A2312" s="3">
        <f>RSI!A2312</f>
        <v>45671</v>
      </c>
      <c r="B2312" s="2">
        <f>RSI!B2312</f>
        <v>2.2999999999999998</v>
      </c>
      <c r="C2312" s="2">
        <f>RSI!I2312</f>
        <v>53.340721770228626</v>
      </c>
      <c r="D2312" s="2">
        <f>MACD!E2312</f>
        <v>0.13196062988132651</v>
      </c>
      <c r="E2312" s="2">
        <f>MACD!F2312</f>
        <v>2.6682021265636058E-2</v>
      </c>
      <c r="F2312" s="2">
        <f>'Moving Avg'!D2312</f>
        <v>2.2439999999999998</v>
      </c>
      <c r="G2312" s="2">
        <f>'Moving Avg'!F2312</f>
        <v>2.3639999999999999</v>
      </c>
      <c r="H2312" s="2">
        <f>'Moving Avg'!G2312</f>
        <v>2.1396000000000002</v>
      </c>
      <c r="I2312" s="2">
        <f>'Moving Avg'!H2312</f>
        <v>1.804999999999999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2.36</v>
      </c>
      <c r="C2313" s="2">
        <f>RSI!I2313</f>
        <v>57.97914538616164</v>
      </c>
      <c r="D2313" s="2">
        <f>MACD!E2313</f>
        <v>0.13285182695133191</v>
      </c>
      <c r="E2313" s="2">
        <f>MACD!F2313</f>
        <v>4.7915982402775233E-2</v>
      </c>
      <c r="F2313" s="2">
        <f>'Moving Avg'!D2313</f>
        <v>2.2759999999999998</v>
      </c>
      <c r="G2313" s="2">
        <f>'Moving Avg'!F2313</f>
        <v>2.3674999999999997</v>
      </c>
      <c r="H2313" s="2">
        <f>'Moving Avg'!G2313</f>
        <v>2.1492</v>
      </c>
      <c r="I2313" s="2">
        <f>'Moving Avg'!H2313</f>
        <v>1.8085499999999994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2.31</v>
      </c>
      <c r="C2314" s="2">
        <f>RSI!I2314</f>
        <v>53.230232598530989</v>
      </c>
      <c r="D2314" s="2">
        <f>MACD!E2314</f>
        <v>0.12599619130018125</v>
      </c>
      <c r="E2314" s="2">
        <f>MACD!F2314</f>
        <v>6.3532024182256439E-2</v>
      </c>
      <c r="F2314" s="2">
        <f>'Moving Avg'!D2314</f>
        <v>2.298</v>
      </c>
      <c r="G2314" s="2">
        <f>'Moving Avg'!F2314</f>
        <v>2.3660000000000001</v>
      </c>
      <c r="H2314" s="2">
        <f>'Moving Avg'!G2314</f>
        <v>2.1574000000000004</v>
      </c>
      <c r="I2314" s="2">
        <f>'Moving Avg'!H2314</f>
        <v>1.8118999999999994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2.37</v>
      </c>
      <c r="C2315" s="2">
        <f>RSI!I2315</f>
        <v>57.706927999562815</v>
      </c>
      <c r="D2315" s="2">
        <f>MACD!E2315</f>
        <v>0.10477315833930589</v>
      </c>
      <c r="E2315" s="2">
        <f>MACD!F2315</f>
        <v>7.1780251013666335E-2</v>
      </c>
      <c r="F2315" s="2">
        <f>'Moving Avg'!D2315</f>
        <v>2.3200000000000003</v>
      </c>
      <c r="G2315" s="2">
        <f>'Moving Avg'!F2315</f>
        <v>2.3639999999999994</v>
      </c>
      <c r="H2315" s="2">
        <f>'Moving Avg'!G2315</f>
        <v>2.1660000000000004</v>
      </c>
      <c r="I2315" s="2">
        <f>'Moving Avg'!H2315</f>
        <v>1.8156499999999991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2.4</v>
      </c>
      <c r="C2316" s="2">
        <f>RSI!I2316</f>
        <v>59.77988517092254</v>
      </c>
      <c r="D2316" s="2">
        <f>MACD!E2316</f>
        <v>8.5583908488600091E-2</v>
      </c>
      <c r="E2316" s="2">
        <f>MACD!F2316</f>
        <v>7.4540982508653097E-2</v>
      </c>
      <c r="F2316" s="2">
        <f>'Moving Avg'!D2316</f>
        <v>2.3479999999999999</v>
      </c>
      <c r="G2316" s="2">
        <f>'Moving Avg'!F2316</f>
        <v>2.3634999999999993</v>
      </c>
      <c r="H2316" s="2">
        <f>'Moving Avg'!G2316</f>
        <v>2.1754000000000007</v>
      </c>
      <c r="I2316" s="2">
        <f>'Moving Avg'!H2316</f>
        <v>1.8195999999999992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2.4700000000000002</v>
      </c>
      <c r="C2317" s="2">
        <f>RSI!I2317</f>
        <v>64.190334442938081</v>
      </c>
      <c r="D2317" s="2">
        <f>MACD!E2317</f>
        <v>5.4246645403418725E-2</v>
      </c>
      <c r="E2317" s="2">
        <f>MACD!F2317</f>
        <v>7.0482115087606226E-2</v>
      </c>
      <c r="F2317" s="2">
        <f>'Moving Avg'!D2317</f>
        <v>2.3820000000000001</v>
      </c>
      <c r="G2317" s="2">
        <f>'Moving Avg'!F2317</f>
        <v>2.3699999999999992</v>
      </c>
      <c r="H2317" s="2">
        <f>'Moving Avg'!G2317</f>
        <v>2.1868000000000003</v>
      </c>
      <c r="I2317" s="2">
        <f>'Moving Avg'!H2317</f>
        <v>1.8238999999999992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2.54</v>
      </c>
      <c r="C2318" s="2">
        <f>RSI!I2318</f>
        <v>67.972552287592862</v>
      </c>
      <c r="D2318" s="2">
        <f>MACD!E2318</f>
        <v>1.2267346457440098E-2</v>
      </c>
      <c r="E2318" s="2">
        <f>MACD!F2318</f>
        <v>5.8839161361573002E-2</v>
      </c>
      <c r="F2318" s="2">
        <f>'Moving Avg'!D2318</f>
        <v>2.4180000000000001</v>
      </c>
      <c r="G2318" s="2">
        <f>'Moving Avg'!F2318</f>
        <v>2.3764999999999992</v>
      </c>
      <c r="H2318" s="2">
        <f>'Moving Avg'!G2318</f>
        <v>2.2006000000000006</v>
      </c>
      <c r="I2318" s="2">
        <f>'Moving Avg'!H2318</f>
        <v>1.8285499999999997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2.57</v>
      </c>
      <c r="C2319" s="2">
        <f>RSI!I2319</f>
        <v>69.461246431235452</v>
      </c>
      <c r="D2319" s="2">
        <f>MACD!E2319</f>
        <v>-2.6859082590918959E-2</v>
      </c>
      <c r="E2319" s="2">
        <f>MACD!F2319</f>
        <v>4.1699512571074612E-2</v>
      </c>
      <c r="F2319" s="2">
        <f>'Moving Avg'!D2319</f>
        <v>2.4700000000000002</v>
      </c>
      <c r="G2319" s="2">
        <f>'Moving Avg'!F2319</f>
        <v>2.3809999999999993</v>
      </c>
      <c r="H2319" s="2">
        <f>'Moving Avg'!G2319</f>
        <v>2.2140000000000004</v>
      </c>
      <c r="I2319" s="2">
        <f>'Moving Avg'!H2319</f>
        <v>1.8334499999999998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2.5499999999999998</v>
      </c>
      <c r="C2320" s="2">
        <f>RSI!I2320</f>
        <v>67.21807410474527</v>
      </c>
      <c r="D2320" s="2">
        <f>MACD!E2320</f>
        <v>-5.0711879337172139E-2</v>
      </c>
      <c r="E2320" s="2">
        <f>MACD!F2320</f>
        <v>2.321723418942526E-2</v>
      </c>
      <c r="F2320" s="2">
        <f>'Moving Avg'!D2320</f>
        <v>2.5060000000000002</v>
      </c>
      <c r="G2320" s="2">
        <f>'Moving Avg'!F2320</f>
        <v>2.3809999999999993</v>
      </c>
      <c r="H2320" s="2">
        <f>'Moving Avg'!G2320</f>
        <v>2.226</v>
      </c>
      <c r="I2320" s="2">
        <f>'Moving Avg'!H2320</f>
        <v>1.8383499999999997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2.5</v>
      </c>
      <c r="C2321" s="2">
        <f>RSI!I2321</f>
        <v>61.841282024010432</v>
      </c>
      <c r="D2321" s="2">
        <f>MACD!E2321</f>
        <v>-6.8423194402331688E-2</v>
      </c>
      <c r="E2321" s="2">
        <f>MACD!F2321</f>
        <v>4.8891484710738703E-3</v>
      </c>
      <c r="F2321" s="2">
        <f>'Moving Avg'!D2321</f>
        <v>2.5259999999999998</v>
      </c>
      <c r="G2321" s="2">
        <f>'Moving Avg'!F2321</f>
        <v>2.3764999999999992</v>
      </c>
      <c r="H2321" s="2">
        <f>'Moving Avg'!G2321</f>
        <v>2.2366000000000001</v>
      </c>
      <c r="I2321" s="2">
        <f>'Moving Avg'!H2321</f>
        <v>1.8428499999999997</v>
      </c>
      <c r="J2321" s="5" t="str">
        <f>OBV!F2321</f>
        <v>BEARISH</v>
      </c>
      <c r="K2321" s="5" t="str">
        <f>OBV!G2321</f>
        <v>STRONG</v>
      </c>
      <c r="L2321" s="5" t="str">
        <f>OBV!H2321</f>
        <v>BEARISH DIVERGENCE</v>
      </c>
    </row>
    <row r="2322" spans="1:12" ht="13.5" x14ac:dyDescent="0.25">
      <c r="A2322" s="3">
        <f>RSI!A2322</f>
        <v>45685</v>
      </c>
      <c r="B2322" s="2">
        <f>RSI!B2322</f>
        <v>2.4700000000000002</v>
      </c>
      <c r="C2322" s="2">
        <f>RSI!I2322</f>
        <v>58.802038543496032</v>
      </c>
      <c r="D2322" s="2">
        <f>MACD!E2322</f>
        <v>-7.5878803705208053E-2</v>
      </c>
      <c r="E2322" s="2">
        <f>MACD!F2322</f>
        <v>-1.1264441964182515E-2</v>
      </c>
      <c r="F2322" s="2">
        <f>'Moving Avg'!D2322</f>
        <v>2.5260000000000002</v>
      </c>
      <c r="G2322" s="2">
        <f>'Moving Avg'!F2322</f>
        <v>2.3739999999999997</v>
      </c>
      <c r="H2322" s="2">
        <f>'Moving Avg'!G2322</f>
        <v>2.2469999999999999</v>
      </c>
      <c r="I2322" s="2">
        <f>'Moving Avg'!H2322</f>
        <v>1.847</v>
      </c>
      <c r="J2322" s="5" t="str">
        <f>OBV!F2322</f>
        <v>BEARISH</v>
      </c>
      <c r="K2322" s="5" t="str">
        <f>OBV!G2322</f>
        <v>STRONG</v>
      </c>
      <c r="L2322" s="5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2.4</v>
      </c>
      <c r="C2323" s="2">
        <f>RSI!I2323</f>
        <v>52.338507855991693</v>
      </c>
      <c r="D2323" s="2">
        <f>MACD!E2323</f>
        <v>-6.837674485469547E-2</v>
      </c>
      <c r="E2323" s="2">
        <f>MACD!F2323</f>
        <v>-2.2686902542285108E-2</v>
      </c>
      <c r="F2323" s="2">
        <f>'Moving Avg'!D2323</f>
        <v>2.4980000000000002</v>
      </c>
      <c r="G2323" s="2">
        <f>'Moving Avg'!F2323</f>
        <v>2.3714999999999997</v>
      </c>
      <c r="H2323" s="2">
        <f>'Moving Avg'!G2323</f>
        <v>2.2564000000000002</v>
      </c>
      <c r="I2323" s="2">
        <f>'Moving Avg'!H2323</f>
        <v>1.8507499999999997</v>
      </c>
      <c r="J2323" s="5" t="str">
        <f>OBV!F2323</f>
        <v>BEARISH</v>
      </c>
      <c r="K2323" s="5" t="str">
        <f>OBV!G2323</f>
        <v>STRONG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2.33</v>
      </c>
      <c r="C2324" s="2">
        <f>RSI!I2324</f>
        <v>46.79868627436538</v>
      </c>
      <c r="D2324" s="2">
        <f>MACD!E2324</f>
        <v>-6.468280421848549E-2</v>
      </c>
      <c r="E2324" s="2">
        <f>MACD!F2324</f>
        <v>-3.1086082877525185E-2</v>
      </c>
      <c r="F2324" s="2">
        <f>'Moving Avg'!D2324</f>
        <v>2.4500000000000002</v>
      </c>
      <c r="G2324" s="2">
        <f>'Moving Avg'!F2324</f>
        <v>2.3689999999999993</v>
      </c>
      <c r="H2324" s="2">
        <f>'Moving Avg'!G2324</f>
        <v>2.2650000000000001</v>
      </c>
      <c r="I2324" s="2">
        <f>'Moving Avg'!H2324</f>
        <v>1.8539499999999998</v>
      </c>
      <c r="J2324" s="5" t="str">
        <f>OBV!F2324</f>
        <v>BEARISH</v>
      </c>
      <c r="K2324" s="5" t="str">
        <f>OBV!G2324</f>
        <v>STRONG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2.2999999999999998</v>
      </c>
      <c r="C2325" s="2">
        <f>RSI!I2325</f>
        <v>44.618960846654119</v>
      </c>
      <c r="D2325" s="2">
        <f>MACD!E2325</f>
        <v>-4.9826493985346776E-2</v>
      </c>
      <c r="E2325" s="2">
        <f>MACD!F2325</f>
        <v>-3.4834165099089501E-2</v>
      </c>
      <c r="F2325" s="2">
        <f>'Moving Avg'!D2325</f>
        <v>2.4</v>
      </c>
      <c r="G2325" s="2">
        <f>'Moving Avg'!F2325</f>
        <v>2.3684999999999992</v>
      </c>
      <c r="H2325" s="2">
        <f>'Moving Avg'!G2325</f>
        <v>2.2728000000000002</v>
      </c>
      <c r="I2325" s="2">
        <f>'Moving Avg'!H2325</f>
        <v>1.857</v>
      </c>
      <c r="J2325" s="5" t="str">
        <f>OBV!F2325</f>
        <v>BEARISH</v>
      </c>
      <c r="K2325" s="5" t="str">
        <f>OBV!G2325</f>
        <v>STRONG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2.2999999999999998</v>
      </c>
      <c r="C2326" s="2">
        <f>RSI!I2326</f>
        <v>44.618960846654119</v>
      </c>
      <c r="D2326" s="2">
        <f>MACD!E2326</f>
        <v>-3.2206005979493302E-2</v>
      </c>
      <c r="E2326" s="2">
        <f>MACD!F2326</f>
        <v>-3.4308533275170264E-2</v>
      </c>
      <c r="F2326" s="2">
        <f>'Moving Avg'!D2326</f>
        <v>2.3600000000000003</v>
      </c>
      <c r="G2326" s="2">
        <f>'Moving Avg'!F2326</f>
        <v>2.3674999999999993</v>
      </c>
      <c r="H2326" s="2">
        <f>'Moving Avg'!G2326</f>
        <v>2.2800000000000002</v>
      </c>
      <c r="I2326" s="2">
        <f>'Moving Avg'!H2326</f>
        <v>1.86005</v>
      </c>
      <c r="J2326" s="5" t="str">
        <f>OBV!F2326</f>
        <v>BEARISH</v>
      </c>
      <c r="K2326" s="5" t="str">
        <f>OBV!G2326</f>
        <v>STRONG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2.36</v>
      </c>
      <c r="C2327" s="2">
        <f>RSI!I2327</f>
        <v>50.01872533942921</v>
      </c>
      <c r="D2327" s="2">
        <f>MACD!E2327</f>
        <v>-1.0569372858331594E-2</v>
      </c>
      <c r="E2327" s="2">
        <f>MACD!F2327</f>
        <v>-2.9560701191802534E-2</v>
      </c>
      <c r="F2327" s="2">
        <f>'Moving Avg'!D2327</f>
        <v>2.3380000000000001</v>
      </c>
      <c r="G2327" s="2">
        <f>'Moving Avg'!F2327</f>
        <v>2.3724999999999992</v>
      </c>
      <c r="H2327" s="2">
        <f>'Moving Avg'!G2327</f>
        <v>2.2877999999999998</v>
      </c>
      <c r="I2327" s="2">
        <f>'Moving Avg'!H2327</f>
        <v>1.8632</v>
      </c>
      <c r="J2327" s="5" t="str">
        <f>OBV!F2327</f>
        <v>BEARISH</v>
      </c>
      <c r="K2327" s="5" t="str">
        <f>OBV!G2327</f>
        <v>STRONG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2.4300000000000002</v>
      </c>
      <c r="C2328" s="2">
        <f>RSI!I2328</f>
        <v>55.473353821527226</v>
      </c>
      <c r="D2328" s="2">
        <f>MACD!E2328</f>
        <v>1.334046075919737E-2</v>
      </c>
      <c r="E2328" s="2">
        <f>MACD!F2328</f>
        <v>-2.0980468801602554E-2</v>
      </c>
      <c r="F2328" s="2">
        <f>'Moving Avg'!D2328</f>
        <v>2.3439999999999999</v>
      </c>
      <c r="G2328" s="2">
        <f>'Moving Avg'!F2328</f>
        <v>2.3839999999999995</v>
      </c>
      <c r="H2328" s="2">
        <f>'Moving Avg'!G2328</f>
        <v>2.2966000000000002</v>
      </c>
      <c r="I2328" s="2">
        <f>'Moving Avg'!H2328</f>
        <v>1.8666999999999998</v>
      </c>
      <c r="J2328" s="5" t="str">
        <f>OBV!F2328</f>
        <v>BEARISH</v>
      </c>
      <c r="K2328" s="5" t="str">
        <f>OBV!G2328</f>
        <v>STRONG</v>
      </c>
      <c r="L2328" s="5" t="str">
        <f>OBV!H2328</f>
        <v>BEARISH DIVERGENCE</v>
      </c>
    </row>
    <row r="2329" spans="1:12" ht="13.5" x14ac:dyDescent="0.25">
      <c r="A2329" s="3">
        <f>RSI!A2329</f>
        <v>45694</v>
      </c>
      <c r="B2329" s="2">
        <f>RSI!B2329</f>
        <v>2.4300000000000002</v>
      </c>
      <c r="C2329" s="2">
        <f>RSI!I2329</f>
        <v>55.473353821527226</v>
      </c>
      <c r="D2329" s="2">
        <f>MACD!E2329</f>
        <v>3.7790154211572169E-2</v>
      </c>
      <c r="E2329" s="2">
        <f>MACD!F2329</f>
        <v>-9.2263441989676107E-3</v>
      </c>
      <c r="F2329" s="2">
        <f>'Moving Avg'!D2329</f>
        <v>2.3639999999999999</v>
      </c>
      <c r="G2329" s="2">
        <f>'Moving Avg'!F2329</f>
        <v>2.3954999999999993</v>
      </c>
      <c r="H2329" s="2">
        <f>'Moving Avg'!G2329</f>
        <v>2.3048000000000006</v>
      </c>
      <c r="I2329" s="2">
        <f>'Moving Avg'!H2329</f>
        <v>1.8701499999999998</v>
      </c>
      <c r="J2329" s="5" t="str">
        <f>OBV!F2329</f>
        <v>BEARISH</v>
      </c>
      <c r="K2329" s="5" t="str">
        <f>OBV!G2329</f>
        <v>STRONG</v>
      </c>
      <c r="L2329" s="5" t="str">
        <f>OBV!H2329</f>
        <v>BEARISH DIVERGENCE</v>
      </c>
    </row>
    <row r="2330" spans="1:12" ht="13.5" x14ac:dyDescent="0.25">
      <c r="A2330" s="3">
        <f>RSI!A2330</f>
        <v>45695</v>
      </c>
      <c r="B2330" s="2">
        <f>RSI!B2330</f>
        <v>2.4</v>
      </c>
      <c r="C2330" s="2">
        <f>RSI!I2330</f>
        <v>52.619092181869853</v>
      </c>
      <c r="D2330" s="2">
        <f>MACD!E2330</f>
        <v>5.7255980657603622E-2</v>
      </c>
      <c r="E2330" s="2">
        <f>MACD!F2330</f>
        <v>4.0701207723466363E-3</v>
      </c>
      <c r="F2330" s="2">
        <f>'Moving Avg'!D2330</f>
        <v>2.3839999999999999</v>
      </c>
      <c r="G2330" s="2">
        <f>'Moving Avg'!F2330</f>
        <v>2.4024999999999994</v>
      </c>
      <c r="H2330" s="2">
        <f>'Moving Avg'!G2330</f>
        <v>2.3126000000000007</v>
      </c>
      <c r="I2330" s="2">
        <f>'Moving Avg'!H2330</f>
        <v>1.8734500000000001</v>
      </c>
      <c r="J2330" s="5" t="str">
        <f>OBV!F2330</f>
        <v>BEARISH</v>
      </c>
      <c r="K2330" s="5" t="str">
        <f>OBV!G2330</f>
        <v>STRONG</v>
      </c>
      <c r="L2330" s="5" t="str">
        <f>OBV!H2330</f>
        <v>BEARISH DIVERGENCE</v>
      </c>
    </row>
    <row r="2331" spans="1:12" ht="13.5" x14ac:dyDescent="0.25">
      <c r="A2331" s="3">
        <f>RSI!A2331</f>
        <v>45698</v>
      </c>
      <c r="B2331" s="2">
        <f>RSI!B2331</f>
        <v>2.4300000000000002</v>
      </c>
      <c r="C2331" s="2">
        <f>RSI!I2331</f>
        <v>55.106665582403096</v>
      </c>
      <c r="D2331" s="2">
        <f>MACD!E2331</f>
        <v>6.3649366270218888E-2</v>
      </c>
      <c r="E2331" s="2">
        <f>MACD!F2331</f>
        <v>1.5985969871921087E-2</v>
      </c>
      <c r="F2331" s="2">
        <f>'Moving Avg'!D2331</f>
        <v>2.41</v>
      </c>
      <c r="G2331" s="2">
        <f>'Moving Avg'!F2331</f>
        <v>2.4109999999999996</v>
      </c>
      <c r="H2331" s="2">
        <f>'Moving Avg'!G2331</f>
        <v>2.3208000000000006</v>
      </c>
      <c r="I2331" s="2">
        <f>'Moving Avg'!H2331</f>
        <v>1.8767000000000003</v>
      </c>
      <c r="J2331" s="5" t="str">
        <f>OBV!F2331</f>
        <v>BULLISH</v>
      </c>
      <c r="K2331" s="5" t="str">
        <f>OBV!G2331</f>
        <v>WEAK</v>
      </c>
      <c r="L2331" s="5" t="str">
        <f>OBV!H2331</f>
        <v>CONFIRMED BULLISH</v>
      </c>
    </row>
    <row r="2332" spans="1:12" ht="13.5" x14ac:dyDescent="0.25">
      <c r="A2332" s="3">
        <f>RSI!A2332</f>
        <v>45699</v>
      </c>
      <c r="B2332" s="2">
        <f>RSI!B2332</f>
        <v>2.4700000000000002</v>
      </c>
      <c r="C2332" s="2">
        <f>RSI!I2332</f>
        <v>58.253783851976522</v>
      </c>
      <c r="D2332" s="2">
        <f>MACD!E2332</f>
        <v>6.1152453388134909E-2</v>
      </c>
      <c r="E2332" s="2">
        <f>MACD!F2332</f>
        <v>2.5019266575163852E-2</v>
      </c>
      <c r="F2332" s="2">
        <f>'Moving Avg'!D2332</f>
        <v>2.4319999999999999</v>
      </c>
      <c r="G2332" s="2">
        <f>'Moving Avg'!F2332</f>
        <v>2.4194999999999998</v>
      </c>
      <c r="H2332" s="2">
        <f>'Moving Avg'!G2332</f>
        <v>2.3298000000000005</v>
      </c>
      <c r="I2332" s="2">
        <f>'Moving Avg'!H2332</f>
        <v>1.8801000000000001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2.4300000000000002</v>
      </c>
      <c r="C2333" s="2">
        <f>RSI!I2333</f>
        <v>54.164645636765606</v>
      </c>
      <c r="D2333" s="2">
        <f>MACD!E2333</f>
        <v>5.0693020749600137E-2</v>
      </c>
      <c r="E2333" s="2">
        <f>MACD!F2333</f>
        <v>3.0154017410051109E-2</v>
      </c>
      <c r="F2333" s="2">
        <f>'Moving Avg'!D2333</f>
        <v>2.4319999999999999</v>
      </c>
      <c r="G2333" s="2">
        <f>'Moving Avg'!F2333</f>
        <v>2.4229999999999996</v>
      </c>
      <c r="H2333" s="2">
        <f>'Moving Avg'!G2333</f>
        <v>2.3376000000000006</v>
      </c>
      <c r="I2333" s="2">
        <f>'Moving Avg'!H2333</f>
        <v>1.8833000000000004</v>
      </c>
      <c r="J2333" s="5" t="str">
        <f>OBV!F2333</f>
        <v>BEARISH</v>
      </c>
      <c r="K2333" s="5" t="str">
        <f>OBV!G2333</f>
        <v>STRONG</v>
      </c>
      <c r="L2333" s="5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2.4</v>
      </c>
      <c r="C2334" s="2">
        <f>RSI!I2334</f>
        <v>51.258486603085849</v>
      </c>
      <c r="D2334" s="2">
        <f>MACD!E2334</f>
        <v>3.3031721437362549E-2</v>
      </c>
      <c r="E2334" s="2">
        <f>MACD!F2334</f>
        <v>3.0729558215513399E-2</v>
      </c>
      <c r="F2334" s="2">
        <f>'Moving Avg'!D2334</f>
        <v>2.4260000000000002</v>
      </c>
      <c r="G2334" s="2">
        <f>'Moving Avg'!F2334</f>
        <v>2.4274999999999998</v>
      </c>
      <c r="H2334" s="2">
        <f>'Moving Avg'!G2334</f>
        <v>2.3448000000000011</v>
      </c>
      <c r="I2334" s="2">
        <f>'Moving Avg'!H2334</f>
        <v>1.8862000000000003</v>
      </c>
      <c r="J2334" s="5" t="str">
        <f>OBV!F2334</f>
        <v>BEARISH</v>
      </c>
      <c r="K2334" s="5" t="str">
        <f>OBV!G2334</f>
        <v>STRONG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2.36</v>
      </c>
      <c r="C2335" s="2">
        <f>RSI!I2335</f>
        <v>47.591915784172784</v>
      </c>
      <c r="D2335" s="2">
        <f>MACD!E2335</f>
        <v>1.6367948797434195E-2</v>
      </c>
      <c r="E2335" s="2">
        <f>MACD!F2335</f>
        <v>2.7857236331897559E-2</v>
      </c>
      <c r="F2335" s="2">
        <f>'Moving Avg'!D2335</f>
        <v>2.4180000000000001</v>
      </c>
      <c r="G2335" s="2">
        <f>'Moving Avg'!F2335</f>
        <v>2.4269999999999996</v>
      </c>
      <c r="H2335" s="2">
        <f>'Moving Avg'!G2335</f>
        <v>2.3514000000000008</v>
      </c>
      <c r="I2335" s="2">
        <f>'Moving Avg'!H2335</f>
        <v>1.8890000000000007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2.34</v>
      </c>
      <c r="C2336" s="2">
        <f>RSI!I2336</f>
        <v>45.826818317016794</v>
      </c>
      <c r="D2336" s="2">
        <f>MACD!E2336</f>
        <v>3.9234779393999553E-3</v>
      </c>
      <c r="E2336" s="2">
        <f>MACD!F2336</f>
        <v>2.3070484653398039E-2</v>
      </c>
      <c r="F2336" s="2">
        <f>'Moving Avg'!D2336</f>
        <v>2.4</v>
      </c>
      <c r="G2336" s="2">
        <f>'Moving Avg'!F2336</f>
        <v>2.4239999999999995</v>
      </c>
      <c r="H2336" s="2">
        <f>'Moving Avg'!G2336</f>
        <v>2.357800000000001</v>
      </c>
      <c r="I2336" s="2">
        <f>'Moving Avg'!H2336</f>
        <v>1.8917000000000002</v>
      </c>
      <c r="J2336" s="5" t="str">
        <f>OBV!F2336</f>
        <v>BEARISH</v>
      </c>
      <c r="K2336" s="5" t="str">
        <f>OBV!G2336</f>
        <v>STRONG</v>
      </c>
      <c r="L2336" s="5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2.2799999999999998</v>
      </c>
      <c r="C2337" s="2">
        <f>RSI!I2337</f>
        <v>40.923256766825538</v>
      </c>
      <c r="D2337" s="2">
        <f>MACD!E2337</f>
        <v>7.3481976040241648E-3</v>
      </c>
      <c r="E2337" s="2">
        <f>MACD!F2337</f>
        <v>1.9926027243523263E-2</v>
      </c>
      <c r="F2337" s="2">
        <f>'Moving Avg'!D2337</f>
        <v>2.3619999999999997</v>
      </c>
      <c r="G2337" s="2">
        <f>'Moving Avg'!F2337</f>
        <v>2.4144999999999994</v>
      </c>
      <c r="H2337" s="2">
        <f>'Moving Avg'!G2337</f>
        <v>2.3628000000000013</v>
      </c>
      <c r="I2337" s="2">
        <f>'Moving Avg'!H2337</f>
        <v>1.8943500000000002</v>
      </c>
      <c r="J2337" s="5" t="str">
        <f>OBV!F2337</f>
        <v>BEARISH</v>
      </c>
      <c r="K2337" s="5" t="str">
        <f>OBV!G2337</f>
        <v>STRONG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2.3199999999999998</v>
      </c>
      <c r="C2338" s="2">
        <f>RSI!I2338</f>
        <v>45.137872594282243</v>
      </c>
      <c r="D2338" s="2">
        <f>MACD!E2338</f>
        <v>1.8665591100763379E-2</v>
      </c>
      <c r="E2338" s="2">
        <f>MACD!F2338</f>
        <v>1.9673940014971289E-2</v>
      </c>
      <c r="F2338" s="2">
        <f>'Moving Avg'!D2338</f>
        <v>2.34</v>
      </c>
      <c r="G2338" s="2">
        <f>'Moving Avg'!F2338</f>
        <v>2.4035000000000002</v>
      </c>
      <c r="H2338" s="2">
        <f>'Moving Avg'!G2338</f>
        <v>2.3684000000000007</v>
      </c>
      <c r="I2338" s="2">
        <f>'Moving Avg'!H2338</f>
        <v>1.8974500000000003</v>
      </c>
      <c r="J2338" s="5" t="str">
        <f>OBV!F2338</f>
        <v>BEARISH</v>
      </c>
      <c r="K2338" s="5" t="str">
        <f>OBV!G2338</f>
        <v>STRONG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2.31</v>
      </c>
      <c r="C2339" s="2">
        <f>RSI!I2339</f>
        <v>44.287234742057933</v>
      </c>
      <c r="D2339" s="2">
        <f>MACD!E2339</f>
        <v>2.9314083542929303E-2</v>
      </c>
      <c r="E2339" s="2">
        <f>MACD!F2339</f>
        <v>2.1601968720562893E-2</v>
      </c>
      <c r="F2339" s="2">
        <f>'Moving Avg'!D2339</f>
        <v>2.3220000000000001</v>
      </c>
      <c r="G2339" s="2">
        <f>'Moving Avg'!F2339</f>
        <v>2.3904999999999998</v>
      </c>
      <c r="H2339" s="2">
        <f>'Moving Avg'!G2339</f>
        <v>2.3732000000000006</v>
      </c>
      <c r="I2339" s="2">
        <f>'Moving Avg'!H2339</f>
        <v>1.9002500000000004</v>
      </c>
      <c r="J2339" s="5" t="str">
        <f>OBV!F2339</f>
        <v>BEARISH</v>
      </c>
      <c r="K2339" s="5" t="str">
        <f>OBV!G2339</f>
        <v>STRONG</v>
      </c>
      <c r="L2339" s="5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2.2999999999999998</v>
      </c>
      <c r="C2340" s="2">
        <f>RSI!I2340</f>
        <v>43.406305305970776</v>
      </c>
      <c r="D2340" s="2">
        <f>MACD!E2340</f>
        <v>3.4815733364649493E-2</v>
      </c>
      <c r="E2340" s="2">
        <f>MACD!F2340</f>
        <v>2.4244721649380213E-2</v>
      </c>
      <c r="F2340" s="2">
        <f>'Moving Avg'!D2340</f>
        <v>2.31</v>
      </c>
      <c r="G2340" s="2">
        <f>'Moving Avg'!F2340</f>
        <v>2.3779999999999997</v>
      </c>
      <c r="H2340" s="2">
        <f>'Moving Avg'!G2340</f>
        <v>2.3766000000000007</v>
      </c>
      <c r="I2340" s="2">
        <f>'Moving Avg'!H2340</f>
        <v>1.9030000000000005</v>
      </c>
      <c r="J2340" s="5" t="str">
        <f>OBV!F2340</f>
        <v>BEARISH</v>
      </c>
      <c r="K2340" s="5" t="str">
        <f>OBV!G2340</f>
        <v>STRONG</v>
      </c>
      <c r="L2340" s="5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2.2400000000000002</v>
      </c>
      <c r="C2341" s="2">
        <f>RSI!I2341</f>
        <v>38.462755783531314</v>
      </c>
      <c r="D2341" s="2">
        <f>MACD!E2341</f>
        <v>4.8928812474378081E-2</v>
      </c>
      <c r="E2341" s="2">
        <f>MACD!F2341</f>
        <v>2.9181539814379789E-2</v>
      </c>
      <c r="F2341" s="2">
        <f>'Moving Avg'!D2341</f>
        <v>2.29</v>
      </c>
      <c r="G2341" s="2">
        <f>'Moving Avg'!F2341</f>
        <v>2.3649999999999998</v>
      </c>
      <c r="H2341" s="2">
        <f>'Moving Avg'!G2341</f>
        <v>2.3778000000000001</v>
      </c>
      <c r="I2341" s="2">
        <f>'Moving Avg'!H2341</f>
        <v>1.9057000000000008</v>
      </c>
      <c r="J2341" s="5" t="str">
        <f>OBV!F2341</f>
        <v>BEARISH</v>
      </c>
      <c r="K2341" s="5" t="str">
        <f>OBV!G2341</f>
        <v>STRONG</v>
      </c>
      <c r="L2341" s="5" t="str">
        <f>OBV!H2341</f>
        <v>CONFIRMED BEARISH</v>
      </c>
    </row>
    <row r="2342" spans="1:12" ht="13.5" x14ac:dyDescent="0.25">
      <c r="A2342" s="3">
        <f>RSI!A2342</f>
        <v>45713</v>
      </c>
      <c r="B2342" s="2">
        <f>RSI!B2342</f>
        <v>2.2400000000000002</v>
      </c>
      <c r="C2342" s="2">
        <f>RSI!I2342</f>
        <v>38.462755783531314</v>
      </c>
      <c r="D2342" s="2">
        <f>MACD!E2342</f>
        <v>6.774756320166464E-2</v>
      </c>
      <c r="E2342" s="2">
        <f>MACD!F2342</f>
        <v>3.6894744491836759E-2</v>
      </c>
      <c r="F2342" s="2">
        <f>'Moving Avg'!D2342</f>
        <v>2.282</v>
      </c>
      <c r="G2342" s="2">
        <f>'Moving Avg'!F2342</f>
        <v>2.3534999999999999</v>
      </c>
      <c r="H2342" s="2">
        <f>'Moving Avg'!G2342</f>
        <v>2.3778000000000001</v>
      </c>
      <c r="I2342" s="2">
        <f>'Moving Avg'!H2342</f>
        <v>1.908400000000001</v>
      </c>
      <c r="J2342" s="5" t="str">
        <f>OBV!F2342</f>
        <v>BEARISH</v>
      </c>
      <c r="K2342" s="5" t="str">
        <f>OBV!G2342</f>
        <v>STRONG</v>
      </c>
      <c r="L2342" s="5" t="str">
        <f>OBV!H2342</f>
        <v>CONFIRMED BEARISH</v>
      </c>
    </row>
    <row r="2343" spans="1:12" ht="13.5" x14ac:dyDescent="0.25">
      <c r="A2343" s="3">
        <f>RSI!A2343</f>
        <v>45714</v>
      </c>
      <c r="B2343" s="2">
        <f>RSI!B2343</f>
        <v>2.2599999999999998</v>
      </c>
      <c r="C2343" s="2">
        <f>RSI!I2343</f>
        <v>41.057890200978569</v>
      </c>
      <c r="D2343" s="2">
        <f>MACD!E2343</f>
        <v>7.6705301655218605E-2</v>
      </c>
      <c r="E2343" s="2">
        <f>MACD!F2343</f>
        <v>4.4856855924513134E-2</v>
      </c>
      <c r="F2343" s="2">
        <f>'Moving Avg'!D2343</f>
        <v>2.27</v>
      </c>
      <c r="G2343" s="2">
        <f>'Moving Avg'!F2343</f>
        <v>2.3464999999999998</v>
      </c>
      <c r="H2343" s="2">
        <f>'Moving Avg'!G2343</f>
        <v>2.3772000000000002</v>
      </c>
      <c r="I2343" s="2">
        <f>'Moving Avg'!H2343</f>
        <v>1.9114500000000008</v>
      </c>
      <c r="J2343" s="5" t="str">
        <f>OBV!F2343</f>
        <v>BEARISH</v>
      </c>
      <c r="K2343" s="5" t="str">
        <f>OBV!G2343</f>
        <v>STRONG</v>
      </c>
      <c r="L2343" s="5" t="str">
        <f>OBV!H2343</f>
        <v>CONFIRMED BEARISH</v>
      </c>
    </row>
    <row r="2344" spans="1:12" ht="13.5" x14ac:dyDescent="0.25">
      <c r="A2344" s="3">
        <f>RSI!A2344</f>
        <v>45715</v>
      </c>
      <c r="B2344" s="2">
        <f>RSI!B2344</f>
        <v>2.2000000000000002</v>
      </c>
      <c r="C2344" s="2">
        <f>RSI!I2344</f>
        <v>36.134644220707891</v>
      </c>
      <c r="D2344" s="2">
        <f>MACD!E2344</f>
        <v>8.4615720082871881E-2</v>
      </c>
      <c r="E2344" s="2">
        <f>MACD!F2344</f>
        <v>5.2808628756184889E-2</v>
      </c>
      <c r="F2344" s="2">
        <f>'Moving Avg'!D2344</f>
        <v>2.2479999999999998</v>
      </c>
      <c r="G2344" s="2">
        <f>'Moving Avg'!F2344</f>
        <v>2.34</v>
      </c>
      <c r="H2344" s="2">
        <f>'Moving Avg'!G2344</f>
        <v>2.3744000000000005</v>
      </c>
      <c r="I2344" s="2">
        <f>'Moving Avg'!H2344</f>
        <v>1.9140000000000006</v>
      </c>
      <c r="J2344" s="5" t="str">
        <f>OBV!F2344</f>
        <v>BEARISH</v>
      </c>
      <c r="K2344" s="5" t="str">
        <f>OBV!G2344</f>
        <v>STRONG</v>
      </c>
      <c r="L2344" s="5" t="str">
        <f>OBV!H2344</f>
        <v>CONFIRMED BEARISH</v>
      </c>
    </row>
    <row r="2345" spans="1:12" ht="13.5" x14ac:dyDescent="0.25">
      <c r="A2345" s="3">
        <f>RSI!A2345</f>
        <v>45716</v>
      </c>
      <c r="B2345" s="2">
        <f>RSI!B2345</f>
        <v>2.14</v>
      </c>
      <c r="C2345" s="2">
        <f>RSI!I2345</f>
        <v>32.002095298726104</v>
      </c>
      <c r="D2345" s="2">
        <f>MACD!E2345</f>
        <v>9.0418860217553298E-2</v>
      </c>
      <c r="E2345" s="2">
        <f>MACD!F2345</f>
        <v>6.0330675048458571E-2</v>
      </c>
      <c r="F2345" s="2">
        <f>'Moving Avg'!D2345</f>
        <v>2.2160000000000002</v>
      </c>
      <c r="G2345" s="2">
        <f>'Moving Avg'!F2345</f>
        <v>2.3319999999999999</v>
      </c>
      <c r="H2345" s="2">
        <f>'Moving Avg'!G2345</f>
        <v>2.3690000000000002</v>
      </c>
      <c r="I2345" s="2">
        <f>'Moving Avg'!H2345</f>
        <v>1.9162500000000007</v>
      </c>
      <c r="J2345" s="5" t="str">
        <f>OBV!F2345</f>
        <v>BEARISH</v>
      </c>
      <c r="K2345" s="5" t="str">
        <f>OBV!G2345</f>
        <v>STRONG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2.16</v>
      </c>
      <c r="C2346" s="2">
        <f>RSI!I2346</f>
        <v>34.683607867046447</v>
      </c>
      <c r="D2346" s="2">
        <f>MACD!E2346</f>
        <v>9.1883783568456501E-2</v>
      </c>
      <c r="E2346" s="2">
        <f>MACD!F2346</f>
        <v>6.6641296752458168E-2</v>
      </c>
      <c r="F2346" s="2">
        <f>'Moving Avg'!D2346</f>
        <v>2.2000000000000002</v>
      </c>
      <c r="G2346" s="2">
        <f>'Moving Avg'!F2346</f>
        <v>2.3250000000000002</v>
      </c>
      <c r="H2346" s="2">
        <f>'Moving Avg'!G2346</f>
        <v>2.3639999999999999</v>
      </c>
      <c r="I2346" s="2">
        <f>'Moving Avg'!H2346</f>
        <v>1.9188500000000004</v>
      </c>
      <c r="J2346" s="5" t="str">
        <f>OBV!F2346</f>
        <v>BULLISH</v>
      </c>
      <c r="K2346" s="5" t="str">
        <f>OBV!G2346</f>
        <v>NEUTRAL</v>
      </c>
      <c r="L2346" s="5" t="str">
        <f>OBV!H2346</f>
        <v>BULLISH DIVERGENCE</v>
      </c>
    </row>
    <row r="2347" spans="1:12" ht="13.5" x14ac:dyDescent="0.25">
      <c r="A2347" s="3">
        <f>RSI!A2347</f>
        <v>45720</v>
      </c>
      <c r="B2347" s="2">
        <f>RSI!B2347</f>
        <v>2.19</v>
      </c>
      <c r="C2347" s="2">
        <f>RSI!I2347</f>
        <v>38.595276257694806</v>
      </c>
      <c r="D2347" s="2">
        <f>MACD!E2347</f>
        <v>8.2582697492173729E-2</v>
      </c>
      <c r="E2347" s="2">
        <f>MACD!F2347</f>
        <v>6.9829576900401286E-2</v>
      </c>
      <c r="F2347" s="2">
        <f>'Moving Avg'!D2347</f>
        <v>2.19</v>
      </c>
      <c r="G2347" s="2">
        <f>'Moving Avg'!F2347</f>
        <v>2.3165</v>
      </c>
      <c r="H2347" s="2">
        <f>'Moving Avg'!G2347</f>
        <v>2.3609999999999998</v>
      </c>
      <c r="I2347" s="2">
        <f>'Moving Avg'!H2347</f>
        <v>1.9218000000000006</v>
      </c>
      <c r="J2347" s="5" t="str">
        <f>OBV!F2347</f>
        <v>BULLISH</v>
      </c>
      <c r="K2347" s="5" t="str">
        <f>OBV!G2347</f>
        <v>WEAK</v>
      </c>
      <c r="L2347" s="5" t="str">
        <f>OBV!H2347</f>
        <v>BULLISH DIVERGENCE</v>
      </c>
    </row>
    <row r="2348" spans="1:12" ht="13.5" x14ac:dyDescent="0.25">
      <c r="A2348" s="3">
        <f>RSI!A2348</f>
        <v>45721</v>
      </c>
      <c r="B2348" s="2">
        <f>RSI!B2348</f>
        <v>2.14</v>
      </c>
      <c r="C2348" s="2">
        <f>RSI!I2348</f>
        <v>34.849281973818776</v>
      </c>
      <c r="D2348" s="2">
        <f>MACD!E2348</f>
        <v>8.5237599312838697E-2</v>
      </c>
      <c r="E2348" s="2">
        <f>MACD!F2348</f>
        <v>7.2911181382888768E-2</v>
      </c>
      <c r="F2348" s="2">
        <f>'Moving Avg'!D2348</f>
        <v>2.1659999999999999</v>
      </c>
      <c r="G2348" s="2">
        <f>'Moving Avg'!F2348</f>
        <v>2.3020000000000005</v>
      </c>
      <c r="H2348" s="2">
        <f>'Moving Avg'!G2348</f>
        <v>2.3555999999999999</v>
      </c>
      <c r="I2348" s="2">
        <f>'Moving Avg'!H2348</f>
        <v>1.9244000000000006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2.14</v>
      </c>
      <c r="C2349" s="2">
        <f>RSI!I2349</f>
        <v>34.849281973818776</v>
      </c>
      <c r="D2349" s="2">
        <f>MACD!E2349</f>
        <v>8.68591024565184E-2</v>
      </c>
      <c r="E2349" s="2">
        <f>MACD!F2349</f>
        <v>7.5700765597614697E-2</v>
      </c>
      <c r="F2349" s="2">
        <f>'Moving Avg'!D2349</f>
        <v>2.1540000000000004</v>
      </c>
      <c r="G2349" s="2">
        <f>'Moving Avg'!F2349</f>
        <v>2.2875000000000001</v>
      </c>
      <c r="H2349" s="2">
        <f>'Moving Avg'!G2349</f>
        <v>2.3488000000000002</v>
      </c>
      <c r="I2349" s="2">
        <f>'Moving Avg'!H2349</f>
        <v>1.9268000000000003</v>
      </c>
      <c r="J2349" s="5" t="str">
        <f>OBV!F2349</f>
        <v>BULLISH</v>
      </c>
      <c r="K2349" s="5" t="str">
        <f>OBV!G2349</f>
        <v>WEAK</v>
      </c>
      <c r="L2349" s="5" t="str">
        <f>OBV!H2349</f>
        <v>BULLISH DIVERGENCE</v>
      </c>
    </row>
    <row r="2350" spans="1:12" ht="13.5" x14ac:dyDescent="0.25">
      <c r="A2350" s="3">
        <f>RSI!A2350</f>
        <v>45723</v>
      </c>
      <c r="B2350" s="2">
        <f>RSI!B2350</f>
        <v>2.2000000000000002</v>
      </c>
      <c r="C2350" s="2">
        <f>RSI!I2350</f>
        <v>42.60241426988663</v>
      </c>
      <c r="D2350" s="2">
        <f>MACD!E2350</f>
        <v>8.309407953539516E-2</v>
      </c>
      <c r="E2350" s="2">
        <f>MACD!F2350</f>
        <v>7.7179428385170792E-2</v>
      </c>
      <c r="F2350" s="2">
        <f>'Moving Avg'!D2350</f>
        <v>2.1660000000000004</v>
      </c>
      <c r="G2350" s="2">
        <f>'Moving Avg'!F2350</f>
        <v>2.2775000000000007</v>
      </c>
      <c r="H2350" s="2">
        <f>'Moving Avg'!G2350</f>
        <v>2.3418000000000001</v>
      </c>
      <c r="I2350" s="2">
        <f>'Moving Avg'!H2350</f>
        <v>1.9294000000000002</v>
      </c>
      <c r="J2350" s="5" t="str">
        <f>OBV!F2350</f>
        <v>BULLISH</v>
      </c>
      <c r="K2350" s="5" t="str">
        <f>OBV!G2350</f>
        <v>WEAK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2.15</v>
      </c>
      <c r="C2351" s="2">
        <f>RSI!I2351</f>
        <v>38.491603984301854</v>
      </c>
      <c r="D2351" s="2">
        <f>MACD!E2351</f>
        <v>7.4809869787673122E-2</v>
      </c>
      <c r="E2351" s="2">
        <f>MACD!F2351</f>
        <v>7.6705516665671269E-2</v>
      </c>
      <c r="F2351" s="2">
        <f>'Moving Avg'!D2351</f>
        <v>2.1640000000000006</v>
      </c>
      <c r="G2351" s="2">
        <f>'Moving Avg'!F2351</f>
        <v>2.2634999999999996</v>
      </c>
      <c r="H2351" s="2">
        <f>'Moving Avg'!G2351</f>
        <v>2.3330000000000002</v>
      </c>
      <c r="I2351" s="2">
        <f>'Moving Avg'!H2351</f>
        <v>1.9320000000000002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2.15</v>
      </c>
      <c r="C2352" s="2">
        <f>RSI!I2352</f>
        <v>38.491603984301854</v>
      </c>
      <c r="D2352" s="2">
        <f>MACD!E2352</f>
        <v>6.8492498962105408E-2</v>
      </c>
      <c r="E2352" s="2">
        <f>MACD!F2352</f>
        <v>7.5062913124958108E-2</v>
      </c>
      <c r="F2352" s="2">
        <f>'Moving Avg'!D2352</f>
        <v>2.1560000000000001</v>
      </c>
      <c r="G2352" s="2">
        <f>'Moving Avg'!F2352</f>
        <v>2.2474999999999996</v>
      </c>
      <c r="H2352" s="2">
        <f>'Moving Avg'!G2352</f>
        <v>2.3256000000000001</v>
      </c>
      <c r="I2352" s="2">
        <f>'Moving Avg'!H2352</f>
        <v>1.93475</v>
      </c>
      <c r="J2352" s="5" t="str">
        <f>OBV!F2352</f>
        <v>BEARISH</v>
      </c>
      <c r="K2352" s="5" t="str">
        <f>OBV!G2352</f>
        <v>STRONG</v>
      </c>
      <c r="L2352" s="5" t="str">
        <f>OBV!H2352</f>
        <v>CONFIRMED BEARISH</v>
      </c>
    </row>
    <row r="2353" spans="1:12" ht="13.5" x14ac:dyDescent="0.25">
      <c r="A2353" s="3">
        <f>RSI!A2353</f>
        <v>45728</v>
      </c>
      <c r="B2353" s="2">
        <f>RSI!B2353</f>
        <v>2.1800000000000002</v>
      </c>
      <c r="C2353" s="2">
        <f>RSI!I2353</f>
        <v>42.361727253992612</v>
      </c>
      <c r="D2353" s="2">
        <f>MACD!E2353</f>
        <v>6.4642792486665268E-2</v>
      </c>
      <c r="E2353" s="2">
        <f>MACD!F2353</f>
        <v>7.297888899729954E-2</v>
      </c>
      <c r="F2353" s="2">
        <f>'Moving Avg'!D2353</f>
        <v>2.1640000000000001</v>
      </c>
      <c r="G2353" s="2">
        <f>'Moving Avg'!F2353</f>
        <v>2.2349999999999999</v>
      </c>
      <c r="H2353" s="2">
        <f>'Moving Avg'!G2353</f>
        <v>2.3202000000000003</v>
      </c>
      <c r="I2353" s="2">
        <f>'Moving Avg'!H2353</f>
        <v>1.9374500000000001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2.19</v>
      </c>
      <c r="C2354" s="2">
        <f>RSI!I2354</f>
        <v>43.634833415113718</v>
      </c>
      <c r="D2354" s="2">
        <f>MACD!E2354</f>
        <v>5.1830141629990667E-2</v>
      </c>
      <c r="E2354" s="2">
        <f>MACD!F2354</f>
        <v>6.8749139523837766E-2</v>
      </c>
      <c r="F2354" s="2">
        <f>'Moving Avg'!D2354</f>
        <v>2.1739999999999999</v>
      </c>
      <c r="G2354" s="2">
        <f>'Moving Avg'!F2354</f>
        <v>2.2244999999999999</v>
      </c>
      <c r="H2354" s="2">
        <f>'Moving Avg'!G2354</f>
        <v>2.3164000000000002</v>
      </c>
      <c r="I2354" s="2">
        <f>'Moving Avg'!H2354</f>
        <v>1.9402000000000001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2.21</v>
      </c>
      <c r="C2355" s="2">
        <f>RSI!I2355</f>
        <v>46.194565341689469</v>
      </c>
      <c r="D2355" s="2">
        <f>MACD!E2355</f>
        <v>3.0602792478693353E-2</v>
      </c>
      <c r="E2355" s="2">
        <f>MACD!F2355</f>
        <v>6.1119870114808884E-2</v>
      </c>
      <c r="F2355" s="2">
        <f>'Moving Avg'!D2355</f>
        <v>2.1759999999999997</v>
      </c>
      <c r="G2355" s="2">
        <f>'Moving Avg'!F2355</f>
        <v>2.2169999999999996</v>
      </c>
      <c r="H2355" s="2">
        <f>'Moving Avg'!G2355</f>
        <v>2.3144</v>
      </c>
      <c r="I2355" s="2">
        <f>'Moving Avg'!H2355</f>
        <v>1.9429999999999998</v>
      </c>
      <c r="J2355" s="5" t="str">
        <f>OBV!F2355</f>
        <v>BULLISH</v>
      </c>
      <c r="K2355" s="5" t="str">
        <f>OBV!G2355</f>
        <v>WEAK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2.27</v>
      </c>
      <c r="C2356" s="2">
        <f>RSI!I2356</f>
        <v>53.078842488305654</v>
      </c>
      <c r="D2356" s="2">
        <f>MACD!E2356</f>
        <v>1.1457686534187772E-2</v>
      </c>
      <c r="E2356" s="2">
        <f>MACD!F2356</f>
        <v>5.1187433398684659E-2</v>
      </c>
      <c r="F2356" s="2">
        <f>'Moving Avg'!D2356</f>
        <v>2.2000000000000002</v>
      </c>
      <c r="G2356" s="2">
        <f>'Moving Avg'!F2356</f>
        <v>2.2135000000000002</v>
      </c>
      <c r="H2356" s="2">
        <f>'Moving Avg'!G2356</f>
        <v>2.3133999999999997</v>
      </c>
      <c r="I2356" s="2">
        <f>'Moving Avg'!H2356</f>
        <v>1.9462999999999997</v>
      </c>
      <c r="J2356" s="5" t="str">
        <f>OBV!F2356</f>
        <v>BULLISH</v>
      </c>
      <c r="K2356" s="5" t="str">
        <f>OBV!G2356</f>
        <v>WEAK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2.33</v>
      </c>
      <c r="C2357" s="2">
        <f>RSI!I2357</f>
        <v>58.761135028134113</v>
      </c>
      <c r="D2357" s="2">
        <f>MACD!E2357</f>
        <v>-4.7552333543476877E-3</v>
      </c>
      <c r="E2357" s="2">
        <f>MACD!F2357</f>
        <v>3.9998900048078191E-2</v>
      </c>
      <c r="F2357" s="2">
        <f>'Moving Avg'!D2357</f>
        <v>2.2359999999999998</v>
      </c>
      <c r="G2357" s="2">
        <f>'Moving Avg'!F2357</f>
        <v>2.2160000000000002</v>
      </c>
      <c r="H2357" s="2">
        <f>'Moving Avg'!G2357</f>
        <v>2.3147999999999995</v>
      </c>
      <c r="I2357" s="2">
        <f>'Moving Avg'!H2357</f>
        <v>1.9498999999999995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2.2999999999999998</v>
      </c>
      <c r="C2358" s="2">
        <f>RSI!I2358</f>
        <v>55.163933375298441</v>
      </c>
      <c r="D2358" s="2">
        <f>MACD!E2358</f>
        <v>-2.4468999838478389E-2</v>
      </c>
      <c r="E2358" s="2">
        <f>MACD!F2358</f>
        <v>2.7105320070766874E-2</v>
      </c>
      <c r="F2358" s="2">
        <f>'Moving Avg'!D2358</f>
        <v>2.2600000000000002</v>
      </c>
      <c r="G2358" s="2">
        <f>'Moving Avg'!F2358</f>
        <v>2.2149999999999999</v>
      </c>
      <c r="H2358" s="2">
        <f>'Moving Avg'!G2358</f>
        <v>2.3167999999999993</v>
      </c>
      <c r="I2358" s="2">
        <f>'Moving Avg'!H2358</f>
        <v>1.9532499999999997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2.3199999999999998</v>
      </c>
      <c r="C2359" s="2">
        <f>RSI!I2359</f>
        <v>57.051557218631338</v>
      </c>
      <c r="D2359" s="2">
        <f>MACD!E2359</f>
        <v>-4.2940252783726152E-2</v>
      </c>
      <c r="E2359" s="2">
        <f>MACD!F2359</f>
        <v>1.309620549986827E-2</v>
      </c>
      <c r="F2359" s="2">
        <f>'Moving Avg'!D2359</f>
        <v>2.286</v>
      </c>
      <c r="G2359" s="2">
        <f>'Moving Avg'!F2359</f>
        <v>2.2154999999999996</v>
      </c>
      <c r="H2359" s="2">
        <f>'Moving Avg'!G2359</f>
        <v>2.3191999999999995</v>
      </c>
      <c r="I2359" s="2">
        <f>'Moving Avg'!H2359</f>
        <v>1.9567999999999999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2.38</v>
      </c>
      <c r="C2360" s="2">
        <f>RSI!I2360</f>
        <v>62.193845203761065</v>
      </c>
      <c r="D2360" s="2">
        <f>MACD!E2360</f>
        <v>-5.4187641811669796E-2</v>
      </c>
      <c r="E2360" s="2">
        <f>MACD!F2360</f>
        <v>-3.6056396243934474E-4</v>
      </c>
      <c r="F2360" s="2">
        <f>'Moving Avg'!D2360</f>
        <v>2.3199999999999994</v>
      </c>
      <c r="G2360" s="2">
        <f>'Moving Avg'!F2360</f>
        <v>2.2195</v>
      </c>
      <c r="H2360" s="2">
        <f>'Moving Avg'!G2360</f>
        <v>2.3215999999999992</v>
      </c>
      <c r="I2360" s="2">
        <f>'Moving Avg'!H2360</f>
        <v>1.9606999999999997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2.3199999999999998</v>
      </c>
      <c r="C2361" s="2">
        <f>RSI!I2361</f>
        <v>55.090392067975742</v>
      </c>
      <c r="D2361" s="2">
        <f>MACD!E2361</f>
        <v>-6.7681321057931676E-2</v>
      </c>
      <c r="E2361" s="2">
        <f>MACD!F2361</f>
        <v>-1.3824715381537811E-2</v>
      </c>
      <c r="F2361" s="2">
        <f>'Moving Avg'!D2361</f>
        <v>2.3299999999999996</v>
      </c>
      <c r="G2361" s="2">
        <f>'Moving Avg'!F2361</f>
        <v>2.2235</v>
      </c>
      <c r="H2361" s="2">
        <f>'Moving Avg'!G2361</f>
        <v>2.3227999999999991</v>
      </c>
      <c r="I2361" s="2">
        <f>'Moving Avg'!H2361</f>
        <v>1.9642499999999996</v>
      </c>
      <c r="J2361" s="5" t="str">
        <f>OBV!F2361</f>
        <v>BULLISH</v>
      </c>
      <c r="K2361" s="5" t="str">
        <f>OBV!G2361</f>
        <v>WEAK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2.37</v>
      </c>
      <c r="C2362" s="2">
        <f>RSI!I2362</f>
        <v>59.265676416899161</v>
      </c>
      <c r="D2362" s="2">
        <f>MACD!E2362</f>
        <v>-8.3123020512319901E-2</v>
      </c>
      <c r="E2362" s="2">
        <f>MACD!F2362</f>
        <v>-2.7684376407694229E-2</v>
      </c>
      <c r="F2362" s="2">
        <f>'Moving Avg'!D2362</f>
        <v>2.3379999999999996</v>
      </c>
      <c r="G2362" s="2">
        <f>'Moving Avg'!F2362</f>
        <v>2.2299999999999995</v>
      </c>
      <c r="H2362" s="2">
        <f>'Moving Avg'!G2362</f>
        <v>2.3241999999999994</v>
      </c>
      <c r="I2362" s="2">
        <f>'Moving Avg'!H2362</f>
        <v>1.9680499999999999</v>
      </c>
      <c r="J2362" s="5" t="str">
        <f>OBV!F2362</f>
        <v>BULLISH</v>
      </c>
      <c r="K2362" s="5" t="str">
        <f>OBV!G2362</f>
        <v>WEAK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2.37</v>
      </c>
      <c r="C2363" s="2">
        <f>RSI!I2363</f>
        <v>59.265676416899161</v>
      </c>
      <c r="D2363" s="2">
        <f>MACD!E2363</f>
        <v>-9.2165685093252403E-2</v>
      </c>
      <c r="E2363" s="2">
        <f>MACD!F2363</f>
        <v>-4.0580638144805864E-2</v>
      </c>
      <c r="F2363" s="2">
        <f>'Moving Avg'!D2363</f>
        <v>2.3520000000000003</v>
      </c>
      <c r="G2363" s="2">
        <f>'Moving Avg'!F2363</f>
        <v>2.2354999999999996</v>
      </c>
      <c r="H2363" s="2">
        <f>'Moving Avg'!G2363</f>
        <v>2.3243999999999998</v>
      </c>
      <c r="I2363" s="2">
        <f>'Moving Avg'!H2363</f>
        <v>1.9716499999999997</v>
      </c>
      <c r="J2363" s="5" t="str">
        <f>OBV!F2363</f>
        <v>BULLISH</v>
      </c>
      <c r="K2363" s="5" t="str">
        <f>OBV!G2363</f>
        <v>WEAK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2.4</v>
      </c>
      <c r="C2364" s="2">
        <f>RSI!I2364</f>
        <v>61.740834299173684</v>
      </c>
      <c r="D2364" s="2">
        <f>MACD!E2364</f>
        <v>-0.10104907546186626</v>
      </c>
      <c r="E2364" s="2">
        <f>MACD!F2364</f>
        <v>-5.2674325608217949E-2</v>
      </c>
      <c r="F2364" s="2">
        <f>'Moving Avg'!D2364</f>
        <v>2.3679999999999999</v>
      </c>
      <c r="G2364" s="2">
        <f>'Moving Avg'!F2364</f>
        <v>2.2454999999999998</v>
      </c>
      <c r="H2364" s="2">
        <f>'Moving Avg'!G2364</f>
        <v>2.3262</v>
      </c>
      <c r="I2364" s="2">
        <f>'Moving Avg'!H2364</f>
        <v>1.9752499999999995</v>
      </c>
      <c r="J2364" s="5" t="str">
        <f>OBV!F2364</f>
        <v>BULLISH</v>
      </c>
      <c r="K2364" s="5" t="str">
        <f>OBV!G2364</f>
        <v>WEAK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2.41</v>
      </c>
      <c r="C2365" s="2">
        <f>RSI!I2365</f>
        <v>62.557548490601327</v>
      </c>
      <c r="D2365" s="2">
        <f>MACD!E2365</f>
        <v>-0.10691442033229803</v>
      </c>
      <c r="E2365" s="2">
        <f>MACD!F2365</f>
        <v>-6.352234455303396E-2</v>
      </c>
      <c r="F2365" s="2">
        <f>'Moving Avg'!D2365</f>
        <v>2.3739999999999997</v>
      </c>
      <c r="G2365" s="2">
        <f>'Moving Avg'!F2365</f>
        <v>2.2589999999999995</v>
      </c>
      <c r="H2365" s="2">
        <f>'Moving Avg'!G2365</f>
        <v>2.327</v>
      </c>
      <c r="I2365" s="2">
        <f>'Moving Avg'!H2365</f>
        <v>1.9789499999999995</v>
      </c>
      <c r="J2365" s="5" t="str">
        <f>OBV!F2365</f>
        <v>BULLISH</v>
      </c>
      <c r="K2365" s="5" t="str">
        <f>OBV!G2365</f>
        <v>WEAK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2.46</v>
      </c>
      <c r="C2366" s="2">
        <f>RSI!I2366</f>
        <v>66.417663173719177</v>
      </c>
      <c r="D2366" s="2">
        <f>MACD!E2366</f>
        <v>-0.10704351479964691</v>
      </c>
      <c r="E2366" s="2">
        <f>MACD!F2366</f>
        <v>-7.2226578602356553E-2</v>
      </c>
      <c r="F2366" s="2">
        <f>'Moving Avg'!D2366</f>
        <v>2.4020000000000001</v>
      </c>
      <c r="G2366" s="2">
        <f>'Moving Avg'!F2366</f>
        <v>2.274</v>
      </c>
      <c r="H2366" s="2">
        <f>'Moving Avg'!G2366</f>
        <v>2.3281999999999998</v>
      </c>
      <c r="I2366" s="2">
        <f>'Moving Avg'!H2366</f>
        <v>1.9830999999999996</v>
      </c>
      <c r="J2366" s="5" t="str">
        <f>OBV!F2366</f>
        <v>BULLISH</v>
      </c>
      <c r="K2366" s="5" t="str">
        <f>OBV!G2366</f>
        <v>WEAK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2.4700000000000002</v>
      </c>
      <c r="C2367" s="2">
        <f>RSI!I2367</f>
        <v>67.147160201200819</v>
      </c>
      <c r="D2367" s="2">
        <f>MACD!E2367</f>
        <v>-9.9600001749283074E-2</v>
      </c>
      <c r="E2367" s="2">
        <f>MACD!F2367</f>
        <v>-7.7701263231741868E-2</v>
      </c>
      <c r="F2367" s="2">
        <f>'Moving Avg'!D2367</f>
        <v>2.4220000000000002</v>
      </c>
      <c r="G2367" s="2">
        <f>'Moving Avg'!F2367</f>
        <v>2.2879999999999998</v>
      </c>
      <c r="H2367" s="2">
        <f>'Moving Avg'!G2367</f>
        <v>2.3281999999999998</v>
      </c>
      <c r="I2367" s="2">
        <f>'Moving Avg'!H2367</f>
        <v>1.9872999999999996</v>
      </c>
      <c r="J2367" s="5" t="str">
        <f>OBV!F2367</f>
        <v>BULLISH</v>
      </c>
      <c r="K2367" s="5" t="str">
        <f>OBV!G2367</f>
        <v>WEAK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2.54</v>
      </c>
      <c r="C2368" s="2">
        <f>RSI!I2368</f>
        <v>71.769975956799158</v>
      </c>
      <c r="D2368" s="2">
        <f>MACD!E2368</f>
        <v>-0.10402915817137082</v>
      </c>
      <c r="E2368" s="2">
        <f>MACD!F2368</f>
        <v>-8.2966842219667658E-2</v>
      </c>
      <c r="F2368" s="2">
        <f>'Moving Avg'!D2368</f>
        <v>2.4560000000000004</v>
      </c>
      <c r="G2368" s="2">
        <f>'Moving Avg'!F2368</f>
        <v>2.3079999999999998</v>
      </c>
      <c r="H2368" s="2">
        <f>'Moving Avg'!G2368</f>
        <v>2.3281999999999998</v>
      </c>
      <c r="I2368" s="2">
        <f>'Moving Avg'!H2368</f>
        <v>1.9919499999999999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2.6</v>
      </c>
      <c r="C2369" s="2">
        <f>RSI!I2369</f>
        <v>75.015218219994324</v>
      </c>
      <c r="D2369" s="2">
        <f>MACD!E2369</f>
        <v>-0.11041634159982872</v>
      </c>
      <c r="E2369" s="2">
        <f>MACD!F2369</f>
        <v>-8.845674209569987E-2</v>
      </c>
      <c r="F2369" s="2">
        <f>'Moving Avg'!D2369</f>
        <v>2.4959999999999996</v>
      </c>
      <c r="G2369" s="2">
        <f>'Moving Avg'!F2369</f>
        <v>2.331</v>
      </c>
      <c r="H2369" s="2">
        <f>'Moving Avg'!G2369</f>
        <v>2.3287999999999998</v>
      </c>
      <c r="I2369" s="2">
        <f>'Moving Avg'!H2369</f>
        <v>1.9967999999999997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2.67</v>
      </c>
      <c r="C2370" s="2">
        <f>RSI!I2370</f>
        <v>78.16842477614594</v>
      </c>
      <c r="D2370" s="2">
        <f>MACD!E2370</f>
        <v>-0.11330753839876451</v>
      </c>
      <c r="E2370" s="2">
        <f>MACD!F2370</f>
        <v>-9.3426901356312805E-2</v>
      </c>
      <c r="F2370" s="2">
        <f>'Moving Avg'!D2370</f>
        <v>2.548</v>
      </c>
      <c r="G2370" s="2">
        <f>'Moving Avg'!F2370</f>
        <v>2.3544999999999998</v>
      </c>
      <c r="H2370" s="2">
        <f>'Moving Avg'!G2370</f>
        <v>2.3311999999999999</v>
      </c>
      <c r="I2370" s="2">
        <f>'Moving Avg'!H2370</f>
        <v>2.0018000000000002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2.75</v>
      </c>
      <c r="C2371" s="2">
        <f>RSI!I2371</f>
        <v>81.103591408419618</v>
      </c>
      <c r="D2371" s="2">
        <f>MACD!E2371</f>
        <v>-0.13274300553868601</v>
      </c>
      <c r="E2371" s="2">
        <f>MACD!F2371</f>
        <v>-0.10129012219278745</v>
      </c>
      <c r="F2371" s="2">
        <f>'Moving Avg'!D2371</f>
        <v>2.6059999999999999</v>
      </c>
      <c r="G2371" s="2">
        <f>'Moving Avg'!F2371</f>
        <v>2.3845000000000001</v>
      </c>
      <c r="H2371" s="2">
        <f>'Moving Avg'!G2371</f>
        <v>2.3361999999999998</v>
      </c>
      <c r="I2371" s="2">
        <f>'Moving Avg'!H2371</f>
        <v>2.00745</v>
      </c>
      <c r="J2371" s="5" t="str">
        <f>OBV!F2371</f>
        <v>BULLISH</v>
      </c>
      <c r="K2371" s="5" t="str">
        <f>OBV!G2371</f>
        <v>STRONG</v>
      </c>
      <c r="L2371" s="5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2.83</v>
      </c>
      <c r="C2372" s="2">
        <f>RSI!I2372</f>
        <v>83.493529216985991</v>
      </c>
      <c r="D2372" s="2">
        <f>MACD!E2372</f>
        <v>-0.14959138571339725</v>
      </c>
      <c r="E2372" s="2">
        <f>MACD!F2372</f>
        <v>-0.11095037489690943</v>
      </c>
      <c r="F2372" s="2">
        <f>'Moving Avg'!D2372</f>
        <v>2.6779999999999999</v>
      </c>
      <c r="G2372" s="2">
        <f>'Moving Avg'!F2372</f>
        <v>2.4184999999999999</v>
      </c>
      <c r="H2372" s="2">
        <f>'Moving Avg'!G2372</f>
        <v>2.3433999999999999</v>
      </c>
      <c r="I2372" s="2">
        <f>'Moving Avg'!H2372</f>
        <v>2.0135999999999998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2.91</v>
      </c>
      <c r="C2373" s="2">
        <f>RSI!I2373</f>
        <v>85.472273476987539</v>
      </c>
      <c r="D2373" s="2">
        <f>MACD!E2373</f>
        <v>-0.1722550296028329</v>
      </c>
      <c r="E2373" s="2">
        <f>MACD!F2373</f>
        <v>-0.12321130583809412</v>
      </c>
      <c r="F2373" s="2">
        <f>'Moving Avg'!D2373</f>
        <v>2.7519999999999998</v>
      </c>
      <c r="G2373" s="2">
        <f>'Moving Avg'!F2373</f>
        <v>2.4550000000000005</v>
      </c>
      <c r="H2373" s="2">
        <f>'Moving Avg'!G2373</f>
        <v>2.3535999999999997</v>
      </c>
      <c r="I2373" s="2">
        <f>'Moving Avg'!H2373</f>
        <v>2.0201500000000001</v>
      </c>
      <c r="J2373" s="5" t="str">
        <f>OBV!F2373</f>
        <v>BULLISH</v>
      </c>
      <c r="K2373" s="5" t="str">
        <f>OBV!G2373</f>
        <v>STRONG</v>
      </c>
      <c r="L2373" s="5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2.99</v>
      </c>
      <c r="C2374" s="2">
        <f>RSI!I2374</f>
        <v>87.13333635260696</v>
      </c>
      <c r="D2374" s="2">
        <f>MACD!E2374</f>
        <v>-0.1955128129395387</v>
      </c>
      <c r="E2374" s="2">
        <f>MACD!F2374</f>
        <v>-0.13767160725838304</v>
      </c>
      <c r="F2374" s="2">
        <f>'Moving Avg'!D2374</f>
        <v>2.83</v>
      </c>
      <c r="G2374" s="2">
        <f>'Moving Avg'!F2374</f>
        <v>2.4950000000000001</v>
      </c>
      <c r="H2374" s="2">
        <f>'Moving Avg'!G2374</f>
        <v>2.3667999999999991</v>
      </c>
      <c r="I2374" s="2">
        <f>'Moving Avg'!H2374</f>
        <v>2.0270999999999999</v>
      </c>
      <c r="J2374" s="5" t="str">
        <f>OBV!F2374</f>
        <v>BULLISH</v>
      </c>
      <c r="K2374" s="5" t="str">
        <f>OBV!G2374</f>
        <v>STRONG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3.07</v>
      </c>
      <c r="C2375" s="2">
        <f>RSI!I2375</f>
        <v>88.543949764755027</v>
      </c>
      <c r="D2375" s="2">
        <f>MACD!E2375</f>
        <v>-0.2226177678279595</v>
      </c>
      <c r="E2375" s="2">
        <f>MACD!F2375</f>
        <v>-0.15466083937229835</v>
      </c>
      <c r="F2375" s="2">
        <f>'Moving Avg'!D2375</f>
        <v>2.91</v>
      </c>
      <c r="G2375" s="2">
        <f>'Moving Avg'!F2375</f>
        <v>2.5380000000000003</v>
      </c>
      <c r="H2375" s="2">
        <f>'Moving Avg'!G2375</f>
        <v>2.3821999999999992</v>
      </c>
      <c r="I2375" s="2">
        <f>'Moving Avg'!H2375</f>
        <v>2.0344500000000001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2.98</v>
      </c>
      <c r="C2376" s="2">
        <f>RSI!I2376</f>
        <v>78.162084261609635</v>
      </c>
      <c r="D2376" s="2">
        <f>MACD!E2376</f>
        <v>-0.23447928213851243</v>
      </c>
      <c r="E2376" s="2">
        <f>MACD!F2376</f>
        <v>-0.17062452792554117</v>
      </c>
      <c r="F2376" s="2">
        <f>'Moving Avg'!D2376</f>
        <v>2.9560000000000004</v>
      </c>
      <c r="G2376" s="2">
        <f>'Moving Avg'!F2376</f>
        <v>2.5734999999999997</v>
      </c>
      <c r="H2376" s="2">
        <f>'Moving Avg'!G2376</f>
        <v>2.3957999999999995</v>
      </c>
      <c r="I2376" s="2">
        <f>'Moving Avg'!H2376</f>
        <v>2.04135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2.9</v>
      </c>
      <c r="C2377" s="2">
        <f>RSI!I2377</f>
        <v>70.274460472115265</v>
      </c>
      <c r="D2377" s="2">
        <f>MACD!E2377</f>
        <v>-0.23956190124634125</v>
      </c>
      <c r="E2377" s="2">
        <f>MACD!F2377</f>
        <v>-0.1844120025897012</v>
      </c>
      <c r="F2377" s="2">
        <f>'Moving Avg'!D2377</f>
        <v>2.97</v>
      </c>
      <c r="G2377" s="2">
        <f>'Moving Avg'!F2377</f>
        <v>2.6019999999999994</v>
      </c>
      <c r="H2377" s="2">
        <f>'Moving Avg'!G2377</f>
        <v>2.4065999999999992</v>
      </c>
      <c r="I2377" s="2">
        <f>'Moving Avg'!H2377</f>
        <v>2.0478999999999998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2.82</v>
      </c>
      <c r="C2378" s="2">
        <f>RSI!I2378</f>
        <v>63.385915369441271</v>
      </c>
      <c r="D2378" s="2">
        <f>MACD!E2378</f>
        <v>-0.22901908828243078</v>
      </c>
      <c r="E2378" s="2">
        <f>MACD!F2378</f>
        <v>-0.19333341972824714</v>
      </c>
      <c r="F2378" s="2">
        <f>'Moving Avg'!D2378</f>
        <v>2.9520000000000004</v>
      </c>
      <c r="G2378" s="2">
        <f>'Moving Avg'!F2378</f>
        <v>2.6279999999999997</v>
      </c>
      <c r="H2378" s="2">
        <f>'Moving Avg'!G2378</f>
        <v>2.4143999999999997</v>
      </c>
      <c r="I2378" s="2">
        <f>'Moving Avg'!H2378</f>
        <v>2.0539999999999994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2.9</v>
      </c>
      <c r="C2379" s="2">
        <f>RSI!I2379</f>
        <v>66.881976949321569</v>
      </c>
      <c r="D2379" s="2">
        <f>MACD!E2379</f>
        <v>-0.21803518538156208</v>
      </c>
      <c r="E2379" s="2">
        <f>MACD!F2379</f>
        <v>-0.19827377285891012</v>
      </c>
      <c r="F2379" s="2">
        <f>'Moving Avg'!D2379</f>
        <v>2.9340000000000002</v>
      </c>
      <c r="G2379" s="2">
        <f>'Moving Avg'!F2379</f>
        <v>2.657</v>
      </c>
      <c r="H2379" s="2">
        <f>'Moving Avg'!G2379</f>
        <v>2.4237999999999995</v>
      </c>
      <c r="I2379" s="2">
        <f>'Moving Avg'!H2379</f>
        <v>2.0605499999999997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</row>
    <row r="2380" spans="1:12" ht="13.5" x14ac:dyDescent="0.25">
      <c r="A2380" s="3">
        <f>RSI!A2380</f>
        <v>45771</v>
      </c>
      <c r="B2380" s="2">
        <f>RSI!B2380</f>
        <v>2.88</v>
      </c>
      <c r="C2380" s="2">
        <f>RSI!I2380</f>
        <v>65.20571741055673</v>
      </c>
      <c r="D2380" s="2">
        <f>MACD!E2380</f>
        <v>-0.19811292316143359</v>
      </c>
      <c r="E2380" s="2">
        <f>MACD!F2380</f>
        <v>-0.19824160291941481</v>
      </c>
      <c r="F2380" s="2">
        <f>'Moving Avg'!D2380</f>
        <v>2.8959999999999999</v>
      </c>
      <c r="G2380" s="2">
        <f>'Moving Avg'!F2380</f>
        <v>2.6819999999999995</v>
      </c>
      <c r="H2380" s="2">
        <f>'Moving Avg'!G2380</f>
        <v>2.4333999999999998</v>
      </c>
      <c r="I2380" s="2">
        <f>'Moving Avg'!H2380</f>
        <v>2.0669499999999998</v>
      </c>
      <c r="J2380" s="5" t="str">
        <f>OBV!F2380</f>
        <v>BEARISH</v>
      </c>
      <c r="K2380" s="5" t="str">
        <f>OBV!G2380</f>
        <v>WEAK</v>
      </c>
      <c r="L2380" s="5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2.96</v>
      </c>
      <c r="C2381" s="2">
        <f>RSI!I2381</f>
        <v>68.596182521024019</v>
      </c>
      <c r="D2381" s="2">
        <f>MACD!E2381</f>
        <v>-0.1762580120412589</v>
      </c>
      <c r="E2381" s="2">
        <f>MACD!F2381</f>
        <v>-0.19384488474378364</v>
      </c>
      <c r="F2381" s="2">
        <f>'Moving Avg'!D2381</f>
        <v>2.8920000000000003</v>
      </c>
      <c r="G2381" s="2">
        <f>'Moving Avg'!F2381</f>
        <v>2.714</v>
      </c>
      <c r="H2381" s="2">
        <f>'Moving Avg'!G2381</f>
        <v>2.4439999999999991</v>
      </c>
      <c r="I2381" s="2">
        <f>'Moving Avg'!H2381</f>
        <v>2.0737499999999995</v>
      </c>
      <c r="J2381" s="5" t="str">
        <f>OBV!F2381</f>
        <v>BEARISH</v>
      </c>
      <c r="K2381" s="5" t="str">
        <f>OBV!G2381</f>
        <v>WEAK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3.04</v>
      </c>
      <c r="C2382" s="2">
        <f>RSI!I2382</f>
        <v>71.578681465754542</v>
      </c>
      <c r="D2382" s="2">
        <f>MACD!E2382</f>
        <v>-0.15313797612612223</v>
      </c>
      <c r="E2382" s="2">
        <f>MACD!F2382</f>
        <v>-0.18570350302025138</v>
      </c>
      <c r="F2382" s="2">
        <f>'Moving Avg'!D2382</f>
        <v>2.9199999999999995</v>
      </c>
      <c r="G2382" s="2">
        <f>'Moving Avg'!F2382</f>
        <v>2.7474999999999996</v>
      </c>
      <c r="H2382" s="2">
        <f>'Moving Avg'!G2382</f>
        <v>2.4553999999999996</v>
      </c>
      <c r="I2382" s="2">
        <f>'Moving Avg'!H2382</f>
        <v>2.0809499999999996</v>
      </c>
      <c r="J2382" s="5" t="str">
        <f>OBV!F2382</f>
        <v>BULLISH</v>
      </c>
      <c r="K2382" s="5" t="str">
        <f>OBV!G2382</f>
        <v>STRONG</v>
      </c>
      <c r="L2382" s="5" t="str">
        <f>OBV!H2382</f>
        <v>CONFIRMED BULLISH</v>
      </c>
    </row>
    <row r="2383" spans="1:12" ht="13.5" x14ac:dyDescent="0.25">
      <c r="A2383" s="3">
        <f>RSI!A2383</f>
        <v>45776</v>
      </c>
      <c r="B2383" s="2">
        <f>RSI!B2383</f>
        <v>3.01</v>
      </c>
      <c r="C2383" s="2">
        <f>RSI!I2383</f>
        <v>68.934739348798843</v>
      </c>
      <c r="D2383" s="2">
        <f>MACD!E2383</f>
        <v>-0.12114207361567519</v>
      </c>
      <c r="E2383" s="2">
        <f>MACD!F2383</f>
        <v>-0.17279121713933615</v>
      </c>
      <c r="F2383" s="2">
        <f>'Moving Avg'!D2383</f>
        <v>2.9579999999999993</v>
      </c>
      <c r="G2383" s="2">
        <f>'Moving Avg'!F2383</f>
        <v>2.7794999999999996</v>
      </c>
      <c r="H2383" s="2">
        <f>'Moving Avg'!G2383</f>
        <v>2.4670000000000001</v>
      </c>
      <c r="I2383" s="2">
        <f>'Moving Avg'!H2383</f>
        <v>2.0879999999999996</v>
      </c>
      <c r="J2383" s="5" t="str">
        <f>OBV!F2383</f>
        <v>BULLISH</v>
      </c>
      <c r="K2383" s="5" t="str">
        <f>OBV!G2383</f>
        <v>STRONG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3.1</v>
      </c>
      <c r="C2384" s="2">
        <f>RSI!I2384</f>
        <v>72.246724860062812</v>
      </c>
      <c r="D2384" s="2">
        <f>MACD!E2384</f>
        <v>-9.0192097875402499E-2</v>
      </c>
      <c r="E2384" s="2">
        <f>MACD!F2384</f>
        <v>-0.15627139328654943</v>
      </c>
      <c r="F2384" s="2">
        <f>'Moving Avg'!D2384</f>
        <v>2.9979999999999998</v>
      </c>
      <c r="G2384" s="2">
        <f>'Moving Avg'!F2384</f>
        <v>2.8144999999999998</v>
      </c>
      <c r="H2384" s="2">
        <f>'Moving Avg'!G2384</f>
        <v>2.4809999999999999</v>
      </c>
      <c r="I2384" s="2">
        <f>'Moving Avg'!H2384</f>
        <v>2.0955499999999994</v>
      </c>
      <c r="J2384" s="5" t="str">
        <f>OBV!F2384</f>
        <v>BULLISH</v>
      </c>
      <c r="K2384" s="5" t="str">
        <f>OBV!G2384</f>
        <v>STRONG</v>
      </c>
      <c r="L2384" s="5" t="str">
        <f>OBV!H2384</f>
        <v>CONFIRMED BULLISH</v>
      </c>
    </row>
    <row r="2385" spans="1:12" ht="13.5" x14ac:dyDescent="0.25">
      <c r="A2385" s="3">
        <f>RSI!A2385</f>
        <v>45779</v>
      </c>
      <c r="B2385" s="2">
        <f>RSI!B2385</f>
        <v>3.04</v>
      </c>
      <c r="C2385" s="2">
        <f>RSI!I2385</f>
        <v>67.109914462954265</v>
      </c>
      <c r="D2385" s="2">
        <f>MACD!E2385</f>
        <v>-4.9417135709941995E-2</v>
      </c>
      <c r="E2385" s="2">
        <f>MACD!F2385</f>
        <v>-0.13490054177122796</v>
      </c>
      <c r="F2385" s="2">
        <f>'Moving Avg'!D2385</f>
        <v>3.03</v>
      </c>
      <c r="G2385" s="2">
        <f>'Moving Avg'!F2385</f>
        <v>2.8460000000000001</v>
      </c>
      <c r="H2385" s="2">
        <f>'Moving Avg'!G2385</f>
        <v>2.4945999999999997</v>
      </c>
      <c r="I2385" s="2">
        <f>'Moving Avg'!H2385</f>
        <v>2.1027499999999999</v>
      </c>
      <c r="J2385" s="5" t="str">
        <f>OBV!F2385</f>
        <v>BULLISH</v>
      </c>
      <c r="K2385" s="5" t="str">
        <f>OBV!G2385</f>
        <v>STRONG</v>
      </c>
      <c r="L2385" s="5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2.95</v>
      </c>
      <c r="C2386" s="2">
        <f>RSI!I2386</f>
        <v>60.196072176778024</v>
      </c>
      <c r="D2386" s="2">
        <f>MACD!E2386</f>
        <v>-2.3745388877060236E-2</v>
      </c>
      <c r="E2386" s="2">
        <f>MACD!F2386</f>
        <v>-0.11266951119239442</v>
      </c>
      <c r="F2386" s="2">
        <f>'Moving Avg'!D2386</f>
        <v>3.028</v>
      </c>
      <c r="G2386" s="2">
        <f>'Moving Avg'!F2386</f>
        <v>2.8704999999999998</v>
      </c>
      <c r="H2386" s="2">
        <f>'Moving Avg'!G2386</f>
        <v>2.5067999999999997</v>
      </c>
      <c r="I2386" s="2">
        <f>'Moving Avg'!H2386</f>
        <v>2.1095499999999996</v>
      </c>
      <c r="J2386" s="5" t="str">
        <f>OBV!F2386</f>
        <v>BULLISH</v>
      </c>
      <c r="K2386" s="5" t="str">
        <f>OBV!G2386</f>
        <v>STRONG</v>
      </c>
      <c r="L2386" s="5" t="str">
        <f>OBV!H2386</f>
        <v>BULLISH DIVERGENCE</v>
      </c>
    </row>
    <row r="2387" spans="1:12" ht="13.5" x14ac:dyDescent="0.25">
      <c r="A2387" s="3">
        <f>RSI!A2387</f>
        <v>45783</v>
      </c>
      <c r="B2387" s="2">
        <f>RSI!B2387</f>
        <v>2.9</v>
      </c>
      <c r="C2387" s="2">
        <f>RSI!I2387</f>
        <v>56.701155160547124</v>
      </c>
      <c r="D2387" s="2">
        <f>MACD!E2387</f>
        <v>-1.1623702453838813E-2</v>
      </c>
      <c r="E2387" s="2">
        <f>MACD!F2387</f>
        <v>-9.2460349444683301E-2</v>
      </c>
      <c r="F2387" s="2">
        <f>'Moving Avg'!D2387</f>
        <v>2.9999999999999996</v>
      </c>
      <c r="G2387" s="2">
        <f>'Moving Avg'!F2387</f>
        <v>2.8920000000000003</v>
      </c>
      <c r="H2387" s="2">
        <f>'Moving Avg'!G2387</f>
        <v>2.5191999999999997</v>
      </c>
      <c r="I2387" s="2">
        <f>'Moving Avg'!H2387</f>
        <v>2.1160999999999994</v>
      </c>
      <c r="J2387" s="5" t="str">
        <f>OBV!F2387</f>
        <v>BEARISH</v>
      </c>
      <c r="K2387" s="5" t="str">
        <f>OBV!G2387</f>
        <v>WEAK</v>
      </c>
      <c r="L2387" s="5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2.82</v>
      </c>
      <c r="C2388" s="2">
        <f>RSI!I2388</f>
        <v>51.544633611945734</v>
      </c>
      <c r="D2388" s="2">
        <f>MACD!E2388</f>
        <v>-8.3759572224959555E-3</v>
      </c>
      <c r="E2388" s="2">
        <f>MACD!F2388</f>
        <v>-7.5643471000245835E-2</v>
      </c>
      <c r="F2388" s="2">
        <f>'Moving Avg'!D2388</f>
        <v>2.9620000000000002</v>
      </c>
      <c r="G2388" s="2">
        <f>'Moving Avg'!F2388</f>
        <v>2.9059999999999997</v>
      </c>
      <c r="H2388" s="2">
        <f>'Moving Avg'!G2388</f>
        <v>2.5291999999999999</v>
      </c>
      <c r="I2388" s="2">
        <f>'Moving Avg'!H2388</f>
        <v>2.1222499999999993</v>
      </c>
      <c r="J2388" s="5" t="str">
        <f>OBV!F2388</f>
        <v>BEARISH</v>
      </c>
      <c r="K2388" s="5" t="str">
        <f>OBV!G2388</f>
        <v>WEAK</v>
      </c>
      <c r="L2388" s="5" t="str">
        <f>OBV!H2388</f>
        <v>CONFIRMED BEARISH</v>
      </c>
    </row>
    <row r="2389" spans="1:12" ht="13.5" x14ac:dyDescent="0.25">
      <c r="A2389" s="3">
        <f>RSI!A2389</f>
        <v>45785</v>
      </c>
      <c r="B2389" s="2">
        <f>RSI!B2389</f>
        <v>2.9</v>
      </c>
      <c r="C2389" s="2">
        <f>RSI!I2389</f>
        <v>55.866922826593616</v>
      </c>
      <c r="D2389" s="2">
        <f>MACD!E2389</f>
        <v>6.4579140288634207E-4</v>
      </c>
      <c r="E2389" s="2">
        <f>MACD!F2389</f>
        <v>-6.0385618519619405E-2</v>
      </c>
      <c r="F2389" s="2">
        <f>'Moving Avg'!D2389</f>
        <v>2.9220000000000002</v>
      </c>
      <c r="G2389" s="2">
        <f>'Moving Avg'!F2389</f>
        <v>2.9209999999999998</v>
      </c>
      <c r="H2389" s="2">
        <f>'Moving Avg'!G2389</f>
        <v>2.5409999999999995</v>
      </c>
      <c r="I2389" s="2">
        <f>'Moving Avg'!H2389</f>
        <v>2.1287499999999993</v>
      </c>
      <c r="J2389" s="5" t="str">
        <f>OBV!F2389</f>
        <v>BEARISH</v>
      </c>
      <c r="K2389" s="5" t="str">
        <f>OBV!G2389</f>
        <v>WEAK</v>
      </c>
      <c r="L2389" s="5" t="str">
        <f>OBV!H2389</f>
        <v>CONFIRMED BEARISH</v>
      </c>
    </row>
    <row r="2390" spans="1:12" ht="13.5" x14ac:dyDescent="0.25">
      <c r="A2390" s="3">
        <f>RSI!A2390</f>
        <v>45786</v>
      </c>
      <c r="B2390" s="2">
        <f>RSI!B2390</f>
        <v>2.9</v>
      </c>
      <c r="C2390" s="2">
        <f>RSI!I2390</f>
        <v>55.866922826593616</v>
      </c>
      <c r="D2390" s="2">
        <f>MACD!E2390</f>
        <v>4.6298304523695322E-3</v>
      </c>
      <c r="E2390" s="2">
        <f>MACD!F2390</f>
        <v>-4.7382528725221619E-2</v>
      </c>
      <c r="F2390" s="2">
        <f>'Moving Avg'!D2390</f>
        <v>2.8940000000000001</v>
      </c>
      <c r="G2390" s="2">
        <f>'Moving Avg'!F2390</f>
        <v>2.9325000000000001</v>
      </c>
      <c r="H2390" s="2">
        <f>'Moving Avg'!G2390</f>
        <v>2.5529999999999999</v>
      </c>
      <c r="I2390" s="2">
        <f>'Moving Avg'!H2390</f>
        <v>2.1352999999999991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</row>
    <row r="2391" spans="1:12" ht="13.5" x14ac:dyDescent="0.25">
      <c r="A2391" s="3">
        <f>RSI!A2391</f>
        <v>45789</v>
      </c>
      <c r="B2391" s="2">
        <f>RSI!B2391</f>
        <v>2.82</v>
      </c>
      <c r="C2391" s="2">
        <f>RSI!I2391</f>
        <v>50.629201520879356</v>
      </c>
      <c r="D2391" s="2">
        <f>MACD!E2391</f>
        <v>2.5704164973162857E-2</v>
      </c>
      <c r="E2391" s="2">
        <f>MACD!F2391</f>
        <v>-3.2765189985544729E-2</v>
      </c>
      <c r="F2391" s="2">
        <f>'Moving Avg'!D2391</f>
        <v>2.8679999999999999</v>
      </c>
      <c r="G2391" s="2">
        <f>'Moving Avg'!F2391</f>
        <v>2.9359999999999999</v>
      </c>
      <c r="H2391" s="2">
        <f>'Moving Avg'!G2391</f>
        <v>2.5646</v>
      </c>
      <c r="I2391" s="2">
        <f>'Moving Avg'!H2391</f>
        <v>2.1413999999999991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</row>
    <row r="2392" spans="1:12" ht="13.5" x14ac:dyDescent="0.25">
      <c r="A2392" s="3">
        <f>RSI!A2392</f>
        <v>45790</v>
      </c>
      <c r="B2392" s="2">
        <f>RSI!B2392</f>
        <v>2.82</v>
      </c>
      <c r="C2392" s="2">
        <f>RSI!I2392</f>
        <v>50.629201520879356</v>
      </c>
      <c r="D2392" s="2">
        <f>MACD!E2392</f>
        <v>5.5825604669246687E-2</v>
      </c>
      <c r="E2392" s="2">
        <f>MACD!F2392</f>
        <v>-1.5047031054586445E-2</v>
      </c>
      <c r="F2392" s="2">
        <f>'Moving Avg'!D2392</f>
        <v>2.8519999999999999</v>
      </c>
      <c r="G2392" s="2">
        <f>'Moving Avg'!F2392</f>
        <v>2.9355000000000002</v>
      </c>
      <c r="H2392" s="2">
        <f>'Moving Avg'!G2392</f>
        <v>2.5761999999999996</v>
      </c>
      <c r="I2392" s="2">
        <f>'Moving Avg'!H2392</f>
        <v>2.1474499999999987</v>
      </c>
      <c r="J2392" s="5" t="str">
        <f>OBV!F2392</f>
        <v>BULLISH</v>
      </c>
      <c r="K2392" s="5" t="str">
        <f>OBV!G2392</f>
        <v>STRONG</v>
      </c>
      <c r="L2392" s="5" t="str">
        <f>OBV!H2392</f>
        <v>BULLISH DIVERGENCE</v>
      </c>
    </row>
    <row r="2393" spans="1:12" ht="13.5" x14ac:dyDescent="0.25">
      <c r="A2393" s="3">
        <f>RSI!A2393</f>
        <v>45791</v>
      </c>
      <c r="B2393" s="2">
        <f>RSI!B2393</f>
        <v>2.88</v>
      </c>
      <c r="C2393" s="2">
        <f>RSI!I2393</f>
        <v>54.351766135862867</v>
      </c>
      <c r="D2393" s="2">
        <f>MACD!E2393</f>
        <v>7.2236127454847754E-2</v>
      </c>
      <c r="E2393" s="2">
        <f>MACD!F2393</f>
        <v>2.4096006473003934E-3</v>
      </c>
      <c r="F2393" s="2">
        <f>'Moving Avg'!D2393</f>
        <v>2.8639999999999999</v>
      </c>
      <c r="G2393" s="2">
        <f>'Moving Avg'!F2393</f>
        <v>2.9340000000000002</v>
      </c>
      <c r="H2393" s="2">
        <f>'Moving Avg'!G2393</f>
        <v>2.5885999999999996</v>
      </c>
      <c r="I2393" s="2">
        <f>'Moving Avg'!H2393</f>
        <v>2.1537499999999992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2.88</v>
      </c>
      <c r="C2394" s="2">
        <f>RSI!I2394</f>
        <v>54.351766135862881</v>
      </c>
      <c r="D2394" s="2">
        <f>MACD!E2394</f>
        <v>9.9597806247500476E-2</v>
      </c>
      <c r="E2394" s="2">
        <f>MACD!F2394</f>
        <v>2.184724176734041E-2</v>
      </c>
      <c r="F2394" s="2">
        <f>'Moving Avg'!D2394</f>
        <v>2.8599999999999994</v>
      </c>
      <c r="G2394" s="2">
        <f>'Moving Avg'!F2394</f>
        <v>2.9285000000000005</v>
      </c>
      <c r="H2394" s="2">
        <f>'Moving Avg'!G2394</f>
        <v>2.6021999999999998</v>
      </c>
      <c r="I2394" s="2">
        <f>'Moving Avg'!H2394</f>
        <v>2.1599999999999993</v>
      </c>
      <c r="J2394" s="5" t="str">
        <f>OBV!F2394</f>
        <v>BULLISH</v>
      </c>
      <c r="K2394" s="5" t="str">
        <f>OBV!G2394</f>
        <v>STRONG</v>
      </c>
      <c r="L2394" s="5" t="str">
        <f>OBV!H2394</f>
        <v>BULLISH DIVERGENCE</v>
      </c>
    </row>
    <row r="2395" spans="1:12" ht="13.5" x14ac:dyDescent="0.25">
      <c r="A2395" s="3">
        <f>RSI!A2395</f>
        <v>45793</v>
      </c>
      <c r="B2395" s="2">
        <f>RSI!B2395</f>
        <v>2.87</v>
      </c>
      <c r="C2395" s="2">
        <f>RSI!I2395</f>
        <v>53.571001780940733</v>
      </c>
      <c r="D2395" s="2">
        <f>MACD!E2395</f>
        <v>0.11391709525886595</v>
      </c>
      <c r="E2395" s="2">
        <f>MACD!F2395</f>
        <v>4.026121246564552E-2</v>
      </c>
      <c r="F2395" s="2">
        <f>'Moving Avg'!D2395</f>
        <v>2.8540000000000001</v>
      </c>
      <c r="G2395" s="2">
        <f>'Moving Avg'!F2395</f>
        <v>2.9185000000000003</v>
      </c>
      <c r="H2395" s="2">
        <f>'Moving Avg'!G2395</f>
        <v>2.6167999999999996</v>
      </c>
      <c r="I2395" s="2">
        <f>'Moving Avg'!H2395</f>
        <v>2.165999999999999</v>
      </c>
      <c r="J2395" s="5" t="str">
        <f>OBV!F2395</f>
        <v>BULLISH</v>
      </c>
      <c r="K2395" s="5" t="str">
        <f>OBV!G2395</f>
        <v>STRONG</v>
      </c>
      <c r="L2395" s="5" t="str">
        <f>OBV!H2395</f>
        <v>BULLISH DIVERGENCE</v>
      </c>
    </row>
    <row r="2396" spans="1:12" ht="13.5" x14ac:dyDescent="0.25">
      <c r="A2396" s="3">
        <f>RSI!A2396</f>
        <v>45796</v>
      </c>
      <c r="B2396" s="2">
        <f>RSI!B2396</f>
        <v>2.86</v>
      </c>
      <c r="C2396" s="2">
        <f>RSI!I2396</f>
        <v>52.754882459023293</v>
      </c>
      <c r="D2396" s="2">
        <f>MACD!E2396</f>
        <v>0.11266961975199985</v>
      </c>
      <c r="E2396" s="2">
        <f>MACD!F2396</f>
        <v>5.474289392291639E-2</v>
      </c>
      <c r="F2396" s="2">
        <f>'Moving Avg'!D2396</f>
        <v>2.8619999999999997</v>
      </c>
      <c r="G2396" s="2">
        <f>'Moving Avg'!F2396</f>
        <v>2.9125000000000001</v>
      </c>
      <c r="H2396" s="2">
        <f>'Moving Avg'!G2396</f>
        <v>2.6307999999999998</v>
      </c>
      <c r="I2396" s="2">
        <f>'Moving Avg'!H2396</f>
        <v>2.1719499999999989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2.8</v>
      </c>
      <c r="C2397" s="2">
        <f>RSI!I2397</f>
        <v>48.027211941821086</v>
      </c>
      <c r="D2397" s="2">
        <f>MACD!E2397</f>
        <v>0.10818604640899165</v>
      </c>
      <c r="E2397" s="2">
        <f>MACD!F2397</f>
        <v>6.5431524420131448E-2</v>
      </c>
      <c r="F2397" s="2">
        <f>'Moving Avg'!D2397</f>
        <v>2.8579999999999997</v>
      </c>
      <c r="G2397" s="2">
        <f>'Moving Avg'!F2397</f>
        <v>2.9074999999999998</v>
      </c>
      <c r="H2397" s="2">
        <f>'Moving Avg'!G2397</f>
        <v>2.6430000000000002</v>
      </c>
      <c r="I2397" s="2">
        <f>'Moving Avg'!H2397</f>
        <v>2.1775499999999992</v>
      </c>
      <c r="J2397" s="5" t="str">
        <f>OBV!F2397</f>
        <v>BEARISH</v>
      </c>
      <c r="K2397" s="5" t="str">
        <f>OBV!G2397</f>
        <v>WEAK</v>
      </c>
      <c r="L2397" s="5" t="str">
        <f>OBV!H2397</f>
        <v>CONFIRMED BEARISH</v>
      </c>
    </row>
    <row r="2398" spans="1:12" ht="13.5" x14ac:dyDescent="0.25">
      <c r="A2398" s="3">
        <f>RSI!A2398</f>
        <v>45798</v>
      </c>
      <c r="B2398" s="2">
        <f>RSI!B2398</f>
        <v>2.8</v>
      </c>
      <c r="C2398" s="2">
        <f>RSI!I2398</f>
        <v>48.027211941821086</v>
      </c>
      <c r="D2398" s="2">
        <f>MACD!E2398</f>
        <v>9.2272294685449729E-2</v>
      </c>
      <c r="E2398" s="2">
        <f>MACD!F2398</f>
        <v>7.0799678473195099E-2</v>
      </c>
      <c r="F2398" s="2">
        <f>'Moving Avg'!D2398</f>
        <v>2.8420000000000001</v>
      </c>
      <c r="G2398" s="2">
        <f>'Moving Avg'!F2398</f>
        <v>2.9064999999999994</v>
      </c>
      <c r="H2398" s="2">
        <f>'Moving Avg'!G2398</f>
        <v>2.6562000000000006</v>
      </c>
      <c r="I2398" s="2">
        <f>'Moving Avg'!H2398</f>
        <v>2.1830999999999996</v>
      </c>
      <c r="J2398" s="5" t="str">
        <f>OBV!F2398</f>
        <v>BEARISH</v>
      </c>
      <c r="K2398" s="5" t="str">
        <f>OBV!G2398</f>
        <v>WEAK</v>
      </c>
      <c r="L2398" s="5" t="str">
        <f>OBV!H2398</f>
        <v>CONFIRMED BEARISH</v>
      </c>
    </row>
    <row r="2399" spans="1:12" ht="13.5" x14ac:dyDescent="0.25">
      <c r="A2399" s="3">
        <f>RSI!A2399</f>
        <v>45799</v>
      </c>
      <c r="B2399" s="2">
        <f>RSI!B2399</f>
        <v>2.8</v>
      </c>
      <c r="C2399" s="2">
        <f>RSI!I2399</f>
        <v>48.027211941821086</v>
      </c>
      <c r="D2399" s="2">
        <f>MACD!E2399</f>
        <v>9.1288331999649586E-2</v>
      </c>
      <c r="E2399" s="2">
        <f>MACD!F2399</f>
        <v>7.4897409178486002E-2</v>
      </c>
      <c r="F2399" s="2">
        <f>'Moving Avg'!D2399</f>
        <v>2.8260000000000005</v>
      </c>
      <c r="G2399" s="2">
        <f>'Moving Avg'!F2399</f>
        <v>2.9014999999999995</v>
      </c>
      <c r="H2399" s="2">
        <f>'Moving Avg'!G2399</f>
        <v>2.6694000000000004</v>
      </c>
      <c r="I2399" s="2">
        <f>'Moving Avg'!H2399</f>
        <v>2.1886499999999995</v>
      </c>
      <c r="J2399" s="5" t="str">
        <f>OBV!F2399</f>
        <v>BEARISH</v>
      </c>
      <c r="K2399" s="5" t="str">
        <f>OBV!G2399</f>
        <v>WEAK</v>
      </c>
      <c r="L2399" s="5" t="str">
        <f>OBV!H2399</f>
        <v>CONFIRMED BEARISH</v>
      </c>
    </row>
    <row r="2400" spans="1:12" ht="13.5" x14ac:dyDescent="0.25">
      <c r="A2400" s="3">
        <f>RSI!A2400</f>
        <v>45800</v>
      </c>
      <c r="B2400" s="2">
        <f>RSI!B2400</f>
        <v>2.81</v>
      </c>
      <c r="C2400" s="2">
        <f>RSI!I2400</f>
        <v>48.978991516466202</v>
      </c>
      <c r="D2400" s="2">
        <f>MACD!E2400</f>
        <v>8.9875958590551086E-2</v>
      </c>
      <c r="E2400" s="2">
        <f>MACD!F2400</f>
        <v>7.7893119060899019E-2</v>
      </c>
      <c r="F2400" s="2">
        <f>'Moving Avg'!D2400</f>
        <v>2.8140000000000005</v>
      </c>
      <c r="G2400" s="2">
        <f>'Moving Avg'!F2400</f>
        <v>2.8979999999999992</v>
      </c>
      <c r="H2400" s="2">
        <f>'Moving Avg'!G2400</f>
        <v>2.6816000000000004</v>
      </c>
      <c r="I2400" s="2">
        <f>'Moving Avg'!H2400</f>
        <v>2.1942499999999994</v>
      </c>
      <c r="J2400" s="5" t="str">
        <f>OBV!F2400</f>
        <v>BEARISH</v>
      </c>
      <c r="K2400" s="5" t="str">
        <f>OBV!G2400</f>
        <v>WEAK</v>
      </c>
      <c r="L2400" s="5" t="str">
        <f>OBV!H2400</f>
        <v>CONFIRMED BEARISH</v>
      </c>
    </row>
    <row r="2401" spans="1:12" ht="13.5" x14ac:dyDescent="0.25">
      <c r="A2401" s="3">
        <f>RSI!A2401</f>
        <v>45803</v>
      </c>
      <c r="B2401" s="2">
        <f>RSI!B2401</f>
        <v>2.8</v>
      </c>
      <c r="C2401" s="2">
        <f>RSI!I2401</f>
        <v>48.031722761262166</v>
      </c>
      <c r="D2401" s="2">
        <f>MACD!E2401</f>
        <v>7.7203860237661459E-2</v>
      </c>
      <c r="E2401" s="2">
        <f>MACD!F2401</f>
        <v>7.7755267296251512E-2</v>
      </c>
      <c r="F2401" s="2">
        <f>'Moving Avg'!D2401</f>
        <v>2.8019999999999996</v>
      </c>
      <c r="G2401" s="2">
        <f>'Moving Avg'!F2401</f>
        <v>2.8899999999999997</v>
      </c>
      <c r="H2401" s="2">
        <f>'Moving Avg'!G2401</f>
        <v>2.6946000000000003</v>
      </c>
      <c r="I2401" s="2">
        <f>'Moving Avg'!H2401</f>
        <v>2.1997499999999999</v>
      </c>
      <c r="J2401" s="5" t="str">
        <f>OBV!F2401</f>
        <v>BEARISH</v>
      </c>
      <c r="K2401" s="5" t="str">
        <f>OBV!G2401</f>
        <v>WEAK</v>
      </c>
      <c r="L2401" s="5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2.8</v>
      </c>
      <c r="C2402" s="2">
        <f>RSI!I2402</f>
        <v>48.031722761262166</v>
      </c>
      <c r="D2402" s="2">
        <f>MACD!E2402</f>
        <v>6.6623682209184576E-2</v>
      </c>
      <c r="E2402" s="2">
        <f>MACD!F2402</f>
        <v>7.5528950278838131E-2</v>
      </c>
      <c r="F2402" s="2">
        <f>'Moving Avg'!D2402</f>
        <v>2.8020000000000005</v>
      </c>
      <c r="G2402" s="2">
        <f>'Moving Avg'!F2402</f>
        <v>2.8779999999999992</v>
      </c>
      <c r="H2402" s="2">
        <f>'Moving Avg'!G2402</f>
        <v>2.7075999999999998</v>
      </c>
      <c r="I2402" s="2">
        <f>'Moving Avg'!H2402</f>
        <v>2.2052499999999999</v>
      </c>
      <c r="J2402" s="5" t="str">
        <f>OBV!F2402</f>
        <v>BULLISH</v>
      </c>
      <c r="K2402" s="5" t="str">
        <f>OBV!G2402</f>
        <v>NEUTRAL</v>
      </c>
      <c r="L2402" s="5" t="str">
        <f>OBV!H2402</f>
        <v>NEUTRAL</v>
      </c>
    </row>
    <row r="2403" spans="1:12" ht="13.5" x14ac:dyDescent="0.25">
      <c r="A2403" s="3">
        <f>RSI!A2403</f>
        <v>45805</v>
      </c>
      <c r="B2403" s="2">
        <f>RSI!B2403</f>
        <v>2.75</v>
      </c>
      <c r="C2403" s="2">
        <f>RSI!I2403</f>
        <v>43.188134777346221</v>
      </c>
      <c r="D2403" s="2">
        <f>MACD!E2403</f>
        <v>7.0737517859702947E-2</v>
      </c>
      <c r="E2403" s="2">
        <f>MACD!F2403</f>
        <v>7.4570663795011094E-2</v>
      </c>
      <c r="F2403" s="2">
        <f>'Moving Avg'!D2403</f>
        <v>2.7920000000000003</v>
      </c>
      <c r="G2403" s="2">
        <f>'Moving Avg'!F2403</f>
        <v>2.8649999999999993</v>
      </c>
      <c r="H2403" s="2">
        <f>'Moving Avg'!G2403</f>
        <v>2.7190000000000003</v>
      </c>
      <c r="I2403" s="2">
        <f>'Moving Avg'!H2403</f>
        <v>2.2104999999999997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2.75</v>
      </c>
      <c r="C2404" s="2">
        <f>RSI!I2404</f>
        <v>43.188134777346221</v>
      </c>
      <c r="D2404" s="2">
        <f>MACD!E2404</f>
        <v>7.463596439091047E-2</v>
      </c>
      <c r="E2404" s="2">
        <f>MACD!F2404</f>
        <v>7.4583723914190964E-2</v>
      </c>
      <c r="F2404" s="2">
        <f>'Moving Avg'!D2404</f>
        <v>2.782</v>
      </c>
      <c r="G2404" s="2">
        <f>'Moving Avg'!F2404</f>
        <v>2.8474999999999993</v>
      </c>
      <c r="H2404" s="2">
        <f>'Moving Avg'!G2404</f>
        <v>2.7302</v>
      </c>
      <c r="I2404" s="2">
        <f>'Moving Avg'!H2404</f>
        <v>2.2155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2.72</v>
      </c>
      <c r="C2405" s="2">
        <f>RSI!I2405</f>
        <v>40.356281250089886</v>
      </c>
      <c r="D2405" s="2">
        <f>MACD!E2405</f>
        <v>7.9004992705777433E-2</v>
      </c>
      <c r="E2405" s="2">
        <f>MACD!F2405</f>
        <v>7.5467977672508263E-2</v>
      </c>
      <c r="F2405" s="2">
        <f>'Moving Avg'!D2405</f>
        <v>2.7640000000000002</v>
      </c>
      <c r="G2405" s="2">
        <f>'Moving Avg'!F2405</f>
        <v>2.8314999999999992</v>
      </c>
      <c r="H2405" s="2">
        <f>'Moving Avg'!G2405</f>
        <v>2.7403999999999997</v>
      </c>
      <c r="I2405" s="2">
        <f>'Moving Avg'!H2405</f>
        <v>2.2201499999999998</v>
      </c>
      <c r="J2405" s="5" t="str">
        <f>OBV!F2405</f>
        <v>BEARISH</v>
      </c>
      <c r="K2405" s="5" t="str">
        <f>OBV!G2405</f>
        <v>WEAK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2.64</v>
      </c>
      <c r="C2406" s="2">
        <f>RSI!I2406</f>
        <v>33.961240708166798</v>
      </c>
      <c r="D2406" s="2">
        <f>MACD!E2406</f>
        <v>8.762454488744531E-2</v>
      </c>
      <c r="E2406" s="2">
        <f>MACD!F2406</f>
        <v>7.7899291115495678E-2</v>
      </c>
      <c r="F2406" s="2">
        <f>'Moving Avg'!D2406</f>
        <v>2.7320000000000002</v>
      </c>
      <c r="G2406" s="2">
        <f>'Moving Avg'!F2406</f>
        <v>2.8159999999999998</v>
      </c>
      <c r="H2406" s="2">
        <f>'Moving Avg'!G2406</f>
        <v>2.7477999999999994</v>
      </c>
      <c r="I2406" s="2">
        <f>'Moving Avg'!H2406</f>
        <v>2.2243999999999997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2.57</v>
      </c>
      <c r="C2407" s="2">
        <f>RSI!I2407</f>
        <v>29.548924957542454</v>
      </c>
      <c r="D2407" s="2">
        <f>MACD!E2407</f>
        <v>9.1840723435618887E-2</v>
      </c>
      <c r="E2407" s="2">
        <f>MACD!F2407</f>
        <v>8.0687577579520331E-2</v>
      </c>
      <c r="F2407" s="2">
        <f>'Moving Avg'!D2407</f>
        <v>2.6860000000000004</v>
      </c>
      <c r="G2407" s="2">
        <f>'Moving Avg'!F2407</f>
        <v>2.7994999999999997</v>
      </c>
      <c r="H2407" s="2">
        <f>'Moving Avg'!G2407</f>
        <v>2.7525999999999993</v>
      </c>
      <c r="I2407" s="2">
        <f>'Moving Avg'!H2407</f>
        <v>2.2282999999999999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2.64</v>
      </c>
      <c r="C2408" s="2">
        <f>RSI!I2408</f>
        <v>38.1962633125436</v>
      </c>
      <c r="D2408" s="2">
        <f>MACD!E2408</f>
        <v>9.1533276731930346E-2</v>
      </c>
      <c r="E2408" s="2">
        <f>MACD!F2408</f>
        <v>8.2856717410002334E-2</v>
      </c>
      <c r="F2408" s="2">
        <f>'Moving Avg'!D2408</f>
        <v>2.6640000000000006</v>
      </c>
      <c r="G2408" s="2">
        <f>'Moving Avg'!F2408</f>
        <v>2.7904999999999998</v>
      </c>
      <c r="H2408" s="2">
        <f>'Moving Avg'!G2408</f>
        <v>2.7593999999999994</v>
      </c>
      <c r="I2408" s="2">
        <f>'Moving Avg'!H2408</f>
        <v>2.2327999999999997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</row>
    <row r="2409" spans="1:12" ht="13.5" x14ac:dyDescent="0.25">
      <c r="A2409" s="3">
        <f>RSI!A2409</f>
        <v>45813</v>
      </c>
      <c r="B2409" s="2">
        <f>RSI!B2409</f>
        <v>2.69</v>
      </c>
      <c r="C2409" s="2">
        <f>RSI!I2409</f>
        <v>43.528178938422869</v>
      </c>
      <c r="D2409" s="2">
        <f>MACD!E2409</f>
        <v>8.8368943539787637E-2</v>
      </c>
      <c r="E2409" s="2">
        <f>MACD!F2409</f>
        <v>8.39591626359594E-2</v>
      </c>
      <c r="F2409" s="2">
        <f>'Moving Avg'!D2409</f>
        <v>2.6520000000000001</v>
      </c>
      <c r="G2409" s="2">
        <f>'Moving Avg'!F2409</f>
        <v>2.78</v>
      </c>
      <c r="H2409" s="2">
        <f>'Moving Avg'!G2409</f>
        <v>2.766799999999999</v>
      </c>
      <c r="I2409" s="2">
        <f>'Moving Avg'!H2409</f>
        <v>2.2372999999999998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</row>
    <row r="2410" spans="1:12" ht="13.5" x14ac:dyDescent="0.25">
      <c r="A2410" s="3">
        <f>RSI!A2410</f>
        <v>45817</v>
      </c>
      <c r="B2410" s="2">
        <f>RSI!B2410</f>
        <v>2.65</v>
      </c>
      <c r="C2410" s="2">
        <f>RSI!I2410</f>
        <v>40.5167165184372</v>
      </c>
      <c r="D2410" s="2">
        <f>MACD!E2410</f>
        <v>9.063769738024785E-2</v>
      </c>
      <c r="E2410" s="2">
        <f>MACD!F2410</f>
        <v>8.5294869584817093E-2</v>
      </c>
      <c r="F2410" s="2">
        <f>'Moving Avg'!D2410</f>
        <v>2.6379999999999999</v>
      </c>
      <c r="G2410" s="2">
        <f>'Moving Avg'!F2410</f>
        <v>2.7674999999999996</v>
      </c>
      <c r="H2410" s="2">
        <f>'Moving Avg'!G2410</f>
        <v>2.7721999999999993</v>
      </c>
      <c r="I2410" s="2">
        <f>'Moving Avg'!H2410</f>
        <v>2.2418499999999999</v>
      </c>
      <c r="J2410" s="5" t="str">
        <f>OBV!F2410</f>
        <v>BEARISH</v>
      </c>
      <c r="K2410" s="5" t="str">
        <f>OBV!G2410</f>
        <v>WEAK</v>
      </c>
      <c r="L2410" s="5" t="str">
        <f>OBV!H2410</f>
        <v>CONFIRMED BEARISH</v>
      </c>
    </row>
    <row r="2411" spans="1:12" ht="13.5" x14ac:dyDescent="0.25">
      <c r="A2411" s="3">
        <f>RSI!A2411</f>
        <v>45818</v>
      </c>
      <c r="B2411" s="2">
        <f>RSI!B2411</f>
        <v>2.69</v>
      </c>
      <c r="C2411" s="2">
        <f>RSI!I2411</f>
        <v>44.641277177904954</v>
      </c>
      <c r="D2411" s="2">
        <f>MACD!E2411</f>
        <v>8.8704240162599923E-2</v>
      </c>
      <c r="E2411" s="2">
        <f>MACD!F2411</f>
        <v>8.597674370037367E-2</v>
      </c>
      <c r="F2411" s="2">
        <f>'Moving Avg'!D2411</f>
        <v>2.6480000000000001</v>
      </c>
      <c r="G2411" s="2">
        <f>'Moving Avg'!F2411</f>
        <v>2.7610000000000001</v>
      </c>
      <c r="H2411" s="2">
        <f>'Moving Avg'!G2411</f>
        <v>2.7795999999999994</v>
      </c>
      <c r="I2411" s="2">
        <f>'Moving Avg'!H2411</f>
        <v>2.2465499999999996</v>
      </c>
      <c r="J2411" s="5" t="str">
        <f>OBV!F2411</f>
        <v>BEARISH</v>
      </c>
      <c r="K2411" s="5" t="str">
        <f>OBV!G2411</f>
        <v>WEAK</v>
      </c>
      <c r="L2411" s="5" t="str">
        <f>OBV!H2411</f>
        <v>BEARISH DIVERGENCE</v>
      </c>
    </row>
    <row r="2412" spans="1:12" ht="13.5" x14ac:dyDescent="0.25">
      <c r="A2412" s="3">
        <f>RSI!A2412</f>
        <v>45819</v>
      </c>
      <c r="B2412" s="2">
        <f>RSI!B2412</f>
        <v>2.7</v>
      </c>
      <c r="C2412" s="2">
        <f>RSI!I2412</f>
        <v>45.655797322315969</v>
      </c>
      <c r="D2412" s="2">
        <f>MACD!E2412</f>
        <v>8.6691369235238458E-2</v>
      </c>
      <c r="E2412" s="2">
        <f>MACD!F2412</f>
        <v>8.611966880734663E-2</v>
      </c>
      <c r="F2412" s="2">
        <f>'Moving Avg'!D2412</f>
        <v>2.6740000000000004</v>
      </c>
      <c r="G2412" s="2">
        <f>'Moving Avg'!F2412</f>
        <v>2.7549999999999999</v>
      </c>
      <c r="H2412" s="2">
        <f>'Moving Avg'!G2412</f>
        <v>2.7861999999999991</v>
      </c>
      <c r="I2412" s="2">
        <f>'Moving Avg'!H2412</f>
        <v>2.25115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</row>
    <row r="2413" spans="1:12" ht="13.5" x14ac:dyDescent="0.25">
      <c r="A2413" s="3">
        <f>RSI!A2413</f>
        <v>45820</v>
      </c>
      <c r="B2413" s="2">
        <f>RSI!B2413</f>
        <v>2.7</v>
      </c>
      <c r="C2413" s="2">
        <f>RSI!I2413</f>
        <v>45.655797322315969</v>
      </c>
      <c r="D2413" s="2">
        <f>MACD!E2413</f>
        <v>7.757369122394131E-2</v>
      </c>
      <c r="E2413" s="2">
        <f>MACD!F2413</f>
        <v>8.4410473290665561E-2</v>
      </c>
      <c r="F2413" s="2">
        <f>'Moving Avg'!D2413</f>
        <v>2.6859999999999999</v>
      </c>
      <c r="G2413" s="2">
        <f>'Moving Avg'!F2413</f>
        <v>2.746</v>
      </c>
      <c r="H2413" s="2">
        <f>'Moving Avg'!G2413</f>
        <v>2.7927999999999993</v>
      </c>
      <c r="I2413" s="2">
        <f>'Moving Avg'!H2413</f>
        <v>2.2559999999999998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</row>
    <row r="2414" spans="1:12" ht="13.5" x14ac:dyDescent="0.25">
      <c r="A2414" s="3">
        <f>RSI!A2414</f>
        <v>45821</v>
      </c>
      <c r="B2414" s="2">
        <f>RSI!B2414</f>
        <v>2.7</v>
      </c>
      <c r="C2414" s="2">
        <f>RSI!I2414</f>
        <v>45.655797322315969</v>
      </c>
      <c r="D2414" s="2">
        <f>MACD!E2414</f>
        <v>7.011598120114293E-2</v>
      </c>
      <c r="E2414" s="2">
        <f>MACD!F2414</f>
        <v>8.1551574872761046E-2</v>
      </c>
      <c r="F2414" s="2">
        <f>'Moving Avg'!D2414</f>
        <v>2.6879999999999997</v>
      </c>
      <c r="G2414" s="2">
        <f>'Moving Avg'!F2414</f>
        <v>2.7370000000000001</v>
      </c>
      <c r="H2414" s="2">
        <f>'Moving Avg'!G2414</f>
        <v>2.7987999999999982</v>
      </c>
      <c r="I2414" s="2">
        <f>'Moving Avg'!H2414</f>
        <v>2.2607499999999998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2.7</v>
      </c>
      <c r="C2415" s="2">
        <f>RSI!I2415</f>
        <v>45.655797322315962</v>
      </c>
      <c r="D2415" s="2">
        <f>MACD!E2415</f>
        <v>5.9428419431700963E-2</v>
      </c>
      <c r="E2415" s="2">
        <f>MACD!F2415</f>
        <v>7.7126943784549026E-2</v>
      </c>
      <c r="F2415" s="2">
        <f>'Moving Avg'!D2415</f>
        <v>2.6979999999999995</v>
      </c>
      <c r="G2415" s="2">
        <f>'Moving Avg'!F2415</f>
        <v>2.7285000000000004</v>
      </c>
      <c r="H2415" s="2">
        <f>'Moving Avg'!G2415</f>
        <v>2.8045999999999989</v>
      </c>
      <c r="I2415" s="2">
        <f>'Moving Avg'!H2415</f>
        <v>2.2654999999999998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2.78</v>
      </c>
      <c r="C2416" s="2">
        <f>RSI!I2416</f>
        <v>54.607186426578835</v>
      </c>
      <c r="D2416" s="2">
        <f>MACD!E2416</f>
        <v>3.2372028650152984E-2</v>
      </c>
      <c r="E2416" s="2">
        <f>MACD!F2416</f>
        <v>6.8175960757669823E-2</v>
      </c>
      <c r="F2416" s="2">
        <f>'Moving Avg'!D2416</f>
        <v>2.7160000000000002</v>
      </c>
      <c r="G2416" s="2">
        <f>'Moving Avg'!F2416</f>
        <v>2.7244999999999999</v>
      </c>
      <c r="H2416" s="2">
        <f>'Moving Avg'!G2416</f>
        <v>2.8109999999999986</v>
      </c>
      <c r="I2416" s="2">
        <f>'Moving Avg'!H2416</f>
        <v>2.2706499999999994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2.8</v>
      </c>
      <c r="C2417" s="2">
        <f>RSI!I2417</f>
        <v>56.534730356339089</v>
      </c>
      <c r="D2417" s="2">
        <f>MACD!E2417</f>
        <v>-3.041064169010177E-3</v>
      </c>
      <c r="E2417" s="2">
        <f>MACD!F2417</f>
        <v>5.3932555772333822E-2</v>
      </c>
      <c r="F2417" s="2">
        <f>'Moving Avg'!D2417</f>
        <v>2.7359999999999998</v>
      </c>
      <c r="G2417" s="2">
        <f>'Moving Avg'!F2417</f>
        <v>2.7245000000000004</v>
      </c>
      <c r="H2417" s="2">
        <f>'Moving Avg'!G2417</f>
        <v>2.8175999999999992</v>
      </c>
      <c r="I2417" s="2">
        <f>'Moving Avg'!H2417</f>
        <v>2.2758999999999996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2.79</v>
      </c>
      <c r="C2418" s="2">
        <f>RSI!I2418</f>
        <v>55.270957969387879</v>
      </c>
      <c r="D2418" s="2">
        <f>MACD!E2418</f>
        <v>-2.1862819919989729E-2</v>
      </c>
      <c r="E2418" s="2">
        <f>MACD!F2418</f>
        <v>3.8773480633869109E-2</v>
      </c>
      <c r="F2418" s="2">
        <f>'Moving Avg'!D2418</f>
        <v>2.754</v>
      </c>
      <c r="G2418" s="2">
        <f>'Moving Avg'!F2418</f>
        <v>2.7240000000000006</v>
      </c>
      <c r="H2418" s="2">
        <f>'Moving Avg'!G2418</f>
        <v>2.8225999999999996</v>
      </c>
      <c r="I2418" s="2">
        <f>'Moving Avg'!H2418</f>
        <v>2.2810999999999999</v>
      </c>
      <c r="J2418" s="5" t="str">
        <f>OBV!F2418</f>
        <v>BEARISH</v>
      </c>
      <c r="K2418" s="5" t="str">
        <f>OBV!G2418</f>
        <v>NEUTRAL</v>
      </c>
      <c r="L2418" s="5" t="str">
        <f>OBV!H2418</f>
        <v>BEARISH DIVERGENCE</v>
      </c>
    </row>
    <row r="2419" spans="1:12" ht="13.5" x14ac:dyDescent="0.25">
      <c r="A2419" s="3">
        <f>RSI!A2419</f>
        <v>45828</v>
      </c>
      <c r="B2419" s="2">
        <f>RSI!B2419</f>
        <v>2.85</v>
      </c>
      <c r="C2419" s="2">
        <f>RSI!I2419</f>
        <v>60.91624187127303</v>
      </c>
      <c r="D2419" s="2">
        <f>MACD!E2419</f>
        <v>-3.4821599269959869E-2</v>
      </c>
      <c r="E2419" s="2">
        <f>MACD!F2419</f>
        <v>2.4054464653103316E-2</v>
      </c>
      <c r="F2419" s="2">
        <f>'Moving Avg'!D2419</f>
        <v>2.7839999999999998</v>
      </c>
      <c r="G2419" s="2">
        <f>'Moving Avg'!F2419</f>
        <v>2.7265000000000006</v>
      </c>
      <c r="H2419" s="2">
        <f>'Moving Avg'!G2419</f>
        <v>2.8275999999999994</v>
      </c>
      <c r="I2419" s="2">
        <f>'Moving Avg'!H2419</f>
        <v>2.2868499999999998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45831</v>
      </c>
      <c r="B2420" s="2">
        <f>RSI!B2420</f>
        <v>2.85</v>
      </c>
      <c r="C2420" s="2">
        <f>RSI!I2420</f>
        <v>60.91624187127303</v>
      </c>
      <c r="D2420" s="2">
        <f>MACD!E2420</f>
        <v>-5.2554869709168006E-2</v>
      </c>
      <c r="E2420" s="2">
        <f>MACD!F2420</f>
        <v>8.7325977806490523E-3</v>
      </c>
      <c r="F2420" s="2">
        <f>'Moving Avg'!D2420</f>
        <v>2.8140000000000001</v>
      </c>
      <c r="G2420" s="2">
        <f>'Moving Avg'!F2420</f>
        <v>2.7285000000000008</v>
      </c>
      <c r="H2420" s="2">
        <f>'Moving Avg'!G2420</f>
        <v>2.8311999999999995</v>
      </c>
      <c r="I2420" s="2">
        <f>'Moving Avg'!H2420</f>
        <v>2.2925500000000003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2.91</v>
      </c>
      <c r="C2421" s="2">
        <f>RSI!I2421</f>
        <v>65.906641675069636</v>
      </c>
      <c r="D2421" s="2">
        <f>MACD!E2421</f>
        <v>-6.6419342335793274E-2</v>
      </c>
      <c r="E2421" s="2">
        <f>MACD!F2421</f>
        <v>-6.2977902426394139E-3</v>
      </c>
      <c r="F2421" s="2">
        <f>'Moving Avg'!D2421</f>
        <v>2.84</v>
      </c>
      <c r="G2421" s="2">
        <f>'Moving Avg'!F2421</f>
        <v>2.7340000000000004</v>
      </c>
      <c r="H2421" s="2">
        <f>'Moving Avg'!G2421</f>
        <v>2.8343999999999996</v>
      </c>
      <c r="I2421" s="2">
        <f>'Moving Avg'!H2421</f>
        <v>2.2983500000000001</v>
      </c>
      <c r="J2421" s="5" t="str">
        <f>OBV!F2421</f>
        <v>BULLISH</v>
      </c>
      <c r="K2421" s="5" t="str">
        <f>OBV!G2421</f>
        <v>STRONG</v>
      </c>
      <c r="L2421" s="5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2.99</v>
      </c>
      <c r="C2422" s="2">
        <f>RSI!I2422</f>
        <v>71.188927206429653</v>
      </c>
      <c r="D2422" s="2">
        <f>MACD!E2422</f>
        <v>-8.3419492201829648E-2</v>
      </c>
      <c r="E2422" s="2">
        <f>MACD!F2422</f>
        <v>-2.1722130634477463E-2</v>
      </c>
      <c r="F2422" s="2">
        <f>'Moving Avg'!D2422</f>
        <v>2.8780000000000001</v>
      </c>
      <c r="G2422" s="2">
        <f>'Moving Avg'!F2422</f>
        <v>2.7435000000000005</v>
      </c>
      <c r="H2422" s="2">
        <f>'Moving Avg'!G2422</f>
        <v>2.8376000000000001</v>
      </c>
      <c r="I2422" s="2">
        <f>'Moving Avg'!H2422</f>
        <v>2.3043</v>
      </c>
      <c r="J2422" s="5" t="str">
        <f>OBV!F2422</f>
        <v>BULLISH</v>
      </c>
      <c r="K2422" s="5" t="str">
        <f>OBV!G2422</f>
        <v>STRONG</v>
      </c>
      <c r="L2422" s="5" t="str">
        <f>OBV!H2422</f>
        <v>CONFIRMED BULLISH</v>
      </c>
    </row>
    <row r="2423" spans="1:12" ht="13.5" x14ac:dyDescent="0.25">
      <c r="A2423" s="3">
        <f>RSI!A2423</f>
        <v>45835</v>
      </c>
      <c r="B2423" s="2">
        <f>RSI!B2423</f>
        <v>3.07</v>
      </c>
      <c r="C2423" s="2">
        <f>RSI!I2423</f>
        <v>75.308760683604575</v>
      </c>
      <c r="D2423" s="2">
        <f>MACD!E2423</f>
        <v>-0.10501881768431565</v>
      </c>
      <c r="E2423" s="2">
        <f>MACD!F2423</f>
        <v>-3.8381468044445102E-2</v>
      </c>
      <c r="F2423" s="2">
        <f>'Moving Avg'!D2423</f>
        <v>2.9340000000000002</v>
      </c>
      <c r="G2423" s="2">
        <f>'Moving Avg'!F2423</f>
        <v>2.7595000000000001</v>
      </c>
      <c r="H2423" s="2">
        <f>'Moving Avg'!G2423</f>
        <v>2.8407999999999998</v>
      </c>
      <c r="I2423" s="2">
        <f>'Moving Avg'!H2423</f>
        <v>2.3104</v>
      </c>
      <c r="J2423" s="5" t="str">
        <f>OBV!F2423</f>
        <v>BULLISH</v>
      </c>
      <c r="K2423" s="5" t="str">
        <f>OBV!G2423</f>
        <v>STRONG</v>
      </c>
      <c r="L2423" s="5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3.16</v>
      </c>
      <c r="C2424" s="2">
        <f>RSI!I2424</f>
        <v>78.954722349733174</v>
      </c>
      <c r="D2424" s="2">
        <f>MACD!E2424</f>
        <v>-0.13162776137931997</v>
      </c>
      <c r="E2424" s="2">
        <f>MACD!F2424</f>
        <v>-5.7030726711420079E-2</v>
      </c>
      <c r="F2424" s="2">
        <f>'Moving Avg'!D2424</f>
        <v>2.996</v>
      </c>
      <c r="G2424" s="2">
        <f>'Moving Avg'!F2424</f>
        <v>2.78</v>
      </c>
      <c r="H2424" s="2">
        <f>'Moving Avg'!G2424</f>
        <v>2.8442000000000003</v>
      </c>
      <c r="I2424" s="2">
        <f>'Moving Avg'!H2424</f>
        <v>2.3169500000000003</v>
      </c>
      <c r="J2424" s="5" t="str">
        <f>OBV!F2424</f>
        <v>BULLISH</v>
      </c>
      <c r="K2424" s="5" t="str">
        <f>OBV!G2424</f>
        <v>STRONG</v>
      </c>
      <c r="L2424" s="5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3.25</v>
      </c>
      <c r="C2425" s="2">
        <f>RSI!I2425</f>
        <v>81.842191335344651</v>
      </c>
      <c r="D2425" s="2">
        <f>MACD!E2425</f>
        <v>-0.16288402482834874</v>
      </c>
      <c r="E2425" s="2">
        <f>MACD!F2425</f>
        <v>-7.8201386334805806E-2</v>
      </c>
      <c r="F2425" s="2">
        <f>'Moving Avg'!D2425</f>
        <v>3.0760000000000001</v>
      </c>
      <c r="G2425" s="2">
        <f>'Moving Avg'!F2425</f>
        <v>2.8064999999999998</v>
      </c>
      <c r="H2425" s="2">
        <f>'Moving Avg'!G2425</f>
        <v>2.8477999999999999</v>
      </c>
      <c r="I2425" s="2">
        <f>'Moving Avg'!H2425</f>
        <v>2.3240500000000002</v>
      </c>
      <c r="J2425" s="5" t="str">
        <f>OBV!F2425</f>
        <v>BULLISH</v>
      </c>
      <c r="K2425" s="5" t="str">
        <f>OBV!G2425</f>
        <v>STRONG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3.34</v>
      </c>
      <c r="C2426" s="2">
        <f>RSI!I2426</f>
        <v>84.179741441428263</v>
      </c>
      <c r="D2426" s="2">
        <f>MACD!E2426</f>
        <v>-0.18614310274621015</v>
      </c>
      <c r="E2426" s="2">
        <f>MACD!F2426</f>
        <v>-9.9789729617086681E-2</v>
      </c>
      <c r="F2426" s="2">
        <f>'Moving Avg'!D2426</f>
        <v>3.1619999999999999</v>
      </c>
      <c r="G2426" s="2">
        <f>'Moving Avg'!F2426</f>
        <v>2.8415000000000008</v>
      </c>
      <c r="H2426" s="2">
        <f>'Moving Avg'!G2426</f>
        <v>2.8549999999999995</v>
      </c>
      <c r="I2426" s="2">
        <f>'Moving Avg'!H2426</f>
        <v>2.3318500000000002</v>
      </c>
      <c r="J2426" s="5" t="str">
        <f>OBV!F2426</f>
        <v>BULLISH</v>
      </c>
      <c r="K2426" s="5" t="str">
        <f>OBV!G2426</f>
        <v>STRONG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3.4</v>
      </c>
      <c r="C2427" s="2">
        <f>RSI!I2427</f>
        <v>85.518224076163833</v>
      </c>
      <c r="D2427" s="2">
        <f>MACD!E2427</f>
        <v>-0.20999402586993421</v>
      </c>
      <c r="E2427" s="2">
        <f>MACD!F2427</f>
        <v>-0.12183058886765619</v>
      </c>
      <c r="F2427" s="2">
        <f>'Moving Avg'!D2427</f>
        <v>3.2439999999999998</v>
      </c>
      <c r="G2427" s="2">
        <f>'Moving Avg'!F2427</f>
        <v>2.883</v>
      </c>
      <c r="H2427" s="2">
        <f>'Moving Avg'!G2427</f>
        <v>2.8649999999999993</v>
      </c>
      <c r="I2427" s="2">
        <f>'Moving Avg'!H2427</f>
        <v>2.3402000000000003</v>
      </c>
      <c r="J2427" s="5" t="str">
        <f>OBV!F2427</f>
        <v>BULLISH</v>
      </c>
      <c r="K2427" s="5" t="str">
        <f>OBV!G2427</f>
        <v>STRONG</v>
      </c>
      <c r="L2427" s="5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3.3</v>
      </c>
      <c r="C2428" s="2">
        <f>RSI!I2428</f>
        <v>74.243835547165986</v>
      </c>
      <c r="D2428" s="2">
        <f>MACD!E2428</f>
        <v>-0.2272562132076672</v>
      </c>
      <c r="E2428" s="2">
        <f>MACD!F2428</f>
        <v>-0.1429157137356584</v>
      </c>
      <c r="F2428" s="2">
        <f>'Moving Avg'!D2428</f>
        <v>3.29</v>
      </c>
      <c r="G2428" s="2">
        <f>'Moving Avg'!F2428</f>
        <v>2.9159999999999999</v>
      </c>
      <c r="H2428" s="2">
        <f>'Moving Avg'!G2428</f>
        <v>2.8745999999999996</v>
      </c>
      <c r="I2428" s="2">
        <f>'Moving Avg'!H2428</f>
        <v>2.3482500000000002</v>
      </c>
      <c r="J2428" s="5" t="str">
        <f>OBV!F2428</f>
        <v>BULLISH</v>
      </c>
      <c r="K2428" s="5" t="str">
        <f>OBV!G2428</f>
        <v>STRONG</v>
      </c>
      <c r="L2428" s="5" t="str">
        <f>OBV!H2428</f>
        <v>CONFIRMED BULLISH</v>
      </c>
    </row>
    <row r="2429" spans="1:12" ht="13.5" x14ac:dyDescent="0.25">
      <c r="A2429" s="3">
        <f>RSI!A2429</f>
        <v>45845</v>
      </c>
      <c r="B2429" s="2">
        <f>RSI!B2429</f>
        <v>3.3</v>
      </c>
      <c r="C2429" s="2">
        <f>RSI!I2429</f>
        <v>74.243835547165986</v>
      </c>
      <c r="D2429" s="2">
        <f>MACD!E2429</f>
        <v>-0.23477210114227098</v>
      </c>
      <c r="E2429" s="2">
        <f>MACD!F2429</f>
        <v>-0.16128699121698092</v>
      </c>
      <c r="F2429" s="2">
        <f>'Moving Avg'!D2429</f>
        <v>3.3180000000000001</v>
      </c>
      <c r="G2429" s="2">
        <f>'Moving Avg'!F2429</f>
        <v>2.9464999999999999</v>
      </c>
      <c r="H2429" s="2">
        <f>'Moving Avg'!G2429</f>
        <v>2.8826000000000001</v>
      </c>
      <c r="I2429" s="2">
        <f>'Moving Avg'!H2429</f>
        <v>2.3565</v>
      </c>
      <c r="J2429" s="5" t="str">
        <f>OBV!F2429</f>
        <v>BULLISH</v>
      </c>
      <c r="K2429" s="5" t="str">
        <f>OBV!G2429</f>
        <v>STRONG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3.21</v>
      </c>
      <c r="C2430" s="2">
        <f>RSI!I2430</f>
        <v>65.263063814539777</v>
      </c>
      <c r="D2430" s="2">
        <f>MACD!E2430</f>
        <v>-0.23644669025180631</v>
      </c>
      <c r="E2430" s="2">
        <f>MACD!F2430</f>
        <v>-0.176318931023946</v>
      </c>
      <c r="F2430" s="2">
        <f>'Moving Avg'!D2430</f>
        <v>3.31</v>
      </c>
      <c r="G2430" s="2">
        <f>'Moving Avg'!F2430</f>
        <v>2.9744999999999999</v>
      </c>
      <c r="H2430" s="2">
        <f>'Moving Avg'!G2430</f>
        <v>2.8891999999999998</v>
      </c>
      <c r="I2430" s="2">
        <f>'Moving Avg'!H2430</f>
        <v>2.3641000000000001</v>
      </c>
      <c r="J2430" s="5" t="str">
        <f>OBV!F2430</f>
        <v>BULLISH</v>
      </c>
      <c r="K2430" s="5" t="str">
        <f>OBV!G2430</f>
        <v>STRONG</v>
      </c>
      <c r="L2430" s="5" t="str">
        <f>OBV!H2430</f>
        <v>BULLISH DIVERGENCE</v>
      </c>
    </row>
    <row r="2431" spans="1:12" ht="13.5" x14ac:dyDescent="0.25">
      <c r="A2431" s="3">
        <f>RSI!A2431</f>
        <v>45847</v>
      </c>
      <c r="B2431" s="2">
        <f>RSI!B2431</f>
        <v>3.13</v>
      </c>
      <c r="C2431" s="2">
        <f>RSI!I2431</f>
        <v>58.490253362441237</v>
      </c>
      <c r="D2431" s="2">
        <f>MACD!E2431</f>
        <v>-0.22401001003561039</v>
      </c>
      <c r="E2431" s="2">
        <f>MACD!F2431</f>
        <v>-0.18585714682627888</v>
      </c>
      <c r="F2431" s="2">
        <f>'Moving Avg'!D2431</f>
        <v>3.2679999999999998</v>
      </c>
      <c r="G2431" s="2">
        <f>'Moving Avg'!F2431</f>
        <v>2.9965000000000002</v>
      </c>
      <c r="H2431" s="2">
        <f>'Moving Avg'!G2431</f>
        <v>2.8925999999999998</v>
      </c>
      <c r="I2431" s="2">
        <f>'Moving Avg'!H2431</f>
        <v>2.3710500000000003</v>
      </c>
      <c r="J2431" s="5" t="str">
        <f>OBV!F2431</f>
        <v>BULLISH</v>
      </c>
      <c r="K2431" s="5" t="str">
        <f>OBV!G2431</f>
        <v>STRONG</v>
      </c>
      <c r="L2431" s="5" t="str">
        <f>OBV!H2431</f>
        <v>BULLISH DIVERGENCE</v>
      </c>
    </row>
    <row r="2432" spans="1:12" ht="13.5" x14ac:dyDescent="0.25">
      <c r="A2432" s="3">
        <f>RSI!A2432</f>
        <v>45848</v>
      </c>
      <c r="B2432" s="2">
        <f>RSI!B2432</f>
        <v>3.1</v>
      </c>
      <c r="C2432" s="2">
        <f>RSI!I2432</f>
        <v>56.137530782885428</v>
      </c>
      <c r="D2432" s="2">
        <f>MACD!E2432</f>
        <v>-0.1996905596094094</v>
      </c>
      <c r="E2432" s="2">
        <f>MACD!F2432</f>
        <v>-0.18862382938290498</v>
      </c>
      <c r="F2432" s="2">
        <f>'Moving Avg'!D2432</f>
        <v>3.2079999999999997</v>
      </c>
      <c r="G2432" s="2">
        <f>'Moving Avg'!F2432</f>
        <v>3.0164999999999997</v>
      </c>
      <c r="H2432" s="2">
        <f>'Moving Avg'!G2432</f>
        <v>2.8938000000000001</v>
      </c>
      <c r="I2432" s="2">
        <f>'Moving Avg'!H2432</f>
        <v>2.3776000000000002</v>
      </c>
      <c r="J2432" s="5" t="str">
        <f>OBV!F2432</f>
        <v>BEARISH</v>
      </c>
      <c r="K2432" s="5" t="str">
        <f>OBV!G2432</f>
        <v>WEAK</v>
      </c>
      <c r="L2432" s="5" t="str">
        <f>OBV!H2432</f>
        <v>CONFIRMED BEARISH</v>
      </c>
    </row>
    <row r="2433" spans="1:12" ht="13.5" x14ac:dyDescent="0.25">
      <c r="A2433" s="3">
        <f>RSI!A2433</f>
        <v>45849</v>
      </c>
      <c r="B2433" s="2">
        <f>RSI!B2433</f>
        <v>3.02</v>
      </c>
      <c r="C2433" s="2">
        <f>RSI!I2433</f>
        <v>50.324290261239703</v>
      </c>
      <c r="D2433" s="2">
        <f>MACD!E2433</f>
        <v>-0.16138112625999979</v>
      </c>
      <c r="E2433" s="2">
        <f>MACD!F2433</f>
        <v>-0.18317528875832395</v>
      </c>
      <c r="F2433" s="2">
        <f>'Moving Avg'!D2433</f>
        <v>3.1520000000000001</v>
      </c>
      <c r="G2433" s="2">
        <f>'Moving Avg'!F2433</f>
        <v>3.0325000000000006</v>
      </c>
      <c r="H2433" s="2">
        <f>'Moving Avg'!G2433</f>
        <v>2.8939999999999997</v>
      </c>
      <c r="I2433" s="2">
        <f>'Moving Avg'!H2433</f>
        <v>2.3838000000000004</v>
      </c>
      <c r="J2433" s="5" t="str">
        <f>OBV!F2433</f>
        <v>BEARISH</v>
      </c>
      <c r="K2433" s="5" t="str">
        <f>OBV!G2433</f>
        <v>WEAK</v>
      </c>
      <c r="L2433" s="5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3.02</v>
      </c>
      <c r="C2434" s="2">
        <f>RSI!I2434</f>
        <v>50.324290261239703</v>
      </c>
      <c r="D2434" s="2">
        <f>MACD!E2434</f>
        <v>-0.11511155738214285</v>
      </c>
      <c r="E2434" s="2">
        <f>MACD!F2434</f>
        <v>-0.16956254248308775</v>
      </c>
      <c r="F2434" s="2">
        <f>'Moving Avg'!D2434</f>
        <v>3.0959999999999996</v>
      </c>
      <c r="G2434" s="2">
        <f>'Moving Avg'!F2434</f>
        <v>3.0485000000000007</v>
      </c>
      <c r="H2434" s="2">
        <f>'Moving Avg'!G2434</f>
        <v>2.8924000000000003</v>
      </c>
      <c r="I2434" s="2">
        <f>'Moving Avg'!H2434</f>
        <v>2.39</v>
      </c>
      <c r="J2434" s="5" t="str">
        <f>OBV!F2434</f>
        <v>BEARISH</v>
      </c>
      <c r="K2434" s="5" t="str">
        <f>OBV!G2434</f>
        <v>WEAK</v>
      </c>
      <c r="L2434" s="5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3.03</v>
      </c>
      <c r="C2435" s="2">
        <f>RSI!I2435</f>
        <v>51.059002346882117</v>
      </c>
      <c r="D2435" s="2">
        <f>MACD!E2435</f>
        <v>-6.2847803333883068E-2</v>
      </c>
      <c r="E2435" s="2">
        <f>MACD!F2435</f>
        <v>-0.14821959465324683</v>
      </c>
      <c r="F2435" s="2">
        <f>'Moving Avg'!D2435</f>
        <v>3.0599999999999996</v>
      </c>
      <c r="G2435" s="2">
        <f>'Moving Avg'!F2435</f>
        <v>3.0650000000000004</v>
      </c>
      <c r="H2435" s="2">
        <f>'Moving Avg'!G2435</f>
        <v>2.8921999999999999</v>
      </c>
      <c r="I2435" s="2">
        <f>'Moving Avg'!H2435</f>
        <v>2.3962500000000002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</row>
    <row r="2436" spans="1:12" ht="13.5" x14ac:dyDescent="0.25">
      <c r="A2436" s="3">
        <f>RSI!A2436</f>
        <v>45854</v>
      </c>
      <c r="B2436" s="2">
        <f>RSI!B2436</f>
        <v>3.09</v>
      </c>
      <c r="C2436" s="2">
        <f>RSI!I2436</f>
        <v>55.32816614635378</v>
      </c>
      <c r="D2436" s="2">
        <f>MACD!E2436</f>
        <v>-9.2753714916975483E-3</v>
      </c>
      <c r="E2436" s="2">
        <f>MACD!F2436</f>
        <v>-0.12043075002093698</v>
      </c>
      <c r="F2436" s="2">
        <f>'Moving Avg'!D2436</f>
        <v>3.052</v>
      </c>
      <c r="G2436" s="2">
        <f>'Moving Avg'!F2436</f>
        <v>3.0804999999999998</v>
      </c>
      <c r="H2436" s="2">
        <f>'Moving Avg'!G2436</f>
        <v>2.895</v>
      </c>
      <c r="I2436" s="2">
        <f>'Moving Avg'!H2436</f>
        <v>2.4030499999999999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</row>
    <row r="2437" spans="1:12" ht="13.5" x14ac:dyDescent="0.25">
      <c r="A2437" s="3">
        <f>RSI!A2437</f>
        <v>45855</v>
      </c>
      <c r="B2437" s="2">
        <f>RSI!B2437</f>
        <v>3.18</v>
      </c>
      <c r="C2437" s="2">
        <f>RSI!I2437</f>
        <v>60.845481749652066</v>
      </c>
      <c r="D2437" s="2">
        <f>MACD!E2437</f>
        <v>3.8216139170888397E-2</v>
      </c>
      <c r="E2437" s="2">
        <f>MACD!F2437</f>
        <v>-8.8701372182571916E-2</v>
      </c>
      <c r="F2437" s="2">
        <f>'Moving Avg'!D2437</f>
        <v>3.0680000000000001</v>
      </c>
      <c r="G2437" s="2">
        <f>'Moving Avg'!F2437</f>
        <v>3.0994999999999999</v>
      </c>
      <c r="H2437" s="2">
        <f>'Moving Avg'!G2437</f>
        <v>2.9005999999999998</v>
      </c>
      <c r="I2437" s="2">
        <f>'Moving Avg'!H2437</f>
        <v>2.4101000000000004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45856</v>
      </c>
      <c r="B2438" s="2">
        <f>RSI!B2438</f>
        <v>3.27</v>
      </c>
      <c r="C2438" s="2">
        <f>RSI!I2438</f>
        <v>65.441984501052616</v>
      </c>
      <c r="D2438" s="2">
        <f>MACD!E2438</f>
        <v>5.5444916594043825E-2</v>
      </c>
      <c r="E2438" s="2">
        <f>MACD!F2438</f>
        <v>-5.9872114427248768E-2</v>
      </c>
      <c r="F2438" s="2">
        <f>'Moving Avg'!D2438</f>
        <v>3.1179999999999999</v>
      </c>
      <c r="G2438" s="2">
        <f>'Moving Avg'!F2438</f>
        <v>3.1235000000000008</v>
      </c>
      <c r="H2438" s="2">
        <f>'Moving Avg'!G2438</f>
        <v>2.9095999999999997</v>
      </c>
      <c r="I2438" s="2">
        <f>'Moving Avg'!H2438</f>
        <v>2.4176000000000002</v>
      </c>
      <c r="J2438" s="5" t="str">
        <f>OBV!F2438</f>
        <v>BULLISH</v>
      </c>
      <c r="K2438" s="5" t="str">
        <f>OBV!G2438</f>
        <v>STRONG</v>
      </c>
      <c r="L2438" s="5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3.21</v>
      </c>
      <c r="C2439" s="2">
        <f>RSI!I2439</f>
        <v>60.35508746135551</v>
      </c>
      <c r="D2439" s="2">
        <f>MACD!E2439</f>
        <v>7.3097720368948682E-2</v>
      </c>
      <c r="E2439" s="2">
        <f>MACD!F2439</f>
        <v>-3.3278147468009278E-2</v>
      </c>
      <c r="F2439" s="2">
        <f>'Moving Avg'!D2439</f>
        <v>3.1559999999999997</v>
      </c>
      <c r="G2439" s="2">
        <f>'Moving Avg'!F2439</f>
        <v>3.1415000000000011</v>
      </c>
      <c r="H2439" s="2">
        <f>'Moving Avg'!G2439</f>
        <v>2.9157999999999999</v>
      </c>
      <c r="I2439" s="2">
        <f>'Moving Avg'!H2439</f>
        <v>2.42475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3.3</v>
      </c>
      <c r="C2440" s="2">
        <f>RSI!I2440</f>
        <v>64.777801767867913</v>
      </c>
      <c r="D2440" s="2">
        <f>MACD!E2440</f>
        <v>6.6608062695510117E-2</v>
      </c>
      <c r="E2440" s="2">
        <f>MACD!F2440</f>
        <v>-1.3300905435305401E-2</v>
      </c>
      <c r="F2440" s="2">
        <f>'Moving Avg'!D2440</f>
        <v>3.21</v>
      </c>
      <c r="G2440" s="2">
        <f>'Moving Avg'!F2440</f>
        <v>3.1640000000000006</v>
      </c>
      <c r="H2440" s="2">
        <f>'Moving Avg'!G2440</f>
        <v>2.9238</v>
      </c>
      <c r="I2440" s="2">
        <f>'Moving Avg'!H2440</f>
        <v>2.4323999999999999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3.25</v>
      </c>
      <c r="C2441" s="2">
        <f>RSI!I2441</f>
        <v>60.724774626443363</v>
      </c>
      <c r="D2441" s="2">
        <f>MACD!E2441</f>
        <v>5.1134877194149109E-2</v>
      </c>
      <c r="E2441" s="2">
        <f>MACD!F2441</f>
        <v>-4.1374890941449881E-4</v>
      </c>
      <c r="F2441" s="2">
        <f>'Moving Avg'!D2441</f>
        <v>3.242</v>
      </c>
      <c r="G2441" s="2">
        <f>'Moving Avg'!F2441</f>
        <v>3.1810000000000005</v>
      </c>
      <c r="H2441" s="2">
        <f>'Moving Avg'!G2441</f>
        <v>2.9323999999999999</v>
      </c>
      <c r="I2441" s="2">
        <f>'Moving Avg'!H2441</f>
        <v>2.4400000000000004</v>
      </c>
      <c r="J2441" s="5" t="str">
        <f>OBV!F2441</f>
        <v>BULLISH</v>
      </c>
      <c r="K2441" s="5" t="str">
        <f>OBV!G2441</f>
        <v>STRONG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3.25</v>
      </c>
      <c r="C2442" s="2">
        <f>RSI!I2442</f>
        <v>60.72477462644337</v>
      </c>
      <c r="D2442" s="2">
        <f>MACD!E2442</f>
        <v>3.2446371434459831E-2</v>
      </c>
      <c r="E2442" s="2">
        <f>MACD!F2442</f>
        <v>6.1582751593603673E-3</v>
      </c>
      <c r="F2442" s="2">
        <f>'Moving Avg'!D2442</f>
        <v>3.2560000000000002</v>
      </c>
      <c r="G2442" s="2">
        <f>'Moving Avg'!F2442</f>
        <v>3.194</v>
      </c>
      <c r="H2442" s="2">
        <f>'Moving Avg'!G2442</f>
        <v>2.9409999999999998</v>
      </c>
      <c r="I2442" s="2">
        <f>'Moving Avg'!H2442</f>
        <v>2.4476500000000003</v>
      </c>
      <c r="J2442" s="5" t="str">
        <f>OBV!F2442</f>
        <v>BULLISH</v>
      </c>
      <c r="K2442" s="5" t="str">
        <f>OBV!G2442</f>
        <v>STRONG</v>
      </c>
      <c r="L2442" s="5" t="str">
        <f>OBV!H2442</f>
        <v>CONFIRMED BULLISH</v>
      </c>
    </row>
    <row r="2443" spans="1:12" ht="13.5" x14ac:dyDescent="0.25">
      <c r="A2443" s="3">
        <f>RSI!A2443</f>
        <v>45866</v>
      </c>
      <c r="B2443" s="2">
        <f>RSI!B2443</f>
        <v>3.3</v>
      </c>
      <c r="C2443" s="2">
        <f>RSI!I2443</f>
        <v>63.381936692627214</v>
      </c>
      <c r="D2443" s="2">
        <f>MACD!E2443</f>
        <v>-2.8617719702817013E-4</v>
      </c>
      <c r="E2443" s="2">
        <f>MACD!F2443</f>
        <v>4.8693846880826595E-3</v>
      </c>
      <c r="F2443" s="2">
        <f>'Moving Avg'!D2443</f>
        <v>3.2619999999999996</v>
      </c>
      <c r="G2443" s="2">
        <f>'Moving Avg'!F2443</f>
        <v>3.2055000000000007</v>
      </c>
      <c r="H2443" s="2">
        <f>'Moving Avg'!G2443</f>
        <v>2.9493999999999998</v>
      </c>
      <c r="I2443" s="2">
        <f>'Moving Avg'!H2443</f>
        <v>2.4555000000000002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3.22</v>
      </c>
      <c r="C2444" s="2">
        <f>RSI!I2444</f>
        <v>56.764622194184675</v>
      </c>
      <c r="D2444" s="2">
        <f>MACD!E2444</f>
        <v>-2.3193032367601063E-2</v>
      </c>
      <c r="E2444" s="2">
        <f>MACD!F2444</f>
        <v>-7.4309872305408468E-4</v>
      </c>
      <c r="F2444" s="2">
        <f>'Moving Avg'!D2444</f>
        <v>3.2640000000000002</v>
      </c>
      <c r="G2444" s="2">
        <f>'Moving Avg'!F2444</f>
        <v>3.2084999999999999</v>
      </c>
      <c r="H2444" s="2">
        <f>'Moving Avg'!G2444</f>
        <v>2.9561999999999999</v>
      </c>
      <c r="I2444" s="2">
        <f>'Moving Avg'!H2444</f>
        <v>2.4627500000000002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3.22</v>
      </c>
      <c r="C2445" s="2">
        <f>RSI!I2445</f>
        <v>56.764622194184675</v>
      </c>
      <c r="D2445" s="2">
        <f>MACD!E2445</f>
        <v>-4.1616431348904026E-2</v>
      </c>
      <c r="E2445" s="2">
        <f>MACD!F2445</f>
        <v>-8.9177652482240743E-3</v>
      </c>
      <c r="F2445" s="2">
        <f>'Moving Avg'!D2445</f>
        <v>3.2480000000000002</v>
      </c>
      <c r="G2445" s="2">
        <f>'Moving Avg'!F2445</f>
        <v>3.2069999999999999</v>
      </c>
      <c r="H2445" s="2">
        <f>'Moving Avg'!G2445</f>
        <v>2.9632000000000001</v>
      </c>
      <c r="I2445" s="2">
        <f>'Moving Avg'!H2445</f>
        <v>2.4702000000000006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3.22</v>
      </c>
      <c r="C2446" s="2">
        <f>RSI!I2446</f>
        <v>56.764622194184675</v>
      </c>
      <c r="D2446" s="2">
        <f>MACD!E2446</f>
        <v>-4.8510929908626377E-2</v>
      </c>
      <c r="E2446" s="2">
        <f>MACD!F2446</f>
        <v>-1.6836398180304538E-2</v>
      </c>
      <c r="F2446" s="2">
        <f>'Moving Avg'!D2446</f>
        <v>3.242</v>
      </c>
      <c r="G2446" s="2">
        <f>'Moving Avg'!F2446</f>
        <v>3.2009999999999996</v>
      </c>
      <c r="H2446" s="2">
        <f>'Moving Avg'!G2446</f>
        <v>2.9703999999999997</v>
      </c>
      <c r="I2446" s="2">
        <f>'Moving Avg'!H2446</f>
        <v>2.4775000000000009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3.25</v>
      </c>
      <c r="C2447" s="2">
        <f>RSI!I2447</f>
        <v>58.780234959151734</v>
      </c>
      <c r="D2447" s="2">
        <f>MACD!E2447</f>
        <v>-4.3217321316857404E-2</v>
      </c>
      <c r="E2447" s="2">
        <f>MACD!F2447</f>
        <v>-2.2112582807615112E-2</v>
      </c>
      <c r="F2447" s="2">
        <f>'Moving Avg'!D2447</f>
        <v>3.242</v>
      </c>
      <c r="G2447" s="2">
        <f>'Moving Avg'!F2447</f>
        <v>3.1934999999999993</v>
      </c>
      <c r="H2447" s="2">
        <f>'Moving Avg'!G2447</f>
        <v>2.9794</v>
      </c>
      <c r="I2447" s="2">
        <f>'Moving Avg'!H2447</f>
        <v>2.4852000000000007</v>
      </c>
      <c r="J2447" s="5" t="str">
        <f>OBV!F2447</f>
        <v>BEARISH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3.25</v>
      </c>
      <c r="C2448" s="2">
        <f>RSI!I2448</f>
        <v>58.780234959151741</v>
      </c>
      <c r="D2448" s="2">
        <f>MACD!E2448</f>
        <v>-2.5528969043342453E-2</v>
      </c>
      <c r="E2448" s="2">
        <f>MACD!F2448</f>
        <v>-2.2795860054760583E-2</v>
      </c>
      <c r="F2448" s="2">
        <f>'Moving Avg'!D2448</f>
        <v>3.2320000000000002</v>
      </c>
      <c r="G2448" s="2">
        <f>'Moving Avg'!F2448</f>
        <v>3.1909999999999998</v>
      </c>
      <c r="H2448" s="2">
        <f>'Moving Avg'!G2448</f>
        <v>2.9883999999999999</v>
      </c>
      <c r="I2448" s="2">
        <f>'Moving Avg'!H2448</f>
        <v>2.4926500000000011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</row>
    <row r="2449" spans="1:12" ht="13.5" x14ac:dyDescent="0.25">
      <c r="A2449" s="3">
        <f>RSI!A2449</f>
        <v>45874</v>
      </c>
      <c r="B2449" s="2">
        <f>RSI!B2449</f>
        <v>3.25</v>
      </c>
      <c r="C2449" s="2">
        <f>RSI!I2449</f>
        <v>58.780234959151741</v>
      </c>
      <c r="D2449" s="2">
        <f>MACD!E2449</f>
        <v>-2.0382493968157167E-2</v>
      </c>
      <c r="E2449" s="2">
        <f>MACD!F2449</f>
        <v>-2.2313186837439901E-2</v>
      </c>
      <c r="F2449" s="2">
        <f>'Moving Avg'!D2449</f>
        <v>3.2380000000000004</v>
      </c>
      <c r="G2449" s="2">
        <f>'Moving Avg'!F2449</f>
        <v>3.1884999999999994</v>
      </c>
      <c r="H2449" s="2">
        <f>'Moving Avg'!G2449</f>
        <v>2.9973999999999994</v>
      </c>
      <c r="I2449" s="2">
        <f>'Moving Avg'!H2449</f>
        <v>2.5002000000000009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3.3</v>
      </c>
      <c r="C2450" s="2">
        <f>RSI!I2450</f>
        <v>62.426531069552979</v>
      </c>
      <c r="D2450" s="2">
        <f>MACD!E2450</f>
        <v>-6.4314665563376394E-3</v>
      </c>
      <c r="E2450" s="2">
        <f>MACD!F2450</f>
        <v>-1.9136842781219448E-2</v>
      </c>
      <c r="F2450" s="2">
        <f>'Moving Avg'!D2450</f>
        <v>3.254</v>
      </c>
      <c r="G2450" s="2">
        <f>'Moving Avg'!F2450</f>
        <v>3.1929999999999996</v>
      </c>
      <c r="H2450" s="2">
        <f>'Moving Avg'!G2450</f>
        <v>3.0072000000000001</v>
      </c>
      <c r="I2450" s="2">
        <f>'Moving Avg'!H2450</f>
        <v>2.5080000000000009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</row>
    <row r="2451" spans="1:12" ht="13.5" x14ac:dyDescent="0.25">
      <c r="A2451" s="3">
        <f>RSI!A2451</f>
        <v>45876</v>
      </c>
      <c r="B2451" s="2">
        <f>RSI!B2451</f>
        <v>3.39</v>
      </c>
      <c r="C2451" s="2">
        <f>RSI!I2451</f>
        <v>67.926388969794687</v>
      </c>
      <c r="D2451" s="2">
        <f>MACD!E2451</f>
        <v>-9.7868557173756976E-3</v>
      </c>
      <c r="E2451" s="2">
        <f>MACD!F2451</f>
        <v>-1.72668453684507E-2</v>
      </c>
      <c r="F2451" s="2">
        <f>'Moving Avg'!D2451</f>
        <v>3.2880000000000003</v>
      </c>
      <c r="G2451" s="2">
        <f>'Moving Avg'!F2451</f>
        <v>3.2059999999999995</v>
      </c>
      <c r="H2451" s="2">
        <f>'Moving Avg'!G2451</f>
        <v>3.0189999999999997</v>
      </c>
      <c r="I2451" s="2">
        <f>'Moving Avg'!H2451</f>
        <v>2.5162500000000008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3.49</v>
      </c>
      <c r="C2452" s="2">
        <f>RSI!I2452</f>
        <v>72.706814685764485</v>
      </c>
      <c r="D2452" s="2">
        <f>MACD!E2452</f>
        <v>-2.1307039752748835E-2</v>
      </c>
      <c r="E2452" s="2">
        <f>MACD!F2452</f>
        <v>-1.8074884245310327E-2</v>
      </c>
      <c r="F2452" s="2">
        <f>'Moving Avg'!D2452</f>
        <v>3.3359999999999999</v>
      </c>
      <c r="G2452" s="2">
        <f>'Moving Avg'!F2452</f>
        <v>3.2254999999999994</v>
      </c>
      <c r="H2452" s="2">
        <f>'Moving Avg'!G2452</f>
        <v>3.0327999999999999</v>
      </c>
      <c r="I2452" s="2">
        <f>'Moving Avg'!H2452</f>
        <v>2.5250000000000004</v>
      </c>
      <c r="J2452" s="5" t="str">
        <f>OBV!F2452</f>
        <v>BULLISH</v>
      </c>
      <c r="K2452" s="5" t="str">
        <f>OBV!G2452</f>
        <v>STRONG</v>
      </c>
      <c r="L2452" s="5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3.59</v>
      </c>
      <c r="C2453" s="2">
        <f>RSI!I2453</f>
        <v>76.481741669876797</v>
      </c>
      <c r="D2453" s="2">
        <f>MACD!E2453</f>
        <v>-3.2540152147952917E-2</v>
      </c>
      <c r="E2453" s="2">
        <f>MACD!F2453</f>
        <v>-2.0967937825838848E-2</v>
      </c>
      <c r="F2453" s="2">
        <f>'Moving Avg'!D2453</f>
        <v>3.4039999999999999</v>
      </c>
      <c r="G2453" s="2">
        <f>'Moving Avg'!F2453</f>
        <v>3.254</v>
      </c>
      <c r="H2453" s="2">
        <f>'Moving Avg'!G2453</f>
        <v>3.0495999999999999</v>
      </c>
      <c r="I2453" s="2">
        <f>'Moving Avg'!H2453</f>
        <v>2.5341000000000005</v>
      </c>
      <c r="J2453" s="5" t="str">
        <f>OBV!F2453</f>
        <v>BULLISH</v>
      </c>
      <c r="K2453" s="5" t="str">
        <f>OBV!G2453</f>
        <v>STRONG</v>
      </c>
      <c r="L2453" s="5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3.69</v>
      </c>
      <c r="C2454" s="2">
        <f>RSI!I2454</f>
        <v>79.530642058313873</v>
      </c>
      <c r="D2454" s="2">
        <f>MACD!E2454</f>
        <v>-6.3990138757894055E-2</v>
      </c>
      <c r="E2454" s="2">
        <f>MACD!F2454</f>
        <v>-2.9572378012249892E-2</v>
      </c>
      <c r="F2454" s="2">
        <f>'Moving Avg'!D2454</f>
        <v>3.492</v>
      </c>
      <c r="G2454" s="2">
        <f>'Moving Avg'!F2454</f>
        <v>3.2875000000000001</v>
      </c>
      <c r="H2454" s="2">
        <f>'Moving Avg'!G2454</f>
        <v>3.0683999999999996</v>
      </c>
      <c r="I2454" s="2">
        <f>'Moving Avg'!H2454</f>
        <v>2.5437500000000002</v>
      </c>
      <c r="J2454" s="5" t="str">
        <f>OBV!F2454</f>
        <v>BULLISH</v>
      </c>
      <c r="K2454" s="5" t="str">
        <f>OBV!G2454</f>
        <v>STRONG</v>
      </c>
      <c r="L2454" s="5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3.75</v>
      </c>
      <c r="C2455" s="2">
        <f>RSI!I2455</f>
        <v>81.112772290192424</v>
      </c>
      <c r="D2455" s="2">
        <f>MACD!E2455</f>
        <v>-9.7701779107473019E-2</v>
      </c>
      <c r="E2455" s="2">
        <f>MACD!F2455</f>
        <v>-4.3198258231294515E-2</v>
      </c>
      <c r="F2455" s="2">
        <f>'Moving Avg'!D2455</f>
        <v>3.5819999999999999</v>
      </c>
      <c r="G2455" s="2">
        <f>'Moving Avg'!F2455</f>
        <v>3.3235000000000001</v>
      </c>
      <c r="H2455" s="2">
        <f>'Moving Avg'!G2455</f>
        <v>3.0889999999999991</v>
      </c>
      <c r="I2455" s="2">
        <f>'Moving Avg'!H2455</f>
        <v>2.5537000000000005</v>
      </c>
      <c r="J2455" s="5" t="str">
        <f>OBV!F2455</f>
        <v>BULLISH</v>
      </c>
      <c r="K2455" s="5" t="str">
        <f>OBV!G2455</f>
        <v>STRONG</v>
      </c>
      <c r="L2455" s="5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3.91</v>
      </c>
      <c r="C2456" s="2">
        <f>RSI!I2456</f>
        <v>84.543605584284066</v>
      </c>
      <c r="D2456" s="2">
        <f>MACD!E2456</f>
        <v>-0.14089236024623153</v>
      </c>
      <c r="E2456" s="2">
        <f>MACD!F2456</f>
        <v>-6.273707863428192E-2</v>
      </c>
      <c r="F2456" s="2">
        <f>'Moving Avg'!D2456</f>
        <v>3.6859999999999999</v>
      </c>
      <c r="G2456" s="2">
        <f>'Moving Avg'!F2456</f>
        <v>3.3644999999999996</v>
      </c>
      <c r="H2456" s="2">
        <f>'Moving Avg'!G2456</f>
        <v>3.1143999999999994</v>
      </c>
      <c r="I2456" s="2">
        <f>'Moving Avg'!H2456</f>
        <v>2.5647000000000002</v>
      </c>
      <c r="J2456" s="5" t="str">
        <f>OBV!F2456</f>
        <v>BULLISH</v>
      </c>
      <c r="K2456" s="5" t="str">
        <f>OBV!G2456</f>
        <v>STRONG</v>
      </c>
      <c r="L2456" s="5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3.95</v>
      </c>
      <c r="C2457" s="2">
        <f>RSI!I2457</f>
        <v>85.26426156584867</v>
      </c>
      <c r="D2457" s="2">
        <f>MACD!E2457</f>
        <v>-0.17933634991054426</v>
      </c>
      <c r="E2457" s="2">
        <f>MACD!F2457</f>
        <v>-8.6056932889534393E-2</v>
      </c>
      <c r="F2457" s="2">
        <f>'Moving Avg'!D2457</f>
        <v>3.778</v>
      </c>
      <c r="G2457" s="2">
        <f>'Moving Avg'!F2457</f>
        <v>3.4029999999999996</v>
      </c>
      <c r="H2457" s="2">
        <f>'Moving Avg'!G2457</f>
        <v>3.1419999999999995</v>
      </c>
      <c r="I2457" s="2">
        <f>'Moving Avg'!H2457</f>
        <v>2.5757000000000003</v>
      </c>
      <c r="J2457" s="5" t="str">
        <f>OBV!F2457</f>
        <v>BULLISH</v>
      </c>
      <c r="K2457" s="5" t="str">
        <f>OBV!G2457</f>
        <v>STRONG</v>
      </c>
      <c r="L2457" s="5" t="str">
        <f>OBV!H2457</f>
        <v>CONFIRMED BULLISH</v>
      </c>
    </row>
    <row r="2458" spans="1:12" ht="13.5" x14ac:dyDescent="0.25">
      <c r="A2458" s="3">
        <f>RSI!A2458</f>
        <v>45888</v>
      </c>
      <c r="B2458" s="2">
        <f>RSI!B2458</f>
        <v>4</v>
      </c>
      <c r="C2458" s="2">
        <f>RSI!I2458</f>
        <v>86.134522202879907</v>
      </c>
      <c r="D2458" s="2">
        <f>MACD!E2458</f>
        <v>-0.21909347742633845</v>
      </c>
      <c r="E2458" s="2">
        <f>MACD!F2458</f>
        <v>-0.11266424179689521</v>
      </c>
      <c r="F2458" s="2">
        <f>'Moving Avg'!D2458</f>
        <v>3.8600000000000003</v>
      </c>
      <c r="G2458" s="2">
        <f>'Moving Avg'!F2458</f>
        <v>3.4394999999999998</v>
      </c>
      <c r="H2458" s="2">
        <f>'Moving Avg'!G2458</f>
        <v>3.1691999999999991</v>
      </c>
      <c r="I2458" s="2">
        <f>'Moving Avg'!H2458</f>
        <v>2.5868000000000007</v>
      </c>
      <c r="J2458" s="5" t="str">
        <f>OBV!F2458</f>
        <v>BULLISH</v>
      </c>
      <c r="K2458" s="5" t="str">
        <f>OBV!G2458</f>
        <v>STRONG</v>
      </c>
      <c r="L2458" s="5" t="str">
        <f>OBV!H2458</f>
        <v>CONFIRMED BULLISH</v>
      </c>
    </row>
    <row r="2459" spans="1:12" ht="13.5" x14ac:dyDescent="0.25">
      <c r="A2459" s="3">
        <f>RSI!A2459</f>
        <v>45889</v>
      </c>
      <c r="B2459" s="2">
        <f>RSI!B2459</f>
        <v>4</v>
      </c>
      <c r="C2459" s="2">
        <f>RSI!I2459</f>
        <v>86.134522202879907</v>
      </c>
      <c r="D2459" s="2">
        <f>MACD!E2459</f>
        <v>-0.25629244083698799</v>
      </c>
      <c r="E2459" s="2">
        <f>MACD!F2459</f>
        <v>-0.14138988160491378</v>
      </c>
      <c r="F2459" s="2">
        <f>'Moving Avg'!D2459</f>
        <v>3.9219999999999997</v>
      </c>
      <c r="G2459" s="2">
        <f>'Moving Avg'!F2459</f>
        <v>3.4790000000000001</v>
      </c>
      <c r="H2459" s="2">
        <f>'Moving Avg'!G2459</f>
        <v>3.1953999999999989</v>
      </c>
      <c r="I2459" s="2">
        <f>'Moving Avg'!H2459</f>
        <v>2.5980500000000006</v>
      </c>
      <c r="J2459" s="5" t="str">
        <f>OBV!F2459</f>
        <v>BULLISH</v>
      </c>
      <c r="K2459" s="5" t="str">
        <f>OBV!G2459</f>
        <v>STRONG</v>
      </c>
      <c r="L2459" s="5" t="str">
        <f>OBV!H2459</f>
        <v>CONFIRMED BULLISH</v>
      </c>
    </row>
    <row r="2460" spans="1:12" ht="13.5" x14ac:dyDescent="0.25">
      <c r="A2460" s="3">
        <f>RSI!A2460</f>
        <v>45890</v>
      </c>
      <c r="B2460" s="2">
        <f>RSI!B2460</f>
        <v>3.82</v>
      </c>
      <c r="C2460" s="2">
        <f>RSI!I2460</f>
        <v>69.096935141892004</v>
      </c>
      <c r="D2460" s="2">
        <f>MACD!E2460</f>
        <v>-0.27003758378451126</v>
      </c>
      <c r="E2460" s="2">
        <f>MACD!F2460</f>
        <v>-0.1671194220408333</v>
      </c>
      <c r="F2460" s="2">
        <f>'Moving Avg'!D2460</f>
        <v>3.9359999999999999</v>
      </c>
      <c r="G2460" s="2">
        <f>'Moving Avg'!F2460</f>
        <v>3.5049999999999999</v>
      </c>
      <c r="H2460" s="2">
        <f>'Moving Avg'!G2460</f>
        <v>3.2187999999999994</v>
      </c>
      <c r="I2460" s="2">
        <f>'Moving Avg'!H2460</f>
        <v>2.6083500000000011</v>
      </c>
      <c r="J2460" s="5" t="str">
        <f>OBV!F2460</f>
        <v>BULLISH</v>
      </c>
      <c r="K2460" s="5" t="str">
        <f>OBV!G2460</f>
        <v>STRONG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3.79</v>
      </c>
      <c r="C2461" s="2">
        <f>RSI!I2461</f>
        <v>66.727898807417674</v>
      </c>
      <c r="D2461" s="2">
        <f>MACD!E2461</f>
        <v>-0.26758676889969912</v>
      </c>
      <c r="E2461" s="2">
        <f>MACD!F2461</f>
        <v>-0.18721289141260647</v>
      </c>
      <c r="F2461" s="2">
        <f>'Moving Avg'!D2461</f>
        <v>3.9119999999999999</v>
      </c>
      <c r="G2461" s="2">
        <f>'Moving Avg'!F2461</f>
        <v>3.532</v>
      </c>
      <c r="H2461" s="2">
        <f>'Moving Avg'!G2461</f>
        <v>3.2407999999999988</v>
      </c>
      <c r="I2461" s="2">
        <f>'Moving Avg'!H2461</f>
        <v>2.6183500000000004</v>
      </c>
      <c r="J2461" s="5" t="str">
        <f>OBV!F2461</f>
        <v>BULLISH</v>
      </c>
      <c r="K2461" s="5" t="str">
        <f>OBV!G2461</f>
        <v>STRONG</v>
      </c>
      <c r="L2461" s="5" t="str">
        <f>OBV!H2461</f>
        <v>BULLISH DIVERGENCE</v>
      </c>
    </row>
    <row r="2462" spans="1:12" ht="13.5" x14ac:dyDescent="0.25">
      <c r="A2462" s="3">
        <f>RSI!A2462</f>
        <v>45894</v>
      </c>
      <c r="B2462" s="2">
        <f>RSI!B2462</f>
        <v>3.78</v>
      </c>
      <c r="C2462" s="2">
        <f>RSI!I2462</f>
        <v>65.916617850701158</v>
      </c>
      <c r="D2462" s="2">
        <f>MACD!E2462</f>
        <v>-0.25105024135291165</v>
      </c>
      <c r="E2462" s="2">
        <f>MACD!F2462</f>
        <v>-0.19998036140066752</v>
      </c>
      <c r="F2462" s="2">
        <f>'Moving Avg'!D2462</f>
        <v>3.8780000000000001</v>
      </c>
      <c r="G2462" s="2">
        <f>'Moving Avg'!F2462</f>
        <v>3.5585</v>
      </c>
      <c r="H2462" s="2">
        <f>'Moving Avg'!G2462</f>
        <v>3.2623999999999991</v>
      </c>
      <c r="I2462" s="2">
        <f>'Moving Avg'!H2462</f>
        <v>2.6280999999999999</v>
      </c>
      <c r="J2462" s="5" t="str">
        <f>OBV!F2462</f>
        <v>BEARISH</v>
      </c>
      <c r="K2462" s="5" t="str">
        <f>OBV!G2462</f>
        <v>WEAK</v>
      </c>
      <c r="L2462" s="5" t="str">
        <f>OBV!H2462</f>
        <v>CONFIRMED BEARISH</v>
      </c>
    </row>
    <row r="2463" spans="1:12" ht="13.5" x14ac:dyDescent="0.25">
      <c r="A2463" s="3">
        <f>RSI!A2463</f>
        <v>45895</v>
      </c>
      <c r="B2463" s="2">
        <f>RSI!B2463</f>
        <v>3.7</v>
      </c>
      <c r="C2463" s="2">
        <f>RSI!I2463</f>
        <v>59.66674933718889</v>
      </c>
      <c r="D2463" s="2">
        <f>MACD!E2463</f>
        <v>-0.21722760306009725</v>
      </c>
      <c r="E2463" s="2">
        <f>MACD!F2463</f>
        <v>-0.20342980973255348</v>
      </c>
      <c r="F2463" s="2">
        <f>'Moving Avg'!D2463</f>
        <v>3.8180000000000001</v>
      </c>
      <c r="G2463" s="2">
        <f>'Moving Avg'!F2463</f>
        <v>3.5785000000000005</v>
      </c>
      <c r="H2463" s="2">
        <f>'Moving Avg'!G2463</f>
        <v>3.2823999999999995</v>
      </c>
      <c r="I2463" s="2">
        <f>'Moving Avg'!H2463</f>
        <v>2.6372000000000004</v>
      </c>
      <c r="J2463" s="5" t="str">
        <f>OBV!F2463</f>
        <v>BEARISH</v>
      </c>
      <c r="K2463" s="5" t="str">
        <f>OBV!G2463</f>
        <v>WEAK</v>
      </c>
      <c r="L2463" s="5" t="str">
        <f>OBV!H2463</f>
        <v>CONFIRMED BEARISH</v>
      </c>
    </row>
    <row r="2464" spans="1:12" ht="13.5" x14ac:dyDescent="0.25">
      <c r="A2464" s="3">
        <f>RSI!A2464</f>
        <v>45896</v>
      </c>
      <c r="B2464" s="2">
        <f>RSI!B2464</f>
        <v>3.8</v>
      </c>
      <c r="C2464" s="2">
        <f>RSI!I2464</f>
        <v>64.232006430807203</v>
      </c>
      <c r="D2464" s="2">
        <f>MACD!E2464</f>
        <v>-0.18152921006076772</v>
      </c>
      <c r="E2464" s="2">
        <f>MACD!F2464</f>
        <v>-0.19904968979819632</v>
      </c>
      <c r="F2464" s="2">
        <f>'Moving Avg'!D2464</f>
        <v>3.778</v>
      </c>
      <c r="G2464" s="2">
        <f>'Moving Avg'!F2464</f>
        <v>3.6075000000000004</v>
      </c>
      <c r="H2464" s="2">
        <f>'Moving Avg'!G2464</f>
        <v>3.3043999999999993</v>
      </c>
      <c r="I2464" s="2">
        <f>'Moving Avg'!H2464</f>
        <v>2.6467000000000001</v>
      </c>
      <c r="J2464" s="5" t="str">
        <f>OBV!F2464</f>
        <v>BEARISH</v>
      </c>
      <c r="K2464" s="5" t="str">
        <f>OBV!G2464</f>
        <v>WEAK</v>
      </c>
      <c r="L2464" s="5" t="str">
        <f>OBV!H2464</f>
        <v>CONFIRMED BEARISH</v>
      </c>
    </row>
    <row r="2465" spans="1:12" ht="13.5" x14ac:dyDescent="0.25">
      <c r="A2465" s="3">
        <f>RSI!A2465</f>
        <v>45897</v>
      </c>
      <c r="B2465" s="2">
        <f>RSI!B2465</f>
        <v>3.8</v>
      </c>
      <c r="C2465" s="2">
        <f>RSI!I2465</f>
        <v>64.232006430807203</v>
      </c>
      <c r="D2465" s="2">
        <f>MACD!E2465</f>
        <v>-0.14351446671302259</v>
      </c>
      <c r="E2465" s="2">
        <f>MACD!F2465</f>
        <v>-0.18794264518116161</v>
      </c>
      <c r="F2465" s="2">
        <f>'Moving Avg'!D2465</f>
        <v>3.774</v>
      </c>
      <c r="G2465" s="2">
        <f>'Moving Avg'!F2465</f>
        <v>3.6365000000000003</v>
      </c>
      <c r="H2465" s="2">
        <f>'Moving Avg'!G2465</f>
        <v>3.3263999999999991</v>
      </c>
      <c r="I2465" s="2">
        <f>'Moving Avg'!H2465</f>
        <v>2.6559999999999997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</row>
    <row r="2466" spans="1:12" ht="13.5" x14ac:dyDescent="0.25">
      <c r="A2466" s="3">
        <f>RSI!A2466</f>
        <v>45898</v>
      </c>
      <c r="B2466" s="2">
        <f>RSI!B2466</f>
        <v>3.79</v>
      </c>
      <c r="C2466" s="2">
        <f>RSI!I2466</f>
        <v>63.399746657652024</v>
      </c>
      <c r="D2466" s="2">
        <f>MACD!E2466</f>
        <v>-8.7309018600538302E-2</v>
      </c>
      <c r="E2466" s="2">
        <f>MACD!F2466</f>
        <v>-0.16781591986503697</v>
      </c>
      <c r="F2466" s="2">
        <f>'Moving Avg'!D2466</f>
        <v>3.774</v>
      </c>
      <c r="G2466" s="2">
        <f>'Moving Avg'!F2466</f>
        <v>3.6650000000000005</v>
      </c>
      <c r="H2466" s="2">
        <f>'Moving Avg'!G2466</f>
        <v>3.3465999999999991</v>
      </c>
      <c r="I2466" s="2">
        <f>'Moving Avg'!H2466</f>
        <v>2.6652999999999998</v>
      </c>
      <c r="J2466" s="5" t="str">
        <f>OBV!F2466</f>
        <v>BULLISH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45901</v>
      </c>
      <c r="B2467" s="2">
        <f>RSI!B2467</f>
        <v>3.7</v>
      </c>
      <c r="C2467" s="2">
        <f>RSI!I2467</f>
        <v>56.326086573348661</v>
      </c>
      <c r="D2467" s="2">
        <f>MACD!E2467</f>
        <v>-2.8090402346021559E-2</v>
      </c>
      <c r="E2467" s="2">
        <f>MACD!F2467</f>
        <v>-0.13987081636123389</v>
      </c>
      <c r="F2467" s="2">
        <f>'Moving Avg'!D2467</f>
        <v>3.758</v>
      </c>
      <c r="G2467" s="2">
        <f>'Moving Avg'!F2467</f>
        <v>3.6875000000000009</v>
      </c>
      <c r="H2467" s="2">
        <f>'Moving Avg'!G2467</f>
        <v>3.3645999999999994</v>
      </c>
      <c r="I2467" s="2">
        <f>'Moving Avg'!H2467</f>
        <v>2.6743000000000001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</row>
    <row r="2468" spans="1:12" ht="13.5" x14ac:dyDescent="0.25">
      <c r="A2468" s="3">
        <f>RSI!A2468</f>
        <v>45902</v>
      </c>
      <c r="B2468" s="2">
        <f>RSI!B2468</f>
        <v>3.7</v>
      </c>
      <c r="C2468" s="2">
        <f>RSI!I2468</f>
        <v>56.326086573348661</v>
      </c>
      <c r="D2468" s="2">
        <f>MACD!E2468</f>
        <v>2.9167378506901986E-2</v>
      </c>
      <c r="E2468" s="2">
        <f>MACD!F2468</f>
        <v>-0.10606317738760671</v>
      </c>
      <c r="F2468" s="2">
        <f>'Moving Avg'!D2468</f>
        <v>3.758</v>
      </c>
      <c r="G2468" s="2">
        <f>'Moving Avg'!F2468</f>
        <v>3.71</v>
      </c>
      <c r="H2468" s="2">
        <f>'Moving Avg'!G2468</f>
        <v>3.3827999999999991</v>
      </c>
      <c r="I2468" s="2">
        <f>'Moving Avg'!H2468</f>
        <v>2.6835500000000003</v>
      </c>
      <c r="J2468" s="5" t="str">
        <f>OBV!F2468</f>
        <v>BULLISH</v>
      </c>
      <c r="K2468" s="5" t="str">
        <f>OBV!G2468</f>
        <v>STRONG</v>
      </c>
      <c r="L2468" s="5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3.7</v>
      </c>
      <c r="C2469" s="2">
        <f>RSI!I2469</f>
        <v>56.326086573348661</v>
      </c>
      <c r="D2469" s="2">
        <f>MACD!E2469</f>
        <v>7.7113874861677978E-2</v>
      </c>
      <c r="E2469" s="2">
        <f>MACD!F2469</f>
        <v>-6.9427766937749769E-2</v>
      </c>
      <c r="F2469" s="2">
        <f>'Moving Avg'!D2469</f>
        <v>3.7379999999999995</v>
      </c>
      <c r="G2469" s="2">
        <f>'Moving Avg'!F2469</f>
        <v>3.7325000000000004</v>
      </c>
      <c r="H2469" s="2">
        <f>'Moving Avg'!G2469</f>
        <v>3.3997999999999995</v>
      </c>
      <c r="I2469" s="2">
        <f>'Moving Avg'!H2469</f>
        <v>2.6925500000000007</v>
      </c>
      <c r="J2469" s="5" t="str">
        <f>OBV!F2469</f>
        <v>BEARISH</v>
      </c>
      <c r="K2469" s="5" t="str">
        <f>OBV!G2469</f>
        <v>WEAK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3.7</v>
      </c>
      <c r="C2470" s="2">
        <f>RSI!I2470</f>
        <v>56.326086573348668</v>
      </c>
      <c r="D2470" s="2">
        <f>MACD!E2470</f>
        <v>8.9526498787936504E-2</v>
      </c>
      <c r="E2470" s="2">
        <f>MACD!F2470</f>
        <v>-3.7636913792612511E-2</v>
      </c>
      <c r="F2470" s="2">
        <f>'Moving Avg'!D2470</f>
        <v>3.718</v>
      </c>
      <c r="G2470" s="2">
        <f>'Moving Avg'!F2470</f>
        <v>3.7524999999999999</v>
      </c>
      <c r="H2470" s="2">
        <f>'Moving Avg'!G2470</f>
        <v>3.4167999999999989</v>
      </c>
      <c r="I2470" s="2">
        <f>'Moving Avg'!H2470</f>
        <v>2.7013000000000007</v>
      </c>
      <c r="J2470" s="5" t="str">
        <f>OBV!F2470</f>
        <v>BEARISH</v>
      </c>
      <c r="K2470" s="5" t="str">
        <f>OBV!G2470</f>
        <v>WEAK</v>
      </c>
      <c r="L2470" s="5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3.69</v>
      </c>
      <c r="C2471" s="2">
        <f>RSI!I2471</f>
        <v>55.402281092572409</v>
      </c>
      <c r="D2471" s="2">
        <f>MACD!E2471</f>
        <v>9.5724121535996964E-2</v>
      </c>
      <c r="E2471" s="2">
        <f>MACD!F2471</f>
        <v>-1.0964706726890615E-2</v>
      </c>
      <c r="F2471" s="2">
        <f>'Moving Avg'!D2471</f>
        <v>3.6980000000000004</v>
      </c>
      <c r="G2471" s="2">
        <f>'Moving Avg'!F2471</f>
        <v>3.7674999999999996</v>
      </c>
      <c r="H2471" s="2">
        <f>'Moving Avg'!G2471</f>
        <v>3.432399999999999</v>
      </c>
      <c r="I2471" s="2">
        <f>'Moving Avg'!H2471</f>
        <v>2.7099000000000006</v>
      </c>
      <c r="J2471" s="5" t="str">
        <f>OBV!F2471</f>
        <v>BEARISH</v>
      </c>
      <c r="K2471" s="5" t="str">
        <f>OBV!G2471</f>
        <v>WEAK</v>
      </c>
      <c r="L2471" s="5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3.53</v>
      </c>
      <c r="C2472" s="2">
        <f>RSI!I2472</f>
        <v>43.195215740301123</v>
      </c>
      <c r="D2472" s="2">
        <f>MACD!E2472</f>
        <v>0.11094192714731577</v>
      </c>
      <c r="E2472" s="2">
        <f>MACD!F2472</f>
        <v>1.3416620047950661E-2</v>
      </c>
      <c r="F2472" s="2">
        <f>'Moving Avg'!D2472</f>
        <v>3.6640000000000001</v>
      </c>
      <c r="G2472" s="2">
        <f>'Moving Avg'!F2472</f>
        <v>3.7694999999999999</v>
      </c>
      <c r="H2472" s="2">
        <f>'Moving Avg'!G2472</f>
        <v>3.4431999999999987</v>
      </c>
      <c r="I2472" s="2">
        <f>'Moving Avg'!H2472</f>
        <v>2.7178000000000004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3.5</v>
      </c>
      <c r="C2473" s="2">
        <f>RSI!I2473</f>
        <v>41.355288563693691</v>
      </c>
      <c r="D2473" s="2">
        <f>MACD!E2473</f>
        <v>0.11436394661889215</v>
      </c>
      <c r="E2473" s="2">
        <f>MACD!F2473</f>
        <v>3.3606085362138965E-2</v>
      </c>
      <c r="F2473" s="2">
        <f>'Moving Avg'!D2473</f>
        <v>3.6239999999999997</v>
      </c>
      <c r="G2473" s="2">
        <f>'Moving Avg'!F2473</f>
        <v>3.7649999999999997</v>
      </c>
      <c r="H2473" s="2">
        <f>'Moving Avg'!G2473</f>
        <v>3.4517999999999991</v>
      </c>
      <c r="I2473" s="2">
        <f>'Moving Avg'!H2473</f>
        <v>2.7256500000000004</v>
      </c>
      <c r="J2473" s="5" t="str">
        <f>OBV!F2473</f>
        <v>BEARISH</v>
      </c>
      <c r="K2473" s="5" t="str">
        <f>OBV!G2473</f>
        <v>WEAK</v>
      </c>
      <c r="L2473" s="5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3.54</v>
      </c>
      <c r="C2474" s="2">
        <f>RSI!I2474</f>
        <v>44.735432412900551</v>
      </c>
      <c r="D2474" s="2">
        <f>MACD!E2474</f>
        <v>0.1304425778673477</v>
      </c>
      <c r="E2474" s="2">
        <f>MACD!F2474</f>
        <v>5.297338386318072E-2</v>
      </c>
      <c r="F2474" s="2">
        <f>'Moving Avg'!D2474</f>
        <v>3.5920000000000001</v>
      </c>
      <c r="G2474" s="2">
        <f>'Moving Avg'!F2474</f>
        <v>3.7575000000000012</v>
      </c>
      <c r="H2474" s="2">
        <f>'Moving Avg'!G2474</f>
        <v>3.4593999999999987</v>
      </c>
      <c r="I2474" s="2">
        <f>'Moving Avg'!H2474</f>
        <v>2.7338500000000003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</row>
    <row r="2475" spans="1:12" ht="13.5" x14ac:dyDescent="0.25">
      <c r="A2475" s="3">
        <f>RSI!A2475</f>
        <v>45912</v>
      </c>
      <c r="B2475" s="2">
        <f>RSI!B2475</f>
        <v>3.62</v>
      </c>
      <c r="C2475" s="2">
        <f>RSI!I2475</f>
        <v>50.838474427610187</v>
      </c>
      <c r="D2475" s="2">
        <f>MACD!E2475</f>
        <v>0.13859030801508521</v>
      </c>
      <c r="E2475" s="2">
        <f>MACD!F2475</f>
        <v>7.0096768693561629E-2</v>
      </c>
      <c r="F2475" s="2">
        <f>'Moving Avg'!D2475</f>
        <v>3.5759999999999996</v>
      </c>
      <c r="G2475" s="2">
        <f>'Moving Avg'!F2475</f>
        <v>3.7510000000000003</v>
      </c>
      <c r="H2475" s="2">
        <f>'Moving Avg'!G2475</f>
        <v>3.4667999999999988</v>
      </c>
      <c r="I2475" s="2">
        <f>'Moving Avg'!H2475</f>
        <v>2.7424000000000008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</row>
    <row r="2476" spans="1:12" ht="13.5" x14ac:dyDescent="0.25">
      <c r="A2476" s="3">
        <f>RSI!A2476</f>
        <v>45915</v>
      </c>
      <c r="B2476" s="2">
        <f>RSI!B2476</f>
        <v>3.49</v>
      </c>
      <c r="C2476" s="2">
        <f>RSI!I2476</f>
        <v>42.604760711820944</v>
      </c>
      <c r="D2476" s="2">
        <f>MACD!E2476</f>
        <v>0.1535369306890666</v>
      </c>
      <c r="E2476" s="2">
        <f>MACD!F2476</f>
        <v>8.6784801092662622E-2</v>
      </c>
      <c r="F2476" s="2">
        <f>'Moving Avg'!D2476</f>
        <v>3.536</v>
      </c>
      <c r="G2476" s="2">
        <f>'Moving Avg'!F2476</f>
        <v>3.7300000000000004</v>
      </c>
      <c r="H2476" s="2">
        <f>'Moving Avg'!G2476</f>
        <v>3.4697999999999989</v>
      </c>
      <c r="I2476" s="2">
        <f>'Moving Avg'!H2476</f>
        <v>2.750150000000001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</row>
    <row r="2477" spans="1:12" ht="13.5" x14ac:dyDescent="0.25">
      <c r="A2477" s="3">
        <f>RSI!A2477</f>
        <v>45916</v>
      </c>
      <c r="B2477" s="2">
        <f>RSI!B2477</f>
        <v>3.54</v>
      </c>
      <c r="C2477" s="2">
        <f>RSI!I2477</f>
        <v>46.212973366479318</v>
      </c>
      <c r="D2477" s="2">
        <f>MACD!E2477</f>
        <v>0.14936648485598614</v>
      </c>
      <c r="E2477" s="2">
        <f>MACD!F2477</f>
        <v>9.9301137845327334E-2</v>
      </c>
      <c r="F2477" s="2">
        <f>'Moving Avg'!D2477</f>
        <v>3.5380000000000003</v>
      </c>
      <c r="G2477" s="2">
        <f>'Moving Avg'!F2477</f>
        <v>3.7095000000000007</v>
      </c>
      <c r="H2477" s="2">
        <f>'Moving Avg'!G2477</f>
        <v>3.4725999999999986</v>
      </c>
      <c r="I2477" s="2">
        <f>'Moving Avg'!H2477</f>
        <v>2.7580000000000009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3.65</v>
      </c>
      <c r="C2478" s="2">
        <f>RSI!I2478</f>
        <v>53.185693202881104</v>
      </c>
      <c r="D2478" s="2">
        <f>MACD!E2478</f>
        <v>0.13807207305108316</v>
      </c>
      <c r="E2478" s="2">
        <f>MACD!F2478</f>
        <v>0.10705532488647851</v>
      </c>
      <c r="F2478" s="2">
        <f>'Moving Avg'!D2478</f>
        <v>3.5680000000000001</v>
      </c>
      <c r="G2478" s="2">
        <f>'Moving Avg'!F2478</f>
        <v>3.6920000000000011</v>
      </c>
      <c r="H2478" s="2">
        <f>'Moving Avg'!G2478</f>
        <v>3.4795999999999987</v>
      </c>
      <c r="I2478" s="2">
        <f>'Moving Avg'!H2478</f>
        <v>2.7663000000000006</v>
      </c>
      <c r="J2478" s="5" t="str">
        <f>OBV!F2478</f>
        <v>BULLISH</v>
      </c>
      <c r="K2478" s="5" t="str">
        <f>OBV!G2478</f>
        <v>STRONG</v>
      </c>
      <c r="L2478" s="5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3.49</v>
      </c>
      <c r="C2479" s="2">
        <f>RSI!I2479</f>
        <v>44.208467921157379</v>
      </c>
      <c r="D2479" s="2">
        <f>MACD!E2479</f>
        <v>0.14007135641702995</v>
      </c>
      <c r="E2479" s="2">
        <f>MACD!F2479</f>
        <v>0.1136585311925888</v>
      </c>
      <c r="F2479" s="2">
        <f>'Moving Avg'!D2479</f>
        <v>3.5579999999999998</v>
      </c>
      <c r="G2479" s="2">
        <f>'Moving Avg'!F2479</f>
        <v>3.6665000000000005</v>
      </c>
      <c r="H2479" s="2">
        <f>'Moving Avg'!G2479</f>
        <v>3.4833999999999992</v>
      </c>
      <c r="I2479" s="2">
        <f>'Moving Avg'!H2479</f>
        <v>2.7736499999999999</v>
      </c>
      <c r="J2479" s="5" t="str">
        <f>OBV!F2479</f>
        <v>BULLISH</v>
      </c>
      <c r="K2479" s="5" t="str">
        <f>OBV!G2479</f>
        <v>NEUTRAL</v>
      </c>
      <c r="L2479" s="5" t="str">
        <f>OBV!H2479</f>
        <v>BULLISH DIVERGENCE</v>
      </c>
    </row>
    <row r="2480" spans="1:12" ht="13.5" x14ac:dyDescent="0.25">
      <c r="A2480" s="3">
        <f>RSI!A2480</f>
        <v>45919</v>
      </c>
      <c r="B2480" s="2">
        <f>RSI!B2480</f>
        <v>3.49</v>
      </c>
      <c r="C2480" s="2">
        <f>RSI!I2480</f>
        <v>44.208467921157379</v>
      </c>
      <c r="D2480" s="2">
        <f>MACD!E2480</f>
        <v>0.14243465413773393</v>
      </c>
      <c r="E2480" s="2">
        <f>MACD!F2480</f>
        <v>0.11941375578161784</v>
      </c>
      <c r="F2480" s="2">
        <f>'Moving Avg'!D2480</f>
        <v>3.532</v>
      </c>
      <c r="G2480" s="2">
        <f>'Moving Avg'!F2480</f>
        <v>3.6499999999999995</v>
      </c>
      <c r="H2480" s="2">
        <f>'Moving Avg'!G2480</f>
        <v>3.4889999999999999</v>
      </c>
      <c r="I2480" s="2">
        <f>'Moving Avg'!H2480</f>
        <v>2.78105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3.4</v>
      </c>
      <c r="C2481" s="2">
        <f>RSI!I2481</f>
        <v>39.823389042539311</v>
      </c>
      <c r="D2481" s="2">
        <f>MACD!E2481</f>
        <v>0.15018442125067555</v>
      </c>
      <c r="E2481" s="2">
        <f>MACD!F2481</f>
        <v>0.12556788887542938</v>
      </c>
      <c r="F2481" s="2">
        <f>'Moving Avg'!D2481</f>
        <v>3.5140000000000002</v>
      </c>
      <c r="G2481" s="2">
        <f>'Moving Avg'!F2481</f>
        <v>3.6305000000000001</v>
      </c>
      <c r="H2481" s="2">
        <f>'Moving Avg'!G2481</f>
        <v>3.4944000000000002</v>
      </c>
      <c r="I2481" s="2">
        <f>'Moving Avg'!H2481</f>
        <v>2.7879499999999995</v>
      </c>
      <c r="J2481" s="5" t="str">
        <f>OBV!F2481</f>
        <v>BEARISH</v>
      </c>
      <c r="K2481" s="5" t="str">
        <f>OBV!G2481</f>
        <v>WEAK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3.4</v>
      </c>
      <c r="C2482" s="2">
        <f>RSI!I2482</f>
        <v>39.823389042539311</v>
      </c>
      <c r="D2482" s="2">
        <f>MACD!E2482</f>
        <v>0.13323413142462481</v>
      </c>
      <c r="E2482" s="2">
        <f>MACD!F2482</f>
        <v>0.12710113738526849</v>
      </c>
      <c r="F2482" s="2">
        <f>'Moving Avg'!D2482</f>
        <v>3.4859999999999998</v>
      </c>
      <c r="G2482" s="2">
        <f>'Moving Avg'!F2482</f>
        <v>3.6115000000000004</v>
      </c>
      <c r="H2482" s="2">
        <f>'Moving Avg'!G2482</f>
        <v>3.5004000000000004</v>
      </c>
      <c r="I2482" s="2">
        <f>'Moving Avg'!H2482</f>
        <v>2.7948499999999994</v>
      </c>
      <c r="J2482" s="5" t="str">
        <f>OBV!F2482</f>
        <v>BEARISH</v>
      </c>
      <c r="K2482" s="5" t="str">
        <f>OBV!G2482</f>
        <v>WEAK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3.37</v>
      </c>
      <c r="C2483" s="2">
        <f>RSI!I2483</f>
        <v>38.352715836360929</v>
      </c>
      <c r="D2483" s="2">
        <f>MACD!E2483</f>
        <v>0.117523971231285</v>
      </c>
      <c r="E2483" s="2">
        <f>MACD!F2483</f>
        <v>0.12518570415447181</v>
      </c>
      <c r="F2483" s="2">
        <f>'Moving Avg'!D2483</f>
        <v>3.4300000000000006</v>
      </c>
      <c r="G2483" s="2">
        <f>'Moving Avg'!F2483</f>
        <v>3.5950000000000002</v>
      </c>
      <c r="H2483" s="2">
        <f>'Moving Avg'!G2483</f>
        <v>3.5074000000000005</v>
      </c>
      <c r="I2483" s="2">
        <f>'Moving Avg'!H2483</f>
        <v>2.8014999999999999</v>
      </c>
      <c r="J2483" s="5" t="str">
        <f>OBV!F2483</f>
        <v>BEARISH</v>
      </c>
      <c r="K2483" s="5" t="str">
        <f>OBV!G2483</f>
        <v>WEAK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3.36</v>
      </c>
      <c r="C2484" s="2">
        <f>RSI!I2484</f>
        <v>37.850930514964816</v>
      </c>
      <c r="D2484" s="2">
        <f>MACD!E2484</f>
        <v>0.11225220502589028</v>
      </c>
      <c r="E2484" s="2">
        <f>MACD!F2484</f>
        <v>0.12259900432875551</v>
      </c>
      <c r="F2484" s="2">
        <f>'Moving Avg'!D2484</f>
        <v>3.4039999999999999</v>
      </c>
      <c r="G2484" s="2">
        <f>'Moving Avg'!F2484</f>
        <v>3.5730000000000004</v>
      </c>
      <c r="H2484" s="2">
        <f>'Moving Avg'!G2484</f>
        <v>3.5142000000000011</v>
      </c>
      <c r="I2484" s="2">
        <f>'Moving Avg'!H2484</f>
        <v>2.8081</v>
      </c>
      <c r="J2484" s="5" t="str">
        <f>OBV!F2484</f>
        <v>BEARISH</v>
      </c>
      <c r="K2484" s="5" t="str">
        <f>OBV!G2484</f>
        <v>WEAK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3.35</v>
      </c>
      <c r="C2485" s="2">
        <f>RSI!I2485</f>
        <v>37.325026318641022</v>
      </c>
      <c r="D2485" s="2">
        <f>MACD!E2485</f>
        <v>0.12194239155983011</v>
      </c>
      <c r="E2485" s="2">
        <f>MACD!F2485</f>
        <v>0.12246768177497044</v>
      </c>
      <c r="F2485" s="2">
        <f>'Moving Avg'!D2485</f>
        <v>3.3759999999999999</v>
      </c>
      <c r="G2485" s="2">
        <f>'Moving Avg'!F2485</f>
        <v>3.5504999999999995</v>
      </c>
      <c r="H2485" s="2">
        <f>'Moving Avg'!G2485</f>
        <v>3.5206000000000013</v>
      </c>
      <c r="I2485" s="2">
        <f>'Moving Avg'!H2485</f>
        <v>2.8146999999999998</v>
      </c>
      <c r="J2485" s="5" t="str">
        <f>OBV!F2485</f>
        <v>BEARISH</v>
      </c>
      <c r="K2485" s="5" t="str">
        <f>OBV!G2485</f>
        <v>WEAK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3.36</v>
      </c>
      <c r="C2486" s="2">
        <f>RSI!I2486</f>
        <v>38.248998224838886</v>
      </c>
      <c r="D2486" s="2">
        <f>MACD!E2486</f>
        <v>0.11048094349884519</v>
      </c>
      <c r="E2486" s="2">
        <f>MACD!F2486</f>
        <v>0.12007033411974539</v>
      </c>
      <c r="F2486" s="2">
        <f>'Moving Avg'!D2486</f>
        <v>3.3679999999999999</v>
      </c>
      <c r="G2486" s="2">
        <f>'Moving Avg'!F2486</f>
        <v>3.5289999999999999</v>
      </c>
      <c r="H2486" s="2">
        <f>'Moving Avg'!G2486</f>
        <v>3.5260000000000016</v>
      </c>
      <c r="I2486" s="2">
        <f>'Moving Avg'!H2486</f>
        <v>2.8213999999999997</v>
      </c>
      <c r="J2486" s="5" t="str">
        <f>OBV!F2486</f>
        <v>BEARISH</v>
      </c>
      <c r="K2486" s="5" t="str">
        <f>OBV!G2486</f>
        <v>WEAK</v>
      </c>
      <c r="L2486" s="5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3.36</v>
      </c>
      <c r="C2487" s="2">
        <f>RSI!I2487</f>
        <v>38.248998224838886</v>
      </c>
      <c r="D2487" s="2">
        <f>MACD!E2487</f>
        <v>0.10941592358213192</v>
      </c>
      <c r="E2487" s="2">
        <f>MACD!F2487</f>
        <v>0.11793945201222271</v>
      </c>
      <c r="F2487" s="2">
        <f>'Moving Avg'!D2487</f>
        <v>3.3600000000000003</v>
      </c>
      <c r="G2487" s="2">
        <f>'Moving Avg'!F2487</f>
        <v>3.5119999999999996</v>
      </c>
      <c r="H2487" s="2">
        <f>'Moving Avg'!G2487</f>
        <v>3.5296000000000016</v>
      </c>
      <c r="I2487" s="2">
        <f>'Moving Avg'!H2487</f>
        <v>2.8280499999999993</v>
      </c>
      <c r="J2487" s="5" t="str">
        <f>OBV!F2487</f>
        <v>BEARISH</v>
      </c>
      <c r="K2487" s="5" t="str">
        <f>OBV!G2487</f>
        <v>WEAK</v>
      </c>
      <c r="L2487" s="5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3.35</v>
      </c>
      <c r="C2488" s="2">
        <f>RSI!I2488</f>
        <v>37.606027161137241</v>
      </c>
      <c r="D2488" s="2">
        <f>MACD!E2488</f>
        <v>0.12704970087152034</v>
      </c>
      <c r="E2488" s="2">
        <f>MACD!F2488</f>
        <v>0.11976150178408224</v>
      </c>
      <c r="F2488" s="2">
        <f>'Moving Avg'!D2488</f>
        <v>3.3560000000000003</v>
      </c>
      <c r="G2488" s="2">
        <f>'Moving Avg'!F2488</f>
        <v>3.4944999999999995</v>
      </c>
      <c r="H2488" s="2">
        <f>'Moving Avg'!G2488</f>
        <v>3.5312000000000019</v>
      </c>
      <c r="I2488" s="2">
        <f>'Moving Avg'!H2488</f>
        <v>2.8345999999999991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3.2</v>
      </c>
      <c r="C2489" s="2">
        <f>RSI!I2489</f>
        <v>29.574985976207827</v>
      </c>
      <c r="D2489" s="2">
        <f>MACD!E2489</f>
        <v>0.12933200842449954</v>
      </c>
      <c r="E2489" s="2">
        <f>MACD!F2489</f>
        <v>0.1216756031121657</v>
      </c>
      <c r="F2489" s="2">
        <f>'Moving Avg'!D2489</f>
        <v>3.3240000000000003</v>
      </c>
      <c r="G2489" s="2">
        <f>'Moving Avg'!F2489</f>
        <v>3.4695</v>
      </c>
      <c r="H2489" s="2">
        <f>'Moving Avg'!G2489</f>
        <v>3.5310000000000015</v>
      </c>
      <c r="I2489" s="2">
        <f>'Moving Avg'!H2489</f>
        <v>2.8402499999999997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3.1</v>
      </c>
      <c r="C2490" s="2">
        <f>RSI!I2490</f>
        <v>25.643277144078795</v>
      </c>
      <c r="D2490" s="2">
        <f>MACD!E2490</f>
        <v>0.14035852279307903</v>
      </c>
      <c r="E2490" s="2">
        <f>MACD!F2490</f>
        <v>0.12541218704834839</v>
      </c>
      <c r="F2490" s="2">
        <f>'Moving Avg'!D2490</f>
        <v>3.274</v>
      </c>
      <c r="G2490" s="2">
        <f>'Moving Avg'!F2490</f>
        <v>3.4394999999999998</v>
      </c>
      <c r="H2490" s="2">
        <f>'Moving Avg'!G2490</f>
        <v>3.5270000000000015</v>
      </c>
      <c r="I2490" s="2">
        <f>'Moving Avg'!H2490</f>
        <v>2.8451000000000004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3.1</v>
      </c>
      <c r="C2491" s="2">
        <f>RSI!I2491</f>
        <v>25.643277144078795</v>
      </c>
      <c r="D2491" s="2">
        <f>MACD!E2491</f>
        <v>0.13799629305002137</v>
      </c>
      <c r="E2491" s="2">
        <f>MACD!F2491</f>
        <v>0.127929008248683</v>
      </c>
      <c r="F2491" s="2">
        <f>'Moving Avg'!D2491</f>
        <v>3.222</v>
      </c>
      <c r="G2491" s="2">
        <f>'Moving Avg'!F2491</f>
        <v>3.4099999999999993</v>
      </c>
      <c r="H2491" s="2">
        <f>'Moving Avg'!G2491</f>
        <v>3.5240000000000014</v>
      </c>
      <c r="I2491" s="2">
        <f>'Moving Avg'!H2491</f>
        <v>2.8497000000000003</v>
      </c>
      <c r="J2491" s="5" t="str">
        <f>OBV!F2491</f>
        <v>BEARISH</v>
      </c>
      <c r="K2491" s="5" t="str">
        <f>OBV!G2491</f>
        <v>WEAK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3.23</v>
      </c>
      <c r="C2492" s="2">
        <f>RSI!I2492</f>
        <v>38.058421850864995</v>
      </c>
      <c r="D2492" s="2">
        <f>MACD!E2492</f>
        <v>0.128362109712298</v>
      </c>
      <c r="E2492" s="2">
        <f>MACD!F2492</f>
        <v>0.12801562854140602</v>
      </c>
      <c r="F2492" s="2">
        <f>'Moving Avg'!D2492</f>
        <v>3.1960000000000002</v>
      </c>
      <c r="G2492" s="2">
        <f>'Moving Avg'!F2492</f>
        <v>3.3950000000000005</v>
      </c>
      <c r="H2492" s="2">
        <f>'Moving Avg'!G2492</f>
        <v>3.5236000000000014</v>
      </c>
      <c r="I2492" s="2">
        <f>'Moving Avg'!H2492</f>
        <v>2.8546500000000004</v>
      </c>
      <c r="J2492" s="5" t="str">
        <f>OBV!F2492</f>
        <v>BEARISH</v>
      </c>
      <c r="K2492" s="5" t="str">
        <f>OBV!G2492</f>
        <v>WEAK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3.26</v>
      </c>
      <c r="C2493" s="2">
        <f>RSI!I2493</f>
        <v>40.526274771533068</v>
      </c>
      <c r="D2493" s="2">
        <f>MACD!E2493</f>
        <v>0.11445085940824384</v>
      </c>
      <c r="E2493" s="2">
        <f>MACD!F2493</f>
        <v>0.12530267471477358</v>
      </c>
      <c r="F2493" s="2">
        <f>'Moving Avg'!D2493</f>
        <v>3.1779999999999999</v>
      </c>
      <c r="G2493" s="2">
        <f>'Moving Avg'!F2493</f>
        <v>3.3830000000000005</v>
      </c>
      <c r="H2493" s="2">
        <f>'Moving Avg'!G2493</f>
        <v>3.522800000000001</v>
      </c>
      <c r="I2493" s="2">
        <f>'Moving Avg'!H2493</f>
        <v>2.8595000000000006</v>
      </c>
      <c r="J2493" s="5" t="str">
        <f>OBV!F2493</f>
        <v>BULLISH</v>
      </c>
      <c r="K2493" s="5" t="str">
        <f>OBV!G2493</f>
        <v>NEUTRAL</v>
      </c>
      <c r="L2493" s="5" t="str">
        <f>OBV!H2493</f>
        <v>BULLISH DIVERGENCE</v>
      </c>
    </row>
    <row r="2494" spans="1:12" ht="13.5" x14ac:dyDescent="0.25">
      <c r="A2494" s="3">
        <f>RSI!A2494</f>
        <v>45939</v>
      </c>
      <c r="B2494" s="2">
        <f>RSI!B2494</f>
        <v>3.33</v>
      </c>
      <c r="C2494" s="2">
        <f>RSI!I2494</f>
        <v>45.938621276033565</v>
      </c>
      <c r="D2494" s="2">
        <f>MACD!E2494</f>
        <v>9.6777362908962328E-2</v>
      </c>
      <c r="E2494" s="2">
        <f>MACD!F2494</f>
        <v>0.11959761235361133</v>
      </c>
      <c r="F2494" s="2">
        <f>'Moving Avg'!D2494</f>
        <v>3.2039999999999997</v>
      </c>
      <c r="G2494" s="2">
        <f>'Moving Avg'!F2494</f>
        <v>3.3725000000000001</v>
      </c>
      <c r="H2494" s="2">
        <f>'Moving Avg'!G2494</f>
        <v>3.5250000000000012</v>
      </c>
      <c r="I2494" s="2">
        <f>'Moving Avg'!H2494</f>
        <v>2.8644500000000006</v>
      </c>
      <c r="J2494" s="5" t="str">
        <f>OBV!F2494</f>
        <v>BULLISH</v>
      </c>
      <c r="K2494" s="5" t="str">
        <f>OBV!G2494</f>
        <v>STRONG</v>
      </c>
      <c r="L2494" s="5" t="str">
        <f>OBV!H2494</f>
        <v>CONFIRMED BULLISH</v>
      </c>
    </row>
    <row r="2495" spans="1:12" ht="13.5" x14ac:dyDescent="0.25">
      <c r="A2495" s="3">
        <f>RSI!A2495</f>
        <v>45940</v>
      </c>
      <c r="B2495" s="2">
        <f>RSI!B2495</f>
        <v>3.31</v>
      </c>
      <c r="C2495" s="2">
        <f>RSI!I2495</f>
        <v>44.687321367255151</v>
      </c>
      <c r="D2495" s="2">
        <f>MACD!E2495</f>
        <v>8.2112630746745019E-2</v>
      </c>
      <c r="E2495" s="2">
        <f>MACD!F2495</f>
        <v>0.11210061603223806</v>
      </c>
      <c r="F2495" s="2">
        <f>'Moving Avg'!D2495</f>
        <v>3.246</v>
      </c>
      <c r="G2495" s="2">
        <f>'Moving Avg'!F2495</f>
        <v>3.3570000000000002</v>
      </c>
      <c r="H2495" s="2">
        <f>'Moving Avg'!G2495</f>
        <v>3.5268000000000006</v>
      </c>
      <c r="I2495" s="2">
        <f>'Moving Avg'!H2495</f>
        <v>2.8689500000000003</v>
      </c>
      <c r="J2495" s="5" t="str">
        <f>OBV!F2495</f>
        <v>BULLISH</v>
      </c>
      <c r="K2495" s="5" t="str">
        <f>OBV!G2495</f>
        <v>STRONG</v>
      </c>
      <c r="L2495" s="5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3.3</v>
      </c>
      <c r="C2496" s="2">
        <f>RSI!I2496</f>
        <v>44.041371257598016</v>
      </c>
      <c r="D2496" s="2">
        <f>MACD!E2496</f>
        <v>7.2422454485785881E-2</v>
      </c>
      <c r="E2496" s="2">
        <f>MACD!F2496</f>
        <v>0.10416498372294763</v>
      </c>
      <c r="F2496" s="2">
        <f>'Moving Avg'!D2496</f>
        <v>3.286</v>
      </c>
      <c r="G2496" s="2">
        <f>'Moving Avg'!F2496</f>
        <v>3.3475000000000001</v>
      </c>
      <c r="H2496" s="2">
        <f>'Moving Avg'!G2496</f>
        <v>3.5284000000000009</v>
      </c>
      <c r="I2496" s="2">
        <f>'Moving Avg'!H2496</f>
        <v>2.8734000000000011</v>
      </c>
      <c r="J2496" s="5" t="str">
        <f>OBV!F2496</f>
        <v>BEARISH</v>
      </c>
      <c r="K2496" s="5" t="str">
        <f>OBV!G2496</f>
        <v>WEAK</v>
      </c>
      <c r="L2496" s="5" t="str">
        <f>OBV!H2496</f>
        <v>BEARISH DIVERGENCE</v>
      </c>
    </row>
    <row r="2497" spans="1:12" ht="13.5" x14ac:dyDescent="0.25">
      <c r="A2497" s="3">
        <f>RSI!A2497</f>
        <v>45944</v>
      </c>
      <c r="B2497" s="2">
        <f>RSI!B2497</f>
        <v>3.3</v>
      </c>
      <c r="C2497" s="2">
        <f>RSI!I2497</f>
        <v>44.041371257598016</v>
      </c>
      <c r="D2497" s="2">
        <f>MACD!E2497</f>
        <v>6.4688869614825784E-2</v>
      </c>
      <c r="E2497" s="2">
        <f>MACD!F2497</f>
        <v>9.6269760901323276E-2</v>
      </c>
      <c r="F2497" s="2">
        <f>'Moving Avg'!D2497</f>
        <v>3.3</v>
      </c>
      <c r="G2497" s="2">
        <f>'Moving Avg'!F2497</f>
        <v>3.3355000000000006</v>
      </c>
      <c r="H2497" s="2">
        <f>'Moving Avg'!G2497</f>
        <v>3.5294000000000012</v>
      </c>
      <c r="I2497" s="2">
        <f>'Moving Avg'!H2497</f>
        <v>2.8782000000000005</v>
      </c>
      <c r="J2497" s="5" t="str">
        <f>OBV!F2497</f>
        <v>BEARISH</v>
      </c>
      <c r="K2497" s="5" t="str">
        <f>OBV!G2497</f>
        <v>WEAK</v>
      </c>
      <c r="L2497" s="5" t="str">
        <f>OBV!H2497</f>
        <v>BEARISH DIVERGENCE</v>
      </c>
    </row>
    <row r="2498" spans="1:12" ht="13.5" x14ac:dyDescent="0.25">
      <c r="A2498" s="3">
        <f>RSI!A2498</f>
        <v>45946</v>
      </c>
      <c r="B2498" s="2">
        <f>RSI!B2498</f>
        <v>3.33</v>
      </c>
      <c r="C2498" s="2">
        <f>RSI!I2498</f>
        <v>46.720921939611038</v>
      </c>
      <c r="D2498" s="2">
        <f>MACD!E2498</f>
        <v>5.4815674976725237E-2</v>
      </c>
      <c r="E2498" s="2">
        <f>MACD!F2498</f>
        <v>8.7978943716403663E-2</v>
      </c>
      <c r="F2498" s="2">
        <f>'Moving Avg'!D2498</f>
        <v>3.3140000000000001</v>
      </c>
      <c r="G2498" s="2">
        <f>'Moving Avg'!F2498</f>
        <v>3.3195000000000001</v>
      </c>
      <c r="H2498" s="2">
        <f>'Moving Avg'!G2498</f>
        <v>3.5310000000000015</v>
      </c>
      <c r="I2498" s="2">
        <f>'Moving Avg'!H2498</f>
        <v>2.8828000000000005</v>
      </c>
      <c r="J2498" s="5" t="str">
        <f>OBV!F2498</f>
        <v>BEARISH</v>
      </c>
      <c r="K2498" s="5" t="str">
        <f>OBV!G2498</f>
        <v>WEAK</v>
      </c>
      <c r="L2498" s="5" t="str">
        <f>OBV!H2498</f>
        <v>BEARISH DIVERGENCE</v>
      </c>
    </row>
    <row r="2499" spans="1:12" ht="13.5" x14ac:dyDescent="0.25">
      <c r="A2499" s="3">
        <f>RSI!A2499</f>
        <v>45947</v>
      </c>
      <c r="B2499" s="2">
        <f>RSI!B2499</f>
        <v>3.47</v>
      </c>
      <c r="C2499" s="2">
        <f>RSI!I2499</f>
        <v>57.055522579936728</v>
      </c>
      <c r="D2499" s="2">
        <f>MACD!E2499</f>
        <v>1.3236212796142066E-2</v>
      </c>
      <c r="E2499" s="2">
        <f>MACD!F2499</f>
        <v>7.303039753235134E-2</v>
      </c>
      <c r="F2499" s="2">
        <f>'Moving Avg'!D2499</f>
        <v>3.3420000000000001</v>
      </c>
      <c r="G2499" s="2">
        <f>'Moving Avg'!F2499</f>
        <v>3.3184999999999993</v>
      </c>
      <c r="H2499" s="2">
        <f>'Moving Avg'!G2499</f>
        <v>3.5354000000000014</v>
      </c>
      <c r="I2499" s="2">
        <f>'Moving Avg'!H2499</f>
        <v>2.8877500000000005</v>
      </c>
      <c r="J2499" s="5" t="str">
        <f>OBV!F2499</f>
        <v>BEARISH</v>
      </c>
      <c r="K2499" s="5" t="str">
        <f>OBV!G2499</f>
        <v>WEAK</v>
      </c>
      <c r="L2499" s="5" t="str">
        <f>OBV!H2499</f>
        <v>BEARISH DIVERGENCE</v>
      </c>
    </row>
    <row r="2500" spans="1:12" ht="13.5" x14ac:dyDescent="0.25">
      <c r="A2500" s="3">
        <f>RSI!A2500</f>
        <v>45950</v>
      </c>
      <c r="B2500" s="2">
        <f>RSI!B2500</f>
        <v>3.42</v>
      </c>
      <c r="C2500" s="2">
        <f>RSI!I2500</f>
        <v>53.094450205054642</v>
      </c>
      <c r="D2500" s="2">
        <f>MACD!E2500</f>
        <v>-3.4248963701991819E-2</v>
      </c>
      <c r="E2500" s="2">
        <f>MACD!F2500</f>
        <v>5.1574525285482717E-2</v>
      </c>
      <c r="F2500" s="2">
        <f>'Moving Avg'!D2500</f>
        <v>3.3639999999999999</v>
      </c>
      <c r="G2500" s="2">
        <f>'Moving Avg'!F2500</f>
        <v>3.3149999999999991</v>
      </c>
      <c r="H2500" s="2">
        <f>'Moving Avg'!G2500</f>
        <v>3.5378000000000003</v>
      </c>
      <c r="I2500" s="2">
        <f>'Moving Avg'!H2500</f>
        <v>2.8921000000000006</v>
      </c>
      <c r="J2500" s="5" t="str">
        <f>OBV!F2500</f>
        <v>BEARISH</v>
      </c>
      <c r="K2500" s="5" t="str">
        <f>OBV!G2500</f>
        <v>WEAK</v>
      </c>
      <c r="L2500" s="5" t="str">
        <f>OBV!H2500</f>
        <v>BEARISH DIVERGENCE</v>
      </c>
    </row>
    <row r="2501" spans="1:12" ht="13.5" x14ac:dyDescent="0.25">
      <c r="A2501" s="3">
        <f>RSI!A2501</f>
        <v>45951</v>
      </c>
      <c r="B2501" s="2">
        <f>RSI!B2501</f>
        <v>3.43</v>
      </c>
      <c r="C2501" s="2">
        <f>RSI!I2501</f>
        <v>53.785497939223958</v>
      </c>
      <c r="D2501" s="2">
        <f>MACD!E2501</f>
        <v>-7.5449612369167696E-2</v>
      </c>
      <c r="E2501" s="2">
        <f>MACD!F2501</f>
        <v>2.6169697754552634E-2</v>
      </c>
      <c r="F2501" s="2">
        <f>'Moving Avg'!D2501</f>
        <v>3.3899999999999997</v>
      </c>
      <c r="G2501" s="2">
        <f>'Moving Avg'!F2501</f>
        <v>3.3165</v>
      </c>
      <c r="H2501" s="2">
        <f>'Moving Avg'!G2501</f>
        <v>3.5386000000000002</v>
      </c>
      <c r="I2501" s="2">
        <f>'Moving Avg'!H2501</f>
        <v>2.8963000000000005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3.41</v>
      </c>
      <c r="C2502" s="2">
        <f>RSI!I2502</f>
        <v>52.131264650191717</v>
      </c>
      <c r="D2502" s="2">
        <f>MACD!E2502</f>
        <v>-8.9148700500212286E-2</v>
      </c>
      <c r="E2502" s="2">
        <f>MACD!F2502</f>
        <v>3.1060181035996517E-3</v>
      </c>
      <c r="F2502" s="2">
        <f>'Moving Avg'!D2502</f>
        <v>3.4120000000000004</v>
      </c>
      <c r="G2502" s="2">
        <f>'Moving Avg'!F2502</f>
        <v>3.3169999999999993</v>
      </c>
      <c r="H2502" s="2">
        <f>'Moving Avg'!G2502</f>
        <v>3.5370000000000004</v>
      </c>
      <c r="I2502" s="2">
        <f>'Moving Avg'!H2502</f>
        <v>2.9007499999999999</v>
      </c>
      <c r="J2502" s="5" t="str">
        <f>OBV!F2502</f>
        <v>BEARISH</v>
      </c>
      <c r="K2502" s="5" t="str">
        <f>OBV!G2502</f>
        <v>WEAK</v>
      </c>
      <c r="L2502" s="5" t="str">
        <f>OBV!H2502</f>
        <v>BEARISH DIVERGENCE</v>
      </c>
    </row>
    <row r="2503" spans="1:12" ht="13.5" x14ac:dyDescent="0.25">
      <c r="A2503" s="3">
        <f>RSI!A2503</f>
        <v>45953</v>
      </c>
      <c r="B2503" s="2">
        <f>RSI!B2503</f>
        <v>3.35</v>
      </c>
      <c r="C2503" s="2">
        <f>RSI!I2503</f>
        <v>47.41939261409874</v>
      </c>
      <c r="D2503" s="2">
        <f>MACD!E2503</f>
        <v>-9.1857117691199086E-2</v>
      </c>
      <c r="E2503" s="2">
        <f>MACD!F2503</f>
        <v>-1.5886609055360098E-2</v>
      </c>
      <c r="F2503" s="2">
        <f>'Moving Avg'!D2503</f>
        <v>3.4160000000000004</v>
      </c>
      <c r="G2503" s="2">
        <f>'Moving Avg'!F2503</f>
        <v>3.3159999999999998</v>
      </c>
      <c r="H2503" s="2">
        <f>'Moving Avg'!G2503</f>
        <v>3.5322000000000005</v>
      </c>
      <c r="I2503" s="2">
        <f>'Moving Avg'!H2503</f>
        <v>2.9052499999999997</v>
      </c>
      <c r="J2503" s="5" t="str">
        <f>OBV!F2503</f>
        <v>BEARISH</v>
      </c>
      <c r="K2503" s="5" t="str">
        <f>OBV!G2503</f>
        <v>WEAK</v>
      </c>
      <c r="L2503" s="5" t="str">
        <f>OBV!H2503</f>
        <v>BEARISH DIVERGENCE</v>
      </c>
    </row>
    <row r="2504" spans="1:12" ht="13.5" x14ac:dyDescent="0.25">
      <c r="A2504" s="3">
        <f>RSI!A2504</f>
        <v>45954</v>
      </c>
      <c r="B2504" s="2">
        <f>RSI!B2504</f>
        <v>3.3</v>
      </c>
      <c r="C2504" s="2">
        <f>RSI!I2504</f>
        <v>43.861581018347614</v>
      </c>
      <c r="D2504" s="2">
        <f>MACD!E2504</f>
        <v>-7.9484998764579817E-2</v>
      </c>
      <c r="E2504" s="2">
        <f>MACD!F2504</f>
        <v>-2.8606286997204043E-2</v>
      </c>
      <c r="F2504" s="2">
        <f>'Moving Avg'!D2504</f>
        <v>3.3820000000000001</v>
      </c>
      <c r="G2504" s="2">
        <f>'Moving Avg'!F2504</f>
        <v>3.3130000000000002</v>
      </c>
      <c r="H2504" s="2">
        <f>'Moving Avg'!G2504</f>
        <v>3.5244000000000013</v>
      </c>
      <c r="I2504" s="2">
        <f>'Moving Avg'!H2504</f>
        <v>2.9098499999999996</v>
      </c>
      <c r="J2504" s="5" t="str">
        <f>OBV!F2504</f>
        <v>BEARISH</v>
      </c>
      <c r="K2504" s="5" t="str">
        <f>OBV!G2504</f>
        <v>WEAK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3.31</v>
      </c>
      <c r="C2505" s="2">
        <f>RSI!I2505</f>
        <v>44.75435128127225</v>
      </c>
      <c r="D2505" s="2">
        <f>MACD!E2505</f>
        <v>-7.2361714719341386E-2</v>
      </c>
      <c r="E2505" s="2">
        <f>MACD!F2505</f>
        <v>-3.7357372541631517E-2</v>
      </c>
      <c r="F2505" s="2">
        <f>'Moving Avg'!D2505</f>
        <v>3.3599999999999994</v>
      </c>
      <c r="G2505" s="2">
        <f>'Moving Avg'!F2505</f>
        <v>3.3109999999999991</v>
      </c>
      <c r="H2505" s="2">
        <f>'Moving Avg'!G2505</f>
        <v>3.5156000000000005</v>
      </c>
      <c r="I2505" s="2">
        <f>'Moving Avg'!H2505</f>
        <v>2.9148499999999991</v>
      </c>
      <c r="J2505" s="5" t="str">
        <f>OBV!F2505</f>
        <v>BEARISH</v>
      </c>
      <c r="K2505" s="5" t="str">
        <f>OBV!G2505</f>
        <v>WEAK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3.27</v>
      </c>
      <c r="C2506" s="2">
        <f>RSI!I2506</f>
        <v>41.885006103827195</v>
      </c>
      <c r="D2506" s="2">
        <f>MACD!E2506</f>
        <v>-6.453165782100001E-2</v>
      </c>
      <c r="E2506" s="2">
        <f>MACD!F2506</f>
        <v>-4.2792229597505213E-2</v>
      </c>
      <c r="F2506" s="2">
        <f>'Moving Avg'!D2506</f>
        <v>3.3280000000000003</v>
      </c>
      <c r="G2506" s="2">
        <f>'Moving Avg'!F2506</f>
        <v>3.3064999999999998</v>
      </c>
      <c r="H2506" s="2">
        <f>'Moving Avg'!G2506</f>
        <v>3.502800000000001</v>
      </c>
      <c r="I2506" s="2">
        <f>'Moving Avg'!H2506</f>
        <v>2.9195999999999991</v>
      </c>
      <c r="J2506" s="5" t="str">
        <f>OBV!F2506</f>
        <v>BEARISH</v>
      </c>
      <c r="K2506" s="5" t="str">
        <f>OBV!G2506</f>
        <v>WEAK</v>
      </c>
      <c r="L2506" s="5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3.2</v>
      </c>
      <c r="C2507" s="2">
        <f>RSI!I2507</f>
        <v>37.369675178818746</v>
      </c>
      <c r="D2507" s="2">
        <f>MACD!E2507</f>
        <v>-5.2134528822914916E-2</v>
      </c>
      <c r="E2507" s="2">
        <f>MACD!F2507</f>
        <v>-4.4660689442587151E-2</v>
      </c>
      <c r="F2507" s="2">
        <f>'Moving Avg'!D2507</f>
        <v>3.286</v>
      </c>
      <c r="G2507" s="2">
        <f>'Moving Avg'!F2507</f>
        <v>3.2984999999999998</v>
      </c>
      <c r="H2507" s="2">
        <f>'Moving Avg'!G2507</f>
        <v>3.4878000000000009</v>
      </c>
      <c r="I2507" s="2">
        <f>'Moving Avg'!H2507</f>
        <v>2.9242999999999988</v>
      </c>
      <c r="J2507" s="5" t="str">
        <f>OBV!F2507</f>
        <v>BEARISH</v>
      </c>
      <c r="K2507" s="5" t="str">
        <f>OBV!G2507</f>
        <v>WEAK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3.11</v>
      </c>
      <c r="C2508" s="2">
        <f>RSI!I2508</f>
        <v>32.516130687795822</v>
      </c>
      <c r="D2508" s="2">
        <f>MACD!E2508</f>
        <v>-2.940590036204549E-2</v>
      </c>
      <c r="E2508" s="2">
        <f>MACD!F2508</f>
        <v>-4.1609731626478824E-2</v>
      </c>
      <c r="F2508" s="2">
        <f>'Moving Avg'!D2508</f>
        <v>3.2379999999999995</v>
      </c>
      <c r="G2508" s="2">
        <f>'Moving Avg'!F2508</f>
        <v>3.2865000000000002</v>
      </c>
      <c r="H2508" s="2">
        <f>'Moving Avg'!G2508</f>
        <v>3.4700000000000011</v>
      </c>
      <c r="I2508" s="2">
        <f>'Moving Avg'!H2508</f>
        <v>2.9288499999999993</v>
      </c>
      <c r="J2508" s="5" t="str">
        <f>OBV!F2508</f>
        <v>BEARISH</v>
      </c>
      <c r="K2508" s="5" t="str">
        <f>OBV!G2508</f>
        <v>WEAK</v>
      </c>
      <c r="L2508" s="5" t="str">
        <f>OBV!H2508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5.9006999999999996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5.9368999999999996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6.2953000000000001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6.6753999999999998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6.2020749999999998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75</v>
      </c>
      <c r="P5" s="7">
        <f t="shared" si="3"/>
        <v>33</v>
      </c>
      <c r="Q5" s="8">
        <f t="shared" si="4"/>
        <v>49.45</v>
      </c>
      <c r="R5" s="8">
        <f t="shared" si="5"/>
        <v>53.5</v>
      </c>
      <c r="S5" s="8">
        <f t="shared" si="6"/>
        <v>47.85</v>
      </c>
      <c r="T5" s="8">
        <f t="shared" si="7"/>
        <v>50.75</v>
      </c>
      <c r="U5" s="7">
        <f t="shared" si="8"/>
        <v>50.266666666666673</v>
      </c>
      <c r="V5" s="7">
        <f t="shared" si="9"/>
        <v>50.387500000000003</v>
      </c>
    </row>
    <row r="6" spans="1:22" ht="13.5" x14ac:dyDescent="0.25">
      <c r="A6" s="3">
        <f>RSI!A6</f>
        <v>42314</v>
      </c>
      <c r="B6" s="2">
        <f>RSI!B6</f>
        <v>6.9722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6.3560999999999996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75</v>
      </c>
      <c r="P6" s="7">
        <f t="shared" si="3"/>
        <v>33</v>
      </c>
      <c r="Q6" s="8">
        <f t="shared" si="4"/>
        <v>49.45</v>
      </c>
      <c r="R6" s="8">
        <f t="shared" si="5"/>
        <v>53.5</v>
      </c>
      <c r="S6" s="8">
        <f t="shared" si="6"/>
        <v>47.85</v>
      </c>
      <c r="T6" s="8">
        <f t="shared" si="7"/>
        <v>50.75</v>
      </c>
      <c r="U6" s="7">
        <f t="shared" si="8"/>
        <v>50.266666666666673</v>
      </c>
      <c r="V6" s="7">
        <f t="shared" si="9"/>
        <v>50.387500000000003</v>
      </c>
    </row>
    <row r="7" spans="1:22" ht="13.5" x14ac:dyDescent="0.25">
      <c r="A7" s="3">
        <f>RSI!A7</f>
        <v>42317</v>
      </c>
      <c r="B7" s="2">
        <f>RSI!B7</f>
        <v>6.6608999999999998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6.50814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  <c r="M7" s="7">
        <f t="shared" si="0"/>
        <v>50</v>
      </c>
      <c r="N7" s="7">
        <f t="shared" si="1"/>
        <v>45</v>
      </c>
      <c r="O7" s="7">
        <f t="shared" si="2"/>
        <v>75</v>
      </c>
      <c r="P7" s="7">
        <f t="shared" si="3"/>
        <v>100</v>
      </c>
      <c r="Q7" s="8">
        <f t="shared" si="4"/>
        <v>59.5</v>
      </c>
      <c r="R7" s="8">
        <f t="shared" si="5"/>
        <v>70.25</v>
      </c>
      <c r="S7" s="8">
        <f t="shared" si="6"/>
        <v>78</v>
      </c>
      <c r="T7" s="8">
        <f t="shared" si="7"/>
        <v>67.5</v>
      </c>
      <c r="U7" s="7">
        <f t="shared" si="8"/>
        <v>69.25</v>
      </c>
      <c r="V7" s="7">
        <f t="shared" si="9"/>
        <v>68.8125</v>
      </c>
    </row>
    <row r="8" spans="1:22" ht="13.5" x14ac:dyDescent="0.25">
      <c r="A8" s="3">
        <f>RSI!A8</f>
        <v>42318</v>
      </c>
      <c r="B8" s="2">
        <f>RSI!B8</f>
        <v>6.3639999999999999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6.5935599999999992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  <c r="M8" s="7">
        <f t="shared" si="0"/>
        <v>50</v>
      </c>
      <c r="N8" s="7">
        <f t="shared" si="1"/>
        <v>45</v>
      </c>
      <c r="O8" s="7">
        <f t="shared" si="2"/>
        <v>75</v>
      </c>
      <c r="P8" s="7">
        <f t="shared" si="3"/>
        <v>100</v>
      </c>
      <c r="Q8" s="8">
        <f t="shared" si="4"/>
        <v>59.5</v>
      </c>
      <c r="R8" s="8">
        <f t="shared" si="5"/>
        <v>70.25</v>
      </c>
      <c r="S8" s="8">
        <f t="shared" si="6"/>
        <v>78</v>
      </c>
      <c r="T8" s="8">
        <f t="shared" si="7"/>
        <v>67.5</v>
      </c>
      <c r="U8" s="7">
        <f t="shared" si="8"/>
        <v>69.25</v>
      </c>
      <c r="V8" s="7">
        <f t="shared" si="9"/>
        <v>68.8125</v>
      </c>
    </row>
    <row r="9" spans="1:22" ht="13.5" x14ac:dyDescent="0.25">
      <c r="A9" s="3">
        <f>RSI!A9</f>
        <v>42319</v>
      </c>
      <c r="B9" s="2">
        <f>RSI!B9</f>
        <v>6.2808000000000002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6.5906600000000015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BULLISH DIVERGENCE</v>
      </c>
      <c r="M9" s="7">
        <f t="shared" si="0"/>
        <v>50</v>
      </c>
      <c r="N9" s="7">
        <f t="shared" si="1"/>
        <v>45</v>
      </c>
      <c r="O9" s="7">
        <f t="shared" si="2"/>
        <v>75</v>
      </c>
      <c r="P9" s="7">
        <f t="shared" si="3"/>
        <v>83</v>
      </c>
      <c r="Q9" s="8">
        <f t="shared" si="4"/>
        <v>56.95</v>
      </c>
      <c r="R9" s="8">
        <f t="shared" si="5"/>
        <v>66</v>
      </c>
      <c r="S9" s="8">
        <f t="shared" si="6"/>
        <v>70.349999999999994</v>
      </c>
      <c r="T9" s="8">
        <f t="shared" si="7"/>
        <v>63.25</v>
      </c>
      <c r="U9" s="7">
        <f t="shared" si="8"/>
        <v>64.433333333333337</v>
      </c>
      <c r="V9" s="7">
        <f t="shared" si="9"/>
        <v>64.137500000000003</v>
      </c>
    </row>
    <row r="10" spans="1:22" ht="13.5" x14ac:dyDescent="0.25">
      <c r="A10" s="3">
        <f>RSI!A10</f>
        <v>42320</v>
      </c>
      <c r="B10" s="2">
        <f>RSI!B10</f>
        <v>6.1215000000000002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6.4798799999999996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BULLISH DIVERGENCE</v>
      </c>
      <c r="M10" s="7">
        <f t="shared" si="0"/>
        <v>50</v>
      </c>
      <c r="N10" s="7">
        <f t="shared" si="1"/>
        <v>45</v>
      </c>
      <c r="O10" s="7">
        <f t="shared" si="2"/>
        <v>75</v>
      </c>
      <c r="P10" s="7">
        <f t="shared" si="3"/>
        <v>83</v>
      </c>
      <c r="Q10" s="8">
        <f t="shared" si="4"/>
        <v>56.95</v>
      </c>
      <c r="R10" s="8">
        <f t="shared" si="5"/>
        <v>66</v>
      </c>
      <c r="S10" s="8">
        <f t="shared" si="6"/>
        <v>70.349999999999994</v>
      </c>
      <c r="T10" s="8">
        <f t="shared" si="7"/>
        <v>63.25</v>
      </c>
      <c r="U10" s="7">
        <f t="shared" si="8"/>
        <v>64.433333333333337</v>
      </c>
      <c r="V10" s="7">
        <f t="shared" si="9"/>
        <v>64.137500000000003</v>
      </c>
    </row>
    <row r="11" spans="1:22" ht="13.5" x14ac:dyDescent="0.25">
      <c r="A11" s="3">
        <f>RSI!A11</f>
        <v>42321</v>
      </c>
      <c r="B11" s="2">
        <f>RSI!B11</f>
        <v>6.0164999999999997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6.2887399999999998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75</v>
      </c>
      <c r="P11" s="7">
        <f t="shared" si="3"/>
        <v>0</v>
      </c>
      <c r="Q11" s="8">
        <f t="shared" si="4"/>
        <v>44.5</v>
      </c>
      <c r="R11" s="8">
        <f t="shared" si="5"/>
        <v>45.25</v>
      </c>
      <c r="S11" s="8">
        <f t="shared" si="6"/>
        <v>33</v>
      </c>
      <c r="T11" s="8">
        <f t="shared" si="7"/>
        <v>42.5</v>
      </c>
      <c r="U11" s="7">
        <f t="shared" si="8"/>
        <v>40.916666666666664</v>
      </c>
      <c r="V11" s="7">
        <f t="shared" si="9"/>
        <v>41.3125</v>
      </c>
    </row>
    <row r="12" spans="1:22" ht="13.5" x14ac:dyDescent="0.25">
      <c r="A12" s="3">
        <f>RSI!A12</f>
        <v>42324</v>
      </c>
      <c r="B12" s="2">
        <f>RSI!B12</f>
        <v>6.1649000000000003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6.18954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75</v>
      </c>
      <c r="P12" s="7">
        <f t="shared" si="3"/>
        <v>0</v>
      </c>
      <c r="Q12" s="8">
        <f t="shared" si="4"/>
        <v>44.5</v>
      </c>
      <c r="R12" s="8">
        <f t="shared" si="5"/>
        <v>45.25</v>
      </c>
      <c r="S12" s="8">
        <f t="shared" si="6"/>
        <v>33</v>
      </c>
      <c r="T12" s="8">
        <f t="shared" si="7"/>
        <v>42.5</v>
      </c>
      <c r="U12" s="7">
        <f t="shared" si="8"/>
        <v>40.916666666666664</v>
      </c>
      <c r="V12" s="7">
        <f t="shared" si="9"/>
        <v>41.3125</v>
      </c>
    </row>
    <row r="13" spans="1:22" ht="13.5" x14ac:dyDescent="0.25">
      <c r="A13" s="3">
        <f>RSI!A13</f>
        <v>42325</v>
      </c>
      <c r="B13" s="2">
        <f>RSI!B13</f>
        <v>5.9695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6.1106400000000001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75</v>
      </c>
      <c r="P13" s="7">
        <f t="shared" si="3"/>
        <v>0</v>
      </c>
      <c r="Q13" s="8">
        <f t="shared" si="4"/>
        <v>44.5</v>
      </c>
      <c r="R13" s="8">
        <f t="shared" si="5"/>
        <v>45.25</v>
      </c>
      <c r="S13" s="8">
        <f t="shared" si="6"/>
        <v>33</v>
      </c>
      <c r="T13" s="8">
        <f t="shared" si="7"/>
        <v>42.5</v>
      </c>
      <c r="U13" s="7">
        <f t="shared" si="8"/>
        <v>40.916666666666664</v>
      </c>
      <c r="V13" s="7">
        <f t="shared" si="9"/>
        <v>41.3125</v>
      </c>
    </row>
    <row r="14" spans="1:22" ht="13.5" x14ac:dyDescent="0.25">
      <c r="A14" s="3">
        <f>RSI!A14</f>
        <v>42326</v>
      </c>
      <c r="B14" s="2">
        <f>RSI!B14</f>
        <v>5.9695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6.0483799999999999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75</v>
      </c>
      <c r="P14" s="7">
        <f t="shared" si="3"/>
        <v>0</v>
      </c>
      <c r="Q14" s="8">
        <f t="shared" si="4"/>
        <v>44.5</v>
      </c>
      <c r="R14" s="8">
        <f t="shared" si="5"/>
        <v>45.25</v>
      </c>
      <c r="S14" s="8">
        <f t="shared" si="6"/>
        <v>33</v>
      </c>
      <c r="T14" s="8">
        <f t="shared" si="7"/>
        <v>42.5</v>
      </c>
      <c r="U14" s="7">
        <f t="shared" si="8"/>
        <v>40.916666666666664</v>
      </c>
      <c r="V14" s="7">
        <f t="shared" si="9"/>
        <v>41.3125</v>
      </c>
    </row>
    <row r="15" spans="1:22" ht="13.5" x14ac:dyDescent="0.25">
      <c r="A15" s="3">
        <f>RSI!A15</f>
        <v>42327</v>
      </c>
      <c r="B15" s="2">
        <f>RSI!B15</f>
        <v>5.9550000000000001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6.0150800000000002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  <c r="M15" s="7">
        <f t="shared" si="0"/>
        <v>50</v>
      </c>
      <c r="N15" s="7">
        <f t="shared" si="1"/>
        <v>45</v>
      </c>
      <c r="O15" s="7">
        <f t="shared" si="2"/>
        <v>75</v>
      </c>
      <c r="P15" s="7">
        <f t="shared" si="3"/>
        <v>0</v>
      </c>
      <c r="Q15" s="8">
        <f t="shared" si="4"/>
        <v>44.5</v>
      </c>
      <c r="R15" s="8">
        <f t="shared" si="5"/>
        <v>45.25</v>
      </c>
      <c r="S15" s="8">
        <f t="shared" si="6"/>
        <v>33</v>
      </c>
      <c r="T15" s="8">
        <f t="shared" si="7"/>
        <v>42.5</v>
      </c>
      <c r="U15" s="7">
        <f t="shared" si="8"/>
        <v>40.916666666666664</v>
      </c>
      <c r="V15" s="7">
        <f t="shared" si="9"/>
        <v>41.3125</v>
      </c>
    </row>
    <row r="16" spans="1:22" ht="13.5" x14ac:dyDescent="0.25">
      <c r="A16" s="3">
        <f>RSI!A16</f>
        <v>42328</v>
      </c>
      <c r="B16" s="2">
        <f>RSI!B16</f>
        <v>5.9550000000000001</v>
      </c>
      <c r="C16" s="2">
        <f>RSI!I16</f>
        <v>51.138126178998121</v>
      </c>
      <c r="D16" s="2">
        <f>MACD!E16</f>
        <v>0</v>
      </c>
      <c r="E16" s="2">
        <f>MACD!F16</f>
        <v>0</v>
      </c>
      <c r="F16" s="2">
        <f>'Moving Avg'!D16</f>
        <v>6.0027799999999996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  <c r="M16" s="7">
        <f t="shared" si="0"/>
        <v>25</v>
      </c>
      <c r="N16" s="7">
        <f t="shared" si="1"/>
        <v>45</v>
      </c>
      <c r="O16" s="7">
        <f t="shared" si="2"/>
        <v>75</v>
      </c>
      <c r="P16" s="7">
        <f t="shared" si="3"/>
        <v>0</v>
      </c>
      <c r="Q16" s="8">
        <f t="shared" si="4"/>
        <v>35.75</v>
      </c>
      <c r="R16" s="8">
        <f t="shared" si="5"/>
        <v>40.25</v>
      </c>
      <c r="S16" s="8">
        <f t="shared" si="6"/>
        <v>29.25</v>
      </c>
      <c r="T16" s="8">
        <f t="shared" si="7"/>
        <v>36.25</v>
      </c>
      <c r="U16" s="7">
        <f t="shared" si="8"/>
        <v>35.083333333333336</v>
      </c>
      <c r="V16" s="7">
        <f t="shared" si="9"/>
        <v>35.375</v>
      </c>
    </row>
    <row r="17" spans="1:22" ht="13.5" x14ac:dyDescent="0.25">
      <c r="A17" s="3">
        <f>RSI!A17</f>
        <v>42331</v>
      </c>
      <c r="B17" s="2">
        <f>RSI!B17</f>
        <v>5.9368999999999996</v>
      </c>
      <c r="C17" s="2">
        <f>RSI!I17</f>
        <v>50.723654961314445</v>
      </c>
      <c r="D17" s="2">
        <f>MACD!E17</f>
        <v>0</v>
      </c>
      <c r="E17" s="2">
        <f>MACD!F17</f>
        <v>0</v>
      </c>
      <c r="F17" s="2">
        <f>'Moving Avg'!D17</f>
        <v>5.9571799999999993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  <c r="M17" s="7">
        <f t="shared" si="0"/>
        <v>25</v>
      </c>
      <c r="N17" s="7">
        <f t="shared" si="1"/>
        <v>45</v>
      </c>
      <c r="O17" s="7">
        <f t="shared" si="2"/>
        <v>75</v>
      </c>
      <c r="P17" s="7">
        <f t="shared" si="3"/>
        <v>0</v>
      </c>
      <c r="Q17" s="8">
        <f t="shared" si="4"/>
        <v>35.75</v>
      </c>
      <c r="R17" s="8">
        <f t="shared" si="5"/>
        <v>40.25</v>
      </c>
      <c r="S17" s="8">
        <f t="shared" si="6"/>
        <v>29.25</v>
      </c>
      <c r="T17" s="8">
        <f t="shared" si="7"/>
        <v>36.25</v>
      </c>
      <c r="U17" s="7">
        <f t="shared" si="8"/>
        <v>35.083333333333336</v>
      </c>
      <c r="V17" s="7">
        <f t="shared" si="9"/>
        <v>35.375</v>
      </c>
    </row>
    <row r="18" spans="1:22" ht="13.5" x14ac:dyDescent="0.25">
      <c r="A18" s="3">
        <f>RSI!A18</f>
        <v>42332</v>
      </c>
      <c r="B18" s="2">
        <f>RSI!B18</f>
        <v>5.9730999999999996</v>
      </c>
      <c r="C18" s="2">
        <f>RSI!I18</f>
        <v>51.569102689009412</v>
      </c>
      <c r="D18" s="2">
        <f>MACD!E18</f>
        <v>0</v>
      </c>
      <c r="E18" s="2">
        <f>MACD!F18</f>
        <v>0</v>
      </c>
      <c r="F18" s="2">
        <f>'Moving Avg'!D18</f>
        <v>5.9579000000000004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75</v>
      </c>
      <c r="P18" s="7">
        <f t="shared" si="3"/>
        <v>100</v>
      </c>
      <c r="Q18" s="8">
        <f t="shared" si="4"/>
        <v>50.75</v>
      </c>
      <c r="R18" s="8">
        <f t="shared" si="5"/>
        <v>65.25</v>
      </c>
      <c r="S18" s="8">
        <f t="shared" si="6"/>
        <v>74.25</v>
      </c>
      <c r="T18" s="8">
        <f t="shared" si="7"/>
        <v>61.25</v>
      </c>
      <c r="U18" s="7">
        <f t="shared" si="8"/>
        <v>63.416666666666664</v>
      </c>
      <c r="V18" s="7">
        <f t="shared" si="9"/>
        <v>62.875</v>
      </c>
    </row>
    <row r="19" spans="1:22" ht="13.5" x14ac:dyDescent="0.25">
      <c r="A19" s="3">
        <f>RSI!A19</f>
        <v>42333</v>
      </c>
      <c r="B19" s="2">
        <f>RSI!B19</f>
        <v>6.0092999999999996</v>
      </c>
      <c r="C19" s="2">
        <f>RSI!I19</f>
        <v>52.447729030816994</v>
      </c>
      <c r="D19" s="2">
        <f>MACD!E19</f>
        <v>0</v>
      </c>
      <c r="E19" s="2">
        <f>MACD!F19</f>
        <v>0</v>
      </c>
      <c r="F19" s="2">
        <f>'Moving Avg'!D19</f>
        <v>5.9658599999999993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75</v>
      </c>
      <c r="P19" s="7">
        <f t="shared" si="3"/>
        <v>100</v>
      </c>
      <c r="Q19" s="8">
        <f t="shared" si="4"/>
        <v>50.75</v>
      </c>
      <c r="R19" s="8">
        <f t="shared" si="5"/>
        <v>65.25</v>
      </c>
      <c r="S19" s="8">
        <f t="shared" si="6"/>
        <v>74.25</v>
      </c>
      <c r="T19" s="8">
        <f t="shared" si="7"/>
        <v>61.25</v>
      </c>
      <c r="U19" s="7">
        <f t="shared" si="8"/>
        <v>63.416666666666664</v>
      </c>
      <c r="V19" s="7">
        <f t="shared" si="9"/>
        <v>62.875</v>
      </c>
    </row>
    <row r="20" spans="1:22" ht="13.5" x14ac:dyDescent="0.25">
      <c r="A20" s="3">
        <f>RSI!A20</f>
        <v>42334</v>
      </c>
      <c r="B20" s="2">
        <f>RSI!B20</f>
        <v>6.1540999999999997</v>
      </c>
      <c r="C20" s="2">
        <f>RSI!I20</f>
        <v>55.894549335869655</v>
      </c>
      <c r="D20" s="2">
        <f>MACD!E20</f>
        <v>0</v>
      </c>
      <c r="E20" s="2">
        <f>MACD!F20</f>
        <v>0</v>
      </c>
      <c r="F20" s="2">
        <f>'Moving Avg'!D20</f>
        <v>6.0056799999999999</v>
      </c>
      <c r="G20" s="2">
        <f>'Moving Avg'!F20</f>
        <v>6.1742894736842091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75</v>
      </c>
      <c r="P20" s="7">
        <f t="shared" si="3"/>
        <v>100</v>
      </c>
      <c r="Q20" s="8">
        <f t="shared" si="4"/>
        <v>50.75</v>
      </c>
      <c r="R20" s="8">
        <f t="shared" si="5"/>
        <v>65.25</v>
      </c>
      <c r="S20" s="8">
        <f t="shared" si="6"/>
        <v>74.25</v>
      </c>
      <c r="T20" s="8">
        <f t="shared" si="7"/>
        <v>61.25</v>
      </c>
      <c r="U20" s="7">
        <f t="shared" si="8"/>
        <v>63.416666666666664</v>
      </c>
      <c r="V20" s="7">
        <f t="shared" si="9"/>
        <v>62.875</v>
      </c>
    </row>
    <row r="21" spans="1:22" ht="13.5" x14ac:dyDescent="0.25">
      <c r="A21" s="3">
        <f>RSI!A21</f>
        <v>42335</v>
      </c>
      <c r="B21" s="2">
        <f>RSI!B21</f>
        <v>6.0853000000000002</v>
      </c>
      <c r="C21" s="2">
        <f>RSI!I21</f>
        <v>53.895584625531363</v>
      </c>
      <c r="D21" s="2">
        <f>MACD!E21</f>
        <v>0</v>
      </c>
      <c r="E21" s="2">
        <f>MACD!F21</f>
        <v>0</v>
      </c>
      <c r="F21" s="2">
        <f>'Moving Avg'!D21</f>
        <v>6.0317400000000001</v>
      </c>
      <c r="G21" s="2">
        <f>'Moving Avg'!F21</f>
        <v>6.1698399999999989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75</v>
      </c>
      <c r="P21" s="7">
        <f t="shared" si="3"/>
        <v>100</v>
      </c>
      <c r="Q21" s="8">
        <f t="shared" si="4"/>
        <v>50.75</v>
      </c>
      <c r="R21" s="8">
        <f t="shared" si="5"/>
        <v>65.25</v>
      </c>
      <c r="S21" s="8">
        <f t="shared" si="6"/>
        <v>74.25</v>
      </c>
      <c r="T21" s="8">
        <f t="shared" si="7"/>
        <v>61.25</v>
      </c>
      <c r="U21" s="7">
        <f t="shared" si="8"/>
        <v>63.416666666666664</v>
      </c>
      <c r="V21" s="7">
        <f t="shared" si="9"/>
        <v>62.875</v>
      </c>
    </row>
    <row r="22" spans="1:22" ht="13.5" x14ac:dyDescent="0.25">
      <c r="A22" s="3">
        <f>RSI!A22</f>
        <v>42338</v>
      </c>
      <c r="B22" s="2">
        <f>RSI!B22</f>
        <v>6.0274000000000001</v>
      </c>
      <c r="C22" s="2">
        <f>RSI!I22</f>
        <v>52.203545213542625</v>
      </c>
      <c r="D22" s="2">
        <f>MACD!E22</f>
        <v>0</v>
      </c>
      <c r="E22" s="2">
        <f>MACD!F22</f>
        <v>0</v>
      </c>
      <c r="F22" s="2">
        <f>'Moving Avg'!D22</f>
        <v>6.0498399999999997</v>
      </c>
      <c r="G22" s="2">
        <f>'Moving Avg'!F22</f>
        <v>6.1761749999999989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  <c r="M22" s="7">
        <f t="shared" si="0"/>
        <v>25</v>
      </c>
      <c r="N22" s="7">
        <f t="shared" si="1"/>
        <v>45</v>
      </c>
      <c r="O22" s="7">
        <f t="shared" si="2"/>
        <v>75</v>
      </c>
      <c r="P22" s="7">
        <f t="shared" si="3"/>
        <v>100</v>
      </c>
      <c r="Q22" s="8">
        <f t="shared" si="4"/>
        <v>50.75</v>
      </c>
      <c r="R22" s="8">
        <f t="shared" si="5"/>
        <v>65.25</v>
      </c>
      <c r="S22" s="8">
        <f t="shared" si="6"/>
        <v>74.25</v>
      </c>
      <c r="T22" s="8">
        <f t="shared" si="7"/>
        <v>61.25</v>
      </c>
      <c r="U22" s="7">
        <f t="shared" si="8"/>
        <v>63.416666666666664</v>
      </c>
      <c r="V22" s="7">
        <f t="shared" si="9"/>
        <v>62.875</v>
      </c>
    </row>
    <row r="23" spans="1:22" ht="13.5" x14ac:dyDescent="0.25">
      <c r="A23" s="3">
        <f>RSI!A23</f>
        <v>42339</v>
      </c>
      <c r="B23" s="2">
        <f>RSI!B23</f>
        <v>6.0274000000000001</v>
      </c>
      <c r="C23" s="2">
        <f>RSI!I23</f>
        <v>52.203545213542611</v>
      </c>
      <c r="D23" s="2">
        <f>MACD!E23</f>
        <v>0</v>
      </c>
      <c r="E23" s="2">
        <f>MACD!F23</f>
        <v>0</v>
      </c>
      <c r="F23" s="2">
        <f>'Moving Avg'!D23</f>
        <v>6.0606999999999998</v>
      </c>
      <c r="G23" s="2">
        <f>'Moving Avg'!F23</f>
        <v>6.1806999999999999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75</v>
      </c>
      <c r="P23" s="7">
        <f t="shared" si="3"/>
        <v>83.5</v>
      </c>
      <c r="Q23" s="8">
        <f t="shared" si="4"/>
        <v>48.274999999999999</v>
      </c>
      <c r="R23" s="8">
        <f t="shared" si="5"/>
        <v>61.125</v>
      </c>
      <c r="S23" s="8">
        <f t="shared" si="6"/>
        <v>66.825000000000003</v>
      </c>
      <c r="T23" s="8">
        <f t="shared" si="7"/>
        <v>57.125</v>
      </c>
      <c r="U23" s="7">
        <f t="shared" si="8"/>
        <v>58.741666666666674</v>
      </c>
      <c r="V23" s="7">
        <f t="shared" si="9"/>
        <v>58.337500000000006</v>
      </c>
    </row>
    <row r="24" spans="1:22" ht="13.5" x14ac:dyDescent="0.25">
      <c r="A24" s="3">
        <f>RSI!A24</f>
        <v>42340</v>
      </c>
      <c r="B24" s="2">
        <f>RSI!B24</f>
        <v>6.0274000000000001</v>
      </c>
      <c r="C24" s="2">
        <f>RSI!I24</f>
        <v>52.203545213542611</v>
      </c>
      <c r="D24" s="2">
        <f>MACD!E24</f>
        <v>0</v>
      </c>
      <c r="E24" s="2">
        <f>MACD!F24</f>
        <v>0</v>
      </c>
      <c r="F24" s="2">
        <f>'Moving Avg'!D24</f>
        <v>6.0643200000000004</v>
      </c>
      <c r="G24" s="2">
        <f>'Moving Avg'!F24</f>
        <v>6.1673049999999998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BEARISH DIVERGENCE</v>
      </c>
      <c r="M24" s="7">
        <f t="shared" si="0"/>
        <v>25</v>
      </c>
      <c r="N24" s="7">
        <f t="shared" si="1"/>
        <v>45</v>
      </c>
      <c r="O24" s="7">
        <f t="shared" si="2"/>
        <v>75</v>
      </c>
      <c r="P24" s="7">
        <f t="shared" si="3"/>
        <v>0</v>
      </c>
      <c r="Q24" s="8">
        <f t="shared" si="4"/>
        <v>35.75</v>
      </c>
      <c r="R24" s="8">
        <f t="shared" si="5"/>
        <v>40.25</v>
      </c>
      <c r="S24" s="8">
        <f t="shared" si="6"/>
        <v>29.25</v>
      </c>
      <c r="T24" s="8">
        <f t="shared" si="7"/>
        <v>36.25</v>
      </c>
      <c r="U24" s="7">
        <f t="shared" si="8"/>
        <v>35.083333333333336</v>
      </c>
      <c r="V24" s="7">
        <f t="shared" si="9"/>
        <v>35.375</v>
      </c>
    </row>
    <row r="25" spans="1:22" ht="13.5" x14ac:dyDescent="0.25">
      <c r="A25" s="3">
        <f>RSI!A25</f>
        <v>42341</v>
      </c>
      <c r="B25" s="2">
        <f>RSI!B25</f>
        <v>5.9730999999999996</v>
      </c>
      <c r="C25" s="2">
        <f>RSI!I25</f>
        <v>50.35193828720255</v>
      </c>
      <c r="D25" s="2">
        <f>MACD!E25</f>
        <v>0</v>
      </c>
      <c r="E25" s="2">
        <f>MACD!F25</f>
        <v>0</v>
      </c>
      <c r="F25" s="2">
        <f>'Moving Avg'!D25</f>
        <v>6.0281199999999995</v>
      </c>
      <c r="G25" s="2">
        <f>'Moving Avg'!F25</f>
        <v>6.1321899999999996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75</v>
      </c>
      <c r="P25" s="7">
        <f t="shared" si="3"/>
        <v>0</v>
      </c>
      <c r="Q25" s="8">
        <f t="shared" si="4"/>
        <v>35.75</v>
      </c>
      <c r="R25" s="8">
        <f t="shared" si="5"/>
        <v>40.25</v>
      </c>
      <c r="S25" s="8">
        <f t="shared" si="6"/>
        <v>29.25</v>
      </c>
      <c r="T25" s="8">
        <f t="shared" si="7"/>
        <v>36.25</v>
      </c>
      <c r="U25" s="7">
        <f t="shared" si="8"/>
        <v>35.083333333333336</v>
      </c>
      <c r="V25" s="7">
        <f t="shared" si="9"/>
        <v>35.375</v>
      </c>
    </row>
    <row r="26" spans="1:22" ht="13.5" x14ac:dyDescent="0.25">
      <c r="A26" s="3">
        <f>RSI!A26</f>
        <v>42342</v>
      </c>
      <c r="B26" s="2">
        <f>RSI!B26</f>
        <v>5.9695</v>
      </c>
      <c r="C26" s="2">
        <f>RSI!I26</f>
        <v>50.224748008150783</v>
      </c>
      <c r="D26" s="2">
        <f>MACD!E26</f>
        <v>0</v>
      </c>
      <c r="E26" s="2">
        <f>MACD!F26</f>
        <v>0</v>
      </c>
      <c r="F26" s="2">
        <f>'Moving Avg'!D26</f>
        <v>6.0049599999999996</v>
      </c>
      <c r="G26" s="2">
        <f>'Moving Avg'!F26</f>
        <v>6.0820549999999995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  <c r="M26" s="7">
        <f t="shared" si="0"/>
        <v>25</v>
      </c>
      <c r="N26" s="7">
        <f t="shared" si="1"/>
        <v>45</v>
      </c>
      <c r="O26" s="7">
        <f t="shared" si="2"/>
        <v>75</v>
      </c>
      <c r="P26" s="7">
        <f t="shared" si="3"/>
        <v>0</v>
      </c>
      <c r="Q26" s="8">
        <f t="shared" si="4"/>
        <v>35.75</v>
      </c>
      <c r="R26" s="8">
        <f t="shared" si="5"/>
        <v>40.25</v>
      </c>
      <c r="S26" s="8">
        <f t="shared" si="6"/>
        <v>29.25</v>
      </c>
      <c r="T26" s="8">
        <f t="shared" si="7"/>
        <v>36.25</v>
      </c>
      <c r="U26" s="7">
        <f t="shared" si="8"/>
        <v>35.083333333333336</v>
      </c>
      <c r="V26" s="7">
        <f t="shared" si="9"/>
        <v>35.375</v>
      </c>
    </row>
    <row r="27" spans="1:22" ht="13.5" x14ac:dyDescent="0.25">
      <c r="A27" s="3">
        <f>RSI!A27</f>
        <v>42345</v>
      </c>
      <c r="B27" s="2">
        <f>RSI!B27</f>
        <v>5.9730999999999996</v>
      </c>
      <c r="C27" s="2">
        <f>RSI!I27</f>
        <v>50.35978602616818</v>
      </c>
      <c r="D27" s="2">
        <f>MACD!E27</f>
        <v>-2.5680163834906011E-2</v>
      </c>
      <c r="E27" s="2">
        <f>MACD!F27</f>
        <v>0</v>
      </c>
      <c r="F27" s="2">
        <f>'Moving Avg'!D27</f>
        <v>5.9940999999999995</v>
      </c>
      <c r="G27" s="2">
        <f>'Moving Avg'!F27</f>
        <v>6.0476650000000003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100</v>
      </c>
      <c r="O27" s="7">
        <f t="shared" si="2"/>
        <v>75</v>
      </c>
      <c r="P27" s="7">
        <f t="shared" si="3"/>
        <v>0</v>
      </c>
      <c r="Q27" s="8">
        <f t="shared" si="4"/>
        <v>55</v>
      </c>
      <c r="R27" s="8">
        <f t="shared" si="5"/>
        <v>51.25</v>
      </c>
      <c r="S27" s="8">
        <f t="shared" si="6"/>
        <v>37.5</v>
      </c>
      <c r="T27" s="8">
        <f t="shared" si="7"/>
        <v>50</v>
      </c>
      <c r="U27" s="7">
        <f t="shared" si="8"/>
        <v>47.916666666666664</v>
      </c>
      <c r="V27" s="7">
        <f t="shared" si="9"/>
        <v>48.4375</v>
      </c>
    </row>
    <row r="28" spans="1:22" ht="13.5" x14ac:dyDescent="0.25">
      <c r="A28" s="3">
        <f>RSI!A28</f>
        <v>42346</v>
      </c>
      <c r="B28" s="2">
        <f>RSI!B28</f>
        <v>5.9730999999999996</v>
      </c>
      <c r="C28" s="2">
        <f>RSI!I28</f>
        <v>50.359786026168187</v>
      </c>
      <c r="D28" s="2">
        <f>MACD!E28</f>
        <v>-3.4290710621646348E-2</v>
      </c>
      <c r="E28" s="2">
        <f>MACD!F28</f>
        <v>0</v>
      </c>
      <c r="F28" s="2">
        <f>'Moving Avg'!D28</f>
        <v>5.9832399999999994</v>
      </c>
      <c r="G28" s="2">
        <f>'Moving Avg'!F28</f>
        <v>6.0281200000000004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  <c r="M28" s="7">
        <f t="shared" si="0"/>
        <v>25</v>
      </c>
      <c r="N28" s="7">
        <f t="shared" si="1"/>
        <v>100</v>
      </c>
      <c r="O28" s="7">
        <f t="shared" si="2"/>
        <v>75</v>
      </c>
      <c r="P28" s="7">
        <f t="shared" si="3"/>
        <v>0</v>
      </c>
      <c r="Q28" s="8">
        <f t="shared" si="4"/>
        <v>55</v>
      </c>
      <c r="R28" s="8">
        <f t="shared" si="5"/>
        <v>51.25</v>
      </c>
      <c r="S28" s="8">
        <f t="shared" si="6"/>
        <v>37.5</v>
      </c>
      <c r="T28" s="8">
        <f t="shared" si="7"/>
        <v>50</v>
      </c>
      <c r="U28" s="7">
        <f t="shared" si="8"/>
        <v>47.916666666666664</v>
      </c>
      <c r="V28" s="7">
        <f t="shared" si="9"/>
        <v>48.4375</v>
      </c>
    </row>
    <row r="29" spans="1:22" ht="13.5" x14ac:dyDescent="0.25">
      <c r="A29" s="3">
        <f>RSI!A29</f>
        <v>42347</v>
      </c>
      <c r="B29" s="2">
        <f>RSI!B29</f>
        <v>5.7957000000000001</v>
      </c>
      <c r="C29" s="2">
        <f>RSI!I29</f>
        <v>43.599776173054586</v>
      </c>
      <c r="D29" s="2">
        <f>MACD!E29</f>
        <v>-2.1936116672549133E-2</v>
      </c>
      <c r="E29" s="2">
        <f>MACD!F29</f>
        <v>0</v>
      </c>
      <c r="F29" s="2">
        <f>'Moving Avg'!D29</f>
        <v>5.9368999999999996</v>
      </c>
      <c r="G29" s="2">
        <f>'Moving Avg'!F29</f>
        <v>6.0038650000000002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  <c r="M29" s="7">
        <f t="shared" si="0"/>
        <v>25</v>
      </c>
      <c r="N29" s="7">
        <f t="shared" si="1"/>
        <v>100</v>
      </c>
      <c r="O29" s="7">
        <f t="shared" si="2"/>
        <v>75</v>
      </c>
      <c r="P29" s="7">
        <f t="shared" si="3"/>
        <v>0</v>
      </c>
      <c r="Q29" s="8">
        <f t="shared" si="4"/>
        <v>55</v>
      </c>
      <c r="R29" s="8">
        <f t="shared" si="5"/>
        <v>51.25</v>
      </c>
      <c r="S29" s="8">
        <f t="shared" si="6"/>
        <v>37.5</v>
      </c>
      <c r="T29" s="8">
        <f t="shared" si="7"/>
        <v>50</v>
      </c>
      <c r="U29" s="7">
        <f t="shared" si="8"/>
        <v>47.916666666666664</v>
      </c>
      <c r="V29" s="7">
        <f t="shared" si="9"/>
        <v>48.4375</v>
      </c>
    </row>
    <row r="30" spans="1:22" ht="13.5" x14ac:dyDescent="0.25">
      <c r="A30" s="3">
        <f>RSI!A30</f>
        <v>42348</v>
      </c>
      <c r="B30" s="2">
        <f>RSI!B30</f>
        <v>5.6473000000000004</v>
      </c>
      <c r="C30" s="2">
        <f>RSI!I30</f>
        <v>38.896128360524635</v>
      </c>
      <c r="D30" s="2">
        <f>MACD!E30</f>
        <v>2.3697096440533194E-2</v>
      </c>
      <c r="E30" s="2">
        <f>MACD!F30</f>
        <v>0</v>
      </c>
      <c r="F30" s="2">
        <f>'Moving Avg'!D30</f>
        <v>5.87174</v>
      </c>
      <c r="G30" s="2">
        <f>'Moving Avg'!F30</f>
        <v>5.9801550000000008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  <c r="M30" s="7">
        <f t="shared" si="0"/>
        <v>25</v>
      </c>
      <c r="N30" s="7">
        <f t="shared" si="1"/>
        <v>0</v>
      </c>
      <c r="O30" s="7">
        <f t="shared" si="2"/>
        <v>75</v>
      </c>
      <c r="P30" s="7">
        <f t="shared" si="3"/>
        <v>0</v>
      </c>
      <c r="Q30" s="8">
        <f t="shared" si="4"/>
        <v>20</v>
      </c>
      <c r="R30" s="8">
        <f t="shared" si="5"/>
        <v>31.25</v>
      </c>
      <c r="S30" s="8">
        <f t="shared" si="6"/>
        <v>22.5</v>
      </c>
      <c r="T30" s="8">
        <f t="shared" si="7"/>
        <v>25</v>
      </c>
      <c r="U30" s="7">
        <f t="shared" si="8"/>
        <v>24.583333333333332</v>
      </c>
      <c r="V30" s="7">
        <f t="shared" si="9"/>
        <v>24.6875</v>
      </c>
    </row>
    <row r="31" spans="1:22" ht="13.5" x14ac:dyDescent="0.25">
      <c r="A31" s="3">
        <f>RSI!A31</f>
        <v>42349</v>
      </c>
      <c r="B31" s="2">
        <f>RSI!B31</f>
        <v>5.2957000000000001</v>
      </c>
      <c r="C31" s="2">
        <f>RSI!I31</f>
        <v>30.500440298724186</v>
      </c>
      <c r="D31" s="2">
        <f>MACD!E31</f>
        <v>8.0414889091062314E-2</v>
      </c>
      <c r="E31" s="2">
        <f>MACD!F31</f>
        <v>0</v>
      </c>
      <c r="F31" s="2">
        <f>'Moving Avg'!D31</f>
        <v>5.7369800000000009</v>
      </c>
      <c r="G31" s="2">
        <f>'Moving Avg'!F31</f>
        <v>5.944115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0</v>
      </c>
      <c r="O31" s="7">
        <f t="shared" si="2"/>
        <v>75</v>
      </c>
      <c r="P31" s="7">
        <f t="shared" si="3"/>
        <v>0</v>
      </c>
      <c r="Q31" s="8">
        <f t="shared" si="4"/>
        <v>20</v>
      </c>
      <c r="R31" s="8">
        <f t="shared" si="5"/>
        <v>31.25</v>
      </c>
      <c r="S31" s="8">
        <f t="shared" si="6"/>
        <v>22.5</v>
      </c>
      <c r="T31" s="8">
        <f t="shared" si="7"/>
        <v>25</v>
      </c>
      <c r="U31" s="7">
        <f t="shared" si="8"/>
        <v>24.583333333333332</v>
      </c>
      <c r="V31" s="7">
        <f t="shared" si="9"/>
        <v>24.6875</v>
      </c>
    </row>
    <row r="32" spans="1:22" ht="13.5" x14ac:dyDescent="0.25">
      <c r="A32" s="3">
        <f>RSI!A32</f>
        <v>42352</v>
      </c>
      <c r="B32" s="2">
        <f>RSI!B32</f>
        <v>5.3739999999999997</v>
      </c>
      <c r="C32" s="2">
        <f>RSI!I32</f>
        <v>33.921103235240537</v>
      </c>
      <c r="D32" s="2">
        <f>MACD!E32</f>
        <v>0.11822609542305962</v>
      </c>
      <c r="E32" s="2">
        <f>MACD!F32</f>
        <v>0</v>
      </c>
      <c r="F32" s="2">
        <f>'Moving Avg'!D32</f>
        <v>5.6171600000000002</v>
      </c>
      <c r="G32" s="2">
        <f>'Moving Avg'!F32</f>
        <v>5.9045699999999997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0</v>
      </c>
      <c r="O32" s="7">
        <f t="shared" si="2"/>
        <v>75</v>
      </c>
      <c r="P32" s="7">
        <f t="shared" si="3"/>
        <v>0</v>
      </c>
      <c r="Q32" s="8">
        <f t="shared" si="4"/>
        <v>20</v>
      </c>
      <c r="R32" s="8">
        <f t="shared" si="5"/>
        <v>31.25</v>
      </c>
      <c r="S32" s="8">
        <f t="shared" si="6"/>
        <v>22.5</v>
      </c>
      <c r="T32" s="8">
        <f t="shared" si="7"/>
        <v>25</v>
      </c>
      <c r="U32" s="7">
        <f t="shared" si="8"/>
        <v>24.583333333333332</v>
      </c>
      <c r="V32" s="7">
        <f t="shared" si="9"/>
        <v>24.6875</v>
      </c>
    </row>
    <row r="33" spans="1:22" ht="13.5" x14ac:dyDescent="0.25">
      <c r="A33" s="3">
        <f>RSI!A33</f>
        <v>42353</v>
      </c>
      <c r="B33" s="2">
        <f>RSI!B33</f>
        <v>5.4522000000000004</v>
      </c>
      <c r="C33" s="2">
        <f>RSI!I33</f>
        <v>37.243246607805702</v>
      </c>
      <c r="D33" s="2">
        <f>MACD!E33</f>
        <v>0.14815651525099938</v>
      </c>
      <c r="E33" s="2">
        <f>MACD!F33</f>
        <v>0</v>
      </c>
      <c r="F33" s="2">
        <f>'Moving Avg'!D33</f>
        <v>5.5129800000000007</v>
      </c>
      <c r="G33" s="2">
        <f>'Moving Avg'!F33</f>
        <v>5.8787050000000001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  <c r="M33" s="7">
        <f t="shared" si="0"/>
        <v>25</v>
      </c>
      <c r="N33" s="7">
        <f t="shared" si="1"/>
        <v>0</v>
      </c>
      <c r="O33" s="7">
        <f t="shared" si="2"/>
        <v>75</v>
      </c>
      <c r="P33" s="7">
        <f t="shared" si="3"/>
        <v>0</v>
      </c>
      <c r="Q33" s="8">
        <f t="shared" si="4"/>
        <v>20</v>
      </c>
      <c r="R33" s="8">
        <f t="shared" si="5"/>
        <v>31.25</v>
      </c>
      <c r="S33" s="8">
        <f t="shared" si="6"/>
        <v>22.5</v>
      </c>
      <c r="T33" s="8">
        <f t="shared" si="7"/>
        <v>25</v>
      </c>
      <c r="U33" s="7">
        <f t="shared" si="8"/>
        <v>24.583333333333332</v>
      </c>
      <c r="V33" s="7">
        <f t="shared" si="9"/>
        <v>24.6875</v>
      </c>
    </row>
    <row r="34" spans="1:22" ht="13.5" x14ac:dyDescent="0.25">
      <c r="A34" s="3">
        <f>RSI!A34</f>
        <v>42354</v>
      </c>
      <c r="B34" s="2">
        <f>RSI!B34</f>
        <v>5.5217999999999998</v>
      </c>
      <c r="C34" s="2">
        <f>RSI!I34</f>
        <v>40.128366498854781</v>
      </c>
      <c r="D34" s="2">
        <f>MACD!E34</f>
        <v>0.1713173112386901</v>
      </c>
      <c r="E34" s="2">
        <f>MACD!F34</f>
        <v>0</v>
      </c>
      <c r="F34" s="2">
        <f>'Moving Avg'!D34</f>
        <v>5.4581999999999997</v>
      </c>
      <c r="G34" s="2">
        <f>'Moving Avg'!F34</f>
        <v>5.8563199999999993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  <c r="M34" s="7">
        <f t="shared" si="0"/>
        <v>25</v>
      </c>
      <c r="N34" s="7">
        <f t="shared" si="1"/>
        <v>0</v>
      </c>
      <c r="O34" s="7">
        <f t="shared" si="2"/>
        <v>75</v>
      </c>
      <c r="P34" s="7">
        <f t="shared" si="3"/>
        <v>0</v>
      </c>
      <c r="Q34" s="8">
        <f t="shared" si="4"/>
        <v>20</v>
      </c>
      <c r="R34" s="8">
        <f t="shared" si="5"/>
        <v>31.25</v>
      </c>
      <c r="S34" s="8">
        <f t="shared" si="6"/>
        <v>22.5</v>
      </c>
      <c r="T34" s="8">
        <f t="shared" si="7"/>
        <v>25</v>
      </c>
      <c r="U34" s="7">
        <f t="shared" si="8"/>
        <v>24.583333333333332</v>
      </c>
      <c r="V34" s="7">
        <f t="shared" si="9"/>
        <v>24.6875</v>
      </c>
    </row>
    <row r="35" spans="1:22" ht="13.5" x14ac:dyDescent="0.25">
      <c r="A35" s="3">
        <f>RSI!A35</f>
        <v>42355</v>
      </c>
      <c r="B35" s="2">
        <f>RSI!B35</f>
        <v>5.6521999999999997</v>
      </c>
      <c r="C35" s="2">
        <f>RSI!I35</f>
        <v>45.210582457729451</v>
      </c>
      <c r="D35" s="2">
        <f>MACD!E35</f>
        <v>0.17525961793857636</v>
      </c>
      <c r="E35" s="2">
        <f>MACD!F35</f>
        <v>7.057383713931327E-2</v>
      </c>
      <c r="F35" s="2">
        <f>'Moving Avg'!D35</f>
        <v>5.4591799999999999</v>
      </c>
      <c r="G35" s="2">
        <f>'Moving Avg'!F35</f>
        <v>5.8411799999999996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BULLISH DIVERGENCE</v>
      </c>
      <c r="M35" s="7">
        <f t="shared" si="0"/>
        <v>25</v>
      </c>
      <c r="N35" s="7">
        <f t="shared" si="1"/>
        <v>0</v>
      </c>
      <c r="O35" s="7">
        <f t="shared" si="2"/>
        <v>75</v>
      </c>
      <c r="P35" s="7">
        <f t="shared" si="3"/>
        <v>83</v>
      </c>
      <c r="Q35" s="8">
        <f t="shared" si="4"/>
        <v>32.450000000000003</v>
      </c>
      <c r="R35" s="8">
        <f t="shared" si="5"/>
        <v>52</v>
      </c>
      <c r="S35" s="8">
        <f t="shared" si="6"/>
        <v>59.85</v>
      </c>
      <c r="T35" s="8">
        <f t="shared" si="7"/>
        <v>45.75</v>
      </c>
      <c r="U35" s="7">
        <f t="shared" si="8"/>
        <v>48.1</v>
      </c>
      <c r="V35" s="7">
        <f t="shared" si="9"/>
        <v>47.512500000000003</v>
      </c>
    </row>
    <row r="36" spans="1:22" ht="13.5" x14ac:dyDescent="0.25">
      <c r="A36" s="3">
        <f>RSI!A36</f>
        <v>42356</v>
      </c>
      <c r="B36" s="2">
        <f>RSI!B36</f>
        <v>5.6521999999999997</v>
      </c>
      <c r="C36" s="2">
        <f>RSI!I36</f>
        <v>45.210582457729451</v>
      </c>
      <c r="D36" s="2">
        <f>MACD!E36</f>
        <v>0.1794541930688176</v>
      </c>
      <c r="E36" s="2">
        <f>MACD!F36</f>
        <v>9.2349908325214142E-2</v>
      </c>
      <c r="F36" s="2">
        <f>'Moving Avg'!D36</f>
        <v>5.5304799999999998</v>
      </c>
      <c r="G36" s="2">
        <f>'Moving Avg'!F36</f>
        <v>5.826039999999999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  <c r="M36" s="7">
        <f t="shared" si="0"/>
        <v>25</v>
      </c>
      <c r="N36" s="7">
        <f t="shared" si="1"/>
        <v>0</v>
      </c>
      <c r="O36" s="7">
        <f t="shared" si="2"/>
        <v>75</v>
      </c>
      <c r="P36" s="7">
        <f t="shared" si="3"/>
        <v>100</v>
      </c>
      <c r="Q36" s="8">
        <f t="shared" si="4"/>
        <v>35</v>
      </c>
      <c r="R36" s="8">
        <f t="shared" si="5"/>
        <v>56.25</v>
      </c>
      <c r="S36" s="8">
        <f t="shared" si="6"/>
        <v>67.5</v>
      </c>
      <c r="T36" s="8">
        <f t="shared" si="7"/>
        <v>50</v>
      </c>
      <c r="U36" s="7">
        <f t="shared" si="8"/>
        <v>52.916666666666664</v>
      </c>
      <c r="V36" s="7">
        <f t="shared" si="9"/>
        <v>52.1875</v>
      </c>
    </row>
    <row r="37" spans="1:22" ht="13.5" x14ac:dyDescent="0.25">
      <c r="A37" s="3">
        <f>RSI!A37</f>
        <v>42359</v>
      </c>
      <c r="B37" s="2">
        <f>RSI!B37</f>
        <v>5.6521999999999997</v>
      </c>
      <c r="C37" s="2">
        <f>RSI!I37</f>
        <v>45.210582457729444</v>
      </c>
      <c r="D37" s="2">
        <f>MACD!E37</f>
        <v>0.18486527964585697</v>
      </c>
      <c r="E37" s="2">
        <f>MACD!F37</f>
        <v>0.11085298258934272</v>
      </c>
      <c r="F37" s="2">
        <f>'Moving Avg'!D37</f>
        <v>5.5861200000000002</v>
      </c>
      <c r="G37" s="2">
        <f>'Moving Avg'!F37</f>
        <v>5.8118049999999988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  <c r="M37" s="7">
        <f t="shared" si="0"/>
        <v>25</v>
      </c>
      <c r="N37" s="7">
        <f t="shared" si="1"/>
        <v>0</v>
      </c>
      <c r="O37" s="7">
        <f t="shared" si="2"/>
        <v>75</v>
      </c>
      <c r="P37" s="7">
        <f t="shared" si="3"/>
        <v>100</v>
      </c>
      <c r="Q37" s="8">
        <f t="shared" si="4"/>
        <v>35</v>
      </c>
      <c r="R37" s="8">
        <f t="shared" si="5"/>
        <v>56.25</v>
      </c>
      <c r="S37" s="8">
        <f t="shared" si="6"/>
        <v>67.5</v>
      </c>
      <c r="T37" s="8">
        <f t="shared" si="7"/>
        <v>50</v>
      </c>
      <c r="U37" s="7">
        <f t="shared" si="8"/>
        <v>52.916666666666664</v>
      </c>
      <c r="V37" s="7">
        <f t="shared" si="9"/>
        <v>52.1875</v>
      </c>
    </row>
    <row r="38" spans="1:22" ht="13.5" x14ac:dyDescent="0.25">
      <c r="A38" s="3">
        <f>RSI!A38</f>
        <v>42360</v>
      </c>
      <c r="B38" s="2">
        <f>RSI!B38</f>
        <v>5.6478999999999999</v>
      </c>
      <c r="C38" s="2">
        <f>RSI!I38</f>
        <v>45.053074913639158</v>
      </c>
      <c r="D38" s="2">
        <f>MACD!E38</f>
        <v>0.19097350668318658</v>
      </c>
      <c r="E38" s="2">
        <f>MACD!F38</f>
        <v>0.12687708740811149</v>
      </c>
      <c r="F38" s="2">
        <f>'Moving Avg'!D38</f>
        <v>5.6252599999999999</v>
      </c>
      <c r="G38" s="2">
        <f>'Moving Avg'!F38</f>
        <v>5.7955449999999988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25</v>
      </c>
      <c r="N38" s="7">
        <f t="shared" si="1"/>
        <v>0</v>
      </c>
      <c r="O38" s="7">
        <f t="shared" si="2"/>
        <v>75</v>
      </c>
      <c r="P38" s="7">
        <f t="shared" si="3"/>
        <v>100</v>
      </c>
      <c r="Q38" s="8">
        <f t="shared" si="4"/>
        <v>35</v>
      </c>
      <c r="R38" s="8">
        <f t="shared" si="5"/>
        <v>56.25</v>
      </c>
      <c r="S38" s="8">
        <f t="shared" si="6"/>
        <v>67.5</v>
      </c>
      <c r="T38" s="8">
        <f t="shared" si="7"/>
        <v>50</v>
      </c>
      <c r="U38" s="7">
        <f t="shared" si="8"/>
        <v>52.916666666666664</v>
      </c>
      <c r="V38" s="7">
        <f t="shared" si="9"/>
        <v>52.1875</v>
      </c>
    </row>
    <row r="39" spans="1:22" ht="13.5" x14ac:dyDescent="0.25">
      <c r="A39" s="3">
        <f>RSI!A39</f>
        <v>42361</v>
      </c>
      <c r="B39" s="2">
        <f>RSI!B39</f>
        <v>5.5217999999999998</v>
      </c>
      <c r="C39" s="2">
        <f>RSI!I39</f>
        <v>40.58743057828238</v>
      </c>
      <c r="D39" s="2">
        <f>MACD!E39</f>
        <v>0.17933723434282367</v>
      </c>
      <c r="E39" s="2">
        <f>MACD!F39</f>
        <v>0.13736911679505392</v>
      </c>
      <c r="F39" s="2">
        <f>'Moving Avg'!D39</f>
        <v>5.625259999999999</v>
      </c>
      <c r="G39" s="2">
        <f>'Moving Avg'!F39</f>
        <v>5.7711699999999988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NEUTRAL</v>
      </c>
      <c r="M39" s="7">
        <f t="shared" si="0"/>
        <v>25</v>
      </c>
      <c r="N39" s="7">
        <f t="shared" si="1"/>
        <v>0</v>
      </c>
      <c r="O39" s="7">
        <f t="shared" si="2"/>
        <v>75</v>
      </c>
      <c r="P39" s="7">
        <f t="shared" si="3"/>
        <v>0</v>
      </c>
      <c r="Q39" s="8">
        <f t="shared" si="4"/>
        <v>20</v>
      </c>
      <c r="R39" s="8">
        <f t="shared" si="5"/>
        <v>31.25</v>
      </c>
      <c r="S39" s="8">
        <f t="shared" si="6"/>
        <v>22.5</v>
      </c>
      <c r="T39" s="8">
        <f t="shared" si="7"/>
        <v>25</v>
      </c>
      <c r="U39" s="7">
        <f t="shared" si="8"/>
        <v>24.583333333333332</v>
      </c>
      <c r="V39" s="7">
        <f t="shared" si="9"/>
        <v>24.6875</v>
      </c>
    </row>
    <row r="40" spans="1:22" ht="13.5" x14ac:dyDescent="0.25">
      <c r="A40" s="3">
        <f>RSI!A40</f>
        <v>42363</v>
      </c>
      <c r="B40" s="2">
        <f>RSI!B40</f>
        <v>5.7695999999999996</v>
      </c>
      <c r="C40" s="2">
        <f>RSI!I40</f>
        <v>50.889117177658541</v>
      </c>
      <c r="D40" s="2">
        <f>MACD!E40</f>
        <v>0.13011181032296371</v>
      </c>
      <c r="E40" s="2">
        <f>MACD!F40</f>
        <v>0.13591765550063589</v>
      </c>
      <c r="F40" s="2">
        <f>'Moving Avg'!D40</f>
        <v>5.6487400000000001</v>
      </c>
      <c r="G40" s="2">
        <f>'Moving Avg'!F40</f>
        <v>5.7519449999999983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  <c r="M40" s="7">
        <f t="shared" si="0"/>
        <v>25</v>
      </c>
      <c r="N40" s="7">
        <f t="shared" si="1"/>
        <v>45</v>
      </c>
      <c r="O40" s="7">
        <f t="shared" si="2"/>
        <v>75</v>
      </c>
      <c r="P40" s="7">
        <f t="shared" si="3"/>
        <v>0</v>
      </c>
      <c r="Q40" s="8">
        <f t="shared" si="4"/>
        <v>35.75</v>
      </c>
      <c r="R40" s="8">
        <f t="shared" si="5"/>
        <v>40.25</v>
      </c>
      <c r="S40" s="8">
        <f t="shared" si="6"/>
        <v>29.25</v>
      </c>
      <c r="T40" s="8">
        <f t="shared" si="7"/>
        <v>36.25</v>
      </c>
      <c r="U40" s="7">
        <f t="shared" si="8"/>
        <v>35.083333333333336</v>
      </c>
      <c r="V40" s="7">
        <f t="shared" si="9"/>
        <v>35.375</v>
      </c>
    </row>
    <row r="41" spans="1:22" ht="13.5" x14ac:dyDescent="0.25">
      <c r="A41" s="3">
        <f>RSI!A41</f>
        <v>42366</v>
      </c>
      <c r="B41" s="2">
        <f>RSI!B41</f>
        <v>6.0262000000000002</v>
      </c>
      <c r="C41" s="2">
        <f>RSI!I41</f>
        <v>58.846600672355443</v>
      </c>
      <c r="D41" s="2">
        <f>MACD!E41</f>
        <v>1.5568679705432409E-2</v>
      </c>
      <c r="E41" s="2">
        <f>MACD!F41</f>
        <v>0.1118478603415952</v>
      </c>
      <c r="F41" s="2">
        <f>'Moving Avg'!D41</f>
        <v>5.7235399999999998</v>
      </c>
      <c r="G41" s="2">
        <f>'Moving Avg'!F41</f>
        <v>5.7489899999999992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  <c r="M41" s="7">
        <f t="shared" si="0"/>
        <v>25</v>
      </c>
      <c r="N41" s="7">
        <f t="shared" si="1"/>
        <v>100</v>
      </c>
      <c r="O41" s="7">
        <f t="shared" si="2"/>
        <v>75</v>
      </c>
      <c r="P41" s="7">
        <f t="shared" si="3"/>
        <v>0</v>
      </c>
      <c r="Q41" s="8">
        <f t="shared" si="4"/>
        <v>55</v>
      </c>
      <c r="R41" s="8">
        <f t="shared" si="5"/>
        <v>51.25</v>
      </c>
      <c r="S41" s="8">
        <f t="shared" si="6"/>
        <v>37.5</v>
      </c>
      <c r="T41" s="8">
        <f t="shared" si="7"/>
        <v>50</v>
      </c>
      <c r="U41" s="7">
        <f t="shared" si="8"/>
        <v>47.916666666666664</v>
      </c>
      <c r="V41" s="7">
        <f t="shared" si="9"/>
        <v>48.4375</v>
      </c>
    </row>
    <row r="42" spans="1:22" ht="13.5" x14ac:dyDescent="0.25">
      <c r="A42" s="3">
        <f>RSI!A42</f>
        <v>42367</v>
      </c>
      <c r="B42" s="2">
        <f>RSI!B42</f>
        <v>6.2957000000000001</v>
      </c>
      <c r="C42" s="2">
        <f>RSI!I42</f>
        <v>65.220536473908254</v>
      </c>
      <c r="D42" s="2">
        <f>MACD!E42</f>
        <v>-9.0592105589846206E-2</v>
      </c>
      <c r="E42" s="2">
        <f>MACD!F42</f>
        <v>7.1359867155306927E-2</v>
      </c>
      <c r="F42" s="2">
        <f>'Moving Avg'!D42</f>
        <v>5.8522400000000001</v>
      </c>
      <c r="G42" s="2">
        <f>'Moving Avg'!F42</f>
        <v>5.7624049999999993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BEARISH DIVERGENCE</v>
      </c>
      <c r="M42" s="7">
        <f t="shared" si="0"/>
        <v>25</v>
      </c>
      <c r="N42" s="7">
        <f t="shared" si="1"/>
        <v>100</v>
      </c>
      <c r="O42" s="7">
        <f t="shared" si="2"/>
        <v>75</v>
      </c>
      <c r="P42" s="7">
        <f t="shared" si="3"/>
        <v>0</v>
      </c>
      <c r="Q42" s="8">
        <f t="shared" si="4"/>
        <v>55</v>
      </c>
      <c r="R42" s="8">
        <f t="shared" si="5"/>
        <v>51.25</v>
      </c>
      <c r="S42" s="8">
        <f t="shared" si="6"/>
        <v>37.5</v>
      </c>
      <c r="T42" s="8">
        <f t="shared" si="7"/>
        <v>50</v>
      </c>
      <c r="U42" s="7">
        <f t="shared" si="8"/>
        <v>47.916666666666664</v>
      </c>
      <c r="V42" s="7">
        <f t="shared" si="9"/>
        <v>48.4375</v>
      </c>
    </row>
    <row r="43" spans="1:22" ht="13.5" x14ac:dyDescent="0.25">
      <c r="A43" s="3">
        <f>RSI!A43</f>
        <v>42368</v>
      </c>
      <c r="B43" s="2">
        <f>RSI!B43</f>
        <v>6.5782999999999996</v>
      </c>
      <c r="C43" s="2">
        <f>RSI!I43</f>
        <v>70.39804107605606</v>
      </c>
      <c r="D43" s="2">
        <f>MACD!E43</f>
        <v>-0.19214038916204679</v>
      </c>
      <c r="E43" s="2">
        <f>MACD!F43</f>
        <v>1.8659815891836184E-2</v>
      </c>
      <c r="F43" s="2">
        <f>'Moving Avg'!D43</f>
        <v>6.0383199999999997</v>
      </c>
      <c r="G43" s="2">
        <f>'Moving Avg'!F43</f>
        <v>5.7899499999999993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  <c r="M43" s="7">
        <f t="shared" si="0"/>
        <v>0</v>
      </c>
      <c r="N43" s="7">
        <f t="shared" si="1"/>
        <v>100</v>
      </c>
      <c r="O43" s="7">
        <f t="shared" si="2"/>
        <v>75</v>
      </c>
      <c r="P43" s="7">
        <f t="shared" si="3"/>
        <v>0</v>
      </c>
      <c r="Q43" s="8">
        <f t="shared" si="4"/>
        <v>46.25</v>
      </c>
      <c r="R43" s="8">
        <f t="shared" si="5"/>
        <v>46.25</v>
      </c>
      <c r="S43" s="8">
        <f t="shared" si="6"/>
        <v>33.75</v>
      </c>
      <c r="T43" s="8">
        <f t="shared" si="7"/>
        <v>43.75</v>
      </c>
      <c r="U43" s="7">
        <f t="shared" si="8"/>
        <v>42.083333333333336</v>
      </c>
      <c r="V43" s="7">
        <f t="shared" si="9"/>
        <v>42.5</v>
      </c>
    </row>
    <row r="44" spans="1:22" ht="13.5" x14ac:dyDescent="0.25">
      <c r="A44" s="3">
        <f>RSI!A44</f>
        <v>42369</v>
      </c>
      <c r="B44" s="2">
        <f>RSI!B44</f>
        <v>6.8739999999999997</v>
      </c>
      <c r="C44" s="2">
        <f>RSI!I44</f>
        <v>74.650422318203539</v>
      </c>
      <c r="D44" s="2">
        <f>MACD!E44</f>
        <v>-0.2935404359589322</v>
      </c>
      <c r="E44" s="2">
        <f>MACD!F44</f>
        <v>-4.3780234478317491E-2</v>
      </c>
      <c r="F44" s="2">
        <f>'Moving Avg'!D44</f>
        <v>6.3087599999999995</v>
      </c>
      <c r="G44" s="2">
        <f>'Moving Avg'!F44</f>
        <v>5.832279999999999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0</v>
      </c>
      <c r="N44" s="7">
        <f t="shared" si="1"/>
        <v>100</v>
      </c>
      <c r="O44" s="7">
        <f t="shared" si="2"/>
        <v>75</v>
      </c>
      <c r="P44" s="7">
        <f t="shared" si="3"/>
        <v>100</v>
      </c>
      <c r="Q44" s="8">
        <f t="shared" si="4"/>
        <v>61.25</v>
      </c>
      <c r="R44" s="8">
        <f t="shared" si="5"/>
        <v>71.25</v>
      </c>
      <c r="S44" s="8">
        <f t="shared" si="6"/>
        <v>78.75</v>
      </c>
      <c r="T44" s="8">
        <f t="shared" si="7"/>
        <v>68.75</v>
      </c>
      <c r="U44" s="7">
        <f t="shared" si="8"/>
        <v>70.416666666666671</v>
      </c>
      <c r="V44" s="7">
        <f t="shared" si="9"/>
        <v>70</v>
      </c>
    </row>
    <row r="45" spans="1:22" ht="13.5" x14ac:dyDescent="0.25">
      <c r="A45" s="3">
        <f>RSI!A45</f>
        <v>42373</v>
      </c>
      <c r="B45" s="2">
        <f>RSI!B45</f>
        <v>7.2914000000000003</v>
      </c>
      <c r="C45" s="2">
        <f>RSI!I45</f>
        <v>79.193898523840744</v>
      </c>
      <c r="D45" s="2">
        <f>MACD!E45</f>
        <v>-0.39590639358089152</v>
      </c>
      <c r="E45" s="2">
        <f>MACD!F45</f>
        <v>-0.1142054662988323</v>
      </c>
      <c r="F45" s="2">
        <f>'Moving Avg'!D45</f>
        <v>6.6131199999999994</v>
      </c>
      <c r="G45" s="2">
        <f>'Moving Avg'!F45</f>
        <v>5.8981949999999994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0</v>
      </c>
      <c r="N45" s="7">
        <f t="shared" si="1"/>
        <v>100</v>
      </c>
      <c r="O45" s="7">
        <f t="shared" si="2"/>
        <v>75</v>
      </c>
      <c r="P45" s="7">
        <f t="shared" si="3"/>
        <v>100</v>
      </c>
      <c r="Q45" s="8">
        <f t="shared" si="4"/>
        <v>61.25</v>
      </c>
      <c r="R45" s="8">
        <f t="shared" si="5"/>
        <v>71.25</v>
      </c>
      <c r="S45" s="8">
        <f t="shared" si="6"/>
        <v>78.75</v>
      </c>
      <c r="T45" s="8">
        <f t="shared" si="7"/>
        <v>68.75</v>
      </c>
      <c r="U45" s="7">
        <f t="shared" si="8"/>
        <v>70.416666666666671</v>
      </c>
      <c r="V45" s="7">
        <f t="shared" si="9"/>
        <v>70</v>
      </c>
    </row>
    <row r="46" spans="1:22" ht="13.5" x14ac:dyDescent="0.25">
      <c r="A46" s="3">
        <f>RSI!A46</f>
        <v>42374</v>
      </c>
      <c r="B46" s="2">
        <f>RSI!B46</f>
        <v>7.2610000000000001</v>
      </c>
      <c r="C46" s="2">
        <f>RSI!I46</f>
        <v>78.09602507663331</v>
      </c>
      <c r="D46" s="2">
        <f>MACD!E46</f>
        <v>-0.48802437868549386</v>
      </c>
      <c r="E46" s="2">
        <f>MACD!F46</f>
        <v>-0.18896924877616461</v>
      </c>
      <c r="F46" s="2">
        <f>'Moving Avg'!D46</f>
        <v>6.8600799999999991</v>
      </c>
      <c r="G46" s="2">
        <f>'Moving Avg'!F46</f>
        <v>5.962769999999999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0</v>
      </c>
      <c r="N46" s="7">
        <f t="shared" si="1"/>
        <v>100</v>
      </c>
      <c r="O46" s="7">
        <f t="shared" si="2"/>
        <v>75</v>
      </c>
      <c r="P46" s="7">
        <f t="shared" si="3"/>
        <v>100</v>
      </c>
      <c r="Q46" s="8">
        <f t="shared" si="4"/>
        <v>61.25</v>
      </c>
      <c r="R46" s="8">
        <f t="shared" si="5"/>
        <v>71.25</v>
      </c>
      <c r="S46" s="8">
        <f t="shared" si="6"/>
        <v>78.75</v>
      </c>
      <c r="T46" s="8">
        <f t="shared" si="7"/>
        <v>68.75</v>
      </c>
      <c r="U46" s="7">
        <f t="shared" si="8"/>
        <v>70.416666666666671</v>
      </c>
      <c r="V46" s="7">
        <f t="shared" si="9"/>
        <v>70</v>
      </c>
    </row>
    <row r="47" spans="1:22" ht="13.5" x14ac:dyDescent="0.25">
      <c r="A47" s="3">
        <f>RSI!A47</f>
        <v>42375</v>
      </c>
      <c r="B47" s="2">
        <f>RSI!B47</f>
        <v>7.5871000000000004</v>
      </c>
      <c r="C47" s="2">
        <f>RSI!I47</f>
        <v>81.119677495328531</v>
      </c>
      <c r="D47" s="2">
        <f>MACD!E47</f>
        <v>-0.59712451654595977</v>
      </c>
      <c r="E47" s="2">
        <f>MACD!F47</f>
        <v>-0.27060030233012367</v>
      </c>
      <c r="F47" s="2">
        <f>'Moving Avg'!D47</f>
        <v>7.11836</v>
      </c>
      <c r="G47" s="2">
        <f>'Moving Avg'!F47</f>
        <v>6.0434699999999992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0</v>
      </c>
      <c r="N47" s="7">
        <f t="shared" si="1"/>
        <v>100</v>
      </c>
      <c r="O47" s="7">
        <f t="shared" si="2"/>
        <v>75</v>
      </c>
      <c r="P47" s="7">
        <f t="shared" si="3"/>
        <v>100</v>
      </c>
      <c r="Q47" s="8">
        <f t="shared" si="4"/>
        <v>61.25</v>
      </c>
      <c r="R47" s="8">
        <f t="shared" si="5"/>
        <v>71.25</v>
      </c>
      <c r="S47" s="8">
        <f t="shared" si="6"/>
        <v>78.75</v>
      </c>
      <c r="T47" s="8">
        <f t="shared" si="7"/>
        <v>68.75</v>
      </c>
      <c r="U47" s="7">
        <f t="shared" si="8"/>
        <v>70.416666666666671</v>
      </c>
      <c r="V47" s="7">
        <f t="shared" si="9"/>
        <v>70</v>
      </c>
    </row>
    <row r="48" spans="1:22" ht="13.5" x14ac:dyDescent="0.25">
      <c r="A48" s="3">
        <f>RSI!A48</f>
        <v>42376</v>
      </c>
      <c r="B48" s="2">
        <f>RSI!B48</f>
        <v>7.8131000000000004</v>
      </c>
      <c r="C48" s="2">
        <f>RSI!I48</f>
        <v>82.883173589767836</v>
      </c>
      <c r="D48" s="2">
        <f>MACD!E48</f>
        <v>-0.71524941639053008</v>
      </c>
      <c r="E48" s="2">
        <f>MACD!F48</f>
        <v>-0.35953012514220495</v>
      </c>
      <c r="F48" s="2">
        <f>'Moving Avg'!D48</f>
        <v>7.3653199999999996</v>
      </c>
      <c r="G48" s="2">
        <f>'Moving Avg'!F48</f>
        <v>6.1354699999999998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0</v>
      </c>
      <c r="N48" s="7">
        <f t="shared" si="1"/>
        <v>100</v>
      </c>
      <c r="O48" s="7">
        <f t="shared" si="2"/>
        <v>75</v>
      </c>
      <c r="P48" s="7">
        <f t="shared" si="3"/>
        <v>100</v>
      </c>
      <c r="Q48" s="8">
        <f t="shared" si="4"/>
        <v>61.25</v>
      </c>
      <c r="R48" s="8">
        <f t="shared" si="5"/>
        <v>71.25</v>
      </c>
      <c r="S48" s="8">
        <f t="shared" si="6"/>
        <v>78.75</v>
      </c>
      <c r="T48" s="8">
        <f t="shared" si="7"/>
        <v>68.75</v>
      </c>
      <c r="U48" s="7">
        <f t="shared" si="8"/>
        <v>70.416666666666671</v>
      </c>
      <c r="V48" s="7">
        <f t="shared" si="9"/>
        <v>70</v>
      </c>
    </row>
    <row r="49" spans="1:22" ht="13.5" x14ac:dyDescent="0.25">
      <c r="A49" s="3">
        <f>RSI!A49</f>
        <v>42377</v>
      </c>
      <c r="B49" s="2">
        <f>RSI!B49</f>
        <v>7.8262</v>
      </c>
      <c r="C49" s="2">
        <f>RSI!I49</f>
        <v>82.982396289531323</v>
      </c>
      <c r="D49" s="2">
        <f>MACD!E49</f>
        <v>-0.84469143858909135</v>
      </c>
      <c r="E49" s="2">
        <f>MACD!F49</f>
        <v>-0.45656238783158226</v>
      </c>
      <c r="F49" s="2">
        <f>'Moving Avg'!D49</f>
        <v>7.5557600000000011</v>
      </c>
      <c r="G49" s="2">
        <f>'Moving Avg'!F49</f>
        <v>6.2369949999999994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0</v>
      </c>
      <c r="N49" s="7">
        <f t="shared" si="1"/>
        <v>100</v>
      </c>
      <c r="O49" s="7">
        <f t="shared" si="2"/>
        <v>75</v>
      </c>
      <c r="P49" s="7">
        <f t="shared" si="3"/>
        <v>100</v>
      </c>
      <c r="Q49" s="8">
        <f t="shared" si="4"/>
        <v>61.25</v>
      </c>
      <c r="R49" s="8">
        <f t="shared" si="5"/>
        <v>71.25</v>
      </c>
      <c r="S49" s="8">
        <f t="shared" si="6"/>
        <v>78.75</v>
      </c>
      <c r="T49" s="8">
        <f t="shared" si="7"/>
        <v>68.75</v>
      </c>
      <c r="U49" s="7">
        <f t="shared" si="8"/>
        <v>70.416666666666671</v>
      </c>
      <c r="V49" s="7">
        <f t="shared" si="9"/>
        <v>70</v>
      </c>
    </row>
    <row r="50" spans="1:22" ht="13.5" x14ac:dyDescent="0.25">
      <c r="A50" s="3">
        <f>RSI!A50</f>
        <v>42380</v>
      </c>
      <c r="B50" s="2">
        <f>RSI!B50</f>
        <v>7.7392000000000003</v>
      </c>
      <c r="C50" s="2">
        <f>RSI!I50</f>
        <v>79.678973473931677</v>
      </c>
      <c r="D50" s="2">
        <f>MACD!E50</f>
        <v>-0.91817346237897102</v>
      </c>
      <c r="E50" s="2">
        <f>MACD!F50</f>
        <v>-0.5488846027410601</v>
      </c>
      <c r="F50" s="2">
        <f>'Moving Avg'!D50</f>
        <v>7.6453200000000008</v>
      </c>
      <c r="G50" s="2">
        <f>'Moving Avg'!F50</f>
        <v>6.3415899999999992</v>
      </c>
      <c r="H50" s="2">
        <f>'Moving Avg'!G50</f>
        <v>6.1967877551020409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0</v>
      </c>
      <c r="N50" s="7">
        <f t="shared" si="1"/>
        <v>100</v>
      </c>
      <c r="O50" s="7">
        <f t="shared" si="2"/>
        <v>75</v>
      </c>
      <c r="P50" s="7">
        <f t="shared" si="3"/>
        <v>100</v>
      </c>
      <c r="Q50" s="8">
        <f t="shared" si="4"/>
        <v>61.25</v>
      </c>
      <c r="R50" s="8">
        <f t="shared" si="5"/>
        <v>71.25</v>
      </c>
      <c r="S50" s="8">
        <f t="shared" si="6"/>
        <v>78.75</v>
      </c>
      <c r="T50" s="8">
        <f t="shared" si="7"/>
        <v>68.75</v>
      </c>
      <c r="U50" s="7">
        <f t="shared" si="8"/>
        <v>70.416666666666671</v>
      </c>
      <c r="V50" s="7">
        <f t="shared" si="9"/>
        <v>70</v>
      </c>
    </row>
    <row r="51" spans="1:22" ht="13.5" x14ac:dyDescent="0.25">
      <c r="A51" s="3">
        <f>RSI!A51</f>
        <v>42381</v>
      </c>
      <c r="B51" s="2">
        <f>RSI!B51</f>
        <v>7.7392000000000003</v>
      </c>
      <c r="C51" s="2">
        <f>RSI!I51</f>
        <v>79.678973473931677</v>
      </c>
      <c r="D51" s="2">
        <f>MACD!E51</f>
        <v>-0.94824999426700796</v>
      </c>
      <c r="E51" s="2">
        <f>MACD!F51</f>
        <v>-0.62875768104624974</v>
      </c>
      <c r="F51" s="2">
        <f>'Moving Avg'!D51</f>
        <v>7.7409600000000012</v>
      </c>
      <c r="G51" s="2">
        <f>'Moving Avg'!F51</f>
        <v>6.4637649999999995</v>
      </c>
      <c r="H51" s="2">
        <f>'Moving Avg'!G51</f>
        <v>6.2276360000000004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0</v>
      </c>
      <c r="N51" s="7">
        <f t="shared" si="1"/>
        <v>100</v>
      </c>
      <c r="O51" s="7">
        <f t="shared" si="2"/>
        <v>75</v>
      </c>
      <c r="P51" s="7">
        <f t="shared" si="3"/>
        <v>100</v>
      </c>
      <c r="Q51" s="8">
        <f t="shared" si="4"/>
        <v>61.25</v>
      </c>
      <c r="R51" s="8">
        <f t="shared" si="5"/>
        <v>71.25</v>
      </c>
      <c r="S51" s="8">
        <f t="shared" si="6"/>
        <v>78.75</v>
      </c>
      <c r="T51" s="8">
        <f t="shared" si="7"/>
        <v>68.75</v>
      </c>
      <c r="U51" s="7">
        <f t="shared" si="8"/>
        <v>70.416666666666671</v>
      </c>
      <c r="V51" s="7">
        <f t="shared" si="9"/>
        <v>70</v>
      </c>
    </row>
    <row r="52" spans="1:22" ht="13.5" x14ac:dyDescent="0.25">
      <c r="A52" s="3">
        <f>RSI!A52</f>
        <v>42382</v>
      </c>
      <c r="B52" s="2">
        <f>RSI!B52</f>
        <v>7.7435999999999998</v>
      </c>
      <c r="C52" s="2">
        <f>RSI!I52</f>
        <v>79.72631189232095</v>
      </c>
      <c r="D52" s="2">
        <f>MACD!E52</f>
        <v>-0.9393937158970429</v>
      </c>
      <c r="E52" s="2">
        <f>MACD!F52</f>
        <v>-0.69088488801640835</v>
      </c>
      <c r="F52" s="2">
        <f>'Moving Avg'!D52</f>
        <v>7.7722600000000002</v>
      </c>
      <c r="G52" s="2">
        <f>'Moving Avg'!F52</f>
        <v>6.5822449999999986</v>
      </c>
      <c r="H52" s="2">
        <f>'Moving Avg'!G52</f>
        <v>6.264494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0</v>
      </c>
      <c r="N52" s="7">
        <f t="shared" si="1"/>
        <v>100</v>
      </c>
      <c r="O52" s="7">
        <f t="shared" si="2"/>
        <v>75</v>
      </c>
      <c r="P52" s="7">
        <f t="shared" si="3"/>
        <v>100</v>
      </c>
      <c r="Q52" s="8">
        <f t="shared" si="4"/>
        <v>61.25</v>
      </c>
      <c r="R52" s="8">
        <f t="shared" si="5"/>
        <v>71.25</v>
      </c>
      <c r="S52" s="8">
        <f t="shared" si="6"/>
        <v>78.75</v>
      </c>
      <c r="T52" s="8">
        <f t="shared" si="7"/>
        <v>68.75</v>
      </c>
      <c r="U52" s="7">
        <f t="shared" si="8"/>
        <v>70.416666666666671</v>
      </c>
      <c r="V52" s="7">
        <f t="shared" si="9"/>
        <v>70</v>
      </c>
    </row>
    <row r="53" spans="1:22" ht="13.5" x14ac:dyDescent="0.25">
      <c r="A53" s="3">
        <f>RSI!A53</f>
        <v>42384</v>
      </c>
      <c r="B53" s="2">
        <f>RSI!B53</f>
        <v>7.5217999999999998</v>
      </c>
      <c r="C53" s="2">
        <f>RSI!I53</f>
        <v>70.775826294813527</v>
      </c>
      <c r="D53" s="2">
        <f>MACD!E53</f>
        <v>-0.87834342696448253</v>
      </c>
      <c r="E53" s="2">
        <f>MACD!F53</f>
        <v>-0.72837659580602321</v>
      </c>
      <c r="F53" s="2">
        <f>'Moving Avg'!D53</f>
        <v>7.7140000000000004</v>
      </c>
      <c r="G53" s="2">
        <f>'Moving Avg'!F53</f>
        <v>6.6857249999999997</v>
      </c>
      <c r="H53" s="2">
        <f>'Moving Avg'!G53</f>
        <v>6.2961920000000013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BULLISH DIVERGENCE</v>
      </c>
      <c r="M53" s="7">
        <f t="shared" si="0"/>
        <v>0</v>
      </c>
      <c r="N53" s="7">
        <f t="shared" si="1"/>
        <v>100</v>
      </c>
      <c r="O53" s="7">
        <f t="shared" si="2"/>
        <v>75</v>
      </c>
      <c r="P53" s="7">
        <f t="shared" si="3"/>
        <v>83</v>
      </c>
      <c r="Q53" s="8">
        <f t="shared" si="4"/>
        <v>58.7</v>
      </c>
      <c r="R53" s="8">
        <f t="shared" si="5"/>
        <v>67</v>
      </c>
      <c r="S53" s="8">
        <f t="shared" si="6"/>
        <v>71.099999999999994</v>
      </c>
      <c r="T53" s="8">
        <f t="shared" si="7"/>
        <v>64.5</v>
      </c>
      <c r="U53" s="7">
        <f t="shared" si="8"/>
        <v>65.600000000000009</v>
      </c>
      <c r="V53" s="7">
        <f t="shared" si="9"/>
        <v>65.325000000000003</v>
      </c>
    </row>
    <row r="54" spans="1:22" ht="13.5" x14ac:dyDescent="0.25">
      <c r="A54" s="3">
        <f>RSI!A54</f>
        <v>42387</v>
      </c>
      <c r="B54" s="2">
        <f>RSI!B54</f>
        <v>7.1870000000000003</v>
      </c>
      <c r="C54" s="2">
        <f>RSI!I54</f>
        <v>59.852906183740828</v>
      </c>
      <c r="D54" s="2">
        <f>MACD!E54</f>
        <v>-0.76096222136815239</v>
      </c>
      <c r="E54" s="2">
        <f>MACD!F54</f>
        <v>-0.73489372091844918</v>
      </c>
      <c r="F54" s="2">
        <f>'Moving Avg'!D54</f>
        <v>7.5861599999999996</v>
      </c>
      <c r="G54" s="2">
        <f>'Moving Avg'!F54</f>
        <v>6.7689850000000007</v>
      </c>
      <c r="H54" s="2">
        <f>'Moving Avg'!G54</f>
        <v>6.314026000000001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  <c r="M54" s="7">
        <f t="shared" si="0"/>
        <v>25</v>
      </c>
      <c r="N54" s="7">
        <f t="shared" si="1"/>
        <v>100</v>
      </c>
      <c r="O54" s="7">
        <f t="shared" si="2"/>
        <v>75</v>
      </c>
      <c r="P54" s="7">
        <f t="shared" si="3"/>
        <v>0</v>
      </c>
      <c r="Q54" s="8">
        <f t="shared" si="4"/>
        <v>55</v>
      </c>
      <c r="R54" s="8">
        <f t="shared" si="5"/>
        <v>51.25</v>
      </c>
      <c r="S54" s="8">
        <f t="shared" si="6"/>
        <v>37.5</v>
      </c>
      <c r="T54" s="8">
        <f t="shared" si="7"/>
        <v>50</v>
      </c>
      <c r="U54" s="7">
        <f t="shared" si="8"/>
        <v>47.916666666666664</v>
      </c>
      <c r="V54" s="7">
        <f t="shared" si="9"/>
        <v>48.4375</v>
      </c>
    </row>
    <row r="55" spans="1:22" ht="13.5" x14ac:dyDescent="0.25">
      <c r="A55" s="3">
        <f>RSI!A55</f>
        <v>42388</v>
      </c>
      <c r="B55" s="2">
        <f>RSI!B55</f>
        <v>6.8653000000000004</v>
      </c>
      <c r="C55" s="2">
        <f>RSI!I55</f>
        <v>51.61069379961647</v>
      </c>
      <c r="D55" s="2">
        <f>MACD!E55</f>
        <v>-0.5758468925235265</v>
      </c>
      <c r="E55" s="2">
        <f>MACD!F55</f>
        <v>-0.70308435523946466</v>
      </c>
      <c r="F55" s="2">
        <f>'Moving Avg'!D55</f>
        <v>7.4113799999999994</v>
      </c>
      <c r="G55" s="2">
        <f>'Moving Avg'!F55</f>
        <v>6.8296400000000004</v>
      </c>
      <c r="H55" s="2">
        <f>'Moving Avg'!G55</f>
        <v>6.317823999999999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BULLISH DIVERGENCE</v>
      </c>
      <c r="M55" s="7">
        <f t="shared" si="0"/>
        <v>25</v>
      </c>
      <c r="N55" s="7">
        <f t="shared" si="1"/>
        <v>0</v>
      </c>
      <c r="O55" s="7">
        <f t="shared" si="2"/>
        <v>75</v>
      </c>
      <c r="P55" s="7">
        <f t="shared" si="3"/>
        <v>83</v>
      </c>
      <c r="Q55" s="8">
        <f t="shared" si="4"/>
        <v>32.450000000000003</v>
      </c>
      <c r="R55" s="8">
        <f t="shared" si="5"/>
        <v>52</v>
      </c>
      <c r="S55" s="8">
        <f t="shared" si="6"/>
        <v>59.85</v>
      </c>
      <c r="T55" s="8">
        <f t="shared" si="7"/>
        <v>45.75</v>
      </c>
      <c r="U55" s="7">
        <f t="shared" si="8"/>
        <v>48.1</v>
      </c>
      <c r="V55" s="7">
        <f t="shared" si="9"/>
        <v>47.512500000000003</v>
      </c>
    </row>
    <row r="56" spans="1:22" ht="13.5" x14ac:dyDescent="0.25">
      <c r="A56" s="3">
        <f>RSI!A56</f>
        <v>42389</v>
      </c>
      <c r="B56" s="2">
        <f>RSI!B56</f>
        <v>7.1740000000000004</v>
      </c>
      <c r="C56" s="2">
        <f>RSI!I56</f>
        <v>57.638996483804277</v>
      </c>
      <c r="D56" s="2">
        <f>MACD!E56</f>
        <v>-0.44693890676179926</v>
      </c>
      <c r="E56" s="2">
        <f>MACD!F56</f>
        <v>-0.65185526554393158</v>
      </c>
      <c r="F56" s="2">
        <f>'Moving Avg'!D56</f>
        <v>7.2983400000000005</v>
      </c>
      <c r="G56" s="2">
        <f>'Moving Avg'!F56</f>
        <v>6.9057300000000001</v>
      </c>
      <c r="H56" s="2">
        <f>'Moving Avg'!G56</f>
        <v>6.32186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BULLISH DIVERGENCE</v>
      </c>
      <c r="M56" s="7">
        <f t="shared" si="0"/>
        <v>25</v>
      </c>
      <c r="N56" s="7">
        <f t="shared" si="1"/>
        <v>0</v>
      </c>
      <c r="O56" s="7">
        <f t="shared" si="2"/>
        <v>75</v>
      </c>
      <c r="P56" s="7">
        <f t="shared" si="3"/>
        <v>83</v>
      </c>
      <c r="Q56" s="8">
        <f t="shared" si="4"/>
        <v>32.450000000000003</v>
      </c>
      <c r="R56" s="8">
        <f t="shared" si="5"/>
        <v>52</v>
      </c>
      <c r="S56" s="8">
        <f t="shared" si="6"/>
        <v>59.85</v>
      </c>
      <c r="T56" s="8">
        <f t="shared" si="7"/>
        <v>45.75</v>
      </c>
      <c r="U56" s="7">
        <f t="shared" si="8"/>
        <v>48.1</v>
      </c>
      <c r="V56" s="7">
        <f t="shared" si="9"/>
        <v>47.512500000000003</v>
      </c>
    </row>
    <row r="57" spans="1:22" ht="13.5" x14ac:dyDescent="0.25">
      <c r="A57" s="3">
        <f>RSI!A57</f>
        <v>42390</v>
      </c>
      <c r="B57" s="2">
        <f>RSI!B57</f>
        <v>7.2175000000000002</v>
      </c>
      <c r="C57" s="2">
        <f>RSI!I57</f>
        <v>58.424983542982645</v>
      </c>
      <c r="D57" s="2">
        <f>MACD!E57</f>
        <v>-0.29291083920760475</v>
      </c>
      <c r="E57" s="2">
        <f>MACD!F57</f>
        <v>-0.58006638027666624</v>
      </c>
      <c r="F57" s="2">
        <f>'Moving Avg'!D57</f>
        <v>7.1931200000000004</v>
      </c>
      <c r="G57" s="2">
        <f>'Moving Avg'!F57</f>
        <v>6.9839950000000002</v>
      </c>
      <c r="H57" s="2">
        <f>'Moving Avg'!G57</f>
        <v>6.3329919999999982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  <c r="M57" s="7">
        <f t="shared" si="0"/>
        <v>25</v>
      </c>
      <c r="N57" s="7">
        <f t="shared" si="1"/>
        <v>0</v>
      </c>
      <c r="O57" s="7">
        <f t="shared" si="2"/>
        <v>75</v>
      </c>
      <c r="P57" s="7">
        <f t="shared" si="3"/>
        <v>0</v>
      </c>
      <c r="Q57" s="8">
        <f t="shared" si="4"/>
        <v>20</v>
      </c>
      <c r="R57" s="8">
        <f t="shared" si="5"/>
        <v>31.25</v>
      </c>
      <c r="S57" s="8">
        <f t="shared" si="6"/>
        <v>22.5</v>
      </c>
      <c r="T57" s="8">
        <f t="shared" si="7"/>
        <v>25</v>
      </c>
      <c r="U57" s="7">
        <f t="shared" si="8"/>
        <v>24.583333333333332</v>
      </c>
      <c r="V57" s="7">
        <f t="shared" si="9"/>
        <v>24.6875</v>
      </c>
    </row>
    <row r="58" spans="1:22" ht="13.5" x14ac:dyDescent="0.25">
      <c r="A58" s="3">
        <f>RSI!A58</f>
        <v>42391</v>
      </c>
      <c r="B58" s="2">
        <f>RSI!B58</f>
        <v>7.0000999999999998</v>
      </c>
      <c r="C58" s="2">
        <f>RSI!I58</f>
        <v>53.120242690733576</v>
      </c>
      <c r="D58" s="2">
        <f>MACD!E58</f>
        <v>-0.11381066275679608</v>
      </c>
      <c r="E58" s="2">
        <f>MACD!F58</f>
        <v>-0.48681523677269223</v>
      </c>
      <c r="F58" s="2">
        <f>'Moving Avg'!D58</f>
        <v>7.0887799999999999</v>
      </c>
      <c r="G58" s="2">
        <f>'Moving Avg'!F58</f>
        <v>7.0516050000000003</v>
      </c>
      <c r="H58" s="2">
        <f>'Moving Avg'!G58</f>
        <v>6.3457139999999983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  <c r="M58" s="7">
        <f t="shared" si="0"/>
        <v>25</v>
      </c>
      <c r="N58" s="7">
        <f t="shared" si="1"/>
        <v>0</v>
      </c>
      <c r="O58" s="7">
        <f t="shared" si="2"/>
        <v>75</v>
      </c>
      <c r="P58" s="7">
        <f t="shared" si="3"/>
        <v>83</v>
      </c>
      <c r="Q58" s="8">
        <f t="shared" si="4"/>
        <v>32.450000000000003</v>
      </c>
      <c r="R58" s="8">
        <f t="shared" si="5"/>
        <v>52</v>
      </c>
      <c r="S58" s="8">
        <f t="shared" si="6"/>
        <v>59.85</v>
      </c>
      <c r="T58" s="8">
        <f t="shared" si="7"/>
        <v>45.75</v>
      </c>
      <c r="U58" s="7">
        <f t="shared" si="8"/>
        <v>48.1</v>
      </c>
      <c r="V58" s="7">
        <f t="shared" si="9"/>
        <v>47.512500000000003</v>
      </c>
    </row>
    <row r="59" spans="1:22" ht="13.5" x14ac:dyDescent="0.25">
      <c r="A59" s="3">
        <f>RSI!A59</f>
        <v>42394</v>
      </c>
      <c r="B59" s="2">
        <f>RSI!B59</f>
        <v>7.3871000000000002</v>
      </c>
      <c r="C59" s="2">
        <f>RSI!I59</f>
        <v>60.070427365040224</v>
      </c>
      <c r="D59" s="2">
        <f>MACD!E59</f>
        <v>1.042065113209123E-2</v>
      </c>
      <c r="E59" s="2">
        <f>MACD!F59</f>
        <v>-0.38736805919173556</v>
      </c>
      <c r="F59" s="2">
        <f>'Moving Avg'!D59</f>
        <v>7.1288000000000009</v>
      </c>
      <c r="G59" s="2">
        <f>'Moving Avg'!F59</f>
        <v>7.1448700000000001</v>
      </c>
      <c r="H59" s="2">
        <f>'Moving Avg'!G59</f>
        <v>6.3678399999999984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  <c r="M59" s="7">
        <f t="shared" si="0"/>
        <v>25</v>
      </c>
      <c r="N59" s="7">
        <f t="shared" si="1"/>
        <v>0</v>
      </c>
      <c r="O59" s="7">
        <f t="shared" si="2"/>
        <v>75</v>
      </c>
      <c r="P59" s="7">
        <f t="shared" si="3"/>
        <v>100</v>
      </c>
      <c r="Q59" s="8">
        <f t="shared" si="4"/>
        <v>35</v>
      </c>
      <c r="R59" s="8">
        <f t="shared" si="5"/>
        <v>56.25</v>
      </c>
      <c r="S59" s="8">
        <f t="shared" si="6"/>
        <v>67.5</v>
      </c>
      <c r="T59" s="8">
        <f t="shared" si="7"/>
        <v>50</v>
      </c>
      <c r="U59" s="7">
        <f t="shared" si="8"/>
        <v>52.916666666666664</v>
      </c>
      <c r="V59" s="7">
        <f t="shared" si="9"/>
        <v>52.1875</v>
      </c>
    </row>
    <row r="60" spans="1:22" ht="13.5" x14ac:dyDescent="0.25">
      <c r="A60" s="3">
        <f>RSI!A60</f>
        <v>42395</v>
      </c>
      <c r="B60" s="2">
        <f>RSI!B60</f>
        <v>7.3479000000000001</v>
      </c>
      <c r="C60" s="2">
        <f>RSI!I60</f>
        <v>59.1144135664549</v>
      </c>
      <c r="D60" s="2">
        <f>MACD!E60</f>
        <v>0.10215720017743468</v>
      </c>
      <c r="E60" s="2">
        <f>MACD!F60</f>
        <v>-0.28946300731790153</v>
      </c>
      <c r="F60" s="2">
        <f>'Moving Avg'!D60</f>
        <v>7.2253200000000009</v>
      </c>
      <c r="G60" s="2">
        <f>'Moving Avg'!F60</f>
        <v>7.2237850000000012</v>
      </c>
      <c r="H60" s="2">
        <f>'Moving Avg'!G60</f>
        <v>6.3923679999999976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25</v>
      </c>
      <c r="N60" s="7">
        <f t="shared" si="1"/>
        <v>0</v>
      </c>
      <c r="O60" s="7">
        <f t="shared" si="2"/>
        <v>75</v>
      </c>
      <c r="P60" s="7">
        <f t="shared" si="3"/>
        <v>100</v>
      </c>
      <c r="Q60" s="8">
        <f t="shared" si="4"/>
        <v>35</v>
      </c>
      <c r="R60" s="8">
        <f t="shared" si="5"/>
        <v>56.25</v>
      </c>
      <c r="S60" s="8">
        <f t="shared" si="6"/>
        <v>67.5</v>
      </c>
      <c r="T60" s="8">
        <f t="shared" si="7"/>
        <v>50</v>
      </c>
      <c r="U60" s="7">
        <f t="shared" si="8"/>
        <v>52.916666666666664</v>
      </c>
      <c r="V60" s="7">
        <f t="shared" si="9"/>
        <v>52.1875</v>
      </c>
    </row>
    <row r="61" spans="1:22" ht="13.5" x14ac:dyDescent="0.25">
      <c r="A61" s="3">
        <f>RSI!A61</f>
        <v>42396</v>
      </c>
      <c r="B61" s="2">
        <f>RSI!B61</f>
        <v>7.3914</v>
      </c>
      <c r="C61" s="2">
        <f>RSI!I61</f>
        <v>59.877509596450729</v>
      </c>
      <c r="D61" s="2">
        <f>MACD!E61</f>
        <v>0.1741034172337308</v>
      </c>
      <c r="E61" s="2">
        <f>MACD!F61</f>
        <v>-0.19674972240757507</v>
      </c>
      <c r="F61" s="2">
        <f>'Moving Avg'!D61</f>
        <v>7.2688000000000006</v>
      </c>
      <c r="G61" s="2">
        <f>'Moving Avg'!F61</f>
        <v>7.2920449999999999</v>
      </c>
      <c r="H61" s="2">
        <f>'Moving Avg'!G61</f>
        <v>6.4198659999999972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25</v>
      </c>
      <c r="N61" s="7">
        <f t="shared" si="1"/>
        <v>0</v>
      </c>
      <c r="O61" s="7">
        <f t="shared" si="2"/>
        <v>75</v>
      </c>
      <c r="P61" s="7">
        <f t="shared" si="3"/>
        <v>100</v>
      </c>
      <c r="Q61" s="8">
        <f t="shared" si="4"/>
        <v>35</v>
      </c>
      <c r="R61" s="8">
        <f t="shared" si="5"/>
        <v>56.25</v>
      </c>
      <c r="S61" s="8">
        <f t="shared" si="6"/>
        <v>67.5</v>
      </c>
      <c r="T61" s="8">
        <f t="shared" si="7"/>
        <v>50</v>
      </c>
      <c r="U61" s="7">
        <f t="shared" si="8"/>
        <v>52.916666666666664</v>
      </c>
      <c r="V61" s="7">
        <f t="shared" si="9"/>
        <v>52.1875</v>
      </c>
    </row>
    <row r="62" spans="1:22" ht="13.5" x14ac:dyDescent="0.25">
      <c r="A62" s="3">
        <f>RSI!A62</f>
        <v>42397</v>
      </c>
      <c r="B62" s="2">
        <f>RSI!B62</f>
        <v>7.5217999999999998</v>
      </c>
      <c r="C62" s="2">
        <f>RSI!I62</f>
        <v>62.157642515321854</v>
      </c>
      <c r="D62" s="2">
        <f>MACD!E62</f>
        <v>0.22346864806434752</v>
      </c>
      <c r="E62" s="2">
        <f>MACD!F62</f>
        <v>-0.11270604831319057</v>
      </c>
      <c r="F62" s="2">
        <f>'Moving Avg'!D62</f>
        <v>7.3296599999999996</v>
      </c>
      <c r="G62" s="2">
        <f>'Moving Avg'!F62</f>
        <v>7.3533500000000016</v>
      </c>
      <c r="H62" s="2">
        <f>'Moving Avg'!G62</f>
        <v>6.4470039999999971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  <c r="M62" s="7">
        <f t="shared" si="0"/>
        <v>25</v>
      </c>
      <c r="N62" s="7">
        <f t="shared" si="1"/>
        <v>0</v>
      </c>
      <c r="O62" s="7">
        <f t="shared" si="2"/>
        <v>75</v>
      </c>
      <c r="P62" s="7">
        <f t="shared" si="3"/>
        <v>100</v>
      </c>
      <c r="Q62" s="8">
        <f t="shared" si="4"/>
        <v>35</v>
      </c>
      <c r="R62" s="8">
        <f t="shared" si="5"/>
        <v>56.25</v>
      </c>
      <c r="S62" s="8">
        <f t="shared" si="6"/>
        <v>67.5</v>
      </c>
      <c r="T62" s="8">
        <f t="shared" si="7"/>
        <v>50</v>
      </c>
      <c r="U62" s="7">
        <f t="shared" si="8"/>
        <v>52.916666666666664</v>
      </c>
      <c r="V62" s="7">
        <f t="shared" si="9"/>
        <v>52.1875</v>
      </c>
    </row>
    <row r="63" spans="1:22" ht="13.5" x14ac:dyDescent="0.25">
      <c r="A63" s="3">
        <f>RSI!A63</f>
        <v>42398</v>
      </c>
      <c r="B63" s="2">
        <f>RSI!B63</f>
        <v>7.3044000000000002</v>
      </c>
      <c r="C63" s="2">
        <f>RSI!I63</f>
        <v>56.402726227723143</v>
      </c>
      <c r="D63" s="2">
        <f>MACD!E63</f>
        <v>0.24410672181409687</v>
      </c>
      <c r="E63" s="2">
        <f>MACD!F63</f>
        <v>-4.1343494287733096E-2</v>
      </c>
      <c r="F63" s="2">
        <f>'Moving Avg'!D63</f>
        <v>7.3905199999999995</v>
      </c>
      <c r="G63" s="2">
        <f>'Moving Avg'!F63</f>
        <v>7.3896550000000003</v>
      </c>
      <c r="H63" s="2">
        <f>'Moving Avg'!G63</f>
        <v>6.4737019999999958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  <c r="M63" s="7">
        <f t="shared" si="0"/>
        <v>25</v>
      </c>
      <c r="N63" s="7">
        <f t="shared" si="1"/>
        <v>0</v>
      </c>
      <c r="O63" s="7">
        <f t="shared" si="2"/>
        <v>75</v>
      </c>
      <c r="P63" s="7">
        <f t="shared" si="3"/>
        <v>100</v>
      </c>
      <c r="Q63" s="8">
        <f t="shared" si="4"/>
        <v>35</v>
      </c>
      <c r="R63" s="8">
        <f t="shared" si="5"/>
        <v>56.25</v>
      </c>
      <c r="S63" s="8">
        <f t="shared" si="6"/>
        <v>67.5</v>
      </c>
      <c r="T63" s="8">
        <f t="shared" si="7"/>
        <v>50</v>
      </c>
      <c r="U63" s="7">
        <f t="shared" si="8"/>
        <v>52.916666666666664</v>
      </c>
      <c r="V63" s="7">
        <f t="shared" si="9"/>
        <v>52.1875</v>
      </c>
    </row>
    <row r="64" spans="1:22" ht="13.5" x14ac:dyDescent="0.25">
      <c r="A64" s="3">
        <f>RSI!A64</f>
        <v>42401</v>
      </c>
      <c r="B64" s="2">
        <f>RSI!B64</f>
        <v>7.0869999999999997</v>
      </c>
      <c r="C64" s="2">
        <f>RSI!I64</f>
        <v>51.28882956408512</v>
      </c>
      <c r="D64" s="2">
        <f>MACD!E64</f>
        <v>0.22456781410448112</v>
      </c>
      <c r="E64" s="2">
        <f>MACD!F64</f>
        <v>1.1838767390709749E-2</v>
      </c>
      <c r="F64" s="2">
        <f>'Moving Avg'!D64</f>
        <v>7.3305000000000007</v>
      </c>
      <c r="G64" s="2">
        <f>'Moving Avg'!F64</f>
        <v>7.4003050000000004</v>
      </c>
      <c r="H64" s="2">
        <f>'Moving Avg'!G64</f>
        <v>6.4960519999999962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  <c r="M64" s="7">
        <f t="shared" si="0"/>
        <v>25</v>
      </c>
      <c r="N64" s="7">
        <f t="shared" si="1"/>
        <v>0</v>
      </c>
      <c r="O64" s="7">
        <f t="shared" si="2"/>
        <v>75</v>
      </c>
      <c r="P64" s="7">
        <f t="shared" si="3"/>
        <v>0</v>
      </c>
      <c r="Q64" s="8">
        <f t="shared" si="4"/>
        <v>20</v>
      </c>
      <c r="R64" s="8">
        <f t="shared" si="5"/>
        <v>31.25</v>
      </c>
      <c r="S64" s="8">
        <f t="shared" si="6"/>
        <v>22.5</v>
      </c>
      <c r="T64" s="8">
        <f t="shared" si="7"/>
        <v>25</v>
      </c>
      <c r="U64" s="7">
        <f t="shared" si="8"/>
        <v>24.583333333333332</v>
      </c>
      <c r="V64" s="7">
        <f t="shared" si="9"/>
        <v>24.6875</v>
      </c>
    </row>
    <row r="65" spans="1:22" ht="13.5" x14ac:dyDescent="0.25">
      <c r="A65" s="3">
        <f>RSI!A65</f>
        <v>42402</v>
      </c>
      <c r="B65" s="2">
        <f>RSI!B65</f>
        <v>7.2392000000000003</v>
      </c>
      <c r="C65" s="2">
        <f>RSI!I65</f>
        <v>54.405588830166977</v>
      </c>
      <c r="D65" s="2">
        <f>MACD!E65</f>
        <v>0.1470735950829356</v>
      </c>
      <c r="E65" s="2">
        <f>MACD!F65</f>
        <v>3.8885732929154926E-2</v>
      </c>
      <c r="F65" s="2">
        <f>'Moving Avg'!D65</f>
        <v>7.3087600000000013</v>
      </c>
      <c r="G65" s="2">
        <f>'Moving Avg'!F65</f>
        <v>7.3976950000000006</v>
      </c>
      <c r="H65" s="2">
        <f>'Moving Avg'!G65</f>
        <v>6.5217359999999962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BULLISH DIVERGENCE</v>
      </c>
      <c r="M65" s="7">
        <f t="shared" si="0"/>
        <v>25</v>
      </c>
      <c r="N65" s="7">
        <f t="shared" si="1"/>
        <v>0</v>
      </c>
      <c r="O65" s="7">
        <f t="shared" si="2"/>
        <v>75</v>
      </c>
      <c r="P65" s="7">
        <f t="shared" si="3"/>
        <v>66.5</v>
      </c>
      <c r="Q65" s="8">
        <f t="shared" si="4"/>
        <v>29.975000000000001</v>
      </c>
      <c r="R65" s="8">
        <f t="shared" si="5"/>
        <v>47.875</v>
      </c>
      <c r="S65" s="8">
        <f t="shared" si="6"/>
        <v>52.424999999999997</v>
      </c>
      <c r="T65" s="8">
        <f t="shared" si="7"/>
        <v>41.625</v>
      </c>
      <c r="U65" s="7">
        <f t="shared" si="8"/>
        <v>43.42499999999999</v>
      </c>
      <c r="V65" s="7">
        <f t="shared" si="9"/>
        <v>42.974999999999994</v>
      </c>
    </row>
    <row r="66" spans="1:22" ht="13.5" x14ac:dyDescent="0.25">
      <c r="A66" s="3">
        <f>RSI!A66</f>
        <v>42403</v>
      </c>
      <c r="B66" s="2">
        <f>RSI!B66</f>
        <v>7.2610000000000001</v>
      </c>
      <c r="C66" s="2">
        <f>RSI!I66</f>
        <v>54.851191223827968</v>
      </c>
      <c r="D66" s="2">
        <f>MACD!E66</f>
        <v>0.12629922297109353</v>
      </c>
      <c r="E66" s="2">
        <f>MACD!F66</f>
        <v>5.6368430937542652E-2</v>
      </c>
      <c r="F66" s="2">
        <f>'Moving Avg'!D66</f>
        <v>7.2826800000000009</v>
      </c>
      <c r="G66" s="2">
        <f>'Moving Avg'!F66</f>
        <v>7.3976950000000015</v>
      </c>
      <c r="H66" s="2">
        <f>'Moving Avg'!G66</f>
        <v>6.5478559999999968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75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20</v>
      </c>
      <c r="R66" s="8">
        <f t="shared" si="5"/>
        <v>31.25</v>
      </c>
      <c r="S66" s="8">
        <f t="shared" si="6"/>
        <v>22.5</v>
      </c>
      <c r="T66" s="8">
        <f t="shared" si="7"/>
        <v>25</v>
      </c>
      <c r="U66" s="7">
        <f t="shared" si="8"/>
        <v>24.583333333333332</v>
      </c>
      <c r="V66" s="7">
        <f t="shared" si="9"/>
        <v>24.6875</v>
      </c>
    </row>
    <row r="67" spans="1:22" ht="13.5" x14ac:dyDescent="0.25">
      <c r="A67" s="3">
        <f>RSI!A67</f>
        <v>42404</v>
      </c>
      <c r="B67" s="2">
        <f>RSI!B67</f>
        <v>7.2392000000000003</v>
      </c>
      <c r="C67" s="2">
        <f>RSI!I67</f>
        <v>54.279897300835074</v>
      </c>
      <c r="D67" s="2">
        <f>MACD!E67</f>
        <v>0.11589936763593478</v>
      </c>
      <c r="E67" s="2">
        <f>MACD!F67</f>
        <v>6.8274618277221089E-2</v>
      </c>
      <c r="F67" s="2">
        <f>'Moving Avg'!D67</f>
        <v>7.2261600000000001</v>
      </c>
      <c r="G67" s="2">
        <f>'Moving Avg'!F67</f>
        <v>7.380300000000001</v>
      </c>
      <c r="H67" s="2">
        <f>'Moving Avg'!G67</f>
        <v>6.5739019999999986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25</v>
      </c>
      <c r="N67" s="7">
        <f t="shared" si="11"/>
        <v>0</v>
      </c>
      <c r="O67" s="7">
        <f t="shared" si="12"/>
        <v>75</v>
      </c>
      <c r="P67" s="7">
        <f t="shared" si="13"/>
        <v>0</v>
      </c>
      <c r="Q67" s="8">
        <f t="shared" ref="Q67:Q130" si="14">0.35*M67+N67*0.35+O67*0.15+P67*0.15</f>
        <v>20</v>
      </c>
      <c r="R67" s="8">
        <f t="shared" ref="R67:R130" si="15">M67*0.2+N67*0.2+O67*0.35+P67*0.25</f>
        <v>31.25</v>
      </c>
      <c r="S67" s="8">
        <f t="shared" ref="S67:S130" si="16">M67*0.15+N67*0.15+O67*0.25+P67*0.45</f>
        <v>22.5</v>
      </c>
      <c r="T67" s="8">
        <f t="shared" ref="T67:T130" si="17">0.25*SUM(M67:P67)</f>
        <v>25</v>
      </c>
      <c r="U67" s="7">
        <f t="shared" ref="U67:U130" si="18">SUM(Q67:S67)/3</f>
        <v>24.583333333333332</v>
      </c>
      <c r="V67" s="7">
        <f t="shared" ref="V67:V130" si="19">SUM(Q67:T67)/4</f>
        <v>24.6875</v>
      </c>
    </row>
    <row r="68" spans="1:22" ht="13.5" x14ac:dyDescent="0.25">
      <c r="A68" s="3">
        <f>RSI!A68</f>
        <v>42405</v>
      </c>
      <c r="B68" s="2">
        <f>RSI!B68</f>
        <v>6.9653</v>
      </c>
      <c r="C68" s="2">
        <f>RSI!I68</f>
        <v>47.575264815071826</v>
      </c>
      <c r="D68" s="2">
        <f>MACD!E68</f>
        <v>9.3025983910258958E-2</v>
      </c>
      <c r="E68" s="2">
        <f>MACD!F68</f>
        <v>7.3224891403828665E-2</v>
      </c>
      <c r="F68" s="2">
        <f>'Moving Avg'!D68</f>
        <v>7.1583399999999999</v>
      </c>
      <c r="G68" s="2">
        <f>'Moving Avg'!F68</f>
        <v>7.3379100000000008</v>
      </c>
      <c r="H68" s="2">
        <f>'Moving Avg'!G68</f>
        <v>6.5937459999999977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25</v>
      </c>
      <c r="N68" s="7">
        <f t="shared" si="11"/>
        <v>0</v>
      </c>
      <c r="O68" s="7">
        <f t="shared" si="12"/>
        <v>75</v>
      </c>
      <c r="P68" s="7">
        <f t="shared" si="13"/>
        <v>0</v>
      </c>
      <c r="Q68" s="8">
        <f t="shared" si="14"/>
        <v>20</v>
      </c>
      <c r="R68" s="8">
        <f t="shared" si="15"/>
        <v>31.25</v>
      </c>
      <c r="S68" s="8">
        <f t="shared" si="16"/>
        <v>22.5</v>
      </c>
      <c r="T68" s="8">
        <f t="shared" si="17"/>
        <v>25</v>
      </c>
      <c r="U68" s="7">
        <f t="shared" si="18"/>
        <v>24.583333333333332</v>
      </c>
      <c r="V68" s="7">
        <f t="shared" si="19"/>
        <v>24.6875</v>
      </c>
    </row>
    <row r="69" spans="1:22" ht="13.5" x14ac:dyDescent="0.25">
      <c r="A69" s="3">
        <f>RSI!A69</f>
        <v>42408</v>
      </c>
      <c r="B69" s="2">
        <f>RSI!B69</f>
        <v>7.0217999999999998</v>
      </c>
      <c r="C69" s="2">
        <f>RSI!I69</f>
        <v>48.975358261361237</v>
      </c>
      <c r="D69" s="2">
        <f>MACD!E69</f>
        <v>0.12979497405213269</v>
      </c>
      <c r="E69" s="2">
        <f>MACD!F69</f>
        <v>8.4538907933489477E-2</v>
      </c>
      <c r="F69" s="2">
        <f>'Moving Avg'!D69</f>
        <v>7.1453000000000007</v>
      </c>
      <c r="G69" s="2">
        <f>'Moving Avg'!F69</f>
        <v>7.2976900000000011</v>
      </c>
      <c r="H69" s="2">
        <f>'Moving Avg'!G69</f>
        <v>6.6139959999999984</v>
      </c>
      <c r="I69" s="2">
        <f>'Moving Avg'!H69</f>
        <v>0</v>
      </c>
      <c r="J69" s="5" t="str">
        <f>OBV!F69</f>
        <v>BULLISH</v>
      </c>
      <c r="K69" s="5" t="str">
        <f>OBV!G69</f>
        <v>NEUTRAL</v>
      </c>
      <c r="L69" s="5" t="str">
        <f>OBV!H69</f>
        <v>BULLISH DIVERGENCE</v>
      </c>
      <c r="M69" s="7">
        <f t="shared" si="10"/>
        <v>25</v>
      </c>
      <c r="N69" s="7">
        <f t="shared" si="11"/>
        <v>0</v>
      </c>
      <c r="O69" s="7">
        <f t="shared" si="12"/>
        <v>75</v>
      </c>
      <c r="P69" s="7">
        <f t="shared" si="13"/>
        <v>66.5</v>
      </c>
      <c r="Q69" s="8">
        <f t="shared" si="14"/>
        <v>29.975000000000001</v>
      </c>
      <c r="R69" s="8">
        <f t="shared" si="15"/>
        <v>47.875</v>
      </c>
      <c r="S69" s="8">
        <f t="shared" si="16"/>
        <v>52.424999999999997</v>
      </c>
      <c r="T69" s="8">
        <f t="shared" si="17"/>
        <v>41.625</v>
      </c>
      <c r="U69" s="7">
        <f t="shared" si="18"/>
        <v>43.42499999999999</v>
      </c>
      <c r="V69" s="7">
        <f t="shared" si="19"/>
        <v>42.974999999999994</v>
      </c>
    </row>
    <row r="70" spans="1:22" ht="13.5" x14ac:dyDescent="0.25">
      <c r="A70" s="3">
        <f>RSI!A70</f>
        <v>42409</v>
      </c>
      <c r="B70" s="2">
        <f>RSI!B70</f>
        <v>6.8956999999999997</v>
      </c>
      <c r="C70" s="2">
        <f>RSI!I70</f>
        <v>46.021223775525677</v>
      </c>
      <c r="D70" s="2">
        <f>MACD!E70</f>
        <v>0.16459637688064177</v>
      </c>
      <c r="E70" s="2">
        <f>MACD!F70</f>
        <v>0.10055040172291993</v>
      </c>
      <c r="F70" s="2">
        <f>'Moving Avg'!D70</f>
        <v>7.0765999999999991</v>
      </c>
      <c r="G70" s="2">
        <f>'Moving Avg'!F70</f>
        <v>7.2555150000000008</v>
      </c>
      <c r="H70" s="2">
        <f>'Moving Avg'!G70</f>
        <v>6.6288279999999977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75</v>
      </c>
      <c r="P70" s="7">
        <f t="shared" si="13"/>
        <v>16.5</v>
      </c>
      <c r="Q70" s="8">
        <f t="shared" si="14"/>
        <v>22.475000000000001</v>
      </c>
      <c r="R70" s="8">
        <f t="shared" si="15"/>
        <v>35.375</v>
      </c>
      <c r="S70" s="8">
        <f t="shared" si="16"/>
        <v>29.925000000000001</v>
      </c>
      <c r="T70" s="8">
        <f t="shared" si="17"/>
        <v>29.125</v>
      </c>
      <c r="U70" s="7">
        <f t="shared" si="18"/>
        <v>29.258333333333336</v>
      </c>
      <c r="V70" s="7">
        <f t="shared" si="19"/>
        <v>29.225000000000001</v>
      </c>
    </row>
    <row r="71" spans="1:22" ht="13.5" x14ac:dyDescent="0.25">
      <c r="A71" s="3">
        <f>RSI!A71</f>
        <v>42410</v>
      </c>
      <c r="B71" s="2">
        <f>RSI!B71</f>
        <v>6.5044000000000004</v>
      </c>
      <c r="C71" s="2">
        <f>RSI!I71</f>
        <v>38.30081788064264</v>
      </c>
      <c r="D71" s="2">
        <f>MACD!E71</f>
        <v>0.23081746027185979</v>
      </c>
      <c r="E71" s="2">
        <f>MACD!F71</f>
        <v>0.12660381343270791</v>
      </c>
      <c r="F71" s="2">
        <f>'Moving Avg'!D71</f>
        <v>6.9252800000000008</v>
      </c>
      <c r="G71" s="2">
        <f>'Moving Avg'!F71</f>
        <v>7.1937750000000005</v>
      </c>
      <c r="H71" s="2">
        <f>'Moving Avg'!G71</f>
        <v>6.6372099999999978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  <c r="M71" s="7">
        <f t="shared" si="10"/>
        <v>25</v>
      </c>
      <c r="N71" s="7">
        <f t="shared" si="11"/>
        <v>0</v>
      </c>
      <c r="O71" s="7">
        <f t="shared" si="12"/>
        <v>75</v>
      </c>
      <c r="P71" s="7">
        <f t="shared" si="13"/>
        <v>0</v>
      </c>
      <c r="Q71" s="8">
        <f t="shared" si="14"/>
        <v>20</v>
      </c>
      <c r="R71" s="8">
        <f t="shared" si="15"/>
        <v>31.25</v>
      </c>
      <c r="S71" s="8">
        <f t="shared" si="16"/>
        <v>22.5</v>
      </c>
      <c r="T71" s="8">
        <f t="shared" si="17"/>
        <v>25</v>
      </c>
      <c r="U71" s="7">
        <f t="shared" si="18"/>
        <v>24.583333333333332</v>
      </c>
      <c r="V71" s="7">
        <f t="shared" si="19"/>
        <v>24.6875</v>
      </c>
    </row>
    <row r="72" spans="1:22" ht="13.5" x14ac:dyDescent="0.25">
      <c r="A72" s="3">
        <f>RSI!A72</f>
        <v>42411</v>
      </c>
      <c r="B72" s="2">
        <f>RSI!B72</f>
        <v>6.5044000000000004</v>
      </c>
      <c r="C72" s="2">
        <f>RSI!I72</f>
        <v>38.30081788064264</v>
      </c>
      <c r="D72" s="2">
        <f>MACD!E72</f>
        <v>0.31023947762655268</v>
      </c>
      <c r="E72" s="2">
        <f>MACD!F72</f>
        <v>0.16333094627147687</v>
      </c>
      <c r="F72" s="2">
        <f>'Moving Avg'!D72</f>
        <v>6.778319999999999</v>
      </c>
      <c r="G72" s="2">
        <f>'Moving Avg'!F72</f>
        <v>7.1318150000000005</v>
      </c>
      <c r="H72" s="2">
        <f>'Moving Avg'!G72</f>
        <v>6.6467499999999982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  <c r="M72" s="7">
        <f t="shared" si="10"/>
        <v>25</v>
      </c>
      <c r="N72" s="7">
        <f t="shared" si="11"/>
        <v>0</v>
      </c>
      <c r="O72" s="7">
        <f t="shared" si="12"/>
        <v>75</v>
      </c>
      <c r="P72" s="7">
        <f t="shared" si="13"/>
        <v>0</v>
      </c>
      <c r="Q72" s="8">
        <f t="shared" si="14"/>
        <v>20</v>
      </c>
      <c r="R72" s="8">
        <f t="shared" si="15"/>
        <v>31.25</v>
      </c>
      <c r="S72" s="8">
        <f t="shared" si="16"/>
        <v>22.5</v>
      </c>
      <c r="T72" s="8">
        <f t="shared" si="17"/>
        <v>25</v>
      </c>
      <c r="U72" s="7">
        <f t="shared" si="18"/>
        <v>24.583333333333332</v>
      </c>
      <c r="V72" s="7">
        <f t="shared" si="19"/>
        <v>24.6875</v>
      </c>
    </row>
    <row r="73" spans="1:22" ht="13.5" x14ac:dyDescent="0.25">
      <c r="A73" s="3">
        <f>RSI!A73</f>
        <v>42412</v>
      </c>
      <c r="B73" s="2">
        <f>RSI!B73</f>
        <v>6.3479000000000001</v>
      </c>
      <c r="C73" s="2">
        <f>RSI!I73</f>
        <v>35.535658320643748</v>
      </c>
      <c r="D73" s="2">
        <f>MACD!E73</f>
        <v>0.3586699530169648</v>
      </c>
      <c r="E73" s="2">
        <f>MACD!F73</f>
        <v>0.20239874762057447</v>
      </c>
      <c r="F73" s="2">
        <f>'Moving Avg'!D73</f>
        <v>6.6548400000000001</v>
      </c>
      <c r="G73" s="2">
        <f>'Moving Avg'!F73</f>
        <v>7.0731200000000003</v>
      </c>
      <c r="H73" s="2">
        <f>'Moving Avg'!G73</f>
        <v>6.653159999999998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75</v>
      </c>
      <c r="P73" s="7">
        <f t="shared" si="13"/>
        <v>0</v>
      </c>
      <c r="Q73" s="8">
        <f t="shared" si="14"/>
        <v>20</v>
      </c>
      <c r="R73" s="8">
        <f t="shared" si="15"/>
        <v>31.25</v>
      </c>
      <c r="S73" s="8">
        <f t="shared" si="16"/>
        <v>22.5</v>
      </c>
      <c r="T73" s="8">
        <f t="shared" si="17"/>
        <v>25</v>
      </c>
      <c r="U73" s="7">
        <f t="shared" si="18"/>
        <v>24.583333333333332</v>
      </c>
      <c r="V73" s="7">
        <f t="shared" si="19"/>
        <v>24.6875</v>
      </c>
    </row>
    <row r="74" spans="1:22" ht="13.5" x14ac:dyDescent="0.25">
      <c r="A74" s="3">
        <f>RSI!A74</f>
        <v>42415</v>
      </c>
      <c r="B74" s="2">
        <f>RSI!B74</f>
        <v>6.5869999999999997</v>
      </c>
      <c r="C74" s="2">
        <f>RSI!I74</f>
        <v>42.380051250260721</v>
      </c>
      <c r="D74" s="2">
        <f>MACD!E74</f>
        <v>0.35226967073860393</v>
      </c>
      <c r="E74" s="2">
        <f>MACD!F74</f>
        <v>0.23237293224418037</v>
      </c>
      <c r="F74" s="2">
        <f>'Moving Avg'!D74</f>
        <v>6.5678799999999997</v>
      </c>
      <c r="G74" s="2">
        <f>'Moving Avg'!F74</f>
        <v>7.04312</v>
      </c>
      <c r="H74" s="2">
        <f>'Moving Avg'!G74</f>
        <v>6.6643519999999974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75</v>
      </c>
      <c r="P74" s="7">
        <f t="shared" si="13"/>
        <v>0</v>
      </c>
      <c r="Q74" s="8">
        <f t="shared" si="14"/>
        <v>20</v>
      </c>
      <c r="R74" s="8">
        <f t="shared" si="15"/>
        <v>31.25</v>
      </c>
      <c r="S74" s="8">
        <f t="shared" si="16"/>
        <v>22.5</v>
      </c>
      <c r="T74" s="8">
        <f t="shared" si="17"/>
        <v>25</v>
      </c>
      <c r="U74" s="7">
        <f t="shared" si="18"/>
        <v>24.583333333333332</v>
      </c>
      <c r="V74" s="7">
        <f t="shared" si="19"/>
        <v>24.6875</v>
      </c>
    </row>
    <row r="75" spans="1:22" ht="13.5" x14ac:dyDescent="0.25">
      <c r="A75" s="3">
        <f>RSI!A75</f>
        <v>42416</v>
      </c>
      <c r="B75" s="2">
        <f>RSI!B75</f>
        <v>6.7827000000000002</v>
      </c>
      <c r="C75" s="2">
        <f>RSI!I75</f>
        <v>47.31100812248571</v>
      </c>
      <c r="D75" s="2">
        <f>MACD!E75</f>
        <v>0.35785782940098709</v>
      </c>
      <c r="E75" s="2">
        <f>MACD!F75</f>
        <v>0.25746991167554173</v>
      </c>
      <c r="F75" s="2">
        <f>'Moving Avg'!D75</f>
        <v>6.54528</v>
      </c>
      <c r="G75" s="2">
        <f>'Moving Avg'!F75</f>
        <v>7.0389900000000001</v>
      </c>
      <c r="H75" s="2">
        <f>'Moving Avg'!G75</f>
        <v>6.6805439999999976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BULLISH DIVERGENCE</v>
      </c>
      <c r="M75" s="7">
        <f t="shared" si="10"/>
        <v>25</v>
      </c>
      <c r="N75" s="7">
        <f t="shared" si="11"/>
        <v>0</v>
      </c>
      <c r="O75" s="7">
        <f t="shared" si="12"/>
        <v>75</v>
      </c>
      <c r="P75" s="7">
        <f t="shared" si="13"/>
        <v>66.5</v>
      </c>
      <c r="Q75" s="8">
        <f t="shared" si="14"/>
        <v>29.975000000000001</v>
      </c>
      <c r="R75" s="8">
        <f t="shared" si="15"/>
        <v>47.875</v>
      </c>
      <c r="S75" s="8">
        <f t="shared" si="16"/>
        <v>52.424999999999997</v>
      </c>
      <c r="T75" s="8">
        <f t="shared" si="17"/>
        <v>41.625</v>
      </c>
      <c r="U75" s="7">
        <f t="shared" si="18"/>
        <v>43.42499999999999</v>
      </c>
      <c r="V75" s="7">
        <f t="shared" si="19"/>
        <v>42.974999999999994</v>
      </c>
    </row>
    <row r="76" spans="1:22" ht="13.5" x14ac:dyDescent="0.25">
      <c r="A76" s="3">
        <f>RSI!A76</f>
        <v>42417</v>
      </c>
      <c r="B76" s="2">
        <f>RSI!B76</f>
        <v>6.7869999999999999</v>
      </c>
      <c r="C76" s="2">
        <f>RSI!I76</f>
        <v>47.417486638693234</v>
      </c>
      <c r="D76" s="2">
        <f>MACD!E76</f>
        <v>0.36639547132278505</v>
      </c>
      <c r="E76" s="2">
        <f>MACD!F76</f>
        <v>0.27925502360499044</v>
      </c>
      <c r="F76" s="2">
        <f>'Moving Avg'!D76</f>
        <v>6.6017999999999999</v>
      </c>
      <c r="G76" s="2">
        <f>'Moving Avg'!F76</f>
        <v>7.0196399999999999</v>
      </c>
      <c r="H76" s="2">
        <f>'Moving Avg'!G76</f>
        <v>6.6968939999999977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  <c r="M76" s="7">
        <f t="shared" si="10"/>
        <v>25</v>
      </c>
      <c r="N76" s="7">
        <f t="shared" si="11"/>
        <v>0</v>
      </c>
      <c r="O76" s="7">
        <f t="shared" si="12"/>
        <v>75</v>
      </c>
      <c r="P76" s="7">
        <f t="shared" si="13"/>
        <v>100</v>
      </c>
      <c r="Q76" s="8">
        <f t="shared" si="14"/>
        <v>35</v>
      </c>
      <c r="R76" s="8">
        <f t="shared" si="15"/>
        <v>56.25</v>
      </c>
      <c r="S76" s="8">
        <f t="shared" si="16"/>
        <v>67.5</v>
      </c>
      <c r="T76" s="8">
        <f t="shared" si="17"/>
        <v>50</v>
      </c>
      <c r="U76" s="7">
        <f t="shared" si="18"/>
        <v>52.916666666666664</v>
      </c>
      <c r="V76" s="7">
        <f t="shared" si="19"/>
        <v>52.1875</v>
      </c>
    </row>
    <row r="77" spans="1:22" ht="13.5" x14ac:dyDescent="0.25">
      <c r="A77" s="3">
        <f>RSI!A77</f>
        <v>42418</v>
      </c>
      <c r="B77" s="2">
        <f>RSI!B77</f>
        <v>6.5696000000000003</v>
      </c>
      <c r="C77" s="2">
        <f>RSI!I77</f>
        <v>42.717236039089961</v>
      </c>
      <c r="D77" s="2">
        <f>MACD!E77</f>
        <v>0.38706062700142763</v>
      </c>
      <c r="E77" s="2">
        <f>MACD!F77</f>
        <v>0.30081614428427789</v>
      </c>
      <c r="F77" s="2">
        <f>'Moving Avg'!D77</f>
        <v>6.6148399999999992</v>
      </c>
      <c r="G77" s="2">
        <f>'Moving Avg'!F77</f>
        <v>6.9872449999999997</v>
      </c>
      <c r="H77" s="2">
        <f>'Moving Avg'!G77</f>
        <v>6.7088239999999972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0</v>
      </c>
      <c r="O77" s="7">
        <f t="shared" si="12"/>
        <v>75</v>
      </c>
      <c r="P77" s="7">
        <f t="shared" si="13"/>
        <v>100</v>
      </c>
      <c r="Q77" s="8">
        <f t="shared" si="14"/>
        <v>35</v>
      </c>
      <c r="R77" s="8">
        <f t="shared" si="15"/>
        <v>56.25</v>
      </c>
      <c r="S77" s="8">
        <f t="shared" si="16"/>
        <v>67.5</v>
      </c>
      <c r="T77" s="8">
        <f t="shared" si="17"/>
        <v>50</v>
      </c>
      <c r="U77" s="7">
        <f t="shared" si="18"/>
        <v>52.916666666666664</v>
      </c>
      <c r="V77" s="7">
        <f t="shared" si="19"/>
        <v>52.1875</v>
      </c>
    </row>
    <row r="78" spans="1:22" ht="13.5" x14ac:dyDescent="0.25">
      <c r="A78" s="3">
        <f>RSI!A78</f>
        <v>42419</v>
      </c>
      <c r="B78" s="2">
        <f>RSI!B78</f>
        <v>6.5782999999999996</v>
      </c>
      <c r="C78" s="2">
        <f>RSI!I78</f>
        <v>42.960904605663536</v>
      </c>
      <c r="D78" s="2">
        <f>MACD!E78</f>
        <v>0.36368819196900759</v>
      </c>
      <c r="E78" s="2">
        <f>MACD!F78</f>
        <v>0.31339055382122383</v>
      </c>
      <c r="F78" s="2">
        <f>'Moving Avg'!D78</f>
        <v>6.66092</v>
      </c>
      <c r="G78" s="2">
        <f>'Moving Avg'!F78</f>
        <v>6.9661550000000023</v>
      </c>
      <c r="H78" s="2">
        <f>'Moving Avg'!G78</f>
        <v>6.720927999999998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0</v>
      </c>
      <c r="O78" s="7">
        <f t="shared" si="12"/>
        <v>75</v>
      </c>
      <c r="P78" s="7">
        <f t="shared" si="13"/>
        <v>100</v>
      </c>
      <c r="Q78" s="8">
        <f t="shared" si="14"/>
        <v>35</v>
      </c>
      <c r="R78" s="8">
        <f t="shared" si="15"/>
        <v>56.25</v>
      </c>
      <c r="S78" s="8">
        <f t="shared" si="16"/>
        <v>67.5</v>
      </c>
      <c r="T78" s="8">
        <f t="shared" si="17"/>
        <v>50</v>
      </c>
      <c r="U78" s="7">
        <f t="shared" si="18"/>
        <v>52.916666666666664</v>
      </c>
      <c r="V78" s="7">
        <f t="shared" si="19"/>
        <v>52.1875</v>
      </c>
    </row>
    <row r="79" spans="1:22" ht="13.5" x14ac:dyDescent="0.25">
      <c r="A79" s="3">
        <f>RSI!A79</f>
        <v>42422</v>
      </c>
      <c r="B79" s="2">
        <f>RSI!B79</f>
        <v>6.7175000000000002</v>
      </c>
      <c r="C79" s="2">
        <f>RSI!I79</f>
        <v>46.856136632552086</v>
      </c>
      <c r="D79" s="2">
        <f>MACD!E79</f>
        <v>0.34402331333142477</v>
      </c>
      <c r="E79" s="2">
        <f>MACD!F79</f>
        <v>0.31951710572326408</v>
      </c>
      <c r="F79" s="2">
        <f>'Moving Avg'!D79</f>
        <v>6.6870199999999995</v>
      </c>
      <c r="G79" s="2">
        <f>'Moving Avg'!F79</f>
        <v>6.9326750000000015</v>
      </c>
      <c r="H79" s="2">
        <f>'Moving Avg'!G79</f>
        <v>6.7393639999999975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  <c r="M79" s="7">
        <f t="shared" si="10"/>
        <v>25</v>
      </c>
      <c r="N79" s="7">
        <f t="shared" si="11"/>
        <v>0</v>
      </c>
      <c r="O79" s="7">
        <f t="shared" si="12"/>
        <v>75</v>
      </c>
      <c r="P79" s="7">
        <f t="shared" si="13"/>
        <v>100</v>
      </c>
      <c r="Q79" s="8">
        <f t="shared" si="14"/>
        <v>35</v>
      </c>
      <c r="R79" s="8">
        <f t="shared" si="15"/>
        <v>56.25</v>
      </c>
      <c r="S79" s="8">
        <f t="shared" si="16"/>
        <v>67.5</v>
      </c>
      <c r="T79" s="8">
        <f t="shared" si="17"/>
        <v>50</v>
      </c>
      <c r="U79" s="7">
        <f t="shared" si="18"/>
        <v>52.916666666666664</v>
      </c>
      <c r="V79" s="7">
        <f t="shared" si="19"/>
        <v>52.1875</v>
      </c>
    </row>
    <row r="80" spans="1:22" ht="13.5" x14ac:dyDescent="0.25">
      <c r="A80" s="3">
        <f>RSI!A80</f>
        <v>42423</v>
      </c>
      <c r="B80" s="2">
        <f>RSI!B80</f>
        <v>6.5479000000000003</v>
      </c>
      <c r="C80" s="2">
        <f>RSI!I80</f>
        <v>43.002866916661503</v>
      </c>
      <c r="D80" s="2">
        <f>MACD!E80</f>
        <v>0.32132663276544005</v>
      </c>
      <c r="E80" s="2">
        <f>MACD!F80</f>
        <v>0.31987901113169931</v>
      </c>
      <c r="F80" s="2">
        <f>'Moving Avg'!D80</f>
        <v>6.6400600000000001</v>
      </c>
      <c r="G80" s="2">
        <f>'Moving Avg'!F80</f>
        <v>6.8926750000000014</v>
      </c>
      <c r="H80" s="2">
        <f>'Moving Avg'!G80</f>
        <v>6.7573759999999972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  <c r="M80" s="7">
        <f t="shared" si="10"/>
        <v>25</v>
      </c>
      <c r="N80" s="7">
        <f t="shared" si="11"/>
        <v>0</v>
      </c>
      <c r="O80" s="7">
        <f t="shared" si="12"/>
        <v>75</v>
      </c>
      <c r="P80" s="7">
        <f t="shared" si="13"/>
        <v>16.5</v>
      </c>
      <c r="Q80" s="8">
        <f t="shared" si="14"/>
        <v>22.475000000000001</v>
      </c>
      <c r="R80" s="8">
        <f t="shared" si="15"/>
        <v>35.375</v>
      </c>
      <c r="S80" s="8">
        <f t="shared" si="16"/>
        <v>29.925000000000001</v>
      </c>
      <c r="T80" s="8">
        <f t="shared" si="17"/>
        <v>29.125</v>
      </c>
      <c r="U80" s="7">
        <f t="shared" si="18"/>
        <v>29.258333333333336</v>
      </c>
      <c r="V80" s="7">
        <f t="shared" si="19"/>
        <v>29.225000000000001</v>
      </c>
    </row>
    <row r="81" spans="1:22" ht="13.5" x14ac:dyDescent="0.25">
      <c r="A81" s="3">
        <f>RSI!A81</f>
        <v>42424</v>
      </c>
      <c r="B81" s="2">
        <f>RSI!B81</f>
        <v>6.5217999999999998</v>
      </c>
      <c r="C81" s="2">
        <f>RSI!I81</f>
        <v>42.424663464187198</v>
      </c>
      <c r="D81" s="2">
        <f>MACD!E81</f>
        <v>0.24557935730473446</v>
      </c>
      <c r="E81" s="2">
        <f>MACD!F81</f>
        <v>0.30501908036630632</v>
      </c>
      <c r="F81" s="2">
        <f>'Moving Avg'!D81</f>
        <v>6.5870199999999999</v>
      </c>
      <c r="G81" s="2">
        <f>'Moving Avg'!F81</f>
        <v>6.8491950000000017</v>
      </c>
      <c r="H81" s="2">
        <f>'Moving Avg'!G81</f>
        <v>6.7818979999999973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  <c r="M81" s="7">
        <f t="shared" si="10"/>
        <v>25</v>
      </c>
      <c r="N81" s="7">
        <f t="shared" si="11"/>
        <v>100</v>
      </c>
      <c r="O81" s="7">
        <f t="shared" si="12"/>
        <v>75</v>
      </c>
      <c r="P81" s="7">
        <f t="shared" si="13"/>
        <v>0</v>
      </c>
      <c r="Q81" s="8">
        <f t="shared" si="14"/>
        <v>55</v>
      </c>
      <c r="R81" s="8">
        <f t="shared" si="15"/>
        <v>51.25</v>
      </c>
      <c r="S81" s="8">
        <f t="shared" si="16"/>
        <v>37.5</v>
      </c>
      <c r="T81" s="8">
        <f t="shared" si="17"/>
        <v>50</v>
      </c>
      <c r="U81" s="7">
        <f t="shared" si="18"/>
        <v>47.916666666666664</v>
      </c>
      <c r="V81" s="7">
        <f t="shared" si="19"/>
        <v>48.4375</v>
      </c>
    </row>
    <row r="82" spans="1:22" ht="13.5" x14ac:dyDescent="0.25">
      <c r="A82" s="3">
        <f>RSI!A82</f>
        <v>42425</v>
      </c>
      <c r="B82" s="2">
        <f>RSI!B82</f>
        <v>6.5217999999999998</v>
      </c>
      <c r="C82" s="2">
        <f>RSI!I82</f>
        <v>42.424663464187198</v>
      </c>
      <c r="D82" s="2">
        <f>MACD!E82</f>
        <v>0.18323628556424154</v>
      </c>
      <c r="E82" s="2">
        <f>MACD!F82</f>
        <v>0.28066252140589337</v>
      </c>
      <c r="F82" s="2">
        <f>'Moving Avg'!D82</f>
        <v>6.5774599999999994</v>
      </c>
      <c r="G82" s="2">
        <f>'Moving Avg'!F82</f>
        <v>6.7991950000000019</v>
      </c>
      <c r="H82" s="2">
        <f>'Moving Avg'!G82</f>
        <v>6.804853999999998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  <c r="M82" s="7">
        <f t="shared" si="10"/>
        <v>25</v>
      </c>
      <c r="N82" s="7">
        <f t="shared" si="11"/>
        <v>100</v>
      </c>
      <c r="O82" s="7">
        <f t="shared" si="12"/>
        <v>75</v>
      </c>
      <c r="P82" s="7">
        <f t="shared" si="13"/>
        <v>16.5</v>
      </c>
      <c r="Q82" s="8">
        <f t="shared" si="14"/>
        <v>57.475000000000001</v>
      </c>
      <c r="R82" s="8">
        <f t="shared" si="15"/>
        <v>55.375</v>
      </c>
      <c r="S82" s="8">
        <f t="shared" si="16"/>
        <v>44.924999999999997</v>
      </c>
      <c r="T82" s="8">
        <f t="shared" si="17"/>
        <v>54.125</v>
      </c>
      <c r="U82" s="7">
        <f t="shared" si="18"/>
        <v>52.591666666666661</v>
      </c>
      <c r="V82" s="7">
        <f t="shared" si="19"/>
        <v>52.974999999999994</v>
      </c>
    </row>
    <row r="83" spans="1:22" ht="13.5" x14ac:dyDescent="0.25">
      <c r="A83" s="3">
        <f>RSI!A83</f>
        <v>42426</v>
      </c>
      <c r="B83" s="2">
        <f>RSI!B83</f>
        <v>6.5217999999999998</v>
      </c>
      <c r="C83" s="2">
        <f>RSI!I83</f>
        <v>42.424663464187198</v>
      </c>
      <c r="D83" s="2">
        <f>MACD!E83</f>
        <v>0.10802862211440534</v>
      </c>
      <c r="E83" s="2">
        <f>MACD!F83</f>
        <v>0.24613574154759577</v>
      </c>
      <c r="F83" s="2">
        <f>'Moving Avg'!D83</f>
        <v>6.5661599999999991</v>
      </c>
      <c r="G83" s="2">
        <f>'Moving Avg'!F83</f>
        <v>6.7600650000000018</v>
      </c>
      <c r="H83" s="2">
        <f>'Moving Avg'!G83</f>
        <v>6.8262459999999976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  <c r="M83" s="7">
        <f t="shared" si="10"/>
        <v>25</v>
      </c>
      <c r="N83" s="7">
        <f t="shared" si="11"/>
        <v>100</v>
      </c>
      <c r="O83" s="7">
        <f t="shared" si="12"/>
        <v>75</v>
      </c>
      <c r="P83" s="7">
        <f t="shared" si="13"/>
        <v>16.5</v>
      </c>
      <c r="Q83" s="8">
        <f t="shared" si="14"/>
        <v>57.475000000000001</v>
      </c>
      <c r="R83" s="8">
        <f t="shared" si="15"/>
        <v>55.375</v>
      </c>
      <c r="S83" s="8">
        <f t="shared" si="16"/>
        <v>44.924999999999997</v>
      </c>
      <c r="T83" s="8">
        <f t="shared" si="17"/>
        <v>54.125</v>
      </c>
      <c r="U83" s="7">
        <f t="shared" si="18"/>
        <v>52.591666666666661</v>
      </c>
      <c r="V83" s="7">
        <f t="shared" si="19"/>
        <v>52.974999999999994</v>
      </c>
    </row>
    <row r="84" spans="1:22" ht="13.5" x14ac:dyDescent="0.25">
      <c r="A84" s="3">
        <f>RSI!A84</f>
        <v>42429</v>
      </c>
      <c r="B84" s="2">
        <f>RSI!B84</f>
        <v>6.4348999999999998</v>
      </c>
      <c r="C84" s="2">
        <f>RSI!I84</f>
        <v>40.17816224891196</v>
      </c>
      <c r="D84" s="2">
        <f>MACD!E84</f>
        <v>8.9114029700837705E-2</v>
      </c>
      <c r="E84" s="2">
        <f>MACD!F84</f>
        <v>0.21473139917824419</v>
      </c>
      <c r="F84" s="2">
        <f>'Moving Avg'!D84</f>
        <v>6.5096400000000001</v>
      </c>
      <c r="G84" s="2">
        <f>'Moving Avg'!F84</f>
        <v>6.7274600000000007</v>
      </c>
      <c r="H84" s="2">
        <f>'Moving Avg'!G84</f>
        <v>6.8445079999999985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25</v>
      </c>
      <c r="N84" s="7">
        <f t="shared" si="11"/>
        <v>100</v>
      </c>
      <c r="O84" s="7">
        <f t="shared" si="12"/>
        <v>75</v>
      </c>
      <c r="P84" s="7">
        <f t="shared" si="13"/>
        <v>0</v>
      </c>
      <c r="Q84" s="8">
        <f t="shared" si="14"/>
        <v>55</v>
      </c>
      <c r="R84" s="8">
        <f t="shared" si="15"/>
        <v>51.25</v>
      </c>
      <c r="S84" s="8">
        <f t="shared" si="16"/>
        <v>37.5</v>
      </c>
      <c r="T84" s="8">
        <f t="shared" si="17"/>
        <v>50</v>
      </c>
      <c r="U84" s="7">
        <f t="shared" si="18"/>
        <v>47.916666666666664</v>
      </c>
      <c r="V84" s="7">
        <f t="shared" si="19"/>
        <v>48.4375</v>
      </c>
    </row>
    <row r="85" spans="1:22" ht="13.5" x14ac:dyDescent="0.25">
      <c r="A85" s="3">
        <f>RSI!A85</f>
        <v>42430</v>
      </c>
      <c r="B85" s="2">
        <f>RSI!B85</f>
        <v>6.4870000000000001</v>
      </c>
      <c r="C85" s="2">
        <f>RSI!I85</f>
        <v>42.155817425368532</v>
      </c>
      <c r="D85" s="2">
        <f>MACD!E85</f>
        <v>0.10126112647424357</v>
      </c>
      <c r="E85" s="2">
        <f>MACD!F85</f>
        <v>0.19203734463744407</v>
      </c>
      <c r="F85" s="2">
        <f>'Moving Avg'!D85</f>
        <v>6.4974599999999993</v>
      </c>
      <c r="G85" s="2">
        <f>'Moving Avg'!F85</f>
        <v>6.6898499999999999</v>
      </c>
      <c r="H85" s="2">
        <f>'Moving Avg'!G85</f>
        <v>6.8612039999999999</v>
      </c>
      <c r="I85" s="2">
        <f>'Moving Avg'!H85</f>
        <v>0</v>
      </c>
      <c r="J85" s="5" t="str">
        <f>OBV!F85</f>
        <v>BULLISH</v>
      </c>
      <c r="K85" s="5" t="str">
        <f>OBV!G85</f>
        <v>NEUTRAL</v>
      </c>
      <c r="L85" s="5" t="str">
        <f>OBV!H85</f>
        <v>BULLISH DIVERGENCE</v>
      </c>
      <c r="M85" s="7">
        <f t="shared" si="10"/>
        <v>25</v>
      </c>
      <c r="N85" s="7">
        <f t="shared" si="11"/>
        <v>100</v>
      </c>
      <c r="O85" s="7">
        <f t="shared" si="12"/>
        <v>75</v>
      </c>
      <c r="P85" s="7">
        <f t="shared" si="13"/>
        <v>66.5</v>
      </c>
      <c r="Q85" s="8">
        <f t="shared" si="14"/>
        <v>64.974999999999994</v>
      </c>
      <c r="R85" s="8">
        <f t="shared" si="15"/>
        <v>67.875</v>
      </c>
      <c r="S85" s="8">
        <f t="shared" si="16"/>
        <v>67.424999999999997</v>
      </c>
      <c r="T85" s="8">
        <f t="shared" si="17"/>
        <v>66.625</v>
      </c>
      <c r="U85" s="7">
        <f t="shared" si="18"/>
        <v>66.758333333333326</v>
      </c>
      <c r="V85" s="7">
        <f t="shared" si="19"/>
        <v>66.724999999999994</v>
      </c>
    </row>
    <row r="86" spans="1:22" ht="13.5" x14ac:dyDescent="0.25">
      <c r="A86" s="3">
        <f>RSI!A86</f>
        <v>42431</v>
      </c>
      <c r="B86" s="2">
        <f>RSI!B86</f>
        <v>6.6478999999999999</v>
      </c>
      <c r="C86" s="2">
        <f>RSI!I86</f>
        <v>47.88575956159665</v>
      </c>
      <c r="D86" s="2">
        <f>MACD!E86</f>
        <v>0.10173693019728969</v>
      </c>
      <c r="E86" s="2">
        <f>MACD!F86</f>
        <v>0.17397726174941319</v>
      </c>
      <c r="F86" s="2">
        <f>'Moving Avg'!D86</f>
        <v>6.5226799999999994</v>
      </c>
      <c r="G86" s="2">
        <f>'Moving Avg'!F86</f>
        <v>6.6591949999999995</v>
      </c>
      <c r="H86" s="2">
        <f>'Moving Avg'!G86</f>
        <v>6.8811179999999998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100</v>
      </c>
      <c r="O86" s="7">
        <f t="shared" si="12"/>
        <v>75</v>
      </c>
      <c r="P86" s="7">
        <f t="shared" si="13"/>
        <v>100</v>
      </c>
      <c r="Q86" s="8">
        <f t="shared" si="14"/>
        <v>70</v>
      </c>
      <c r="R86" s="8">
        <f t="shared" si="15"/>
        <v>76.25</v>
      </c>
      <c r="S86" s="8">
        <f t="shared" si="16"/>
        <v>82.5</v>
      </c>
      <c r="T86" s="8">
        <f t="shared" si="17"/>
        <v>75</v>
      </c>
      <c r="U86" s="7">
        <f t="shared" si="18"/>
        <v>76.25</v>
      </c>
      <c r="V86" s="7">
        <f t="shared" si="19"/>
        <v>75.9375</v>
      </c>
    </row>
    <row r="87" spans="1:22" ht="13.5" x14ac:dyDescent="0.25">
      <c r="A87" s="3">
        <f>RSI!A87</f>
        <v>42432</v>
      </c>
      <c r="B87" s="2">
        <f>RSI!B87</f>
        <v>6.9436</v>
      </c>
      <c r="C87" s="2">
        <f>RSI!I87</f>
        <v>56.428102214892682</v>
      </c>
      <c r="D87" s="2">
        <f>MACD!E87</f>
        <v>4.7185643311388858E-2</v>
      </c>
      <c r="E87" s="2">
        <f>MACD!F87</f>
        <v>0.14861893806180834</v>
      </c>
      <c r="F87" s="2">
        <f>'Moving Avg'!D87</f>
        <v>6.6070400000000005</v>
      </c>
      <c r="G87" s="2">
        <f>'Moving Avg'!F87</f>
        <v>6.6444149999999995</v>
      </c>
      <c r="H87" s="2">
        <f>'Moving Avg'!G87</f>
        <v>6.9069460000000005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25</v>
      </c>
      <c r="N87" s="7">
        <f t="shared" si="11"/>
        <v>100</v>
      </c>
      <c r="O87" s="7">
        <f t="shared" si="12"/>
        <v>75</v>
      </c>
      <c r="P87" s="7">
        <f t="shared" si="13"/>
        <v>100</v>
      </c>
      <c r="Q87" s="8">
        <f t="shared" si="14"/>
        <v>70</v>
      </c>
      <c r="R87" s="8">
        <f t="shared" si="15"/>
        <v>76.25</v>
      </c>
      <c r="S87" s="8">
        <f t="shared" si="16"/>
        <v>82.5</v>
      </c>
      <c r="T87" s="8">
        <f t="shared" si="17"/>
        <v>75</v>
      </c>
      <c r="U87" s="7">
        <f t="shared" si="18"/>
        <v>76.25</v>
      </c>
      <c r="V87" s="7">
        <f t="shared" si="19"/>
        <v>75.9375</v>
      </c>
    </row>
    <row r="88" spans="1:22" ht="13.5" x14ac:dyDescent="0.25">
      <c r="A88" s="3">
        <f>RSI!A88</f>
        <v>42433</v>
      </c>
      <c r="B88" s="2">
        <f>RSI!B88</f>
        <v>7.2523</v>
      </c>
      <c r="C88" s="2">
        <f>RSI!I88</f>
        <v>63.208274379389991</v>
      </c>
      <c r="D88" s="2">
        <f>MACD!E88</f>
        <v>-2.1882010440371857E-2</v>
      </c>
      <c r="E88" s="2">
        <f>MACD!F88</f>
        <v>0.11451874836137231</v>
      </c>
      <c r="F88" s="2">
        <f>'Moving Avg'!D88</f>
        <v>6.7531400000000001</v>
      </c>
      <c r="G88" s="2">
        <f>'Moving Avg'!F88</f>
        <v>6.6587649999999998</v>
      </c>
      <c r="H88" s="2">
        <f>'Moving Avg'!G88</f>
        <v>6.9390340000000004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25</v>
      </c>
      <c r="N88" s="7">
        <f t="shared" si="11"/>
        <v>100</v>
      </c>
      <c r="O88" s="7">
        <f t="shared" si="12"/>
        <v>75</v>
      </c>
      <c r="P88" s="7">
        <f t="shared" si="13"/>
        <v>100</v>
      </c>
      <c r="Q88" s="8">
        <f t="shared" si="14"/>
        <v>70</v>
      </c>
      <c r="R88" s="8">
        <f t="shared" si="15"/>
        <v>76.25</v>
      </c>
      <c r="S88" s="8">
        <f t="shared" si="16"/>
        <v>82.5</v>
      </c>
      <c r="T88" s="8">
        <f t="shared" si="17"/>
        <v>75</v>
      </c>
      <c r="U88" s="7">
        <f t="shared" si="18"/>
        <v>76.25</v>
      </c>
      <c r="V88" s="7">
        <f t="shared" si="19"/>
        <v>75.9375</v>
      </c>
    </row>
    <row r="89" spans="1:22" ht="13.5" x14ac:dyDescent="0.25">
      <c r="A89" s="3">
        <f>RSI!A89</f>
        <v>42436</v>
      </c>
      <c r="B89" s="2">
        <f>RSI!B89</f>
        <v>7.0435999999999996</v>
      </c>
      <c r="C89" s="2">
        <f>RSI!I89</f>
        <v>56.775933759524044</v>
      </c>
      <c r="D89" s="2">
        <f>MACD!E89</f>
        <v>-4.6551744742289181E-2</v>
      </c>
      <c r="E89" s="2">
        <f>MACD!F89</f>
        <v>8.2304649740640015E-2</v>
      </c>
      <c r="F89" s="2">
        <f>'Moving Avg'!D89</f>
        <v>6.8748799999999992</v>
      </c>
      <c r="G89" s="2">
        <f>'Moving Avg'!F89</f>
        <v>6.6598550000000003</v>
      </c>
      <c r="H89" s="2">
        <f>'Moving Avg'!G89</f>
        <v>6.9694700000000012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BEARISH DIVERGENCE</v>
      </c>
      <c r="M89" s="7">
        <f t="shared" si="10"/>
        <v>25</v>
      </c>
      <c r="N89" s="7">
        <f t="shared" si="11"/>
        <v>100</v>
      </c>
      <c r="O89" s="7">
        <f t="shared" si="12"/>
        <v>75</v>
      </c>
      <c r="P89" s="7">
        <f t="shared" si="13"/>
        <v>0</v>
      </c>
      <c r="Q89" s="8">
        <f t="shared" si="14"/>
        <v>55</v>
      </c>
      <c r="R89" s="8">
        <f t="shared" si="15"/>
        <v>51.25</v>
      </c>
      <c r="S89" s="8">
        <f t="shared" si="16"/>
        <v>37.5</v>
      </c>
      <c r="T89" s="8">
        <f t="shared" si="17"/>
        <v>50</v>
      </c>
      <c r="U89" s="7">
        <f t="shared" si="18"/>
        <v>47.916666666666664</v>
      </c>
      <c r="V89" s="7">
        <f t="shared" si="19"/>
        <v>48.4375</v>
      </c>
    </row>
    <row r="90" spans="1:22" ht="13.5" x14ac:dyDescent="0.25">
      <c r="A90" s="3">
        <f>RSI!A90</f>
        <v>42437</v>
      </c>
      <c r="B90" s="2">
        <f>RSI!B90</f>
        <v>7.1740000000000004</v>
      </c>
      <c r="C90" s="2">
        <f>RSI!I90</f>
        <v>59.546037258934803</v>
      </c>
      <c r="D90" s="2">
        <f>MACD!E90</f>
        <v>-0.10481718620684166</v>
      </c>
      <c r="E90" s="2">
        <f>MACD!F90</f>
        <v>4.488028255114368E-2</v>
      </c>
      <c r="F90" s="2">
        <f>'Moving Avg'!D90</f>
        <v>7.0122799999999996</v>
      </c>
      <c r="G90" s="2">
        <f>'Moving Avg'!F90</f>
        <v>6.6737699999999993</v>
      </c>
      <c r="H90" s="2">
        <f>'Moving Avg'!G90</f>
        <v>6.9975580000000015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BEARISH DIVERGENCE</v>
      </c>
      <c r="M90" s="7">
        <f t="shared" si="10"/>
        <v>25</v>
      </c>
      <c r="N90" s="7">
        <f t="shared" si="11"/>
        <v>100</v>
      </c>
      <c r="O90" s="7">
        <f t="shared" si="12"/>
        <v>75</v>
      </c>
      <c r="P90" s="7">
        <f t="shared" si="13"/>
        <v>0</v>
      </c>
      <c r="Q90" s="8">
        <f t="shared" si="14"/>
        <v>55</v>
      </c>
      <c r="R90" s="8">
        <f t="shared" si="15"/>
        <v>51.25</v>
      </c>
      <c r="S90" s="8">
        <f t="shared" si="16"/>
        <v>37.5</v>
      </c>
      <c r="T90" s="8">
        <f t="shared" si="17"/>
        <v>50</v>
      </c>
      <c r="U90" s="7">
        <f t="shared" si="18"/>
        <v>47.916666666666664</v>
      </c>
      <c r="V90" s="7">
        <f t="shared" si="19"/>
        <v>48.4375</v>
      </c>
    </row>
    <row r="91" spans="1:22" ht="13.5" x14ac:dyDescent="0.25">
      <c r="A91" s="3">
        <f>RSI!A91</f>
        <v>42438</v>
      </c>
      <c r="B91" s="2">
        <f>RSI!B91</f>
        <v>7.1740000000000004</v>
      </c>
      <c r="C91" s="2">
        <f>RSI!I91</f>
        <v>59.546037258934803</v>
      </c>
      <c r="D91" s="2">
        <f>MACD!E91</f>
        <v>-0.16042267810976085</v>
      </c>
      <c r="E91" s="2">
        <f>MACD!F91</f>
        <v>3.8196904189627678E-3</v>
      </c>
      <c r="F91" s="2">
        <f>'Moving Avg'!D91</f>
        <v>7.1174999999999997</v>
      </c>
      <c r="G91" s="2">
        <f>'Moving Avg'!F91</f>
        <v>6.7072500000000002</v>
      </c>
      <c r="H91" s="2">
        <f>'Moving Avg'!G91</f>
        <v>7.0205140000000004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BEARISH DIVERGENCE</v>
      </c>
      <c r="M91" s="7">
        <f t="shared" si="10"/>
        <v>25</v>
      </c>
      <c r="N91" s="7">
        <f t="shared" si="11"/>
        <v>100</v>
      </c>
      <c r="O91" s="7">
        <f t="shared" si="12"/>
        <v>75</v>
      </c>
      <c r="P91" s="7">
        <f t="shared" si="13"/>
        <v>0</v>
      </c>
      <c r="Q91" s="8">
        <f t="shared" si="14"/>
        <v>55</v>
      </c>
      <c r="R91" s="8">
        <f t="shared" si="15"/>
        <v>51.25</v>
      </c>
      <c r="S91" s="8">
        <f t="shared" si="16"/>
        <v>37.5</v>
      </c>
      <c r="T91" s="8">
        <f t="shared" si="17"/>
        <v>50</v>
      </c>
      <c r="U91" s="7">
        <f t="shared" si="18"/>
        <v>47.916666666666664</v>
      </c>
      <c r="V91" s="7">
        <f t="shared" si="19"/>
        <v>48.4375</v>
      </c>
    </row>
    <row r="92" spans="1:22" ht="13.5" x14ac:dyDescent="0.25">
      <c r="A92" s="3">
        <f>RSI!A92</f>
        <v>42439</v>
      </c>
      <c r="B92" s="2">
        <f>RSI!B92</f>
        <v>7.1740000000000004</v>
      </c>
      <c r="C92" s="2">
        <f>RSI!I92</f>
        <v>59.546037258934803</v>
      </c>
      <c r="D92" s="2">
        <f>MACD!E92</f>
        <v>-0.20959253440851811</v>
      </c>
      <c r="E92" s="2">
        <f>MACD!F92</f>
        <v>-3.8862754546533408E-2</v>
      </c>
      <c r="F92" s="2">
        <f>'Moving Avg'!D92</f>
        <v>7.1635800000000005</v>
      </c>
      <c r="G92" s="2">
        <f>'Moving Avg'!F92</f>
        <v>6.740730000000001</v>
      </c>
      <c r="H92" s="2">
        <f>'Moving Avg'!G92</f>
        <v>7.0380800000000008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BEARISH DIVERGENCE</v>
      </c>
      <c r="M92" s="7">
        <f t="shared" si="10"/>
        <v>25</v>
      </c>
      <c r="N92" s="7">
        <f t="shared" si="11"/>
        <v>100</v>
      </c>
      <c r="O92" s="7">
        <f t="shared" si="12"/>
        <v>75</v>
      </c>
      <c r="P92" s="7">
        <f t="shared" si="13"/>
        <v>0</v>
      </c>
      <c r="Q92" s="8">
        <f t="shared" si="14"/>
        <v>55</v>
      </c>
      <c r="R92" s="8">
        <f t="shared" si="15"/>
        <v>51.25</v>
      </c>
      <c r="S92" s="8">
        <f t="shared" si="16"/>
        <v>37.5</v>
      </c>
      <c r="T92" s="8">
        <f t="shared" si="17"/>
        <v>50</v>
      </c>
      <c r="U92" s="7">
        <f t="shared" si="18"/>
        <v>47.916666666666664</v>
      </c>
      <c r="V92" s="7">
        <f t="shared" si="19"/>
        <v>48.4375</v>
      </c>
    </row>
    <row r="93" spans="1:22" ht="13.5" x14ac:dyDescent="0.25">
      <c r="A93" s="3">
        <f>RSI!A93</f>
        <v>42440</v>
      </c>
      <c r="B93" s="2">
        <f>RSI!B93</f>
        <v>7.1218000000000004</v>
      </c>
      <c r="C93" s="2">
        <f>RSI!I93</f>
        <v>57.697309759027519</v>
      </c>
      <c r="D93" s="2">
        <f>MACD!E93</f>
        <v>-0.24929321915075242</v>
      </c>
      <c r="E93" s="2">
        <f>MACD!F93</f>
        <v>-8.0948847467377211E-2</v>
      </c>
      <c r="F93" s="2">
        <f>'Moving Avg'!D93</f>
        <v>7.1374799999999992</v>
      </c>
      <c r="G93" s="2">
        <f>'Moving Avg'!F93</f>
        <v>6.7794250000000007</v>
      </c>
      <c r="H93" s="2">
        <f>'Moving Avg'!G93</f>
        <v>7.0489500000000014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  <c r="M93" s="7">
        <f t="shared" si="10"/>
        <v>25</v>
      </c>
      <c r="N93" s="7">
        <f t="shared" si="11"/>
        <v>100</v>
      </c>
      <c r="O93" s="7">
        <f t="shared" si="12"/>
        <v>75</v>
      </c>
      <c r="P93" s="7">
        <f t="shared" si="13"/>
        <v>0</v>
      </c>
      <c r="Q93" s="8">
        <f t="shared" si="14"/>
        <v>55</v>
      </c>
      <c r="R93" s="8">
        <f t="shared" si="15"/>
        <v>51.25</v>
      </c>
      <c r="S93" s="8">
        <f t="shared" si="16"/>
        <v>37.5</v>
      </c>
      <c r="T93" s="8">
        <f t="shared" si="17"/>
        <v>50</v>
      </c>
      <c r="U93" s="7">
        <f t="shared" si="18"/>
        <v>47.916666666666664</v>
      </c>
      <c r="V93" s="7">
        <f t="shared" si="19"/>
        <v>48.4375</v>
      </c>
    </row>
    <row r="94" spans="1:22" ht="13.5" x14ac:dyDescent="0.25">
      <c r="A94" s="3">
        <f>RSI!A94</f>
        <v>42443</v>
      </c>
      <c r="B94" s="2">
        <f>RSI!B94</f>
        <v>7.0435999999999996</v>
      </c>
      <c r="C94" s="2">
        <f>RSI!I94</f>
        <v>54.945169957756931</v>
      </c>
      <c r="D94" s="2">
        <f>MACD!E94</f>
        <v>-0.29197104088155434</v>
      </c>
      <c r="E94" s="2">
        <f>MACD!F94</f>
        <v>-0.12315328615021265</v>
      </c>
      <c r="F94" s="2">
        <f>'Moving Avg'!D94</f>
        <v>7.1374800000000009</v>
      </c>
      <c r="G94" s="2">
        <f>'Moving Avg'!F94</f>
        <v>6.8022550000000006</v>
      </c>
      <c r="H94" s="2">
        <f>'Moving Avg'!G94</f>
        <v>7.0523420000000021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NEUTRAL</v>
      </c>
      <c r="M94" s="7">
        <f t="shared" si="10"/>
        <v>25</v>
      </c>
      <c r="N94" s="7">
        <f t="shared" si="11"/>
        <v>100</v>
      </c>
      <c r="O94" s="7">
        <f t="shared" si="12"/>
        <v>75</v>
      </c>
      <c r="P94" s="7">
        <f t="shared" si="13"/>
        <v>16.5</v>
      </c>
      <c r="Q94" s="8">
        <f t="shared" si="14"/>
        <v>57.475000000000001</v>
      </c>
      <c r="R94" s="8">
        <f t="shared" si="15"/>
        <v>55.375</v>
      </c>
      <c r="S94" s="8">
        <f t="shared" si="16"/>
        <v>44.924999999999997</v>
      </c>
      <c r="T94" s="8">
        <f t="shared" si="17"/>
        <v>54.125</v>
      </c>
      <c r="U94" s="7">
        <f t="shared" si="18"/>
        <v>52.591666666666661</v>
      </c>
      <c r="V94" s="7">
        <f t="shared" si="19"/>
        <v>52.974999999999994</v>
      </c>
    </row>
    <row r="95" spans="1:22" ht="13.5" x14ac:dyDescent="0.25">
      <c r="A95" s="3">
        <f>RSI!A95</f>
        <v>42444</v>
      </c>
      <c r="B95" s="2">
        <f>RSI!B95</f>
        <v>7.0652999999999997</v>
      </c>
      <c r="C95" s="2">
        <f>RSI!I95</f>
        <v>55.578378835947731</v>
      </c>
      <c r="D95" s="2">
        <f>MACD!E95</f>
        <v>-0.32260955031871763</v>
      </c>
      <c r="E95" s="2">
        <f>MACD!F95</f>
        <v>-0.16304453898391363</v>
      </c>
      <c r="F95" s="2">
        <f>'Moving Avg'!D95</f>
        <v>7.1157399999999997</v>
      </c>
      <c r="G95" s="2">
        <f>'Moving Avg'!F95</f>
        <v>6.8163850000000012</v>
      </c>
      <c r="H95" s="2">
        <f>'Moving Avg'!G95</f>
        <v>7.0478200000000015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  <c r="M95" s="7">
        <f t="shared" si="10"/>
        <v>25</v>
      </c>
      <c r="N95" s="7">
        <f t="shared" si="11"/>
        <v>100</v>
      </c>
      <c r="O95" s="7">
        <f t="shared" si="12"/>
        <v>75</v>
      </c>
      <c r="P95" s="7">
        <f t="shared" si="13"/>
        <v>16.5</v>
      </c>
      <c r="Q95" s="8">
        <f t="shared" si="14"/>
        <v>57.475000000000001</v>
      </c>
      <c r="R95" s="8">
        <f t="shared" si="15"/>
        <v>55.375</v>
      </c>
      <c r="S95" s="8">
        <f t="shared" si="16"/>
        <v>44.924999999999997</v>
      </c>
      <c r="T95" s="8">
        <f t="shared" si="17"/>
        <v>54.125</v>
      </c>
      <c r="U95" s="7">
        <f t="shared" si="18"/>
        <v>52.591666666666661</v>
      </c>
      <c r="V95" s="7">
        <f t="shared" si="19"/>
        <v>52.974999999999994</v>
      </c>
    </row>
    <row r="96" spans="1:22" ht="13.5" x14ac:dyDescent="0.25">
      <c r="A96" s="3">
        <f>RSI!A96</f>
        <v>42445</v>
      </c>
      <c r="B96" s="2">
        <f>RSI!B96</f>
        <v>7.1740000000000004</v>
      </c>
      <c r="C96" s="2">
        <f>RSI!I96</f>
        <v>58.708899609942449</v>
      </c>
      <c r="D96" s="2">
        <f>MACD!E96</f>
        <v>-0.3328259374809539</v>
      </c>
      <c r="E96" s="2">
        <f>MACD!F96</f>
        <v>-0.1970008186833217</v>
      </c>
      <c r="F96" s="2">
        <f>'Moving Avg'!D96</f>
        <v>7.1157399999999997</v>
      </c>
      <c r="G96" s="2">
        <f>'Moving Avg'!F96</f>
        <v>6.8357350000000014</v>
      </c>
      <c r="H96" s="2">
        <f>'Moving Avg'!G96</f>
        <v>7.0460800000000026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NEUTRAL</v>
      </c>
      <c r="M96" s="7">
        <f t="shared" si="10"/>
        <v>25</v>
      </c>
      <c r="N96" s="7">
        <f t="shared" si="11"/>
        <v>100</v>
      </c>
      <c r="O96" s="7">
        <f t="shared" si="12"/>
        <v>75</v>
      </c>
      <c r="P96" s="7">
        <f t="shared" si="13"/>
        <v>66</v>
      </c>
      <c r="Q96" s="8">
        <f t="shared" si="14"/>
        <v>64.900000000000006</v>
      </c>
      <c r="R96" s="8">
        <f t="shared" si="15"/>
        <v>67.75</v>
      </c>
      <c r="S96" s="8">
        <f t="shared" si="16"/>
        <v>67.2</v>
      </c>
      <c r="T96" s="8">
        <f t="shared" si="17"/>
        <v>66.5</v>
      </c>
      <c r="U96" s="7">
        <f t="shared" si="18"/>
        <v>66.616666666666674</v>
      </c>
      <c r="V96" s="7">
        <f t="shared" si="19"/>
        <v>66.587500000000006</v>
      </c>
    </row>
    <row r="97" spans="1:22" ht="13.5" x14ac:dyDescent="0.25">
      <c r="A97" s="3">
        <f>RSI!A97</f>
        <v>42446</v>
      </c>
      <c r="B97" s="2">
        <f>RSI!B97</f>
        <v>7.5392000000000001</v>
      </c>
      <c r="C97" s="2">
        <f>RSI!I97</f>
        <v>67.098230894209934</v>
      </c>
      <c r="D97" s="2">
        <f>MACD!E97</f>
        <v>-0.32459232699574336</v>
      </c>
      <c r="E97" s="2">
        <f>MACD!F97</f>
        <v>-0.22251912034580607</v>
      </c>
      <c r="F97" s="2">
        <f>'Moving Avg'!D97</f>
        <v>7.1887799999999995</v>
      </c>
      <c r="G97" s="2">
        <f>'Moving Avg'!F97</f>
        <v>6.8842150000000002</v>
      </c>
      <c r="H97" s="2">
        <f>'Moving Avg'!G97</f>
        <v>7.0451220000000028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100</v>
      </c>
      <c r="O97" s="7">
        <f t="shared" si="12"/>
        <v>75</v>
      </c>
      <c r="P97" s="7">
        <f t="shared" si="13"/>
        <v>100</v>
      </c>
      <c r="Q97" s="8">
        <f t="shared" si="14"/>
        <v>70</v>
      </c>
      <c r="R97" s="8">
        <f t="shared" si="15"/>
        <v>76.25</v>
      </c>
      <c r="S97" s="8">
        <f t="shared" si="16"/>
        <v>82.5</v>
      </c>
      <c r="T97" s="8">
        <f t="shared" si="17"/>
        <v>75</v>
      </c>
      <c r="U97" s="7">
        <f t="shared" si="18"/>
        <v>76.25</v>
      </c>
      <c r="V97" s="7">
        <f t="shared" si="19"/>
        <v>75.9375</v>
      </c>
    </row>
    <row r="98" spans="1:22" ht="13.5" x14ac:dyDescent="0.25">
      <c r="A98" s="3">
        <f>RSI!A98</f>
        <v>42447</v>
      </c>
      <c r="B98" s="2">
        <f>RSI!B98</f>
        <v>7.7392000000000003</v>
      </c>
      <c r="C98" s="2">
        <f>RSI!I98</f>
        <v>70.618882914687276</v>
      </c>
      <c r="D98" s="2">
        <f>MACD!E98</f>
        <v>-0.28855240622247891</v>
      </c>
      <c r="E98" s="2">
        <f>MACD!F98</f>
        <v>-0.23572577752114066</v>
      </c>
      <c r="F98" s="2">
        <f>'Moving Avg'!D98</f>
        <v>7.3122600000000002</v>
      </c>
      <c r="G98" s="2">
        <f>'Moving Avg'!F98</f>
        <v>6.9422600000000019</v>
      </c>
      <c r="H98" s="2">
        <f>'Moving Avg'!G98</f>
        <v>7.0436440000000005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0</v>
      </c>
      <c r="N98" s="7">
        <f t="shared" si="11"/>
        <v>100</v>
      </c>
      <c r="O98" s="7">
        <f t="shared" si="12"/>
        <v>75</v>
      </c>
      <c r="P98" s="7">
        <f t="shared" si="13"/>
        <v>100</v>
      </c>
      <c r="Q98" s="8">
        <f t="shared" si="14"/>
        <v>61.25</v>
      </c>
      <c r="R98" s="8">
        <f t="shared" si="15"/>
        <v>71.25</v>
      </c>
      <c r="S98" s="8">
        <f t="shared" si="16"/>
        <v>78.75</v>
      </c>
      <c r="T98" s="8">
        <f t="shared" si="17"/>
        <v>68.75</v>
      </c>
      <c r="U98" s="7">
        <f t="shared" si="18"/>
        <v>70.416666666666671</v>
      </c>
      <c r="V98" s="7">
        <f t="shared" si="19"/>
        <v>70</v>
      </c>
    </row>
    <row r="99" spans="1:22" ht="13.5" x14ac:dyDescent="0.25">
      <c r="A99" s="3">
        <f>RSI!A99</f>
        <v>42450</v>
      </c>
      <c r="B99" s="2">
        <f>RSI!B99</f>
        <v>7.5652999999999997</v>
      </c>
      <c r="C99" s="2">
        <f>RSI!I99</f>
        <v>64.18744327185658</v>
      </c>
      <c r="D99" s="2">
        <f>MACD!E99</f>
        <v>-0.28180258332351205</v>
      </c>
      <c r="E99" s="2">
        <f>MACD!F99</f>
        <v>-0.24494113868161493</v>
      </c>
      <c r="F99" s="2">
        <f>'Moving Avg'!D99</f>
        <v>7.4165999999999999</v>
      </c>
      <c r="G99" s="2">
        <f>'Moving Avg'!F99</f>
        <v>6.9846500000000002</v>
      </c>
      <c r="H99" s="2">
        <f>'Moving Avg'!G99</f>
        <v>7.0384260000000003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25</v>
      </c>
      <c r="N99" s="7">
        <f t="shared" si="11"/>
        <v>100</v>
      </c>
      <c r="O99" s="7">
        <f t="shared" si="12"/>
        <v>75</v>
      </c>
      <c r="P99" s="7">
        <f t="shared" si="13"/>
        <v>100</v>
      </c>
      <c r="Q99" s="8">
        <f t="shared" si="14"/>
        <v>70</v>
      </c>
      <c r="R99" s="8">
        <f t="shared" si="15"/>
        <v>76.25</v>
      </c>
      <c r="S99" s="8">
        <f t="shared" si="16"/>
        <v>82.5</v>
      </c>
      <c r="T99" s="8">
        <f t="shared" si="17"/>
        <v>75</v>
      </c>
      <c r="U99" s="7">
        <f t="shared" si="18"/>
        <v>76.25</v>
      </c>
      <c r="V99" s="7">
        <f t="shared" si="19"/>
        <v>75.9375</v>
      </c>
    </row>
    <row r="100" spans="1:22" ht="13.5" x14ac:dyDescent="0.25">
      <c r="A100" s="3">
        <f>RSI!A100</f>
        <v>42451</v>
      </c>
      <c r="B100" s="2">
        <f>RSI!B100</f>
        <v>7.2348999999999997</v>
      </c>
      <c r="C100" s="2">
        <f>RSI!I100</f>
        <v>54.105310965094276</v>
      </c>
      <c r="D100" s="2">
        <f>MACD!E100</f>
        <v>-0.2347125216981274</v>
      </c>
      <c r="E100" s="2">
        <f>MACD!F100</f>
        <v>-0.24289541528491745</v>
      </c>
      <c r="F100" s="2">
        <f>'Moving Avg'!D100</f>
        <v>7.45052</v>
      </c>
      <c r="G100" s="2">
        <f>'Moving Avg'!F100</f>
        <v>7.019000000000001</v>
      </c>
      <c r="H100" s="2">
        <f>'Moving Avg'!G100</f>
        <v>7.0283399999999991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  <c r="M100" s="7">
        <f t="shared" si="10"/>
        <v>25</v>
      </c>
      <c r="N100" s="7">
        <f t="shared" si="11"/>
        <v>0</v>
      </c>
      <c r="O100" s="7">
        <f t="shared" si="12"/>
        <v>75</v>
      </c>
      <c r="P100" s="7">
        <f t="shared" si="13"/>
        <v>100</v>
      </c>
      <c r="Q100" s="8">
        <f t="shared" si="14"/>
        <v>35</v>
      </c>
      <c r="R100" s="8">
        <f t="shared" si="15"/>
        <v>56.25</v>
      </c>
      <c r="S100" s="8">
        <f t="shared" si="16"/>
        <v>67.5</v>
      </c>
      <c r="T100" s="8">
        <f t="shared" si="17"/>
        <v>50</v>
      </c>
      <c r="U100" s="7">
        <f t="shared" si="18"/>
        <v>52.916666666666664</v>
      </c>
      <c r="V100" s="7">
        <f t="shared" si="19"/>
        <v>52.1875</v>
      </c>
    </row>
    <row r="101" spans="1:22" ht="13.5" x14ac:dyDescent="0.25">
      <c r="A101" s="3">
        <f>RSI!A101</f>
        <v>42452</v>
      </c>
      <c r="B101" s="2">
        <f>RSI!B101</f>
        <v>7.2697000000000003</v>
      </c>
      <c r="C101" s="2">
        <f>RSI!I101</f>
        <v>54.908687387292403</v>
      </c>
      <c r="D101" s="2">
        <f>MACD!E101</f>
        <v>-0.19841560707199157</v>
      </c>
      <c r="E101" s="2">
        <f>MACD!F101</f>
        <v>-0.23399945364233229</v>
      </c>
      <c r="F101" s="2">
        <f>'Moving Avg'!D101</f>
        <v>7.4696600000000002</v>
      </c>
      <c r="G101" s="2">
        <f>'Moving Avg'!F101</f>
        <v>7.0563949999999993</v>
      </c>
      <c r="H101" s="2">
        <f>'Moving Avg'!G101</f>
        <v>7.0189500000000002</v>
      </c>
      <c r="I101" s="2">
        <f>'Moving Avg'!H101</f>
        <v>0</v>
      </c>
      <c r="J101" s="5" t="str">
        <f>OBV!F101</f>
        <v>BULLISH</v>
      </c>
      <c r="K101" s="5" t="str">
        <f>OBV!G101</f>
        <v>STRONG</v>
      </c>
      <c r="L101" s="5" t="str">
        <f>OBV!H101</f>
        <v>CONFIRMED BULLISH</v>
      </c>
      <c r="M101" s="7">
        <f t="shared" si="10"/>
        <v>25</v>
      </c>
      <c r="N101" s="7">
        <f t="shared" si="11"/>
        <v>0</v>
      </c>
      <c r="O101" s="7">
        <f t="shared" si="12"/>
        <v>75</v>
      </c>
      <c r="P101" s="7">
        <f t="shared" si="13"/>
        <v>100</v>
      </c>
      <c r="Q101" s="8">
        <f t="shared" si="14"/>
        <v>35</v>
      </c>
      <c r="R101" s="8">
        <f t="shared" si="15"/>
        <v>56.25</v>
      </c>
      <c r="S101" s="8">
        <f t="shared" si="16"/>
        <v>67.5</v>
      </c>
      <c r="T101" s="8">
        <f t="shared" si="17"/>
        <v>50</v>
      </c>
      <c r="U101" s="7">
        <f t="shared" si="18"/>
        <v>52.916666666666664</v>
      </c>
      <c r="V101" s="7">
        <f t="shared" si="19"/>
        <v>52.1875</v>
      </c>
    </row>
    <row r="102" spans="1:22" ht="13.5" x14ac:dyDescent="0.25">
      <c r="A102" s="3">
        <f>RSI!A102</f>
        <v>42453</v>
      </c>
      <c r="B102" s="2">
        <f>RSI!B102</f>
        <v>7.3871000000000002</v>
      </c>
      <c r="C102" s="2">
        <f>RSI!I102</f>
        <v>57.604851637751587</v>
      </c>
      <c r="D102" s="2">
        <f>MACD!E102</f>
        <v>-0.17750360151508193</v>
      </c>
      <c r="E102" s="2">
        <f>MACD!F102</f>
        <v>-0.22270028321688223</v>
      </c>
      <c r="F102" s="2">
        <f>'Moving Avg'!D102</f>
        <v>7.4392400000000007</v>
      </c>
      <c r="G102" s="2">
        <f>'Moving Avg'!F102</f>
        <v>7.0996599999999983</v>
      </c>
      <c r="H102" s="2">
        <f>'Moving Avg'!G102</f>
        <v>7.0118199999999975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0</v>
      </c>
      <c r="O102" s="7">
        <f t="shared" si="12"/>
        <v>75</v>
      </c>
      <c r="P102" s="7">
        <f t="shared" si="13"/>
        <v>16.5</v>
      </c>
      <c r="Q102" s="8">
        <f t="shared" si="14"/>
        <v>22.475000000000001</v>
      </c>
      <c r="R102" s="8">
        <f t="shared" si="15"/>
        <v>35.375</v>
      </c>
      <c r="S102" s="8">
        <f t="shared" si="16"/>
        <v>29.925000000000001</v>
      </c>
      <c r="T102" s="8">
        <f t="shared" si="17"/>
        <v>29.125</v>
      </c>
      <c r="U102" s="7">
        <f t="shared" si="18"/>
        <v>29.258333333333336</v>
      </c>
      <c r="V102" s="7">
        <f t="shared" si="19"/>
        <v>29.225000000000001</v>
      </c>
    </row>
    <row r="103" spans="1:22" ht="13.5" x14ac:dyDescent="0.25">
      <c r="A103" s="3">
        <f>RSI!A103</f>
        <v>42454</v>
      </c>
      <c r="B103" s="2">
        <f>RSI!B103</f>
        <v>7.6087999999999996</v>
      </c>
      <c r="C103" s="2">
        <f>RSI!I103</f>
        <v>62.201207767899042</v>
      </c>
      <c r="D103" s="2">
        <f>MACD!E103</f>
        <v>-0.18597819999311405</v>
      </c>
      <c r="E103" s="2">
        <f>MACD!F103</f>
        <v>-0.21535586657212863</v>
      </c>
      <c r="F103" s="2">
        <f>'Moving Avg'!D103</f>
        <v>7.4131600000000004</v>
      </c>
      <c r="G103" s="2">
        <f>'Moving Avg'!F103</f>
        <v>7.1540099999999995</v>
      </c>
      <c r="H103" s="2">
        <f>'Moving Avg'!G103</f>
        <v>7.0135599999999974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0</v>
      </c>
      <c r="O103" s="7">
        <f t="shared" si="12"/>
        <v>75</v>
      </c>
      <c r="P103" s="7">
        <f t="shared" si="13"/>
        <v>0</v>
      </c>
      <c r="Q103" s="8">
        <f t="shared" si="14"/>
        <v>20</v>
      </c>
      <c r="R103" s="8">
        <f t="shared" si="15"/>
        <v>31.25</v>
      </c>
      <c r="S103" s="8">
        <f t="shared" si="16"/>
        <v>22.5</v>
      </c>
      <c r="T103" s="8">
        <f t="shared" si="17"/>
        <v>25</v>
      </c>
      <c r="U103" s="7">
        <f t="shared" si="18"/>
        <v>24.583333333333332</v>
      </c>
      <c r="V103" s="7">
        <f t="shared" si="19"/>
        <v>24.6875</v>
      </c>
    </row>
    <row r="104" spans="1:22" ht="13.5" x14ac:dyDescent="0.25">
      <c r="A104" s="3">
        <f>RSI!A104</f>
        <v>42457</v>
      </c>
      <c r="B104" s="2">
        <f>RSI!B104</f>
        <v>7.4391999999999996</v>
      </c>
      <c r="C104" s="2">
        <f>RSI!I104</f>
        <v>57.101019455992919</v>
      </c>
      <c r="D104" s="2">
        <f>MACD!E104</f>
        <v>-0.19551609680646642</v>
      </c>
      <c r="E104" s="2">
        <f>MACD!F104</f>
        <v>-0.2113879126189962</v>
      </c>
      <c r="F104" s="2">
        <f>'Moving Avg'!D104</f>
        <v>7.3879400000000004</v>
      </c>
      <c r="G104" s="2">
        <f>'Moving Avg'!F104</f>
        <v>7.2042249999999983</v>
      </c>
      <c r="H104" s="2">
        <f>'Moving Avg'!G104</f>
        <v>7.0186039999999981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BULLISH DIVERGENCE</v>
      </c>
      <c r="M104" s="7">
        <f t="shared" si="10"/>
        <v>25</v>
      </c>
      <c r="N104" s="7">
        <f t="shared" si="11"/>
        <v>0</v>
      </c>
      <c r="O104" s="7">
        <f t="shared" si="12"/>
        <v>75</v>
      </c>
      <c r="P104" s="7">
        <f t="shared" si="13"/>
        <v>66.5</v>
      </c>
      <c r="Q104" s="8">
        <f t="shared" si="14"/>
        <v>29.975000000000001</v>
      </c>
      <c r="R104" s="8">
        <f t="shared" si="15"/>
        <v>47.875</v>
      </c>
      <c r="S104" s="8">
        <f t="shared" si="16"/>
        <v>52.424999999999997</v>
      </c>
      <c r="T104" s="8">
        <f t="shared" si="17"/>
        <v>41.625</v>
      </c>
      <c r="U104" s="7">
        <f t="shared" si="18"/>
        <v>43.42499999999999</v>
      </c>
      <c r="V104" s="7">
        <f t="shared" si="19"/>
        <v>42.974999999999994</v>
      </c>
    </row>
    <row r="105" spans="1:22" ht="13.5" x14ac:dyDescent="0.25">
      <c r="A105" s="3">
        <f>RSI!A105</f>
        <v>42458</v>
      </c>
      <c r="B105" s="2">
        <f>RSI!B105</f>
        <v>7.4348999999999998</v>
      </c>
      <c r="C105" s="2">
        <f>RSI!I105</f>
        <v>56.9734674371539</v>
      </c>
      <c r="D105" s="2">
        <f>MACD!E105</f>
        <v>-0.20161198636899158</v>
      </c>
      <c r="E105" s="2">
        <f>MACD!F105</f>
        <v>-0.20943272736899529</v>
      </c>
      <c r="F105" s="2">
        <f>'Moving Avg'!D105</f>
        <v>7.4279399999999995</v>
      </c>
      <c r="G105" s="2">
        <f>'Moving Avg'!F105</f>
        <v>7.2516199999999982</v>
      </c>
      <c r="H105" s="2">
        <f>'Moving Avg'!G105</f>
        <v>7.0299959999999997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  <c r="M105" s="7">
        <f t="shared" si="10"/>
        <v>25</v>
      </c>
      <c r="N105" s="7">
        <f t="shared" si="11"/>
        <v>0</v>
      </c>
      <c r="O105" s="7">
        <f t="shared" si="12"/>
        <v>75</v>
      </c>
      <c r="P105" s="7">
        <f t="shared" si="13"/>
        <v>83.5</v>
      </c>
      <c r="Q105" s="8">
        <f t="shared" si="14"/>
        <v>32.524999999999999</v>
      </c>
      <c r="R105" s="8">
        <f t="shared" si="15"/>
        <v>52.125</v>
      </c>
      <c r="S105" s="8">
        <f t="shared" si="16"/>
        <v>60.075000000000003</v>
      </c>
      <c r="T105" s="8">
        <f t="shared" si="17"/>
        <v>45.875</v>
      </c>
      <c r="U105" s="7">
        <f t="shared" si="18"/>
        <v>48.241666666666674</v>
      </c>
      <c r="V105" s="7">
        <f t="shared" si="19"/>
        <v>47.650000000000006</v>
      </c>
    </row>
    <row r="106" spans="1:22" ht="13.5" x14ac:dyDescent="0.25">
      <c r="A106" s="3">
        <f>RSI!A106</f>
        <v>42459</v>
      </c>
      <c r="B106" s="2">
        <f>RSI!B106</f>
        <v>7.3914</v>
      </c>
      <c r="C106" s="2">
        <f>RSI!I106</f>
        <v>55.619902235471137</v>
      </c>
      <c r="D106" s="2">
        <f>MACD!E106</f>
        <v>-0.18835706239240579</v>
      </c>
      <c r="E106" s="2">
        <f>MACD!F106</f>
        <v>-0.2052175943736774</v>
      </c>
      <c r="F106" s="2">
        <f>'Moving Avg'!D106</f>
        <v>7.4522799999999991</v>
      </c>
      <c r="G106" s="2">
        <f>'Moving Avg'!F106</f>
        <v>7.2887949999999986</v>
      </c>
      <c r="H106" s="2">
        <f>'Moving Avg'!G106</f>
        <v>7.0343439999999973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BEARISH DIVERGENCE</v>
      </c>
      <c r="M106" s="7">
        <f t="shared" si="10"/>
        <v>25</v>
      </c>
      <c r="N106" s="7">
        <f t="shared" si="11"/>
        <v>0</v>
      </c>
      <c r="O106" s="7">
        <f t="shared" si="12"/>
        <v>75</v>
      </c>
      <c r="P106" s="7">
        <f t="shared" si="13"/>
        <v>0</v>
      </c>
      <c r="Q106" s="8">
        <f t="shared" si="14"/>
        <v>20</v>
      </c>
      <c r="R106" s="8">
        <f t="shared" si="15"/>
        <v>31.25</v>
      </c>
      <c r="S106" s="8">
        <f t="shared" si="16"/>
        <v>22.5</v>
      </c>
      <c r="T106" s="8">
        <f t="shared" si="17"/>
        <v>25</v>
      </c>
      <c r="U106" s="7">
        <f t="shared" si="18"/>
        <v>24.583333333333332</v>
      </c>
      <c r="V106" s="7">
        <f t="shared" si="19"/>
        <v>24.6875</v>
      </c>
    </row>
    <row r="107" spans="1:22" ht="13.5" x14ac:dyDescent="0.25">
      <c r="A107" s="3">
        <f>RSI!A107</f>
        <v>42460</v>
      </c>
      <c r="B107" s="2">
        <f>RSI!B107</f>
        <v>7.2652999999999999</v>
      </c>
      <c r="C107" s="2">
        <f>RSI!I107</f>
        <v>51.779514977366496</v>
      </c>
      <c r="D107" s="2">
        <f>MACD!E107</f>
        <v>-0.11277776796753169</v>
      </c>
      <c r="E107" s="2">
        <f>MACD!F107</f>
        <v>-0.18672962909244825</v>
      </c>
      <c r="F107" s="2">
        <f>'Moving Avg'!D107</f>
        <v>7.4279200000000003</v>
      </c>
      <c r="G107" s="2">
        <f>'Moving Avg'!F107</f>
        <v>7.3048799999999998</v>
      </c>
      <c r="H107" s="2">
        <f>'Moving Avg'!G107</f>
        <v>7.0352999999999986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  <c r="M107" s="7">
        <f t="shared" si="10"/>
        <v>25</v>
      </c>
      <c r="N107" s="7">
        <f t="shared" si="11"/>
        <v>0</v>
      </c>
      <c r="O107" s="7">
        <f t="shared" si="12"/>
        <v>75</v>
      </c>
      <c r="P107" s="7">
        <f t="shared" si="13"/>
        <v>0</v>
      </c>
      <c r="Q107" s="8">
        <f t="shared" si="14"/>
        <v>20</v>
      </c>
      <c r="R107" s="8">
        <f t="shared" si="15"/>
        <v>31.25</v>
      </c>
      <c r="S107" s="8">
        <f t="shared" si="16"/>
        <v>22.5</v>
      </c>
      <c r="T107" s="8">
        <f t="shared" si="17"/>
        <v>25</v>
      </c>
      <c r="U107" s="7">
        <f t="shared" si="18"/>
        <v>24.583333333333332</v>
      </c>
      <c r="V107" s="7">
        <f t="shared" si="19"/>
        <v>24.6875</v>
      </c>
    </row>
    <row r="108" spans="1:22" ht="13.5" x14ac:dyDescent="0.25">
      <c r="A108" s="3">
        <f>RSI!A108</f>
        <v>42461</v>
      </c>
      <c r="B108" s="2">
        <f>RSI!B108</f>
        <v>7.2914000000000003</v>
      </c>
      <c r="C108" s="2">
        <f>RSI!I108</f>
        <v>52.510407213573657</v>
      </c>
      <c r="D108" s="2">
        <f>MACD!E108</f>
        <v>-2.0320739367216234E-2</v>
      </c>
      <c r="E108" s="2">
        <f>MACD!F108</f>
        <v>-0.15344785114740186</v>
      </c>
      <c r="F108" s="2">
        <f>'Moving Avg'!D108</f>
        <v>7.3644400000000001</v>
      </c>
      <c r="G108" s="2">
        <f>'Moving Avg'!F108</f>
        <v>7.3068349999999995</v>
      </c>
      <c r="H108" s="2">
        <f>'Moving Avg'!G108</f>
        <v>7.0411259999999993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CONFIRMED BEARISH</v>
      </c>
      <c r="M108" s="7">
        <f t="shared" si="10"/>
        <v>25</v>
      </c>
      <c r="N108" s="7">
        <f t="shared" si="11"/>
        <v>0</v>
      </c>
      <c r="O108" s="7">
        <f t="shared" si="12"/>
        <v>75</v>
      </c>
      <c r="P108" s="7">
        <f t="shared" si="13"/>
        <v>0</v>
      </c>
      <c r="Q108" s="8">
        <f t="shared" si="14"/>
        <v>20</v>
      </c>
      <c r="R108" s="8">
        <f t="shared" si="15"/>
        <v>31.25</v>
      </c>
      <c r="S108" s="8">
        <f t="shared" si="16"/>
        <v>22.5</v>
      </c>
      <c r="T108" s="8">
        <f t="shared" si="17"/>
        <v>25</v>
      </c>
      <c r="U108" s="7">
        <f t="shared" si="18"/>
        <v>24.583333333333332</v>
      </c>
      <c r="V108" s="7">
        <f t="shared" si="19"/>
        <v>24.6875</v>
      </c>
    </row>
    <row r="109" spans="1:22" ht="13.5" x14ac:dyDescent="0.25">
      <c r="A109" s="3">
        <f>RSI!A109</f>
        <v>42464</v>
      </c>
      <c r="B109" s="2">
        <f>RSI!B109</f>
        <v>7.3044000000000002</v>
      </c>
      <c r="C109" s="2">
        <f>RSI!I109</f>
        <v>52.89340040924327</v>
      </c>
      <c r="D109" s="2">
        <f>MACD!E109</f>
        <v>2.9735003716987229E-2</v>
      </c>
      <c r="E109" s="2">
        <f>MACD!F109</f>
        <v>-0.11681128017452405</v>
      </c>
      <c r="F109" s="2">
        <f>'Moving Avg'!D109</f>
        <v>7.3374799999999993</v>
      </c>
      <c r="G109" s="2">
        <f>'Moving Avg'!F109</f>
        <v>7.3198750000000006</v>
      </c>
      <c r="H109" s="2">
        <f>'Moving Avg'!G109</f>
        <v>7.0394720000000008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CONFIRMED BEARISH</v>
      </c>
      <c r="M109" s="7">
        <f t="shared" si="10"/>
        <v>25</v>
      </c>
      <c r="N109" s="7">
        <f t="shared" si="11"/>
        <v>0</v>
      </c>
      <c r="O109" s="7">
        <f t="shared" si="12"/>
        <v>75</v>
      </c>
      <c r="P109" s="7">
        <f t="shared" si="13"/>
        <v>0</v>
      </c>
      <c r="Q109" s="8">
        <f t="shared" si="14"/>
        <v>20</v>
      </c>
      <c r="R109" s="8">
        <f t="shared" si="15"/>
        <v>31.25</v>
      </c>
      <c r="S109" s="8">
        <f t="shared" si="16"/>
        <v>22.5</v>
      </c>
      <c r="T109" s="8">
        <f t="shared" si="17"/>
        <v>25</v>
      </c>
      <c r="U109" s="7">
        <f t="shared" si="18"/>
        <v>24.583333333333332</v>
      </c>
      <c r="V109" s="7">
        <f t="shared" si="19"/>
        <v>24.6875</v>
      </c>
    </row>
    <row r="110" spans="1:22" ht="13.5" x14ac:dyDescent="0.25">
      <c r="A110" s="3">
        <f>RSI!A110</f>
        <v>42465</v>
      </c>
      <c r="B110" s="2">
        <f>RSI!B110</f>
        <v>7.5217999999999998</v>
      </c>
      <c r="C110" s="2">
        <f>RSI!I110</f>
        <v>58.867573649838072</v>
      </c>
      <c r="D110" s="2">
        <f>MACD!E110</f>
        <v>4.6523522448733701E-3</v>
      </c>
      <c r="E110" s="2">
        <f>MACD!F110</f>
        <v>-9.2518553690644573E-2</v>
      </c>
      <c r="F110" s="2">
        <f>'Moving Avg'!D110</f>
        <v>7.3548600000000004</v>
      </c>
      <c r="G110" s="2">
        <f>'Moving Avg'!F110</f>
        <v>7.3372649999999995</v>
      </c>
      <c r="H110" s="2">
        <f>'Moving Avg'!G110</f>
        <v>7.0429500000000012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CONFIRMED BULLISH</v>
      </c>
      <c r="M110" s="7">
        <f t="shared" si="10"/>
        <v>25</v>
      </c>
      <c r="N110" s="7">
        <f t="shared" si="11"/>
        <v>0</v>
      </c>
      <c r="O110" s="7">
        <f t="shared" si="12"/>
        <v>75</v>
      </c>
      <c r="P110" s="7">
        <f t="shared" si="13"/>
        <v>83.5</v>
      </c>
      <c r="Q110" s="8">
        <f t="shared" si="14"/>
        <v>32.524999999999999</v>
      </c>
      <c r="R110" s="8">
        <f t="shared" si="15"/>
        <v>52.125</v>
      </c>
      <c r="S110" s="8">
        <f t="shared" si="16"/>
        <v>60.075000000000003</v>
      </c>
      <c r="T110" s="8">
        <f t="shared" si="17"/>
        <v>45.875</v>
      </c>
      <c r="U110" s="7">
        <f t="shared" si="18"/>
        <v>48.241666666666674</v>
      </c>
      <c r="V110" s="7">
        <f t="shared" si="19"/>
        <v>47.650000000000006</v>
      </c>
    </row>
    <row r="111" spans="1:22" ht="13.5" x14ac:dyDescent="0.25">
      <c r="A111" s="3">
        <f>RSI!A111</f>
        <v>42466</v>
      </c>
      <c r="B111" s="2">
        <f>RSI!B111</f>
        <v>7.4348999999999998</v>
      </c>
      <c r="C111" s="2">
        <f>RSI!I111</f>
        <v>55.820155707288855</v>
      </c>
      <c r="D111" s="2">
        <f>MACD!E111</f>
        <v>-6.5309485067244211E-3</v>
      </c>
      <c r="E111" s="2">
        <f>MACD!F111</f>
        <v>-7.5321032653860545E-2</v>
      </c>
      <c r="F111" s="2">
        <f>'Moving Avg'!D111</f>
        <v>7.3635599999999997</v>
      </c>
      <c r="G111" s="2">
        <f>'Moving Avg'!F111</f>
        <v>7.3503100000000003</v>
      </c>
      <c r="H111" s="2">
        <f>'Moving Avg'!G111</f>
        <v>7.0438199999999993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  <c r="M111" s="7">
        <f t="shared" si="10"/>
        <v>25</v>
      </c>
      <c r="N111" s="7">
        <f t="shared" si="11"/>
        <v>0</v>
      </c>
      <c r="O111" s="7">
        <f t="shared" si="12"/>
        <v>75</v>
      </c>
      <c r="P111" s="7">
        <f t="shared" si="13"/>
        <v>100</v>
      </c>
      <c r="Q111" s="8">
        <f t="shared" si="14"/>
        <v>35</v>
      </c>
      <c r="R111" s="8">
        <f t="shared" si="15"/>
        <v>56.25</v>
      </c>
      <c r="S111" s="8">
        <f t="shared" si="16"/>
        <v>67.5</v>
      </c>
      <c r="T111" s="8">
        <f t="shared" si="17"/>
        <v>50</v>
      </c>
      <c r="U111" s="7">
        <f t="shared" si="18"/>
        <v>52.916666666666664</v>
      </c>
      <c r="V111" s="7">
        <f t="shared" si="19"/>
        <v>52.1875</v>
      </c>
    </row>
    <row r="112" spans="1:22" ht="13.5" x14ac:dyDescent="0.25">
      <c r="A112" s="3">
        <f>RSI!A112</f>
        <v>42467</v>
      </c>
      <c r="B112" s="2">
        <f>RSI!B112</f>
        <v>7.4783999999999997</v>
      </c>
      <c r="C112" s="2">
        <f>RSI!I112</f>
        <v>57.019601125730318</v>
      </c>
      <c r="D112" s="2">
        <f>MACD!E112</f>
        <v>-2.2616719046233413E-3</v>
      </c>
      <c r="E112" s="2">
        <f>MACD!F112</f>
        <v>-6.0709160504013107E-2</v>
      </c>
      <c r="F112" s="2">
        <f>'Moving Avg'!D112</f>
        <v>7.4061799999999991</v>
      </c>
      <c r="G112" s="2">
        <f>'Moving Avg'!F112</f>
        <v>7.3655299999999997</v>
      </c>
      <c r="H112" s="2">
        <f>'Moving Avg'!G112</f>
        <v>7.0429520000000005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  <c r="M112" s="7">
        <f t="shared" si="10"/>
        <v>25</v>
      </c>
      <c r="N112" s="7">
        <f t="shared" si="11"/>
        <v>0</v>
      </c>
      <c r="O112" s="7">
        <f t="shared" si="12"/>
        <v>75</v>
      </c>
      <c r="P112" s="7">
        <f t="shared" si="13"/>
        <v>100</v>
      </c>
      <c r="Q112" s="8">
        <f t="shared" si="14"/>
        <v>35</v>
      </c>
      <c r="R112" s="8">
        <f t="shared" si="15"/>
        <v>56.25</v>
      </c>
      <c r="S112" s="8">
        <f t="shared" si="16"/>
        <v>67.5</v>
      </c>
      <c r="T112" s="8">
        <f t="shared" si="17"/>
        <v>50</v>
      </c>
      <c r="U112" s="7">
        <f t="shared" si="18"/>
        <v>52.916666666666664</v>
      </c>
      <c r="V112" s="7">
        <f t="shared" si="19"/>
        <v>52.1875</v>
      </c>
    </row>
    <row r="113" spans="1:22" ht="13.5" x14ac:dyDescent="0.25">
      <c r="A113" s="3">
        <f>RSI!A113</f>
        <v>42468</v>
      </c>
      <c r="B113" s="2">
        <f>RSI!B113</f>
        <v>7.4783999999999997</v>
      </c>
      <c r="C113" s="2">
        <f>RSI!I113</f>
        <v>57.019601125730318</v>
      </c>
      <c r="D113" s="2">
        <f>MACD!E113</f>
        <v>3.4176213432117741E-2</v>
      </c>
      <c r="E113" s="2">
        <f>MACD!F113</f>
        <v>-4.1732085716786937E-2</v>
      </c>
      <c r="F113" s="2">
        <f>'Moving Avg'!D113</f>
        <v>7.4435799999999999</v>
      </c>
      <c r="G113" s="2">
        <f>'Moving Avg'!F113</f>
        <v>7.3833600000000006</v>
      </c>
      <c r="H113" s="2">
        <f>'Moving Avg'!G113</f>
        <v>7.0464320000000011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  <c r="M113" s="7">
        <f t="shared" si="10"/>
        <v>25</v>
      </c>
      <c r="N113" s="7">
        <f t="shared" si="11"/>
        <v>0</v>
      </c>
      <c r="O113" s="7">
        <f t="shared" si="12"/>
        <v>75</v>
      </c>
      <c r="P113" s="7">
        <f t="shared" si="13"/>
        <v>100</v>
      </c>
      <c r="Q113" s="8">
        <f t="shared" si="14"/>
        <v>35</v>
      </c>
      <c r="R113" s="8">
        <f t="shared" si="15"/>
        <v>56.25</v>
      </c>
      <c r="S113" s="8">
        <f t="shared" si="16"/>
        <v>67.5</v>
      </c>
      <c r="T113" s="8">
        <f t="shared" si="17"/>
        <v>50</v>
      </c>
      <c r="U113" s="7">
        <f t="shared" si="18"/>
        <v>52.916666666666664</v>
      </c>
      <c r="V113" s="7">
        <f t="shared" si="19"/>
        <v>52.1875</v>
      </c>
    </row>
    <row r="114" spans="1:22" ht="13.5" x14ac:dyDescent="0.25">
      <c r="A114" s="3">
        <f>RSI!A114</f>
        <v>42471</v>
      </c>
      <c r="B114" s="2">
        <f>RSI!B114</f>
        <v>7.5652999999999997</v>
      </c>
      <c r="C114" s="2">
        <f>RSI!I114</f>
        <v>59.563113772353674</v>
      </c>
      <c r="D114" s="2">
        <f>MACD!E114</f>
        <v>3.1291636833471692E-2</v>
      </c>
      <c r="E114" s="2">
        <f>MACD!F114</f>
        <v>-2.7127341206735215E-2</v>
      </c>
      <c r="F114" s="2">
        <f>'Moving Avg'!D114</f>
        <v>7.4957599999999998</v>
      </c>
      <c r="G114" s="2">
        <f>'Moving Avg'!F114</f>
        <v>7.4094449999999998</v>
      </c>
      <c r="H114" s="2">
        <f>'Moving Avg'!G114</f>
        <v>7.0559980000000007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  <c r="M114" s="7">
        <f t="shared" si="10"/>
        <v>25</v>
      </c>
      <c r="N114" s="7">
        <f t="shared" si="11"/>
        <v>0</v>
      </c>
      <c r="O114" s="7">
        <f t="shared" si="12"/>
        <v>75</v>
      </c>
      <c r="P114" s="7">
        <f t="shared" si="13"/>
        <v>100</v>
      </c>
      <c r="Q114" s="8">
        <f t="shared" si="14"/>
        <v>35</v>
      </c>
      <c r="R114" s="8">
        <f t="shared" si="15"/>
        <v>56.25</v>
      </c>
      <c r="S114" s="8">
        <f t="shared" si="16"/>
        <v>67.5</v>
      </c>
      <c r="T114" s="8">
        <f t="shared" si="17"/>
        <v>50</v>
      </c>
      <c r="U114" s="7">
        <f t="shared" si="18"/>
        <v>52.916666666666664</v>
      </c>
      <c r="V114" s="7">
        <f t="shared" si="19"/>
        <v>52.1875</v>
      </c>
    </row>
    <row r="115" spans="1:22" ht="13.5" x14ac:dyDescent="0.25">
      <c r="A115" s="3">
        <f>RSI!A115</f>
        <v>42472</v>
      </c>
      <c r="B115" s="2">
        <f>RSI!B115</f>
        <v>7.4783999999999997</v>
      </c>
      <c r="C115" s="2">
        <f>RSI!I115</f>
        <v>55.994546603936108</v>
      </c>
      <c r="D115" s="2">
        <f>MACD!E115</f>
        <v>3.3013502611359158E-2</v>
      </c>
      <c r="E115" s="2">
        <f>MACD!F115</f>
        <v>-1.509917244311634E-2</v>
      </c>
      <c r="F115" s="2">
        <f>'Moving Avg'!D115</f>
        <v>7.4870800000000006</v>
      </c>
      <c r="G115" s="2">
        <f>'Moving Avg'!F115</f>
        <v>7.4301000000000004</v>
      </c>
      <c r="H115" s="2">
        <f>'Moving Avg'!G115</f>
        <v>7.0607820000000014</v>
      </c>
      <c r="I115" s="2">
        <f>'Moving Avg'!H115</f>
        <v>0</v>
      </c>
      <c r="J115" s="5" t="str">
        <f>OBV!F115</f>
        <v>BULLISH</v>
      </c>
      <c r="K115" s="5" t="str">
        <f>OBV!G115</f>
        <v>NEUTRAL</v>
      </c>
      <c r="L115" s="5" t="str">
        <f>OBV!H115</f>
        <v>BULLISH DIVERGENCE</v>
      </c>
      <c r="M115" s="7">
        <f t="shared" si="10"/>
        <v>25</v>
      </c>
      <c r="N115" s="7">
        <f t="shared" si="11"/>
        <v>0</v>
      </c>
      <c r="O115" s="7">
        <f t="shared" si="12"/>
        <v>75</v>
      </c>
      <c r="P115" s="7">
        <f t="shared" si="13"/>
        <v>66.5</v>
      </c>
      <c r="Q115" s="8">
        <f t="shared" si="14"/>
        <v>29.975000000000001</v>
      </c>
      <c r="R115" s="8">
        <f t="shared" si="15"/>
        <v>47.875</v>
      </c>
      <c r="S115" s="8">
        <f t="shared" si="16"/>
        <v>52.424999999999997</v>
      </c>
      <c r="T115" s="8">
        <f t="shared" si="17"/>
        <v>41.625</v>
      </c>
      <c r="U115" s="7">
        <f t="shared" si="18"/>
        <v>43.42499999999999</v>
      </c>
      <c r="V115" s="7">
        <f t="shared" si="19"/>
        <v>42.974999999999994</v>
      </c>
    </row>
    <row r="116" spans="1:22" ht="13.5" x14ac:dyDescent="0.25">
      <c r="A116" s="3">
        <f>RSI!A116</f>
        <v>42473</v>
      </c>
      <c r="B116" s="2">
        <f>RSI!B116</f>
        <v>7.3914</v>
      </c>
      <c r="C116" s="2">
        <f>RSI!I116</f>
        <v>52.597027975147988</v>
      </c>
      <c r="D116" s="2">
        <f>MACD!E116</f>
        <v>3.3242730755159933E-2</v>
      </c>
      <c r="E116" s="2">
        <f>MACD!F116</f>
        <v>-5.4307918034610849E-3</v>
      </c>
      <c r="F116" s="2">
        <f>'Moving Avg'!D116</f>
        <v>7.4783799999999996</v>
      </c>
      <c r="G116" s="2">
        <f>'Moving Avg'!F116</f>
        <v>7.4409699999999983</v>
      </c>
      <c r="H116" s="2">
        <f>'Moving Avg'!G116</f>
        <v>7.0633900000000018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BULLISH DIVERGENCE</v>
      </c>
      <c r="M116" s="7">
        <f t="shared" si="10"/>
        <v>25</v>
      </c>
      <c r="N116" s="7">
        <f t="shared" si="11"/>
        <v>0</v>
      </c>
      <c r="O116" s="7">
        <f t="shared" si="12"/>
        <v>75</v>
      </c>
      <c r="P116" s="7">
        <f t="shared" si="13"/>
        <v>66.5</v>
      </c>
      <c r="Q116" s="8">
        <f t="shared" si="14"/>
        <v>29.975000000000001</v>
      </c>
      <c r="R116" s="8">
        <f t="shared" si="15"/>
        <v>47.875</v>
      </c>
      <c r="S116" s="8">
        <f t="shared" si="16"/>
        <v>52.424999999999997</v>
      </c>
      <c r="T116" s="8">
        <f t="shared" si="17"/>
        <v>41.625</v>
      </c>
      <c r="U116" s="7">
        <f t="shared" si="18"/>
        <v>43.42499999999999</v>
      </c>
      <c r="V116" s="7">
        <f t="shared" si="19"/>
        <v>42.974999999999994</v>
      </c>
    </row>
    <row r="117" spans="1:22" ht="13.5" x14ac:dyDescent="0.25">
      <c r="A117" s="3">
        <f>RSI!A117</f>
        <v>42474</v>
      </c>
      <c r="B117" s="2">
        <f>RSI!B117</f>
        <v>7.3914</v>
      </c>
      <c r="C117" s="2">
        <f>RSI!I117</f>
        <v>52.597027975147988</v>
      </c>
      <c r="D117" s="2">
        <f>MACD!E117</f>
        <v>1.3643490916197543E-2</v>
      </c>
      <c r="E117" s="2">
        <f>MACD!F117</f>
        <v>-1.6159352595293596E-3</v>
      </c>
      <c r="F117" s="2">
        <f>'Moving Avg'!D117</f>
        <v>7.4609799999999993</v>
      </c>
      <c r="G117" s="2">
        <f>'Moving Avg'!F117</f>
        <v>7.4335799999999992</v>
      </c>
      <c r="H117" s="2">
        <f>'Moving Avg'!G117</f>
        <v>7.0664340000000019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75</v>
      </c>
      <c r="P117" s="7">
        <f t="shared" si="13"/>
        <v>16.5</v>
      </c>
      <c r="Q117" s="8">
        <f t="shared" si="14"/>
        <v>22.475000000000001</v>
      </c>
      <c r="R117" s="8">
        <f t="shared" si="15"/>
        <v>35.375</v>
      </c>
      <c r="S117" s="8">
        <f t="shared" si="16"/>
        <v>29.925000000000001</v>
      </c>
      <c r="T117" s="8">
        <f t="shared" si="17"/>
        <v>29.125</v>
      </c>
      <c r="U117" s="7">
        <f t="shared" si="18"/>
        <v>29.258333333333336</v>
      </c>
      <c r="V117" s="7">
        <f t="shared" si="19"/>
        <v>29.225000000000001</v>
      </c>
    </row>
    <row r="118" spans="1:22" ht="13.5" x14ac:dyDescent="0.25">
      <c r="A118" s="3">
        <f>RSI!A118</f>
        <v>42475</v>
      </c>
      <c r="B118" s="2">
        <f>RSI!B118</f>
        <v>7.3826999999999998</v>
      </c>
      <c r="C118" s="2">
        <f>RSI!I118</f>
        <v>52.229490800254645</v>
      </c>
      <c r="D118" s="2">
        <f>MACD!E118</f>
        <v>1.3552717726668106E-3</v>
      </c>
      <c r="E118" s="2">
        <f>MACD!F118</f>
        <v>-1.0216938530901256E-3</v>
      </c>
      <c r="F118" s="2">
        <f>'Moving Avg'!D118</f>
        <v>7.4418399999999991</v>
      </c>
      <c r="G118" s="2">
        <f>'Moving Avg'!F118</f>
        <v>7.415754999999999</v>
      </c>
      <c r="H118" s="2">
        <f>'Moving Avg'!G118</f>
        <v>7.0747820000000017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75</v>
      </c>
      <c r="P118" s="7">
        <f t="shared" si="13"/>
        <v>0</v>
      </c>
      <c r="Q118" s="8">
        <f t="shared" si="14"/>
        <v>20</v>
      </c>
      <c r="R118" s="8">
        <f t="shared" si="15"/>
        <v>31.25</v>
      </c>
      <c r="S118" s="8">
        <f t="shared" si="16"/>
        <v>22.5</v>
      </c>
      <c r="T118" s="8">
        <f t="shared" si="17"/>
        <v>25</v>
      </c>
      <c r="U118" s="7">
        <f t="shared" si="18"/>
        <v>24.583333333333332</v>
      </c>
      <c r="V118" s="7">
        <f t="shared" si="19"/>
        <v>24.6875</v>
      </c>
    </row>
    <row r="119" spans="1:22" ht="13.5" x14ac:dyDescent="0.25">
      <c r="A119" s="3">
        <f>RSI!A119</f>
        <v>42478</v>
      </c>
      <c r="B119" s="2">
        <f>RSI!B119</f>
        <v>7.3044000000000002</v>
      </c>
      <c r="C119" s="2">
        <f>RSI!I119</f>
        <v>48.91648280750448</v>
      </c>
      <c r="D119" s="2">
        <f>MACD!E119</f>
        <v>-1.5281508813549394E-3</v>
      </c>
      <c r="E119" s="2">
        <f>MACD!F119</f>
        <v>-1.1229852587430885E-3</v>
      </c>
      <c r="F119" s="2">
        <f>'Moving Avg'!D119</f>
        <v>7.3896599999999992</v>
      </c>
      <c r="G119" s="2">
        <f>'Moving Avg'!F119</f>
        <v>7.4027099999999972</v>
      </c>
      <c r="H119" s="2">
        <f>'Moving Avg'!G119</f>
        <v>7.0804340000000012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  <c r="M119" s="7">
        <f t="shared" si="10"/>
        <v>25</v>
      </c>
      <c r="N119" s="7">
        <f t="shared" si="11"/>
        <v>45</v>
      </c>
      <c r="O119" s="7">
        <f t="shared" si="12"/>
        <v>75</v>
      </c>
      <c r="P119" s="7">
        <f t="shared" si="13"/>
        <v>0</v>
      </c>
      <c r="Q119" s="8">
        <f t="shared" si="14"/>
        <v>35.75</v>
      </c>
      <c r="R119" s="8">
        <f t="shared" si="15"/>
        <v>40.25</v>
      </c>
      <c r="S119" s="8">
        <f t="shared" si="16"/>
        <v>29.25</v>
      </c>
      <c r="T119" s="8">
        <f t="shared" si="17"/>
        <v>36.25</v>
      </c>
      <c r="U119" s="7">
        <f t="shared" si="18"/>
        <v>35.083333333333336</v>
      </c>
      <c r="V119" s="7">
        <f t="shared" si="19"/>
        <v>35.375</v>
      </c>
    </row>
    <row r="120" spans="1:22" ht="13.5" x14ac:dyDescent="0.25">
      <c r="A120" s="3">
        <f>RSI!A120</f>
        <v>42479</v>
      </c>
      <c r="B120" s="2">
        <f>RSI!B120</f>
        <v>7.3044000000000002</v>
      </c>
      <c r="C120" s="2">
        <f>RSI!I120</f>
        <v>48.916482807504472</v>
      </c>
      <c r="D120" s="2">
        <f>MACD!E120</f>
        <v>2.9676325966707218E-2</v>
      </c>
      <c r="E120" s="2">
        <f>MACD!F120</f>
        <v>5.0368769863469729E-3</v>
      </c>
      <c r="F120" s="2">
        <f>'Moving Avg'!D120</f>
        <v>7.3548600000000004</v>
      </c>
      <c r="G120" s="2">
        <f>'Moving Avg'!F120</f>
        <v>7.4061849999999962</v>
      </c>
      <c r="H120" s="2">
        <f>'Moving Avg'!G120</f>
        <v>7.0886080000000007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  <c r="M120" s="7">
        <f t="shared" si="10"/>
        <v>25</v>
      </c>
      <c r="N120" s="7">
        <f t="shared" si="11"/>
        <v>0</v>
      </c>
      <c r="O120" s="7">
        <f t="shared" si="12"/>
        <v>75</v>
      </c>
      <c r="P120" s="7">
        <f t="shared" si="13"/>
        <v>0</v>
      </c>
      <c r="Q120" s="8">
        <f t="shared" si="14"/>
        <v>20</v>
      </c>
      <c r="R120" s="8">
        <f t="shared" si="15"/>
        <v>31.25</v>
      </c>
      <c r="S120" s="8">
        <f t="shared" si="16"/>
        <v>22.5</v>
      </c>
      <c r="T120" s="8">
        <f t="shared" si="17"/>
        <v>25</v>
      </c>
      <c r="U120" s="7">
        <f t="shared" si="18"/>
        <v>24.583333333333332</v>
      </c>
      <c r="V120" s="7">
        <f t="shared" si="19"/>
        <v>24.6875</v>
      </c>
    </row>
    <row r="121" spans="1:22" ht="13.5" x14ac:dyDescent="0.25">
      <c r="A121" s="3">
        <f>RSI!A121</f>
        <v>42480</v>
      </c>
      <c r="B121" s="2">
        <f>RSI!B121</f>
        <v>7.1783999999999999</v>
      </c>
      <c r="C121" s="2">
        <f>RSI!I121</f>
        <v>43.738626621180124</v>
      </c>
      <c r="D121" s="2">
        <f>MACD!E121</f>
        <v>5.2227681605880427E-2</v>
      </c>
      <c r="E121" s="2">
        <f>MACD!F121</f>
        <v>1.4475037910253664E-2</v>
      </c>
      <c r="F121" s="2">
        <f>'Moving Avg'!D121</f>
        <v>7.3122600000000002</v>
      </c>
      <c r="G121" s="2">
        <f>'Moving Avg'!F121</f>
        <v>7.4016199999999985</v>
      </c>
      <c r="H121" s="2">
        <f>'Moving Avg'!G121</f>
        <v>7.1020880000000011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25</v>
      </c>
      <c r="N121" s="7">
        <f t="shared" si="11"/>
        <v>0</v>
      </c>
      <c r="O121" s="7">
        <f t="shared" si="12"/>
        <v>75</v>
      </c>
      <c r="P121" s="7">
        <f t="shared" si="13"/>
        <v>0</v>
      </c>
      <c r="Q121" s="8">
        <f t="shared" si="14"/>
        <v>20</v>
      </c>
      <c r="R121" s="8">
        <f t="shared" si="15"/>
        <v>31.25</v>
      </c>
      <c r="S121" s="8">
        <f t="shared" si="16"/>
        <v>22.5</v>
      </c>
      <c r="T121" s="8">
        <f t="shared" si="17"/>
        <v>25</v>
      </c>
      <c r="U121" s="7">
        <f t="shared" si="18"/>
        <v>24.583333333333332</v>
      </c>
      <c r="V121" s="7">
        <f t="shared" si="19"/>
        <v>24.6875</v>
      </c>
    </row>
    <row r="122" spans="1:22" ht="13.5" x14ac:dyDescent="0.25">
      <c r="A122" s="3">
        <f>RSI!A122</f>
        <v>42481</v>
      </c>
      <c r="B122" s="2">
        <f>RSI!B122</f>
        <v>7.3826999999999998</v>
      </c>
      <c r="C122" s="2">
        <f>RSI!I122</f>
        <v>52.515317532545311</v>
      </c>
      <c r="D122" s="2">
        <f>MACD!E122</f>
        <v>6.3782986661006014E-2</v>
      </c>
      <c r="E122" s="2">
        <f>MACD!F122</f>
        <v>2.4336627660404134E-2</v>
      </c>
      <c r="F122" s="2">
        <f>'Moving Avg'!D122</f>
        <v>7.3105199999999995</v>
      </c>
      <c r="G122" s="2">
        <f>'Moving Avg'!F122</f>
        <v>7.4013999999999998</v>
      </c>
      <c r="H122" s="2">
        <f>'Moving Avg'!G122</f>
        <v>7.1196540000000015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  <c r="M122" s="7">
        <f t="shared" si="10"/>
        <v>25</v>
      </c>
      <c r="N122" s="7">
        <f t="shared" si="11"/>
        <v>0</v>
      </c>
      <c r="O122" s="7">
        <f t="shared" si="12"/>
        <v>75</v>
      </c>
      <c r="P122" s="7">
        <f t="shared" si="13"/>
        <v>0</v>
      </c>
      <c r="Q122" s="8">
        <f t="shared" si="14"/>
        <v>20</v>
      </c>
      <c r="R122" s="8">
        <f t="shared" si="15"/>
        <v>31.25</v>
      </c>
      <c r="S122" s="8">
        <f t="shared" si="16"/>
        <v>22.5</v>
      </c>
      <c r="T122" s="8">
        <f t="shared" si="17"/>
        <v>25</v>
      </c>
      <c r="U122" s="7">
        <f t="shared" si="18"/>
        <v>24.583333333333332</v>
      </c>
      <c r="V122" s="7">
        <f t="shared" si="19"/>
        <v>24.6875</v>
      </c>
    </row>
    <row r="123" spans="1:22" ht="13.5" x14ac:dyDescent="0.25">
      <c r="A123" s="3">
        <f>RSI!A123</f>
        <v>42482</v>
      </c>
      <c r="B123" s="2">
        <f>RSI!B123</f>
        <v>7.2175000000000002</v>
      </c>
      <c r="C123" s="2">
        <f>RSI!I123</f>
        <v>46.23454044963313</v>
      </c>
      <c r="D123" s="2">
        <f>MACD!E123</f>
        <v>8.543705202714591E-2</v>
      </c>
      <c r="E123" s="2">
        <f>MACD!F123</f>
        <v>3.6556712533752492E-2</v>
      </c>
      <c r="F123" s="2">
        <f>'Moving Avg'!D123</f>
        <v>7.2774799999999997</v>
      </c>
      <c r="G123" s="2">
        <f>'Moving Avg'!F123</f>
        <v>7.3818349999999997</v>
      </c>
      <c r="H123" s="2">
        <f>'Moving Avg'!G123</f>
        <v>7.1370460000000007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  <c r="M123" s="7">
        <f t="shared" si="10"/>
        <v>25</v>
      </c>
      <c r="N123" s="7">
        <f t="shared" si="11"/>
        <v>0</v>
      </c>
      <c r="O123" s="7">
        <f t="shared" si="12"/>
        <v>75</v>
      </c>
      <c r="P123" s="7">
        <f t="shared" si="13"/>
        <v>0</v>
      </c>
      <c r="Q123" s="8">
        <f t="shared" si="14"/>
        <v>20</v>
      </c>
      <c r="R123" s="8">
        <f t="shared" si="15"/>
        <v>31.25</v>
      </c>
      <c r="S123" s="8">
        <f t="shared" si="16"/>
        <v>22.5</v>
      </c>
      <c r="T123" s="8">
        <f t="shared" si="17"/>
        <v>25</v>
      </c>
      <c r="U123" s="7">
        <f t="shared" si="18"/>
        <v>24.583333333333332</v>
      </c>
      <c r="V123" s="7">
        <f t="shared" si="19"/>
        <v>24.6875</v>
      </c>
    </row>
    <row r="124" spans="1:22" ht="13.5" x14ac:dyDescent="0.25">
      <c r="A124" s="3">
        <f>RSI!A124</f>
        <v>42485</v>
      </c>
      <c r="B124" s="2">
        <f>RSI!B124</f>
        <v>7.3087999999999997</v>
      </c>
      <c r="C124" s="2">
        <f>RSI!I124</f>
        <v>49.807373506904206</v>
      </c>
      <c r="D124" s="2">
        <f>MACD!E124</f>
        <v>0.11100833341626348</v>
      </c>
      <c r="E124" s="2">
        <f>MACD!F124</f>
        <v>5.144703671025469E-2</v>
      </c>
      <c r="F124" s="2">
        <f>'Moving Avg'!D124</f>
        <v>7.2783600000000011</v>
      </c>
      <c r="G124" s="2">
        <f>'Moving Avg'!F124</f>
        <v>7.3753149999999987</v>
      </c>
      <c r="H124" s="2">
        <f>'Moving Avg'!G124</f>
        <v>7.1514820000000006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BEARISH DIVERGENCE</v>
      </c>
      <c r="M124" s="7">
        <f t="shared" si="10"/>
        <v>25</v>
      </c>
      <c r="N124" s="7">
        <f t="shared" si="11"/>
        <v>0</v>
      </c>
      <c r="O124" s="7">
        <f t="shared" si="12"/>
        <v>75</v>
      </c>
      <c r="P124" s="7">
        <f t="shared" si="13"/>
        <v>0</v>
      </c>
      <c r="Q124" s="8">
        <f t="shared" si="14"/>
        <v>20</v>
      </c>
      <c r="R124" s="8">
        <f t="shared" si="15"/>
        <v>31.25</v>
      </c>
      <c r="S124" s="8">
        <f t="shared" si="16"/>
        <v>22.5</v>
      </c>
      <c r="T124" s="8">
        <f t="shared" si="17"/>
        <v>25</v>
      </c>
      <c r="U124" s="7">
        <f t="shared" si="18"/>
        <v>24.583333333333332</v>
      </c>
      <c r="V124" s="7">
        <f t="shared" si="19"/>
        <v>24.6875</v>
      </c>
    </row>
    <row r="125" spans="1:22" ht="13.5" x14ac:dyDescent="0.25">
      <c r="A125" s="3">
        <f>RSI!A125</f>
        <v>42486</v>
      </c>
      <c r="B125" s="2">
        <f>RSI!B125</f>
        <v>7.2610000000000001</v>
      </c>
      <c r="C125" s="2">
        <f>RSI!I125</f>
        <v>48.008625058046825</v>
      </c>
      <c r="D125" s="2">
        <f>MACD!E125</f>
        <v>0.12287234779900569</v>
      </c>
      <c r="E125" s="2">
        <f>MACD!F125</f>
        <v>6.5732098928004884E-2</v>
      </c>
      <c r="F125" s="2">
        <f>'Moving Avg'!D125</f>
        <v>7.269680000000001</v>
      </c>
      <c r="G125" s="2">
        <f>'Moving Avg'!F125</f>
        <v>7.3666199999999993</v>
      </c>
      <c r="H125" s="2">
        <f>'Moving Avg'!G125</f>
        <v>7.161048000000001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  <c r="M125" s="7">
        <f t="shared" si="10"/>
        <v>25</v>
      </c>
      <c r="N125" s="7">
        <f t="shared" si="11"/>
        <v>0</v>
      </c>
      <c r="O125" s="7">
        <f t="shared" si="12"/>
        <v>75</v>
      </c>
      <c r="P125" s="7">
        <f t="shared" si="13"/>
        <v>0</v>
      </c>
      <c r="Q125" s="8">
        <f t="shared" si="14"/>
        <v>20</v>
      </c>
      <c r="R125" s="8">
        <f t="shared" si="15"/>
        <v>31.25</v>
      </c>
      <c r="S125" s="8">
        <f t="shared" si="16"/>
        <v>22.5</v>
      </c>
      <c r="T125" s="8">
        <f t="shared" si="17"/>
        <v>25</v>
      </c>
      <c r="U125" s="7">
        <f t="shared" si="18"/>
        <v>24.583333333333332</v>
      </c>
      <c r="V125" s="7">
        <f t="shared" si="19"/>
        <v>24.6875</v>
      </c>
    </row>
    <row r="126" spans="1:22" ht="13.5" x14ac:dyDescent="0.25">
      <c r="A126" s="3">
        <f>RSI!A126</f>
        <v>42487</v>
      </c>
      <c r="B126" s="2">
        <f>RSI!B126</f>
        <v>7.3044000000000002</v>
      </c>
      <c r="C126" s="2">
        <f>RSI!I126</f>
        <v>49.781929610993139</v>
      </c>
      <c r="D126" s="2">
        <f>MACD!E126</f>
        <v>0.11664532376498293</v>
      </c>
      <c r="E126" s="2">
        <f>MACD!F126</f>
        <v>7.5914743895400497E-2</v>
      </c>
      <c r="F126" s="2">
        <f>'Moving Avg'!D126</f>
        <v>7.2948799999999991</v>
      </c>
      <c r="G126" s="2">
        <f>'Moving Avg'!F126</f>
        <v>7.3622699999999996</v>
      </c>
      <c r="H126" s="2">
        <f>'Moving Avg'!G126</f>
        <v>7.1713959999999997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  <c r="M126" s="7">
        <f t="shared" si="10"/>
        <v>25</v>
      </c>
      <c r="N126" s="7">
        <f t="shared" si="11"/>
        <v>0</v>
      </c>
      <c r="O126" s="7">
        <f t="shared" si="12"/>
        <v>75</v>
      </c>
      <c r="P126" s="7">
        <f t="shared" si="13"/>
        <v>100</v>
      </c>
      <c r="Q126" s="8">
        <f t="shared" si="14"/>
        <v>35</v>
      </c>
      <c r="R126" s="8">
        <f t="shared" si="15"/>
        <v>56.25</v>
      </c>
      <c r="S126" s="8">
        <f t="shared" si="16"/>
        <v>67.5</v>
      </c>
      <c r="T126" s="8">
        <f t="shared" si="17"/>
        <v>50</v>
      </c>
      <c r="U126" s="7">
        <f t="shared" si="18"/>
        <v>52.916666666666664</v>
      </c>
      <c r="V126" s="7">
        <f t="shared" si="19"/>
        <v>52.1875</v>
      </c>
    </row>
    <row r="127" spans="1:22" ht="13.5" x14ac:dyDescent="0.25">
      <c r="A127" s="3">
        <f>RSI!A127</f>
        <v>42488</v>
      </c>
      <c r="B127" s="2">
        <f>RSI!B127</f>
        <v>7.1783999999999999</v>
      </c>
      <c r="C127" s="2">
        <f>RSI!I127</f>
        <v>44.984781367469658</v>
      </c>
      <c r="D127" s="2">
        <f>MACD!E127</f>
        <v>0.12076209611707345</v>
      </c>
      <c r="E127" s="2">
        <f>MACD!F127</f>
        <v>8.4884214339735087E-2</v>
      </c>
      <c r="F127" s="2">
        <f>'Moving Avg'!D127</f>
        <v>7.2540199999999997</v>
      </c>
      <c r="G127" s="2">
        <f>'Moving Avg'!F127</f>
        <v>7.3579249999999998</v>
      </c>
      <c r="H127" s="2">
        <f>'Moving Avg'!G127</f>
        <v>7.1835720000000007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0"/>
        <v>25</v>
      </c>
      <c r="N127" s="7">
        <f t="shared" si="11"/>
        <v>0</v>
      </c>
      <c r="O127" s="7">
        <f t="shared" si="12"/>
        <v>75</v>
      </c>
      <c r="P127" s="7">
        <f t="shared" si="13"/>
        <v>16.5</v>
      </c>
      <c r="Q127" s="8">
        <f t="shared" si="14"/>
        <v>22.475000000000001</v>
      </c>
      <c r="R127" s="8">
        <f t="shared" si="15"/>
        <v>35.375</v>
      </c>
      <c r="S127" s="8">
        <f t="shared" si="16"/>
        <v>29.925000000000001</v>
      </c>
      <c r="T127" s="8">
        <f t="shared" si="17"/>
        <v>29.125</v>
      </c>
      <c r="U127" s="7">
        <f t="shared" si="18"/>
        <v>29.258333333333336</v>
      </c>
      <c r="V127" s="7">
        <f t="shared" si="19"/>
        <v>29.225000000000001</v>
      </c>
    </row>
    <row r="128" spans="1:22" ht="13.5" x14ac:dyDescent="0.25">
      <c r="A128" s="3">
        <f>RSI!A128</f>
        <v>42489</v>
      </c>
      <c r="B128" s="2">
        <f>RSI!B128</f>
        <v>7.1349</v>
      </c>
      <c r="C128" s="2">
        <f>RSI!I128</f>
        <v>43.428840656686667</v>
      </c>
      <c r="D128" s="2">
        <f>MACD!E128</f>
        <v>0.12692239244857273</v>
      </c>
      <c r="E128" s="2">
        <f>MACD!F128</f>
        <v>9.3291849961502624E-2</v>
      </c>
      <c r="F128" s="2">
        <f>'Moving Avg'!D128</f>
        <v>7.2374999999999998</v>
      </c>
      <c r="G128" s="2">
        <f>'Moving Avg'!F128</f>
        <v>7.3500999999999994</v>
      </c>
      <c r="H128" s="2">
        <f>'Moving Avg'!G128</f>
        <v>7.1947040000000007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  <c r="M128" s="7">
        <f t="shared" si="10"/>
        <v>25</v>
      </c>
      <c r="N128" s="7">
        <f t="shared" si="11"/>
        <v>0</v>
      </c>
      <c r="O128" s="7">
        <f t="shared" si="12"/>
        <v>75</v>
      </c>
      <c r="P128" s="7">
        <f t="shared" si="13"/>
        <v>0</v>
      </c>
      <c r="Q128" s="8">
        <f t="shared" si="14"/>
        <v>20</v>
      </c>
      <c r="R128" s="8">
        <f t="shared" si="15"/>
        <v>31.25</v>
      </c>
      <c r="S128" s="8">
        <f t="shared" si="16"/>
        <v>22.5</v>
      </c>
      <c r="T128" s="8">
        <f t="shared" si="17"/>
        <v>25</v>
      </c>
      <c r="U128" s="7">
        <f t="shared" si="18"/>
        <v>24.583333333333332</v>
      </c>
      <c r="V128" s="7">
        <f t="shared" si="19"/>
        <v>24.6875</v>
      </c>
    </row>
    <row r="129" spans="1:22" ht="13.5" x14ac:dyDescent="0.25">
      <c r="A129" s="3">
        <f>RSI!A129</f>
        <v>42492</v>
      </c>
      <c r="B129" s="2">
        <f>RSI!B129</f>
        <v>7.1391999999999998</v>
      </c>
      <c r="C129" s="2">
        <f>RSI!I129</f>
        <v>43.636375120782965</v>
      </c>
      <c r="D129" s="2">
        <f>MACD!E129</f>
        <v>0.12076168567184453</v>
      </c>
      <c r="E129" s="2">
        <f>MACD!F129</f>
        <v>9.8785817103571011E-2</v>
      </c>
      <c r="F129" s="2">
        <f>'Moving Avg'!D129</f>
        <v>7.2035800000000005</v>
      </c>
      <c r="G129" s="2">
        <f>'Moving Avg'!F129</f>
        <v>7.3418399999999995</v>
      </c>
      <c r="H129" s="2">
        <f>'Moving Avg'!G129</f>
        <v>7.203138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CONFIRMED BEARISH</v>
      </c>
      <c r="M129" s="7">
        <f t="shared" si="10"/>
        <v>25</v>
      </c>
      <c r="N129" s="7">
        <f t="shared" si="11"/>
        <v>0</v>
      </c>
      <c r="O129" s="7">
        <f t="shared" si="12"/>
        <v>75</v>
      </c>
      <c r="P129" s="7">
        <f t="shared" si="13"/>
        <v>0</v>
      </c>
      <c r="Q129" s="8">
        <f t="shared" si="14"/>
        <v>20</v>
      </c>
      <c r="R129" s="8">
        <f t="shared" si="15"/>
        <v>31.25</v>
      </c>
      <c r="S129" s="8">
        <f t="shared" si="16"/>
        <v>22.5</v>
      </c>
      <c r="T129" s="8">
        <f t="shared" si="17"/>
        <v>25</v>
      </c>
      <c r="U129" s="7">
        <f t="shared" si="18"/>
        <v>24.583333333333332</v>
      </c>
      <c r="V129" s="7">
        <f t="shared" si="19"/>
        <v>24.6875</v>
      </c>
    </row>
    <row r="130" spans="1:22" ht="13.5" x14ac:dyDescent="0.25">
      <c r="A130" s="3">
        <f>RSI!A130</f>
        <v>42493</v>
      </c>
      <c r="B130" s="2">
        <f>RSI!B130</f>
        <v>7.2088000000000001</v>
      </c>
      <c r="C130" s="2">
        <f>RSI!I130</f>
        <v>47.024032741988023</v>
      </c>
      <c r="D130" s="2">
        <f>MACD!E130</f>
        <v>0.11128578508413067</v>
      </c>
      <c r="E130" s="2">
        <f>MACD!F130</f>
        <v>0.10128581069968295</v>
      </c>
      <c r="F130" s="2">
        <f>'Moving Avg'!D130</f>
        <v>7.1931399999999996</v>
      </c>
      <c r="G130" s="2">
        <f>'Moving Avg'!F130</f>
        <v>7.3261899999999986</v>
      </c>
      <c r="H130" s="2">
        <f>'Moving Avg'!G130</f>
        <v>7.2163560000000011</v>
      </c>
      <c r="I130" s="2">
        <f>'Moving Avg'!H130</f>
        <v>0</v>
      </c>
      <c r="J130" s="5" t="str">
        <f>OBV!F130</f>
        <v>BULLISH</v>
      </c>
      <c r="K130" s="5" t="str">
        <f>OBV!G130</f>
        <v>NEUTRAL</v>
      </c>
      <c r="L130" s="5" t="str">
        <f>OBV!H130</f>
        <v>BULLISH DIVERGENCE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75</v>
      </c>
      <c r="P130" s="7">
        <f t="shared" ref="P130:P193" si="23">IF(L130="confirmed bullish", 34, IF(L130="bullish divergence",17, 0))+IF(J130="bullish",33,IF(J130="bearish",0,16.5))+IF(K130="strong",33,IF(K130="weak",0,16.5))</f>
        <v>66.5</v>
      </c>
      <c r="Q130" s="8">
        <f t="shared" si="14"/>
        <v>29.975000000000001</v>
      </c>
      <c r="R130" s="8">
        <f t="shared" si="15"/>
        <v>47.875</v>
      </c>
      <c r="S130" s="8">
        <f t="shared" si="16"/>
        <v>52.424999999999997</v>
      </c>
      <c r="T130" s="8">
        <f t="shared" si="17"/>
        <v>41.625</v>
      </c>
      <c r="U130" s="7">
        <f t="shared" si="18"/>
        <v>43.42499999999999</v>
      </c>
      <c r="V130" s="7">
        <f t="shared" si="19"/>
        <v>42.974999999999994</v>
      </c>
    </row>
    <row r="131" spans="1:22" ht="13.5" x14ac:dyDescent="0.25">
      <c r="A131" s="3">
        <f>RSI!A131</f>
        <v>42494</v>
      </c>
      <c r="B131" s="2">
        <f>RSI!B131</f>
        <v>7.2088000000000001</v>
      </c>
      <c r="C131" s="2">
        <f>RSI!I131</f>
        <v>47.024032741988016</v>
      </c>
      <c r="D131" s="2">
        <f>MACD!E131</f>
        <v>8.4298275676842671E-2</v>
      </c>
      <c r="E131" s="2">
        <f>MACD!F131</f>
        <v>9.7888303695114906E-2</v>
      </c>
      <c r="F131" s="2">
        <f>'Moving Avg'!D131</f>
        <v>7.1740200000000005</v>
      </c>
      <c r="G131" s="2">
        <f>'Moving Avg'!F131</f>
        <v>7.3148849999999994</v>
      </c>
      <c r="H131" s="2">
        <f>'Moving Avg'!G131</f>
        <v>7.2300959999999996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CONFIRMED BEARISH</v>
      </c>
      <c r="M131" s="7">
        <f t="shared" si="20"/>
        <v>25</v>
      </c>
      <c r="N131" s="7">
        <f t="shared" si="21"/>
        <v>45</v>
      </c>
      <c r="O131" s="7">
        <f t="shared" si="22"/>
        <v>75</v>
      </c>
      <c r="P131" s="7">
        <f t="shared" si="23"/>
        <v>16.5</v>
      </c>
      <c r="Q131" s="8">
        <f t="shared" ref="Q131:Q194" si="24">0.35*M131+N131*0.35+O131*0.15+P131*0.15</f>
        <v>38.225000000000001</v>
      </c>
      <c r="R131" s="8">
        <f t="shared" ref="R131:R194" si="25">M131*0.2+N131*0.2+O131*0.35+P131*0.25</f>
        <v>44.375</v>
      </c>
      <c r="S131" s="8">
        <f t="shared" ref="S131:S194" si="26">M131*0.15+N131*0.15+O131*0.25+P131*0.45</f>
        <v>36.674999999999997</v>
      </c>
      <c r="T131" s="8">
        <f t="shared" ref="T131:T194" si="27">0.25*SUM(M131:P131)</f>
        <v>40.375</v>
      </c>
      <c r="U131" s="7">
        <f t="shared" ref="U131:U194" si="28">SUM(Q131:S131)/3</f>
        <v>39.758333333333333</v>
      </c>
      <c r="V131" s="7">
        <f t="shared" ref="V131:V194" si="29">SUM(Q131:T131)/4</f>
        <v>39.912499999999994</v>
      </c>
    </row>
    <row r="132" spans="1:22" ht="13.5" x14ac:dyDescent="0.25">
      <c r="A132" s="3">
        <f>RSI!A132</f>
        <v>42495</v>
      </c>
      <c r="B132" s="2">
        <f>RSI!B132</f>
        <v>7.2175000000000002</v>
      </c>
      <c r="C132" s="2">
        <f>RSI!I132</f>
        <v>47.481638147850916</v>
      </c>
      <c r="D132" s="2">
        <f>MACD!E132</f>
        <v>9.2633437529515916E-2</v>
      </c>
      <c r="E132" s="2">
        <f>MACD!F132</f>
        <v>9.6837330461995108E-2</v>
      </c>
      <c r="F132" s="2">
        <f>'Moving Avg'!D132</f>
        <v>7.1818399999999993</v>
      </c>
      <c r="G132" s="2">
        <f>'Moving Avg'!F132</f>
        <v>7.3018400000000003</v>
      </c>
      <c r="H132" s="2">
        <f>'Moving Avg'!G132</f>
        <v>7.2440099999999994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CONFIRMED BULLISH</v>
      </c>
      <c r="M132" s="7">
        <f t="shared" si="20"/>
        <v>25</v>
      </c>
      <c r="N132" s="7">
        <f t="shared" si="21"/>
        <v>45</v>
      </c>
      <c r="O132" s="7">
        <f t="shared" si="22"/>
        <v>75</v>
      </c>
      <c r="P132" s="7">
        <f t="shared" si="23"/>
        <v>100</v>
      </c>
      <c r="Q132" s="8">
        <f t="shared" si="24"/>
        <v>50.75</v>
      </c>
      <c r="R132" s="8">
        <f t="shared" si="25"/>
        <v>65.25</v>
      </c>
      <c r="S132" s="8">
        <f t="shared" si="26"/>
        <v>74.25</v>
      </c>
      <c r="T132" s="8">
        <f t="shared" si="27"/>
        <v>61.25</v>
      </c>
      <c r="U132" s="7">
        <f t="shared" si="28"/>
        <v>63.416666666666664</v>
      </c>
      <c r="V132" s="7">
        <f t="shared" si="29"/>
        <v>62.875</v>
      </c>
    </row>
    <row r="133" spans="1:22" ht="13.5" x14ac:dyDescent="0.25">
      <c r="A133" s="3">
        <f>RSI!A133</f>
        <v>42496</v>
      </c>
      <c r="B133" s="2">
        <f>RSI!B133</f>
        <v>7.2827000000000002</v>
      </c>
      <c r="C133" s="2">
        <f>RSI!I133</f>
        <v>50.904334920991111</v>
      </c>
      <c r="D133" s="2">
        <f>MACD!E133</f>
        <v>6.9745790120306239E-2</v>
      </c>
      <c r="E133" s="2">
        <f>MACD!F133</f>
        <v>9.1419022393657345E-2</v>
      </c>
      <c r="F133" s="2">
        <f>'Moving Avg'!D133</f>
        <v>7.2114000000000003</v>
      </c>
      <c r="G133" s="2">
        <f>'Moving Avg'!F133</f>
        <v>7.2920550000000004</v>
      </c>
      <c r="H133" s="2">
        <f>'Moving Avg'!G133</f>
        <v>7.2592279999999993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  <c r="M133" s="7">
        <f t="shared" si="20"/>
        <v>25</v>
      </c>
      <c r="N133" s="7">
        <f t="shared" si="21"/>
        <v>100</v>
      </c>
      <c r="O133" s="7">
        <f t="shared" si="22"/>
        <v>75</v>
      </c>
      <c r="P133" s="7">
        <f t="shared" si="23"/>
        <v>100</v>
      </c>
      <c r="Q133" s="8">
        <f t="shared" si="24"/>
        <v>70</v>
      </c>
      <c r="R133" s="8">
        <f t="shared" si="25"/>
        <v>76.25</v>
      </c>
      <c r="S133" s="8">
        <f t="shared" si="26"/>
        <v>82.5</v>
      </c>
      <c r="T133" s="8">
        <f t="shared" si="27"/>
        <v>75</v>
      </c>
      <c r="U133" s="7">
        <f t="shared" si="28"/>
        <v>76.25</v>
      </c>
      <c r="V133" s="7">
        <f t="shared" si="29"/>
        <v>75.9375</v>
      </c>
    </row>
    <row r="134" spans="1:22" ht="13.5" x14ac:dyDescent="0.25">
      <c r="A134" s="3">
        <f>RSI!A134</f>
        <v>42499</v>
      </c>
      <c r="B134" s="2">
        <f>RSI!B134</f>
        <v>7.2305000000000001</v>
      </c>
      <c r="C134" s="2">
        <f>RSI!I134</f>
        <v>48.196156632548352</v>
      </c>
      <c r="D134" s="2">
        <f>MACD!E134</f>
        <v>6.8188849385224515E-2</v>
      </c>
      <c r="E134" s="2">
        <f>MACD!F134</f>
        <v>8.6772987791970776E-2</v>
      </c>
      <c r="F134" s="2">
        <f>'Moving Avg'!D134</f>
        <v>7.22966</v>
      </c>
      <c r="G134" s="2">
        <f>'Moving Avg'!F134</f>
        <v>7.2753150000000009</v>
      </c>
      <c r="H134" s="2">
        <f>'Moving Avg'!G134</f>
        <v>7.2751399999999986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  <c r="M134" s="7">
        <f t="shared" si="20"/>
        <v>25</v>
      </c>
      <c r="N134" s="7">
        <f t="shared" si="21"/>
        <v>45</v>
      </c>
      <c r="O134" s="7">
        <f t="shared" si="22"/>
        <v>75</v>
      </c>
      <c r="P134" s="7">
        <f t="shared" si="23"/>
        <v>100</v>
      </c>
      <c r="Q134" s="8">
        <f t="shared" si="24"/>
        <v>50.75</v>
      </c>
      <c r="R134" s="8">
        <f t="shared" si="25"/>
        <v>65.25</v>
      </c>
      <c r="S134" s="8">
        <f t="shared" si="26"/>
        <v>74.25</v>
      </c>
      <c r="T134" s="8">
        <f t="shared" si="27"/>
        <v>61.25</v>
      </c>
      <c r="U134" s="7">
        <f t="shared" si="28"/>
        <v>63.416666666666664</v>
      </c>
      <c r="V134" s="7">
        <f t="shared" si="29"/>
        <v>62.875</v>
      </c>
    </row>
    <row r="135" spans="1:22" ht="13.5" x14ac:dyDescent="0.25">
      <c r="A135" s="3">
        <f>RSI!A135</f>
        <v>42500</v>
      </c>
      <c r="B135" s="2">
        <f>RSI!B135</f>
        <v>7.6131000000000002</v>
      </c>
      <c r="C135" s="2">
        <f>RSI!I135</f>
        <v>63.516739161750046</v>
      </c>
      <c r="D135" s="2">
        <f>MACD!E135</f>
        <v>3.1389663916026933E-2</v>
      </c>
      <c r="E135" s="2">
        <f>MACD!F135</f>
        <v>7.5696323016782016E-2</v>
      </c>
      <c r="F135" s="2">
        <f>'Moving Avg'!D135</f>
        <v>7.3105200000000012</v>
      </c>
      <c r="G135" s="2">
        <f>'Moving Avg'!F135</f>
        <v>7.2820500000000008</v>
      </c>
      <c r="H135" s="2">
        <f>'Moving Avg'!G135</f>
        <v>7.297661999999999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  <c r="M135" s="7">
        <f t="shared" si="20"/>
        <v>25</v>
      </c>
      <c r="N135" s="7">
        <f t="shared" si="21"/>
        <v>100</v>
      </c>
      <c r="O135" s="7">
        <f t="shared" si="22"/>
        <v>75</v>
      </c>
      <c r="P135" s="7">
        <f t="shared" si="23"/>
        <v>100</v>
      </c>
      <c r="Q135" s="8">
        <f t="shared" si="24"/>
        <v>70</v>
      </c>
      <c r="R135" s="8">
        <f t="shared" si="25"/>
        <v>76.25</v>
      </c>
      <c r="S135" s="8">
        <f t="shared" si="26"/>
        <v>82.5</v>
      </c>
      <c r="T135" s="8">
        <f t="shared" si="27"/>
        <v>75</v>
      </c>
      <c r="U135" s="7">
        <f t="shared" si="28"/>
        <v>76.25</v>
      </c>
      <c r="V135" s="7">
        <f t="shared" si="29"/>
        <v>75.9375</v>
      </c>
    </row>
    <row r="136" spans="1:22" ht="13.5" x14ac:dyDescent="0.25">
      <c r="A136" s="3">
        <f>RSI!A136</f>
        <v>42501</v>
      </c>
      <c r="B136" s="2">
        <f>RSI!B136</f>
        <v>7.7392000000000003</v>
      </c>
      <c r="C136" s="2">
        <f>RSI!I136</f>
        <v>66.982598928196438</v>
      </c>
      <c r="D136" s="2">
        <f>MACD!E136</f>
        <v>-4.4756769947813524E-3</v>
      </c>
      <c r="E136" s="2">
        <f>MACD!F136</f>
        <v>5.9661923014469348E-2</v>
      </c>
      <c r="F136" s="2">
        <f>'Moving Avg'!D136</f>
        <v>7.4165999999999999</v>
      </c>
      <c r="G136" s="2">
        <f>'Moving Avg'!F136</f>
        <v>7.2994400000000015</v>
      </c>
      <c r="H136" s="2">
        <f>'Moving Avg'!G136</f>
        <v>7.319487999999998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  <c r="M136" s="7">
        <f t="shared" si="20"/>
        <v>25</v>
      </c>
      <c r="N136" s="7">
        <f t="shared" si="21"/>
        <v>100</v>
      </c>
      <c r="O136" s="7">
        <f t="shared" si="22"/>
        <v>75</v>
      </c>
      <c r="P136" s="7">
        <f t="shared" si="23"/>
        <v>100</v>
      </c>
      <c r="Q136" s="8">
        <f t="shared" si="24"/>
        <v>70</v>
      </c>
      <c r="R136" s="8">
        <f t="shared" si="25"/>
        <v>76.25</v>
      </c>
      <c r="S136" s="8">
        <f t="shared" si="26"/>
        <v>82.5</v>
      </c>
      <c r="T136" s="8">
        <f t="shared" si="27"/>
        <v>75</v>
      </c>
      <c r="U136" s="7">
        <f t="shared" si="28"/>
        <v>76.25</v>
      </c>
      <c r="V136" s="7">
        <f t="shared" si="29"/>
        <v>75.9375</v>
      </c>
    </row>
    <row r="137" spans="1:22" ht="13.5" x14ac:dyDescent="0.25">
      <c r="A137" s="3">
        <f>RSI!A137</f>
        <v>42502</v>
      </c>
      <c r="B137" s="2">
        <f>RSI!B137</f>
        <v>7.3826999999999998</v>
      </c>
      <c r="C137" s="2">
        <f>RSI!I137</f>
        <v>51.955423442872728</v>
      </c>
      <c r="D137" s="2">
        <f>MACD!E137</f>
        <v>-3.0456491930659801E-2</v>
      </c>
      <c r="E137" s="2">
        <f>MACD!F137</f>
        <v>4.1638240025443522E-2</v>
      </c>
      <c r="F137" s="2">
        <f>'Moving Avg'!D137</f>
        <v>7.4496399999999996</v>
      </c>
      <c r="G137" s="2">
        <f>'Moving Avg'!F137</f>
        <v>7.2990050000000011</v>
      </c>
      <c r="H137" s="2">
        <f>'Moving Avg'!G137</f>
        <v>7.328269999999999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75</v>
      </c>
      <c r="P137" s="7">
        <f t="shared" si="23"/>
        <v>100</v>
      </c>
      <c r="Q137" s="8">
        <f t="shared" si="24"/>
        <v>70</v>
      </c>
      <c r="R137" s="8">
        <f t="shared" si="25"/>
        <v>76.25</v>
      </c>
      <c r="S137" s="8">
        <f t="shared" si="26"/>
        <v>82.5</v>
      </c>
      <c r="T137" s="8">
        <f t="shared" si="27"/>
        <v>75</v>
      </c>
      <c r="U137" s="7">
        <f t="shared" si="28"/>
        <v>76.25</v>
      </c>
      <c r="V137" s="7">
        <f t="shared" si="29"/>
        <v>75.9375</v>
      </c>
    </row>
    <row r="138" spans="1:22" ht="13.5" x14ac:dyDescent="0.25">
      <c r="A138" s="3">
        <f>RSI!A138</f>
        <v>42503</v>
      </c>
      <c r="B138" s="2">
        <f>RSI!B138</f>
        <v>7.3696999999999999</v>
      </c>
      <c r="C138" s="2">
        <f>RSI!I138</f>
        <v>51.501685282400672</v>
      </c>
      <c r="D138" s="2">
        <f>MACD!E138</f>
        <v>-5.8522298596311195E-2</v>
      </c>
      <c r="E138" s="2">
        <f>MACD!F138</f>
        <v>2.1606132301092582E-2</v>
      </c>
      <c r="F138" s="2">
        <f>'Moving Avg'!D138</f>
        <v>7.4670399999999999</v>
      </c>
      <c r="G138" s="2">
        <f>'Moving Avg'!F138</f>
        <v>7.2983550000000008</v>
      </c>
      <c r="H138" s="2">
        <f>'Moving Avg'!G138</f>
        <v>7.3306179999999994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  <c r="M138" s="7">
        <f t="shared" si="20"/>
        <v>25</v>
      </c>
      <c r="N138" s="7">
        <f t="shared" si="21"/>
        <v>100</v>
      </c>
      <c r="O138" s="7">
        <f t="shared" si="22"/>
        <v>75</v>
      </c>
      <c r="P138" s="7">
        <f t="shared" si="23"/>
        <v>100</v>
      </c>
      <c r="Q138" s="8">
        <f t="shared" si="24"/>
        <v>70</v>
      </c>
      <c r="R138" s="8">
        <f t="shared" si="25"/>
        <v>76.25</v>
      </c>
      <c r="S138" s="8">
        <f t="shared" si="26"/>
        <v>82.5</v>
      </c>
      <c r="T138" s="8">
        <f t="shared" si="27"/>
        <v>75</v>
      </c>
      <c r="U138" s="7">
        <f t="shared" si="28"/>
        <v>76.25</v>
      </c>
      <c r="V138" s="7">
        <f t="shared" si="29"/>
        <v>75.9375</v>
      </c>
    </row>
    <row r="139" spans="1:22" ht="13.5" x14ac:dyDescent="0.25">
      <c r="A139" s="3">
        <f>RSI!A139</f>
        <v>42506</v>
      </c>
      <c r="B139" s="2">
        <f>RSI!B139</f>
        <v>7.2610000000000001</v>
      </c>
      <c r="C139" s="2">
        <f>RSI!I139</f>
        <v>47.746856993100288</v>
      </c>
      <c r="D139" s="2">
        <f>MACD!E139</f>
        <v>-7.3806650843231125E-2</v>
      </c>
      <c r="E139" s="2">
        <f>MACD!F139</f>
        <v>2.5235756722278395E-3</v>
      </c>
      <c r="F139" s="2">
        <f>'Moving Avg'!D139</f>
        <v>7.4731400000000008</v>
      </c>
      <c r="G139" s="2">
        <f>'Moving Avg'!F139</f>
        <v>7.2961849999999995</v>
      </c>
      <c r="H139" s="2">
        <f>'Moving Avg'!G139</f>
        <v>7.3349660000000005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CONFIRMED BULLISH</v>
      </c>
      <c r="M139" s="7">
        <f t="shared" si="20"/>
        <v>25</v>
      </c>
      <c r="N139" s="7">
        <f t="shared" si="21"/>
        <v>100</v>
      </c>
      <c r="O139" s="7">
        <f t="shared" si="22"/>
        <v>75</v>
      </c>
      <c r="P139" s="7">
        <f t="shared" si="23"/>
        <v>100</v>
      </c>
      <c r="Q139" s="8">
        <f t="shared" si="24"/>
        <v>70</v>
      </c>
      <c r="R139" s="8">
        <f t="shared" si="25"/>
        <v>76.25</v>
      </c>
      <c r="S139" s="8">
        <f t="shared" si="26"/>
        <v>82.5</v>
      </c>
      <c r="T139" s="8">
        <f t="shared" si="27"/>
        <v>75</v>
      </c>
      <c r="U139" s="7">
        <f t="shared" si="28"/>
        <v>76.25</v>
      </c>
      <c r="V139" s="7">
        <f t="shared" si="29"/>
        <v>75.9375</v>
      </c>
    </row>
    <row r="140" spans="1:22" ht="13.5" x14ac:dyDescent="0.25">
      <c r="A140" s="3">
        <f>RSI!A140</f>
        <v>42507</v>
      </c>
      <c r="B140" s="2">
        <f>RSI!B140</f>
        <v>7.1304999999999996</v>
      </c>
      <c r="C140" s="2">
        <f>RSI!I140</f>
        <v>43.633864038233931</v>
      </c>
      <c r="D140" s="2">
        <f>MACD!E140</f>
        <v>-6.5954144474371645E-2</v>
      </c>
      <c r="E140" s="2">
        <f>MACD!F140</f>
        <v>-1.1171968357092058E-2</v>
      </c>
      <c r="F140" s="2">
        <f>'Moving Avg'!D140</f>
        <v>7.37662</v>
      </c>
      <c r="G140" s="2">
        <f>'Moving Avg'!F140</f>
        <v>7.2874900000000009</v>
      </c>
      <c r="H140" s="2">
        <f>'Moving Avg'!G140</f>
        <v>7.3340959999999988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BULLISH DIVERGENCE</v>
      </c>
      <c r="M140" s="7">
        <f t="shared" si="20"/>
        <v>25</v>
      </c>
      <c r="N140" s="7">
        <f t="shared" si="21"/>
        <v>100</v>
      </c>
      <c r="O140" s="7">
        <f t="shared" si="22"/>
        <v>75</v>
      </c>
      <c r="P140" s="7">
        <f t="shared" si="23"/>
        <v>83</v>
      </c>
      <c r="Q140" s="8">
        <f t="shared" si="24"/>
        <v>67.45</v>
      </c>
      <c r="R140" s="8">
        <f t="shared" si="25"/>
        <v>72</v>
      </c>
      <c r="S140" s="8">
        <f t="shared" si="26"/>
        <v>74.849999999999994</v>
      </c>
      <c r="T140" s="8">
        <f t="shared" si="27"/>
        <v>70.75</v>
      </c>
      <c r="U140" s="7">
        <f t="shared" si="28"/>
        <v>71.433333333333323</v>
      </c>
      <c r="V140" s="7">
        <f t="shared" si="29"/>
        <v>71.262499999999989</v>
      </c>
    </row>
    <row r="141" spans="1:22" ht="13.5" x14ac:dyDescent="0.25">
      <c r="A141" s="3">
        <f>RSI!A141</f>
        <v>42508</v>
      </c>
      <c r="B141" s="2">
        <f>RSI!B141</f>
        <v>7.1740000000000004</v>
      </c>
      <c r="C141" s="2">
        <f>RSI!I141</f>
        <v>45.324572751635777</v>
      </c>
      <c r="D141" s="2">
        <f>MACD!E141</f>
        <v>-6.138019624265123E-2</v>
      </c>
      <c r="E141" s="2">
        <f>MACD!F141</f>
        <v>-2.1213613934203894E-2</v>
      </c>
      <c r="F141" s="2">
        <f>'Moving Avg'!D141</f>
        <v>7.2635800000000001</v>
      </c>
      <c r="G141" s="2">
        <f>'Moving Avg'!F141</f>
        <v>7.2872700000000012</v>
      </c>
      <c r="H141" s="2">
        <f>'Moving Avg'!G141</f>
        <v>7.3340959999999988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  <c r="M141" s="7">
        <f t="shared" si="20"/>
        <v>25</v>
      </c>
      <c r="N141" s="7">
        <f t="shared" si="21"/>
        <v>100</v>
      </c>
      <c r="O141" s="7">
        <f t="shared" si="22"/>
        <v>75</v>
      </c>
      <c r="P141" s="7">
        <f t="shared" si="23"/>
        <v>0</v>
      </c>
      <c r="Q141" s="8">
        <f t="shared" si="24"/>
        <v>55</v>
      </c>
      <c r="R141" s="8">
        <f t="shared" si="25"/>
        <v>51.25</v>
      </c>
      <c r="S141" s="8">
        <f t="shared" si="26"/>
        <v>37.5</v>
      </c>
      <c r="T141" s="8">
        <f t="shared" si="27"/>
        <v>50</v>
      </c>
      <c r="U141" s="7">
        <f t="shared" si="28"/>
        <v>47.916666666666664</v>
      </c>
      <c r="V141" s="7">
        <f t="shared" si="29"/>
        <v>48.4375</v>
      </c>
    </row>
    <row r="142" spans="1:22" ht="13.5" x14ac:dyDescent="0.25">
      <c r="A142" s="3">
        <f>RSI!A142</f>
        <v>42509</v>
      </c>
      <c r="B142" s="2">
        <f>RSI!B142</f>
        <v>7.0435999999999996</v>
      </c>
      <c r="C142" s="2">
        <f>RSI!I142</f>
        <v>41.323128769522803</v>
      </c>
      <c r="D142" s="2">
        <f>MACD!E142</f>
        <v>-4.5702827158052628E-2</v>
      </c>
      <c r="E142" s="2">
        <f>MACD!F142</f>
        <v>-2.6111456578973645E-2</v>
      </c>
      <c r="F142" s="2">
        <f>'Moving Avg'!D142</f>
        <v>7.1957599999999999</v>
      </c>
      <c r="G142" s="2">
        <f>'Moving Avg'!F142</f>
        <v>7.270315000000001</v>
      </c>
      <c r="H142" s="2">
        <f>'Moving Avg'!G142</f>
        <v>7.3314879999999985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75</v>
      </c>
      <c r="P142" s="7">
        <f t="shared" si="23"/>
        <v>0</v>
      </c>
      <c r="Q142" s="8">
        <f t="shared" si="24"/>
        <v>35.75</v>
      </c>
      <c r="R142" s="8">
        <f t="shared" si="25"/>
        <v>40.25</v>
      </c>
      <c r="S142" s="8">
        <f t="shared" si="26"/>
        <v>29.25</v>
      </c>
      <c r="T142" s="8">
        <f t="shared" si="27"/>
        <v>36.25</v>
      </c>
      <c r="U142" s="7">
        <f t="shared" si="28"/>
        <v>35.083333333333336</v>
      </c>
      <c r="V142" s="7">
        <f t="shared" si="29"/>
        <v>35.375</v>
      </c>
    </row>
    <row r="143" spans="1:22" ht="13.5" x14ac:dyDescent="0.25">
      <c r="A143" s="3">
        <f>RSI!A143</f>
        <v>42510</v>
      </c>
      <c r="B143" s="2">
        <f>RSI!B143</f>
        <v>7.0392000000000001</v>
      </c>
      <c r="C143" s="2">
        <f>RSI!I143</f>
        <v>41.190985522588598</v>
      </c>
      <c r="D143" s="2">
        <f>MACD!E143</f>
        <v>-2.0560696654073674E-2</v>
      </c>
      <c r="E143" s="2">
        <f>MACD!F143</f>
        <v>-2.5001304593993651E-2</v>
      </c>
      <c r="F143" s="2">
        <f>'Moving Avg'!D143</f>
        <v>7.1296599999999994</v>
      </c>
      <c r="G143" s="2">
        <f>'Moving Avg'!F143</f>
        <v>7.2613999999999992</v>
      </c>
      <c r="H143" s="2">
        <f>'Moving Avg'!G143</f>
        <v>7.3298359999999994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75</v>
      </c>
      <c r="P143" s="7">
        <f t="shared" si="23"/>
        <v>0</v>
      </c>
      <c r="Q143" s="8">
        <f t="shared" si="24"/>
        <v>20</v>
      </c>
      <c r="R143" s="8">
        <f t="shared" si="25"/>
        <v>31.25</v>
      </c>
      <c r="S143" s="8">
        <f t="shared" si="26"/>
        <v>22.5</v>
      </c>
      <c r="T143" s="8">
        <f t="shared" si="27"/>
        <v>25</v>
      </c>
      <c r="U143" s="7">
        <f t="shared" si="28"/>
        <v>24.583333333333332</v>
      </c>
      <c r="V143" s="7">
        <f t="shared" si="29"/>
        <v>24.6875</v>
      </c>
    </row>
    <row r="144" spans="1:22" ht="13.5" x14ac:dyDescent="0.25">
      <c r="A144" s="3">
        <f>RSI!A144</f>
        <v>42513</v>
      </c>
      <c r="B144" s="2">
        <f>RSI!B144</f>
        <v>7.1740000000000004</v>
      </c>
      <c r="C144" s="2">
        <f>RSI!I144</f>
        <v>46.803491365526313</v>
      </c>
      <c r="D144" s="2">
        <f>MACD!E144</f>
        <v>-1.5869161966864276E-2</v>
      </c>
      <c r="E144" s="2">
        <f>MACD!F144</f>
        <v>-2.317487606856778E-2</v>
      </c>
      <c r="F144" s="2">
        <f>'Moving Avg'!D144</f>
        <v>7.1122600000000009</v>
      </c>
      <c r="G144" s="2">
        <f>'Moving Avg'!F144</f>
        <v>7.2546600000000012</v>
      </c>
      <c r="H144" s="2">
        <f>'Moving Avg'!G144</f>
        <v>7.3324439999999971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  <c r="M144" s="7">
        <f t="shared" si="20"/>
        <v>25</v>
      </c>
      <c r="N144" s="7">
        <f t="shared" si="21"/>
        <v>0</v>
      </c>
      <c r="O144" s="7">
        <f t="shared" si="22"/>
        <v>75</v>
      </c>
      <c r="P144" s="7">
        <f t="shared" si="23"/>
        <v>16.5</v>
      </c>
      <c r="Q144" s="8">
        <f t="shared" si="24"/>
        <v>22.475000000000001</v>
      </c>
      <c r="R144" s="8">
        <f t="shared" si="25"/>
        <v>35.375</v>
      </c>
      <c r="S144" s="8">
        <f t="shared" si="26"/>
        <v>29.925000000000001</v>
      </c>
      <c r="T144" s="8">
        <f t="shared" si="27"/>
        <v>29.125</v>
      </c>
      <c r="U144" s="7">
        <f t="shared" si="28"/>
        <v>29.258333333333336</v>
      </c>
      <c r="V144" s="7">
        <f t="shared" si="29"/>
        <v>29.225000000000001</v>
      </c>
    </row>
    <row r="145" spans="1:22" ht="13.5" x14ac:dyDescent="0.25">
      <c r="A145" s="3">
        <f>RSI!A145</f>
        <v>42514</v>
      </c>
      <c r="B145" s="2">
        <f>RSI!B145</f>
        <v>7.0479000000000003</v>
      </c>
      <c r="C145" s="2">
        <f>RSI!I145</f>
        <v>42.698300346464627</v>
      </c>
      <c r="D145" s="2">
        <f>MACD!E145</f>
        <v>5.6833540844674957E-2</v>
      </c>
      <c r="E145" s="2">
        <f>MACD!F145</f>
        <v>-7.1731926859192312E-3</v>
      </c>
      <c r="F145" s="2">
        <f>'Moving Avg'!D145</f>
        <v>7.095740000000001</v>
      </c>
      <c r="G145" s="2">
        <f>'Moving Avg'!F145</f>
        <v>7.2440049999999996</v>
      </c>
      <c r="H145" s="2">
        <f>'Moving Avg'!G145</f>
        <v>7.3320959999999982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25</v>
      </c>
      <c r="N145" s="7">
        <f t="shared" si="21"/>
        <v>0</v>
      </c>
      <c r="O145" s="7">
        <f t="shared" si="22"/>
        <v>75</v>
      </c>
      <c r="P145" s="7">
        <f t="shared" si="23"/>
        <v>0</v>
      </c>
      <c r="Q145" s="8">
        <f t="shared" si="24"/>
        <v>20</v>
      </c>
      <c r="R145" s="8">
        <f t="shared" si="25"/>
        <v>31.25</v>
      </c>
      <c r="S145" s="8">
        <f t="shared" si="26"/>
        <v>22.5</v>
      </c>
      <c r="T145" s="8">
        <f t="shared" si="27"/>
        <v>25</v>
      </c>
      <c r="U145" s="7">
        <f t="shared" si="28"/>
        <v>24.583333333333332</v>
      </c>
      <c r="V145" s="7">
        <f t="shared" si="29"/>
        <v>24.6875</v>
      </c>
    </row>
    <row r="146" spans="1:22" ht="13.5" x14ac:dyDescent="0.25">
      <c r="A146" s="3">
        <f>RSI!A146</f>
        <v>42515</v>
      </c>
      <c r="B146" s="2">
        <f>RSI!B146</f>
        <v>7.0869999999999997</v>
      </c>
      <c r="C146" s="2">
        <f>RSI!I146</f>
        <v>44.328841382219608</v>
      </c>
      <c r="D146" s="2">
        <f>MACD!E146</f>
        <v>0.1360914015563397</v>
      </c>
      <c r="E146" s="2">
        <f>MACD!F146</f>
        <v>2.1479726162532554E-2</v>
      </c>
      <c r="F146" s="2">
        <f>'Moving Avg'!D146</f>
        <v>7.0783399999999999</v>
      </c>
      <c r="G146" s="2">
        <f>'Moving Avg'!F146</f>
        <v>7.233134999999999</v>
      </c>
      <c r="H146" s="2">
        <f>'Moving Avg'!G146</f>
        <v>7.3303559999999974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75</v>
      </c>
      <c r="P146" s="7">
        <f t="shared" si="23"/>
        <v>0</v>
      </c>
      <c r="Q146" s="8">
        <f t="shared" si="24"/>
        <v>20</v>
      </c>
      <c r="R146" s="8">
        <f t="shared" si="25"/>
        <v>31.25</v>
      </c>
      <c r="S146" s="8">
        <f t="shared" si="26"/>
        <v>22.5</v>
      </c>
      <c r="T146" s="8">
        <f t="shared" si="27"/>
        <v>25</v>
      </c>
      <c r="U146" s="7">
        <f t="shared" si="28"/>
        <v>24.583333333333332</v>
      </c>
      <c r="V146" s="7">
        <f t="shared" si="29"/>
        <v>24.6875</v>
      </c>
    </row>
    <row r="147" spans="1:22" ht="13.5" x14ac:dyDescent="0.25">
      <c r="A147" s="3">
        <f>RSI!A147</f>
        <v>42516</v>
      </c>
      <c r="B147" s="2">
        <f>RSI!B147</f>
        <v>6.9610000000000003</v>
      </c>
      <c r="C147" s="2">
        <f>RSI!I147</f>
        <v>40.344746345149758</v>
      </c>
      <c r="D147" s="2">
        <f>MACD!E147</f>
        <v>0.15855677503064936</v>
      </c>
      <c r="E147" s="2">
        <f>MACD!F147</f>
        <v>4.8895135936155916E-2</v>
      </c>
      <c r="F147" s="2">
        <f>'Moving Avg'!D147</f>
        <v>7.06182</v>
      </c>
      <c r="G147" s="2">
        <f>'Moving Avg'!F147</f>
        <v>7.2222650000000002</v>
      </c>
      <c r="H147" s="2">
        <f>'Moving Avg'!G147</f>
        <v>7.3187919999999975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75</v>
      </c>
      <c r="P147" s="7">
        <f t="shared" si="23"/>
        <v>0</v>
      </c>
      <c r="Q147" s="8">
        <f t="shared" si="24"/>
        <v>20</v>
      </c>
      <c r="R147" s="8">
        <f t="shared" si="25"/>
        <v>31.25</v>
      </c>
      <c r="S147" s="8">
        <f t="shared" si="26"/>
        <v>22.5</v>
      </c>
      <c r="T147" s="8">
        <f t="shared" si="27"/>
        <v>25</v>
      </c>
      <c r="U147" s="7">
        <f t="shared" si="28"/>
        <v>24.583333333333332</v>
      </c>
      <c r="V147" s="7">
        <f t="shared" si="29"/>
        <v>24.6875</v>
      </c>
    </row>
    <row r="148" spans="1:22" ht="13.5" x14ac:dyDescent="0.25">
      <c r="A148" s="3">
        <f>RSI!A148</f>
        <v>42517</v>
      </c>
      <c r="B148" s="2">
        <f>RSI!B148</f>
        <v>6.9565999999999999</v>
      </c>
      <c r="C148" s="2">
        <f>RSI!I148</f>
        <v>40.208842515383928</v>
      </c>
      <c r="D148" s="2">
        <f>MACD!E148</f>
        <v>0.17748256023096953</v>
      </c>
      <c r="E148" s="2">
        <f>MACD!F148</f>
        <v>7.4612620795118656E-2</v>
      </c>
      <c r="F148" s="2">
        <f>'Moving Avg'!D148</f>
        <v>7.0453000000000001</v>
      </c>
      <c r="G148" s="2">
        <f>'Moving Avg'!F148</f>
        <v>7.213350000000001</v>
      </c>
      <c r="H148" s="2">
        <f>'Moving Avg'!G148</f>
        <v>7.3031399999999973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75</v>
      </c>
      <c r="P148" s="7">
        <f t="shared" si="23"/>
        <v>0</v>
      </c>
      <c r="Q148" s="8">
        <f t="shared" si="24"/>
        <v>20</v>
      </c>
      <c r="R148" s="8">
        <f t="shared" si="25"/>
        <v>31.25</v>
      </c>
      <c r="S148" s="8">
        <f t="shared" si="26"/>
        <v>22.5</v>
      </c>
      <c r="T148" s="8">
        <f t="shared" si="27"/>
        <v>25</v>
      </c>
      <c r="U148" s="7">
        <f t="shared" si="28"/>
        <v>24.583333333333332</v>
      </c>
      <c r="V148" s="7">
        <f t="shared" si="29"/>
        <v>24.6875</v>
      </c>
    </row>
    <row r="149" spans="1:22" ht="13.5" x14ac:dyDescent="0.25">
      <c r="A149" s="3">
        <f>RSI!A149</f>
        <v>42520</v>
      </c>
      <c r="B149" s="2">
        <f>RSI!B149</f>
        <v>6.9565999999999999</v>
      </c>
      <c r="C149" s="2">
        <f>RSI!I149</f>
        <v>40.208842515383935</v>
      </c>
      <c r="D149" s="2">
        <f>MACD!E149</f>
        <v>0.1782724767243149</v>
      </c>
      <c r="E149" s="2">
        <f>MACD!F149</f>
        <v>9.5344591980957905E-2</v>
      </c>
      <c r="F149" s="2">
        <f>'Moving Avg'!D149</f>
        <v>7.0018200000000004</v>
      </c>
      <c r="G149" s="2">
        <f>'Moving Avg'!F149</f>
        <v>7.2042200000000012</v>
      </c>
      <c r="H149" s="2">
        <f>'Moving Avg'!G149</f>
        <v>7.2909659999999974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75</v>
      </c>
      <c r="P149" s="7">
        <f t="shared" si="23"/>
        <v>0</v>
      </c>
      <c r="Q149" s="8">
        <f t="shared" si="24"/>
        <v>20</v>
      </c>
      <c r="R149" s="8">
        <f t="shared" si="25"/>
        <v>31.25</v>
      </c>
      <c r="S149" s="8">
        <f t="shared" si="26"/>
        <v>22.5</v>
      </c>
      <c r="T149" s="8">
        <f t="shared" si="27"/>
        <v>25</v>
      </c>
      <c r="U149" s="7">
        <f t="shared" si="28"/>
        <v>24.583333333333332</v>
      </c>
      <c r="V149" s="7">
        <f t="shared" si="29"/>
        <v>24.6875</v>
      </c>
    </row>
    <row r="150" spans="1:22" ht="13.5" x14ac:dyDescent="0.25">
      <c r="A150" s="3">
        <f>RSI!A150</f>
        <v>42521</v>
      </c>
      <c r="B150" s="2">
        <f>RSI!B150</f>
        <v>6.8696999999999999</v>
      </c>
      <c r="C150" s="2">
        <f>RSI!I150</f>
        <v>37.328638061478166</v>
      </c>
      <c r="D150" s="2">
        <f>MACD!E150</f>
        <v>0.16668882182053402</v>
      </c>
      <c r="E150" s="2">
        <f>MACD!F150</f>
        <v>0.10961343794887314</v>
      </c>
      <c r="F150" s="2">
        <f>'Moving Avg'!D150</f>
        <v>6.9661799999999996</v>
      </c>
      <c r="G150" s="2">
        <f>'Moving Avg'!F150</f>
        <v>7.1872650000000009</v>
      </c>
      <c r="H150" s="2">
        <f>'Moving Avg'!G150</f>
        <v>7.2836619999999979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75</v>
      </c>
      <c r="P150" s="7">
        <f t="shared" si="23"/>
        <v>0</v>
      </c>
      <c r="Q150" s="8">
        <f t="shared" si="24"/>
        <v>20</v>
      </c>
      <c r="R150" s="8">
        <f t="shared" si="25"/>
        <v>31.25</v>
      </c>
      <c r="S150" s="8">
        <f t="shared" si="26"/>
        <v>22.5</v>
      </c>
      <c r="T150" s="8">
        <f t="shared" si="27"/>
        <v>25</v>
      </c>
      <c r="U150" s="7">
        <f t="shared" si="28"/>
        <v>24.583333333333332</v>
      </c>
      <c r="V150" s="7">
        <f t="shared" si="29"/>
        <v>24.6875</v>
      </c>
    </row>
    <row r="151" spans="1:22" ht="13.5" x14ac:dyDescent="0.25">
      <c r="A151" s="3">
        <f>RSI!A151</f>
        <v>42522</v>
      </c>
      <c r="B151" s="2">
        <f>RSI!B151</f>
        <v>6.4782999999999999</v>
      </c>
      <c r="C151" s="2">
        <f>RSI!I151</f>
        <v>27.703250855068461</v>
      </c>
      <c r="D151" s="2">
        <f>MACD!E151</f>
        <v>0.19437070106320586</v>
      </c>
      <c r="E151" s="2">
        <f>MACD!F151</f>
        <v>0.1265648905717397</v>
      </c>
      <c r="F151" s="2">
        <f>'Moving Avg'!D151</f>
        <v>6.8444400000000005</v>
      </c>
      <c r="G151" s="2">
        <f>'Moving Avg'!F151</f>
        <v>7.150739999999999</v>
      </c>
      <c r="H151" s="2">
        <f>'Moving Avg'!G151</f>
        <v>7.2678339999999988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50</v>
      </c>
      <c r="N151" s="7">
        <f t="shared" si="21"/>
        <v>0</v>
      </c>
      <c r="O151" s="7">
        <f t="shared" si="22"/>
        <v>75</v>
      </c>
      <c r="P151" s="7">
        <f t="shared" si="23"/>
        <v>0</v>
      </c>
      <c r="Q151" s="8">
        <f t="shared" si="24"/>
        <v>28.75</v>
      </c>
      <c r="R151" s="8">
        <f t="shared" si="25"/>
        <v>36.25</v>
      </c>
      <c r="S151" s="8">
        <f t="shared" si="26"/>
        <v>26.25</v>
      </c>
      <c r="T151" s="8">
        <f t="shared" si="27"/>
        <v>31.25</v>
      </c>
      <c r="U151" s="7">
        <f t="shared" si="28"/>
        <v>30.416666666666668</v>
      </c>
      <c r="V151" s="7">
        <f t="shared" si="29"/>
        <v>30.625</v>
      </c>
    </row>
    <row r="152" spans="1:22" ht="13.5" x14ac:dyDescent="0.25">
      <c r="A152" s="3">
        <f>RSI!A152</f>
        <v>42523</v>
      </c>
      <c r="B152" s="2">
        <f>RSI!B152</f>
        <v>6.6087999999999996</v>
      </c>
      <c r="C152" s="2">
        <f>RSI!I152</f>
        <v>33.82976079622658</v>
      </c>
      <c r="D152" s="2">
        <f>MACD!E152</f>
        <v>0.19204373236657357</v>
      </c>
      <c r="E152" s="2">
        <f>MACD!F152</f>
        <v>0.13966065893070648</v>
      </c>
      <c r="F152" s="2">
        <f>'Moving Avg'!D152</f>
        <v>6.7739999999999991</v>
      </c>
      <c r="G152" s="2">
        <f>'Moving Avg'!F152</f>
        <v>7.1203049999999992</v>
      </c>
      <c r="H152" s="2">
        <f>'Moving Avg'!G152</f>
        <v>7.252267999999999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  <c r="M152" s="7">
        <f t="shared" si="20"/>
        <v>25</v>
      </c>
      <c r="N152" s="7">
        <f t="shared" si="21"/>
        <v>0</v>
      </c>
      <c r="O152" s="7">
        <f t="shared" si="22"/>
        <v>75</v>
      </c>
      <c r="P152" s="7">
        <f t="shared" si="23"/>
        <v>0</v>
      </c>
      <c r="Q152" s="8">
        <f t="shared" si="24"/>
        <v>20</v>
      </c>
      <c r="R152" s="8">
        <f t="shared" si="25"/>
        <v>31.25</v>
      </c>
      <c r="S152" s="8">
        <f t="shared" si="26"/>
        <v>22.5</v>
      </c>
      <c r="T152" s="8">
        <f t="shared" si="27"/>
        <v>25</v>
      </c>
      <c r="U152" s="7">
        <f t="shared" si="28"/>
        <v>24.583333333333332</v>
      </c>
      <c r="V152" s="7">
        <f t="shared" si="29"/>
        <v>24.6875</v>
      </c>
    </row>
    <row r="153" spans="1:22" ht="13.5" x14ac:dyDescent="0.25">
      <c r="A153" s="3">
        <f>RSI!A153</f>
        <v>42524</v>
      </c>
      <c r="B153" s="2">
        <f>RSI!B153</f>
        <v>6.3479000000000001</v>
      </c>
      <c r="C153" s="2">
        <f>RSI!I153</f>
        <v>28.609899569692487</v>
      </c>
      <c r="D153" s="2">
        <f>MACD!E153</f>
        <v>0.21163606478526198</v>
      </c>
      <c r="E153" s="2">
        <f>MACD!F153</f>
        <v>0.1540557401016176</v>
      </c>
      <c r="F153" s="2">
        <f>'Moving Avg'!D153</f>
        <v>6.6522600000000001</v>
      </c>
      <c r="G153" s="2">
        <f>'Moving Avg'!F153</f>
        <v>7.0735649999999994</v>
      </c>
      <c r="H153" s="2">
        <f>'Moving Avg'!G153</f>
        <v>7.2270499999999984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50</v>
      </c>
      <c r="N153" s="7">
        <f t="shared" si="21"/>
        <v>0</v>
      </c>
      <c r="O153" s="7">
        <f t="shared" si="22"/>
        <v>75</v>
      </c>
      <c r="P153" s="7">
        <f t="shared" si="23"/>
        <v>0</v>
      </c>
      <c r="Q153" s="8">
        <f t="shared" si="24"/>
        <v>28.75</v>
      </c>
      <c r="R153" s="8">
        <f t="shared" si="25"/>
        <v>36.25</v>
      </c>
      <c r="S153" s="8">
        <f t="shared" si="26"/>
        <v>26.25</v>
      </c>
      <c r="T153" s="8">
        <f t="shared" si="27"/>
        <v>31.25</v>
      </c>
      <c r="U153" s="7">
        <f t="shared" si="28"/>
        <v>30.416666666666668</v>
      </c>
      <c r="V153" s="7">
        <f t="shared" si="29"/>
        <v>30.625</v>
      </c>
    </row>
    <row r="154" spans="1:22" ht="13.5" x14ac:dyDescent="0.25">
      <c r="A154" s="3">
        <f>RSI!A154</f>
        <v>42527</v>
      </c>
      <c r="B154" s="2">
        <f>RSI!B154</f>
        <v>6.3044000000000002</v>
      </c>
      <c r="C154" s="2">
        <f>RSI!I154</f>
        <v>27.838627315342649</v>
      </c>
      <c r="D154" s="2">
        <f>MACD!E154</f>
        <v>0.25641312220975898</v>
      </c>
      <c r="E154" s="2">
        <f>MACD!F154</f>
        <v>0.17452721652324588</v>
      </c>
      <c r="F154" s="2">
        <f>'Moving Avg'!D154</f>
        <v>6.52182</v>
      </c>
      <c r="G154" s="2">
        <f>'Moving Avg'!F154</f>
        <v>7.0272600000000001</v>
      </c>
      <c r="H154" s="2">
        <f>'Moving Avg'!G154</f>
        <v>7.2043539999999977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50</v>
      </c>
      <c r="N154" s="7">
        <f t="shared" si="21"/>
        <v>0</v>
      </c>
      <c r="O154" s="7">
        <f t="shared" si="22"/>
        <v>75</v>
      </c>
      <c r="P154" s="7">
        <f t="shared" si="23"/>
        <v>0</v>
      </c>
      <c r="Q154" s="8">
        <f t="shared" si="24"/>
        <v>28.75</v>
      </c>
      <c r="R154" s="8">
        <f t="shared" si="25"/>
        <v>36.25</v>
      </c>
      <c r="S154" s="8">
        <f t="shared" si="26"/>
        <v>26.25</v>
      </c>
      <c r="T154" s="8">
        <f t="shared" si="27"/>
        <v>31.25</v>
      </c>
      <c r="U154" s="7">
        <f t="shared" si="28"/>
        <v>30.416666666666668</v>
      </c>
      <c r="V154" s="7">
        <f t="shared" si="29"/>
        <v>30.625</v>
      </c>
    </row>
    <row r="155" spans="1:22" ht="13.5" x14ac:dyDescent="0.25">
      <c r="A155" s="3">
        <f>RSI!A155</f>
        <v>42528</v>
      </c>
      <c r="B155" s="2">
        <f>RSI!B155</f>
        <v>6.5217999999999998</v>
      </c>
      <c r="C155" s="2">
        <f>RSI!I155</f>
        <v>36.982083382132011</v>
      </c>
      <c r="D155" s="2">
        <f>MACD!E155</f>
        <v>0.26297904330063471</v>
      </c>
      <c r="E155" s="2">
        <f>MACD!F155</f>
        <v>0.19221758187872365</v>
      </c>
      <c r="F155" s="2">
        <f>'Moving Avg'!D155</f>
        <v>6.4522400000000006</v>
      </c>
      <c r="G155" s="2">
        <f>'Moving Avg'!F155</f>
        <v>6.9726949999999999</v>
      </c>
      <c r="H155" s="2">
        <f>'Moving Avg'!G155</f>
        <v>7.1860919999999977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25</v>
      </c>
      <c r="N155" s="7">
        <f t="shared" si="21"/>
        <v>0</v>
      </c>
      <c r="O155" s="7">
        <f t="shared" si="22"/>
        <v>75</v>
      </c>
      <c r="P155" s="7">
        <f t="shared" si="23"/>
        <v>0</v>
      </c>
      <c r="Q155" s="8">
        <f t="shared" si="24"/>
        <v>20</v>
      </c>
      <c r="R155" s="8">
        <f t="shared" si="25"/>
        <v>31.25</v>
      </c>
      <c r="S155" s="8">
        <f t="shared" si="26"/>
        <v>22.5</v>
      </c>
      <c r="T155" s="8">
        <f t="shared" si="27"/>
        <v>25</v>
      </c>
      <c r="U155" s="7">
        <f t="shared" si="28"/>
        <v>24.583333333333332</v>
      </c>
      <c r="V155" s="7">
        <f t="shared" si="29"/>
        <v>24.6875</v>
      </c>
    </row>
    <row r="156" spans="1:22" ht="13.5" x14ac:dyDescent="0.25">
      <c r="A156" s="3">
        <f>RSI!A156</f>
        <v>42529</v>
      </c>
      <c r="B156" s="2">
        <f>RSI!B156</f>
        <v>6.7175000000000002</v>
      </c>
      <c r="C156" s="2">
        <f>RSI!I156</f>
        <v>43.876058747557195</v>
      </c>
      <c r="D156" s="2">
        <f>MACD!E156</f>
        <v>0.26264090121171257</v>
      </c>
      <c r="E156" s="2">
        <f>MACD!F156</f>
        <v>0.20630224574532144</v>
      </c>
      <c r="F156" s="2">
        <f>'Moving Avg'!D156</f>
        <v>6.5000799999999996</v>
      </c>
      <c r="G156" s="2">
        <f>'Moving Avg'!F156</f>
        <v>6.9216099999999994</v>
      </c>
      <c r="H156" s="2">
        <f>'Moving Avg'!G156</f>
        <v>7.1726139999999976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  <c r="M156" s="7">
        <f t="shared" si="20"/>
        <v>25</v>
      </c>
      <c r="N156" s="7">
        <f t="shared" si="21"/>
        <v>0</v>
      </c>
      <c r="O156" s="7">
        <f t="shared" si="22"/>
        <v>75</v>
      </c>
      <c r="P156" s="7">
        <f t="shared" si="23"/>
        <v>83.5</v>
      </c>
      <c r="Q156" s="8">
        <f t="shared" si="24"/>
        <v>32.524999999999999</v>
      </c>
      <c r="R156" s="8">
        <f t="shared" si="25"/>
        <v>52.125</v>
      </c>
      <c r="S156" s="8">
        <f t="shared" si="26"/>
        <v>60.075000000000003</v>
      </c>
      <c r="T156" s="8">
        <f t="shared" si="27"/>
        <v>45.875</v>
      </c>
      <c r="U156" s="7">
        <f t="shared" si="28"/>
        <v>48.241666666666674</v>
      </c>
      <c r="V156" s="7">
        <f t="shared" si="29"/>
        <v>47.650000000000006</v>
      </c>
    </row>
    <row r="157" spans="1:22" ht="13.5" x14ac:dyDescent="0.25">
      <c r="A157" s="3">
        <f>RSI!A157</f>
        <v>42530</v>
      </c>
      <c r="B157" s="2">
        <f>RSI!B157</f>
        <v>6.9218000000000002</v>
      </c>
      <c r="C157" s="2">
        <f>RSI!I157</f>
        <v>50.02273571517609</v>
      </c>
      <c r="D157" s="2">
        <f>MACD!E157</f>
        <v>0.22907579386327903</v>
      </c>
      <c r="E157" s="2">
        <f>MACD!F157</f>
        <v>0.21085695536891297</v>
      </c>
      <c r="F157" s="2">
        <f>'Moving Avg'!D157</f>
        <v>6.5626800000000003</v>
      </c>
      <c r="G157" s="2">
        <f>'Moving Avg'!F157</f>
        <v>6.8985649999999978</v>
      </c>
      <c r="H157" s="2">
        <f>'Moving Avg'!G157</f>
        <v>7.1657439999999983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BEARISH DIVERGENCE</v>
      </c>
      <c r="M157" s="7">
        <f t="shared" si="20"/>
        <v>25</v>
      </c>
      <c r="N157" s="7">
        <f t="shared" si="21"/>
        <v>0</v>
      </c>
      <c r="O157" s="7">
        <f t="shared" si="22"/>
        <v>75</v>
      </c>
      <c r="P157" s="7">
        <f t="shared" si="23"/>
        <v>0</v>
      </c>
      <c r="Q157" s="8">
        <f t="shared" si="24"/>
        <v>20</v>
      </c>
      <c r="R157" s="8">
        <f t="shared" si="25"/>
        <v>31.25</v>
      </c>
      <c r="S157" s="8">
        <f t="shared" si="26"/>
        <v>22.5</v>
      </c>
      <c r="T157" s="8">
        <f t="shared" si="27"/>
        <v>25</v>
      </c>
      <c r="U157" s="7">
        <f t="shared" si="28"/>
        <v>24.583333333333332</v>
      </c>
      <c r="V157" s="7">
        <f t="shared" si="29"/>
        <v>24.6875</v>
      </c>
    </row>
    <row r="158" spans="1:22" ht="13.5" x14ac:dyDescent="0.25">
      <c r="A158" s="3">
        <f>RSI!A158</f>
        <v>42531</v>
      </c>
      <c r="B158" s="2">
        <f>RSI!B158</f>
        <v>6.9348999999999998</v>
      </c>
      <c r="C158" s="2">
        <f>RSI!I158</f>
        <v>50.397864349988403</v>
      </c>
      <c r="D158" s="2">
        <f>MACD!E158</f>
        <v>0.19896722492802965</v>
      </c>
      <c r="E158" s="2">
        <f>MACD!F158</f>
        <v>0.20847900928073632</v>
      </c>
      <c r="F158" s="2">
        <f>'Moving Avg'!D158</f>
        <v>6.6800800000000011</v>
      </c>
      <c r="G158" s="2">
        <f>'Moving Avg'!F158</f>
        <v>6.8768249999999993</v>
      </c>
      <c r="H158" s="2">
        <f>'Moving Avg'!G158</f>
        <v>7.1586139999999991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  <c r="M158" s="7">
        <f t="shared" si="20"/>
        <v>25</v>
      </c>
      <c r="N158" s="7">
        <f t="shared" si="21"/>
        <v>45</v>
      </c>
      <c r="O158" s="7">
        <f t="shared" si="22"/>
        <v>75</v>
      </c>
      <c r="P158" s="7">
        <f t="shared" si="23"/>
        <v>100</v>
      </c>
      <c r="Q158" s="8">
        <f t="shared" si="24"/>
        <v>50.75</v>
      </c>
      <c r="R158" s="8">
        <f t="shared" si="25"/>
        <v>65.25</v>
      </c>
      <c r="S158" s="8">
        <f t="shared" si="26"/>
        <v>74.25</v>
      </c>
      <c r="T158" s="8">
        <f t="shared" si="27"/>
        <v>61.25</v>
      </c>
      <c r="U158" s="7">
        <f t="shared" si="28"/>
        <v>63.416666666666664</v>
      </c>
      <c r="V158" s="7">
        <f t="shared" si="29"/>
        <v>62.875</v>
      </c>
    </row>
    <row r="159" spans="1:22" ht="13.5" x14ac:dyDescent="0.25">
      <c r="A159" s="3">
        <f>RSI!A159</f>
        <v>42534</v>
      </c>
      <c r="B159" s="2">
        <f>RSI!B159</f>
        <v>6.9565999999999999</v>
      </c>
      <c r="C159" s="2">
        <f>RSI!I159</f>
        <v>51.053261602093087</v>
      </c>
      <c r="D159" s="2">
        <f>MACD!E159</f>
        <v>0.1717503435693235</v>
      </c>
      <c r="E159" s="2">
        <f>MACD!F159</f>
        <v>0.20113327613845378</v>
      </c>
      <c r="F159" s="2">
        <f>'Moving Avg'!D159</f>
        <v>6.8105199999999995</v>
      </c>
      <c r="G159" s="2">
        <f>'Moving Avg'!F159</f>
        <v>6.8616050000000017</v>
      </c>
      <c r="H159" s="2">
        <f>'Moving Avg'!G159</f>
        <v>7.1516579999999985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  <c r="M159" s="7">
        <f t="shared" si="20"/>
        <v>25</v>
      </c>
      <c r="N159" s="7">
        <f t="shared" si="21"/>
        <v>100</v>
      </c>
      <c r="O159" s="7">
        <f t="shared" si="22"/>
        <v>75</v>
      </c>
      <c r="P159" s="7">
        <f t="shared" si="23"/>
        <v>100</v>
      </c>
      <c r="Q159" s="8">
        <f t="shared" si="24"/>
        <v>70</v>
      </c>
      <c r="R159" s="8">
        <f t="shared" si="25"/>
        <v>76.25</v>
      </c>
      <c r="S159" s="8">
        <f t="shared" si="26"/>
        <v>82.5</v>
      </c>
      <c r="T159" s="8">
        <f t="shared" si="27"/>
        <v>75</v>
      </c>
      <c r="U159" s="7">
        <f t="shared" si="28"/>
        <v>76.25</v>
      </c>
      <c r="V159" s="7">
        <f t="shared" si="29"/>
        <v>75.9375</v>
      </c>
    </row>
    <row r="160" spans="1:22" ht="13.5" x14ac:dyDescent="0.25">
      <c r="A160" s="3">
        <f>RSI!A160</f>
        <v>42535</v>
      </c>
      <c r="B160" s="2">
        <f>RSI!B160</f>
        <v>6.8262</v>
      </c>
      <c r="C160" s="2">
        <f>RSI!I160</f>
        <v>47.031676687929178</v>
      </c>
      <c r="D160" s="2">
        <f>MACD!E160</f>
        <v>0.14475933574048838</v>
      </c>
      <c r="E160" s="2">
        <f>MACD!F160</f>
        <v>0.18985848805886069</v>
      </c>
      <c r="F160" s="2">
        <f>'Moving Avg'!D160</f>
        <v>6.8713999999999995</v>
      </c>
      <c r="G160" s="2">
        <f>'Moving Avg'!F160</f>
        <v>6.8463900000000013</v>
      </c>
      <c r="H160" s="2">
        <f>'Moving Avg'!G160</f>
        <v>7.1377459999999973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25</v>
      </c>
      <c r="N160" s="7">
        <f t="shared" si="21"/>
        <v>100</v>
      </c>
      <c r="O160" s="7">
        <f t="shared" si="22"/>
        <v>75</v>
      </c>
      <c r="P160" s="7">
        <f t="shared" si="23"/>
        <v>100</v>
      </c>
      <c r="Q160" s="8">
        <f t="shared" si="24"/>
        <v>70</v>
      </c>
      <c r="R160" s="8">
        <f t="shared" si="25"/>
        <v>76.25</v>
      </c>
      <c r="S160" s="8">
        <f t="shared" si="26"/>
        <v>82.5</v>
      </c>
      <c r="T160" s="8">
        <f t="shared" si="27"/>
        <v>75</v>
      </c>
      <c r="U160" s="7">
        <f t="shared" si="28"/>
        <v>76.25</v>
      </c>
      <c r="V160" s="7">
        <f t="shared" si="29"/>
        <v>75.9375</v>
      </c>
    </row>
    <row r="161" spans="1:22" ht="13.5" x14ac:dyDescent="0.25">
      <c r="A161" s="3">
        <f>RSI!A161</f>
        <v>42536</v>
      </c>
      <c r="B161" s="2">
        <f>RSI!B161</f>
        <v>6.9131</v>
      </c>
      <c r="C161" s="2">
        <f>RSI!I161</f>
        <v>49.865898615365346</v>
      </c>
      <c r="D161" s="2">
        <f>MACD!E161</f>
        <v>5.5806160538516281E-2</v>
      </c>
      <c r="E161" s="2">
        <f>MACD!F161</f>
        <v>0.16304802255479181</v>
      </c>
      <c r="F161" s="2">
        <f>'Moving Avg'!D161</f>
        <v>6.91052</v>
      </c>
      <c r="G161" s="2">
        <f>'Moving Avg'!F161</f>
        <v>6.8333449999999996</v>
      </c>
      <c r="H161" s="2">
        <f>'Moving Avg'!G161</f>
        <v>7.1273099999999978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  <c r="M161" s="7">
        <f t="shared" si="20"/>
        <v>25</v>
      </c>
      <c r="N161" s="7">
        <f t="shared" si="21"/>
        <v>100</v>
      </c>
      <c r="O161" s="7">
        <f t="shared" si="22"/>
        <v>75</v>
      </c>
      <c r="P161" s="7">
        <f t="shared" si="23"/>
        <v>100</v>
      </c>
      <c r="Q161" s="8">
        <f t="shared" si="24"/>
        <v>70</v>
      </c>
      <c r="R161" s="8">
        <f t="shared" si="25"/>
        <v>76.25</v>
      </c>
      <c r="S161" s="8">
        <f t="shared" si="26"/>
        <v>82.5</v>
      </c>
      <c r="T161" s="8">
        <f t="shared" si="27"/>
        <v>75</v>
      </c>
      <c r="U161" s="7">
        <f t="shared" si="28"/>
        <v>76.25</v>
      </c>
      <c r="V161" s="7">
        <f t="shared" si="29"/>
        <v>75.9375</v>
      </c>
    </row>
    <row r="162" spans="1:22" ht="13.5" x14ac:dyDescent="0.25">
      <c r="A162" s="3">
        <f>RSI!A162</f>
        <v>42537</v>
      </c>
      <c r="B162" s="2">
        <f>RSI!B162</f>
        <v>7.1087999999999996</v>
      </c>
      <c r="C162" s="2">
        <f>RSI!I162</f>
        <v>55.624495336911373</v>
      </c>
      <c r="D162" s="2">
        <f>MACD!E162</f>
        <v>-1.3896824711330247E-2</v>
      </c>
      <c r="E162" s="2">
        <f>MACD!F162</f>
        <v>0.12765905310156742</v>
      </c>
      <c r="F162" s="2">
        <f>'Moving Avg'!D162</f>
        <v>6.9479200000000008</v>
      </c>
      <c r="G162" s="2">
        <f>'Moving Avg'!F162</f>
        <v>6.8366050000000005</v>
      </c>
      <c r="H162" s="2">
        <f>'Moving Avg'!G162</f>
        <v>7.1199179999999975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  <c r="M162" s="7">
        <f t="shared" si="20"/>
        <v>25</v>
      </c>
      <c r="N162" s="7">
        <f t="shared" si="21"/>
        <v>100</v>
      </c>
      <c r="O162" s="7">
        <f t="shared" si="22"/>
        <v>75</v>
      </c>
      <c r="P162" s="7">
        <f t="shared" si="23"/>
        <v>100</v>
      </c>
      <c r="Q162" s="8">
        <f t="shared" si="24"/>
        <v>70</v>
      </c>
      <c r="R162" s="8">
        <f t="shared" si="25"/>
        <v>76.25</v>
      </c>
      <c r="S162" s="8">
        <f t="shared" si="26"/>
        <v>82.5</v>
      </c>
      <c r="T162" s="8">
        <f t="shared" si="27"/>
        <v>75</v>
      </c>
      <c r="U162" s="7">
        <f t="shared" si="28"/>
        <v>76.25</v>
      </c>
      <c r="V162" s="7">
        <f t="shared" si="29"/>
        <v>75.9375</v>
      </c>
    </row>
    <row r="163" spans="1:22" ht="13.5" x14ac:dyDescent="0.25">
      <c r="A163" s="3">
        <f>RSI!A163</f>
        <v>42538</v>
      </c>
      <c r="B163" s="2">
        <f>RSI!B163</f>
        <v>7.1044</v>
      </c>
      <c r="C163" s="2">
        <f>RSI!I163</f>
        <v>55.470222355820979</v>
      </c>
      <c r="D163" s="2">
        <f>MACD!E163</f>
        <v>-0.11385959862831641</v>
      </c>
      <c r="E163" s="2">
        <f>MACD!F163</f>
        <v>7.9355322755590652E-2</v>
      </c>
      <c r="F163" s="2">
        <f>'Moving Avg'!D163</f>
        <v>6.9818200000000008</v>
      </c>
      <c r="G163" s="2">
        <f>'Moving Avg'!F163</f>
        <v>6.8398650000000005</v>
      </c>
      <c r="H163" s="2">
        <f>'Moving Avg'!G163</f>
        <v>7.1124379999999983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CONFIRMED BULLISH</v>
      </c>
      <c r="M163" s="7">
        <f t="shared" si="20"/>
        <v>25</v>
      </c>
      <c r="N163" s="7">
        <f t="shared" si="21"/>
        <v>100</v>
      </c>
      <c r="O163" s="7">
        <f t="shared" si="22"/>
        <v>75</v>
      </c>
      <c r="P163" s="7">
        <f t="shared" si="23"/>
        <v>83.5</v>
      </c>
      <c r="Q163" s="8">
        <f t="shared" si="24"/>
        <v>67.525000000000006</v>
      </c>
      <c r="R163" s="8">
        <f t="shared" si="25"/>
        <v>72.125</v>
      </c>
      <c r="S163" s="8">
        <f t="shared" si="26"/>
        <v>75.075000000000003</v>
      </c>
      <c r="T163" s="8">
        <f t="shared" si="27"/>
        <v>70.875</v>
      </c>
      <c r="U163" s="7">
        <f t="shared" si="28"/>
        <v>71.575000000000003</v>
      </c>
      <c r="V163" s="7">
        <f t="shared" si="29"/>
        <v>71.400000000000006</v>
      </c>
    </row>
    <row r="164" spans="1:22" ht="13.5" x14ac:dyDescent="0.25">
      <c r="A164" s="3">
        <f>RSI!A164</f>
        <v>42541</v>
      </c>
      <c r="B164" s="2">
        <f>RSI!B164</f>
        <v>7.1740000000000004</v>
      </c>
      <c r="C164" s="2">
        <f>RSI!I164</f>
        <v>57.479161824309323</v>
      </c>
      <c r="D164" s="2">
        <f>MACD!E164</f>
        <v>-0.21134941182677203</v>
      </c>
      <c r="E164" s="2">
        <f>MACD!F164</f>
        <v>2.1214375839118116E-2</v>
      </c>
      <c r="F164" s="2">
        <f>'Moving Avg'!D164</f>
        <v>7.0252999999999997</v>
      </c>
      <c r="G164" s="2">
        <f>'Moving Avg'!F164</f>
        <v>6.8398650000000005</v>
      </c>
      <c r="H164" s="2">
        <f>'Moving Avg'!G164</f>
        <v>7.1046119999999986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  <c r="M164" s="7">
        <f t="shared" si="20"/>
        <v>25</v>
      </c>
      <c r="N164" s="7">
        <f t="shared" si="21"/>
        <v>100</v>
      </c>
      <c r="O164" s="7">
        <f t="shared" si="22"/>
        <v>75</v>
      </c>
      <c r="P164" s="7">
        <f t="shared" si="23"/>
        <v>100</v>
      </c>
      <c r="Q164" s="8">
        <f t="shared" si="24"/>
        <v>70</v>
      </c>
      <c r="R164" s="8">
        <f t="shared" si="25"/>
        <v>76.25</v>
      </c>
      <c r="S164" s="8">
        <f t="shared" si="26"/>
        <v>82.5</v>
      </c>
      <c r="T164" s="8">
        <f t="shared" si="27"/>
        <v>75</v>
      </c>
      <c r="U164" s="7">
        <f t="shared" si="28"/>
        <v>76.25</v>
      </c>
      <c r="V164" s="7">
        <f t="shared" si="29"/>
        <v>75.9375</v>
      </c>
    </row>
    <row r="165" spans="1:22" ht="13.5" x14ac:dyDescent="0.25">
      <c r="A165" s="3">
        <f>RSI!A165</f>
        <v>42542</v>
      </c>
      <c r="B165" s="2">
        <f>RSI!B165</f>
        <v>7.1740000000000004</v>
      </c>
      <c r="C165" s="2">
        <f>RSI!I165</f>
        <v>57.479161824309323</v>
      </c>
      <c r="D165" s="2">
        <f>MACD!E165</f>
        <v>-0.2617855969614391</v>
      </c>
      <c r="E165" s="2">
        <f>MACD!F165</f>
        <v>-3.5385618720993328E-2</v>
      </c>
      <c r="F165" s="2">
        <f>'Moving Avg'!D165</f>
        <v>7.0948599999999997</v>
      </c>
      <c r="G165" s="2">
        <f>'Moving Avg'!F165</f>
        <v>6.8461700000000008</v>
      </c>
      <c r="H165" s="2">
        <f>'Moving Avg'!G165</f>
        <v>7.0985239999999985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  <c r="M165" s="7">
        <f t="shared" si="20"/>
        <v>25</v>
      </c>
      <c r="N165" s="7">
        <f t="shared" si="21"/>
        <v>100</v>
      </c>
      <c r="O165" s="7">
        <f t="shared" si="22"/>
        <v>75</v>
      </c>
      <c r="P165" s="7">
        <f t="shared" si="23"/>
        <v>100</v>
      </c>
      <c r="Q165" s="8">
        <f t="shared" si="24"/>
        <v>70</v>
      </c>
      <c r="R165" s="8">
        <f t="shared" si="25"/>
        <v>76.25</v>
      </c>
      <c r="S165" s="8">
        <f t="shared" si="26"/>
        <v>82.5</v>
      </c>
      <c r="T165" s="8">
        <f t="shared" si="27"/>
        <v>75</v>
      </c>
      <c r="U165" s="7">
        <f t="shared" si="28"/>
        <v>76.25</v>
      </c>
      <c r="V165" s="7">
        <f t="shared" si="29"/>
        <v>75.9375</v>
      </c>
    </row>
    <row r="166" spans="1:22" ht="13.5" x14ac:dyDescent="0.25">
      <c r="A166" s="3">
        <f>RSI!A166</f>
        <v>42543</v>
      </c>
      <c r="B166" s="2">
        <f>RSI!B166</f>
        <v>7.1740000000000004</v>
      </c>
      <c r="C166" s="2">
        <f>RSI!I166</f>
        <v>57.47916182430933</v>
      </c>
      <c r="D166" s="2">
        <f>MACD!E166</f>
        <v>-0.27564260130385421</v>
      </c>
      <c r="E166" s="2">
        <f>MACD!F166</f>
        <v>-8.3437015237565498E-2</v>
      </c>
      <c r="F166" s="2">
        <f>'Moving Avg'!D166</f>
        <v>7.1470399999999996</v>
      </c>
      <c r="G166" s="2">
        <f>'Moving Avg'!F166</f>
        <v>6.8505200000000004</v>
      </c>
      <c r="H166" s="2">
        <f>'Moving Avg'!G166</f>
        <v>7.0941759999999965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  <c r="M166" s="7">
        <f t="shared" si="20"/>
        <v>25</v>
      </c>
      <c r="N166" s="7">
        <f t="shared" si="21"/>
        <v>100</v>
      </c>
      <c r="O166" s="7">
        <f t="shared" si="22"/>
        <v>75</v>
      </c>
      <c r="P166" s="7">
        <f t="shared" si="23"/>
        <v>100</v>
      </c>
      <c r="Q166" s="8">
        <f t="shared" si="24"/>
        <v>70</v>
      </c>
      <c r="R166" s="8">
        <f t="shared" si="25"/>
        <v>76.25</v>
      </c>
      <c r="S166" s="8">
        <f t="shared" si="26"/>
        <v>82.5</v>
      </c>
      <c r="T166" s="8">
        <f t="shared" si="27"/>
        <v>75</v>
      </c>
      <c r="U166" s="7">
        <f t="shared" si="28"/>
        <v>76.25</v>
      </c>
      <c r="V166" s="7">
        <f t="shared" si="29"/>
        <v>75.9375</v>
      </c>
    </row>
    <row r="167" spans="1:22" ht="13.5" x14ac:dyDescent="0.25">
      <c r="A167" s="3">
        <f>RSI!A167</f>
        <v>42544</v>
      </c>
      <c r="B167" s="2">
        <f>RSI!B167</f>
        <v>6.9827000000000004</v>
      </c>
      <c r="C167" s="2">
        <f>RSI!I167</f>
        <v>49.770974668492933</v>
      </c>
      <c r="D167" s="2">
        <f>MACD!E167</f>
        <v>-0.24295914201311053</v>
      </c>
      <c r="E167" s="2">
        <f>MACD!F167</f>
        <v>-0.11534144059267451</v>
      </c>
      <c r="F167" s="2">
        <f>'Moving Avg'!D167</f>
        <v>7.1218199999999996</v>
      </c>
      <c r="G167" s="2">
        <f>'Moving Avg'!F167</f>
        <v>6.8516050000000011</v>
      </c>
      <c r="H167" s="2">
        <f>'Moving Avg'!G167</f>
        <v>7.086001999999997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BULLISH DIVERGENCE</v>
      </c>
      <c r="M167" s="7">
        <f t="shared" si="20"/>
        <v>25</v>
      </c>
      <c r="N167" s="7">
        <f t="shared" si="21"/>
        <v>100</v>
      </c>
      <c r="O167" s="7">
        <f t="shared" si="22"/>
        <v>75</v>
      </c>
      <c r="P167" s="7">
        <f t="shared" si="23"/>
        <v>66.5</v>
      </c>
      <c r="Q167" s="8">
        <f t="shared" si="24"/>
        <v>64.974999999999994</v>
      </c>
      <c r="R167" s="8">
        <f t="shared" si="25"/>
        <v>67.875</v>
      </c>
      <c r="S167" s="8">
        <f t="shared" si="26"/>
        <v>67.424999999999997</v>
      </c>
      <c r="T167" s="8">
        <f t="shared" si="27"/>
        <v>66.625</v>
      </c>
      <c r="U167" s="7">
        <f t="shared" si="28"/>
        <v>66.758333333333326</v>
      </c>
      <c r="V167" s="7">
        <f t="shared" si="29"/>
        <v>66.724999999999994</v>
      </c>
    </row>
    <row r="168" spans="1:22" ht="13.5" x14ac:dyDescent="0.25">
      <c r="A168" s="3">
        <f>RSI!A168</f>
        <v>42545</v>
      </c>
      <c r="B168" s="2">
        <f>RSI!B168</f>
        <v>6.7392000000000003</v>
      </c>
      <c r="C168" s="2">
        <f>RSI!I168</f>
        <v>42.042421106469497</v>
      </c>
      <c r="D168" s="2">
        <f>MACD!E168</f>
        <v>-0.1952252734290445</v>
      </c>
      <c r="E168" s="2">
        <f>MACD!F168</f>
        <v>-0.13131820715994852</v>
      </c>
      <c r="F168" s="2">
        <f>'Moving Avg'!D168</f>
        <v>7.0487800000000007</v>
      </c>
      <c r="G168" s="2">
        <f>'Moving Avg'!F168</f>
        <v>6.8407350000000005</v>
      </c>
      <c r="H168" s="2">
        <f>'Moving Avg'!G168</f>
        <v>7.0731319999999993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25</v>
      </c>
      <c r="N168" s="7">
        <f t="shared" si="21"/>
        <v>100</v>
      </c>
      <c r="O168" s="7">
        <f t="shared" si="22"/>
        <v>75</v>
      </c>
      <c r="P168" s="7">
        <f t="shared" si="23"/>
        <v>16.5</v>
      </c>
      <c r="Q168" s="8">
        <f t="shared" si="24"/>
        <v>57.475000000000001</v>
      </c>
      <c r="R168" s="8">
        <f t="shared" si="25"/>
        <v>55.375</v>
      </c>
      <c r="S168" s="8">
        <f t="shared" si="26"/>
        <v>44.924999999999997</v>
      </c>
      <c r="T168" s="8">
        <f t="shared" si="27"/>
        <v>54.125</v>
      </c>
      <c r="U168" s="7">
        <f t="shared" si="28"/>
        <v>52.591666666666661</v>
      </c>
      <c r="V168" s="7">
        <f t="shared" si="29"/>
        <v>52.974999999999994</v>
      </c>
    </row>
    <row r="169" spans="1:22" ht="13.5" x14ac:dyDescent="0.25">
      <c r="A169" s="3">
        <f>RSI!A169</f>
        <v>42548</v>
      </c>
      <c r="B169" s="2">
        <f>RSI!B169</f>
        <v>6.6653000000000002</v>
      </c>
      <c r="C169" s="2">
        <f>RSI!I169</f>
        <v>40.011749159840306</v>
      </c>
      <c r="D169" s="2">
        <f>MACD!E169</f>
        <v>-0.14455941885829127</v>
      </c>
      <c r="E169" s="2">
        <f>MACD!F169</f>
        <v>-0.13396644949961709</v>
      </c>
      <c r="F169" s="2">
        <f>'Moving Avg'!D169</f>
        <v>6.9470399999999994</v>
      </c>
      <c r="G169" s="2">
        <f>'Moving Avg'!F169</f>
        <v>6.8261700000000003</v>
      </c>
      <c r="H169" s="2">
        <f>'Moving Avg'!G169</f>
        <v>7.0603499999999997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75</v>
      </c>
      <c r="P169" s="7">
        <f t="shared" si="23"/>
        <v>0</v>
      </c>
      <c r="Q169" s="8">
        <f t="shared" si="24"/>
        <v>35.75</v>
      </c>
      <c r="R169" s="8">
        <f t="shared" si="25"/>
        <v>40.25</v>
      </c>
      <c r="S169" s="8">
        <f t="shared" si="26"/>
        <v>29.25</v>
      </c>
      <c r="T169" s="8">
        <f t="shared" si="27"/>
        <v>36.25</v>
      </c>
      <c r="U169" s="7">
        <f t="shared" si="28"/>
        <v>35.083333333333336</v>
      </c>
      <c r="V169" s="7">
        <f t="shared" si="29"/>
        <v>35.375</v>
      </c>
    </row>
    <row r="170" spans="1:22" ht="13.5" x14ac:dyDescent="0.25">
      <c r="A170" s="3">
        <f>RSI!A170</f>
        <v>42549</v>
      </c>
      <c r="B170" s="2">
        <f>RSI!B170</f>
        <v>6.6740000000000004</v>
      </c>
      <c r="C170" s="2">
        <f>RSI!I170</f>
        <v>40.376861391688372</v>
      </c>
      <c r="D170" s="2">
        <f>MACD!E170</f>
        <v>-0.12060287275461512</v>
      </c>
      <c r="E170" s="2">
        <f>MACD!F170</f>
        <v>-0.13129373415061671</v>
      </c>
      <c r="F170" s="2">
        <f>'Moving Avg'!D170</f>
        <v>6.8470399999999998</v>
      </c>
      <c r="G170" s="2">
        <f>'Moving Avg'!F170</f>
        <v>6.8163850000000012</v>
      </c>
      <c r="H170" s="2">
        <f>'Moving Avg'!G170</f>
        <v>7.0477419999999995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  <c r="M170" s="7">
        <f t="shared" si="20"/>
        <v>25</v>
      </c>
      <c r="N170" s="7">
        <f t="shared" si="21"/>
        <v>0</v>
      </c>
      <c r="O170" s="7">
        <f t="shared" si="22"/>
        <v>75</v>
      </c>
      <c r="P170" s="7">
        <f t="shared" si="23"/>
        <v>0</v>
      </c>
      <c r="Q170" s="8">
        <f t="shared" si="24"/>
        <v>20</v>
      </c>
      <c r="R170" s="8">
        <f t="shared" si="25"/>
        <v>31.25</v>
      </c>
      <c r="S170" s="8">
        <f t="shared" si="26"/>
        <v>22.5</v>
      </c>
      <c r="T170" s="8">
        <f t="shared" si="27"/>
        <v>25</v>
      </c>
      <c r="U170" s="7">
        <f t="shared" si="28"/>
        <v>24.583333333333332</v>
      </c>
      <c r="V170" s="7">
        <f t="shared" si="29"/>
        <v>24.6875</v>
      </c>
    </row>
    <row r="171" spans="1:22" ht="13.5" x14ac:dyDescent="0.25">
      <c r="A171" s="3">
        <f>RSI!A171</f>
        <v>42550</v>
      </c>
      <c r="B171" s="2">
        <f>RSI!B171</f>
        <v>6.7392000000000003</v>
      </c>
      <c r="C171" s="2">
        <f>RSI!I171</f>
        <v>43.168519198124677</v>
      </c>
      <c r="D171" s="2">
        <f>MACD!E171</f>
        <v>-9.0185033240286927E-2</v>
      </c>
      <c r="E171" s="2">
        <f>MACD!F171</f>
        <v>-0.12307199396855076</v>
      </c>
      <c r="F171" s="2">
        <f>'Moving Avg'!D171</f>
        <v>6.7600799999999994</v>
      </c>
      <c r="G171" s="2">
        <f>'Moving Avg'!F171</f>
        <v>6.8294300000000003</v>
      </c>
      <c r="H171" s="2">
        <f>'Moving Avg'!G171</f>
        <v>7.0389579999999965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75</v>
      </c>
      <c r="P171" s="7">
        <f t="shared" si="23"/>
        <v>0</v>
      </c>
      <c r="Q171" s="8">
        <f t="shared" si="24"/>
        <v>20</v>
      </c>
      <c r="R171" s="8">
        <f t="shared" si="25"/>
        <v>31.25</v>
      </c>
      <c r="S171" s="8">
        <f t="shared" si="26"/>
        <v>22.5</v>
      </c>
      <c r="T171" s="8">
        <f t="shared" si="27"/>
        <v>25</v>
      </c>
      <c r="U171" s="7">
        <f t="shared" si="28"/>
        <v>24.583333333333332</v>
      </c>
      <c r="V171" s="7">
        <f t="shared" si="29"/>
        <v>24.6875</v>
      </c>
    </row>
    <row r="172" spans="1:22" ht="13.5" x14ac:dyDescent="0.25">
      <c r="A172" s="3">
        <f>RSI!A172</f>
        <v>42551</v>
      </c>
      <c r="B172" s="2">
        <f>RSI!B172</f>
        <v>6.6966000000000001</v>
      </c>
      <c r="C172" s="2">
        <f>RSI!I172</f>
        <v>41.791678024604437</v>
      </c>
      <c r="D172" s="2">
        <f>MACD!E172</f>
        <v>-3.008062868358774E-2</v>
      </c>
      <c r="E172" s="2">
        <f>MACD!F172</f>
        <v>-0.10447372091155815</v>
      </c>
      <c r="F172" s="2">
        <f>'Moving Avg'!D172</f>
        <v>6.7028600000000012</v>
      </c>
      <c r="G172" s="2">
        <f>'Moving Avg'!F172</f>
        <v>6.8338200000000002</v>
      </c>
      <c r="H172" s="2">
        <f>'Moving Avg'!G172</f>
        <v>7.025235999999996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  <c r="M172" s="7">
        <f t="shared" si="20"/>
        <v>25</v>
      </c>
      <c r="N172" s="7">
        <f t="shared" si="21"/>
        <v>0</v>
      </c>
      <c r="O172" s="7">
        <f t="shared" si="22"/>
        <v>75</v>
      </c>
      <c r="P172" s="7">
        <f t="shared" si="23"/>
        <v>0</v>
      </c>
      <c r="Q172" s="8">
        <f t="shared" si="24"/>
        <v>20</v>
      </c>
      <c r="R172" s="8">
        <f t="shared" si="25"/>
        <v>31.25</v>
      </c>
      <c r="S172" s="8">
        <f t="shared" si="26"/>
        <v>22.5</v>
      </c>
      <c r="T172" s="8">
        <f t="shared" si="27"/>
        <v>25</v>
      </c>
      <c r="U172" s="7">
        <f t="shared" si="28"/>
        <v>24.583333333333332</v>
      </c>
      <c r="V172" s="7">
        <f t="shared" si="29"/>
        <v>24.6875</v>
      </c>
    </row>
    <row r="173" spans="1:22" ht="13.5" x14ac:dyDescent="0.25">
      <c r="A173" s="3">
        <f>RSI!A173</f>
        <v>42552</v>
      </c>
      <c r="B173" s="2">
        <f>RSI!B173</f>
        <v>6.8738999999999999</v>
      </c>
      <c r="C173" s="2">
        <f>RSI!I173</f>
        <v>49.072096038726357</v>
      </c>
      <c r="D173" s="2">
        <f>MACD!E173</f>
        <v>8.2396954412748968E-3</v>
      </c>
      <c r="E173" s="2">
        <f>MACD!F173</f>
        <v>-8.193103764099155E-2</v>
      </c>
      <c r="F173" s="2">
        <f>'Moving Avg'!D173</f>
        <v>6.7298</v>
      </c>
      <c r="G173" s="2">
        <f>'Moving Avg'!F173</f>
        <v>6.8601200000000002</v>
      </c>
      <c r="H173" s="2">
        <f>'Moving Avg'!G173</f>
        <v>7.0183639999999965</v>
      </c>
      <c r="I173" s="2">
        <f>'Moving Avg'!H173</f>
        <v>0</v>
      </c>
      <c r="J173" s="5" t="str">
        <f>OBV!F173</f>
        <v>BULLISH</v>
      </c>
      <c r="K173" s="5" t="str">
        <f>OBV!G173</f>
        <v>STRONG</v>
      </c>
      <c r="L173" s="5" t="str">
        <f>OBV!H173</f>
        <v>NEUTRAL</v>
      </c>
      <c r="M173" s="7">
        <f t="shared" si="20"/>
        <v>25</v>
      </c>
      <c r="N173" s="7">
        <f t="shared" si="21"/>
        <v>0</v>
      </c>
      <c r="O173" s="7">
        <f t="shared" si="22"/>
        <v>75</v>
      </c>
      <c r="P173" s="7">
        <f t="shared" si="23"/>
        <v>66</v>
      </c>
      <c r="Q173" s="8">
        <f t="shared" si="24"/>
        <v>29.9</v>
      </c>
      <c r="R173" s="8">
        <f t="shared" si="25"/>
        <v>47.75</v>
      </c>
      <c r="S173" s="8">
        <f t="shared" si="26"/>
        <v>52.2</v>
      </c>
      <c r="T173" s="8">
        <f t="shared" si="27"/>
        <v>41.5</v>
      </c>
      <c r="U173" s="7">
        <f t="shared" si="28"/>
        <v>43.283333333333339</v>
      </c>
      <c r="V173" s="7">
        <f t="shared" si="29"/>
        <v>42.837500000000006</v>
      </c>
    </row>
    <row r="174" spans="1:22" ht="13.5" x14ac:dyDescent="0.25">
      <c r="A174" s="3">
        <f>RSI!A174</f>
        <v>42555</v>
      </c>
      <c r="B174" s="2">
        <f>RSI!B174</f>
        <v>6.8339999999999996</v>
      </c>
      <c r="C174" s="2">
        <f>RSI!I174</f>
        <v>47.628366745213462</v>
      </c>
      <c r="D174" s="2">
        <f>MACD!E174</f>
        <v>5.4458870234927126E-2</v>
      </c>
      <c r="E174" s="2">
        <f>MACD!F174</f>
        <v>-5.4653056065807823E-2</v>
      </c>
      <c r="F174" s="2">
        <f>'Moving Avg'!D174</f>
        <v>6.7635400000000008</v>
      </c>
      <c r="G174" s="2">
        <f>'Moving Avg'!F174</f>
        <v>6.8866000000000014</v>
      </c>
      <c r="H174" s="2">
        <f>'Moving Avg'!G174</f>
        <v>7.0088679999999979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CONFIRMED BULLISH</v>
      </c>
      <c r="M174" s="7">
        <f t="shared" si="20"/>
        <v>25</v>
      </c>
      <c r="N174" s="7">
        <f t="shared" si="21"/>
        <v>0</v>
      </c>
      <c r="O174" s="7">
        <f t="shared" si="22"/>
        <v>75</v>
      </c>
      <c r="P174" s="7">
        <f t="shared" si="23"/>
        <v>100</v>
      </c>
      <c r="Q174" s="8">
        <f t="shared" si="24"/>
        <v>35</v>
      </c>
      <c r="R174" s="8">
        <f t="shared" si="25"/>
        <v>56.25</v>
      </c>
      <c r="S174" s="8">
        <f t="shared" si="26"/>
        <v>67.5</v>
      </c>
      <c r="T174" s="8">
        <f t="shared" si="27"/>
        <v>50</v>
      </c>
      <c r="U174" s="7">
        <f t="shared" si="28"/>
        <v>52.916666666666664</v>
      </c>
      <c r="V174" s="7">
        <f t="shared" si="29"/>
        <v>52.1875</v>
      </c>
    </row>
    <row r="175" spans="1:22" ht="13.5" x14ac:dyDescent="0.25">
      <c r="A175" s="3">
        <f>RSI!A175</f>
        <v>42559</v>
      </c>
      <c r="B175" s="2">
        <f>RSI!B175</f>
        <v>6.9272</v>
      </c>
      <c r="C175" s="2">
        <f>RSI!I175</f>
        <v>51.237205253970025</v>
      </c>
      <c r="D175" s="2">
        <f>MACD!E175</f>
        <v>8.7020800683117017E-2</v>
      </c>
      <c r="E175" s="2">
        <f>MACD!F175</f>
        <v>-2.6318284716022853E-2</v>
      </c>
      <c r="F175" s="2">
        <f>'Moving Avg'!D175</f>
        <v>6.8141800000000003</v>
      </c>
      <c r="G175" s="2">
        <f>'Moving Avg'!F175</f>
        <v>6.9068700000000005</v>
      </c>
      <c r="H175" s="2">
        <f>'Moving Avg'!G175</f>
        <v>7.0021919999999973</v>
      </c>
      <c r="I175" s="2">
        <f>'Moving Avg'!H175</f>
        <v>0</v>
      </c>
      <c r="J175" s="5" t="str">
        <f>OBV!F175</f>
        <v>BULLISH</v>
      </c>
      <c r="K175" s="5" t="str">
        <f>OBV!G175</f>
        <v>STRONG</v>
      </c>
      <c r="L175" s="5" t="str">
        <f>OBV!H175</f>
        <v>CONFIRMED BULLISH</v>
      </c>
      <c r="M175" s="7">
        <f t="shared" si="20"/>
        <v>25</v>
      </c>
      <c r="N175" s="7">
        <f t="shared" si="21"/>
        <v>0</v>
      </c>
      <c r="O175" s="7">
        <f t="shared" si="22"/>
        <v>75</v>
      </c>
      <c r="P175" s="7">
        <f t="shared" si="23"/>
        <v>100</v>
      </c>
      <c r="Q175" s="8">
        <f t="shared" si="24"/>
        <v>35</v>
      </c>
      <c r="R175" s="8">
        <f t="shared" si="25"/>
        <v>56.25</v>
      </c>
      <c r="S175" s="8">
        <f t="shared" si="26"/>
        <v>67.5</v>
      </c>
      <c r="T175" s="8">
        <f t="shared" si="27"/>
        <v>50</v>
      </c>
      <c r="U175" s="7">
        <f t="shared" si="28"/>
        <v>52.916666666666664</v>
      </c>
      <c r="V175" s="7">
        <f t="shared" si="29"/>
        <v>52.1875</v>
      </c>
    </row>
    <row r="176" spans="1:22" ht="13.5" x14ac:dyDescent="0.25">
      <c r="A176" s="3">
        <f>RSI!A176</f>
        <v>42562</v>
      </c>
      <c r="B176" s="2">
        <f>RSI!B176</f>
        <v>6.8296000000000001</v>
      </c>
      <c r="C176" s="2">
        <f>RSI!I176</f>
        <v>47.542562076786467</v>
      </c>
      <c r="D176" s="2">
        <f>MACD!E176</f>
        <v>0.12158275985838785</v>
      </c>
      <c r="E176" s="2">
        <f>MACD!F176</f>
        <v>3.2619241988592861E-3</v>
      </c>
      <c r="F176" s="2">
        <f>'Moving Avg'!D176</f>
        <v>6.8322599999999998</v>
      </c>
      <c r="G176" s="2">
        <f>'Moving Avg'!F176</f>
        <v>6.9124750000000006</v>
      </c>
      <c r="H176" s="2">
        <f>'Moving Avg'!G176</f>
        <v>6.9926959999999996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BULLISH DIVERGENCE</v>
      </c>
      <c r="M176" s="7">
        <f t="shared" si="20"/>
        <v>25</v>
      </c>
      <c r="N176" s="7">
        <f t="shared" si="21"/>
        <v>0</v>
      </c>
      <c r="O176" s="7">
        <f t="shared" si="22"/>
        <v>75</v>
      </c>
      <c r="P176" s="7">
        <f t="shared" si="23"/>
        <v>66.5</v>
      </c>
      <c r="Q176" s="8">
        <f t="shared" si="24"/>
        <v>29.975000000000001</v>
      </c>
      <c r="R176" s="8">
        <f t="shared" si="25"/>
        <v>47.875</v>
      </c>
      <c r="S176" s="8">
        <f t="shared" si="26"/>
        <v>52.424999999999997</v>
      </c>
      <c r="T176" s="8">
        <f t="shared" si="27"/>
        <v>41.625</v>
      </c>
      <c r="U176" s="7">
        <f t="shared" si="28"/>
        <v>43.42499999999999</v>
      </c>
      <c r="V176" s="7">
        <f t="shared" si="29"/>
        <v>42.974999999999994</v>
      </c>
    </row>
    <row r="177" spans="1:22" ht="13.5" x14ac:dyDescent="0.25">
      <c r="A177" s="3">
        <f>RSI!A177</f>
        <v>42563</v>
      </c>
      <c r="B177" s="2">
        <f>RSI!B177</f>
        <v>6.9183000000000003</v>
      </c>
      <c r="C177" s="2">
        <f>RSI!I177</f>
        <v>51.000648821549959</v>
      </c>
      <c r="D177" s="2">
        <f>MACD!E177</f>
        <v>0.11519930610843243</v>
      </c>
      <c r="E177" s="2">
        <f>MACD!F177</f>
        <v>2.5649400580773918E-2</v>
      </c>
      <c r="F177" s="2">
        <f>'Moving Avg'!D177</f>
        <v>6.8765999999999989</v>
      </c>
      <c r="G177" s="2">
        <f>'Moving Avg'!F177</f>
        <v>6.9123000000000001</v>
      </c>
      <c r="H177" s="2">
        <f>'Moving Avg'!G177</f>
        <v>6.987493999999999</v>
      </c>
      <c r="I177" s="2">
        <f>'Moving Avg'!H177</f>
        <v>0</v>
      </c>
      <c r="J177" s="5" t="str">
        <f>OBV!F177</f>
        <v>BULLISH</v>
      </c>
      <c r="K177" s="5" t="str">
        <f>OBV!G177</f>
        <v>STRONG</v>
      </c>
      <c r="L177" s="5" t="str">
        <f>OBV!H177</f>
        <v>CONFIRMED BULLISH</v>
      </c>
      <c r="M177" s="7">
        <f t="shared" si="20"/>
        <v>25</v>
      </c>
      <c r="N177" s="7">
        <f t="shared" si="21"/>
        <v>0</v>
      </c>
      <c r="O177" s="7">
        <f t="shared" si="22"/>
        <v>75</v>
      </c>
      <c r="P177" s="7">
        <f t="shared" si="23"/>
        <v>100</v>
      </c>
      <c r="Q177" s="8">
        <f t="shared" si="24"/>
        <v>35</v>
      </c>
      <c r="R177" s="8">
        <f t="shared" si="25"/>
        <v>56.25</v>
      </c>
      <c r="S177" s="8">
        <f t="shared" si="26"/>
        <v>67.5</v>
      </c>
      <c r="T177" s="8">
        <f t="shared" si="27"/>
        <v>50</v>
      </c>
      <c r="U177" s="7">
        <f t="shared" si="28"/>
        <v>52.916666666666664</v>
      </c>
      <c r="V177" s="7">
        <f t="shared" si="29"/>
        <v>52.1875</v>
      </c>
    </row>
    <row r="178" spans="1:22" ht="13.5" x14ac:dyDescent="0.25">
      <c r="A178" s="3">
        <f>RSI!A178</f>
        <v>42564</v>
      </c>
      <c r="B178" s="2">
        <f>RSI!B178</f>
        <v>7.0069999999999997</v>
      </c>
      <c r="C178" s="2">
        <f>RSI!I178</f>
        <v>54.248658564750791</v>
      </c>
      <c r="D178" s="2">
        <f>MACD!E178</f>
        <v>6.5587206377175633E-2</v>
      </c>
      <c r="E178" s="2">
        <f>MACD!F178</f>
        <v>3.3636961740054261E-2</v>
      </c>
      <c r="F178" s="2">
        <f>'Moving Avg'!D178</f>
        <v>6.9032199999999992</v>
      </c>
      <c r="G178" s="2">
        <f>'Moving Avg'!F178</f>
        <v>6.9159050000000004</v>
      </c>
      <c r="H178" s="2">
        <f>'Moving Avg'!G178</f>
        <v>6.9849360000000003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CONFIRMED BULLISH</v>
      </c>
      <c r="M178" s="7">
        <f t="shared" si="20"/>
        <v>25</v>
      </c>
      <c r="N178" s="7">
        <f t="shared" si="21"/>
        <v>0</v>
      </c>
      <c r="O178" s="7">
        <f t="shared" si="22"/>
        <v>75</v>
      </c>
      <c r="P178" s="7">
        <f t="shared" si="23"/>
        <v>83.5</v>
      </c>
      <c r="Q178" s="8">
        <f t="shared" si="24"/>
        <v>32.524999999999999</v>
      </c>
      <c r="R178" s="8">
        <f t="shared" si="25"/>
        <v>52.125</v>
      </c>
      <c r="S178" s="8">
        <f t="shared" si="26"/>
        <v>60.075000000000003</v>
      </c>
      <c r="T178" s="8">
        <f t="shared" si="27"/>
        <v>45.875</v>
      </c>
      <c r="U178" s="7">
        <f t="shared" si="28"/>
        <v>48.241666666666674</v>
      </c>
      <c r="V178" s="7">
        <f t="shared" si="29"/>
        <v>47.650000000000006</v>
      </c>
    </row>
    <row r="179" spans="1:22" ht="13.5" x14ac:dyDescent="0.25">
      <c r="A179" s="3">
        <f>RSI!A179</f>
        <v>42565</v>
      </c>
      <c r="B179" s="2">
        <f>RSI!B179</f>
        <v>7.0335999999999999</v>
      </c>
      <c r="C179" s="2">
        <f>RSI!I179</f>
        <v>55.207560964289335</v>
      </c>
      <c r="D179" s="2">
        <f>MACD!E179</f>
        <v>9.5784421275908471E-3</v>
      </c>
      <c r="E179" s="2">
        <f>MACD!F179</f>
        <v>2.8825257817561577E-2</v>
      </c>
      <c r="F179" s="2">
        <f>'Moving Avg'!D179</f>
        <v>6.9431399999999996</v>
      </c>
      <c r="G179" s="2">
        <f>'Moving Avg'!F179</f>
        <v>6.9197550000000003</v>
      </c>
      <c r="H179" s="2">
        <f>'Moving Avg'!G179</f>
        <v>6.9828240000000008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  <c r="M179" s="7">
        <f t="shared" si="20"/>
        <v>25</v>
      </c>
      <c r="N179" s="7">
        <f t="shared" si="21"/>
        <v>45</v>
      </c>
      <c r="O179" s="7">
        <f t="shared" si="22"/>
        <v>75</v>
      </c>
      <c r="P179" s="7">
        <f t="shared" si="23"/>
        <v>100</v>
      </c>
      <c r="Q179" s="8">
        <f t="shared" si="24"/>
        <v>50.75</v>
      </c>
      <c r="R179" s="8">
        <f t="shared" si="25"/>
        <v>65.25</v>
      </c>
      <c r="S179" s="8">
        <f t="shared" si="26"/>
        <v>74.25</v>
      </c>
      <c r="T179" s="8">
        <f t="shared" si="27"/>
        <v>61.25</v>
      </c>
      <c r="U179" s="7">
        <f t="shared" si="28"/>
        <v>63.416666666666664</v>
      </c>
      <c r="V179" s="7">
        <f t="shared" si="29"/>
        <v>62.875</v>
      </c>
    </row>
    <row r="180" spans="1:22" ht="13.5" x14ac:dyDescent="0.25">
      <c r="A180" s="3">
        <f>RSI!A180</f>
        <v>42566</v>
      </c>
      <c r="B180" s="2">
        <f>RSI!B180</f>
        <v>7.0335999999999999</v>
      </c>
      <c r="C180" s="2">
        <f>RSI!I180</f>
        <v>55.207560964289328</v>
      </c>
      <c r="D180" s="2">
        <f>MACD!E180</f>
        <v>-3.7270913818694851E-2</v>
      </c>
      <c r="E180" s="2">
        <f>MACD!F180</f>
        <v>1.5606023490310292E-2</v>
      </c>
      <c r="F180" s="2">
        <f>'Moving Avg'!D180</f>
        <v>6.9644199999999996</v>
      </c>
      <c r="G180" s="2">
        <f>'Moving Avg'!F180</f>
        <v>6.9301250000000012</v>
      </c>
      <c r="H180" s="2">
        <f>'Moving Avg'!G180</f>
        <v>6.9793200000000004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  <c r="M180" s="7">
        <f t="shared" si="20"/>
        <v>25</v>
      </c>
      <c r="N180" s="7">
        <f t="shared" si="21"/>
        <v>100</v>
      </c>
      <c r="O180" s="7">
        <f t="shared" si="22"/>
        <v>75</v>
      </c>
      <c r="P180" s="7">
        <f t="shared" si="23"/>
        <v>83.5</v>
      </c>
      <c r="Q180" s="8">
        <f t="shared" si="24"/>
        <v>67.525000000000006</v>
      </c>
      <c r="R180" s="8">
        <f t="shared" si="25"/>
        <v>72.125</v>
      </c>
      <c r="S180" s="8">
        <f t="shared" si="26"/>
        <v>75.075000000000003</v>
      </c>
      <c r="T180" s="8">
        <f t="shared" si="27"/>
        <v>70.875</v>
      </c>
      <c r="U180" s="7">
        <f t="shared" si="28"/>
        <v>71.575000000000003</v>
      </c>
      <c r="V180" s="7">
        <f t="shared" si="29"/>
        <v>71.400000000000006</v>
      </c>
    </row>
    <row r="181" spans="1:22" ht="13.5" x14ac:dyDescent="0.25">
      <c r="A181" s="3">
        <f>RSI!A181</f>
        <v>42569</v>
      </c>
      <c r="B181" s="2">
        <f>RSI!B181</f>
        <v>6.9183000000000003</v>
      </c>
      <c r="C181" s="2">
        <f>RSI!I181</f>
        <v>49.945191969152816</v>
      </c>
      <c r="D181" s="2">
        <f>MACD!E181</f>
        <v>-5.9078005641924669E-2</v>
      </c>
      <c r="E181" s="2">
        <f>MACD!F181</f>
        <v>6.6921766386329913E-4</v>
      </c>
      <c r="F181" s="2">
        <f>'Moving Avg'!D181</f>
        <v>6.9821600000000004</v>
      </c>
      <c r="G181" s="2">
        <f>'Moving Avg'!F181</f>
        <v>6.9303850000000011</v>
      </c>
      <c r="H181" s="2">
        <f>'Moving Avg'!G181</f>
        <v>6.9735099999999992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  <c r="M181" s="7">
        <f t="shared" si="20"/>
        <v>25</v>
      </c>
      <c r="N181" s="7">
        <f t="shared" si="21"/>
        <v>100</v>
      </c>
      <c r="O181" s="7">
        <f t="shared" si="22"/>
        <v>75</v>
      </c>
      <c r="P181" s="7">
        <f t="shared" si="23"/>
        <v>83.5</v>
      </c>
      <c r="Q181" s="8">
        <f t="shared" si="24"/>
        <v>67.525000000000006</v>
      </c>
      <c r="R181" s="8">
        <f t="shared" si="25"/>
        <v>72.125</v>
      </c>
      <c r="S181" s="8">
        <f t="shared" si="26"/>
        <v>75.075000000000003</v>
      </c>
      <c r="T181" s="8">
        <f t="shared" si="27"/>
        <v>70.875</v>
      </c>
      <c r="U181" s="7">
        <f t="shared" si="28"/>
        <v>71.575000000000003</v>
      </c>
      <c r="V181" s="7">
        <f t="shared" si="29"/>
        <v>71.400000000000006</v>
      </c>
    </row>
    <row r="182" spans="1:22" ht="13.5" x14ac:dyDescent="0.25">
      <c r="A182" s="3">
        <f>RSI!A182</f>
        <v>42570</v>
      </c>
      <c r="B182" s="2">
        <f>RSI!B182</f>
        <v>7.0335999999999999</v>
      </c>
      <c r="C182" s="2">
        <f>RSI!I182</f>
        <v>54.605072153468576</v>
      </c>
      <c r="D182" s="2">
        <f>MACD!E182</f>
        <v>-9.262569290352296E-2</v>
      </c>
      <c r="E182" s="2">
        <f>MACD!F182</f>
        <v>-1.7989764449613952E-2</v>
      </c>
      <c r="F182" s="2">
        <f>'Moving Avg'!D182</f>
        <v>7.0052199999999996</v>
      </c>
      <c r="G182" s="2">
        <f>'Moving Avg'!F182</f>
        <v>6.9266250000000014</v>
      </c>
      <c r="H182" s="2">
        <f>'Moving Avg'!G182</f>
        <v>6.9698319999999994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  <c r="M182" s="7">
        <f t="shared" si="20"/>
        <v>25</v>
      </c>
      <c r="N182" s="7">
        <f t="shared" si="21"/>
        <v>100</v>
      </c>
      <c r="O182" s="7">
        <f t="shared" si="22"/>
        <v>75</v>
      </c>
      <c r="P182" s="7">
        <f t="shared" si="23"/>
        <v>83.5</v>
      </c>
      <c r="Q182" s="8">
        <f t="shared" si="24"/>
        <v>67.525000000000006</v>
      </c>
      <c r="R182" s="8">
        <f t="shared" si="25"/>
        <v>72.125</v>
      </c>
      <c r="S182" s="8">
        <f t="shared" si="26"/>
        <v>75.075000000000003</v>
      </c>
      <c r="T182" s="8">
        <f t="shared" si="27"/>
        <v>70.875</v>
      </c>
      <c r="U182" s="7">
        <f t="shared" si="28"/>
        <v>71.575000000000003</v>
      </c>
      <c r="V182" s="7">
        <f t="shared" si="29"/>
        <v>71.400000000000006</v>
      </c>
    </row>
    <row r="183" spans="1:22" ht="13.5" x14ac:dyDescent="0.25">
      <c r="A183" s="3">
        <f>RSI!A183</f>
        <v>42571</v>
      </c>
      <c r="B183" s="2">
        <f>RSI!B183</f>
        <v>7.0335999999999999</v>
      </c>
      <c r="C183" s="2">
        <f>RSI!I183</f>
        <v>54.605072153468576</v>
      </c>
      <c r="D183" s="2">
        <f>MACD!E183</f>
        <v>-9.4417462776243966E-2</v>
      </c>
      <c r="E183" s="2">
        <f>MACD!F183</f>
        <v>-3.3275304114939952E-2</v>
      </c>
      <c r="F183" s="2">
        <f>'Moving Avg'!D183</f>
        <v>7.0105400000000007</v>
      </c>
      <c r="G183" s="2">
        <f>'Moving Avg'!F183</f>
        <v>6.9230850000000022</v>
      </c>
      <c r="H183" s="2">
        <f>'Moving Avg'!G183</f>
        <v>6.9648499999999975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BEARISH DIVERGENCE</v>
      </c>
      <c r="M183" s="7">
        <f t="shared" si="20"/>
        <v>25</v>
      </c>
      <c r="N183" s="7">
        <f t="shared" si="21"/>
        <v>100</v>
      </c>
      <c r="O183" s="7">
        <f t="shared" si="22"/>
        <v>75</v>
      </c>
      <c r="P183" s="7">
        <f t="shared" si="23"/>
        <v>16.5</v>
      </c>
      <c r="Q183" s="8">
        <f t="shared" si="24"/>
        <v>57.475000000000001</v>
      </c>
      <c r="R183" s="8">
        <f t="shared" si="25"/>
        <v>55.375</v>
      </c>
      <c r="S183" s="8">
        <f t="shared" si="26"/>
        <v>44.924999999999997</v>
      </c>
      <c r="T183" s="8">
        <f t="shared" si="27"/>
        <v>54.125</v>
      </c>
      <c r="U183" s="7">
        <f t="shared" si="28"/>
        <v>52.591666666666661</v>
      </c>
      <c r="V183" s="7">
        <f t="shared" si="29"/>
        <v>52.974999999999994</v>
      </c>
    </row>
    <row r="184" spans="1:22" ht="13.5" x14ac:dyDescent="0.25">
      <c r="A184" s="3">
        <f>RSI!A184</f>
        <v>42572</v>
      </c>
      <c r="B184" s="2">
        <f>RSI!B184</f>
        <v>6.9847999999999999</v>
      </c>
      <c r="C184" s="2">
        <f>RSI!I184</f>
        <v>52.218822354351509</v>
      </c>
      <c r="D184" s="2">
        <f>MACD!E184</f>
        <v>-9.9088878342892706E-2</v>
      </c>
      <c r="E184" s="2">
        <f>MACD!F184</f>
        <v>-4.6438018960530507E-2</v>
      </c>
      <c r="F184" s="2">
        <f>'Moving Avg'!D184</f>
        <v>7.0007800000000007</v>
      </c>
      <c r="G184" s="2">
        <f>'Moving Avg'!F184</f>
        <v>6.9136250000000006</v>
      </c>
      <c r="H184" s="2">
        <f>'Moving Avg'!G184</f>
        <v>6.9599359999999999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  <c r="M184" s="7">
        <f t="shared" si="20"/>
        <v>25</v>
      </c>
      <c r="N184" s="7">
        <f t="shared" si="21"/>
        <v>100</v>
      </c>
      <c r="O184" s="7">
        <f t="shared" si="22"/>
        <v>75</v>
      </c>
      <c r="P184" s="7">
        <f t="shared" si="23"/>
        <v>16.5</v>
      </c>
      <c r="Q184" s="8">
        <f t="shared" si="24"/>
        <v>57.475000000000001</v>
      </c>
      <c r="R184" s="8">
        <f t="shared" si="25"/>
        <v>55.375</v>
      </c>
      <c r="S184" s="8">
        <f t="shared" si="26"/>
        <v>44.924999999999997</v>
      </c>
      <c r="T184" s="8">
        <f t="shared" si="27"/>
        <v>54.125</v>
      </c>
      <c r="U184" s="7">
        <f t="shared" si="28"/>
        <v>52.591666666666661</v>
      </c>
      <c r="V184" s="7">
        <f t="shared" si="29"/>
        <v>52.974999999999994</v>
      </c>
    </row>
    <row r="185" spans="1:22" ht="13.5" x14ac:dyDescent="0.25">
      <c r="A185" s="3">
        <f>RSI!A185</f>
        <v>42573</v>
      </c>
      <c r="B185" s="2">
        <f>RSI!B185</f>
        <v>6.9183000000000003</v>
      </c>
      <c r="C185" s="2">
        <f>RSI!I185</f>
        <v>49.071789193513077</v>
      </c>
      <c r="D185" s="2">
        <f>MACD!E185</f>
        <v>-8.4073732381231281E-2</v>
      </c>
      <c r="E185" s="2">
        <f>MACD!F185</f>
        <v>-5.3965161644670662E-2</v>
      </c>
      <c r="F185" s="2">
        <f>'Moving Avg'!D185</f>
        <v>6.9777200000000006</v>
      </c>
      <c r="G185" s="2">
        <f>'Moving Avg'!F185</f>
        <v>6.9008400000000005</v>
      </c>
      <c r="H185" s="2">
        <f>'Moving Avg'!G185</f>
        <v>6.9460399999999991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  <c r="M185" s="7">
        <f t="shared" si="20"/>
        <v>25</v>
      </c>
      <c r="N185" s="7">
        <f t="shared" si="21"/>
        <v>100</v>
      </c>
      <c r="O185" s="7">
        <f t="shared" si="22"/>
        <v>75</v>
      </c>
      <c r="P185" s="7">
        <f t="shared" si="23"/>
        <v>16.5</v>
      </c>
      <c r="Q185" s="8">
        <f t="shared" si="24"/>
        <v>57.475000000000001</v>
      </c>
      <c r="R185" s="8">
        <f t="shared" si="25"/>
        <v>55.375</v>
      </c>
      <c r="S185" s="8">
        <f t="shared" si="26"/>
        <v>44.924999999999997</v>
      </c>
      <c r="T185" s="8">
        <f t="shared" si="27"/>
        <v>54.125</v>
      </c>
      <c r="U185" s="7">
        <f t="shared" si="28"/>
        <v>52.591666666666661</v>
      </c>
      <c r="V185" s="7">
        <f t="shared" si="29"/>
        <v>52.974999999999994</v>
      </c>
    </row>
    <row r="186" spans="1:22" ht="13.5" x14ac:dyDescent="0.25">
      <c r="A186" s="3">
        <f>RSI!A186</f>
        <v>42577</v>
      </c>
      <c r="B186" s="2">
        <f>RSI!B186</f>
        <v>6.9226999999999999</v>
      </c>
      <c r="C186" s="2">
        <f>RSI!I186</f>
        <v>49.28955384867794</v>
      </c>
      <c r="D186" s="2">
        <f>MACD!E186</f>
        <v>-8.6591509962479662E-2</v>
      </c>
      <c r="E186" s="2">
        <f>MACD!F186</f>
        <v>-6.0490431308232465E-2</v>
      </c>
      <c r="F186" s="2">
        <f>'Moving Avg'!D186</f>
        <v>6.9786000000000001</v>
      </c>
      <c r="G186" s="2">
        <f>'Moving Avg'!F186</f>
        <v>6.8882750000000001</v>
      </c>
      <c r="H186" s="2">
        <f>'Moving Avg'!G186</f>
        <v>6.92971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CONFIRMED BULLISH</v>
      </c>
      <c r="M186" s="7">
        <f t="shared" si="20"/>
        <v>25</v>
      </c>
      <c r="N186" s="7">
        <f t="shared" si="21"/>
        <v>100</v>
      </c>
      <c r="O186" s="7">
        <f t="shared" si="22"/>
        <v>75</v>
      </c>
      <c r="P186" s="7">
        <f t="shared" si="23"/>
        <v>83.5</v>
      </c>
      <c r="Q186" s="8">
        <f t="shared" si="24"/>
        <v>67.525000000000006</v>
      </c>
      <c r="R186" s="8">
        <f t="shared" si="25"/>
        <v>72.125</v>
      </c>
      <c r="S186" s="8">
        <f t="shared" si="26"/>
        <v>75.075000000000003</v>
      </c>
      <c r="T186" s="8">
        <f t="shared" si="27"/>
        <v>70.875</v>
      </c>
      <c r="U186" s="7">
        <f t="shared" si="28"/>
        <v>71.575000000000003</v>
      </c>
      <c r="V186" s="7">
        <f t="shared" si="29"/>
        <v>71.400000000000006</v>
      </c>
    </row>
    <row r="187" spans="1:22" ht="13.5" x14ac:dyDescent="0.25">
      <c r="A187" s="3">
        <f>RSI!A187</f>
        <v>42578</v>
      </c>
      <c r="B187" s="2">
        <f>RSI!B187</f>
        <v>6.9226999999999999</v>
      </c>
      <c r="C187" s="2">
        <f>RSI!I187</f>
        <v>49.28955384867794</v>
      </c>
      <c r="D187" s="2">
        <f>MACD!E187</f>
        <v>-7.4992144706050645E-2</v>
      </c>
      <c r="E187" s="2">
        <f>MACD!F187</f>
        <v>-6.3390773987796106E-2</v>
      </c>
      <c r="F187" s="2">
        <f>'Moving Avg'!D187</f>
        <v>6.9564199999999996</v>
      </c>
      <c r="G187" s="2">
        <f>'Moving Avg'!F187</f>
        <v>6.8852750000000018</v>
      </c>
      <c r="H187" s="2">
        <f>'Moving Avg'!G187</f>
        <v>6.9205099999999993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25</v>
      </c>
      <c r="N187" s="7">
        <f t="shared" si="21"/>
        <v>45</v>
      </c>
      <c r="O187" s="7">
        <f t="shared" si="22"/>
        <v>75</v>
      </c>
      <c r="P187" s="7">
        <f t="shared" si="23"/>
        <v>16.5</v>
      </c>
      <c r="Q187" s="8">
        <f t="shared" si="24"/>
        <v>38.225000000000001</v>
      </c>
      <c r="R187" s="8">
        <f t="shared" si="25"/>
        <v>44.375</v>
      </c>
      <c r="S187" s="8">
        <f t="shared" si="26"/>
        <v>36.674999999999997</v>
      </c>
      <c r="T187" s="8">
        <f t="shared" si="27"/>
        <v>40.375</v>
      </c>
      <c r="U187" s="7">
        <f t="shared" si="28"/>
        <v>39.758333333333333</v>
      </c>
      <c r="V187" s="7">
        <f t="shared" si="29"/>
        <v>39.912499999999994</v>
      </c>
    </row>
    <row r="188" spans="1:22" ht="13.5" x14ac:dyDescent="0.25">
      <c r="A188" s="3">
        <f>RSI!A188</f>
        <v>42579</v>
      </c>
      <c r="B188" s="2">
        <f>RSI!B188</f>
        <v>6.9272</v>
      </c>
      <c r="C188" s="2">
        <f>RSI!I188</f>
        <v>49.545446928022415</v>
      </c>
      <c r="D188" s="2">
        <f>MACD!E188</f>
        <v>-5.1787033525587667E-2</v>
      </c>
      <c r="E188" s="2">
        <f>MACD!F188</f>
        <v>-6.1070025895354423E-2</v>
      </c>
      <c r="F188" s="2">
        <f>'Moving Avg'!D188</f>
        <v>6.9351399999999996</v>
      </c>
      <c r="G188" s="2">
        <f>'Moving Avg'!F188</f>
        <v>6.8946750000000012</v>
      </c>
      <c r="H188" s="2">
        <f>'Moving Avg'!G188</f>
        <v>6.9116599999999995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BULLISH DIVERGENCE</v>
      </c>
      <c r="M188" s="7">
        <f t="shared" si="20"/>
        <v>25</v>
      </c>
      <c r="N188" s="7">
        <f t="shared" si="21"/>
        <v>0</v>
      </c>
      <c r="O188" s="7">
        <f t="shared" si="22"/>
        <v>75</v>
      </c>
      <c r="P188" s="7">
        <f t="shared" si="23"/>
        <v>66.5</v>
      </c>
      <c r="Q188" s="8">
        <f t="shared" si="24"/>
        <v>29.975000000000001</v>
      </c>
      <c r="R188" s="8">
        <f t="shared" si="25"/>
        <v>47.875</v>
      </c>
      <c r="S188" s="8">
        <f t="shared" si="26"/>
        <v>52.424999999999997</v>
      </c>
      <c r="T188" s="8">
        <f t="shared" si="27"/>
        <v>41.625</v>
      </c>
      <c r="U188" s="7">
        <f t="shared" si="28"/>
        <v>43.42499999999999</v>
      </c>
      <c r="V188" s="7">
        <f t="shared" si="29"/>
        <v>42.974999999999994</v>
      </c>
    </row>
    <row r="189" spans="1:22" ht="13.5" x14ac:dyDescent="0.25">
      <c r="A189" s="3">
        <f>RSI!A189</f>
        <v>42580</v>
      </c>
      <c r="B189" s="2">
        <f>RSI!B189</f>
        <v>6.7408999999999999</v>
      </c>
      <c r="C189" s="2">
        <f>RSI!I189</f>
        <v>40.445885150215325</v>
      </c>
      <c r="D189" s="2">
        <f>MACD!E189</f>
        <v>-1.4214515836899366E-2</v>
      </c>
      <c r="E189" s="2">
        <f>MACD!F189</f>
        <v>-5.1698923883663414E-2</v>
      </c>
      <c r="F189" s="2">
        <f>'Moving Avg'!D189</f>
        <v>6.8863599999999989</v>
      </c>
      <c r="G189" s="2">
        <f>'Moving Avg'!F189</f>
        <v>6.8984550000000029</v>
      </c>
      <c r="H189" s="2">
        <f>'Moving Avg'!G189</f>
        <v>6.9012580000000003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BULLISH DIVERGENCE</v>
      </c>
      <c r="M189" s="7">
        <f t="shared" si="20"/>
        <v>25</v>
      </c>
      <c r="N189" s="7">
        <f t="shared" si="21"/>
        <v>0</v>
      </c>
      <c r="O189" s="7">
        <f t="shared" si="22"/>
        <v>75</v>
      </c>
      <c r="P189" s="7">
        <f t="shared" si="23"/>
        <v>66.5</v>
      </c>
      <c r="Q189" s="8">
        <f t="shared" si="24"/>
        <v>29.975000000000001</v>
      </c>
      <c r="R189" s="8">
        <f t="shared" si="25"/>
        <v>47.875</v>
      </c>
      <c r="S189" s="8">
        <f t="shared" si="26"/>
        <v>52.424999999999997</v>
      </c>
      <c r="T189" s="8">
        <f t="shared" si="27"/>
        <v>41.625</v>
      </c>
      <c r="U189" s="7">
        <f t="shared" si="28"/>
        <v>43.42499999999999</v>
      </c>
      <c r="V189" s="7">
        <f t="shared" si="29"/>
        <v>42.974999999999994</v>
      </c>
    </row>
    <row r="190" spans="1:22" ht="13.5" x14ac:dyDescent="0.25">
      <c r="A190" s="3">
        <f>RSI!A190</f>
        <v>42583</v>
      </c>
      <c r="B190" s="2">
        <f>RSI!B190</f>
        <v>6.9183000000000003</v>
      </c>
      <c r="C190" s="2">
        <f>RSI!I190</f>
        <v>49.884609264242421</v>
      </c>
      <c r="D190" s="2">
        <f>MACD!E190</f>
        <v>5.5795024757410161E-3</v>
      </c>
      <c r="E190" s="2">
        <f>MACD!F190</f>
        <v>-4.0243238611782528E-2</v>
      </c>
      <c r="F190" s="2">
        <f>'Moving Avg'!D190</f>
        <v>6.8863600000000007</v>
      </c>
      <c r="G190" s="2">
        <f>'Moving Avg'!F190</f>
        <v>6.9106700000000005</v>
      </c>
      <c r="H190" s="2">
        <f>'Moving Avg'!G190</f>
        <v>6.8970140000000004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0</v>
      </c>
      <c r="O190" s="7">
        <f t="shared" si="22"/>
        <v>75</v>
      </c>
      <c r="P190" s="7">
        <f t="shared" si="23"/>
        <v>49.5</v>
      </c>
      <c r="Q190" s="8">
        <f t="shared" si="24"/>
        <v>27.425000000000001</v>
      </c>
      <c r="R190" s="8">
        <f t="shared" si="25"/>
        <v>43.625</v>
      </c>
      <c r="S190" s="8">
        <f t="shared" si="26"/>
        <v>44.775000000000006</v>
      </c>
      <c r="T190" s="8">
        <f t="shared" si="27"/>
        <v>37.375</v>
      </c>
      <c r="U190" s="7">
        <f t="shared" si="28"/>
        <v>38.608333333333334</v>
      </c>
      <c r="V190" s="7">
        <f t="shared" si="29"/>
        <v>38.299999999999997</v>
      </c>
    </row>
    <row r="191" spans="1:22" ht="13.5" x14ac:dyDescent="0.25">
      <c r="A191" s="3">
        <f>RSI!A191</f>
        <v>42584</v>
      </c>
      <c r="B191" s="2">
        <f>RSI!B191</f>
        <v>6.9226999999999999</v>
      </c>
      <c r="C191" s="2">
        <f>RSI!I191</f>
        <v>50.095871435375564</v>
      </c>
      <c r="D191" s="2">
        <f>MACD!E191</f>
        <v>4.2736250571460133E-3</v>
      </c>
      <c r="E191" s="2">
        <f>MACD!F191</f>
        <v>-3.1339865877996816E-2</v>
      </c>
      <c r="F191" s="2">
        <f>'Moving Avg'!D191</f>
        <v>6.8863600000000007</v>
      </c>
      <c r="G191" s="2">
        <f>'Moving Avg'!F191</f>
        <v>6.9198449999999996</v>
      </c>
      <c r="H191" s="2">
        <f>'Moving Avg'!G191</f>
        <v>6.8919880000000004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0</v>
      </c>
      <c r="O191" s="7">
        <f t="shared" si="22"/>
        <v>75</v>
      </c>
      <c r="P191" s="7">
        <f t="shared" si="23"/>
        <v>49.5</v>
      </c>
      <c r="Q191" s="8">
        <f t="shared" si="24"/>
        <v>27.425000000000001</v>
      </c>
      <c r="R191" s="8">
        <f t="shared" si="25"/>
        <v>43.625</v>
      </c>
      <c r="S191" s="8">
        <f t="shared" si="26"/>
        <v>44.775000000000006</v>
      </c>
      <c r="T191" s="8">
        <f t="shared" si="27"/>
        <v>37.375</v>
      </c>
      <c r="U191" s="7">
        <f t="shared" si="28"/>
        <v>38.608333333333334</v>
      </c>
      <c r="V191" s="7">
        <f t="shared" si="29"/>
        <v>38.299999999999997</v>
      </c>
    </row>
    <row r="192" spans="1:22" ht="13.5" x14ac:dyDescent="0.25">
      <c r="A192" s="3">
        <f>RSI!A192</f>
        <v>42585</v>
      </c>
      <c r="B192" s="2">
        <f>RSI!B192</f>
        <v>6.9448999999999996</v>
      </c>
      <c r="C192" s="2">
        <f>RSI!I192</f>
        <v>51.213343448987189</v>
      </c>
      <c r="D192" s="2">
        <f>MACD!E192</f>
        <v>1.924567408750999E-2</v>
      </c>
      <c r="E192" s="2">
        <f>MACD!F192</f>
        <v>-2.1222757884895457E-2</v>
      </c>
      <c r="F192" s="2">
        <f>'Moving Avg'!D192</f>
        <v>6.8907999999999987</v>
      </c>
      <c r="G192" s="2">
        <f>'Moving Avg'!F192</f>
        <v>6.9322600000000012</v>
      </c>
      <c r="H192" s="2">
        <f>'Moving Avg'!G192</f>
        <v>6.8900140000000007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  <c r="M192" s="7">
        <f t="shared" si="20"/>
        <v>25</v>
      </c>
      <c r="N192" s="7">
        <f t="shared" si="21"/>
        <v>0</v>
      </c>
      <c r="O192" s="7">
        <f t="shared" si="22"/>
        <v>75</v>
      </c>
      <c r="P192" s="7">
        <f t="shared" si="23"/>
        <v>100</v>
      </c>
      <c r="Q192" s="8">
        <f t="shared" si="24"/>
        <v>35</v>
      </c>
      <c r="R192" s="8">
        <f t="shared" si="25"/>
        <v>56.25</v>
      </c>
      <c r="S192" s="8">
        <f t="shared" si="26"/>
        <v>67.5</v>
      </c>
      <c r="T192" s="8">
        <f t="shared" si="27"/>
        <v>50</v>
      </c>
      <c r="U192" s="7">
        <f t="shared" si="28"/>
        <v>52.916666666666664</v>
      </c>
      <c r="V192" s="7">
        <f t="shared" si="29"/>
        <v>52.1875</v>
      </c>
    </row>
    <row r="193" spans="1:22" ht="13.5" x14ac:dyDescent="0.25">
      <c r="A193" s="3">
        <f>RSI!A193</f>
        <v>42586</v>
      </c>
      <c r="B193" s="2">
        <f>RSI!B193</f>
        <v>6.9493</v>
      </c>
      <c r="C193" s="2">
        <f>RSI!I193</f>
        <v>51.445411227375502</v>
      </c>
      <c r="D193" s="2">
        <f>MACD!E193</f>
        <v>3.1441488295487652E-2</v>
      </c>
      <c r="E193" s="2">
        <f>MACD!F193</f>
        <v>-1.0689908648818833E-2</v>
      </c>
      <c r="F193" s="2">
        <f>'Moving Avg'!D193</f>
        <v>6.8952200000000001</v>
      </c>
      <c r="G193" s="2">
        <f>'Moving Avg'!F193</f>
        <v>6.9360299999999997</v>
      </c>
      <c r="H193" s="2">
        <f>'Moving Avg'!G193</f>
        <v>6.8882160000000026</v>
      </c>
      <c r="I193" s="2">
        <f>'Moving Avg'!H193</f>
        <v>0</v>
      </c>
      <c r="J193" s="5" t="str">
        <f>OBV!F193</f>
        <v>BULLISH</v>
      </c>
      <c r="K193" s="5" t="str">
        <f>OBV!G193</f>
        <v>STRONG</v>
      </c>
      <c r="L193" s="5" t="str">
        <f>OBV!H193</f>
        <v>CONFIRMED BULLISH</v>
      </c>
      <c r="M193" s="7">
        <f t="shared" si="20"/>
        <v>25</v>
      </c>
      <c r="N193" s="7">
        <f t="shared" si="21"/>
        <v>0</v>
      </c>
      <c r="O193" s="7">
        <f t="shared" si="22"/>
        <v>75</v>
      </c>
      <c r="P193" s="7">
        <f t="shared" si="23"/>
        <v>100</v>
      </c>
      <c r="Q193" s="8">
        <f t="shared" si="24"/>
        <v>35</v>
      </c>
      <c r="R193" s="8">
        <f t="shared" si="25"/>
        <v>56.25</v>
      </c>
      <c r="S193" s="8">
        <f t="shared" si="26"/>
        <v>67.5</v>
      </c>
      <c r="T193" s="8">
        <f t="shared" si="27"/>
        <v>50</v>
      </c>
      <c r="U193" s="7">
        <f t="shared" si="28"/>
        <v>52.916666666666664</v>
      </c>
      <c r="V193" s="7">
        <f t="shared" si="29"/>
        <v>52.1875</v>
      </c>
    </row>
    <row r="194" spans="1:22" ht="13.5" x14ac:dyDescent="0.25">
      <c r="A194" s="3">
        <f>RSI!A194</f>
        <v>42587</v>
      </c>
      <c r="B194" s="2">
        <f>RSI!B194</f>
        <v>6.8784000000000001</v>
      </c>
      <c r="C194" s="2">
        <f>RSI!I194</f>
        <v>47.522643268007833</v>
      </c>
      <c r="D194" s="2">
        <f>MACD!E194</f>
        <v>3.9343149133127753E-2</v>
      </c>
      <c r="E194" s="2">
        <f>MACD!F194</f>
        <v>-6.8329709242951654E-4</v>
      </c>
      <c r="F194" s="2">
        <f>'Moving Avg'!D194</f>
        <v>6.9227200000000009</v>
      </c>
      <c r="G194" s="2">
        <f>'Moving Avg'!F194</f>
        <v>6.9382500000000009</v>
      </c>
      <c r="H194" s="2">
        <f>'Moving Avg'!G194</f>
        <v>6.8823040000000013</v>
      </c>
      <c r="I194" s="2">
        <f>'Moving Avg'!H194</f>
        <v>0</v>
      </c>
      <c r="J194" s="5" t="str">
        <f>OBV!F194</f>
        <v>BULLISH</v>
      </c>
      <c r="K194" s="5" t="str">
        <f>OBV!G194</f>
        <v>STRONG</v>
      </c>
      <c r="L194" s="5" t="str">
        <f>OBV!H194</f>
        <v>CONFIRMED BULLISH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75</v>
      </c>
      <c r="P194" s="7">
        <f t="shared" ref="P194:P257" si="33">IF(L194="confirmed bullish", 34, IF(L194="bullish divergence",17, 0))+IF(J194="bullish",33,IF(J194="bearish",0,16.5))+IF(K194="strong",33,IF(K194="weak",0,16.5))</f>
        <v>100</v>
      </c>
      <c r="Q194" s="8">
        <f t="shared" si="24"/>
        <v>35</v>
      </c>
      <c r="R194" s="8">
        <f t="shared" si="25"/>
        <v>56.25</v>
      </c>
      <c r="S194" s="8">
        <f t="shared" si="26"/>
        <v>67.5</v>
      </c>
      <c r="T194" s="8">
        <f t="shared" si="27"/>
        <v>50</v>
      </c>
      <c r="U194" s="7">
        <f t="shared" si="28"/>
        <v>52.916666666666664</v>
      </c>
      <c r="V194" s="7">
        <f t="shared" si="29"/>
        <v>52.1875</v>
      </c>
    </row>
    <row r="195" spans="1:22" ht="13.5" x14ac:dyDescent="0.25">
      <c r="A195" s="3">
        <f>RSI!A195</f>
        <v>42590</v>
      </c>
      <c r="B195" s="2">
        <f>RSI!B195</f>
        <v>6.8827999999999996</v>
      </c>
      <c r="C195" s="2">
        <f>RSI!I195</f>
        <v>47.788716674002906</v>
      </c>
      <c r="D195" s="2">
        <f>MACD!E195</f>
        <v>3.5741394528622905E-2</v>
      </c>
      <c r="E195" s="2">
        <f>MACD!F195</f>
        <v>6.6016412317809678E-3</v>
      </c>
      <c r="F195" s="2">
        <f>'Moving Avg'!D195</f>
        <v>6.9156199999999997</v>
      </c>
      <c r="G195" s="2">
        <f>'Moving Avg'!F195</f>
        <v>6.9360300000000006</v>
      </c>
      <c r="H195" s="2">
        <f>'Moving Avg'!G195</f>
        <v>6.8790020000000016</v>
      </c>
      <c r="I195" s="2">
        <f>'Moving Avg'!H195</f>
        <v>0</v>
      </c>
      <c r="J195" s="5" t="str">
        <f>OBV!F195</f>
        <v>BULLISH</v>
      </c>
      <c r="K195" s="5" t="str">
        <f>OBV!G195</f>
        <v>STRONG</v>
      </c>
      <c r="L195" s="5" t="str">
        <f>OBV!H195</f>
        <v>BULLISH DIVERGENCE</v>
      </c>
      <c r="M195" s="7">
        <f t="shared" si="30"/>
        <v>25</v>
      </c>
      <c r="N195" s="7">
        <f t="shared" si="31"/>
        <v>0</v>
      </c>
      <c r="O195" s="7">
        <f t="shared" si="32"/>
        <v>75</v>
      </c>
      <c r="P195" s="7">
        <f t="shared" si="33"/>
        <v>83</v>
      </c>
      <c r="Q195" s="8">
        <f t="shared" ref="Q195:Q258" si="34">0.35*M195+N195*0.35+O195*0.15+P195*0.15</f>
        <v>32.450000000000003</v>
      </c>
      <c r="R195" s="8">
        <f t="shared" ref="R195:R258" si="35">M195*0.2+N195*0.2+O195*0.35+P195*0.25</f>
        <v>52</v>
      </c>
      <c r="S195" s="8">
        <f t="shared" ref="S195:S258" si="36">M195*0.15+N195*0.15+O195*0.25+P195*0.45</f>
        <v>59.85</v>
      </c>
      <c r="T195" s="8">
        <f t="shared" ref="T195:T258" si="37">0.25*SUM(M195:P195)</f>
        <v>45.75</v>
      </c>
      <c r="U195" s="7">
        <f t="shared" ref="U195:U258" si="38">SUM(Q195:S195)/3</f>
        <v>48.1</v>
      </c>
      <c r="V195" s="7">
        <f t="shared" ref="V195:V258" si="39">SUM(Q195:T195)/4</f>
        <v>47.512500000000003</v>
      </c>
    </row>
    <row r="196" spans="1:22" ht="13.5" x14ac:dyDescent="0.25">
      <c r="A196" s="3">
        <f>RSI!A196</f>
        <v>42591</v>
      </c>
      <c r="B196" s="2">
        <f>RSI!B196</f>
        <v>6.7853000000000003</v>
      </c>
      <c r="C196" s="2">
        <f>RSI!I196</f>
        <v>42.630637891275001</v>
      </c>
      <c r="D196" s="2">
        <f>MACD!E196</f>
        <v>4.0815901382316611E-2</v>
      </c>
      <c r="E196" s="2">
        <f>MACD!F196</f>
        <v>1.3444493261888096E-2</v>
      </c>
      <c r="F196" s="2">
        <f>'Moving Avg'!D196</f>
        <v>6.8881399999999999</v>
      </c>
      <c r="G196" s="2">
        <f>'Moving Avg'!F196</f>
        <v>6.9338150000000009</v>
      </c>
      <c r="H196" s="2">
        <f>'Moving Avg'!G196</f>
        <v>6.872968000000002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BULLISH DIVERGENCE</v>
      </c>
      <c r="M196" s="7">
        <f t="shared" si="30"/>
        <v>25</v>
      </c>
      <c r="N196" s="7">
        <f t="shared" si="31"/>
        <v>0</v>
      </c>
      <c r="O196" s="7">
        <f t="shared" si="32"/>
        <v>75</v>
      </c>
      <c r="P196" s="7">
        <f t="shared" si="33"/>
        <v>66.5</v>
      </c>
      <c r="Q196" s="8">
        <f t="shared" si="34"/>
        <v>29.975000000000001</v>
      </c>
      <c r="R196" s="8">
        <f t="shared" si="35"/>
        <v>47.875</v>
      </c>
      <c r="S196" s="8">
        <f t="shared" si="36"/>
        <v>52.424999999999997</v>
      </c>
      <c r="T196" s="8">
        <f t="shared" si="37"/>
        <v>41.625</v>
      </c>
      <c r="U196" s="7">
        <f t="shared" si="38"/>
        <v>43.42499999999999</v>
      </c>
      <c r="V196" s="7">
        <f t="shared" si="39"/>
        <v>42.974999999999994</v>
      </c>
    </row>
    <row r="197" spans="1:22" ht="13.5" x14ac:dyDescent="0.25">
      <c r="A197" s="3">
        <f>RSI!A197</f>
        <v>42592</v>
      </c>
      <c r="B197" s="2">
        <f>RSI!B197</f>
        <v>6.8738999999999999</v>
      </c>
      <c r="C197" s="2">
        <f>RSI!I197</f>
        <v>48.111484395458348</v>
      </c>
      <c r="D197" s="2">
        <f>MACD!E197</f>
        <v>3.9329365140825523E-2</v>
      </c>
      <c r="E197" s="2">
        <f>MACD!F197</f>
        <v>1.8621467637675582E-2</v>
      </c>
      <c r="F197" s="2">
        <f>'Moving Avg'!D197</f>
        <v>6.8739400000000002</v>
      </c>
      <c r="G197" s="2">
        <f>'Moving Avg'!F197</f>
        <v>6.9315949999999997</v>
      </c>
      <c r="H197" s="2">
        <f>'Moving Avg'!G197</f>
        <v>6.8712260000000027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BULLISH DIVERGENCE</v>
      </c>
      <c r="M197" s="7">
        <f t="shared" si="30"/>
        <v>25</v>
      </c>
      <c r="N197" s="7">
        <f t="shared" si="31"/>
        <v>0</v>
      </c>
      <c r="O197" s="7">
        <f t="shared" si="32"/>
        <v>75</v>
      </c>
      <c r="P197" s="7">
        <f t="shared" si="33"/>
        <v>66.5</v>
      </c>
      <c r="Q197" s="8">
        <f t="shared" si="34"/>
        <v>29.975000000000001</v>
      </c>
      <c r="R197" s="8">
        <f t="shared" si="35"/>
        <v>47.875</v>
      </c>
      <c r="S197" s="8">
        <f t="shared" si="36"/>
        <v>52.424999999999997</v>
      </c>
      <c r="T197" s="8">
        <f t="shared" si="37"/>
        <v>41.625</v>
      </c>
      <c r="U197" s="7">
        <f t="shared" si="38"/>
        <v>43.42499999999999</v>
      </c>
      <c r="V197" s="7">
        <f t="shared" si="39"/>
        <v>42.974999999999994</v>
      </c>
    </row>
    <row r="198" spans="1:22" ht="13.5" x14ac:dyDescent="0.25">
      <c r="A198" s="3">
        <f>RSI!A198</f>
        <v>42593</v>
      </c>
      <c r="B198" s="2">
        <f>RSI!B198</f>
        <v>6.8163</v>
      </c>
      <c r="C198" s="2">
        <f>RSI!I198</f>
        <v>45.095205901450392</v>
      </c>
      <c r="D198" s="2">
        <f>MACD!E198</f>
        <v>4.323160181611474E-2</v>
      </c>
      <c r="E198" s="2">
        <f>MACD!F198</f>
        <v>2.3543494473363416E-2</v>
      </c>
      <c r="F198" s="2">
        <f>'Moving Avg'!D198</f>
        <v>6.84734</v>
      </c>
      <c r="G198" s="2">
        <f>'Moving Avg'!F198</f>
        <v>6.9220600000000019</v>
      </c>
      <c r="H198" s="2">
        <f>'Moving Avg'!G198</f>
        <v>6.8684200000000022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  <c r="M198" s="7">
        <f t="shared" si="30"/>
        <v>25</v>
      </c>
      <c r="N198" s="7">
        <f t="shared" si="31"/>
        <v>0</v>
      </c>
      <c r="O198" s="7">
        <f t="shared" si="32"/>
        <v>75</v>
      </c>
      <c r="P198" s="7">
        <f t="shared" si="33"/>
        <v>16.5</v>
      </c>
      <c r="Q198" s="8">
        <f t="shared" si="34"/>
        <v>22.475000000000001</v>
      </c>
      <c r="R198" s="8">
        <f t="shared" si="35"/>
        <v>35.375</v>
      </c>
      <c r="S198" s="8">
        <f t="shared" si="36"/>
        <v>29.925000000000001</v>
      </c>
      <c r="T198" s="8">
        <f t="shared" si="37"/>
        <v>29.125</v>
      </c>
      <c r="U198" s="7">
        <f t="shared" si="38"/>
        <v>29.258333333333336</v>
      </c>
      <c r="V198" s="7">
        <f t="shared" si="39"/>
        <v>29.225000000000001</v>
      </c>
    </row>
    <row r="199" spans="1:22" ht="13.5" x14ac:dyDescent="0.25">
      <c r="A199" s="3">
        <f>RSI!A199</f>
        <v>42594</v>
      </c>
      <c r="B199" s="2">
        <f>RSI!B199</f>
        <v>6.7941000000000003</v>
      </c>
      <c r="C199" s="2">
        <f>RSI!I199</f>
        <v>43.951507199677451</v>
      </c>
      <c r="D199" s="2">
        <f>MACD!E199</f>
        <v>2.0042965572353744E-2</v>
      </c>
      <c r="E199" s="2">
        <f>MACD!F199</f>
        <v>2.2843388693161486E-2</v>
      </c>
      <c r="F199" s="2">
        <f>'Moving Avg'!D199</f>
        <v>6.8304799999999997</v>
      </c>
      <c r="G199" s="2">
        <f>'Moving Avg'!F199</f>
        <v>6.9100850000000005</v>
      </c>
      <c r="H199" s="2">
        <f>'Moving Avg'!G199</f>
        <v>6.8651700000000018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  <c r="M199" s="7">
        <f t="shared" si="30"/>
        <v>25</v>
      </c>
      <c r="N199" s="7">
        <f t="shared" si="31"/>
        <v>45</v>
      </c>
      <c r="O199" s="7">
        <f t="shared" si="32"/>
        <v>75</v>
      </c>
      <c r="P199" s="7">
        <f t="shared" si="33"/>
        <v>16.5</v>
      </c>
      <c r="Q199" s="8">
        <f t="shared" si="34"/>
        <v>38.225000000000001</v>
      </c>
      <c r="R199" s="8">
        <f t="shared" si="35"/>
        <v>44.375</v>
      </c>
      <c r="S199" s="8">
        <f t="shared" si="36"/>
        <v>36.674999999999997</v>
      </c>
      <c r="T199" s="8">
        <f t="shared" si="37"/>
        <v>40.375</v>
      </c>
      <c r="U199" s="7">
        <f t="shared" si="38"/>
        <v>39.758333333333333</v>
      </c>
      <c r="V199" s="7">
        <f t="shared" si="39"/>
        <v>39.912499999999994</v>
      </c>
    </row>
    <row r="200" spans="1:22" ht="13.5" x14ac:dyDescent="0.25">
      <c r="A200" s="3">
        <f>RSI!A200</f>
        <v>42597</v>
      </c>
      <c r="B200" s="2">
        <f>RSI!B200</f>
        <v>6.8207000000000004</v>
      </c>
      <c r="C200" s="2">
        <f>RSI!I200</f>
        <v>45.727631572540488</v>
      </c>
      <c r="D200" s="2">
        <f>MACD!E200</f>
        <v>2.6362490275136707E-2</v>
      </c>
      <c r="E200" s="2">
        <f>MACD!F200</f>
        <v>2.3547209009556529E-2</v>
      </c>
      <c r="F200" s="2">
        <f>'Moving Avg'!D200</f>
        <v>6.81806</v>
      </c>
      <c r="G200" s="2">
        <f>'Moving Avg'!F200</f>
        <v>6.8994400000000011</v>
      </c>
      <c r="H200" s="2">
        <f>'Moving Avg'!G200</f>
        <v>6.8641900000000007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  <c r="M200" s="7">
        <f t="shared" si="30"/>
        <v>25</v>
      </c>
      <c r="N200" s="7">
        <f t="shared" si="31"/>
        <v>0</v>
      </c>
      <c r="O200" s="7">
        <f t="shared" si="32"/>
        <v>75</v>
      </c>
      <c r="P200" s="7">
        <f t="shared" si="33"/>
        <v>16.5</v>
      </c>
      <c r="Q200" s="8">
        <f t="shared" si="34"/>
        <v>22.475000000000001</v>
      </c>
      <c r="R200" s="8">
        <f t="shared" si="35"/>
        <v>35.375</v>
      </c>
      <c r="S200" s="8">
        <f t="shared" si="36"/>
        <v>29.925000000000001</v>
      </c>
      <c r="T200" s="8">
        <f t="shared" si="37"/>
        <v>29.125</v>
      </c>
      <c r="U200" s="7">
        <f t="shared" si="38"/>
        <v>29.258333333333336</v>
      </c>
      <c r="V200" s="7">
        <f t="shared" si="39"/>
        <v>29.225000000000001</v>
      </c>
    </row>
    <row r="201" spans="1:22" ht="13.5" x14ac:dyDescent="0.25">
      <c r="A201" s="3">
        <f>RSI!A201</f>
        <v>42598</v>
      </c>
      <c r="B201" s="2">
        <f>RSI!B201</f>
        <v>6.9183000000000003</v>
      </c>
      <c r="C201" s="2">
        <f>RSI!I201</f>
        <v>51.767186008867618</v>
      </c>
      <c r="D201" s="2">
        <f>MACD!E201</f>
        <v>2.5572801762784536E-2</v>
      </c>
      <c r="E201" s="2">
        <f>MACD!F201</f>
        <v>2.3952327560202134E-2</v>
      </c>
      <c r="F201" s="2">
        <f>'Moving Avg'!D201</f>
        <v>6.8446600000000002</v>
      </c>
      <c r="G201" s="2">
        <f>'Moving Avg'!F201</f>
        <v>6.8994400000000002</v>
      </c>
      <c r="H201" s="2">
        <f>'Moving Avg'!G201</f>
        <v>6.8729899999999997</v>
      </c>
      <c r="I201" s="2">
        <f>'Moving Avg'!H201</f>
        <v>6.8468524999999962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0</v>
      </c>
      <c r="O201" s="7">
        <f t="shared" si="32"/>
        <v>0</v>
      </c>
      <c r="P201" s="7">
        <f t="shared" si="33"/>
        <v>83.5</v>
      </c>
      <c r="Q201" s="8">
        <f t="shared" si="34"/>
        <v>21.274999999999999</v>
      </c>
      <c r="R201" s="8">
        <f t="shared" si="35"/>
        <v>25.875</v>
      </c>
      <c r="S201" s="8">
        <f t="shared" si="36"/>
        <v>41.325000000000003</v>
      </c>
      <c r="T201" s="8">
        <f t="shared" si="37"/>
        <v>27.125</v>
      </c>
      <c r="U201" s="7">
        <f t="shared" si="38"/>
        <v>29.491666666666664</v>
      </c>
      <c r="V201" s="7">
        <f t="shared" si="39"/>
        <v>28.9</v>
      </c>
    </row>
    <row r="202" spans="1:22" ht="13.5" x14ac:dyDescent="0.25">
      <c r="A202" s="3">
        <f>RSI!A202</f>
        <v>42599</v>
      </c>
      <c r="B202" s="2">
        <f>RSI!B202</f>
        <v>6.7986000000000004</v>
      </c>
      <c r="C202" s="2">
        <f>RSI!I202</f>
        <v>45.133510070587434</v>
      </c>
      <c r="D202" s="2">
        <f>MACD!E202</f>
        <v>3.6994865728745552E-2</v>
      </c>
      <c r="E202" s="2">
        <f>MACD!F202</f>
        <v>2.6560835193910819E-2</v>
      </c>
      <c r="F202" s="2">
        <f>'Moving Avg'!D202</f>
        <v>6.829600000000001</v>
      </c>
      <c r="G202" s="2">
        <f>'Moving Avg'!F202</f>
        <v>6.8876899999999992</v>
      </c>
      <c r="H202" s="2">
        <f>'Moving Avg'!G202</f>
        <v>6.876786000000001</v>
      </c>
      <c r="I202" s="2">
        <f>'Moving Avg'!H202</f>
        <v>6.8513419999999972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  <c r="M202" s="7">
        <f t="shared" si="30"/>
        <v>25</v>
      </c>
      <c r="N202" s="7">
        <f t="shared" si="31"/>
        <v>0</v>
      </c>
      <c r="O202" s="7">
        <f t="shared" si="32"/>
        <v>0</v>
      </c>
      <c r="P202" s="7">
        <f t="shared" si="33"/>
        <v>16.5</v>
      </c>
      <c r="Q202" s="8">
        <f t="shared" si="34"/>
        <v>11.225</v>
      </c>
      <c r="R202" s="8">
        <f t="shared" si="35"/>
        <v>9.125</v>
      </c>
      <c r="S202" s="8">
        <f t="shared" si="36"/>
        <v>11.175000000000001</v>
      </c>
      <c r="T202" s="8">
        <f t="shared" si="37"/>
        <v>10.375</v>
      </c>
      <c r="U202" s="7">
        <f t="shared" si="38"/>
        <v>10.508333333333335</v>
      </c>
      <c r="V202" s="7">
        <f t="shared" si="39"/>
        <v>10.475000000000001</v>
      </c>
    </row>
    <row r="203" spans="1:22" ht="13.5" x14ac:dyDescent="0.25">
      <c r="A203" s="3">
        <f>RSI!A203</f>
        <v>42600</v>
      </c>
      <c r="B203" s="2">
        <f>RSI!B203</f>
        <v>6.6566000000000001</v>
      </c>
      <c r="C203" s="2">
        <f>RSI!I203</f>
        <v>38.784113658909369</v>
      </c>
      <c r="D203" s="2">
        <f>MACD!E203</f>
        <v>5.8384860394625981E-2</v>
      </c>
      <c r="E203" s="2">
        <f>MACD!F203</f>
        <v>3.2925640234053852E-2</v>
      </c>
      <c r="F203" s="2">
        <f>'Moving Avg'!D203</f>
        <v>6.7976600000000005</v>
      </c>
      <c r="G203" s="2">
        <f>'Moving Avg'!F203</f>
        <v>6.8688400000000005</v>
      </c>
      <c r="H203" s="2">
        <f>'Moving Avg'!G203</f>
        <v>6.8829600000000006</v>
      </c>
      <c r="I203" s="2">
        <f>'Moving Avg'!H203</f>
        <v>6.8549404999999979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  <c r="M203" s="7">
        <f t="shared" si="30"/>
        <v>25</v>
      </c>
      <c r="N203" s="7">
        <f t="shared" si="31"/>
        <v>0</v>
      </c>
      <c r="O203" s="7">
        <f t="shared" si="32"/>
        <v>0</v>
      </c>
      <c r="P203" s="7">
        <f t="shared" si="33"/>
        <v>16.5</v>
      </c>
      <c r="Q203" s="8">
        <f t="shared" si="34"/>
        <v>11.225</v>
      </c>
      <c r="R203" s="8">
        <f t="shared" si="35"/>
        <v>9.125</v>
      </c>
      <c r="S203" s="8">
        <f t="shared" si="36"/>
        <v>11.175000000000001</v>
      </c>
      <c r="T203" s="8">
        <f t="shared" si="37"/>
        <v>10.375</v>
      </c>
      <c r="U203" s="7">
        <f t="shared" si="38"/>
        <v>10.508333333333335</v>
      </c>
      <c r="V203" s="7">
        <f t="shared" si="39"/>
        <v>10.475000000000001</v>
      </c>
    </row>
    <row r="204" spans="1:22" ht="13.5" x14ac:dyDescent="0.25">
      <c r="A204" s="3">
        <f>RSI!A204</f>
        <v>42601</v>
      </c>
      <c r="B204" s="2">
        <f>RSI!B204</f>
        <v>6.5724</v>
      </c>
      <c r="C204" s="2">
        <f>RSI!I204</f>
        <v>35.587168427548903</v>
      </c>
      <c r="D204" s="2">
        <f>MACD!E204</f>
        <v>7.3143005954565687E-2</v>
      </c>
      <c r="E204" s="2">
        <f>MACD!F204</f>
        <v>4.0969113378156216E-2</v>
      </c>
      <c r="F204" s="2">
        <f>'Moving Avg'!D204</f>
        <v>6.7533200000000004</v>
      </c>
      <c r="G204" s="2">
        <f>'Moving Avg'!F204</f>
        <v>6.8482200000000004</v>
      </c>
      <c r="H204" s="2">
        <f>'Moving Avg'!G204</f>
        <v>6.8883200000000011</v>
      </c>
      <c r="I204" s="2">
        <f>'Moving Avg'!H204</f>
        <v>6.8563259999999984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  <c r="M204" s="7">
        <f t="shared" si="30"/>
        <v>25</v>
      </c>
      <c r="N204" s="7">
        <f t="shared" si="31"/>
        <v>0</v>
      </c>
      <c r="O204" s="7">
        <f t="shared" si="32"/>
        <v>0</v>
      </c>
      <c r="P204" s="7">
        <f t="shared" si="33"/>
        <v>16.5</v>
      </c>
      <c r="Q204" s="8">
        <f t="shared" si="34"/>
        <v>11.225</v>
      </c>
      <c r="R204" s="8">
        <f t="shared" si="35"/>
        <v>9.125</v>
      </c>
      <c r="S204" s="8">
        <f t="shared" si="36"/>
        <v>11.175000000000001</v>
      </c>
      <c r="T204" s="8">
        <f t="shared" si="37"/>
        <v>10.375</v>
      </c>
      <c r="U204" s="7">
        <f t="shared" si="38"/>
        <v>10.508333333333335</v>
      </c>
      <c r="V204" s="7">
        <f t="shared" si="39"/>
        <v>10.475000000000001</v>
      </c>
    </row>
    <row r="205" spans="1:22" ht="13.5" x14ac:dyDescent="0.25">
      <c r="A205" s="3">
        <f>RSI!A205</f>
        <v>42604</v>
      </c>
      <c r="B205" s="2">
        <f>RSI!B205</f>
        <v>6.5857000000000001</v>
      </c>
      <c r="C205" s="2">
        <f>RSI!I205</f>
        <v>36.477866746518124</v>
      </c>
      <c r="D205" s="2">
        <f>MACD!E205</f>
        <v>8.7051034459308951E-2</v>
      </c>
      <c r="E205" s="2">
        <f>MACD!F205</f>
        <v>5.0185497594386765E-2</v>
      </c>
      <c r="F205" s="2">
        <f>'Moving Avg'!D205</f>
        <v>6.7063200000000007</v>
      </c>
      <c r="G205" s="2">
        <f>'Moving Avg'!F205</f>
        <v>6.8315900000000003</v>
      </c>
      <c r="H205" s="2">
        <f>'Moving Avg'!G205</f>
        <v>6.8895979999999994</v>
      </c>
      <c r="I205" s="2">
        <f>'Moving Avg'!H205</f>
        <v>6.8558774999999983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  <c r="M205" s="7">
        <f t="shared" si="30"/>
        <v>25</v>
      </c>
      <c r="N205" s="7">
        <f t="shared" si="31"/>
        <v>0</v>
      </c>
      <c r="O205" s="7">
        <f t="shared" si="32"/>
        <v>0</v>
      </c>
      <c r="P205" s="7">
        <f t="shared" si="33"/>
        <v>16.5</v>
      </c>
      <c r="Q205" s="8">
        <f t="shared" si="34"/>
        <v>11.225</v>
      </c>
      <c r="R205" s="8">
        <f t="shared" si="35"/>
        <v>9.125</v>
      </c>
      <c r="S205" s="8">
        <f t="shared" si="36"/>
        <v>11.175000000000001</v>
      </c>
      <c r="T205" s="8">
        <f t="shared" si="37"/>
        <v>10.375</v>
      </c>
      <c r="U205" s="7">
        <f t="shared" si="38"/>
        <v>10.508333333333335</v>
      </c>
      <c r="V205" s="7">
        <f t="shared" si="39"/>
        <v>10.475000000000001</v>
      </c>
    </row>
    <row r="206" spans="1:22" ht="13.5" x14ac:dyDescent="0.25">
      <c r="A206" s="3">
        <f>RSI!A206</f>
        <v>42605</v>
      </c>
      <c r="B206" s="2">
        <f>RSI!B206</f>
        <v>6.6478000000000002</v>
      </c>
      <c r="C206" s="2">
        <f>RSI!I206</f>
        <v>40.607526727325123</v>
      </c>
      <c r="D206" s="2">
        <f>MACD!E206</f>
        <v>8.074135839368779E-2</v>
      </c>
      <c r="E206" s="2">
        <f>MACD!F206</f>
        <v>5.6296669754246971E-2</v>
      </c>
      <c r="F206" s="2">
        <f>'Moving Avg'!D206</f>
        <v>6.6522199999999998</v>
      </c>
      <c r="G206" s="2">
        <f>'Moving Avg'!F206</f>
        <v>6.8178450000000002</v>
      </c>
      <c r="H206" s="2">
        <f>'Moving Avg'!G206</f>
        <v>6.8882040000000009</v>
      </c>
      <c r="I206" s="2">
        <f>'Moving Avg'!H206</f>
        <v>6.8542554999999981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  <c r="M206" s="7">
        <f t="shared" si="30"/>
        <v>25</v>
      </c>
      <c r="N206" s="7">
        <f t="shared" si="31"/>
        <v>0</v>
      </c>
      <c r="O206" s="7">
        <f t="shared" si="32"/>
        <v>0</v>
      </c>
      <c r="P206" s="7">
        <f t="shared" si="33"/>
        <v>0</v>
      </c>
      <c r="Q206" s="8">
        <f t="shared" si="34"/>
        <v>8.75</v>
      </c>
      <c r="R206" s="8">
        <f t="shared" si="35"/>
        <v>5</v>
      </c>
      <c r="S206" s="8">
        <f t="shared" si="36"/>
        <v>3.75</v>
      </c>
      <c r="T206" s="8">
        <f t="shared" si="37"/>
        <v>6.25</v>
      </c>
      <c r="U206" s="7">
        <f t="shared" si="38"/>
        <v>5.833333333333333</v>
      </c>
      <c r="V206" s="7">
        <f t="shared" si="39"/>
        <v>5.9375</v>
      </c>
    </row>
    <row r="207" spans="1:22" ht="13.5" x14ac:dyDescent="0.25">
      <c r="A207" s="3">
        <f>RSI!A207</f>
        <v>42606</v>
      </c>
      <c r="B207" s="2">
        <f>RSI!B207</f>
        <v>6.6078999999999999</v>
      </c>
      <c r="C207" s="2">
        <f>RSI!I207</f>
        <v>38.859483287067746</v>
      </c>
      <c r="D207" s="2">
        <f>MACD!E207</f>
        <v>9.3031026907589798E-2</v>
      </c>
      <c r="E207" s="2">
        <f>MACD!F207</f>
        <v>6.3643541184915539E-2</v>
      </c>
      <c r="F207" s="2">
        <f>'Moving Avg'!D207</f>
        <v>6.6140799999999995</v>
      </c>
      <c r="G207" s="2">
        <f>'Moving Avg'!F207</f>
        <v>6.8021050000000001</v>
      </c>
      <c r="H207" s="2">
        <f>'Moving Avg'!G207</f>
        <v>6.881926</v>
      </c>
      <c r="I207" s="2">
        <f>'Moving Avg'!H207</f>
        <v>6.8539904999999974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  <c r="M207" s="7">
        <f t="shared" si="30"/>
        <v>25</v>
      </c>
      <c r="N207" s="7">
        <f t="shared" si="31"/>
        <v>0</v>
      </c>
      <c r="O207" s="7">
        <f t="shared" si="32"/>
        <v>0</v>
      </c>
      <c r="P207" s="7">
        <f t="shared" si="33"/>
        <v>16.5</v>
      </c>
      <c r="Q207" s="8">
        <f t="shared" si="34"/>
        <v>11.225</v>
      </c>
      <c r="R207" s="8">
        <f t="shared" si="35"/>
        <v>9.125</v>
      </c>
      <c r="S207" s="8">
        <f t="shared" si="36"/>
        <v>11.175000000000001</v>
      </c>
      <c r="T207" s="8">
        <f t="shared" si="37"/>
        <v>10.375</v>
      </c>
      <c r="U207" s="7">
        <f t="shared" si="38"/>
        <v>10.508333333333335</v>
      </c>
      <c r="V207" s="7">
        <f t="shared" si="39"/>
        <v>10.475000000000001</v>
      </c>
    </row>
    <row r="208" spans="1:22" ht="13.5" x14ac:dyDescent="0.25">
      <c r="A208" s="3">
        <f>RSI!A208</f>
        <v>42607</v>
      </c>
      <c r="B208" s="2">
        <f>RSI!B208</f>
        <v>6.4791999999999996</v>
      </c>
      <c r="C208" s="2">
        <f>RSI!I208</f>
        <v>33.804593057910566</v>
      </c>
      <c r="D208" s="2">
        <f>MACD!E208</f>
        <v>0.10530263583548916</v>
      </c>
      <c r="E208" s="2">
        <f>MACD!F208</f>
        <v>7.1975360115030265E-2</v>
      </c>
      <c r="F208" s="2">
        <f>'Moving Avg'!D208</f>
        <v>6.5785999999999998</v>
      </c>
      <c r="G208" s="2">
        <f>'Moving Avg'!F208</f>
        <v>6.7797049999999999</v>
      </c>
      <c r="H208" s="2">
        <f>'Moving Avg'!G208</f>
        <v>6.8728119999999997</v>
      </c>
      <c r="I208" s="2">
        <f>'Moving Avg'!H208</f>
        <v>6.8545664999999971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0</v>
      </c>
      <c r="P208" s="7">
        <f t="shared" si="33"/>
        <v>16.5</v>
      </c>
      <c r="Q208" s="8">
        <f t="shared" si="34"/>
        <v>11.225</v>
      </c>
      <c r="R208" s="8">
        <f t="shared" si="35"/>
        <v>9.125</v>
      </c>
      <c r="S208" s="8">
        <f t="shared" si="36"/>
        <v>11.175000000000001</v>
      </c>
      <c r="T208" s="8">
        <f t="shared" si="37"/>
        <v>10.375</v>
      </c>
      <c r="U208" s="7">
        <f t="shared" si="38"/>
        <v>10.508333333333335</v>
      </c>
      <c r="V208" s="7">
        <f t="shared" si="39"/>
        <v>10.475000000000001</v>
      </c>
    </row>
    <row r="209" spans="1:22" ht="13.5" x14ac:dyDescent="0.25">
      <c r="A209" s="3">
        <f>RSI!A209</f>
        <v>42608</v>
      </c>
      <c r="B209" s="2">
        <f>RSI!B209</f>
        <v>6.5236000000000001</v>
      </c>
      <c r="C209" s="2">
        <f>RSI!I209</f>
        <v>36.856239774442905</v>
      </c>
      <c r="D209" s="2">
        <f>MACD!E209</f>
        <v>0.11085443615409396</v>
      </c>
      <c r="E209" s="2">
        <f>MACD!F209</f>
        <v>7.975117532284301E-2</v>
      </c>
      <c r="F209" s="2">
        <f>'Moving Avg'!D209</f>
        <v>6.5688399999999998</v>
      </c>
      <c r="G209" s="2">
        <f>'Moving Avg'!F209</f>
        <v>6.76884</v>
      </c>
      <c r="H209" s="2">
        <f>'Moving Avg'!G209</f>
        <v>6.8641519999999989</v>
      </c>
      <c r="I209" s="2">
        <f>'Moving Avg'!H209</f>
        <v>6.8557804999999981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66.5</v>
      </c>
      <c r="Q209" s="8">
        <f t="shared" si="34"/>
        <v>18.725000000000001</v>
      </c>
      <c r="R209" s="8">
        <f t="shared" si="35"/>
        <v>21.625</v>
      </c>
      <c r="S209" s="8">
        <f t="shared" si="36"/>
        <v>33.674999999999997</v>
      </c>
      <c r="T209" s="8">
        <f t="shared" si="37"/>
        <v>22.875</v>
      </c>
      <c r="U209" s="7">
        <f t="shared" si="38"/>
        <v>24.675000000000001</v>
      </c>
      <c r="V209" s="7">
        <f t="shared" si="39"/>
        <v>24.225000000000001</v>
      </c>
    </row>
    <row r="210" spans="1:22" ht="13.5" x14ac:dyDescent="0.25">
      <c r="A210" s="3">
        <f>RSI!A210</f>
        <v>42611</v>
      </c>
      <c r="B210" s="2">
        <f>RSI!B210</f>
        <v>6.6212</v>
      </c>
      <c r="C210" s="2">
        <f>RSI!I210</f>
        <v>43.069285678088768</v>
      </c>
      <c r="D210" s="2">
        <f>MACD!E210</f>
        <v>0.113886137986003</v>
      </c>
      <c r="E210" s="2">
        <f>MACD!F210</f>
        <v>8.6578167855475022E-2</v>
      </c>
      <c r="F210" s="2">
        <f>'Moving Avg'!D210</f>
        <v>6.5759400000000001</v>
      </c>
      <c r="G210" s="2">
        <f>'Moving Avg'!F210</f>
        <v>6.7539850000000001</v>
      </c>
      <c r="H210" s="2">
        <f>'Moving Avg'!G210</f>
        <v>6.8600519999999996</v>
      </c>
      <c r="I210" s="2">
        <f>'Moving Avg'!H210</f>
        <v>6.8582789999999978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  <c r="M210" s="7">
        <f t="shared" si="30"/>
        <v>25</v>
      </c>
      <c r="N210" s="7">
        <f t="shared" si="31"/>
        <v>0</v>
      </c>
      <c r="O210" s="7">
        <f t="shared" si="32"/>
        <v>0</v>
      </c>
      <c r="P210" s="7">
        <f t="shared" si="33"/>
        <v>83.5</v>
      </c>
      <c r="Q210" s="8">
        <f t="shared" si="34"/>
        <v>21.274999999999999</v>
      </c>
      <c r="R210" s="8">
        <f t="shared" si="35"/>
        <v>25.875</v>
      </c>
      <c r="S210" s="8">
        <f t="shared" si="36"/>
        <v>41.325000000000003</v>
      </c>
      <c r="T210" s="8">
        <f t="shared" si="37"/>
        <v>27.125</v>
      </c>
      <c r="U210" s="7">
        <f t="shared" si="38"/>
        <v>29.491666666666664</v>
      </c>
      <c r="V210" s="7">
        <f t="shared" si="39"/>
        <v>28.9</v>
      </c>
    </row>
    <row r="211" spans="1:22" ht="13.5" x14ac:dyDescent="0.25">
      <c r="A211" s="3">
        <f>RSI!A211</f>
        <v>42612</v>
      </c>
      <c r="B211" s="2">
        <f>RSI!B211</f>
        <v>6.6478000000000002</v>
      </c>
      <c r="C211" s="2">
        <f>RSI!I211</f>
        <v>44.667270743253745</v>
      </c>
      <c r="D211" s="2">
        <f>MACD!E211</f>
        <v>0.13028207374620582</v>
      </c>
      <c r="E211" s="2">
        <f>MACD!F211</f>
        <v>9.5318949033621189E-2</v>
      </c>
      <c r="F211" s="2">
        <f>'Moving Avg'!D211</f>
        <v>6.5759400000000001</v>
      </c>
      <c r="G211" s="2">
        <f>'Moving Avg'!F211</f>
        <v>6.74024</v>
      </c>
      <c r="H211" s="2">
        <f>'Moving Avg'!G211</f>
        <v>6.8547460000000004</v>
      </c>
      <c r="I211" s="2">
        <f>'Moving Avg'!H211</f>
        <v>6.861435499999998</v>
      </c>
      <c r="J211" s="5" t="str">
        <f>OBV!F211</f>
        <v>BULLISH</v>
      </c>
      <c r="K211" s="5" t="str">
        <f>OBV!G211</f>
        <v>NEUTRAL</v>
      </c>
      <c r="L211" s="5" t="str">
        <f>OBV!H211</f>
        <v>NEUTRAL</v>
      </c>
      <c r="M211" s="7">
        <f t="shared" si="30"/>
        <v>25</v>
      </c>
      <c r="N211" s="7">
        <f t="shared" si="31"/>
        <v>0</v>
      </c>
      <c r="O211" s="7">
        <f t="shared" si="32"/>
        <v>0</v>
      </c>
      <c r="P211" s="7">
        <f t="shared" si="33"/>
        <v>49.5</v>
      </c>
      <c r="Q211" s="8">
        <f t="shared" si="34"/>
        <v>16.175000000000001</v>
      </c>
      <c r="R211" s="8">
        <f t="shared" si="35"/>
        <v>17.375</v>
      </c>
      <c r="S211" s="8">
        <f t="shared" si="36"/>
        <v>26.025000000000002</v>
      </c>
      <c r="T211" s="8">
        <f t="shared" si="37"/>
        <v>18.625</v>
      </c>
      <c r="U211" s="7">
        <f t="shared" si="38"/>
        <v>19.858333333333334</v>
      </c>
      <c r="V211" s="7">
        <f t="shared" si="39"/>
        <v>19.55</v>
      </c>
    </row>
    <row r="212" spans="1:22" ht="13.5" x14ac:dyDescent="0.25">
      <c r="A212" s="3">
        <f>RSI!A212</f>
        <v>42613</v>
      </c>
      <c r="B212" s="2">
        <f>RSI!B212</f>
        <v>6.63</v>
      </c>
      <c r="C212" s="2">
        <f>RSI!I212</f>
        <v>43.78166303852165</v>
      </c>
      <c r="D212" s="2">
        <f>MACD!E212</f>
        <v>0.1276289513503972</v>
      </c>
      <c r="E212" s="2">
        <f>MACD!F212</f>
        <v>0.1017809494969764</v>
      </c>
      <c r="F212" s="2">
        <f>'Moving Avg'!D212</f>
        <v>6.5803600000000007</v>
      </c>
      <c r="G212" s="2">
        <f>'Moving Avg'!F212</f>
        <v>6.7244950000000019</v>
      </c>
      <c r="H212" s="2">
        <f>'Moving Avg'!G212</f>
        <v>6.8451699999999995</v>
      </c>
      <c r="I212" s="2">
        <f>'Moving Avg'!H212</f>
        <v>6.8637609999999984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83.5</v>
      </c>
      <c r="Q212" s="8">
        <f t="shared" si="34"/>
        <v>21.274999999999999</v>
      </c>
      <c r="R212" s="8">
        <f t="shared" si="35"/>
        <v>25.875</v>
      </c>
      <c r="S212" s="8">
        <f t="shared" si="36"/>
        <v>41.325000000000003</v>
      </c>
      <c r="T212" s="8">
        <f t="shared" si="37"/>
        <v>27.125</v>
      </c>
      <c r="U212" s="7">
        <f t="shared" si="38"/>
        <v>29.491666666666664</v>
      </c>
      <c r="V212" s="7">
        <f t="shared" si="39"/>
        <v>28.9</v>
      </c>
    </row>
    <row r="213" spans="1:22" ht="13.5" x14ac:dyDescent="0.25">
      <c r="A213" s="3">
        <f>RSI!A213</f>
        <v>42614</v>
      </c>
      <c r="B213" s="2">
        <f>RSI!B213</f>
        <v>6.5191999999999997</v>
      </c>
      <c r="C213" s="2">
        <f>RSI!I213</f>
        <v>38.645327334974134</v>
      </c>
      <c r="D213" s="2">
        <f>MACD!E213</f>
        <v>0.11237845430125404</v>
      </c>
      <c r="E213" s="2">
        <f>MACD!F213</f>
        <v>0.10390045045783193</v>
      </c>
      <c r="F213" s="2">
        <f>'Moving Avg'!D213</f>
        <v>6.5883599999999998</v>
      </c>
      <c r="G213" s="2">
        <f>'Moving Avg'!F213</f>
        <v>6.7029900000000016</v>
      </c>
      <c r="H213" s="2">
        <f>'Moving Avg'!G213</f>
        <v>6.8334659999999996</v>
      </c>
      <c r="I213" s="2">
        <f>'Moving Avg'!H213</f>
        <v>6.8665094999999985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83.5</v>
      </c>
      <c r="Q213" s="8">
        <f t="shared" si="34"/>
        <v>21.274999999999999</v>
      </c>
      <c r="R213" s="8">
        <f t="shared" si="35"/>
        <v>25.875</v>
      </c>
      <c r="S213" s="8">
        <f t="shared" si="36"/>
        <v>41.325000000000003</v>
      </c>
      <c r="T213" s="8">
        <f t="shared" si="37"/>
        <v>27.125</v>
      </c>
      <c r="U213" s="7">
        <f t="shared" si="38"/>
        <v>29.491666666666664</v>
      </c>
      <c r="V213" s="7">
        <f t="shared" si="39"/>
        <v>28.9</v>
      </c>
    </row>
    <row r="214" spans="1:22" ht="13.5" x14ac:dyDescent="0.25">
      <c r="A214" s="3">
        <f>RSI!A214</f>
        <v>42615</v>
      </c>
      <c r="B214" s="2">
        <f>RSI!B214</f>
        <v>6.5191999999999997</v>
      </c>
      <c r="C214" s="2">
        <f>RSI!I214</f>
        <v>38.645327334974134</v>
      </c>
      <c r="D214" s="2">
        <f>MACD!E214</f>
        <v>8.7761358843363446E-2</v>
      </c>
      <c r="E214" s="2">
        <f>MACD!F214</f>
        <v>0.10067263213493824</v>
      </c>
      <c r="F214" s="2">
        <f>'Moving Avg'!D214</f>
        <v>6.5874799999999993</v>
      </c>
      <c r="G214" s="2">
        <f>'Moving Avg'!F214</f>
        <v>6.6850300000000002</v>
      </c>
      <c r="H214" s="2">
        <f>'Moving Avg'!G214</f>
        <v>6.8203699999999996</v>
      </c>
      <c r="I214" s="2">
        <f>'Moving Avg'!H214</f>
        <v>6.8692579999999985</v>
      </c>
      <c r="J214" s="5" t="str">
        <f>OBV!F214</f>
        <v>BULLISH</v>
      </c>
      <c r="K214" s="5" t="str">
        <f>OBV!G214</f>
        <v>NEUTRAL</v>
      </c>
      <c r="L214" s="5" t="str">
        <f>OBV!H214</f>
        <v>BULLISH DIVERGENCE</v>
      </c>
      <c r="M214" s="7">
        <f t="shared" si="30"/>
        <v>25</v>
      </c>
      <c r="N214" s="7">
        <f t="shared" si="31"/>
        <v>45</v>
      </c>
      <c r="O214" s="7">
        <f t="shared" si="32"/>
        <v>0</v>
      </c>
      <c r="P214" s="7">
        <f t="shared" si="33"/>
        <v>66.5</v>
      </c>
      <c r="Q214" s="8">
        <f t="shared" si="34"/>
        <v>34.475000000000001</v>
      </c>
      <c r="R214" s="8">
        <f t="shared" si="35"/>
        <v>30.625</v>
      </c>
      <c r="S214" s="8">
        <f t="shared" si="36"/>
        <v>40.424999999999997</v>
      </c>
      <c r="T214" s="8">
        <f t="shared" si="37"/>
        <v>34.125</v>
      </c>
      <c r="U214" s="7">
        <f t="shared" si="38"/>
        <v>35.174999999999997</v>
      </c>
      <c r="V214" s="7">
        <f t="shared" si="39"/>
        <v>34.912499999999994</v>
      </c>
    </row>
    <row r="215" spans="1:22" ht="13.5" x14ac:dyDescent="0.25">
      <c r="A215" s="3">
        <f>RSI!A215</f>
        <v>42618</v>
      </c>
      <c r="B215" s="2">
        <f>RSI!B215</f>
        <v>6.6078999999999999</v>
      </c>
      <c r="C215" s="2">
        <f>RSI!I215</f>
        <v>44.671771511310283</v>
      </c>
      <c r="D215" s="2">
        <f>MACD!E215</f>
        <v>6.3556382529137423E-2</v>
      </c>
      <c r="E215" s="2">
        <f>MACD!F215</f>
        <v>9.3249382213778084E-2</v>
      </c>
      <c r="F215" s="2">
        <f>'Moving Avg'!D215</f>
        <v>6.5848199999999988</v>
      </c>
      <c r="G215" s="2">
        <f>'Moving Avg'!F215</f>
        <v>6.6712850000000001</v>
      </c>
      <c r="H215" s="2">
        <f>'Moving Avg'!G215</f>
        <v>6.809047999999998</v>
      </c>
      <c r="I215" s="2">
        <f>'Moving Avg'!H215</f>
        <v>6.8725224999999979</v>
      </c>
      <c r="J215" s="5" t="str">
        <f>OBV!F215</f>
        <v>BULLISH</v>
      </c>
      <c r="K215" s="5" t="str">
        <f>OBV!G215</f>
        <v>NEUTRAL</v>
      </c>
      <c r="L215" s="5" t="str">
        <f>OBV!H215</f>
        <v>BULLISH DIVERGENCE</v>
      </c>
      <c r="M215" s="7">
        <f t="shared" si="30"/>
        <v>25</v>
      </c>
      <c r="N215" s="7">
        <f t="shared" si="31"/>
        <v>100</v>
      </c>
      <c r="O215" s="7">
        <f t="shared" si="32"/>
        <v>0</v>
      </c>
      <c r="P215" s="7">
        <f t="shared" si="33"/>
        <v>66.5</v>
      </c>
      <c r="Q215" s="8">
        <f t="shared" si="34"/>
        <v>53.725000000000001</v>
      </c>
      <c r="R215" s="8">
        <f t="shared" si="35"/>
        <v>41.625</v>
      </c>
      <c r="S215" s="8">
        <f t="shared" si="36"/>
        <v>48.674999999999997</v>
      </c>
      <c r="T215" s="8">
        <f t="shared" si="37"/>
        <v>47.875</v>
      </c>
      <c r="U215" s="7">
        <f t="shared" si="38"/>
        <v>48.008333333333326</v>
      </c>
      <c r="V215" s="7">
        <f t="shared" si="39"/>
        <v>47.974999999999994</v>
      </c>
    </row>
    <row r="216" spans="1:22" ht="13.5" x14ac:dyDescent="0.25">
      <c r="A216" s="3">
        <f>RSI!A216</f>
        <v>42619</v>
      </c>
      <c r="B216" s="2">
        <f>RSI!B216</f>
        <v>6.8296000000000001</v>
      </c>
      <c r="C216" s="2">
        <f>RSI!I216</f>
        <v>56.241068297427226</v>
      </c>
      <c r="D216" s="2">
        <f>MACD!E216</f>
        <v>3.6746712966378325E-2</v>
      </c>
      <c r="E216" s="2">
        <f>MACD!F216</f>
        <v>8.1948848364298124E-2</v>
      </c>
      <c r="F216" s="2">
        <f>'Moving Avg'!D216</f>
        <v>6.6211799999999998</v>
      </c>
      <c r="G216" s="2">
        <f>'Moving Avg'!F216</f>
        <v>6.6735000000000015</v>
      </c>
      <c r="H216" s="2">
        <f>'Moving Avg'!G216</f>
        <v>6.8021599999999989</v>
      </c>
      <c r="I216" s="2">
        <f>'Moving Avg'!H216</f>
        <v>6.8768954999999981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25</v>
      </c>
      <c r="N216" s="7">
        <f t="shared" si="31"/>
        <v>100</v>
      </c>
      <c r="O216" s="7">
        <f t="shared" si="32"/>
        <v>0</v>
      </c>
      <c r="P216" s="7">
        <f t="shared" si="33"/>
        <v>83.5</v>
      </c>
      <c r="Q216" s="8">
        <f t="shared" si="34"/>
        <v>56.274999999999999</v>
      </c>
      <c r="R216" s="8">
        <f t="shared" si="35"/>
        <v>45.875</v>
      </c>
      <c r="S216" s="8">
        <f t="shared" si="36"/>
        <v>56.325000000000003</v>
      </c>
      <c r="T216" s="8">
        <f t="shared" si="37"/>
        <v>52.125</v>
      </c>
      <c r="U216" s="7">
        <f t="shared" si="38"/>
        <v>52.82500000000001</v>
      </c>
      <c r="V216" s="7">
        <f t="shared" si="39"/>
        <v>52.650000000000006</v>
      </c>
    </row>
    <row r="217" spans="1:22" ht="13.5" x14ac:dyDescent="0.25">
      <c r="A217" s="3">
        <f>RSI!A217</f>
        <v>42620</v>
      </c>
      <c r="B217" s="2">
        <f>RSI!B217</f>
        <v>6.8339999999999996</v>
      </c>
      <c r="C217" s="2">
        <f>RSI!I217</f>
        <v>56.435766499436028</v>
      </c>
      <c r="D217" s="2">
        <f>MACD!E217</f>
        <v>6.7870378050551849E-3</v>
      </c>
      <c r="E217" s="2">
        <f>MACD!F217</f>
        <v>6.6916486252449531E-2</v>
      </c>
      <c r="F217" s="2">
        <f>'Moving Avg'!D217</f>
        <v>6.6619799999999998</v>
      </c>
      <c r="G217" s="2">
        <f>'Moving Avg'!F217</f>
        <v>6.6715050000000007</v>
      </c>
      <c r="H217" s="2">
        <f>'Moving Avg'!G217</f>
        <v>6.7991859999999997</v>
      </c>
      <c r="I217" s="2">
        <f>'Moving Avg'!H217</f>
        <v>6.8813809999999993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  <c r="M217" s="7">
        <f t="shared" si="30"/>
        <v>25</v>
      </c>
      <c r="N217" s="7">
        <f t="shared" si="31"/>
        <v>100</v>
      </c>
      <c r="O217" s="7">
        <f t="shared" si="32"/>
        <v>0</v>
      </c>
      <c r="P217" s="7">
        <f t="shared" si="33"/>
        <v>83.5</v>
      </c>
      <c r="Q217" s="8">
        <f t="shared" si="34"/>
        <v>56.274999999999999</v>
      </c>
      <c r="R217" s="8">
        <f t="shared" si="35"/>
        <v>45.875</v>
      </c>
      <c r="S217" s="8">
        <f t="shared" si="36"/>
        <v>56.325000000000003</v>
      </c>
      <c r="T217" s="8">
        <f t="shared" si="37"/>
        <v>52.125</v>
      </c>
      <c r="U217" s="7">
        <f t="shared" si="38"/>
        <v>52.82500000000001</v>
      </c>
      <c r="V217" s="7">
        <f t="shared" si="39"/>
        <v>52.650000000000006</v>
      </c>
    </row>
    <row r="218" spans="1:22" ht="13.5" x14ac:dyDescent="0.25">
      <c r="A218" s="3">
        <f>RSI!A218</f>
        <v>42621</v>
      </c>
      <c r="B218" s="2">
        <f>RSI!B218</f>
        <v>6.6521999999999997</v>
      </c>
      <c r="C218" s="2">
        <f>RSI!I218</f>
        <v>47.109109403510054</v>
      </c>
      <c r="D218" s="2">
        <f>MACD!E218</f>
        <v>-2.5672958834785042E-2</v>
      </c>
      <c r="E218" s="2">
        <f>MACD!F218</f>
        <v>4.8398597235002616E-2</v>
      </c>
      <c r="F218" s="2">
        <f>'Moving Avg'!D218</f>
        <v>6.6885799999999991</v>
      </c>
      <c r="G218" s="2">
        <f>'Moving Avg'!F218</f>
        <v>6.6633000000000013</v>
      </c>
      <c r="H218" s="2">
        <f>'Moving Avg'!G218</f>
        <v>6.797445999999999</v>
      </c>
      <c r="I218" s="2">
        <f>'Moving Avg'!H218</f>
        <v>6.8847764999999992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  <c r="M218" s="7">
        <f t="shared" si="30"/>
        <v>25</v>
      </c>
      <c r="N218" s="7">
        <f t="shared" si="31"/>
        <v>100</v>
      </c>
      <c r="O218" s="7">
        <f t="shared" si="32"/>
        <v>0</v>
      </c>
      <c r="P218" s="7">
        <f t="shared" si="33"/>
        <v>83.5</v>
      </c>
      <c r="Q218" s="8">
        <f t="shared" si="34"/>
        <v>56.274999999999999</v>
      </c>
      <c r="R218" s="8">
        <f t="shared" si="35"/>
        <v>45.875</v>
      </c>
      <c r="S218" s="8">
        <f t="shared" si="36"/>
        <v>56.325000000000003</v>
      </c>
      <c r="T218" s="8">
        <f t="shared" si="37"/>
        <v>52.125</v>
      </c>
      <c r="U218" s="7">
        <f t="shared" si="38"/>
        <v>52.82500000000001</v>
      </c>
      <c r="V218" s="7">
        <f t="shared" si="39"/>
        <v>52.650000000000006</v>
      </c>
    </row>
    <row r="219" spans="1:22" ht="13.5" x14ac:dyDescent="0.25">
      <c r="A219" s="3">
        <f>RSI!A219</f>
        <v>42622</v>
      </c>
      <c r="B219" s="2">
        <f>RSI!B219</f>
        <v>6.6521999999999997</v>
      </c>
      <c r="C219" s="2">
        <f>RSI!I219</f>
        <v>47.109109403510054</v>
      </c>
      <c r="D219" s="2">
        <f>MACD!E219</f>
        <v>-4.5952751543095083E-2</v>
      </c>
      <c r="E219" s="2">
        <f>MACD!F219</f>
        <v>2.9528327479383075E-2</v>
      </c>
      <c r="F219" s="2">
        <f>'Moving Avg'!D219</f>
        <v>6.7151799999999993</v>
      </c>
      <c r="G219" s="2">
        <f>'Moving Avg'!F219</f>
        <v>6.6562049999999999</v>
      </c>
      <c r="H219" s="2">
        <f>'Moving Avg'!G219</f>
        <v>6.7971839999999997</v>
      </c>
      <c r="I219" s="2">
        <f>'Moving Avg'!H219</f>
        <v>6.8879909999999995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  <c r="M219" s="7">
        <f t="shared" si="30"/>
        <v>25</v>
      </c>
      <c r="N219" s="7">
        <f t="shared" si="31"/>
        <v>100</v>
      </c>
      <c r="O219" s="7">
        <f t="shared" si="32"/>
        <v>0</v>
      </c>
      <c r="P219" s="7">
        <f t="shared" si="33"/>
        <v>83.5</v>
      </c>
      <c r="Q219" s="8">
        <f t="shared" si="34"/>
        <v>56.274999999999999</v>
      </c>
      <c r="R219" s="8">
        <f t="shared" si="35"/>
        <v>45.875</v>
      </c>
      <c r="S219" s="8">
        <f t="shared" si="36"/>
        <v>56.325000000000003</v>
      </c>
      <c r="T219" s="8">
        <f t="shared" si="37"/>
        <v>52.125</v>
      </c>
      <c r="U219" s="7">
        <f t="shared" si="38"/>
        <v>52.82500000000001</v>
      </c>
      <c r="V219" s="7">
        <f t="shared" si="39"/>
        <v>52.650000000000006</v>
      </c>
    </row>
    <row r="220" spans="1:22" ht="13.5" x14ac:dyDescent="0.25">
      <c r="A220" s="3">
        <f>RSI!A220</f>
        <v>42627</v>
      </c>
      <c r="B220" s="2">
        <f>RSI!B220</f>
        <v>6.6078999999999999</v>
      </c>
      <c r="C220" s="2">
        <f>RSI!I220</f>
        <v>45.007113077940005</v>
      </c>
      <c r="D220" s="2">
        <f>MACD!E220</f>
        <v>-4.4486460912363412E-2</v>
      </c>
      <c r="E220" s="2">
        <f>MACD!F220</f>
        <v>1.4725369801033778E-2</v>
      </c>
      <c r="F220" s="2">
        <f>'Moving Avg'!D220</f>
        <v>6.7151799999999993</v>
      </c>
      <c r="G220" s="2">
        <f>'Moving Avg'!F220</f>
        <v>6.6455649999999995</v>
      </c>
      <c r="H220" s="2">
        <f>'Moving Avg'!G220</f>
        <v>6.7958619999999987</v>
      </c>
      <c r="I220" s="2">
        <f>'Moving Avg'!H220</f>
        <v>6.8902599999999987</v>
      </c>
      <c r="J220" s="5" t="str">
        <f>OBV!F220</f>
        <v>BULLISH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100</v>
      </c>
      <c r="O220" s="7">
        <f t="shared" si="32"/>
        <v>0</v>
      </c>
      <c r="P220" s="7">
        <f t="shared" si="33"/>
        <v>49.5</v>
      </c>
      <c r="Q220" s="8">
        <f t="shared" si="34"/>
        <v>51.174999999999997</v>
      </c>
      <c r="R220" s="8">
        <f t="shared" si="35"/>
        <v>37.375</v>
      </c>
      <c r="S220" s="8">
        <f t="shared" si="36"/>
        <v>41.025000000000006</v>
      </c>
      <c r="T220" s="8">
        <f t="shared" si="37"/>
        <v>43.625</v>
      </c>
      <c r="U220" s="7">
        <f t="shared" si="38"/>
        <v>43.191666666666663</v>
      </c>
      <c r="V220" s="7">
        <f t="shared" si="39"/>
        <v>43.3</v>
      </c>
    </row>
    <row r="221" spans="1:22" ht="13.5" x14ac:dyDescent="0.25">
      <c r="A221" s="3">
        <f>RSI!A221</f>
        <v>42628</v>
      </c>
      <c r="B221" s="2">
        <f>RSI!B221</f>
        <v>6.7853000000000003</v>
      </c>
      <c r="C221" s="2">
        <f>RSI!I221</f>
        <v>53.881473346942293</v>
      </c>
      <c r="D221" s="2">
        <f>MACD!E221</f>
        <v>-5.1727555592989027E-2</v>
      </c>
      <c r="E221" s="2">
        <f>MACD!F221</f>
        <v>1.4347847222292154E-3</v>
      </c>
      <c r="F221" s="2">
        <f>'Moving Avg'!D221</f>
        <v>6.7063200000000007</v>
      </c>
      <c r="G221" s="2">
        <f>'Moving Avg'!F221</f>
        <v>6.638914999999999</v>
      </c>
      <c r="H221" s="2">
        <f>'Moving Avg'!G221</f>
        <v>6.7967839999999979</v>
      </c>
      <c r="I221" s="2">
        <f>'Moving Avg'!H221</f>
        <v>6.8937599999999986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  <c r="M221" s="7">
        <f t="shared" si="30"/>
        <v>25</v>
      </c>
      <c r="N221" s="7">
        <f t="shared" si="31"/>
        <v>100</v>
      </c>
      <c r="O221" s="7">
        <f t="shared" si="32"/>
        <v>0</v>
      </c>
      <c r="P221" s="7">
        <f t="shared" si="33"/>
        <v>66.5</v>
      </c>
      <c r="Q221" s="8">
        <f t="shared" si="34"/>
        <v>53.725000000000001</v>
      </c>
      <c r="R221" s="8">
        <f t="shared" si="35"/>
        <v>41.625</v>
      </c>
      <c r="S221" s="8">
        <f t="shared" si="36"/>
        <v>48.674999999999997</v>
      </c>
      <c r="T221" s="8">
        <f t="shared" si="37"/>
        <v>47.875</v>
      </c>
      <c r="U221" s="7">
        <f t="shared" si="38"/>
        <v>48.008333333333326</v>
      </c>
      <c r="V221" s="7">
        <f t="shared" si="39"/>
        <v>47.974999999999994</v>
      </c>
    </row>
    <row r="222" spans="1:22" ht="13.5" x14ac:dyDescent="0.25">
      <c r="A222" s="3">
        <f>RSI!A222</f>
        <v>42629</v>
      </c>
      <c r="B222" s="2">
        <f>RSI!B222</f>
        <v>6.6478000000000002</v>
      </c>
      <c r="C222" s="2">
        <f>RSI!I222</f>
        <v>47.485257643912647</v>
      </c>
      <c r="D222" s="2">
        <f>MACD!E222</f>
        <v>-5.0931518028315637E-2</v>
      </c>
      <c r="E222" s="2">
        <f>MACD!F222</f>
        <v>-9.038475827879755E-3</v>
      </c>
      <c r="F222" s="2">
        <f>'Moving Avg'!D222</f>
        <v>6.6690799999999992</v>
      </c>
      <c r="G222" s="2">
        <f>'Moving Avg'!F222</f>
        <v>6.6313750000000002</v>
      </c>
      <c r="H222" s="2">
        <f>'Moving Avg'!G222</f>
        <v>6.7958079999999992</v>
      </c>
      <c r="I222" s="2">
        <f>'Moving Avg'!H222</f>
        <v>6.8968619999999996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100</v>
      </c>
      <c r="O222" s="7">
        <f t="shared" si="32"/>
        <v>0</v>
      </c>
      <c r="P222" s="7">
        <f t="shared" si="33"/>
        <v>16.5</v>
      </c>
      <c r="Q222" s="8">
        <f t="shared" si="34"/>
        <v>46.225000000000001</v>
      </c>
      <c r="R222" s="8">
        <f t="shared" si="35"/>
        <v>29.125</v>
      </c>
      <c r="S222" s="8">
        <f t="shared" si="36"/>
        <v>26.175000000000001</v>
      </c>
      <c r="T222" s="8">
        <f t="shared" si="37"/>
        <v>35.375</v>
      </c>
      <c r="U222" s="7">
        <f t="shared" si="38"/>
        <v>33.841666666666661</v>
      </c>
      <c r="V222" s="7">
        <f t="shared" si="39"/>
        <v>34.224999999999994</v>
      </c>
    </row>
    <row r="223" spans="1:22" ht="13.5" x14ac:dyDescent="0.25">
      <c r="A223" s="3">
        <f>RSI!A223</f>
        <v>42632</v>
      </c>
      <c r="B223" s="2">
        <f>RSI!B223</f>
        <v>6.6078999999999999</v>
      </c>
      <c r="C223" s="2">
        <f>RSI!I223</f>
        <v>45.7867091525791</v>
      </c>
      <c r="D223" s="2">
        <f>MACD!E223</f>
        <v>-6.4020873007238244E-2</v>
      </c>
      <c r="E223" s="2">
        <f>MACD!F223</f>
        <v>-2.0034955263751455E-2</v>
      </c>
      <c r="F223" s="2">
        <f>'Moving Avg'!D223</f>
        <v>6.6602199999999998</v>
      </c>
      <c r="G223" s="2">
        <f>'Moving Avg'!F223</f>
        <v>6.6289400000000001</v>
      </c>
      <c r="H223" s="2">
        <f>'Moving Avg'!G223</f>
        <v>6.7904879999999981</v>
      </c>
      <c r="I223" s="2">
        <f>'Moving Avg'!H223</f>
        <v>6.8997644999999999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25</v>
      </c>
      <c r="N223" s="7">
        <f t="shared" si="31"/>
        <v>100</v>
      </c>
      <c r="O223" s="7">
        <f t="shared" si="32"/>
        <v>0</v>
      </c>
      <c r="P223" s="7">
        <f t="shared" si="33"/>
        <v>16.5</v>
      </c>
      <c r="Q223" s="8">
        <f t="shared" si="34"/>
        <v>46.225000000000001</v>
      </c>
      <c r="R223" s="8">
        <f t="shared" si="35"/>
        <v>29.125</v>
      </c>
      <c r="S223" s="8">
        <f t="shared" si="36"/>
        <v>26.175000000000001</v>
      </c>
      <c r="T223" s="8">
        <f t="shared" si="37"/>
        <v>35.375</v>
      </c>
      <c r="U223" s="7">
        <f t="shared" si="38"/>
        <v>33.841666666666661</v>
      </c>
      <c r="V223" s="7">
        <f t="shared" si="39"/>
        <v>34.224999999999994</v>
      </c>
    </row>
    <row r="224" spans="1:22" ht="13.5" x14ac:dyDescent="0.25">
      <c r="A224" s="3">
        <f>RSI!A224</f>
        <v>42633</v>
      </c>
      <c r="B224" s="2">
        <f>RSI!B224</f>
        <v>6.4748000000000001</v>
      </c>
      <c r="C224" s="2">
        <f>RSI!I224</f>
        <v>40.57300728713016</v>
      </c>
      <c r="D224" s="2">
        <f>MACD!E224</f>
        <v>-6.4698050007734764E-2</v>
      </c>
      <c r="E224" s="2">
        <f>MACD!F224</f>
        <v>-2.8967574212548117E-2</v>
      </c>
      <c r="F224" s="2">
        <f>'Moving Avg'!D224</f>
        <v>6.6247400000000001</v>
      </c>
      <c r="G224" s="2">
        <f>'Moving Avg'!F224</f>
        <v>6.6240600000000001</v>
      </c>
      <c r="H224" s="2">
        <f>'Moving Avg'!G224</f>
        <v>6.7833039999999993</v>
      </c>
      <c r="I224" s="2">
        <f>'Moving Avg'!H224</f>
        <v>6.9020014999999999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25</v>
      </c>
      <c r="N224" s="7">
        <f t="shared" si="31"/>
        <v>100</v>
      </c>
      <c r="O224" s="7">
        <f t="shared" si="32"/>
        <v>0</v>
      </c>
      <c r="P224" s="7">
        <f t="shared" si="33"/>
        <v>16.5</v>
      </c>
      <c r="Q224" s="8">
        <f t="shared" si="34"/>
        <v>46.225000000000001</v>
      </c>
      <c r="R224" s="8">
        <f t="shared" si="35"/>
        <v>29.125</v>
      </c>
      <c r="S224" s="8">
        <f t="shared" si="36"/>
        <v>26.175000000000001</v>
      </c>
      <c r="T224" s="8">
        <f t="shared" si="37"/>
        <v>35.375</v>
      </c>
      <c r="U224" s="7">
        <f t="shared" si="38"/>
        <v>33.841666666666661</v>
      </c>
      <c r="V224" s="7">
        <f t="shared" si="39"/>
        <v>34.224999999999994</v>
      </c>
    </row>
    <row r="225" spans="1:22" ht="13.5" x14ac:dyDescent="0.25">
      <c r="A225" s="3">
        <f>RSI!A225</f>
        <v>42634</v>
      </c>
      <c r="B225" s="2">
        <f>RSI!B225</f>
        <v>6.5191999999999997</v>
      </c>
      <c r="C225" s="2">
        <f>RSI!I225</f>
        <v>42.908444710634384</v>
      </c>
      <c r="D225" s="2">
        <f>MACD!E225</f>
        <v>-5.3628054210316023E-2</v>
      </c>
      <c r="E225" s="2">
        <f>MACD!F225</f>
        <v>-3.3899670212101704E-2</v>
      </c>
      <c r="F225" s="2">
        <f>'Moving Avg'!D225</f>
        <v>6.6069999999999993</v>
      </c>
      <c r="G225" s="2">
        <f>'Moving Avg'!F225</f>
        <v>6.6207350000000007</v>
      </c>
      <c r="H225" s="2">
        <f>'Moving Avg'!G225</f>
        <v>6.7751439999999983</v>
      </c>
      <c r="I225" s="2">
        <f>'Moving Avg'!H225</f>
        <v>6.9047319999999983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16.5</v>
      </c>
      <c r="Q225" s="8">
        <f t="shared" si="34"/>
        <v>26.975000000000001</v>
      </c>
      <c r="R225" s="8">
        <f t="shared" si="35"/>
        <v>18.125</v>
      </c>
      <c r="S225" s="8">
        <f t="shared" si="36"/>
        <v>17.925000000000001</v>
      </c>
      <c r="T225" s="8">
        <f t="shared" si="37"/>
        <v>21.625</v>
      </c>
      <c r="U225" s="7">
        <f t="shared" si="38"/>
        <v>21.008333333333336</v>
      </c>
      <c r="V225" s="7">
        <f t="shared" si="39"/>
        <v>21.162500000000001</v>
      </c>
    </row>
    <row r="226" spans="1:22" ht="13.5" x14ac:dyDescent="0.25">
      <c r="A226" s="3">
        <f>RSI!A226</f>
        <v>42635</v>
      </c>
      <c r="B226" s="2">
        <f>RSI!B226</f>
        <v>6.5191999999999997</v>
      </c>
      <c r="C226" s="2">
        <f>RSI!I226</f>
        <v>42.908444710634384</v>
      </c>
      <c r="D226" s="2">
        <f>MACD!E226</f>
        <v>-9.2253161444144638E-3</v>
      </c>
      <c r="E226" s="2">
        <f>MACD!F226</f>
        <v>-2.8964799398564257E-2</v>
      </c>
      <c r="F226" s="2">
        <f>'Moving Avg'!D226</f>
        <v>6.5537799999999988</v>
      </c>
      <c r="G226" s="2">
        <f>'Moving Avg'!F226</f>
        <v>6.6143049999999999</v>
      </c>
      <c r="H226" s="2">
        <f>'Moving Avg'!G226</f>
        <v>6.7689359999999992</v>
      </c>
      <c r="I226" s="2">
        <f>'Moving Avg'!H226</f>
        <v>6.9074804999999984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  <c r="M226" s="7">
        <f t="shared" si="30"/>
        <v>25</v>
      </c>
      <c r="N226" s="7">
        <f t="shared" si="31"/>
        <v>0</v>
      </c>
      <c r="O226" s="7">
        <f t="shared" si="32"/>
        <v>0</v>
      </c>
      <c r="P226" s="7">
        <f t="shared" si="33"/>
        <v>16.5</v>
      </c>
      <c r="Q226" s="8">
        <f t="shared" si="34"/>
        <v>11.225</v>
      </c>
      <c r="R226" s="8">
        <f t="shared" si="35"/>
        <v>9.125</v>
      </c>
      <c r="S226" s="8">
        <f t="shared" si="36"/>
        <v>11.175000000000001</v>
      </c>
      <c r="T226" s="8">
        <f t="shared" si="37"/>
        <v>10.375</v>
      </c>
      <c r="U226" s="7">
        <f t="shared" si="38"/>
        <v>10.508333333333335</v>
      </c>
      <c r="V226" s="7">
        <f t="shared" si="39"/>
        <v>10.475000000000001</v>
      </c>
    </row>
    <row r="227" spans="1:22" ht="13.5" x14ac:dyDescent="0.25">
      <c r="A227" s="3">
        <f>RSI!A227</f>
        <v>42636</v>
      </c>
      <c r="B227" s="2">
        <f>RSI!B227</f>
        <v>6.5103</v>
      </c>
      <c r="C227" s="2">
        <f>RSI!I227</f>
        <v>42.519977904342603</v>
      </c>
      <c r="D227" s="2">
        <f>MACD!E227</f>
        <v>3.0541789931655572E-2</v>
      </c>
      <c r="E227" s="2">
        <f>MACD!F227</f>
        <v>-1.706348153252029E-2</v>
      </c>
      <c r="F227" s="2">
        <f>'Moving Avg'!D227</f>
        <v>6.5262799999999999</v>
      </c>
      <c r="G227" s="2">
        <f>'Moving Avg'!F227</f>
        <v>6.609424999999999</v>
      </c>
      <c r="H227" s="2">
        <f>'Moving Avg'!G227</f>
        <v>6.7607759999999981</v>
      </c>
      <c r="I227" s="2">
        <f>'Moving Avg'!H227</f>
        <v>6.9101664999999972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16.5</v>
      </c>
      <c r="Q227" s="8">
        <f t="shared" si="34"/>
        <v>11.225</v>
      </c>
      <c r="R227" s="8">
        <f t="shared" si="35"/>
        <v>9.125</v>
      </c>
      <c r="S227" s="8">
        <f t="shared" si="36"/>
        <v>11.175000000000001</v>
      </c>
      <c r="T227" s="8">
        <f t="shared" si="37"/>
        <v>10.375</v>
      </c>
      <c r="U227" s="7">
        <f t="shared" si="38"/>
        <v>10.508333333333335</v>
      </c>
      <c r="V227" s="7">
        <f t="shared" si="39"/>
        <v>10.475000000000001</v>
      </c>
    </row>
    <row r="228" spans="1:22" ht="13.5" x14ac:dyDescent="0.25">
      <c r="A228" s="3">
        <f>RSI!A228</f>
        <v>42639</v>
      </c>
      <c r="B228" s="2">
        <f>RSI!B228</f>
        <v>6.5635000000000003</v>
      </c>
      <c r="C228" s="2">
        <f>RSI!I228</f>
        <v>45.685416578028203</v>
      </c>
      <c r="D228" s="2">
        <f>MACD!E228</f>
        <v>3.3129217313971893E-2</v>
      </c>
      <c r="E228" s="2">
        <f>MACD!F228</f>
        <v>-7.0249417632218536E-3</v>
      </c>
      <c r="F228" s="2">
        <f>'Moving Avg'!D228</f>
        <v>6.5173999999999994</v>
      </c>
      <c r="G228" s="2">
        <f>'Moving Avg'!F228</f>
        <v>6.6136399999999993</v>
      </c>
      <c r="H228" s="2">
        <f>'Moving Avg'!G228</f>
        <v>6.7519059999999991</v>
      </c>
      <c r="I228" s="2">
        <f>'Moving Avg'!H228</f>
        <v>6.9131184999999968</v>
      </c>
      <c r="J228" s="5" t="str">
        <f>OBV!F228</f>
        <v>BULLISH</v>
      </c>
      <c r="K228" s="5" t="str">
        <f>OBV!G228</f>
        <v>NEUTRAL</v>
      </c>
      <c r="L228" s="5" t="str">
        <f>OBV!H228</f>
        <v>BULLISH DIVERGENCE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66.5</v>
      </c>
      <c r="Q228" s="8">
        <f t="shared" si="34"/>
        <v>18.725000000000001</v>
      </c>
      <c r="R228" s="8">
        <f t="shared" si="35"/>
        <v>21.625</v>
      </c>
      <c r="S228" s="8">
        <f t="shared" si="36"/>
        <v>33.674999999999997</v>
      </c>
      <c r="T228" s="8">
        <f t="shared" si="37"/>
        <v>22.875</v>
      </c>
      <c r="U228" s="7">
        <f t="shared" si="38"/>
        <v>24.675000000000001</v>
      </c>
      <c r="V228" s="7">
        <f t="shared" si="39"/>
        <v>24.225000000000001</v>
      </c>
    </row>
    <row r="229" spans="1:22" ht="13.5" x14ac:dyDescent="0.25">
      <c r="A229" s="3">
        <f>RSI!A229</f>
        <v>42640</v>
      </c>
      <c r="B229" s="2">
        <f>RSI!B229</f>
        <v>6.5857000000000001</v>
      </c>
      <c r="C229" s="2">
        <f>RSI!I229</f>
        <v>46.997140101155622</v>
      </c>
      <c r="D229" s="2">
        <f>MACD!E229</f>
        <v>3.4145244837849198E-2</v>
      </c>
      <c r="E229" s="2">
        <f>MACD!F229</f>
        <v>1.2090955569923571E-3</v>
      </c>
      <c r="F229" s="2">
        <f>'Moving Avg'!D229</f>
        <v>6.5395800000000008</v>
      </c>
      <c r="G229" s="2">
        <f>'Moving Avg'!F229</f>
        <v>6.6167449999999999</v>
      </c>
      <c r="H229" s="2">
        <f>'Moving Avg'!G229</f>
        <v>6.7429479999999966</v>
      </c>
      <c r="I229" s="2">
        <f>'Moving Avg'!H229</f>
        <v>6.9170684999999965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83.5</v>
      </c>
      <c r="Q229" s="8">
        <f t="shared" si="34"/>
        <v>21.274999999999999</v>
      </c>
      <c r="R229" s="8">
        <f t="shared" si="35"/>
        <v>25.875</v>
      </c>
      <c r="S229" s="8">
        <f t="shared" si="36"/>
        <v>41.325000000000003</v>
      </c>
      <c r="T229" s="8">
        <f t="shared" si="37"/>
        <v>27.125</v>
      </c>
      <c r="U229" s="7">
        <f t="shared" si="38"/>
        <v>29.491666666666664</v>
      </c>
      <c r="V229" s="7">
        <f t="shared" si="39"/>
        <v>28.9</v>
      </c>
    </row>
    <row r="230" spans="1:22" ht="13.5" x14ac:dyDescent="0.25">
      <c r="A230" s="3">
        <f>RSI!A230</f>
        <v>42641</v>
      </c>
      <c r="B230" s="2">
        <f>RSI!B230</f>
        <v>6.5900999999999996</v>
      </c>
      <c r="C230" s="2">
        <f>RSI!I230</f>
        <v>47.268957091873169</v>
      </c>
      <c r="D230" s="2">
        <f>MACD!E230</f>
        <v>2.8168682415383728E-2</v>
      </c>
      <c r="E230" s="2">
        <f>MACD!F230</f>
        <v>6.6010129286706316E-3</v>
      </c>
      <c r="F230" s="2">
        <f>'Moving Avg'!D230</f>
        <v>6.5537599999999996</v>
      </c>
      <c r="G230" s="2">
        <f>'Moving Avg'!F230</f>
        <v>6.615190000000001</v>
      </c>
      <c r="H230" s="2">
        <f>'Moving Avg'!G230</f>
        <v>6.7340779999999985</v>
      </c>
      <c r="I230" s="2">
        <f>'Moving Avg'!H230</f>
        <v>6.9217824999999955</v>
      </c>
      <c r="J230" s="5" t="str">
        <f>OBV!F230</f>
        <v>BULLISH</v>
      </c>
      <c r="K230" s="5" t="str">
        <f>OBV!G230</f>
        <v>STRONG</v>
      </c>
      <c r="L230" s="5" t="str">
        <f>OBV!H230</f>
        <v>CONFIRMED BULLISH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100</v>
      </c>
      <c r="Q230" s="8">
        <f t="shared" si="34"/>
        <v>23.75</v>
      </c>
      <c r="R230" s="8">
        <f t="shared" si="35"/>
        <v>30</v>
      </c>
      <c r="S230" s="8">
        <f t="shared" si="36"/>
        <v>48.75</v>
      </c>
      <c r="T230" s="8">
        <f t="shared" si="37"/>
        <v>31.25</v>
      </c>
      <c r="U230" s="7">
        <f t="shared" si="38"/>
        <v>34.166666666666664</v>
      </c>
      <c r="V230" s="7">
        <f t="shared" si="39"/>
        <v>33.4375</v>
      </c>
    </row>
    <row r="231" spans="1:22" ht="13.5" x14ac:dyDescent="0.25">
      <c r="A231" s="3">
        <f>RSI!A231</f>
        <v>42642</v>
      </c>
      <c r="B231" s="2">
        <f>RSI!B231</f>
        <v>6.5412999999999997</v>
      </c>
      <c r="C231" s="2">
        <f>RSI!I231</f>
        <v>44.540694846228021</v>
      </c>
      <c r="D231" s="2">
        <f>MACD!E231</f>
        <v>5.4275151373105679E-2</v>
      </c>
      <c r="E231" s="2">
        <f>MACD!F231</f>
        <v>1.6135840617557642E-2</v>
      </c>
      <c r="F231" s="2">
        <f>'Moving Avg'!D231</f>
        <v>6.5581800000000001</v>
      </c>
      <c r="G231" s="2">
        <f>'Moving Avg'!F231</f>
        <v>6.609865000000001</v>
      </c>
      <c r="H231" s="2">
        <f>'Moving Avg'!G231</f>
        <v>6.726537999999997</v>
      </c>
      <c r="I231" s="2">
        <f>'Moving Avg'!H231</f>
        <v>6.9280104999999965</v>
      </c>
      <c r="J231" s="5" t="str">
        <f>OBV!F231</f>
        <v>BULLISH</v>
      </c>
      <c r="K231" s="5" t="str">
        <f>OBV!G231</f>
        <v>NEUTRAL</v>
      </c>
      <c r="L231" s="5" t="str">
        <f>OBV!H231</f>
        <v>CONFIRMED BULLISH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83.5</v>
      </c>
      <c r="Q231" s="8">
        <f t="shared" si="34"/>
        <v>21.274999999999999</v>
      </c>
      <c r="R231" s="8">
        <f t="shared" si="35"/>
        <v>25.875</v>
      </c>
      <c r="S231" s="8">
        <f t="shared" si="36"/>
        <v>41.325000000000003</v>
      </c>
      <c r="T231" s="8">
        <f t="shared" si="37"/>
        <v>27.125</v>
      </c>
      <c r="U231" s="7">
        <f t="shared" si="38"/>
        <v>29.491666666666664</v>
      </c>
      <c r="V231" s="7">
        <f t="shared" si="39"/>
        <v>28.9</v>
      </c>
    </row>
    <row r="232" spans="1:22" ht="13.5" x14ac:dyDescent="0.25">
      <c r="A232" s="3">
        <f>RSI!A232</f>
        <v>42643</v>
      </c>
      <c r="B232" s="2">
        <f>RSI!B232</f>
        <v>6.63</v>
      </c>
      <c r="C232" s="2">
        <f>RSI!I232</f>
        <v>50.170403783787876</v>
      </c>
      <c r="D232" s="2">
        <f>MACD!E232</f>
        <v>4.91668276063848E-2</v>
      </c>
      <c r="E232" s="2">
        <f>MACD!F232</f>
        <v>2.2742038015323075E-2</v>
      </c>
      <c r="F232" s="2">
        <f>'Moving Avg'!D232</f>
        <v>6.5821200000000006</v>
      </c>
      <c r="G232" s="2">
        <f>'Moving Avg'!F232</f>
        <v>6.609865000000001</v>
      </c>
      <c r="H232" s="2">
        <f>'Moving Avg'!G232</f>
        <v>6.7184659999999976</v>
      </c>
      <c r="I232" s="2">
        <f>'Moving Avg'!H232</f>
        <v>6.9342904999999986</v>
      </c>
      <c r="J232" s="5" t="str">
        <f>OBV!F232</f>
        <v>BULLISH</v>
      </c>
      <c r="K232" s="5" t="str">
        <f>OBV!G232</f>
        <v>STRONG</v>
      </c>
      <c r="L232" s="5" t="str">
        <f>OBV!H232</f>
        <v>CONFIRMED BULLISH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100</v>
      </c>
      <c r="Q232" s="8">
        <f t="shared" si="34"/>
        <v>23.75</v>
      </c>
      <c r="R232" s="8">
        <f t="shared" si="35"/>
        <v>30</v>
      </c>
      <c r="S232" s="8">
        <f t="shared" si="36"/>
        <v>48.75</v>
      </c>
      <c r="T232" s="8">
        <f t="shared" si="37"/>
        <v>31.25</v>
      </c>
      <c r="U232" s="7">
        <f t="shared" si="38"/>
        <v>34.166666666666664</v>
      </c>
      <c r="V232" s="7">
        <f t="shared" si="39"/>
        <v>33.4375</v>
      </c>
    </row>
    <row r="233" spans="1:22" ht="13.5" x14ac:dyDescent="0.25">
      <c r="A233" s="3">
        <f>RSI!A233</f>
        <v>42647</v>
      </c>
      <c r="B233" s="2">
        <f>RSI!B233</f>
        <v>6.6388999999999996</v>
      </c>
      <c r="C233" s="2">
        <f>RSI!I233</f>
        <v>50.711048752243947</v>
      </c>
      <c r="D233" s="2">
        <f>MACD!E233</f>
        <v>3.8009402118426294E-2</v>
      </c>
      <c r="E233" s="2">
        <f>MACD!F233</f>
        <v>2.5795510835943721E-2</v>
      </c>
      <c r="F233" s="2">
        <f>'Moving Avg'!D233</f>
        <v>6.5971999999999991</v>
      </c>
      <c r="G233" s="2">
        <f>'Moving Avg'!F233</f>
        <v>6.61585</v>
      </c>
      <c r="H233" s="2">
        <f>'Moving Avg'!G233</f>
        <v>6.7105719999999973</v>
      </c>
      <c r="I233" s="2">
        <f>'Moving Avg'!H233</f>
        <v>6.9402239999999971</v>
      </c>
      <c r="J233" s="5" t="str">
        <f>OBV!F233</f>
        <v>BULLISH</v>
      </c>
      <c r="K233" s="5" t="str">
        <f>OBV!G233</f>
        <v>STRONG</v>
      </c>
      <c r="L233" s="5" t="str">
        <f>OBV!H233</f>
        <v>CONFIRMED BULLISH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100</v>
      </c>
      <c r="Q233" s="8">
        <f t="shared" si="34"/>
        <v>23.75</v>
      </c>
      <c r="R233" s="8">
        <f t="shared" si="35"/>
        <v>30</v>
      </c>
      <c r="S233" s="8">
        <f t="shared" si="36"/>
        <v>48.75</v>
      </c>
      <c r="T233" s="8">
        <f t="shared" si="37"/>
        <v>31.25</v>
      </c>
      <c r="U233" s="7">
        <f t="shared" si="38"/>
        <v>34.166666666666664</v>
      </c>
      <c r="V233" s="7">
        <f t="shared" si="39"/>
        <v>33.4375</v>
      </c>
    </row>
    <row r="234" spans="1:22" ht="13.5" x14ac:dyDescent="0.25">
      <c r="A234" s="3">
        <f>RSI!A234</f>
        <v>42648</v>
      </c>
      <c r="B234" s="2">
        <f>RSI!B234</f>
        <v>6.6433</v>
      </c>
      <c r="C234" s="2">
        <f>RSI!I234</f>
        <v>50.994135932031263</v>
      </c>
      <c r="D234" s="2">
        <f>MACD!E234</f>
        <v>7.6785485068526782E-3</v>
      </c>
      <c r="E234" s="2">
        <f>MACD!F234</f>
        <v>2.2172118370125511E-2</v>
      </c>
      <c r="F234" s="2">
        <f>'Moving Avg'!D234</f>
        <v>6.6087199999999999</v>
      </c>
      <c r="G234" s="2">
        <f>'Moving Avg'!F234</f>
        <v>6.6220550000000014</v>
      </c>
      <c r="H234" s="2">
        <f>'Moving Avg'!G234</f>
        <v>6.7037419999999974</v>
      </c>
      <c r="I234" s="2">
        <f>'Moving Avg'!H234</f>
        <v>6.945831499999997</v>
      </c>
      <c r="J234" s="5" t="str">
        <f>OBV!F234</f>
        <v>BULLISH</v>
      </c>
      <c r="K234" s="5" t="str">
        <f>OBV!G234</f>
        <v>STRONG</v>
      </c>
      <c r="L234" s="5" t="str">
        <f>OBV!H234</f>
        <v>CONFIRMED BULLISH</v>
      </c>
      <c r="M234" s="7">
        <f t="shared" si="30"/>
        <v>25</v>
      </c>
      <c r="N234" s="7">
        <f t="shared" si="31"/>
        <v>45</v>
      </c>
      <c r="O234" s="7">
        <f t="shared" si="32"/>
        <v>0</v>
      </c>
      <c r="P234" s="7">
        <f t="shared" si="33"/>
        <v>100</v>
      </c>
      <c r="Q234" s="8">
        <f t="shared" si="34"/>
        <v>39.5</v>
      </c>
      <c r="R234" s="8">
        <f t="shared" si="35"/>
        <v>39</v>
      </c>
      <c r="S234" s="8">
        <f t="shared" si="36"/>
        <v>55.5</v>
      </c>
      <c r="T234" s="8">
        <f t="shared" si="37"/>
        <v>42.5</v>
      </c>
      <c r="U234" s="7">
        <f t="shared" si="38"/>
        <v>44.666666666666664</v>
      </c>
      <c r="V234" s="7">
        <f t="shared" si="39"/>
        <v>44.125</v>
      </c>
    </row>
    <row r="235" spans="1:22" ht="13.5" x14ac:dyDescent="0.25">
      <c r="A235" s="3">
        <f>RSI!A235</f>
        <v>42649</v>
      </c>
      <c r="B235" s="2">
        <f>RSI!B235</f>
        <v>6.6966000000000001</v>
      </c>
      <c r="C235" s="2">
        <f>RSI!I235</f>
        <v>54.409991604151926</v>
      </c>
      <c r="D235" s="2">
        <f>MACD!E235</f>
        <v>-1.5210052453859646E-2</v>
      </c>
      <c r="E235" s="2">
        <f>MACD!F235</f>
        <v>1.4695684205328479E-2</v>
      </c>
      <c r="F235" s="2">
        <f>'Moving Avg'!D235</f>
        <v>6.6300199999999991</v>
      </c>
      <c r="G235" s="2">
        <f>'Moving Avg'!F235</f>
        <v>6.6264900000000013</v>
      </c>
      <c r="H235" s="2">
        <f>'Moving Avg'!G235</f>
        <v>6.6993079999999976</v>
      </c>
      <c r="I235" s="2">
        <f>'Moving Avg'!H235</f>
        <v>6.9510534999999969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  <c r="M235" s="7">
        <f t="shared" si="30"/>
        <v>25</v>
      </c>
      <c r="N235" s="7">
        <f t="shared" si="31"/>
        <v>100</v>
      </c>
      <c r="O235" s="7">
        <f t="shared" si="32"/>
        <v>0</v>
      </c>
      <c r="P235" s="7">
        <f t="shared" si="33"/>
        <v>100</v>
      </c>
      <c r="Q235" s="8">
        <f t="shared" si="34"/>
        <v>58.75</v>
      </c>
      <c r="R235" s="8">
        <f t="shared" si="35"/>
        <v>50</v>
      </c>
      <c r="S235" s="8">
        <f t="shared" si="36"/>
        <v>63.75</v>
      </c>
      <c r="T235" s="8">
        <f t="shared" si="37"/>
        <v>56.25</v>
      </c>
      <c r="U235" s="7">
        <f t="shared" si="38"/>
        <v>57.5</v>
      </c>
      <c r="V235" s="7">
        <f t="shared" si="39"/>
        <v>57.1875</v>
      </c>
    </row>
    <row r="236" spans="1:22" ht="13.5" x14ac:dyDescent="0.25">
      <c r="A236" s="3">
        <f>RSI!A236</f>
        <v>42650</v>
      </c>
      <c r="B236" s="2">
        <f>RSI!B236</f>
        <v>6.5724</v>
      </c>
      <c r="C236" s="2">
        <f>RSI!I236</f>
        <v>46.309670698895339</v>
      </c>
      <c r="D236" s="2">
        <f>MACD!E236</f>
        <v>-2.5791035514773242E-2</v>
      </c>
      <c r="E236" s="2">
        <f>MACD!F236</f>
        <v>6.5983402613081351E-3</v>
      </c>
      <c r="F236" s="2">
        <f>'Moving Avg'!D236</f>
        <v>6.636239999999999</v>
      </c>
      <c r="G236" s="2">
        <f>'Moving Avg'!F236</f>
        <v>6.6136300000000006</v>
      </c>
      <c r="H236" s="2">
        <f>'Moving Avg'!G236</f>
        <v>6.6923019999999971</v>
      </c>
      <c r="I236" s="2">
        <f>'Moving Avg'!H236</f>
        <v>6.9556544999999979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  <c r="M236" s="7">
        <f t="shared" si="30"/>
        <v>25</v>
      </c>
      <c r="N236" s="7">
        <f t="shared" si="31"/>
        <v>100</v>
      </c>
      <c r="O236" s="7">
        <f t="shared" si="32"/>
        <v>0</v>
      </c>
      <c r="P236" s="7">
        <f t="shared" si="33"/>
        <v>100</v>
      </c>
      <c r="Q236" s="8">
        <f t="shared" si="34"/>
        <v>58.75</v>
      </c>
      <c r="R236" s="8">
        <f t="shared" si="35"/>
        <v>50</v>
      </c>
      <c r="S236" s="8">
        <f t="shared" si="36"/>
        <v>63.75</v>
      </c>
      <c r="T236" s="8">
        <f t="shared" si="37"/>
        <v>56.25</v>
      </c>
      <c r="U236" s="7">
        <f t="shared" si="38"/>
        <v>57.5</v>
      </c>
      <c r="V236" s="7">
        <f t="shared" si="39"/>
        <v>57.1875</v>
      </c>
    </row>
    <row r="237" spans="1:22" ht="13.5" x14ac:dyDescent="0.25">
      <c r="A237" s="3">
        <f>RSI!A237</f>
        <v>42653</v>
      </c>
      <c r="B237" s="2">
        <f>RSI!B237</f>
        <v>6.5058999999999996</v>
      </c>
      <c r="C237" s="2">
        <f>RSI!I237</f>
        <v>42.648561476416234</v>
      </c>
      <c r="D237" s="2">
        <f>MACD!E237</f>
        <v>-3.0836637223297103E-2</v>
      </c>
      <c r="E237" s="2">
        <f>MACD!F237</f>
        <v>-8.8865523561291234E-4</v>
      </c>
      <c r="F237" s="2">
        <f>'Moving Avg'!D237</f>
        <v>6.6114199999999999</v>
      </c>
      <c r="G237" s="2">
        <f>'Moving Avg'!F237</f>
        <v>6.5972250000000017</v>
      </c>
      <c r="H237" s="2">
        <f>'Moving Avg'!G237</f>
        <v>6.6839659999999972</v>
      </c>
      <c r="I237" s="2">
        <f>'Moving Avg'!H237</f>
        <v>6.959922999999999</v>
      </c>
      <c r="J237" s="5" t="str">
        <f>OBV!F237</f>
        <v>BULLISH</v>
      </c>
      <c r="K237" s="5" t="str">
        <f>OBV!G237</f>
        <v>NEUTRAL</v>
      </c>
      <c r="L237" s="5" t="str">
        <f>OBV!H237</f>
        <v>BULLISH DIVERGENCE</v>
      </c>
      <c r="M237" s="7">
        <f t="shared" si="30"/>
        <v>25</v>
      </c>
      <c r="N237" s="7">
        <f t="shared" si="31"/>
        <v>100</v>
      </c>
      <c r="O237" s="7">
        <f t="shared" si="32"/>
        <v>0</v>
      </c>
      <c r="P237" s="7">
        <f t="shared" si="33"/>
        <v>66.5</v>
      </c>
      <c r="Q237" s="8">
        <f t="shared" si="34"/>
        <v>53.725000000000001</v>
      </c>
      <c r="R237" s="8">
        <f t="shared" si="35"/>
        <v>41.625</v>
      </c>
      <c r="S237" s="8">
        <f t="shared" si="36"/>
        <v>48.674999999999997</v>
      </c>
      <c r="T237" s="8">
        <f t="shared" si="37"/>
        <v>47.875</v>
      </c>
      <c r="U237" s="7">
        <f t="shared" si="38"/>
        <v>48.008333333333326</v>
      </c>
      <c r="V237" s="7">
        <f t="shared" si="39"/>
        <v>47.974999999999994</v>
      </c>
    </row>
    <row r="238" spans="1:22" ht="13.5" x14ac:dyDescent="0.25">
      <c r="A238" s="3">
        <f>RSI!A238</f>
        <v>42654</v>
      </c>
      <c r="B238" s="2">
        <f>RSI!B238</f>
        <v>6.5635000000000003</v>
      </c>
      <c r="C238" s="2">
        <f>RSI!I238</f>
        <v>46.587417368011984</v>
      </c>
      <c r="D238" s="2">
        <f>MACD!E238</f>
        <v>-3.0470238137687566E-2</v>
      </c>
      <c r="E238" s="2">
        <f>MACD!F238</f>
        <v>-6.8049718160278433E-3</v>
      </c>
      <c r="F238" s="2">
        <f>'Moving Avg'!D238</f>
        <v>6.5963400000000005</v>
      </c>
      <c r="G238" s="2">
        <f>'Moving Avg'!F238</f>
        <v>6.592789999999999</v>
      </c>
      <c r="H238" s="2">
        <f>'Moving Avg'!G238</f>
        <v>6.6766919999999974</v>
      </c>
      <c r="I238" s="2">
        <f>'Moving Avg'!H238</f>
        <v>6.9645009999999976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  <c r="M238" s="7">
        <f t="shared" si="30"/>
        <v>25</v>
      </c>
      <c r="N238" s="7">
        <f t="shared" si="31"/>
        <v>100</v>
      </c>
      <c r="O238" s="7">
        <f t="shared" si="32"/>
        <v>0</v>
      </c>
      <c r="P238" s="7">
        <f t="shared" si="33"/>
        <v>66.5</v>
      </c>
      <c r="Q238" s="8">
        <f t="shared" si="34"/>
        <v>53.725000000000001</v>
      </c>
      <c r="R238" s="8">
        <f t="shared" si="35"/>
        <v>41.625</v>
      </c>
      <c r="S238" s="8">
        <f t="shared" si="36"/>
        <v>48.674999999999997</v>
      </c>
      <c r="T238" s="8">
        <f t="shared" si="37"/>
        <v>47.875</v>
      </c>
      <c r="U238" s="7">
        <f t="shared" si="38"/>
        <v>48.008333333333326</v>
      </c>
      <c r="V238" s="7">
        <f t="shared" si="39"/>
        <v>47.974999999999994</v>
      </c>
    </row>
    <row r="239" spans="1:22" ht="13.5" x14ac:dyDescent="0.25">
      <c r="A239" s="3">
        <f>RSI!A239</f>
        <v>42655</v>
      </c>
      <c r="B239" s="2">
        <f>RSI!B239</f>
        <v>6.5058999999999996</v>
      </c>
      <c r="C239" s="2">
        <f>RSI!I239</f>
        <v>43.379005935478027</v>
      </c>
      <c r="D239" s="2">
        <f>MACD!E239</f>
        <v>-2.2153882863917396E-2</v>
      </c>
      <c r="E239" s="2">
        <f>MACD!F239</f>
        <v>-9.8747540256057548E-3</v>
      </c>
      <c r="F239" s="2">
        <f>'Moving Avg'!D239</f>
        <v>6.568859999999999</v>
      </c>
      <c r="G239" s="2">
        <f>'Moving Avg'!F239</f>
        <v>6.5854750000000006</v>
      </c>
      <c r="H239" s="2">
        <f>'Moving Avg'!G239</f>
        <v>6.6719919999999977</v>
      </c>
      <c r="I239" s="2">
        <f>'Moving Avg'!H239</f>
        <v>6.9694214999999993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  <c r="M239" s="7">
        <f t="shared" si="30"/>
        <v>25</v>
      </c>
      <c r="N239" s="7">
        <f t="shared" si="31"/>
        <v>45</v>
      </c>
      <c r="O239" s="7">
        <f t="shared" si="32"/>
        <v>0</v>
      </c>
      <c r="P239" s="7">
        <f t="shared" si="33"/>
        <v>16.5</v>
      </c>
      <c r="Q239" s="8">
        <f t="shared" si="34"/>
        <v>26.975000000000001</v>
      </c>
      <c r="R239" s="8">
        <f t="shared" si="35"/>
        <v>18.125</v>
      </c>
      <c r="S239" s="8">
        <f t="shared" si="36"/>
        <v>17.925000000000001</v>
      </c>
      <c r="T239" s="8">
        <f t="shared" si="37"/>
        <v>21.625</v>
      </c>
      <c r="U239" s="7">
        <f t="shared" si="38"/>
        <v>21.008333333333336</v>
      </c>
      <c r="V239" s="7">
        <f t="shared" si="39"/>
        <v>21.162500000000001</v>
      </c>
    </row>
    <row r="240" spans="1:22" ht="13.5" x14ac:dyDescent="0.25">
      <c r="A240" s="3">
        <f>RSI!A240</f>
        <v>42656</v>
      </c>
      <c r="B240" s="2">
        <f>RSI!B240</f>
        <v>6.4836999999999998</v>
      </c>
      <c r="C240" s="2">
        <f>RSI!I240</f>
        <v>42.173481417194324</v>
      </c>
      <c r="D240" s="2">
        <f>MACD!E240</f>
        <v>-1.2154984767784427E-2</v>
      </c>
      <c r="E240" s="2">
        <f>MACD!F240</f>
        <v>-1.0330800174041491E-2</v>
      </c>
      <c r="F240" s="2">
        <f>'Moving Avg'!D240</f>
        <v>6.5262799999999999</v>
      </c>
      <c r="G240" s="2">
        <f>'Moving Avg'!F240</f>
        <v>6.5792650000000013</v>
      </c>
      <c r="H240" s="2">
        <f>'Moving Avg'!G240</f>
        <v>6.6632999999999996</v>
      </c>
      <c r="I240" s="2">
        <f>'Moving Avg'!H240</f>
        <v>6.9729919999999996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  <c r="M240" s="7">
        <f t="shared" si="30"/>
        <v>25</v>
      </c>
      <c r="N240" s="7">
        <f t="shared" si="31"/>
        <v>45</v>
      </c>
      <c r="O240" s="7">
        <f t="shared" si="32"/>
        <v>0</v>
      </c>
      <c r="P240" s="7">
        <f t="shared" si="33"/>
        <v>0</v>
      </c>
      <c r="Q240" s="8">
        <f t="shared" si="34"/>
        <v>24.5</v>
      </c>
      <c r="R240" s="8">
        <f t="shared" si="35"/>
        <v>14</v>
      </c>
      <c r="S240" s="8">
        <f t="shared" si="36"/>
        <v>10.5</v>
      </c>
      <c r="T240" s="8">
        <f t="shared" si="37"/>
        <v>17.5</v>
      </c>
      <c r="U240" s="7">
        <f t="shared" si="38"/>
        <v>16.333333333333332</v>
      </c>
      <c r="V240" s="7">
        <f t="shared" si="39"/>
        <v>16.625</v>
      </c>
    </row>
    <row r="241" spans="1:22" ht="13.5" x14ac:dyDescent="0.25">
      <c r="A241" s="3">
        <f>RSI!A241</f>
        <v>42657</v>
      </c>
      <c r="B241" s="2">
        <f>RSI!B241</f>
        <v>6.4969999999999999</v>
      </c>
      <c r="C241" s="2">
        <f>RSI!I241</f>
        <v>43.192046873034457</v>
      </c>
      <c r="D241" s="2">
        <f>MACD!E241</f>
        <v>-1.1462913783431894E-2</v>
      </c>
      <c r="E241" s="2">
        <f>MACD!F241</f>
        <v>-1.0557222895919573E-2</v>
      </c>
      <c r="F241" s="2">
        <f>'Moving Avg'!D241</f>
        <v>6.5111999999999997</v>
      </c>
      <c r="G241" s="2">
        <f>'Moving Avg'!F241</f>
        <v>6.5648499999999999</v>
      </c>
      <c r="H241" s="2">
        <f>'Moving Avg'!G241</f>
        <v>6.6547859999999988</v>
      </c>
      <c r="I241" s="2">
        <f>'Moving Avg'!H241</f>
        <v>6.9753459999999992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16.5</v>
      </c>
      <c r="Q241" s="8">
        <f t="shared" si="34"/>
        <v>26.975000000000001</v>
      </c>
      <c r="R241" s="8">
        <f t="shared" si="35"/>
        <v>18.125</v>
      </c>
      <c r="S241" s="8">
        <f t="shared" si="36"/>
        <v>17.925000000000001</v>
      </c>
      <c r="T241" s="8">
        <f t="shared" si="37"/>
        <v>21.625</v>
      </c>
      <c r="U241" s="7">
        <f t="shared" si="38"/>
        <v>21.008333333333336</v>
      </c>
      <c r="V241" s="7">
        <f t="shared" si="39"/>
        <v>21.162500000000001</v>
      </c>
    </row>
    <row r="242" spans="1:22" ht="13.5" x14ac:dyDescent="0.25">
      <c r="A242" s="3">
        <f>RSI!A242</f>
        <v>42660</v>
      </c>
      <c r="B242" s="2">
        <f>RSI!B242</f>
        <v>6.5058999999999996</v>
      </c>
      <c r="C242" s="2">
        <f>RSI!I242</f>
        <v>43.904105938377256</v>
      </c>
      <c r="D242" s="2">
        <f>MACD!E242</f>
        <v>2.7016764611005328E-3</v>
      </c>
      <c r="E242" s="2">
        <f>MACD!F242</f>
        <v>-7.9054430245155509E-3</v>
      </c>
      <c r="F242" s="2">
        <f>'Moving Avg'!D242</f>
        <v>6.5111999999999997</v>
      </c>
      <c r="G242" s="2">
        <f>'Moving Avg'!F242</f>
        <v>6.5577550000000002</v>
      </c>
      <c r="H242" s="2">
        <f>'Moving Avg'!G242</f>
        <v>6.6460060000000007</v>
      </c>
      <c r="I242" s="2">
        <f>'Moving Avg'!H242</f>
        <v>6.9763970000000004</v>
      </c>
      <c r="J242" s="5" t="str">
        <f>OBV!F242</f>
        <v>BULLISH</v>
      </c>
      <c r="K242" s="5" t="str">
        <f>OBV!G242</f>
        <v>NEUTRAL</v>
      </c>
      <c r="L242" s="5" t="str">
        <f>OBV!H242</f>
        <v>NEUTRAL</v>
      </c>
      <c r="M242" s="7">
        <f t="shared" si="30"/>
        <v>25</v>
      </c>
      <c r="N242" s="7">
        <f t="shared" si="31"/>
        <v>0</v>
      </c>
      <c r="O242" s="7">
        <f t="shared" si="32"/>
        <v>0</v>
      </c>
      <c r="P242" s="7">
        <f t="shared" si="33"/>
        <v>49.5</v>
      </c>
      <c r="Q242" s="8">
        <f t="shared" si="34"/>
        <v>16.175000000000001</v>
      </c>
      <c r="R242" s="8">
        <f t="shared" si="35"/>
        <v>17.375</v>
      </c>
      <c r="S242" s="8">
        <f t="shared" si="36"/>
        <v>26.025000000000002</v>
      </c>
      <c r="T242" s="8">
        <f t="shared" si="37"/>
        <v>18.625</v>
      </c>
      <c r="U242" s="7">
        <f t="shared" si="38"/>
        <v>19.858333333333334</v>
      </c>
      <c r="V242" s="7">
        <f t="shared" si="39"/>
        <v>19.55</v>
      </c>
    </row>
    <row r="243" spans="1:22" ht="13.5" x14ac:dyDescent="0.25">
      <c r="A243" s="3">
        <f>RSI!A243</f>
        <v>42661</v>
      </c>
      <c r="B243" s="2">
        <f>RSI!B243</f>
        <v>6.4615</v>
      </c>
      <c r="C243" s="2">
        <f>RSI!I243</f>
        <v>41.13406519189796</v>
      </c>
      <c r="D243" s="2">
        <f>MACD!E243</f>
        <v>1.984086623717296E-2</v>
      </c>
      <c r="E243" s="2">
        <f>MACD!F243</f>
        <v>-2.356181172177849E-3</v>
      </c>
      <c r="F243" s="2">
        <f>'Moving Avg'!D243</f>
        <v>6.4908000000000001</v>
      </c>
      <c r="G243" s="2">
        <f>'Moving Avg'!F243</f>
        <v>6.5504350000000002</v>
      </c>
      <c r="H243" s="2">
        <f>'Moving Avg'!G243</f>
        <v>6.6362500000000013</v>
      </c>
      <c r="I243" s="2">
        <f>'Moving Avg'!H243</f>
        <v>6.9758129999999996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25</v>
      </c>
      <c r="N243" s="7">
        <f t="shared" si="31"/>
        <v>0</v>
      </c>
      <c r="O243" s="7">
        <f t="shared" si="32"/>
        <v>0</v>
      </c>
      <c r="P243" s="7">
        <f t="shared" si="33"/>
        <v>16.5</v>
      </c>
      <c r="Q243" s="8">
        <f t="shared" si="34"/>
        <v>11.225</v>
      </c>
      <c r="R243" s="8">
        <f t="shared" si="35"/>
        <v>9.125</v>
      </c>
      <c r="S243" s="8">
        <f t="shared" si="36"/>
        <v>11.175000000000001</v>
      </c>
      <c r="T243" s="8">
        <f t="shared" si="37"/>
        <v>10.375</v>
      </c>
      <c r="U243" s="7">
        <f t="shared" si="38"/>
        <v>10.508333333333335</v>
      </c>
      <c r="V243" s="7">
        <f t="shared" si="39"/>
        <v>10.475000000000001</v>
      </c>
    </row>
    <row r="244" spans="1:22" ht="13.5" x14ac:dyDescent="0.25">
      <c r="A244" s="3">
        <f>RSI!A244</f>
        <v>42662</v>
      </c>
      <c r="B244" s="2">
        <f>RSI!B244</f>
        <v>6.4526000000000003</v>
      </c>
      <c r="C244" s="2">
        <f>RSI!I244</f>
        <v>40.581352726601146</v>
      </c>
      <c r="D244" s="2">
        <f>MACD!E244</f>
        <v>3.6400734395212631E-2</v>
      </c>
      <c r="E244" s="2">
        <f>MACD!F244</f>
        <v>5.3952019413002475E-3</v>
      </c>
      <c r="F244" s="2">
        <f>'Moving Avg'!D244</f>
        <v>6.4801400000000005</v>
      </c>
      <c r="G244" s="2">
        <f>'Moving Avg'!F244</f>
        <v>6.5493250000000005</v>
      </c>
      <c r="H244" s="2">
        <f>'Moving Avg'!G244</f>
        <v>6.6277340000000002</v>
      </c>
      <c r="I244" s="2">
        <f>'Moving Avg'!H244</f>
        <v>6.9737059999999982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  <c r="M244" s="7">
        <f t="shared" si="30"/>
        <v>25</v>
      </c>
      <c r="N244" s="7">
        <f t="shared" si="31"/>
        <v>0</v>
      </c>
      <c r="O244" s="7">
        <f t="shared" si="32"/>
        <v>0</v>
      </c>
      <c r="P244" s="7">
        <f t="shared" si="33"/>
        <v>0</v>
      </c>
      <c r="Q244" s="8">
        <f t="shared" si="34"/>
        <v>8.75</v>
      </c>
      <c r="R244" s="8">
        <f t="shared" si="35"/>
        <v>5</v>
      </c>
      <c r="S244" s="8">
        <f t="shared" si="36"/>
        <v>3.75</v>
      </c>
      <c r="T244" s="8">
        <f t="shared" si="37"/>
        <v>6.25</v>
      </c>
      <c r="U244" s="7">
        <f t="shared" si="38"/>
        <v>5.833333333333333</v>
      </c>
      <c r="V244" s="7">
        <f t="shared" si="39"/>
        <v>5.9375</v>
      </c>
    </row>
    <row r="245" spans="1:22" ht="13.5" x14ac:dyDescent="0.25">
      <c r="A245" s="3">
        <f>RSI!A245</f>
        <v>42663</v>
      </c>
      <c r="B245" s="2">
        <f>RSI!B245</f>
        <v>6.4526000000000003</v>
      </c>
      <c r="C245" s="2">
        <f>RSI!I245</f>
        <v>40.581352726601153</v>
      </c>
      <c r="D245" s="2">
        <f>MACD!E245</f>
        <v>5.9333386263814347E-2</v>
      </c>
      <c r="E245" s="2">
        <f>MACD!F245</f>
        <v>1.6182838805803068E-2</v>
      </c>
      <c r="F245" s="2">
        <f>'Moving Avg'!D245</f>
        <v>6.4739200000000015</v>
      </c>
      <c r="G245" s="2">
        <f>'Moving Avg'!F245</f>
        <v>6.5459950000000005</v>
      </c>
      <c r="H245" s="2">
        <f>'Moving Avg'!G245</f>
        <v>6.6191300000000011</v>
      </c>
      <c r="I245" s="2">
        <f>'Moving Avg'!H245</f>
        <v>6.9695119999999999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  <c r="M245" s="7">
        <f t="shared" si="30"/>
        <v>25</v>
      </c>
      <c r="N245" s="7">
        <f t="shared" si="31"/>
        <v>0</v>
      </c>
      <c r="O245" s="7">
        <f t="shared" si="32"/>
        <v>0</v>
      </c>
      <c r="P245" s="7">
        <f t="shared" si="33"/>
        <v>16.5</v>
      </c>
      <c r="Q245" s="8">
        <f t="shared" si="34"/>
        <v>11.225</v>
      </c>
      <c r="R245" s="8">
        <f t="shared" si="35"/>
        <v>9.125</v>
      </c>
      <c r="S245" s="8">
        <f t="shared" si="36"/>
        <v>11.175000000000001</v>
      </c>
      <c r="T245" s="8">
        <f t="shared" si="37"/>
        <v>10.375</v>
      </c>
      <c r="U245" s="7">
        <f t="shared" si="38"/>
        <v>10.508333333333335</v>
      </c>
      <c r="V245" s="7">
        <f t="shared" si="39"/>
        <v>10.475000000000001</v>
      </c>
    </row>
    <row r="246" spans="1:22" ht="13.5" x14ac:dyDescent="0.25">
      <c r="A246" s="3">
        <f>RSI!A246</f>
        <v>42664</v>
      </c>
      <c r="B246" s="2">
        <f>RSI!B246</f>
        <v>6.4526000000000003</v>
      </c>
      <c r="C246" s="2">
        <f>RSI!I246</f>
        <v>40.581352726601146</v>
      </c>
      <c r="D246" s="2">
        <f>MACD!E246</f>
        <v>6.0297334180654083E-2</v>
      </c>
      <c r="E246" s="2">
        <f>MACD!F246</f>
        <v>2.5005737880773274E-2</v>
      </c>
      <c r="F246" s="2">
        <f>'Moving Avg'!D246</f>
        <v>6.4650400000000001</v>
      </c>
      <c r="G246" s="2">
        <f>'Moving Avg'!F246</f>
        <v>6.5426650000000013</v>
      </c>
      <c r="H246" s="2">
        <f>'Moving Avg'!G246</f>
        <v>6.6124760000000027</v>
      </c>
      <c r="I246" s="2">
        <f>'Moving Avg'!H246</f>
        <v>6.9654699999999998</v>
      </c>
      <c r="J246" s="5" t="str">
        <f>OBV!F246</f>
        <v>BEARISH</v>
      </c>
      <c r="K246" s="5" t="str">
        <f>OBV!G246</f>
        <v>WEAK</v>
      </c>
      <c r="L246" s="5" t="str">
        <f>OBV!H246</f>
        <v>CONFIRMED BEARISH</v>
      </c>
      <c r="M246" s="7">
        <f t="shared" si="30"/>
        <v>25</v>
      </c>
      <c r="N246" s="7">
        <f t="shared" si="31"/>
        <v>0</v>
      </c>
      <c r="O246" s="7">
        <f t="shared" si="32"/>
        <v>0</v>
      </c>
      <c r="P246" s="7">
        <f t="shared" si="33"/>
        <v>0</v>
      </c>
      <c r="Q246" s="8">
        <f t="shared" si="34"/>
        <v>8.75</v>
      </c>
      <c r="R246" s="8">
        <f t="shared" si="35"/>
        <v>5</v>
      </c>
      <c r="S246" s="8">
        <f t="shared" si="36"/>
        <v>3.75</v>
      </c>
      <c r="T246" s="8">
        <f t="shared" si="37"/>
        <v>6.25</v>
      </c>
      <c r="U246" s="7">
        <f t="shared" si="38"/>
        <v>5.833333333333333</v>
      </c>
      <c r="V246" s="7">
        <f t="shared" si="39"/>
        <v>5.9375</v>
      </c>
    </row>
    <row r="247" spans="1:22" ht="13.5" x14ac:dyDescent="0.25">
      <c r="A247" s="3">
        <f>RSI!A247</f>
        <v>42667</v>
      </c>
      <c r="B247" s="2">
        <f>RSI!B247</f>
        <v>6.5635000000000003</v>
      </c>
      <c r="C247" s="2">
        <f>RSI!I247</f>
        <v>50.857894204456343</v>
      </c>
      <c r="D247" s="2">
        <f>MACD!E247</f>
        <v>4.3285073042214961E-2</v>
      </c>
      <c r="E247" s="2">
        <f>MACD!F247</f>
        <v>2.8661604913061613E-2</v>
      </c>
      <c r="F247" s="2">
        <f>'Moving Avg'!D247</f>
        <v>6.476560000000001</v>
      </c>
      <c r="G247" s="2">
        <f>'Moving Avg'!F247</f>
        <v>6.5453250000000009</v>
      </c>
      <c r="H247" s="2">
        <f>'Moving Avg'!G247</f>
        <v>6.6062680000000009</v>
      </c>
      <c r="I247" s="2">
        <f>'Moving Avg'!H247</f>
        <v>6.9603520000000003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  <c r="M247" s="7">
        <f t="shared" si="30"/>
        <v>25</v>
      </c>
      <c r="N247" s="7">
        <f t="shared" si="31"/>
        <v>0</v>
      </c>
      <c r="O247" s="7">
        <f t="shared" si="32"/>
        <v>0</v>
      </c>
      <c r="P247" s="7">
        <f t="shared" si="33"/>
        <v>16.5</v>
      </c>
      <c r="Q247" s="8">
        <f t="shared" si="34"/>
        <v>11.225</v>
      </c>
      <c r="R247" s="8">
        <f t="shared" si="35"/>
        <v>9.125</v>
      </c>
      <c r="S247" s="8">
        <f t="shared" si="36"/>
        <v>11.175000000000001</v>
      </c>
      <c r="T247" s="8">
        <f t="shared" si="37"/>
        <v>10.375</v>
      </c>
      <c r="U247" s="7">
        <f t="shared" si="38"/>
        <v>10.508333333333335</v>
      </c>
      <c r="V247" s="7">
        <f t="shared" si="39"/>
        <v>10.475000000000001</v>
      </c>
    </row>
    <row r="248" spans="1:22" ht="13.5" x14ac:dyDescent="0.25">
      <c r="A248" s="3">
        <f>RSI!A248</f>
        <v>42668</v>
      </c>
      <c r="B248" s="2">
        <f>RSI!B248</f>
        <v>6.5635000000000003</v>
      </c>
      <c r="C248" s="2">
        <f>RSI!I248</f>
        <v>50.857894204456343</v>
      </c>
      <c r="D248" s="2">
        <f>MACD!E248</f>
        <v>3.7668229437544554E-2</v>
      </c>
      <c r="E248" s="2">
        <f>MACD!F248</f>
        <v>3.0462929817958204E-2</v>
      </c>
      <c r="F248" s="2">
        <f>'Moving Avg'!D248</f>
        <v>6.4969599999999996</v>
      </c>
      <c r="G248" s="2">
        <f>'Moving Avg'!F248</f>
        <v>6.5453250000000009</v>
      </c>
      <c r="H248" s="2">
        <f>'Moving Avg'!G248</f>
        <v>6.6012120000000003</v>
      </c>
      <c r="I248" s="2">
        <f>'Moving Avg'!H248</f>
        <v>6.9541040000000001</v>
      </c>
      <c r="J248" s="5" t="str">
        <f>OBV!F248</f>
        <v>BEARISH</v>
      </c>
      <c r="K248" s="5" t="str">
        <f>OBV!G248</f>
        <v>NEUTRAL</v>
      </c>
      <c r="L248" s="5" t="str">
        <f>OBV!H248</f>
        <v>BEARISH DIVERGENCE</v>
      </c>
      <c r="M248" s="7">
        <f t="shared" si="30"/>
        <v>25</v>
      </c>
      <c r="N248" s="7">
        <f t="shared" si="31"/>
        <v>0</v>
      </c>
      <c r="O248" s="7">
        <f t="shared" si="32"/>
        <v>0</v>
      </c>
      <c r="P248" s="7">
        <f t="shared" si="33"/>
        <v>16.5</v>
      </c>
      <c r="Q248" s="8">
        <f t="shared" si="34"/>
        <v>11.225</v>
      </c>
      <c r="R248" s="8">
        <f t="shared" si="35"/>
        <v>9.125</v>
      </c>
      <c r="S248" s="8">
        <f t="shared" si="36"/>
        <v>11.175000000000001</v>
      </c>
      <c r="T248" s="8">
        <f t="shared" si="37"/>
        <v>10.375</v>
      </c>
      <c r="U248" s="7">
        <f t="shared" si="38"/>
        <v>10.508333333333335</v>
      </c>
      <c r="V248" s="7">
        <f t="shared" si="39"/>
        <v>10.475000000000001</v>
      </c>
    </row>
    <row r="249" spans="1:22" ht="13.5" x14ac:dyDescent="0.25">
      <c r="A249" s="3">
        <f>RSI!A249</f>
        <v>42669</v>
      </c>
      <c r="B249" s="2">
        <f>RSI!B249</f>
        <v>6.7586000000000004</v>
      </c>
      <c r="C249" s="2">
        <f>RSI!I249</f>
        <v>63.675762734361264</v>
      </c>
      <c r="D249" s="2">
        <f>MACD!E249</f>
        <v>9.5249106083858948E-3</v>
      </c>
      <c r="E249" s="2">
        <f>MACD!F249</f>
        <v>2.6275325976043745E-2</v>
      </c>
      <c r="F249" s="2">
        <f>'Moving Avg'!D249</f>
        <v>6.5581600000000009</v>
      </c>
      <c r="G249" s="2">
        <f>'Moving Avg'!F249</f>
        <v>6.5539700000000014</v>
      </c>
      <c r="H249" s="2">
        <f>'Moving Avg'!G249</f>
        <v>6.6005020000000005</v>
      </c>
      <c r="I249" s="2">
        <f>'Moving Avg'!H249</f>
        <v>6.9487659999999982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  <c r="M249" s="7">
        <f t="shared" si="30"/>
        <v>25</v>
      </c>
      <c r="N249" s="7">
        <f t="shared" si="31"/>
        <v>45</v>
      </c>
      <c r="O249" s="7">
        <f t="shared" si="32"/>
        <v>0</v>
      </c>
      <c r="P249" s="7">
        <f t="shared" si="33"/>
        <v>100</v>
      </c>
      <c r="Q249" s="8">
        <f t="shared" si="34"/>
        <v>39.5</v>
      </c>
      <c r="R249" s="8">
        <f t="shared" si="35"/>
        <v>39</v>
      </c>
      <c r="S249" s="8">
        <f t="shared" si="36"/>
        <v>55.5</v>
      </c>
      <c r="T249" s="8">
        <f t="shared" si="37"/>
        <v>42.5</v>
      </c>
      <c r="U249" s="7">
        <f t="shared" si="38"/>
        <v>44.666666666666664</v>
      </c>
      <c r="V249" s="7">
        <f t="shared" si="39"/>
        <v>44.125</v>
      </c>
    </row>
    <row r="250" spans="1:22" ht="13.5" x14ac:dyDescent="0.25">
      <c r="A250" s="3">
        <f>RSI!A250</f>
        <v>42670</v>
      </c>
      <c r="B250" s="2">
        <f>RSI!B250</f>
        <v>7.0602</v>
      </c>
      <c r="C250" s="2">
        <f>RSI!I250</f>
        <v>74.673370010447059</v>
      </c>
      <c r="D250" s="2">
        <f>MACD!E250</f>
        <v>-4.1269141586634639E-2</v>
      </c>
      <c r="E250" s="2">
        <f>MACD!F250</f>
        <v>1.2766432463508068E-2</v>
      </c>
      <c r="F250" s="2">
        <f>'Moving Avg'!D250</f>
        <v>6.6796800000000003</v>
      </c>
      <c r="G250" s="2">
        <f>'Moving Avg'!F250</f>
        <v>6.5774750000000015</v>
      </c>
      <c r="H250" s="2">
        <f>'Moving Avg'!G250</f>
        <v>6.6052920000000004</v>
      </c>
      <c r="I250" s="2">
        <f>'Moving Avg'!H250</f>
        <v>6.945370999999998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  <c r="M250" s="7">
        <f t="shared" si="30"/>
        <v>0</v>
      </c>
      <c r="N250" s="7">
        <f t="shared" si="31"/>
        <v>100</v>
      </c>
      <c r="O250" s="7">
        <f t="shared" si="32"/>
        <v>0</v>
      </c>
      <c r="P250" s="7">
        <f t="shared" si="33"/>
        <v>100</v>
      </c>
      <c r="Q250" s="8">
        <f t="shared" si="34"/>
        <v>50</v>
      </c>
      <c r="R250" s="8">
        <f t="shared" si="35"/>
        <v>45</v>
      </c>
      <c r="S250" s="8">
        <f t="shared" si="36"/>
        <v>60</v>
      </c>
      <c r="T250" s="8">
        <f t="shared" si="37"/>
        <v>50</v>
      </c>
      <c r="U250" s="7">
        <f t="shared" si="38"/>
        <v>51.666666666666664</v>
      </c>
      <c r="V250" s="7">
        <f t="shared" si="39"/>
        <v>51.25</v>
      </c>
    </row>
    <row r="251" spans="1:22" ht="13.5" x14ac:dyDescent="0.25">
      <c r="A251" s="3">
        <f>RSI!A251</f>
        <v>42671</v>
      </c>
      <c r="B251" s="2">
        <f>RSI!B251</f>
        <v>6.7853000000000003</v>
      </c>
      <c r="C251" s="2">
        <f>RSI!I251</f>
        <v>57.565617561203247</v>
      </c>
      <c r="D251" s="2">
        <f>MACD!E251</f>
        <v>-6.4755431578896072E-2</v>
      </c>
      <c r="E251" s="2">
        <f>MACD!F251</f>
        <v>-2.7379403449727599E-3</v>
      </c>
      <c r="F251" s="2">
        <f>'Moving Avg'!D251</f>
        <v>6.7462199999999992</v>
      </c>
      <c r="G251" s="2">
        <f>'Moving Avg'!F251</f>
        <v>6.5896749999999997</v>
      </c>
      <c r="H251" s="2">
        <f>'Moving Avg'!G251</f>
        <v>6.6026320000000007</v>
      </c>
      <c r="I251" s="2">
        <f>'Moving Avg'!H251</f>
        <v>6.940601499999997</v>
      </c>
      <c r="J251" s="5" t="str">
        <f>OBV!F251</f>
        <v>BEARISH</v>
      </c>
      <c r="K251" s="5" t="str">
        <f>OBV!G251</f>
        <v>WEAK</v>
      </c>
      <c r="L251" s="5" t="str">
        <f>OBV!H251</f>
        <v>BEARISH DIVERGENCE</v>
      </c>
      <c r="M251" s="7">
        <f t="shared" si="30"/>
        <v>25</v>
      </c>
      <c r="N251" s="7">
        <f t="shared" si="31"/>
        <v>100</v>
      </c>
      <c r="O251" s="7">
        <f t="shared" si="32"/>
        <v>0</v>
      </c>
      <c r="P251" s="7">
        <f t="shared" si="33"/>
        <v>0</v>
      </c>
      <c r="Q251" s="8">
        <f t="shared" si="34"/>
        <v>43.75</v>
      </c>
      <c r="R251" s="8">
        <f t="shared" si="35"/>
        <v>25</v>
      </c>
      <c r="S251" s="8">
        <f t="shared" si="36"/>
        <v>18.75</v>
      </c>
      <c r="T251" s="8">
        <f t="shared" si="37"/>
        <v>31.25</v>
      </c>
      <c r="U251" s="7">
        <f t="shared" si="38"/>
        <v>29.166666666666668</v>
      </c>
      <c r="V251" s="7">
        <f t="shared" si="39"/>
        <v>29.6875</v>
      </c>
    </row>
    <row r="252" spans="1:22" ht="13.5" x14ac:dyDescent="0.25">
      <c r="A252" s="3">
        <f>RSI!A252</f>
        <v>42674</v>
      </c>
      <c r="B252" s="2">
        <f>RSI!B252</f>
        <v>6.8562000000000003</v>
      </c>
      <c r="C252" s="2">
        <f>RSI!I252</f>
        <v>60.104306019324852</v>
      </c>
      <c r="D252" s="2">
        <f>MACD!E252</f>
        <v>-8.9586508563388456E-2</v>
      </c>
      <c r="E252" s="2">
        <f>MACD!F252</f>
        <v>-2.01076539886559E-2</v>
      </c>
      <c r="F252" s="2">
        <f>'Moving Avg'!D252</f>
        <v>6.8047599999999999</v>
      </c>
      <c r="G252" s="2">
        <f>'Moving Avg'!F252</f>
        <v>6.6009849999999997</v>
      </c>
      <c r="H252" s="2">
        <f>'Moving Avg'!G252</f>
        <v>6.603784000000001</v>
      </c>
      <c r="I252" s="2">
        <f>'Moving Avg'!H252</f>
        <v>6.9361644999999976</v>
      </c>
      <c r="J252" s="5" t="str">
        <f>OBV!F252</f>
        <v>BEARISH</v>
      </c>
      <c r="K252" s="5" t="str">
        <f>OBV!G252</f>
        <v>WEAK</v>
      </c>
      <c r="L252" s="5" t="str">
        <f>OBV!H252</f>
        <v>BEARISH DIVERGENCE</v>
      </c>
      <c r="M252" s="7">
        <f t="shared" si="30"/>
        <v>25</v>
      </c>
      <c r="N252" s="7">
        <f t="shared" si="31"/>
        <v>100</v>
      </c>
      <c r="O252" s="7">
        <f t="shared" si="32"/>
        <v>0</v>
      </c>
      <c r="P252" s="7">
        <f t="shared" si="33"/>
        <v>0</v>
      </c>
      <c r="Q252" s="8">
        <f t="shared" si="34"/>
        <v>43.75</v>
      </c>
      <c r="R252" s="8">
        <f t="shared" si="35"/>
        <v>25</v>
      </c>
      <c r="S252" s="8">
        <f t="shared" si="36"/>
        <v>18.75</v>
      </c>
      <c r="T252" s="8">
        <f t="shared" si="37"/>
        <v>31.25</v>
      </c>
      <c r="U252" s="7">
        <f t="shared" si="38"/>
        <v>29.166666666666668</v>
      </c>
      <c r="V252" s="7">
        <f t="shared" si="39"/>
        <v>29.6875</v>
      </c>
    </row>
    <row r="253" spans="1:22" ht="13.5" x14ac:dyDescent="0.25">
      <c r="A253" s="3">
        <f>RSI!A253</f>
        <v>42675</v>
      </c>
      <c r="B253" s="2">
        <f>RSI!B253</f>
        <v>6.6966000000000001</v>
      </c>
      <c r="C253" s="2">
        <f>RSI!I253</f>
        <v>52.491391654631684</v>
      </c>
      <c r="D253" s="2">
        <f>MACD!E253</f>
        <v>-0.10702069698641203</v>
      </c>
      <c r="E253" s="2">
        <f>MACD!F253</f>
        <v>-3.7490262588207132E-2</v>
      </c>
      <c r="F253" s="2">
        <f>'Moving Avg'!D253</f>
        <v>6.8313800000000002</v>
      </c>
      <c r="G253" s="2">
        <f>'Moving Avg'!F253</f>
        <v>6.6038700000000006</v>
      </c>
      <c r="H253" s="2">
        <f>'Moving Avg'!G253</f>
        <v>6.6045840000000009</v>
      </c>
      <c r="I253" s="2">
        <f>'Moving Avg'!H253</f>
        <v>6.9320384999999964</v>
      </c>
      <c r="J253" s="5" t="str">
        <f>OBV!F253</f>
        <v>BEARISH</v>
      </c>
      <c r="K253" s="5" t="str">
        <f>OBV!G253</f>
        <v>WEAK</v>
      </c>
      <c r="L253" s="5" t="str">
        <f>OBV!H253</f>
        <v>BEARISH DIVERGENCE</v>
      </c>
      <c r="M253" s="7">
        <f t="shared" si="30"/>
        <v>25</v>
      </c>
      <c r="N253" s="7">
        <f t="shared" si="31"/>
        <v>100</v>
      </c>
      <c r="O253" s="7">
        <f t="shared" si="32"/>
        <v>0</v>
      </c>
      <c r="P253" s="7">
        <f t="shared" si="33"/>
        <v>0</v>
      </c>
      <c r="Q253" s="8">
        <f t="shared" si="34"/>
        <v>43.75</v>
      </c>
      <c r="R253" s="8">
        <f t="shared" si="35"/>
        <v>25</v>
      </c>
      <c r="S253" s="8">
        <f t="shared" si="36"/>
        <v>18.75</v>
      </c>
      <c r="T253" s="8">
        <f t="shared" si="37"/>
        <v>31.25</v>
      </c>
      <c r="U253" s="7">
        <f t="shared" si="38"/>
        <v>29.166666666666668</v>
      </c>
      <c r="V253" s="7">
        <f t="shared" si="39"/>
        <v>29.6875</v>
      </c>
    </row>
    <row r="254" spans="1:22" ht="13.5" x14ac:dyDescent="0.25">
      <c r="A254" s="3">
        <f>RSI!A254</f>
        <v>42676</v>
      </c>
      <c r="B254" s="2">
        <f>RSI!B254</f>
        <v>6.5191999999999997</v>
      </c>
      <c r="C254" s="2">
        <f>RSI!I254</f>
        <v>45.580558450385212</v>
      </c>
      <c r="D254" s="2">
        <f>MACD!E254</f>
        <v>-0.11036804464563144</v>
      </c>
      <c r="E254" s="2">
        <f>MACD!F254</f>
        <v>-5.2065818999691996E-2</v>
      </c>
      <c r="F254" s="2">
        <f>'Moving Avg'!D254</f>
        <v>6.783500000000001</v>
      </c>
      <c r="G254" s="2">
        <f>'Moving Avg'!F254</f>
        <v>6.597665000000001</v>
      </c>
      <c r="H254" s="2">
        <f>'Moving Avg'!G254</f>
        <v>6.6035200000000005</v>
      </c>
      <c r="I254" s="2">
        <f>'Moving Avg'!H254</f>
        <v>6.9286994999999969</v>
      </c>
      <c r="J254" s="5" t="str">
        <f>OBV!F254</f>
        <v>BEARISH</v>
      </c>
      <c r="K254" s="5" t="str">
        <f>OBV!G254</f>
        <v>WEAK</v>
      </c>
      <c r="L254" s="5" t="str">
        <f>OBV!H254</f>
        <v>CONFIRMED BEARISH</v>
      </c>
      <c r="M254" s="7">
        <f t="shared" si="30"/>
        <v>25</v>
      </c>
      <c r="N254" s="7">
        <f t="shared" si="31"/>
        <v>100</v>
      </c>
      <c r="O254" s="7">
        <f t="shared" si="32"/>
        <v>0</v>
      </c>
      <c r="P254" s="7">
        <f t="shared" si="33"/>
        <v>0</v>
      </c>
      <c r="Q254" s="8">
        <f t="shared" si="34"/>
        <v>43.75</v>
      </c>
      <c r="R254" s="8">
        <f t="shared" si="35"/>
        <v>25</v>
      </c>
      <c r="S254" s="8">
        <f t="shared" si="36"/>
        <v>18.75</v>
      </c>
      <c r="T254" s="8">
        <f t="shared" si="37"/>
        <v>31.25</v>
      </c>
      <c r="U254" s="7">
        <f t="shared" si="38"/>
        <v>29.166666666666668</v>
      </c>
      <c r="V254" s="7">
        <f t="shared" si="39"/>
        <v>29.6875</v>
      </c>
    </row>
    <row r="255" spans="1:22" ht="13.5" x14ac:dyDescent="0.25">
      <c r="A255" s="3">
        <f>RSI!A255</f>
        <v>42677</v>
      </c>
      <c r="B255" s="2">
        <f>RSI!B255</f>
        <v>6.6478000000000002</v>
      </c>
      <c r="C255" s="2">
        <f>RSI!I255</f>
        <v>50.652555878663229</v>
      </c>
      <c r="D255" s="2">
        <f>MACD!E255</f>
        <v>-0.12201775526586722</v>
      </c>
      <c r="E255" s="2">
        <f>MACD!F255</f>
        <v>-6.6056206252927047E-2</v>
      </c>
      <c r="F255" s="2">
        <f>'Moving Avg'!D255</f>
        <v>6.7010199999999998</v>
      </c>
      <c r="G255" s="2">
        <f>'Moving Avg'!F255</f>
        <v>6.595225000000001</v>
      </c>
      <c r="H255" s="2">
        <f>'Moving Avg'!G255</f>
        <v>6.6047620000000018</v>
      </c>
      <c r="I255" s="2">
        <f>'Moving Avg'!H255</f>
        <v>6.9276119999999954</v>
      </c>
      <c r="J255" s="5" t="str">
        <f>OBV!F255</f>
        <v>BEARISH</v>
      </c>
      <c r="K255" s="5" t="str">
        <f>OBV!G255</f>
        <v>WEAK</v>
      </c>
      <c r="L255" s="5" t="str">
        <f>OBV!H255</f>
        <v>CONFIRMED BEARISH</v>
      </c>
      <c r="M255" s="7">
        <f t="shared" si="30"/>
        <v>25</v>
      </c>
      <c r="N255" s="7">
        <f t="shared" si="31"/>
        <v>100</v>
      </c>
      <c r="O255" s="7">
        <f t="shared" si="32"/>
        <v>0</v>
      </c>
      <c r="P255" s="7">
        <f t="shared" si="33"/>
        <v>0</v>
      </c>
      <c r="Q255" s="8">
        <f t="shared" si="34"/>
        <v>43.75</v>
      </c>
      <c r="R255" s="8">
        <f t="shared" si="35"/>
        <v>25</v>
      </c>
      <c r="S255" s="8">
        <f t="shared" si="36"/>
        <v>18.75</v>
      </c>
      <c r="T255" s="8">
        <f t="shared" si="37"/>
        <v>31.25</v>
      </c>
      <c r="U255" s="7">
        <f t="shared" si="38"/>
        <v>29.166666666666668</v>
      </c>
      <c r="V255" s="7">
        <f t="shared" si="39"/>
        <v>29.6875</v>
      </c>
    </row>
    <row r="256" spans="1:22" ht="13.5" x14ac:dyDescent="0.25">
      <c r="A256" s="3">
        <f>RSI!A256</f>
        <v>42678</v>
      </c>
      <c r="B256" s="2">
        <f>RSI!B256</f>
        <v>6.5412999999999997</v>
      </c>
      <c r="C256" s="2">
        <f>RSI!I256</f>
        <v>46.765309402924906</v>
      </c>
      <c r="D256" s="2">
        <f>MACD!E256</f>
        <v>-0.1240901182274099</v>
      </c>
      <c r="E256" s="2">
        <f>MACD!F256</f>
        <v>-7.7662988647823616E-2</v>
      </c>
      <c r="F256" s="2">
        <f>'Moving Avg'!D256</f>
        <v>6.6522199999999998</v>
      </c>
      <c r="G256" s="2">
        <f>'Moving Avg'!F256</f>
        <v>6.5936700000000013</v>
      </c>
      <c r="H256" s="2">
        <f>'Moving Avg'!G256</f>
        <v>6.6026319999999998</v>
      </c>
      <c r="I256" s="2">
        <f>'Moving Avg'!H256</f>
        <v>6.924448499999996</v>
      </c>
      <c r="J256" s="5" t="str">
        <f>OBV!F256</f>
        <v>BEARISH</v>
      </c>
      <c r="K256" s="5" t="str">
        <f>OBV!G256</f>
        <v>WEAK</v>
      </c>
      <c r="L256" s="5" t="str">
        <f>OBV!H256</f>
        <v>CONFIRMED BEARISH</v>
      </c>
      <c r="M256" s="7">
        <f t="shared" si="30"/>
        <v>25</v>
      </c>
      <c r="N256" s="7">
        <f t="shared" si="31"/>
        <v>100</v>
      </c>
      <c r="O256" s="7">
        <f t="shared" si="32"/>
        <v>0</v>
      </c>
      <c r="P256" s="7">
        <f t="shared" si="33"/>
        <v>0</v>
      </c>
      <c r="Q256" s="8">
        <f t="shared" si="34"/>
        <v>43.75</v>
      </c>
      <c r="R256" s="8">
        <f t="shared" si="35"/>
        <v>25</v>
      </c>
      <c r="S256" s="8">
        <f t="shared" si="36"/>
        <v>18.75</v>
      </c>
      <c r="T256" s="8">
        <f t="shared" si="37"/>
        <v>31.25</v>
      </c>
      <c r="U256" s="7">
        <f t="shared" si="38"/>
        <v>29.166666666666668</v>
      </c>
      <c r="V256" s="7">
        <f t="shared" si="39"/>
        <v>29.6875</v>
      </c>
    </row>
    <row r="257" spans="1:22" ht="13.5" x14ac:dyDescent="0.25">
      <c r="A257" s="3">
        <f>RSI!A257</f>
        <v>42681</v>
      </c>
      <c r="B257" s="2">
        <f>RSI!B257</f>
        <v>6.6478000000000002</v>
      </c>
      <c r="C257" s="2">
        <f>RSI!I257</f>
        <v>50.829119307499113</v>
      </c>
      <c r="D257" s="2">
        <f>MACD!E257</f>
        <v>-0.11613780865907586</v>
      </c>
      <c r="E257" s="2">
        <f>MACD!F257</f>
        <v>-8.5357952650074065E-2</v>
      </c>
      <c r="F257" s="2">
        <f>'Moving Avg'!D257</f>
        <v>6.6105400000000003</v>
      </c>
      <c r="G257" s="2">
        <f>'Moving Avg'!F257</f>
        <v>6.6007650000000009</v>
      </c>
      <c r="H257" s="2">
        <f>'Moving Avg'!G257</f>
        <v>6.6034299999999995</v>
      </c>
      <c r="I257" s="2">
        <f>'Moving Avg'!H257</f>
        <v>6.9215999999999962</v>
      </c>
      <c r="J257" s="5" t="str">
        <f>OBV!F257</f>
        <v>BEARISH</v>
      </c>
      <c r="K257" s="5" t="str">
        <f>OBV!G257</f>
        <v>WEAK</v>
      </c>
      <c r="L257" s="5" t="str">
        <f>OBV!H257</f>
        <v>CONFIRMED BEARISH</v>
      </c>
      <c r="M257" s="7">
        <f t="shared" si="30"/>
        <v>25</v>
      </c>
      <c r="N257" s="7">
        <f t="shared" si="31"/>
        <v>100</v>
      </c>
      <c r="O257" s="7">
        <f t="shared" si="32"/>
        <v>0</v>
      </c>
      <c r="P257" s="7">
        <f t="shared" si="33"/>
        <v>0</v>
      </c>
      <c r="Q257" s="8">
        <f t="shared" si="34"/>
        <v>43.75</v>
      </c>
      <c r="R257" s="8">
        <f t="shared" si="35"/>
        <v>25</v>
      </c>
      <c r="S257" s="8">
        <f t="shared" si="36"/>
        <v>18.75</v>
      </c>
      <c r="T257" s="8">
        <f t="shared" si="37"/>
        <v>31.25</v>
      </c>
      <c r="U257" s="7">
        <f t="shared" si="38"/>
        <v>29.166666666666668</v>
      </c>
      <c r="V257" s="7">
        <f t="shared" si="39"/>
        <v>29.6875</v>
      </c>
    </row>
    <row r="258" spans="1:22" ht="13.5" x14ac:dyDescent="0.25">
      <c r="A258" s="3">
        <f>RSI!A258</f>
        <v>42682</v>
      </c>
      <c r="B258" s="2">
        <f>RSI!B258</f>
        <v>6.5635000000000003</v>
      </c>
      <c r="C258" s="2">
        <f>RSI!I258</f>
        <v>47.72359822932048</v>
      </c>
      <c r="D258" s="2">
        <f>MACD!E258</f>
        <v>-0.10330009821483621</v>
      </c>
      <c r="E258" s="2">
        <f>MACD!F258</f>
        <v>-8.8946381763026494E-2</v>
      </c>
      <c r="F258" s="2">
        <f>'Moving Avg'!D258</f>
        <v>6.5839200000000009</v>
      </c>
      <c r="G258" s="2">
        <f>'Moving Avg'!F258</f>
        <v>6.600765</v>
      </c>
      <c r="H258" s="2">
        <f>'Moving Avg'!G258</f>
        <v>6.6051159999999989</v>
      </c>
      <c r="I258" s="2">
        <f>'Moving Avg'!H258</f>
        <v>6.9194169999999966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0</v>
      </c>
      <c r="Q258" s="8">
        <f t="shared" si="34"/>
        <v>24.5</v>
      </c>
      <c r="R258" s="8">
        <f t="shared" si="35"/>
        <v>14</v>
      </c>
      <c r="S258" s="8">
        <f t="shared" si="36"/>
        <v>10.5</v>
      </c>
      <c r="T258" s="8">
        <f t="shared" si="37"/>
        <v>17.5</v>
      </c>
      <c r="U258" s="7">
        <f t="shared" si="38"/>
        <v>16.333333333333332</v>
      </c>
      <c r="V258" s="7">
        <f t="shared" si="39"/>
        <v>16.625</v>
      </c>
    </row>
    <row r="259" spans="1:22" ht="13.5" x14ac:dyDescent="0.25">
      <c r="A259" s="3">
        <f>RSI!A259</f>
        <v>42683</v>
      </c>
      <c r="B259" s="2">
        <f>RSI!B259</f>
        <v>6.5635000000000003</v>
      </c>
      <c r="C259" s="2">
        <f>RSI!I259</f>
        <v>47.72359822932048</v>
      </c>
      <c r="D259" s="2">
        <f>MACD!E259</f>
        <v>-6.2049469254650269E-2</v>
      </c>
      <c r="E259" s="2">
        <f>MACD!F259</f>
        <v>-8.3566999261351249E-2</v>
      </c>
      <c r="F259" s="2">
        <f>'Moving Avg'!D259</f>
        <v>6.5927800000000003</v>
      </c>
      <c r="G259" s="2">
        <f>'Moving Avg'!F259</f>
        <v>6.6036450000000002</v>
      </c>
      <c r="H259" s="2">
        <f>'Moving Avg'!G259</f>
        <v>6.6059139999999994</v>
      </c>
      <c r="I259" s="2">
        <f>'Moving Avg'!H259</f>
        <v>6.9152989999999965</v>
      </c>
      <c r="J259" s="5" t="str">
        <f>OBV!F259</f>
        <v>BEARISH</v>
      </c>
      <c r="K259" s="5" t="str">
        <f>OBV!G259</f>
        <v>NEUTRAL</v>
      </c>
      <c r="L259" s="5" t="str">
        <f>OBV!H259</f>
        <v>BEARISH DIVERGENCE</v>
      </c>
      <c r="M259" s="7">
        <f t="shared" si="40"/>
        <v>25</v>
      </c>
      <c r="N259" s="7">
        <f t="shared" si="41"/>
        <v>0</v>
      </c>
      <c r="O259" s="7">
        <f t="shared" si="42"/>
        <v>0</v>
      </c>
      <c r="P259" s="7">
        <f t="shared" si="43"/>
        <v>16.5</v>
      </c>
      <c r="Q259" s="8">
        <f t="shared" ref="Q259:Q322" si="44">0.35*M259+N259*0.35+O259*0.15+P259*0.15</f>
        <v>11.225</v>
      </c>
      <c r="R259" s="8">
        <f t="shared" ref="R259:R322" si="45">M259*0.2+N259*0.2+O259*0.35+P259*0.25</f>
        <v>9.125</v>
      </c>
      <c r="S259" s="8">
        <f t="shared" ref="S259:S322" si="46">M259*0.15+N259*0.15+O259*0.25+P259*0.45</f>
        <v>11.175000000000001</v>
      </c>
      <c r="T259" s="8">
        <f t="shared" ref="T259:T322" si="47">0.25*SUM(M259:P259)</f>
        <v>10.375</v>
      </c>
      <c r="U259" s="7">
        <f t="shared" ref="U259:U322" si="48">SUM(Q259:S259)/3</f>
        <v>10.508333333333335</v>
      </c>
      <c r="V259" s="7">
        <f t="shared" ref="V259:V322" si="49">SUM(Q259:T259)/4</f>
        <v>10.475000000000001</v>
      </c>
    </row>
    <row r="260" spans="1:22" ht="13.5" x14ac:dyDescent="0.25">
      <c r="A260" s="3">
        <f>RSI!A260</f>
        <v>42684</v>
      </c>
      <c r="B260" s="2">
        <f>RSI!B260</f>
        <v>6.5724</v>
      </c>
      <c r="C260" s="2">
        <f>RSI!I260</f>
        <v>48.111768760485539</v>
      </c>
      <c r="D260" s="2">
        <f>MACD!E260</f>
        <v>1.8940618611645199E-2</v>
      </c>
      <c r="E260" s="2">
        <f>MACD!F260</f>
        <v>-6.3065475686751971E-2</v>
      </c>
      <c r="F260" s="2">
        <f>'Moving Avg'!D260</f>
        <v>6.5777000000000001</v>
      </c>
      <c r="G260" s="2">
        <f>'Moving Avg'!F260</f>
        <v>6.6080800000000011</v>
      </c>
      <c r="H260" s="2">
        <f>'Moving Avg'!G260</f>
        <v>6.6049379999999998</v>
      </c>
      <c r="I260" s="2">
        <f>'Moving Avg'!H260</f>
        <v>6.9114214999999968</v>
      </c>
      <c r="J260" s="5" t="str">
        <f>OBV!F260</f>
        <v>BEARISH</v>
      </c>
      <c r="K260" s="5" t="str">
        <f>OBV!G260</f>
        <v>NEUTRAL</v>
      </c>
      <c r="L260" s="5" t="str">
        <f>OBV!H260</f>
        <v>CONFIRMED BEARISH</v>
      </c>
      <c r="M260" s="7">
        <f t="shared" si="40"/>
        <v>25</v>
      </c>
      <c r="N260" s="7">
        <f t="shared" si="41"/>
        <v>0</v>
      </c>
      <c r="O260" s="7">
        <f t="shared" si="42"/>
        <v>0</v>
      </c>
      <c r="P260" s="7">
        <f t="shared" si="43"/>
        <v>16.5</v>
      </c>
      <c r="Q260" s="8">
        <f t="shared" si="44"/>
        <v>11.225</v>
      </c>
      <c r="R260" s="8">
        <f t="shared" si="45"/>
        <v>9.125</v>
      </c>
      <c r="S260" s="8">
        <f t="shared" si="46"/>
        <v>11.175000000000001</v>
      </c>
      <c r="T260" s="8">
        <f t="shared" si="47"/>
        <v>10.375</v>
      </c>
      <c r="U260" s="7">
        <f t="shared" si="48"/>
        <v>10.508333333333335</v>
      </c>
      <c r="V260" s="7">
        <f t="shared" si="49"/>
        <v>10.475000000000001</v>
      </c>
    </row>
    <row r="261" spans="1:22" ht="13.5" x14ac:dyDescent="0.25">
      <c r="A261" s="3">
        <f>RSI!A261</f>
        <v>42685</v>
      </c>
      <c r="B261" s="2">
        <f>RSI!B261</f>
        <v>6.7808000000000002</v>
      </c>
      <c r="C261" s="2">
        <f>RSI!I261</f>
        <v>56.295247069036741</v>
      </c>
      <c r="D261" s="2">
        <f>MACD!E261</f>
        <v>3.0008173280547723E-2</v>
      </c>
      <c r="E261" s="2">
        <f>MACD!F261</f>
        <v>-4.445074589329203E-2</v>
      </c>
      <c r="F261" s="2">
        <f>'Moving Avg'!D261</f>
        <v>6.6256000000000004</v>
      </c>
      <c r="G261" s="2">
        <f>'Moving Avg'!F261</f>
        <v>6.6222700000000021</v>
      </c>
      <c r="H261" s="2">
        <f>'Moving Avg'!G261</f>
        <v>6.6075979999999994</v>
      </c>
      <c r="I261" s="2">
        <f>'Moving Avg'!H261</f>
        <v>6.9083684999999955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25</v>
      </c>
      <c r="N261" s="7">
        <f t="shared" si="41"/>
        <v>0</v>
      </c>
      <c r="O261" s="7">
        <f t="shared" si="42"/>
        <v>0</v>
      </c>
      <c r="P261" s="7">
        <f t="shared" si="43"/>
        <v>100</v>
      </c>
      <c r="Q261" s="8">
        <f t="shared" si="44"/>
        <v>23.75</v>
      </c>
      <c r="R261" s="8">
        <f t="shared" si="45"/>
        <v>30</v>
      </c>
      <c r="S261" s="8">
        <f t="shared" si="46"/>
        <v>48.75</v>
      </c>
      <c r="T261" s="8">
        <f t="shared" si="47"/>
        <v>31.25</v>
      </c>
      <c r="U261" s="7">
        <f t="shared" si="48"/>
        <v>34.166666666666664</v>
      </c>
      <c r="V261" s="7">
        <f t="shared" si="49"/>
        <v>33.4375</v>
      </c>
    </row>
    <row r="262" spans="1:22" ht="13.5" x14ac:dyDescent="0.25">
      <c r="A262" s="3">
        <f>RSI!A262</f>
        <v>42688</v>
      </c>
      <c r="B262" s="2">
        <f>RSI!B262</f>
        <v>6.9626000000000001</v>
      </c>
      <c r="C262" s="2">
        <f>RSI!I262</f>
        <v>61.935177256610537</v>
      </c>
      <c r="D262" s="2">
        <f>MACD!E262</f>
        <v>3.582966855355707E-2</v>
      </c>
      <c r="E262" s="2">
        <f>MACD!F262</f>
        <v>-2.839466300392221E-2</v>
      </c>
      <c r="F262" s="2">
        <f>'Moving Avg'!D262</f>
        <v>6.6885599999999998</v>
      </c>
      <c r="G262" s="2">
        <f>'Moving Avg'!F262</f>
        <v>6.6451050000000009</v>
      </c>
      <c r="H262" s="2">
        <f>'Moving Avg'!G262</f>
        <v>6.6142499999999993</v>
      </c>
      <c r="I262" s="2">
        <f>'Moving Avg'!H262</f>
        <v>6.9055724999999963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  <c r="M262" s="7">
        <f t="shared" si="40"/>
        <v>25</v>
      </c>
      <c r="N262" s="7">
        <f t="shared" si="41"/>
        <v>0</v>
      </c>
      <c r="O262" s="7">
        <f t="shared" si="42"/>
        <v>0</v>
      </c>
      <c r="P262" s="7">
        <f t="shared" si="43"/>
        <v>100</v>
      </c>
      <c r="Q262" s="8">
        <f t="shared" si="44"/>
        <v>23.75</v>
      </c>
      <c r="R262" s="8">
        <f t="shared" si="45"/>
        <v>30</v>
      </c>
      <c r="S262" s="8">
        <f t="shared" si="46"/>
        <v>48.75</v>
      </c>
      <c r="T262" s="8">
        <f t="shared" si="47"/>
        <v>31.25</v>
      </c>
      <c r="U262" s="7">
        <f t="shared" si="48"/>
        <v>34.166666666666664</v>
      </c>
      <c r="V262" s="7">
        <f t="shared" si="49"/>
        <v>33.4375</v>
      </c>
    </row>
    <row r="263" spans="1:22" ht="13.5" x14ac:dyDescent="0.25">
      <c r="A263" s="3">
        <f>RSI!A263</f>
        <v>42689</v>
      </c>
      <c r="B263" s="2">
        <f>RSI!B263</f>
        <v>6.9626000000000001</v>
      </c>
      <c r="C263" s="2">
        <f>RSI!I263</f>
        <v>61.935177256610537</v>
      </c>
      <c r="D263" s="2">
        <f>MACD!E263</f>
        <v>1.4215972046043746E-2</v>
      </c>
      <c r="E263" s="2">
        <f>MACD!F263</f>
        <v>-1.9872535993929019E-2</v>
      </c>
      <c r="F263" s="2">
        <f>'Moving Avg'!D263</f>
        <v>6.7683800000000005</v>
      </c>
      <c r="G263" s="2">
        <f>'Moving Avg'!F263</f>
        <v>6.6701600000000001</v>
      </c>
      <c r="H263" s="2">
        <f>'Moving Avg'!G263</f>
        <v>6.6231179999999998</v>
      </c>
      <c r="I263" s="2">
        <f>'Moving Avg'!H263</f>
        <v>6.9038634999999964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100</v>
      </c>
      <c r="Q263" s="8">
        <f t="shared" si="44"/>
        <v>23.75</v>
      </c>
      <c r="R263" s="8">
        <f t="shared" si="45"/>
        <v>30</v>
      </c>
      <c r="S263" s="8">
        <f t="shared" si="46"/>
        <v>48.75</v>
      </c>
      <c r="T263" s="8">
        <f t="shared" si="47"/>
        <v>31.25</v>
      </c>
      <c r="U263" s="7">
        <f t="shared" si="48"/>
        <v>34.166666666666664</v>
      </c>
      <c r="V263" s="7">
        <f t="shared" si="49"/>
        <v>33.4375</v>
      </c>
    </row>
    <row r="264" spans="1:22" ht="13.5" x14ac:dyDescent="0.25">
      <c r="A264" s="3">
        <f>RSI!A264</f>
        <v>42690</v>
      </c>
      <c r="B264" s="2">
        <f>RSI!B264</f>
        <v>6.7853000000000003</v>
      </c>
      <c r="C264" s="2">
        <f>RSI!I264</f>
        <v>54.046616209836927</v>
      </c>
      <c r="D264" s="2">
        <f>MACD!E264</f>
        <v>-2.0070154528743167E-2</v>
      </c>
      <c r="E264" s="2">
        <f>MACD!F264</f>
        <v>-1.9912059700891851E-2</v>
      </c>
      <c r="F264" s="2">
        <f>'Moving Avg'!D264</f>
        <v>6.8127400000000007</v>
      </c>
      <c r="G264" s="2">
        <f>'Moving Avg'!F264</f>
        <v>6.6867950000000009</v>
      </c>
      <c r="H264" s="2">
        <f>'Moving Avg'!G264</f>
        <v>6.6284400000000003</v>
      </c>
      <c r="I264" s="2">
        <f>'Moving Avg'!H264</f>
        <v>6.9023549999999965</v>
      </c>
      <c r="J264" s="5" t="str">
        <f>OBV!F264</f>
        <v>BULLISH</v>
      </c>
      <c r="K264" s="5" t="str">
        <f>OBV!G264</f>
        <v>STRONG</v>
      </c>
      <c r="L264" s="5" t="str">
        <f>OBV!H264</f>
        <v>CONFIRMED BULLISH</v>
      </c>
      <c r="M264" s="7">
        <f t="shared" si="40"/>
        <v>25</v>
      </c>
      <c r="N264" s="7">
        <f t="shared" si="41"/>
        <v>45</v>
      </c>
      <c r="O264" s="7">
        <f t="shared" si="42"/>
        <v>0</v>
      </c>
      <c r="P264" s="7">
        <f t="shared" si="43"/>
        <v>100</v>
      </c>
      <c r="Q264" s="8">
        <f t="shared" si="44"/>
        <v>39.5</v>
      </c>
      <c r="R264" s="8">
        <f t="shared" si="45"/>
        <v>39</v>
      </c>
      <c r="S264" s="8">
        <f t="shared" si="46"/>
        <v>55.5</v>
      </c>
      <c r="T264" s="8">
        <f t="shared" si="47"/>
        <v>42.5</v>
      </c>
      <c r="U264" s="7">
        <f t="shared" si="48"/>
        <v>44.666666666666664</v>
      </c>
      <c r="V264" s="7">
        <f t="shared" si="49"/>
        <v>44.125</v>
      </c>
    </row>
    <row r="265" spans="1:22" ht="13.5" x14ac:dyDescent="0.25">
      <c r="A265" s="3">
        <f>RSI!A265</f>
        <v>42691</v>
      </c>
      <c r="B265" s="2">
        <f>RSI!B265</f>
        <v>6.7808000000000002</v>
      </c>
      <c r="C265" s="2">
        <f>RSI!I265</f>
        <v>53.859113276453336</v>
      </c>
      <c r="D265" s="2">
        <f>MACD!E265</f>
        <v>-2.9618314614073604E-2</v>
      </c>
      <c r="E265" s="2">
        <f>MACD!F265</f>
        <v>-2.18533106835282E-2</v>
      </c>
      <c r="F265" s="2">
        <f>'Moving Avg'!D265</f>
        <v>6.8544200000000002</v>
      </c>
      <c r="G265" s="2">
        <f>'Moving Avg'!F265</f>
        <v>6.7032050000000014</v>
      </c>
      <c r="H265" s="2">
        <f>'Moving Avg'!G265</f>
        <v>6.6318979999999996</v>
      </c>
      <c r="I265" s="2">
        <f>'Moving Avg'!H265</f>
        <v>6.9000629999999958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  <c r="M265" s="7">
        <f t="shared" si="40"/>
        <v>25</v>
      </c>
      <c r="N265" s="7">
        <f t="shared" si="41"/>
        <v>45</v>
      </c>
      <c r="O265" s="7">
        <f t="shared" si="42"/>
        <v>0</v>
      </c>
      <c r="P265" s="7">
        <f t="shared" si="43"/>
        <v>83.5</v>
      </c>
      <c r="Q265" s="8">
        <f t="shared" si="44"/>
        <v>37.024999999999999</v>
      </c>
      <c r="R265" s="8">
        <f t="shared" si="45"/>
        <v>34.875</v>
      </c>
      <c r="S265" s="8">
        <f t="shared" si="46"/>
        <v>48.075000000000003</v>
      </c>
      <c r="T265" s="8">
        <f t="shared" si="47"/>
        <v>38.375</v>
      </c>
      <c r="U265" s="7">
        <f t="shared" si="48"/>
        <v>39.991666666666667</v>
      </c>
      <c r="V265" s="7">
        <f t="shared" si="49"/>
        <v>39.587500000000006</v>
      </c>
    </row>
    <row r="266" spans="1:22" ht="13.5" x14ac:dyDescent="0.25">
      <c r="A266" s="3">
        <f>RSI!A266</f>
        <v>42692</v>
      </c>
      <c r="B266" s="2">
        <f>RSI!B266</f>
        <v>6.7408999999999999</v>
      </c>
      <c r="C266" s="2">
        <f>RSI!I266</f>
        <v>52.13212245304306</v>
      </c>
      <c r="D266" s="2">
        <f>MACD!E266</f>
        <v>-5.1706265511537453E-2</v>
      </c>
      <c r="E266" s="2">
        <f>MACD!F266</f>
        <v>-2.782390164913005E-2</v>
      </c>
      <c r="F266" s="2">
        <f>'Moving Avg'!D266</f>
        <v>6.8464399999999994</v>
      </c>
      <c r="G266" s="2">
        <f>'Moving Avg'!F266</f>
        <v>6.717620000000001</v>
      </c>
      <c r="H266" s="2">
        <f>'Moving Avg'!G266</f>
        <v>6.6301239999999995</v>
      </c>
      <c r="I266" s="2">
        <f>'Moving Avg'!H266</f>
        <v>6.8974624999999969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  <c r="M266" s="7">
        <f t="shared" si="40"/>
        <v>25</v>
      </c>
      <c r="N266" s="7">
        <f t="shared" si="41"/>
        <v>100</v>
      </c>
      <c r="O266" s="7">
        <f t="shared" si="42"/>
        <v>0</v>
      </c>
      <c r="P266" s="7">
        <f t="shared" si="43"/>
        <v>16.5</v>
      </c>
      <c r="Q266" s="8">
        <f t="shared" si="44"/>
        <v>46.225000000000001</v>
      </c>
      <c r="R266" s="8">
        <f t="shared" si="45"/>
        <v>29.125</v>
      </c>
      <c r="S266" s="8">
        <f t="shared" si="46"/>
        <v>26.175000000000001</v>
      </c>
      <c r="T266" s="8">
        <f t="shared" si="47"/>
        <v>35.375</v>
      </c>
      <c r="U266" s="7">
        <f t="shared" si="48"/>
        <v>33.841666666666661</v>
      </c>
      <c r="V266" s="7">
        <f t="shared" si="49"/>
        <v>34.224999999999994</v>
      </c>
    </row>
    <row r="267" spans="1:22" ht="13.5" x14ac:dyDescent="0.25">
      <c r="A267" s="3">
        <f>RSI!A267</f>
        <v>42695</v>
      </c>
      <c r="B267" s="2">
        <f>RSI!B267</f>
        <v>6.6078999999999999</v>
      </c>
      <c r="C267" s="2">
        <f>RSI!I267</f>
        <v>46.750863444589299</v>
      </c>
      <c r="D267" s="2">
        <f>MACD!E267</f>
        <v>-4.4460571593464948E-2</v>
      </c>
      <c r="E267" s="2">
        <f>MACD!F267</f>
        <v>-3.115123563799703E-2</v>
      </c>
      <c r="F267" s="2">
        <f>'Moving Avg'!D267</f>
        <v>6.7754999999999992</v>
      </c>
      <c r="G267" s="2">
        <f>'Moving Avg'!F267</f>
        <v>6.7198399999999996</v>
      </c>
      <c r="H267" s="2">
        <f>'Moving Avg'!G267</f>
        <v>6.6256019999999998</v>
      </c>
      <c r="I267" s="2">
        <f>'Moving Avg'!H267</f>
        <v>6.8943059999999967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  <c r="M267" s="7">
        <f t="shared" si="40"/>
        <v>25</v>
      </c>
      <c r="N267" s="7">
        <f t="shared" si="41"/>
        <v>45</v>
      </c>
      <c r="O267" s="7">
        <f t="shared" si="42"/>
        <v>0</v>
      </c>
      <c r="P267" s="7">
        <f t="shared" si="43"/>
        <v>0</v>
      </c>
      <c r="Q267" s="8">
        <f t="shared" si="44"/>
        <v>24.5</v>
      </c>
      <c r="R267" s="8">
        <f t="shared" si="45"/>
        <v>14</v>
      </c>
      <c r="S267" s="8">
        <f t="shared" si="46"/>
        <v>10.5</v>
      </c>
      <c r="T267" s="8">
        <f t="shared" si="47"/>
        <v>17.5</v>
      </c>
      <c r="U267" s="7">
        <f t="shared" si="48"/>
        <v>16.333333333333332</v>
      </c>
      <c r="V267" s="7">
        <f t="shared" si="49"/>
        <v>16.625</v>
      </c>
    </row>
    <row r="268" spans="1:22" ht="13.5" x14ac:dyDescent="0.25">
      <c r="A268" s="3">
        <f>RSI!A268</f>
        <v>42696</v>
      </c>
      <c r="B268" s="2">
        <f>RSI!B268</f>
        <v>6.6078999999999999</v>
      </c>
      <c r="C268" s="2">
        <f>RSI!I268</f>
        <v>46.750863444589307</v>
      </c>
      <c r="D268" s="2">
        <f>MACD!E268</f>
        <v>-5.0791602608155628E-2</v>
      </c>
      <c r="E268" s="2">
        <f>MACD!F268</f>
        <v>-3.5079309032028751E-2</v>
      </c>
      <c r="F268" s="2">
        <f>'Moving Avg'!D268</f>
        <v>6.7045600000000007</v>
      </c>
      <c r="G268" s="2">
        <f>'Moving Avg'!F268</f>
        <v>6.722059999999999</v>
      </c>
      <c r="H268" s="2">
        <f>'Moving Avg'!G268</f>
        <v>6.6247159999999985</v>
      </c>
      <c r="I268" s="2">
        <f>'Moving Avg'!H268</f>
        <v>6.8925189999999965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45</v>
      </c>
      <c r="O268" s="7">
        <f t="shared" si="42"/>
        <v>0</v>
      </c>
      <c r="P268" s="7">
        <f t="shared" si="43"/>
        <v>0</v>
      </c>
      <c r="Q268" s="8">
        <f t="shared" si="44"/>
        <v>24.5</v>
      </c>
      <c r="R268" s="8">
        <f t="shared" si="45"/>
        <v>14</v>
      </c>
      <c r="S268" s="8">
        <f t="shared" si="46"/>
        <v>10.5</v>
      </c>
      <c r="T268" s="8">
        <f t="shared" si="47"/>
        <v>17.5</v>
      </c>
      <c r="U268" s="7">
        <f t="shared" si="48"/>
        <v>16.333333333333332</v>
      </c>
      <c r="V268" s="7">
        <f t="shared" si="49"/>
        <v>16.625</v>
      </c>
    </row>
    <row r="269" spans="1:22" ht="13.5" x14ac:dyDescent="0.25">
      <c r="A269" s="3">
        <f>RSI!A269</f>
        <v>42697</v>
      </c>
      <c r="B269" s="2">
        <f>RSI!B269</f>
        <v>6.6521999999999997</v>
      </c>
      <c r="C269" s="2">
        <f>RSI!I269</f>
        <v>48.792749027661571</v>
      </c>
      <c r="D269" s="2">
        <f>MACD!E269</f>
        <v>-5.8960454797918338E-2</v>
      </c>
      <c r="E269" s="2">
        <f>MACD!F269</f>
        <v>-3.9855538185206665E-2</v>
      </c>
      <c r="F269" s="2">
        <f>'Moving Avg'!D269</f>
        <v>6.6779399999999995</v>
      </c>
      <c r="G269" s="2">
        <f>'Moving Avg'!F269</f>
        <v>6.7167399999999997</v>
      </c>
      <c r="H269" s="2">
        <f>'Moving Avg'!G269</f>
        <v>6.6247159999999985</v>
      </c>
      <c r="I269" s="2">
        <f>'Moving Avg'!H269</f>
        <v>6.8906709999999967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  <c r="M269" s="7">
        <f t="shared" si="40"/>
        <v>25</v>
      </c>
      <c r="N269" s="7">
        <f t="shared" si="41"/>
        <v>45</v>
      </c>
      <c r="O269" s="7">
        <f t="shared" si="42"/>
        <v>0</v>
      </c>
      <c r="P269" s="7">
        <f t="shared" si="43"/>
        <v>0</v>
      </c>
      <c r="Q269" s="8">
        <f t="shared" si="44"/>
        <v>24.5</v>
      </c>
      <c r="R269" s="8">
        <f t="shared" si="45"/>
        <v>14</v>
      </c>
      <c r="S269" s="8">
        <f t="shared" si="46"/>
        <v>10.5</v>
      </c>
      <c r="T269" s="8">
        <f t="shared" si="47"/>
        <v>17.5</v>
      </c>
      <c r="U269" s="7">
        <f t="shared" si="48"/>
        <v>16.333333333333332</v>
      </c>
      <c r="V269" s="7">
        <f t="shared" si="49"/>
        <v>16.625</v>
      </c>
    </row>
    <row r="270" spans="1:22" ht="13.5" x14ac:dyDescent="0.25">
      <c r="A270" s="3">
        <f>RSI!A270</f>
        <v>42698</v>
      </c>
      <c r="B270" s="2">
        <f>RSI!B270</f>
        <v>6.6521999999999997</v>
      </c>
      <c r="C270" s="2">
        <f>RSI!I270</f>
        <v>48.792749027661571</v>
      </c>
      <c r="D270" s="2">
        <f>MACD!E270</f>
        <v>-6.4330234094195582E-2</v>
      </c>
      <c r="E270" s="2">
        <f>MACD!F270</f>
        <v>-4.4750477367004451E-2</v>
      </c>
      <c r="F270" s="2">
        <f>'Moving Avg'!D270</f>
        <v>6.6522199999999998</v>
      </c>
      <c r="G270" s="2">
        <f>'Moving Avg'!F270</f>
        <v>6.6963399999999993</v>
      </c>
      <c r="H270" s="2">
        <f>'Moving Avg'!G270</f>
        <v>6.6256019999999998</v>
      </c>
      <c r="I270" s="2">
        <f>'Moving Avg'!H270</f>
        <v>6.8894534999999966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  <c r="M270" s="7">
        <f t="shared" si="40"/>
        <v>25</v>
      </c>
      <c r="N270" s="7">
        <f t="shared" si="41"/>
        <v>45</v>
      </c>
      <c r="O270" s="7">
        <f t="shared" si="42"/>
        <v>0</v>
      </c>
      <c r="P270" s="7">
        <f t="shared" si="43"/>
        <v>0</v>
      </c>
      <c r="Q270" s="8">
        <f t="shared" si="44"/>
        <v>24.5</v>
      </c>
      <c r="R270" s="8">
        <f t="shared" si="45"/>
        <v>14</v>
      </c>
      <c r="S270" s="8">
        <f t="shared" si="46"/>
        <v>10.5</v>
      </c>
      <c r="T270" s="8">
        <f t="shared" si="47"/>
        <v>17.5</v>
      </c>
      <c r="U270" s="7">
        <f t="shared" si="48"/>
        <v>16.333333333333332</v>
      </c>
      <c r="V270" s="7">
        <f t="shared" si="49"/>
        <v>16.625</v>
      </c>
    </row>
    <row r="271" spans="1:22" ht="13.5" x14ac:dyDescent="0.25">
      <c r="A271" s="3">
        <f>RSI!A271</f>
        <v>42699</v>
      </c>
      <c r="B271" s="2">
        <f>RSI!B271</f>
        <v>6.6521999999999997</v>
      </c>
      <c r="C271" s="2">
        <f>RSI!I271</f>
        <v>48.792749027661571</v>
      </c>
      <c r="D271" s="2">
        <f>MACD!E271</f>
        <v>-3.6652081302455564E-2</v>
      </c>
      <c r="E271" s="2">
        <f>MACD!F271</f>
        <v>-4.3130798154094679E-2</v>
      </c>
      <c r="F271" s="2">
        <f>'Moving Avg'!D271</f>
        <v>6.634479999999999</v>
      </c>
      <c r="G271" s="2">
        <f>'Moving Avg'!F271</f>
        <v>6.689684999999999</v>
      </c>
      <c r="H271" s="2">
        <f>'Moving Avg'!G271</f>
        <v>6.6229399999999989</v>
      </c>
      <c r="I271" s="2">
        <f>'Moving Avg'!H271</f>
        <v>6.8901924999999959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0</v>
      </c>
      <c r="P271" s="7">
        <f t="shared" si="43"/>
        <v>16.5</v>
      </c>
      <c r="Q271" s="8">
        <f t="shared" si="44"/>
        <v>11.225</v>
      </c>
      <c r="R271" s="8">
        <f t="shared" si="45"/>
        <v>9.125</v>
      </c>
      <c r="S271" s="8">
        <f t="shared" si="46"/>
        <v>11.175000000000001</v>
      </c>
      <c r="T271" s="8">
        <f t="shared" si="47"/>
        <v>10.375</v>
      </c>
      <c r="U271" s="7">
        <f t="shared" si="48"/>
        <v>10.508333333333335</v>
      </c>
      <c r="V271" s="7">
        <f t="shared" si="49"/>
        <v>10.475000000000001</v>
      </c>
    </row>
    <row r="272" spans="1:22" ht="13.5" x14ac:dyDescent="0.25">
      <c r="A272" s="3">
        <f>RSI!A272</f>
        <v>42702</v>
      </c>
      <c r="B272" s="2">
        <f>RSI!B272</f>
        <v>6.7408999999999999</v>
      </c>
      <c r="C272" s="2">
        <f>RSI!I272</f>
        <v>53.273549150157358</v>
      </c>
      <c r="D272" s="2">
        <f>MACD!E272</f>
        <v>8.3151561418119968E-3</v>
      </c>
      <c r="E272" s="2">
        <f>MACD!F272</f>
        <v>-3.2841607294913346E-2</v>
      </c>
      <c r="F272" s="2">
        <f>'Moving Avg'!D272</f>
        <v>6.6610800000000001</v>
      </c>
      <c r="G272" s="2">
        <f>'Moving Avg'!F272</f>
        <v>6.6839199999999988</v>
      </c>
      <c r="H272" s="2">
        <f>'Moving Avg'!G272</f>
        <v>6.6248019999999999</v>
      </c>
      <c r="I272" s="2">
        <f>'Moving Avg'!H272</f>
        <v>6.8913749999999956</v>
      </c>
      <c r="J272" s="5" t="str">
        <f>OBV!F272</f>
        <v>BULLISH</v>
      </c>
      <c r="K272" s="5" t="str">
        <f>OBV!G272</f>
        <v>STRONG</v>
      </c>
      <c r="L272" s="5" t="str">
        <f>OBV!H272</f>
        <v>CONFIRMED BULLISH</v>
      </c>
      <c r="M272" s="7">
        <f t="shared" si="40"/>
        <v>25</v>
      </c>
      <c r="N272" s="7">
        <f t="shared" si="41"/>
        <v>0</v>
      </c>
      <c r="O272" s="7">
        <f t="shared" si="42"/>
        <v>0</v>
      </c>
      <c r="P272" s="7">
        <f t="shared" si="43"/>
        <v>100</v>
      </c>
      <c r="Q272" s="8">
        <f t="shared" si="44"/>
        <v>23.75</v>
      </c>
      <c r="R272" s="8">
        <f t="shared" si="45"/>
        <v>30</v>
      </c>
      <c r="S272" s="8">
        <f t="shared" si="46"/>
        <v>48.75</v>
      </c>
      <c r="T272" s="8">
        <f t="shared" si="47"/>
        <v>31.25</v>
      </c>
      <c r="U272" s="7">
        <f t="shared" si="48"/>
        <v>34.166666666666664</v>
      </c>
      <c r="V272" s="7">
        <f t="shared" si="49"/>
        <v>33.4375</v>
      </c>
    </row>
    <row r="273" spans="1:22" ht="13.5" x14ac:dyDescent="0.25">
      <c r="A273" s="3">
        <f>RSI!A273</f>
        <v>42703</v>
      </c>
      <c r="B273" s="2">
        <f>RSI!B273</f>
        <v>6.6166999999999998</v>
      </c>
      <c r="C273" s="2">
        <f>RSI!I273</f>
        <v>47.063551119217223</v>
      </c>
      <c r="D273" s="2">
        <f>MACD!E273</f>
        <v>5.517763384154506E-2</v>
      </c>
      <c r="E273" s="2">
        <f>MACD!F273</f>
        <v>-1.5237759067621667E-2</v>
      </c>
      <c r="F273" s="2">
        <f>'Moving Avg'!D273</f>
        <v>6.6628400000000001</v>
      </c>
      <c r="G273" s="2">
        <f>'Moving Avg'!F273</f>
        <v>6.679924999999999</v>
      </c>
      <c r="H273" s="2">
        <f>'Moving Avg'!G273</f>
        <v>6.6249779999999987</v>
      </c>
      <c r="I273" s="2">
        <f>'Moving Avg'!H273</f>
        <v>6.892718999999996</v>
      </c>
      <c r="J273" s="5" t="str">
        <f>OBV!F273</f>
        <v>BULLISH</v>
      </c>
      <c r="K273" s="5" t="str">
        <f>OBV!G273</f>
        <v>NEUTRAL</v>
      </c>
      <c r="L273" s="5" t="str">
        <f>OBV!H273</f>
        <v>CONFIRMED BULLISH</v>
      </c>
      <c r="M273" s="7">
        <f t="shared" si="40"/>
        <v>25</v>
      </c>
      <c r="N273" s="7">
        <f t="shared" si="41"/>
        <v>0</v>
      </c>
      <c r="O273" s="7">
        <f t="shared" si="42"/>
        <v>0</v>
      </c>
      <c r="P273" s="7">
        <f t="shared" si="43"/>
        <v>83.5</v>
      </c>
      <c r="Q273" s="8">
        <f t="shared" si="44"/>
        <v>21.274999999999999</v>
      </c>
      <c r="R273" s="8">
        <f t="shared" si="45"/>
        <v>25.875</v>
      </c>
      <c r="S273" s="8">
        <f t="shared" si="46"/>
        <v>41.325000000000003</v>
      </c>
      <c r="T273" s="8">
        <f t="shared" si="47"/>
        <v>27.125</v>
      </c>
      <c r="U273" s="7">
        <f t="shared" si="48"/>
        <v>29.491666666666664</v>
      </c>
      <c r="V273" s="7">
        <f t="shared" si="49"/>
        <v>28.9</v>
      </c>
    </row>
    <row r="274" spans="1:22" ht="13.5" x14ac:dyDescent="0.25">
      <c r="A274" s="3">
        <f>RSI!A274</f>
        <v>42704</v>
      </c>
      <c r="B274" s="2">
        <f>RSI!B274</f>
        <v>6.6787999999999998</v>
      </c>
      <c r="C274" s="2">
        <f>RSI!I274</f>
        <v>50.189998163029927</v>
      </c>
      <c r="D274" s="2">
        <f>MACD!E274</f>
        <v>6.3329402593854667E-2</v>
      </c>
      <c r="E274" s="2">
        <f>MACD!F274</f>
        <v>4.7567326467359838E-4</v>
      </c>
      <c r="F274" s="2">
        <f>'Moving Avg'!D274</f>
        <v>6.6681600000000003</v>
      </c>
      <c r="G274" s="2">
        <f>'Moving Avg'!F274</f>
        <v>6.6879049999999989</v>
      </c>
      <c r="H274" s="2">
        <f>'Moving Avg'!G274</f>
        <v>6.6290579999999988</v>
      </c>
      <c r="I274" s="2">
        <f>'Moving Avg'!H274</f>
        <v>6.8931779999999954</v>
      </c>
      <c r="J274" s="5" t="str">
        <f>OBV!F274</f>
        <v>BULLISH</v>
      </c>
      <c r="K274" s="5" t="str">
        <f>OBV!G274</f>
        <v>STRONG</v>
      </c>
      <c r="L274" s="5" t="str">
        <f>OBV!H274</f>
        <v>CONFIRMED BULLISH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100</v>
      </c>
      <c r="Q274" s="8">
        <f t="shared" si="44"/>
        <v>23.75</v>
      </c>
      <c r="R274" s="8">
        <f t="shared" si="45"/>
        <v>30</v>
      </c>
      <c r="S274" s="8">
        <f t="shared" si="46"/>
        <v>48.75</v>
      </c>
      <c r="T274" s="8">
        <f t="shared" si="47"/>
        <v>31.25</v>
      </c>
      <c r="U274" s="7">
        <f t="shared" si="48"/>
        <v>34.166666666666664</v>
      </c>
      <c r="V274" s="7">
        <f t="shared" si="49"/>
        <v>33.4375</v>
      </c>
    </row>
    <row r="275" spans="1:22" ht="13.5" x14ac:dyDescent="0.25">
      <c r="A275" s="3">
        <f>RSI!A275</f>
        <v>42705</v>
      </c>
      <c r="B275" s="2">
        <f>RSI!B275</f>
        <v>6.6166999999999998</v>
      </c>
      <c r="C275" s="2">
        <f>RSI!I275</f>
        <v>47.188636150250261</v>
      </c>
      <c r="D275" s="2">
        <f>MACD!E275</f>
        <v>7.4115780931488295E-2</v>
      </c>
      <c r="E275" s="2">
        <f>MACD!F275</f>
        <v>1.5203694798036538E-2</v>
      </c>
      <c r="F275" s="2">
        <f>'Moving Avg'!D275</f>
        <v>6.6610599999999991</v>
      </c>
      <c r="G275" s="2">
        <f>'Moving Avg'!F275</f>
        <v>6.6863499999999991</v>
      </c>
      <c r="H275" s="2">
        <f>'Moving Avg'!G275</f>
        <v>6.6310079999999996</v>
      </c>
      <c r="I275" s="2">
        <f>'Moving Avg'!H275</f>
        <v>6.8923479999999957</v>
      </c>
      <c r="J275" s="5" t="str">
        <f>OBV!F275</f>
        <v>BULLISH</v>
      </c>
      <c r="K275" s="5" t="str">
        <f>OBV!G275</f>
        <v>NEUTRAL</v>
      </c>
      <c r="L275" s="5" t="str">
        <f>OBV!H275</f>
        <v>BULLISH DIVERGENCE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66.5</v>
      </c>
      <c r="Q275" s="8">
        <f t="shared" si="44"/>
        <v>18.725000000000001</v>
      </c>
      <c r="R275" s="8">
        <f t="shared" si="45"/>
        <v>21.625</v>
      </c>
      <c r="S275" s="8">
        <f t="shared" si="46"/>
        <v>33.674999999999997</v>
      </c>
      <c r="T275" s="8">
        <f t="shared" si="47"/>
        <v>22.875</v>
      </c>
      <c r="U275" s="7">
        <f t="shared" si="48"/>
        <v>24.675000000000001</v>
      </c>
      <c r="V275" s="7">
        <f t="shared" si="49"/>
        <v>24.225000000000001</v>
      </c>
    </row>
    <row r="276" spans="1:22" ht="13.5" x14ac:dyDescent="0.25">
      <c r="A276" s="3">
        <f>RSI!A276</f>
        <v>42706</v>
      </c>
      <c r="B276" s="2">
        <f>RSI!B276</f>
        <v>6.5724</v>
      </c>
      <c r="C276" s="2">
        <f>RSI!I276</f>
        <v>45.115974765592988</v>
      </c>
      <c r="D276" s="2">
        <f>MACD!E276</f>
        <v>8.0735128279417978E-2</v>
      </c>
      <c r="E276" s="2">
        <f>MACD!F276</f>
        <v>2.8309981494312828E-2</v>
      </c>
      <c r="F276" s="2">
        <f>'Moving Avg'!D276</f>
        <v>6.6451000000000011</v>
      </c>
      <c r="G276" s="2">
        <f>'Moving Avg'!F276</f>
        <v>6.687904999999998</v>
      </c>
      <c r="H276" s="2">
        <f>'Moving Avg'!G276</f>
        <v>6.6320720000000009</v>
      </c>
      <c r="I276" s="2">
        <f>'Moving Avg'!H276</f>
        <v>6.8912749999999958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16.5</v>
      </c>
      <c r="Q276" s="8">
        <f t="shared" si="44"/>
        <v>11.225</v>
      </c>
      <c r="R276" s="8">
        <f t="shared" si="45"/>
        <v>9.125</v>
      </c>
      <c r="S276" s="8">
        <f t="shared" si="46"/>
        <v>11.175000000000001</v>
      </c>
      <c r="T276" s="8">
        <f t="shared" si="47"/>
        <v>10.375</v>
      </c>
      <c r="U276" s="7">
        <f t="shared" si="48"/>
        <v>10.508333333333335</v>
      </c>
      <c r="V276" s="7">
        <f t="shared" si="49"/>
        <v>10.475000000000001</v>
      </c>
    </row>
    <row r="277" spans="1:22" ht="13.5" x14ac:dyDescent="0.25">
      <c r="A277" s="3">
        <f>RSI!A277</f>
        <v>42709</v>
      </c>
      <c r="B277" s="2">
        <f>RSI!B277</f>
        <v>6.5236000000000001</v>
      </c>
      <c r="C277" s="2">
        <f>RSI!I277</f>
        <v>42.881567366849744</v>
      </c>
      <c r="D277" s="2">
        <f>MACD!E277</f>
        <v>7.0074672460509468E-2</v>
      </c>
      <c r="E277" s="2">
        <f>MACD!F277</f>
        <v>3.6662919687552156E-2</v>
      </c>
      <c r="F277" s="2">
        <f>'Moving Avg'!D277</f>
        <v>6.6016400000000006</v>
      </c>
      <c r="G277" s="2">
        <f>'Moving Avg'!F277</f>
        <v>6.6816949999999977</v>
      </c>
      <c r="H277" s="2">
        <f>'Moving Avg'!G277</f>
        <v>6.6323379999999998</v>
      </c>
      <c r="I277" s="2">
        <f>'Moving Avg'!H277</f>
        <v>6.8910449999999956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0</v>
      </c>
      <c r="Q277" s="8">
        <f t="shared" si="44"/>
        <v>8.75</v>
      </c>
      <c r="R277" s="8">
        <f t="shared" si="45"/>
        <v>5</v>
      </c>
      <c r="S277" s="8">
        <f t="shared" si="46"/>
        <v>3.75</v>
      </c>
      <c r="T277" s="8">
        <f t="shared" si="47"/>
        <v>6.25</v>
      </c>
      <c r="U277" s="7">
        <f t="shared" si="48"/>
        <v>5.833333333333333</v>
      </c>
      <c r="V277" s="7">
        <f t="shared" si="49"/>
        <v>5.9375</v>
      </c>
    </row>
    <row r="278" spans="1:22" ht="13.5" x14ac:dyDescent="0.25">
      <c r="A278" s="3">
        <f>RSI!A278</f>
        <v>42710</v>
      </c>
      <c r="B278" s="2">
        <f>RSI!B278</f>
        <v>6.6033999999999997</v>
      </c>
      <c r="C278" s="2">
        <f>RSI!I278</f>
        <v>47.463618442000282</v>
      </c>
      <c r="D278" s="2">
        <f>MACD!E278</f>
        <v>5.5973464369222015E-2</v>
      </c>
      <c r="E278" s="2">
        <f>MACD!F278</f>
        <v>4.0525028623886128E-2</v>
      </c>
      <c r="F278" s="2">
        <f>'Moving Avg'!D278</f>
        <v>6.5989800000000001</v>
      </c>
      <c r="G278" s="2">
        <f>'Moving Avg'!F278</f>
        <v>6.6836899999999986</v>
      </c>
      <c r="H278" s="2">
        <f>'Moving Avg'!G278</f>
        <v>6.6331360000000004</v>
      </c>
      <c r="I278" s="2">
        <f>'Moving Avg'!H278</f>
        <v>6.8911704999999959</v>
      </c>
      <c r="J278" s="5" t="str">
        <f>OBV!F278</f>
        <v>BULLISH</v>
      </c>
      <c r="K278" s="5" t="str">
        <f>OBV!G278</f>
        <v>NEUTRAL</v>
      </c>
      <c r="L278" s="5" t="str">
        <f>OBV!H278</f>
        <v>BULLISH DIVERGENCE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66.5</v>
      </c>
      <c r="Q278" s="8">
        <f t="shared" si="44"/>
        <v>18.725000000000001</v>
      </c>
      <c r="R278" s="8">
        <f t="shared" si="45"/>
        <v>21.625</v>
      </c>
      <c r="S278" s="8">
        <f t="shared" si="46"/>
        <v>33.674999999999997</v>
      </c>
      <c r="T278" s="8">
        <f t="shared" si="47"/>
        <v>22.875</v>
      </c>
      <c r="U278" s="7">
        <f t="shared" si="48"/>
        <v>24.675000000000001</v>
      </c>
      <c r="V278" s="7">
        <f t="shared" si="49"/>
        <v>24.225000000000001</v>
      </c>
    </row>
    <row r="279" spans="1:22" ht="13.5" x14ac:dyDescent="0.25">
      <c r="A279" s="3">
        <f>RSI!A279</f>
        <v>42711</v>
      </c>
      <c r="B279" s="2">
        <f>RSI!B279</f>
        <v>6.4659000000000004</v>
      </c>
      <c r="C279" s="2">
        <f>RSI!I279</f>
        <v>41.313787887451859</v>
      </c>
      <c r="D279" s="2">
        <f>MACD!E279</f>
        <v>6.1339486925971798E-2</v>
      </c>
      <c r="E279" s="2">
        <f>MACD!F279</f>
        <v>4.4687920284303267E-2</v>
      </c>
      <c r="F279" s="2">
        <f>'Moving Avg'!D279</f>
        <v>6.5563999999999991</v>
      </c>
      <c r="G279" s="2">
        <f>'Moving Avg'!F279</f>
        <v>6.6788099999999986</v>
      </c>
      <c r="H279" s="2">
        <f>'Moving Avg'!G279</f>
        <v>6.6307400000000003</v>
      </c>
      <c r="I279" s="2">
        <f>'Moving Avg'!H279</f>
        <v>6.8899124999999959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0</v>
      </c>
      <c r="P279" s="7">
        <f t="shared" si="43"/>
        <v>0</v>
      </c>
      <c r="Q279" s="8">
        <f t="shared" si="44"/>
        <v>8.75</v>
      </c>
      <c r="R279" s="8">
        <f t="shared" si="45"/>
        <v>5</v>
      </c>
      <c r="S279" s="8">
        <f t="shared" si="46"/>
        <v>3.75</v>
      </c>
      <c r="T279" s="8">
        <f t="shared" si="47"/>
        <v>6.25</v>
      </c>
      <c r="U279" s="7">
        <f t="shared" si="48"/>
        <v>5.833333333333333</v>
      </c>
      <c r="V279" s="7">
        <f t="shared" si="49"/>
        <v>5.9375</v>
      </c>
    </row>
    <row r="280" spans="1:22" ht="13.5" x14ac:dyDescent="0.25">
      <c r="A280" s="3">
        <f>RSI!A280</f>
        <v>42712</v>
      </c>
      <c r="B280" s="2">
        <f>RSI!B280</f>
        <v>6.4082999999999997</v>
      </c>
      <c r="C280" s="2">
        <f>RSI!I280</f>
        <v>39.032236717695767</v>
      </c>
      <c r="D280" s="2">
        <f>MACD!E280</f>
        <v>7.1234353750479151E-2</v>
      </c>
      <c r="E280" s="2">
        <f>MACD!F280</f>
        <v>4.9997206977538441E-2</v>
      </c>
      <c r="F280" s="2">
        <f>'Moving Avg'!D280</f>
        <v>6.5147199999999996</v>
      </c>
      <c r="G280" s="2">
        <f>'Moving Avg'!F280</f>
        <v>6.6706049999999992</v>
      </c>
      <c r="H280" s="2">
        <f>'Moving Avg'!G280</f>
        <v>6.6271040000000001</v>
      </c>
      <c r="I280" s="2">
        <f>'Moving Avg'!H280</f>
        <v>6.889214499999996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0</v>
      </c>
      <c r="Q280" s="8">
        <f t="shared" si="44"/>
        <v>8.75</v>
      </c>
      <c r="R280" s="8">
        <f t="shared" si="45"/>
        <v>5</v>
      </c>
      <c r="S280" s="8">
        <f t="shared" si="46"/>
        <v>3.75</v>
      </c>
      <c r="T280" s="8">
        <f t="shared" si="47"/>
        <v>6.25</v>
      </c>
      <c r="U280" s="7">
        <f t="shared" si="48"/>
        <v>5.833333333333333</v>
      </c>
      <c r="V280" s="7">
        <f t="shared" si="49"/>
        <v>5.9375</v>
      </c>
    </row>
    <row r="281" spans="1:22" ht="13.5" x14ac:dyDescent="0.25">
      <c r="A281" s="3">
        <f>RSI!A281</f>
        <v>42713</v>
      </c>
      <c r="B281" s="2">
        <f>RSI!B281</f>
        <v>6.4127000000000001</v>
      </c>
      <c r="C281" s="2">
        <f>RSI!I281</f>
        <v>39.307965289896863</v>
      </c>
      <c r="D281" s="2">
        <f>MACD!E281</f>
        <v>8.0628516034632725E-2</v>
      </c>
      <c r="E281" s="2">
        <f>MACD!F281</f>
        <v>5.6123468788957298E-2</v>
      </c>
      <c r="F281" s="2">
        <f>'Moving Avg'!D281</f>
        <v>6.48278</v>
      </c>
      <c r="G281" s="2">
        <f>'Moving Avg'!F281</f>
        <v>6.6521999999999988</v>
      </c>
      <c r="H281" s="2">
        <f>'Moving Avg'!G281</f>
        <v>6.6245319999999994</v>
      </c>
      <c r="I281" s="2">
        <f>'Moving Avg'!H281</f>
        <v>6.8886689999999966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0</v>
      </c>
      <c r="Q281" s="8">
        <f t="shared" si="44"/>
        <v>8.75</v>
      </c>
      <c r="R281" s="8">
        <f t="shared" si="45"/>
        <v>5</v>
      </c>
      <c r="S281" s="8">
        <f t="shared" si="46"/>
        <v>3.75</v>
      </c>
      <c r="T281" s="8">
        <f t="shared" si="47"/>
        <v>6.25</v>
      </c>
      <c r="U281" s="7">
        <f t="shared" si="48"/>
        <v>5.833333333333333</v>
      </c>
      <c r="V281" s="7">
        <f t="shared" si="49"/>
        <v>5.9375</v>
      </c>
    </row>
    <row r="282" spans="1:22" ht="13.5" x14ac:dyDescent="0.25">
      <c r="A282" s="3">
        <f>RSI!A282</f>
        <v>42717</v>
      </c>
      <c r="B282" s="2">
        <f>RSI!B282</f>
        <v>6.3106999999999998</v>
      </c>
      <c r="C282" s="2">
        <f>RSI!I282</f>
        <v>35.320140154419931</v>
      </c>
      <c r="D282" s="2">
        <f>MACD!E282</f>
        <v>0.11100082533378863</v>
      </c>
      <c r="E282" s="2">
        <f>MACD!F282</f>
        <v>6.7098940097923568E-2</v>
      </c>
      <c r="F282" s="2">
        <f>'Moving Avg'!D282</f>
        <v>6.4401999999999999</v>
      </c>
      <c r="G282" s="2">
        <f>'Moving Avg'!F282</f>
        <v>6.619605</v>
      </c>
      <c r="H282" s="2">
        <f>'Moving Avg'!G282</f>
        <v>6.6181459999999994</v>
      </c>
      <c r="I282" s="2">
        <f>'Moving Avg'!H282</f>
        <v>6.8876134999999969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0</v>
      </c>
      <c r="Q282" s="8">
        <f t="shared" si="44"/>
        <v>8.75</v>
      </c>
      <c r="R282" s="8">
        <f t="shared" si="45"/>
        <v>5</v>
      </c>
      <c r="S282" s="8">
        <f t="shared" si="46"/>
        <v>3.75</v>
      </c>
      <c r="T282" s="8">
        <f t="shared" si="47"/>
        <v>6.25</v>
      </c>
      <c r="U282" s="7">
        <f t="shared" si="48"/>
        <v>5.833333333333333</v>
      </c>
      <c r="V282" s="7">
        <f t="shared" si="49"/>
        <v>5.9375</v>
      </c>
    </row>
    <row r="283" spans="1:22" ht="13.5" x14ac:dyDescent="0.25">
      <c r="A283" s="3">
        <f>RSI!A283</f>
        <v>42718</v>
      </c>
      <c r="B283" s="2">
        <f>RSI!B283</f>
        <v>6.4393000000000002</v>
      </c>
      <c r="C283" s="2">
        <f>RSI!I283</f>
        <v>43.150911270078161</v>
      </c>
      <c r="D283" s="2">
        <f>MACD!E283</f>
        <v>0.10980077335638772</v>
      </c>
      <c r="E283" s="2">
        <f>MACD!F283</f>
        <v>7.56393067496164E-2</v>
      </c>
      <c r="F283" s="2">
        <f>'Moving Avg'!D283</f>
        <v>6.4073800000000007</v>
      </c>
      <c r="G283" s="2">
        <f>'Moving Avg'!F283</f>
        <v>6.5934399999999993</v>
      </c>
      <c r="H283" s="2">
        <f>'Moving Avg'!G283</f>
        <v>6.6141540000000001</v>
      </c>
      <c r="I283" s="2">
        <f>'Moving Avg'!H283</f>
        <v>6.8872009999999966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  <c r="M283" s="7">
        <f t="shared" si="40"/>
        <v>25</v>
      </c>
      <c r="N283" s="7">
        <f t="shared" si="41"/>
        <v>0</v>
      </c>
      <c r="O283" s="7">
        <f t="shared" si="42"/>
        <v>0</v>
      </c>
      <c r="P283" s="7">
        <f t="shared" si="43"/>
        <v>0</v>
      </c>
      <c r="Q283" s="8">
        <f t="shared" si="44"/>
        <v>8.75</v>
      </c>
      <c r="R283" s="8">
        <f t="shared" si="45"/>
        <v>5</v>
      </c>
      <c r="S283" s="8">
        <f t="shared" si="46"/>
        <v>3.75</v>
      </c>
      <c r="T283" s="8">
        <f t="shared" si="47"/>
        <v>6.25</v>
      </c>
      <c r="U283" s="7">
        <f t="shared" si="48"/>
        <v>5.833333333333333</v>
      </c>
      <c r="V283" s="7">
        <f t="shared" si="49"/>
        <v>5.9375</v>
      </c>
    </row>
    <row r="284" spans="1:22" ht="13.5" x14ac:dyDescent="0.25">
      <c r="A284" s="3">
        <f>RSI!A284</f>
        <v>42719</v>
      </c>
      <c r="B284" s="2">
        <f>RSI!B284</f>
        <v>6.3860999999999999</v>
      </c>
      <c r="C284" s="2">
        <f>RSI!I284</f>
        <v>40.94257135756353</v>
      </c>
      <c r="D284" s="2">
        <f>MACD!E284</f>
        <v>0.12312551014496087</v>
      </c>
      <c r="E284" s="2">
        <f>MACD!F284</f>
        <v>8.5136547428685302E-2</v>
      </c>
      <c r="F284" s="2">
        <f>'Moving Avg'!D284</f>
        <v>6.3914199999999992</v>
      </c>
      <c r="G284" s="2">
        <f>'Moving Avg'!F284</f>
        <v>6.5734800000000009</v>
      </c>
      <c r="H284" s="2">
        <f>'Moving Avg'!G284</f>
        <v>6.6090099999999996</v>
      </c>
      <c r="I284" s="2">
        <f>'Moving Avg'!H284</f>
        <v>6.8869569999999953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16.5</v>
      </c>
      <c r="Q284" s="8">
        <f t="shared" si="44"/>
        <v>11.225</v>
      </c>
      <c r="R284" s="8">
        <f t="shared" si="45"/>
        <v>9.125</v>
      </c>
      <c r="S284" s="8">
        <f t="shared" si="46"/>
        <v>11.175000000000001</v>
      </c>
      <c r="T284" s="8">
        <f t="shared" si="47"/>
        <v>10.375</v>
      </c>
      <c r="U284" s="7">
        <f t="shared" si="48"/>
        <v>10.508333333333335</v>
      </c>
      <c r="V284" s="7">
        <f t="shared" si="49"/>
        <v>10.475000000000001</v>
      </c>
    </row>
    <row r="285" spans="1:22" ht="13.5" x14ac:dyDescent="0.25">
      <c r="A285" s="3">
        <f>RSI!A285</f>
        <v>42720</v>
      </c>
      <c r="B285" s="2">
        <f>RSI!B285</f>
        <v>6.4748000000000001</v>
      </c>
      <c r="C285" s="2">
        <f>RSI!I285</f>
        <v>45.91270307649814</v>
      </c>
      <c r="D285" s="2">
        <f>MACD!E285</f>
        <v>0.11937337503464196</v>
      </c>
      <c r="E285" s="2">
        <f>MACD!F285</f>
        <v>9.1983912949876651E-2</v>
      </c>
      <c r="F285" s="2">
        <f>'Moving Avg'!D285</f>
        <v>6.4047200000000002</v>
      </c>
      <c r="G285" s="2">
        <f>'Moving Avg'!F285</f>
        <v>6.5581800000000001</v>
      </c>
      <c r="H285" s="2">
        <f>'Moving Avg'!G285</f>
        <v>6.6045740000000004</v>
      </c>
      <c r="I285" s="2">
        <f>'Moving Avg'!H285</f>
        <v>6.8868959999999948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100</v>
      </c>
      <c r="Q285" s="8">
        <f t="shared" si="44"/>
        <v>23.75</v>
      </c>
      <c r="R285" s="8">
        <f t="shared" si="45"/>
        <v>30</v>
      </c>
      <c r="S285" s="8">
        <f t="shared" si="46"/>
        <v>48.75</v>
      </c>
      <c r="T285" s="8">
        <f t="shared" si="47"/>
        <v>31.25</v>
      </c>
      <c r="U285" s="7">
        <f t="shared" si="48"/>
        <v>34.166666666666664</v>
      </c>
      <c r="V285" s="7">
        <f t="shared" si="49"/>
        <v>33.4375</v>
      </c>
    </row>
    <row r="286" spans="1:22" ht="13.5" x14ac:dyDescent="0.25">
      <c r="A286" s="3">
        <f>RSI!A286</f>
        <v>42723</v>
      </c>
      <c r="B286" s="2">
        <f>RSI!B286</f>
        <v>6.3860999999999999</v>
      </c>
      <c r="C286" s="2">
        <f>RSI!I286</f>
        <v>42.0973655297961</v>
      </c>
      <c r="D286" s="2">
        <f>MACD!E286</f>
        <v>0.11644536746918188</v>
      </c>
      <c r="E286" s="2">
        <f>MACD!F286</f>
        <v>9.68762038537377E-2</v>
      </c>
      <c r="F286" s="2">
        <f>'Moving Avg'!D286</f>
        <v>6.3994</v>
      </c>
      <c r="G286" s="2">
        <f>'Moving Avg'!F286</f>
        <v>6.5404399999999994</v>
      </c>
      <c r="H286" s="2">
        <f>'Moving Avg'!G286</f>
        <v>6.6008480000000009</v>
      </c>
      <c r="I286" s="2">
        <f>'Moving Avg'!H286</f>
        <v>6.8855869999999948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16.5</v>
      </c>
      <c r="Q286" s="8">
        <f t="shared" si="44"/>
        <v>11.225</v>
      </c>
      <c r="R286" s="8">
        <f t="shared" si="45"/>
        <v>9.125</v>
      </c>
      <c r="S286" s="8">
        <f t="shared" si="46"/>
        <v>11.175000000000001</v>
      </c>
      <c r="T286" s="8">
        <f t="shared" si="47"/>
        <v>10.375</v>
      </c>
      <c r="U286" s="7">
        <f t="shared" si="48"/>
        <v>10.508333333333335</v>
      </c>
      <c r="V286" s="7">
        <f t="shared" si="49"/>
        <v>10.475000000000001</v>
      </c>
    </row>
    <row r="287" spans="1:22" ht="13.5" x14ac:dyDescent="0.25">
      <c r="A287" s="3">
        <f>RSI!A287</f>
        <v>42724</v>
      </c>
      <c r="B287" s="2">
        <f>RSI!B287</f>
        <v>6.2885999999999997</v>
      </c>
      <c r="C287" s="2">
        <f>RSI!I287</f>
        <v>38.327101535331359</v>
      </c>
      <c r="D287" s="2">
        <f>MACD!E287</f>
        <v>0.11466193855072504</v>
      </c>
      <c r="E287" s="2">
        <f>MACD!F287</f>
        <v>0.10043335079313517</v>
      </c>
      <c r="F287" s="2">
        <f>'Moving Avg'!D287</f>
        <v>6.3949799999999994</v>
      </c>
      <c r="G287" s="2">
        <f>'Moving Avg'!F287</f>
        <v>6.5244749999999998</v>
      </c>
      <c r="H287" s="2">
        <f>'Moving Avg'!G287</f>
        <v>6.5965020000000001</v>
      </c>
      <c r="I287" s="2">
        <f>'Moving Avg'!H287</f>
        <v>6.8823119999999962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16.5</v>
      </c>
      <c r="Q287" s="8">
        <f t="shared" si="44"/>
        <v>11.225</v>
      </c>
      <c r="R287" s="8">
        <f t="shared" si="45"/>
        <v>9.125</v>
      </c>
      <c r="S287" s="8">
        <f t="shared" si="46"/>
        <v>11.175000000000001</v>
      </c>
      <c r="T287" s="8">
        <f t="shared" si="47"/>
        <v>10.375</v>
      </c>
      <c r="U287" s="7">
        <f t="shared" si="48"/>
        <v>10.508333333333335</v>
      </c>
      <c r="V287" s="7">
        <f t="shared" si="49"/>
        <v>10.475000000000001</v>
      </c>
    </row>
    <row r="288" spans="1:22" ht="13.5" x14ac:dyDescent="0.25">
      <c r="A288" s="3">
        <f>RSI!A288</f>
        <v>42725</v>
      </c>
      <c r="B288" s="2">
        <f>RSI!B288</f>
        <v>5.9691999999999998</v>
      </c>
      <c r="C288" s="2">
        <f>RSI!I288</f>
        <v>29.124827153074463</v>
      </c>
      <c r="D288" s="2">
        <f>MACD!E288</f>
        <v>0.1505722214373959</v>
      </c>
      <c r="E288" s="2">
        <f>MACD!F288</f>
        <v>0.11046112492198733</v>
      </c>
      <c r="F288" s="2">
        <f>'Moving Avg'!D288</f>
        <v>6.3009599999999999</v>
      </c>
      <c r="G288" s="2">
        <f>'Moving Avg'!F288</f>
        <v>6.49254</v>
      </c>
      <c r="H288" s="2">
        <f>'Moving Avg'!G288</f>
        <v>6.5846159999999996</v>
      </c>
      <c r="I288" s="2">
        <f>'Moving Avg'!H288</f>
        <v>6.875896499999997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  <c r="M288" s="7">
        <f t="shared" si="40"/>
        <v>50</v>
      </c>
      <c r="N288" s="7">
        <f t="shared" si="41"/>
        <v>0</v>
      </c>
      <c r="O288" s="7">
        <f t="shared" si="42"/>
        <v>0</v>
      </c>
      <c r="P288" s="7">
        <f t="shared" si="43"/>
        <v>0</v>
      </c>
      <c r="Q288" s="8">
        <f t="shared" si="44"/>
        <v>17.5</v>
      </c>
      <c r="R288" s="8">
        <f t="shared" si="45"/>
        <v>10</v>
      </c>
      <c r="S288" s="8">
        <f t="shared" si="46"/>
        <v>7.5</v>
      </c>
      <c r="T288" s="8">
        <f t="shared" si="47"/>
        <v>12.5</v>
      </c>
      <c r="U288" s="7">
        <f t="shared" si="48"/>
        <v>11.666666666666666</v>
      </c>
      <c r="V288" s="7">
        <f t="shared" si="49"/>
        <v>11.875</v>
      </c>
    </row>
    <row r="289" spans="1:22" ht="13.5" x14ac:dyDescent="0.25">
      <c r="A289" s="3">
        <f>RSI!A289</f>
        <v>42726</v>
      </c>
      <c r="B289" s="2">
        <f>RSI!B289</f>
        <v>5.7031999999999998</v>
      </c>
      <c r="C289" s="2">
        <f>RSI!I289</f>
        <v>23.964385162460701</v>
      </c>
      <c r="D289" s="2">
        <f>MACD!E289</f>
        <v>0.18276834368265238</v>
      </c>
      <c r="E289" s="2">
        <f>MACD!F289</f>
        <v>0.12492256867412035</v>
      </c>
      <c r="F289" s="2">
        <f>'Moving Avg'!D289</f>
        <v>6.1643799999999995</v>
      </c>
      <c r="G289" s="2">
        <f>'Moving Avg'!F289</f>
        <v>6.4450900000000004</v>
      </c>
      <c r="H289" s="2">
        <f>'Moving Avg'!G289</f>
        <v>6.5685619999999982</v>
      </c>
      <c r="I289" s="2">
        <f>'Moving Avg'!H289</f>
        <v>6.8691944999999954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50</v>
      </c>
      <c r="N289" s="7">
        <f t="shared" si="41"/>
        <v>0</v>
      </c>
      <c r="O289" s="7">
        <f t="shared" si="42"/>
        <v>0</v>
      </c>
      <c r="P289" s="7">
        <f t="shared" si="43"/>
        <v>0</v>
      </c>
      <c r="Q289" s="8">
        <f t="shared" si="44"/>
        <v>17.5</v>
      </c>
      <c r="R289" s="8">
        <f t="shared" si="45"/>
        <v>10</v>
      </c>
      <c r="S289" s="8">
        <f t="shared" si="46"/>
        <v>7.5</v>
      </c>
      <c r="T289" s="8">
        <f t="shared" si="47"/>
        <v>12.5</v>
      </c>
      <c r="U289" s="7">
        <f t="shared" si="48"/>
        <v>11.666666666666666</v>
      </c>
      <c r="V289" s="7">
        <f t="shared" si="49"/>
        <v>11.875</v>
      </c>
    </row>
    <row r="290" spans="1:22" ht="13.5" x14ac:dyDescent="0.25">
      <c r="A290" s="3">
        <f>RSI!A290</f>
        <v>42727</v>
      </c>
      <c r="B290" s="2">
        <f>RSI!B290</f>
        <v>5.4504000000000001</v>
      </c>
      <c r="C290" s="2">
        <f>RSI!I290</f>
        <v>20.285692557108803</v>
      </c>
      <c r="D290" s="2">
        <f>MACD!E290</f>
        <v>0.22446652101232534</v>
      </c>
      <c r="E290" s="2">
        <f>MACD!F290</f>
        <v>0.14483135914176137</v>
      </c>
      <c r="F290" s="2">
        <f>'Moving Avg'!D290</f>
        <v>5.9595000000000002</v>
      </c>
      <c r="G290" s="2">
        <f>'Moving Avg'!F290</f>
        <v>6.3849999999999998</v>
      </c>
      <c r="H290" s="2">
        <f>'Moving Avg'!G290</f>
        <v>6.5478959999999997</v>
      </c>
      <c r="I290" s="2">
        <f>'Moving Avg'!H290</f>
        <v>6.8605764999999952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50</v>
      </c>
      <c r="N290" s="7">
        <f t="shared" si="41"/>
        <v>0</v>
      </c>
      <c r="O290" s="7">
        <f t="shared" si="42"/>
        <v>0</v>
      </c>
      <c r="P290" s="7">
        <f t="shared" si="43"/>
        <v>0</v>
      </c>
      <c r="Q290" s="8">
        <f t="shared" si="44"/>
        <v>17.5</v>
      </c>
      <c r="R290" s="8">
        <f t="shared" si="45"/>
        <v>10</v>
      </c>
      <c r="S290" s="8">
        <f t="shared" si="46"/>
        <v>7.5</v>
      </c>
      <c r="T290" s="8">
        <f t="shared" si="47"/>
        <v>12.5</v>
      </c>
      <c r="U290" s="7">
        <f t="shared" si="48"/>
        <v>11.666666666666666</v>
      </c>
      <c r="V290" s="7">
        <f t="shared" si="49"/>
        <v>11.875</v>
      </c>
    </row>
    <row r="291" spans="1:22" ht="13.5" x14ac:dyDescent="0.25">
      <c r="A291" s="3">
        <f>RSI!A291</f>
        <v>42730</v>
      </c>
      <c r="B291" s="2">
        <f>RSI!B291</f>
        <v>5.2065000000000001</v>
      </c>
      <c r="C291" s="2">
        <f>RSI!I291</f>
        <v>17.495284975182926</v>
      </c>
      <c r="D291" s="2">
        <f>MACD!E291</f>
        <v>0.28423783919355206</v>
      </c>
      <c r="E291" s="2">
        <f>MACD!F291</f>
        <v>0.17271265515211953</v>
      </c>
      <c r="F291" s="2">
        <f>'Moving Avg'!D291</f>
        <v>5.7235800000000001</v>
      </c>
      <c r="G291" s="2">
        <f>'Moving Avg'!F291</f>
        <v>6.3127149999999999</v>
      </c>
      <c r="H291" s="2">
        <f>'Moving Avg'!G291</f>
        <v>6.5220860000000007</v>
      </c>
      <c r="I291" s="2">
        <f>'Moving Avg'!H291</f>
        <v>6.8507389999999955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  <c r="M291" s="7">
        <f t="shared" si="40"/>
        <v>50</v>
      </c>
      <c r="N291" s="7">
        <f t="shared" si="41"/>
        <v>0</v>
      </c>
      <c r="O291" s="7">
        <f t="shared" si="42"/>
        <v>0</v>
      </c>
      <c r="P291" s="7">
        <f t="shared" si="43"/>
        <v>0</v>
      </c>
      <c r="Q291" s="8">
        <f t="shared" si="44"/>
        <v>17.5</v>
      </c>
      <c r="R291" s="8">
        <f t="shared" si="45"/>
        <v>10</v>
      </c>
      <c r="S291" s="8">
        <f t="shared" si="46"/>
        <v>7.5</v>
      </c>
      <c r="T291" s="8">
        <f t="shared" si="47"/>
        <v>12.5</v>
      </c>
      <c r="U291" s="7">
        <f t="shared" si="48"/>
        <v>11.666666666666666</v>
      </c>
      <c r="V291" s="7">
        <f t="shared" si="49"/>
        <v>11.875</v>
      </c>
    </row>
    <row r="292" spans="1:22" ht="13.5" x14ac:dyDescent="0.25">
      <c r="A292" s="3">
        <f>RSI!A292</f>
        <v>42731</v>
      </c>
      <c r="B292" s="2">
        <f>RSI!B292</f>
        <v>5.2419000000000002</v>
      </c>
      <c r="C292" s="2">
        <f>RSI!I292</f>
        <v>19.231861879345288</v>
      </c>
      <c r="D292" s="2">
        <f>MACD!E292</f>
        <v>0.32325938091168016</v>
      </c>
      <c r="E292" s="2">
        <f>MACD!F292</f>
        <v>0.20282200030403166</v>
      </c>
      <c r="F292" s="2">
        <f>'Moving Avg'!D292</f>
        <v>5.5142399999999991</v>
      </c>
      <c r="G292" s="2">
        <f>'Moving Avg'!F292</f>
        <v>6.2377650000000004</v>
      </c>
      <c r="H292" s="2">
        <f>'Moving Avg'!G292</f>
        <v>6.4968059999999994</v>
      </c>
      <c r="I292" s="2">
        <f>'Moving Avg'!H292</f>
        <v>6.8410784999999938</v>
      </c>
      <c r="J292" s="5" t="str">
        <f>OBV!F292</f>
        <v>BULLISH</v>
      </c>
      <c r="K292" s="5" t="str">
        <f>OBV!G292</f>
        <v>STRONG</v>
      </c>
      <c r="L292" s="5" t="str">
        <f>OBV!H292</f>
        <v>BULLISH DIVERGENCE</v>
      </c>
      <c r="M292" s="7">
        <f t="shared" si="40"/>
        <v>50</v>
      </c>
      <c r="N292" s="7">
        <f t="shared" si="41"/>
        <v>0</v>
      </c>
      <c r="O292" s="7">
        <f t="shared" si="42"/>
        <v>0</v>
      </c>
      <c r="P292" s="7">
        <f t="shared" si="43"/>
        <v>83</v>
      </c>
      <c r="Q292" s="8">
        <f t="shared" si="44"/>
        <v>29.95</v>
      </c>
      <c r="R292" s="8">
        <f t="shared" si="45"/>
        <v>30.75</v>
      </c>
      <c r="S292" s="8">
        <f t="shared" si="46"/>
        <v>44.85</v>
      </c>
      <c r="T292" s="8">
        <f t="shared" si="47"/>
        <v>33.25</v>
      </c>
      <c r="U292" s="7">
        <f t="shared" si="48"/>
        <v>35.183333333333337</v>
      </c>
      <c r="V292" s="7">
        <f t="shared" si="49"/>
        <v>34.700000000000003</v>
      </c>
    </row>
    <row r="293" spans="1:22" ht="13.5" x14ac:dyDescent="0.25">
      <c r="A293" s="3">
        <f>RSI!A293</f>
        <v>42732</v>
      </c>
      <c r="B293" s="2">
        <f>RSI!B293</f>
        <v>5.069</v>
      </c>
      <c r="C293" s="2">
        <f>RSI!I293</f>
        <v>17.314907240960494</v>
      </c>
      <c r="D293" s="2">
        <f>MACD!E293</f>
        <v>0.39492002606506738</v>
      </c>
      <c r="E293" s="2">
        <f>MACD!F293</f>
        <v>0.24124160545623879</v>
      </c>
      <c r="F293" s="2">
        <f>'Moving Avg'!D293</f>
        <v>5.3342000000000009</v>
      </c>
      <c r="G293" s="2">
        <f>'Moving Avg'!F293</f>
        <v>6.16038</v>
      </c>
      <c r="H293" s="2">
        <f>'Moving Avg'!G293</f>
        <v>6.4689559999999995</v>
      </c>
      <c r="I293" s="2">
        <f>'Moving Avg'!H293</f>
        <v>6.8308144999999936</v>
      </c>
      <c r="J293" s="5" t="str">
        <f>OBV!F293</f>
        <v>BULLISH</v>
      </c>
      <c r="K293" s="5" t="str">
        <f>OBV!G293</f>
        <v>STRONG</v>
      </c>
      <c r="L293" s="5" t="str">
        <f>OBV!H293</f>
        <v>BULLISH DIVERGENCE</v>
      </c>
      <c r="M293" s="7">
        <f t="shared" si="40"/>
        <v>50</v>
      </c>
      <c r="N293" s="7">
        <f t="shared" si="41"/>
        <v>0</v>
      </c>
      <c r="O293" s="7">
        <f t="shared" si="42"/>
        <v>0</v>
      </c>
      <c r="P293" s="7">
        <f t="shared" si="43"/>
        <v>83</v>
      </c>
      <c r="Q293" s="8">
        <f t="shared" si="44"/>
        <v>29.95</v>
      </c>
      <c r="R293" s="8">
        <f t="shared" si="45"/>
        <v>30.75</v>
      </c>
      <c r="S293" s="8">
        <f t="shared" si="46"/>
        <v>44.85</v>
      </c>
      <c r="T293" s="8">
        <f t="shared" si="47"/>
        <v>33.25</v>
      </c>
      <c r="U293" s="7">
        <f t="shared" si="48"/>
        <v>35.183333333333337</v>
      </c>
      <c r="V293" s="7">
        <f t="shared" si="49"/>
        <v>34.700000000000003</v>
      </c>
    </row>
    <row r="294" spans="1:22" ht="13.5" x14ac:dyDescent="0.25">
      <c r="A294" s="3">
        <f>RSI!A294</f>
        <v>42733</v>
      </c>
      <c r="B294" s="2">
        <f>RSI!B294</f>
        <v>5.2464000000000004</v>
      </c>
      <c r="C294" s="2">
        <f>RSI!I294</f>
        <v>25.518127911822148</v>
      </c>
      <c r="D294" s="2">
        <f>MACD!E294</f>
        <v>0.44085449134404442</v>
      </c>
      <c r="E294" s="2">
        <f>MACD!F294</f>
        <v>0.28116418263379994</v>
      </c>
      <c r="F294" s="2">
        <f>'Moving Avg'!D294</f>
        <v>5.2428400000000002</v>
      </c>
      <c r="G294" s="2">
        <f>'Moving Avg'!F294</f>
        <v>6.0887599999999997</v>
      </c>
      <c r="H294" s="2">
        <f>'Moving Avg'!G294</f>
        <v>6.444831999999999</v>
      </c>
      <c r="I294" s="2">
        <f>'Moving Avg'!H294</f>
        <v>6.8218284999999925</v>
      </c>
      <c r="J294" s="5" t="str">
        <f>OBV!F294</f>
        <v>BULLISH</v>
      </c>
      <c r="K294" s="5" t="str">
        <f>OBV!G294</f>
        <v>STRONG</v>
      </c>
      <c r="L294" s="5" t="str">
        <f>OBV!H294</f>
        <v>BULLISH DIVERGENCE</v>
      </c>
      <c r="M294" s="7">
        <f t="shared" si="40"/>
        <v>50</v>
      </c>
      <c r="N294" s="7">
        <f t="shared" si="41"/>
        <v>0</v>
      </c>
      <c r="O294" s="7">
        <f t="shared" si="42"/>
        <v>0</v>
      </c>
      <c r="P294" s="7">
        <f t="shared" si="43"/>
        <v>83</v>
      </c>
      <c r="Q294" s="8">
        <f t="shared" si="44"/>
        <v>29.95</v>
      </c>
      <c r="R294" s="8">
        <f t="shared" si="45"/>
        <v>30.75</v>
      </c>
      <c r="S294" s="8">
        <f t="shared" si="46"/>
        <v>44.85</v>
      </c>
      <c r="T294" s="8">
        <f t="shared" si="47"/>
        <v>33.25</v>
      </c>
      <c r="U294" s="7">
        <f t="shared" si="48"/>
        <v>35.183333333333337</v>
      </c>
      <c r="V294" s="7">
        <f t="shared" si="49"/>
        <v>34.700000000000003</v>
      </c>
    </row>
    <row r="295" spans="1:22" ht="13.5" x14ac:dyDescent="0.25">
      <c r="A295" s="3">
        <f>RSI!A295</f>
        <v>42734</v>
      </c>
      <c r="B295" s="2">
        <f>RSI!B295</f>
        <v>5.4547999999999996</v>
      </c>
      <c r="C295" s="2">
        <f>RSI!I295</f>
        <v>33.824020953798097</v>
      </c>
      <c r="D295" s="2">
        <f>MACD!E295</f>
        <v>0.48301620070684326</v>
      </c>
      <c r="E295" s="2">
        <f>MACD!F295</f>
        <v>0.32153458624840864</v>
      </c>
      <c r="F295" s="2">
        <f>'Moving Avg'!D295</f>
        <v>5.2437199999999997</v>
      </c>
      <c r="G295" s="2">
        <f>'Moving Avg'!F295</f>
        <v>6.0306650000000008</v>
      </c>
      <c r="H295" s="2">
        <f>'Moving Avg'!G295</f>
        <v>6.4248759999999994</v>
      </c>
      <c r="I295" s="2">
        <f>'Moving Avg'!H295</f>
        <v>6.8137759999999927</v>
      </c>
      <c r="J295" s="5" t="str">
        <f>OBV!F295</f>
        <v>BULLISH</v>
      </c>
      <c r="K295" s="5" t="str">
        <f>OBV!G295</f>
        <v>STRONG</v>
      </c>
      <c r="L295" s="5" t="str">
        <f>OBV!H295</f>
        <v>CONFIRMED BULLISH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100</v>
      </c>
      <c r="Q295" s="8">
        <f t="shared" si="44"/>
        <v>23.75</v>
      </c>
      <c r="R295" s="8">
        <f t="shared" si="45"/>
        <v>30</v>
      </c>
      <c r="S295" s="8">
        <f t="shared" si="46"/>
        <v>48.75</v>
      </c>
      <c r="T295" s="8">
        <f t="shared" si="47"/>
        <v>31.25</v>
      </c>
      <c r="U295" s="7">
        <f t="shared" si="48"/>
        <v>34.166666666666664</v>
      </c>
      <c r="V295" s="7">
        <f t="shared" si="49"/>
        <v>33.4375</v>
      </c>
    </row>
    <row r="296" spans="1:22" ht="13.5" x14ac:dyDescent="0.25">
      <c r="A296" s="3">
        <f>RSI!A296</f>
        <v>42737</v>
      </c>
      <c r="B296" s="2">
        <f>RSI!B296</f>
        <v>5.6986999999999997</v>
      </c>
      <c r="C296" s="2">
        <f>RSI!I296</f>
        <v>41.978948624862539</v>
      </c>
      <c r="D296" s="2">
        <f>MACD!E296</f>
        <v>0.49045553196593961</v>
      </c>
      <c r="E296" s="2">
        <f>MACD!F296</f>
        <v>0.35531877539191481</v>
      </c>
      <c r="F296" s="2">
        <f>'Moving Avg'!D296</f>
        <v>5.3421599999999998</v>
      </c>
      <c r="G296" s="2">
        <f>'Moving Avg'!F296</f>
        <v>5.9869800000000009</v>
      </c>
      <c r="H296" s="2">
        <f>'Moving Avg'!G296</f>
        <v>6.4097979999999986</v>
      </c>
      <c r="I296" s="2">
        <f>'Moving Avg'!H296</f>
        <v>6.8063994999999924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100</v>
      </c>
      <c r="Q296" s="8">
        <f t="shared" si="44"/>
        <v>23.75</v>
      </c>
      <c r="R296" s="8">
        <f t="shared" si="45"/>
        <v>30</v>
      </c>
      <c r="S296" s="8">
        <f t="shared" si="46"/>
        <v>48.75</v>
      </c>
      <c r="T296" s="8">
        <f t="shared" si="47"/>
        <v>31.25</v>
      </c>
      <c r="U296" s="7">
        <f t="shared" si="48"/>
        <v>34.166666666666664</v>
      </c>
      <c r="V296" s="7">
        <f t="shared" si="49"/>
        <v>33.4375</v>
      </c>
    </row>
    <row r="297" spans="1:22" ht="13.5" x14ac:dyDescent="0.25">
      <c r="A297" s="3">
        <f>RSI!A297</f>
        <v>42738</v>
      </c>
      <c r="B297" s="2">
        <f>RSI!B297</f>
        <v>5.7919</v>
      </c>
      <c r="C297" s="2">
        <f>RSI!I297</f>
        <v>44.779287194126404</v>
      </c>
      <c r="D297" s="2">
        <f>MACD!E297</f>
        <v>0.47662474555108947</v>
      </c>
      <c r="E297" s="2">
        <f>MACD!F297</f>
        <v>0.37957996942374972</v>
      </c>
      <c r="F297" s="2">
        <f>'Moving Avg'!D297</f>
        <v>5.4521599999999992</v>
      </c>
      <c r="G297" s="2">
        <f>'Moving Avg'!F297</f>
        <v>5.9503950000000003</v>
      </c>
      <c r="H297" s="2">
        <f>'Moving Avg'!G297</f>
        <v>6.394365999999998</v>
      </c>
      <c r="I297" s="2">
        <f>'Moving Avg'!H297</f>
        <v>6.7976629999999911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100</v>
      </c>
      <c r="Q297" s="8">
        <f t="shared" si="44"/>
        <v>23.75</v>
      </c>
      <c r="R297" s="8">
        <f t="shared" si="45"/>
        <v>30</v>
      </c>
      <c r="S297" s="8">
        <f t="shared" si="46"/>
        <v>48.75</v>
      </c>
      <c r="T297" s="8">
        <f t="shared" si="47"/>
        <v>31.25</v>
      </c>
      <c r="U297" s="7">
        <f t="shared" si="48"/>
        <v>34.166666666666664</v>
      </c>
      <c r="V297" s="7">
        <f t="shared" si="49"/>
        <v>33.4375</v>
      </c>
    </row>
    <row r="298" spans="1:22" ht="13.5" x14ac:dyDescent="0.25">
      <c r="A298" s="3">
        <f>RSI!A298</f>
        <v>42739</v>
      </c>
      <c r="B298" s="2">
        <f>RSI!B298</f>
        <v>5.8095999999999997</v>
      </c>
      <c r="C298" s="2">
        <f>RSI!I298</f>
        <v>45.319050100424377</v>
      </c>
      <c r="D298" s="2">
        <f>MACD!E298</f>
        <v>0.41556786450753247</v>
      </c>
      <c r="E298" s="2">
        <f>MACD!F298</f>
        <v>0.38677754844050632</v>
      </c>
      <c r="F298" s="2">
        <f>'Moving Avg'!D298</f>
        <v>5.6002799999999997</v>
      </c>
      <c r="G298" s="2">
        <f>'Moving Avg'!F298</f>
        <v>5.910705000000001</v>
      </c>
      <c r="H298" s="2">
        <f>'Moving Avg'!G298</f>
        <v>6.3792879999999972</v>
      </c>
      <c r="I298" s="2">
        <f>'Moving Avg'!H298</f>
        <v>6.7880149999999908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100</v>
      </c>
      <c r="Q298" s="8">
        <f t="shared" si="44"/>
        <v>23.75</v>
      </c>
      <c r="R298" s="8">
        <f t="shared" si="45"/>
        <v>30</v>
      </c>
      <c r="S298" s="8">
        <f t="shared" si="46"/>
        <v>48.75</v>
      </c>
      <c r="T298" s="8">
        <f t="shared" si="47"/>
        <v>31.25</v>
      </c>
      <c r="U298" s="7">
        <f t="shared" si="48"/>
        <v>34.166666666666664</v>
      </c>
      <c r="V298" s="7">
        <f t="shared" si="49"/>
        <v>33.4375</v>
      </c>
    </row>
    <row r="299" spans="1:22" ht="13.5" x14ac:dyDescent="0.25">
      <c r="A299" s="3">
        <f>RSI!A299</f>
        <v>42740</v>
      </c>
      <c r="B299" s="2">
        <f>RSI!B299</f>
        <v>5.9781000000000004</v>
      </c>
      <c r="C299" s="2">
        <f>RSI!I299</f>
        <v>50.299547234865415</v>
      </c>
      <c r="D299" s="2">
        <f>MACD!E299</f>
        <v>0.3114097056898455</v>
      </c>
      <c r="E299" s="2">
        <f>MACD!F299</f>
        <v>0.37170397989037418</v>
      </c>
      <c r="F299" s="2">
        <f>'Moving Avg'!D299</f>
        <v>5.7466200000000001</v>
      </c>
      <c r="G299" s="2">
        <f>'Moving Avg'!F299</f>
        <v>5.8863150000000006</v>
      </c>
      <c r="H299" s="2">
        <f>'Moving Avg'!G299</f>
        <v>6.3636779999999975</v>
      </c>
      <c r="I299" s="2">
        <f>'Moving Avg'!H299</f>
        <v>6.7800789999999918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25</v>
      </c>
      <c r="N299" s="7">
        <f t="shared" si="41"/>
        <v>100</v>
      </c>
      <c r="O299" s="7">
        <f t="shared" si="42"/>
        <v>0</v>
      </c>
      <c r="P299" s="7">
        <f t="shared" si="43"/>
        <v>100</v>
      </c>
      <c r="Q299" s="8">
        <f t="shared" si="44"/>
        <v>58.75</v>
      </c>
      <c r="R299" s="8">
        <f t="shared" si="45"/>
        <v>50</v>
      </c>
      <c r="S299" s="8">
        <f t="shared" si="46"/>
        <v>63.75</v>
      </c>
      <c r="T299" s="8">
        <f t="shared" si="47"/>
        <v>56.25</v>
      </c>
      <c r="U299" s="7">
        <f t="shared" si="48"/>
        <v>57.5</v>
      </c>
      <c r="V299" s="7">
        <f t="shared" si="49"/>
        <v>57.1875</v>
      </c>
    </row>
    <row r="300" spans="1:22" ht="13.5" x14ac:dyDescent="0.25">
      <c r="A300" s="3">
        <f>RSI!A300</f>
        <v>42741</v>
      </c>
      <c r="B300" s="2">
        <f>RSI!B300</f>
        <v>5.6853999999999996</v>
      </c>
      <c r="C300" s="2">
        <f>RSI!I300</f>
        <v>42.976739829526785</v>
      </c>
      <c r="D300" s="2">
        <f>MACD!E300</f>
        <v>0.20591189230630302</v>
      </c>
      <c r="E300" s="2">
        <f>MACD!F300</f>
        <v>0.33854556237355998</v>
      </c>
      <c r="F300" s="2">
        <f>'Moving Avg'!D300</f>
        <v>5.7927400000000002</v>
      </c>
      <c r="G300" s="2">
        <f>'Moving Avg'!F300</f>
        <v>5.8501700000000003</v>
      </c>
      <c r="H300" s="2">
        <f>'Moving Avg'!G300</f>
        <v>6.3361819999999973</v>
      </c>
      <c r="I300" s="2">
        <f>'Moving Avg'!H300</f>
        <v>6.772331499999992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  <c r="M300" s="7">
        <f t="shared" si="40"/>
        <v>25</v>
      </c>
      <c r="N300" s="7">
        <f t="shared" si="41"/>
        <v>100</v>
      </c>
      <c r="O300" s="7">
        <f t="shared" si="42"/>
        <v>0</v>
      </c>
      <c r="P300" s="7">
        <f t="shared" si="43"/>
        <v>83.5</v>
      </c>
      <c r="Q300" s="8">
        <f t="shared" si="44"/>
        <v>56.274999999999999</v>
      </c>
      <c r="R300" s="8">
        <f t="shared" si="45"/>
        <v>45.875</v>
      </c>
      <c r="S300" s="8">
        <f t="shared" si="46"/>
        <v>56.325000000000003</v>
      </c>
      <c r="T300" s="8">
        <f t="shared" si="47"/>
        <v>52.125</v>
      </c>
      <c r="U300" s="7">
        <f t="shared" si="48"/>
        <v>52.82500000000001</v>
      </c>
      <c r="V300" s="7">
        <f t="shared" si="49"/>
        <v>52.650000000000006</v>
      </c>
    </row>
    <row r="301" spans="1:22" ht="13.5" x14ac:dyDescent="0.25">
      <c r="A301" s="3">
        <f>RSI!A301</f>
        <v>42744</v>
      </c>
      <c r="B301" s="2">
        <f>RSI!B301</f>
        <v>5.3661000000000003</v>
      </c>
      <c r="C301" s="2">
        <f>RSI!I301</f>
        <v>36.699921598655827</v>
      </c>
      <c r="D301" s="2">
        <f>MACD!E301</f>
        <v>0.10436104829006609</v>
      </c>
      <c r="E301" s="2">
        <f>MACD!F301</f>
        <v>0.29170865955686121</v>
      </c>
      <c r="F301" s="2">
        <f>'Moving Avg'!D301</f>
        <v>5.7262199999999996</v>
      </c>
      <c r="G301" s="2">
        <f>'Moving Avg'!F301</f>
        <v>5.7978400000000008</v>
      </c>
      <c r="H301" s="2">
        <f>'Moving Avg'!G301</f>
        <v>6.3077979999999982</v>
      </c>
      <c r="I301" s="2">
        <f>'Moving Avg'!H301</f>
        <v>6.762813499999992</v>
      </c>
      <c r="J301" s="5" t="str">
        <f>OBV!F301</f>
        <v>BULLISH</v>
      </c>
      <c r="K301" s="5" t="str">
        <f>OBV!G301</f>
        <v>NEUTRAL</v>
      </c>
      <c r="L301" s="5" t="str">
        <f>OBV!H301</f>
        <v>BULLISH DIVERGENCE</v>
      </c>
      <c r="M301" s="7">
        <f t="shared" si="40"/>
        <v>25</v>
      </c>
      <c r="N301" s="7">
        <f t="shared" si="41"/>
        <v>100</v>
      </c>
      <c r="O301" s="7">
        <f t="shared" si="42"/>
        <v>0</v>
      </c>
      <c r="P301" s="7">
        <f t="shared" si="43"/>
        <v>66.5</v>
      </c>
      <c r="Q301" s="8">
        <f t="shared" si="44"/>
        <v>53.725000000000001</v>
      </c>
      <c r="R301" s="8">
        <f t="shared" si="45"/>
        <v>41.625</v>
      </c>
      <c r="S301" s="8">
        <f t="shared" si="46"/>
        <v>48.674999999999997</v>
      </c>
      <c r="T301" s="8">
        <f t="shared" si="47"/>
        <v>47.875</v>
      </c>
      <c r="U301" s="7">
        <f t="shared" si="48"/>
        <v>48.008333333333326</v>
      </c>
      <c r="V301" s="7">
        <f t="shared" si="49"/>
        <v>47.974999999999994</v>
      </c>
    </row>
    <row r="302" spans="1:22" ht="13.5" x14ac:dyDescent="0.25">
      <c r="A302" s="3">
        <f>RSI!A302</f>
        <v>42745</v>
      </c>
      <c r="B302" s="2">
        <f>RSI!B302</f>
        <v>5.3395000000000001</v>
      </c>
      <c r="C302" s="2">
        <f>RSI!I302</f>
        <v>36.225259029077527</v>
      </c>
      <c r="D302" s="2">
        <f>MACD!E302</f>
        <v>2.9206842313924675E-2</v>
      </c>
      <c r="E302" s="2">
        <f>MACD!F302</f>
        <v>0.2392082961082739</v>
      </c>
      <c r="F302" s="2">
        <f>'Moving Avg'!D302</f>
        <v>5.6357400000000002</v>
      </c>
      <c r="G302" s="2">
        <f>'Moving Avg'!F302</f>
        <v>5.7492800000000006</v>
      </c>
      <c r="H302" s="2">
        <f>'Moving Avg'!G302</f>
        <v>6.2774639999999984</v>
      </c>
      <c r="I302" s="2">
        <f>'Moving Avg'!H302</f>
        <v>6.7525754999999927</v>
      </c>
      <c r="J302" s="5" t="str">
        <f>OBV!F302</f>
        <v>BULLISH</v>
      </c>
      <c r="K302" s="5" t="str">
        <f>OBV!G302</f>
        <v>NEUTRAL</v>
      </c>
      <c r="L302" s="5" t="str">
        <f>OBV!H302</f>
        <v>BULLISH DIVERGENCE</v>
      </c>
      <c r="M302" s="7">
        <f t="shared" si="40"/>
        <v>25</v>
      </c>
      <c r="N302" s="7">
        <f t="shared" si="41"/>
        <v>100</v>
      </c>
      <c r="O302" s="7">
        <f t="shared" si="42"/>
        <v>0</v>
      </c>
      <c r="P302" s="7">
        <f t="shared" si="43"/>
        <v>66.5</v>
      </c>
      <c r="Q302" s="8">
        <f t="shared" si="44"/>
        <v>53.725000000000001</v>
      </c>
      <c r="R302" s="8">
        <f t="shared" si="45"/>
        <v>41.625</v>
      </c>
      <c r="S302" s="8">
        <f t="shared" si="46"/>
        <v>48.674999999999997</v>
      </c>
      <c r="T302" s="8">
        <f t="shared" si="47"/>
        <v>47.875</v>
      </c>
      <c r="U302" s="7">
        <f t="shared" si="48"/>
        <v>48.008333333333326</v>
      </c>
      <c r="V302" s="7">
        <f t="shared" si="49"/>
        <v>47.974999999999994</v>
      </c>
    </row>
    <row r="303" spans="1:22" ht="13.5" x14ac:dyDescent="0.25">
      <c r="A303" s="3">
        <f>RSI!A303</f>
        <v>42746</v>
      </c>
      <c r="B303" s="2">
        <f>RSI!B303</f>
        <v>5.3217999999999996</v>
      </c>
      <c r="C303" s="2">
        <f>RSI!I303</f>
        <v>35.892598659713812</v>
      </c>
      <c r="D303" s="2">
        <f>MACD!E303</f>
        <v>-5.6408639203723965E-2</v>
      </c>
      <c r="E303" s="2">
        <f>MACD!F303</f>
        <v>0.18008490904587435</v>
      </c>
      <c r="F303" s="2">
        <f>'Moving Avg'!D303</f>
        <v>5.5381799999999997</v>
      </c>
      <c r="G303" s="2">
        <f>'Moving Avg'!F303</f>
        <v>5.6934050000000003</v>
      </c>
      <c r="H303" s="2">
        <f>'Moving Avg'!G303</f>
        <v>6.2499679999999982</v>
      </c>
      <c r="I303" s="2">
        <f>'Moving Avg'!H303</f>
        <v>6.7411404999999931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  <c r="M303" s="7">
        <f t="shared" si="40"/>
        <v>25</v>
      </c>
      <c r="N303" s="7">
        <f t="shared" si="41"/>
        <v>100</v>
      </c>
      <c r="O303" s="7">
        <f t="shared" si="42"/>
        <v>0</v>
      </c>
      <c r="P303" s="7">
        <f t="shared" si="43"/>
        <v>16.5</v>
      </c>
      <c r="Q303" s="8">
        <f t="shared" si="44"/>
        <v>46.225000000000001</v>
      </c>
      <c r="R303" s="8">
        <f t="shared" si="45"/>
        <v>29.125</v>
      </c>
      <c r="S303" s="8">
        <f t="shared" si="46"/>
        <v>26.175000000000001</v>
      </c>
      <c r="T303" s="8">
        <f t="shared" si="47"/>
        <v>35.375</v>
      </c>
      <c r="U303" s="7">
        <f t="shared" si="48"/>
        <v>33.841666666666661</v>
      </c>
      <c r="V303" s="7">
        <f t="shared" si="49"/>
        <v>34.224999999999994</v>
      </c>
    </row>
    <row r="304" spans="1:22" ht="13.5" x14ac:dyDescent="0.25">
      <c r="A304" s="3">
        <f>RSI!A304</f>
        <v>42747</v>
      </c>
      <c r="B304" s="2">
        <f>RSI!B304</f>
        <v>5.2331000000000003</v>
      </c>
      <c r="C304" s="2">
        <f>RSI!I304</f>
        <v>34.197782677559587</v>
      </c>
      <c r="D304" s="2">
        <f>MACD!E304</f>
        <v>-9.1861695786453978E-2</v>
      </c>
      <c r="E304" s="2">
        <f>MACD!F304</f>
        <v>0.12569558807940867</v>
      </c>
      <c r="F304" s="2">
        <f>'Moving Avg'!D304</f>
        <v>5.3891800000000005</v>
      </c>
      <c r="G304" s="2">
        <f>'Moving Avg'!F304</f>
        <v>5.6357550000000005</v>
      </c>
      <c r="H304" s="2">
        <f>'Moving Avg'!G304</f>
        <v>6.2242459999999973</v>
      </c>
      <c r="I304" s="2">
        <f>'Moving Avg'!H304</f>
        <v>6.7301099999999927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25</v>
      </c>
      <c r="N304" s="7">
        <f t="shared" si="41"/>
        <v>100</v>
      </c>
      <c r="O304" s="7">
        <f t="shared" si="42"/>
        <v>0</v>
      </c>
      <c r="P304" s="7">
        <f t="shared" si="43"/>
        <v>16.5</v>
      </c>
      <c r="Q304" s="8">
        <f t="shared" si="44"/>
        <v>46.225000000000001</v>
      </c>
      <c r="R304" s="8">
        <f t="shared" si="45"/>
        <v>29.125</v>
      </c>
      <c r="S304" s="8">
        <f t="shared" si="46"/>
        <v>26.175000000000001</v>
      </c>
      <c r="T304" s="8">
        <f t="shared" si="47"/>
        <v>35.375</v>
      </c>
      <c r="U304" s="7">
        <f t="shared" si="48"/>
        <v>33.841666666666661</v>
      </c>
      <c r="V304" s="7">
        <f t="shared" si="49"/>
        <v>34.224999999999994</v>
      </c>
    </row>
    <row r="305" spans="1:22" ht="13.5" x14ac:dyDescent="0.25">
      <c r="A305" s="3">
        <f>RSI!A305</f>
        <v>42748</v>
      </c>
      <c r="B305" s="2">
        <f>RSI!B305</f>
        <v>5.3217999999999996</v>
      </c>
      <c r="C305" s="2">
        <f>RSI!I305</f>
        <v>37.381991787575231</v>
      </c>
      <c r="D305" s="2">
        <f>MACD!E305</f>
        <v>-9.2948715094445689E-2</v>
      </c>
      <c r="E305" s="2">
        <f>MACD!F305</f>
        <v>8.1966727444637816E-2</v>
      </c>
      <c r="F305" s="2">
        <f>'Moving Avg'!D305</f>
        <v>5.3164600000000002</v>
      </c>
      <c r="G305" s="2">
        <f>'Moving Avg'!F305</f>
        <v>5.5781050000000008</v>
      </c>
      <c r="H305" s="2">
        <f>'Moving Avg'!G305</f>
        <v>6.1977259999999976</v>
      </c>
      <c r="I305" s="2">
        <f>'Moving Avg'!H305</f>
        <v>6.7195444999999925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25</v>
      </c>
      <c r="N305" s="7">
        <f t="shared" si="41"/>
        <v>100</v>
      </c>
      <c r="O305" s="7">
        <f t="shared" si="42"/>
        <v>0</v>
      </c>
      <c r="P305" s="7">
        <f t="shared" si="43"/>
        <v>16.5</v>
      </c>
      <c r="Q305" s="8">
        <f t="shared" si="44"/>
        <v>46.225000000000001</v>
      </c>
      <c r="R305" s="8">
        <f t="shared" si="45"/>
        <v>29.125</v>
      </c>
      <c r="S305" s="8">
        <f t="shared" si="46"/>
        <v>26.175000000000001</v>
      </c>
      <c r="T305" s="8">
        <f t="shared" si="47"/>
        <v>35.375</v>
      </c>
      <c r="U305" s="7">
        <f t="shared" si="48"/>
        <v>33.841666666666661</v>
      </c>
      <c r="V305" s="7">
        <f t="shared" si="49"/>
        <v>34.224999999999994</v>
      </c>
    </row>
    <row r="306" spans="1:22" ht="13.5" x14ac:dyDescent="0.25">
      <c r="A306" s="3">
        <f>RSI!A306</f>
        <v>42751</v>
      </c>
      <c r="B306" s="2">
        <f>RSI!B306</f>
        <v>5.2995999999999999</v>
      </c>
      <c r="C306" s="2">
        <f>RSI!I306</f>
        <v>36.900698639322627</v>
      </c>
      <c r="D306" s="2">
        <f>MACD!E306</f>
        <v>-5.2057932898774695E-2</v>
      </c>
      <c r="E306" s="2">
        <f>MACD!F306</f>
        <v>5.5161795375955322E-2</v>
      </c>
      <c r="F306" s="2">
        <f>'Moving Avg'!D306</f>
        <v>5.3031600000000001</v>
      </c>
      <c r="G306" s="2">
        <f>'Moving Avg'!F306</f>
        <v>5.5237799999999995</v>
      </c>
      <c r="H306" s="2">
        <f>'Moving Avg'!G306</f>
        <v>6.1728919999999983</v>
      </c>
      <c r="I306" s="2">
        <f>'Moving Avg'!H306</f>
        <v>6.7090854999999934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25</v>
      </c>
      <c r="N306" s="7">
        <f t="shared" si="41"/>
        <v>100</v>
      </c>
      <c r="O306" s="7">
        <f t="shared" si="42"/>
        <v>0</v>
      </c>
      <c r="P306" s="7">
        <f t="shared" si="43"/>
        <v>16.5</v>
      </c>
      <c r="Q306" s="8">
        <f t="shared" si="44"/>
        <v>46.225000000000001</v>
      </c>
      <c r="R306" s="8">
        <f t="shared" si="45"/>
        <v>29.125</v>
      </c>
      <c r="S306" s="8">
        <f t="shared" si="46"/>
        <v>26.175000000000001</v>
      </c>
      <c r="T306" s="8">
        <f t="shared" si="47"/>
        <v>35.375</v>
      </c>
      <c r="U306" s="7">
        <f t="shared" si="48"/>
        <v>33.841666666666661</v>
      </c>
      <c r="V306" s="7">
        <f t="shared" si="49"/>
        <v>34.224999999999994</v>
      </c>
    </row>
    <row r="307" spans="1:22" ht="13.5" x14ac:dyDescent="0.25">
      <c r="A307" s="3">
        <f>RSI!A307</f>
        <v>42752</v>
      </c>
      <c r="B307" s="2">
        <f>RSI!B307</f>
        <v>5.2774000000000001</v>
      </c>
      <c r="C307" s="2">
        <f>RSI!I307</f>
        <v>36.396053356866545</v>
      </c>
      <c r="D307" s="2">
        <f>MACD!E307</f>
        <v>1.1033116465366533E-3</v>
      </c>
      <c r="E307" s="2">
        <f>MACD!F307</f>
        <v>4.435009863007159E-2</v>
      </c>
      <c r="F307" s="2">
        <f>'Moving Avg'!D307</f>
        <v>5.2907399999999996</v>
      </c>
      <c r="G307" s="2">
        <f>'Moving Avg'!F307</f>
        <v>5.4732199999999995</v>
      </c>
      <c r="H307" s="2">
        <f>'Moving Avg'!G307</f>
        <v>6.1454839999999979</v>
      </c>
      <c r="I307" s="2">
        <f>'Moving Avg'!H307</f>
        <v>6.6991459999999918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25</v>
      </c>
      <c r="N307" s="7">
        <f t="shared" si="41"/>
        <v>100</v>
      </c>
      <c r="O307" s="7">
        <f t="shared" si="42"/>
        <v>0</v>
      </c>
      <c r="P307" s="7">
        <f t="shared" si="43"/>
        <v>16.5</v>
      </c>
      <c r="Q307" s="8">
        <f t="shared" si="44"/>
        <v>46.225000000000001</v>
      </c>
      <c r="R307" s="8">
        <f t="shared" si="45"/>
        <v>29.125</v>
      </c>
      <c r="S307" s="8">
        <f t="shared" si="46"/>
        <v>26.175000000000001</v>
      </c>
      <c r="T307" s="8">
        <f t="shared" si="47"/>
        <v>35.375</v>
      </c>
      <c r="U307" s="7">
        <f t="shared" si="48"/>
        <v>33.841666666666661</v>
      </c>
      <c r="V307" s="7">
        <f t="shared" si="49"/>
        <v>34.224999999999994</v>
      </c>
    </row>
    <row r="308" spans="1:22" ht="13.5" x14ac:dyDescent="0.25">
      <c r="A308" s="3">
        <f>RSI!A308</f>
        <v>42753</v>
      </c>
      <c r="B308" s="2">
        <f>RSI!B308</f>
        <v>5.2153</v>
      </c>
      <c r="C308" s="2">
        <f>RSI!I308</f>
        <v>34.95594240481212</v>
      </c>
      <c r="D308" s="2">
        <f>MACD!E308</f>
        <v>5.5927610801449035E-2</v>
      </c>
      <c r="E308" s="2">
        <f>MACD!F308</f>
        <v>4.6665601064347077E-2</v>
      </c>
      <c r="F308" s="2">
        <f>'Moving Avg'!D308</f>
        <v>5.2694400000000003</v>
      </c>
      <c r="G308" s="2">
        <f>'Moving Avg'!F308</f>
        <v>5.4355250000000002</v>
      </c>
      <c r="H308" s="2">
        <f>'Moving Avg'!G308</f>
        <v>6.1185199999999984</v>
      </c>
      <c r="I308" s="2">
        <f>'Moving Avg'!H308</f>
        <v>6.6887654999999926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16.5</v>
      </c>
      <c r="Q308" s="8">
        <f t="shared" si="44"/>
        <v>11.225</v>
      </c>
      <c r="R308" s="8">
        <f t="shared" si="45"/>
        <v>9.125</v>
      </c>
      <c r="S308" s="8">
        <f t="shared" si="46"/>
        <v>11.175000000000001</v>
      </c>
      <c r="T308" s="8">
        <f t="shared" si="47"/>
        <v>10.375</v>
      </c>
      <c r="U308" s="7">
        <f t="shared" si="48"/>
        <v>10.508333333333335</v>
      </c>
      <c r="V308" s="7">
        <f t="shared" si="49"/>
        <v>10.475000000000001</v>
      </c>
    </row>
    <row r="309" spans="1:22" ht="13.5" x14ac:dyDescent="0.25">
      <c r="A309" s="3">
        <f>RSI!A309</f>
        <v>42754</v>
      </c>
      <c r="B309" s="2">
        <f>RSI!B309</f>
        <v>5.1753999999999998</v>
      </c>
      <c r="C309" s="2">
        <f>RSI!I309</f>
        <v>34.024409425842975</v>
      </c>
      <c r="D309" s="2">
        <f>MACD!E309</f>
        <v>0.13389505189659356</v>
      </c>
      <c r="E309" s="2">
        <f>MACD!F309</f>
        <v>6.4111491230796375E-2</v>
      </c>
      <c r="F309" s="2">
        <f>'Moving Avg'!D309</f>
        <v>5.2579000000000002</v>
      </c>
      <c r="G309" s="2">
        <f>'Moving Avg'!F309</f>
        <v>5.409135</v>
      </c>
      <c r="H309" s="2">
        <f>'Moving Avg'!G309</f>
        <v>6.0907579999999992</v>
      </c>
      <c r="I309" s="2">
        <f>'Moving Avg'!H309</f>
        <v>6.6781204999999932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  <c r="M309" s="7">
        <f t="shared" si="40"/>
        <v>25</v>
      </c>
      <c r="N309" s="7">
        <f t="shared" si="41"/>
        <v>0</v>
      </c>
      <c r="O309" s="7">
        <f t="shared" si="42"/>
        <v>0</v>
      </c>
      <c r="P309" s="7">
        <f t="shared" si="43"/>
        <v>16.5</v>
      </c>
      <c r="Q309" s="8">
        <f t="shared" si="44"/>
        <v>11.225</v>
      </c>
      <c r="R309" s="8">
        <f t="shared" si="45"/>
        <v>9.125</v>
      </c>
      <c r="S309" s="8">
        <f t="shared" si="46"/>
        <v>11.175000000000001</v>
      </c>
      <c r="T309" s="8">
        <f t="shared" si="47"/>
        <v>10.375</v>
      </c>
      <c r="U309" s="7">
        <f t="shared" si="48"/>
        <v>10.508333333333335</v>
      </c>
      <c r="V309" s="7">
        <f t="shared" si="49"/>
        <v>10.475000000000001</v>
      </c>
    </row>
    <row r="310" spans="1:22" ht="13.5" x14ac:dyDescent="0.25">
      <c r="A310" s="3">
        <f>RSI!A310</f>
        <v>42755</v>
      </c>
      <c r="B310" s="2">
        <f>RSI!B310</f>
        <v>5.1444000000000001</v>
      </c>
      <c r="C310" s="2">
        <f>RSI!I310</f>
        <v>33.282306544995876</v>
      </c>
      <c r="D310" s="2">
        <f>MACD!E310</f>
        <v>0.15986788977003563</v>
      </c>
      <c r="E310" s="2">
        <f>MACD!F310</f>
        <v>8.3262770938644232E-2</v>
      </c>
      <c r="F310" s="2">
        <f>'Moving Avg'!D310</f>
        <v>5.2224200000000005</v>
      </c>
      <c r="G310" s="2">
        <f>'Moving Avg'!F310</f>
        <v>5.3938350000000002</v>
      </c>
      <c r="H310" s="2">
        <f>'Moving Avg'!G310</f>
        <v>6.0621979999999995</v>
      </c>
      <c r="I310" s="2">
        <f>'Moving Avg'!H310</f>
        <v>6.6662334999999917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  <c r="M310" s="7">
        <f t="shared" si="40"/>
        <v>25</v>
      </c>
      <c r="N310" s="7">
        <f t="shared" si="41"/>
        <v>0</v>
      </c>
      <c r="O310" s="7">
        <f t="shared" si="42"/>
        <v>0</v>
      </c>
      <c r="P310" s="7">
        <f t="shared" si="43"/>
        <v>16.5</v>
      </c>
      <c r="Q310" s="8">
        <f t="shared" si="44"/>
        <v>11.225</v>
      </c>
      <c r="R310" s="8">
        <f t="shared" si="45"/>
        <v>9.125</v>
      </c>
      <c r="S310" s="8">
        <f t="shared" si="46"/>
        <v>11.175000000000001</v>
      </c>
      <c r="T310" s="8">
        <f t="shared" si="47"/>
        <v>10.375</v>
      </c>
      <c r="U310" s="7">
        <f t="shared" si="48"/>
        <v>10.508333333333335</v>
      </c>
      <c r="V310" s="7">
        <f t="shared" si="49"/>
        <v>10.475000000000001</v>
      </c>
    </row>
    <row r="311" spans="1:22" ht="13.5" x14ac:dyDescent="0.25">
      <c r="A311" s="3">
        <f>RSI!A311</f>
        <v>42758</v>
      </c>
      <c r="B311" s="2">
        <f>RSI!B311</f>
        <v>4.9935999999999998</v>
      </c>
      <c r="C311" s="2">
        <f>RSI!I311</f>
        <v>29.869400314164494</v>
      </c>
      <c r="D311" s="2">
        <f>MACD!E311</f>
        <v>0.1466076585908791</v>
      </c>
      <c r="E311" s="2">
        <f>MACD!F311</f>
        <v>9.5931748469091208E-2</v>
      </c>
      <c r="F311" s="2">
        <f>'Moving Avg'!D311</f>
        <v>5.1612200000000001</v>
      </c>
      <c r="G311" s="2">
        <f>'Moving Avg'!F311</f>
        <v>5.3831899999999999</v>
      </c>
      <c r="H311" s="2">
        <f>'Moving Avg'!G311</f>
        <v>6.0264540000000002</v>
      </c>
      <c r="I311" s="2">
        <f>'Moving Avg'!H311</f>
        <v>6.6540269999999921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  <c r="M311" s="7">
        <f t="shared" si="40"/>
        <v>50</v>
      </c>
      <c r="N311" s="7">
        <f t="shared" si="41"/>
        <v>0</v>
      </c>
      <c r="O311" s="7">
        <f t="shared" si="42"/>
        <v>0</v>
      </c>
      <c r="P311" s="7">
        <f t="shared" si="43"/>
        <v>16.5</v>
      </c>
      <c r="Q311" s="8">
        <f t="shared" si="44"/>
        <v>19.975000000000001</v>
      </c>
      <c r="R311" s="8">
        <f t="shared" si="45"/>
        <v>14.125</v>
      </c>
      <c r="S311" s="8">
        <f t="shared" si="46"/>
        <v>14.925000000000001</v>
      </c>
      <c r="T311" s="8">
        <f t="shared" si="47"/>
        <v>16.625</v>
      </c>
      <c r="U311" s="7">
        <f t="shared" si="48"/>
        <v>16.341666666666669</v>
      </c>
      <c r="V311" s="7">
        <f t="shared" si="49"/>
        <v>16.412500000000001</v>
      </c>
    </row>
    <row r="312" spans="1:22" ht="13.5" x14ac:dyDescent="0.25">
      <c r="A312" s="3">
        <f>RSI!A312</f>
        <v>42759</v>
      </c>
      <c r="B312" s="2">
        <f>RSI!B312</f>
        <v>4.8428000000000004</v>
      </c>
      <c r="C312" s="2">
        <f>RSI!I312</f>
        <v>26.898896667398233</v>
      </c>
      <c r="D312" s="2">
        <f>MACD!E312</f>
        <v>0.14587092295375292</v>
      </c>
      <c r="E312" s="2">
        <f>MACD!F312</f>
        <v>0.10591958336602356</v>
      </c>
      <c r="F312" s="2">
        <f>'Moving Avg'!D312</f>
        <v>5.0743</v>
      </c>
      <c r="G312" s="2">
        <f>'Moving Avg'!F312</f>
        <v>5.3632349999999986</v>
      </c>
      <c r="H312" s="2">
        <f>'Moving Avg'!G312</f>
        <v>5.9840580000000001</v>
      </c>
      <c r="I312" s="2">
        <f>'Moving Avg'!H312</f>
        <v>6.6408489999999913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50</v>
      </c>
      <c r="N312" s="7">
        <f t="shared" si="41"/>
        <v>0</v>
      </c>
      <c r="O312" s="7">
        <f t="shared" si="42"/>
        <v>0</v>
      </c>
      <c r="P312" s="7">
        <f t="shared" si="43"/>
        <v>0</v>
      </c>
      <c r="Q312" s="8">
        <f t="shared" si="44"/>
        <v>17.5</v>
      </c>
      <c r="R312" s="8">
        <f t="shared" si="45"/>
        <v>10</v>
      </c>
      <c r="S312" s="8">
        <f t="shared" si="46"/>
        <v>7.5</v>
      </c>
      <c r="T312" s="8">
        <f t="shared" si="47"/>
        <v>12.5</v>
      </c>
      <c r="U312" s="7">
        <f t="shared" si="48"/>
        <v>11.666666666666666</v>
      </c>
      <c r="V312" s="7">
        <f t="shared" si="49"/>
        <v>11.875</v>
      </c>
    </row>
    <row r="313" spans="1:22" ht="13.5" x14ac:dyDescent="0.25">
      <c r="A313" s="3">
        <f>RSI!A313</f>
        <v>42760</v>
      </c>
      <c r="B313" s="2">
        <f>RSI!B313</f>
        <v>4.6965000000000003</v>
      </c>
      <c r="C313" s="2">
        <f>RSI!I313</f>
        <v>24.367066855459754</v>
      </c>
      <c r="D313" s="2">
        <f>MACD!E313</f>
        <v>0.15740572069727232</v>
      </c>
      <c r="E313" s="2">
        <f>MACD!F313</f>
        <v>0.11621681083227331</v>
      </c>
      <c r="F313" s="2">
        <f>'Moving Avg'!D313</f>
        <v>4.9705400000000006</v>
      </c>
      <c r="G313" s="2">
        <f>'Moving Avg'!F313</f>
        <v>5.3446100000000003</v>
      </c>
      <c r="H313" s="2">
        <f>'Moving Avg'!G313</f>
        <v>5.9387360000000013</v>
      </c>
      <c r="I313" s="2">
        <f>'Moving Avg'!H313</f>
        <v>6.6269394999999909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50</v>
      </c>
      <c r="N313" s="7">
        <f t="shared" si="41"/>
        <v>0</v>
      </c>
      <c r="O313" s="7">
        <f t="shared" si="42"/>
        <v>0</v>
      </c>
      <c r="P313" s="7">
        <f t="shared" si="43"/>
        <v>0</v>
      </c>
      <c r="Q313" s="8">
        <f t="shared" si="44"/>
        <v>17.5</v>
      </c>
      <c r="R313" s="8">
        <f t="shared" si="45"/>
        <v>10</v>
      </c>
      <c r="S313" s="8">
        <f t="shared" si="46"/>
        <v>7.5</v>
      </c>
      <c r="T313" s="8">
        <f t="shared" si="47"/>
        <v>12.5</v>
      </c>
      <c r="U313" s="7">
        <f t="shared" si="48"/>
        <v>11.666666666666666</v>
      </c>
      <c r="V313" s="7">
        <f t="shared" si="49"/>
        <v>11.875</v>
      </c>
    </row>
    <row r="314" spans="1:22" ht="13.5" x14ac:dyDescent="0.25">
      <c r="A314" s="3">
        <f>RSI!A314</f>
        <v>42761</v>
      </c>
      <c r="B314" s="2">
        <f>RSI!B314</f>
        <v>4.4391999999999996</v>
      </c>
      <c r="C314" s="2">
        <f>RSI!I314</f>
        <v>20.680362346665689</v>
      </c>
      <c r="D314" s="2">
        <f>MACD!E314</f>
        <v>0.17718818934877767</v>
      </c>
      <c r="E314" s="2">
        <f>MACD!F314</f>
        <v>0.12841108653557418</v>
      </c>
      <c r="F314" s="2">
        <f>'Moving Avg'!D314</f>
        <v>4.8233000000000006</v>
      </c>
      <c r="G314" s="2">
        <f>'Moving Avg'!F314</f>
        <v>5.3042500000000006</v>
      </c>
      <c r="H314" s="2">
        <f>'Moving Avg'!G314</f>
        <v>5.8918140000000019</v>
      </c>
      <c r="I314" s="2">
        <f>'Moving Avg'!H314</f>
        <v>6.6113089999999906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  <c r="M314" s="7">
        <f t="shared" si="40"/>
        <v>50</v>
      </c>
      <c r="N314" s="7">
        <f t="shared" si="41"/>
        <v>0</v>
      </c>
      <c r="O314" s="7">
        <f t="shared" si="42"/>
        <v>0</v>
      </c>
      <c r="P314" s="7">
        <f t="shared" si="43"/>
        <v>0</v>
      </c>
      <c r="Q314" s="8">
        <f t="shared" si="44"/>
        <v>17.5</v>
      </c>
      <c r="R314" s="8">
        <f t="shared" si="45"/>
        <v>10</v>
      </c>
      <c r="S314" s="8">
        <f t="shared" si="46"/>
        <v>7.5</v>
      </c>
      <c r="T314" s="8">
        <f t="shared" si="47"/>
        <v>12.5</v>
      </c>
      <c r="U314" s="7">
        <f t="shared" si="48"/>
        <v>11.666666666666666</v>
      </c>
      <c r="V314" s="7">
        <f t="shared" si="49"/>
        <v>11.875</v>
      </c>
    </row>
    <row r="315" spans="1:22" ht="13.5" x14ac:dyDescent="0.25">
      <c r="A315" s="3">
        <f>RSI!A315</f>
        <v>42762</v>
      </c>
      <c r="B315" s="2">
        <f>RSI!B315</f>
        <v>4.5235000000000003</v>
      </c>
      <c r="C315" s="2">
        <f>RSI!I315</f>
        <v>24.700137225182601</v>
      </c>
      <c r="D315" s="2">
        <f>MACD!E315</f>
        <v>0.2071170386985477</v>
      </c>
      <c r="E315" s="2">
        <f>MACD!F315</f>
        <v>0.1441522769681689</v>
      </c>
      <c r="F315" s="2">
        <f>'Moving Avg'!D315</f>
        <v>4.6991200000000006</v>
      </c>
      <c r="G315" s="2">
        <f>'Moving Avg'!F315</f>
        <v>5.2576850000000004</v>
      </c>
      <c r="H315" s="2">
        <f>'Moving Avg'!G315</f>
        <v>5.846668000000002</v>
      </c>
      <c r="I315" s="2">
        <f>'Moving Avg'!H315</f>
        <v>6.5965344999999926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50</v>
      </c>
      <c r="N315" s="7">
        <f t="shared" si="41"/>
        <v>0</v>
      </c>
      <c r="O315" s="7">
        <f t="shared" si="42"/>
        <v>0</v>
      </c>
      <c r="P315" s="7">
        <f t="shared" si="43"/>
        <v>16.5</v>
      </c>
      <c r="Q315" s="8">
        <f t="shared" si="44"/>
        <v>19.975000000000001</v>
      </c>
      <c r="R315" s="8">
        <f t="shared" si="45"/>
        <v>14.125</v>
      </c>
      <c r="S315" s="8">
        <f t="shared" si="46"/>
        <v>14.925000000000001</v>
      </c>
      <c r="T315" s="8">
        <f t="shared" si="47"/>
        <v>16.625</v>
      </c>
      <c r="U315" s="7">
        <f t="shared" si="48"/>
        <v>16.341666666666669</v>
      </c>
      <c r="V315" s="7">
        <f t="shared" si="49"/>
        <v>16.412500000000001</v>
      </c>
    </row>
    <row r="316" spans="1:22" ht="13.5" x14ac:dyDescent="0.25">
      <c r="A316" s="3">
        <f>RSI!A316</f>
        <v>42765</v>
      </c>
      <c r="B316" s="2">
        <f>RSI!B316</f>
        <v>4.7230999999999996</v>
      </c>
      <c r="C316" s="2">
        <f>RSI!I316</f>
        <v>33.317080985390163</v>
      </c>
      <c r="D316" s="2">
        <f>MACD!E316</f>
        <v>0.21910212535493656</v>
      </c>
      <c r="E316" s="2">
        <f>MACD!F316</f>
        <v>0.15914224664552246</v>
      </c>
      <c r="F316" s="2">
        <f>'Moving Avg'!D316</f>
        <v>4.6450200000000006</v>
      </c>
      <c r="G316" s="2">
        <f>'Moving Avg'!F316</f>
        <v>5.2089049999999997</v>
      </c>
      <c r="H316" s="2">
        <f>'Moving Avg'!G316</f>
        <v>5.8063120000000019</v>
      </c>
      <c r="I316" s="2">
        <f>'Moving Avg'!H316</f>
        <v>6.5831929999999907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16.5</v>
      </c>
      <c r="Q316" s="8">
        <f t="shared" si="44"/>
        <v>11.225</v>
      </c>
      <c r="R316" s="8">
        <f t="shared" si="45"/>
        <v>9.125</v>
      </c>
      <c r="S316" s="8">
        <f t="shared" si="46"/>
        <v>11.175000000000001</v>
      </c>
      <c r="T316" s="8">
        <f t="shared" si="47"/>
        <v>10.375</v>
      </c>
      <c r="U316" s="7">
        <f t="shared" si="48"/>
        <v>10.508333333333335</v>
      </c>
      <c r="V316" s="7">
        <f t="shared" si="49"/>
        <v>10.475000000000001</v>
      </c>
    </row>
    <row r="317" spans="1:22" ht="13.5" x14ac:dyDescent="0.25">
      <c r="A317" s="3">
        <f>RSI!A317</f>
        <v>42766</v>
      </c>
      <c r="B317" s="2">
        <f>RSI!B317</f>
        <v>4.8605</v>
      </c>
      <c r="C317" s="2">
        <f>RSI!I317</f>
        <v>38.531684185228656</v>
      </c>
      <c r="D317" s="2">
        <f>MACD!E317</f>
        <v>0.21897189837227859</v>
      </c>
      <c r="E317" s="2">
        <f>MACD!F317</f>
        <v>0.17110817699087372</v>
      </c>
      <c r="F317" s="2">
        <f>'Moving Avg'!D317</f>
        <v>4.6485600000000007</v>
      </c>
      <c r="G317" s="2">
        <f>'Moving Avg'!F317</f>
        <v>5.1623350000000006</v>
      </c>
      <c r="H317" s="2">
        <f>'Moving Avg'!G317</f>
        <v>5.7713640000000002</v>
      </c>
      <c r="I317" s="2">
        <f>'Moving Avg'!H317</f>
        <v>6.5705384999999907</v>
      </c>
      <c r="J317" s="5" t="str">
        <f>OBV!F317</f>
        <v>BULLISH</v>
      </c>
      <c r="K317" s="5" t="str">
        <f>OBV!G317</f>
        <v>NEUTRAL</v>
      </c>
      <c r="L317" s="5" t="str">
        <f>OBV!H317</f>
        <v>CONFIRMED BULLISH</v>
      </c>
      <c r="M317" s="7">
        <f t="shared" si="40"/>
        <v>25</v>
      </c>
      <c r="N317" s="7">
        <f t="shared" si="41"/>
        <v>0</v>
      </c>
      <c r="O317" s="7">
        <f t="shared" si="42"/>
        <v>0</v>
      </c>
      <c r="P317" s="7">
        <f t="shared" si="43"/>
        <v>83.5</v>
      </c>
      <c r="Q317" s="8">
        <f t="shared" si="44"/>
        <v>21.274999999999999</v>
      </c>
      <c r="R317" s="8">
        <f t="shared" si="45"/>
        <v>25.875</v>
      </c>
      <c r="S317" s="8">
        <f t="shared" si="46"/>
        <v>41.325000000000003</v>
      </c>
      <c r="T317" s="8">
        <f t="shared" si="47"/>
        <v>27.125</v>
      </c>
      <c r="U317" s="7">
        <f t="shared" si="48"/>
        <v>29.491666666666664</v>
      </c>
      <c r="V317" s="7">
        <f t="shared" si="49"/>
        <v>28.9</v>
      </c>
    </row>
    <row r="318" spans="1:22" ht="13.5" x14ac:dyDescent="0.25">
      <c r="A318" s="3">
        <f>RSI!A318</f>
        <v>42767</v>
      </c>
      <c r="B318" s="2">
        <f>RSI!B318</f>
        <v>4.6032999999999999</v>
      </c>
      <c r="C318" s="2">
        <f>RSI!I318</f>
        <v>33.284590720985946</v>
      </c>
      <c r="D318" s="2">
        <f>MACD!E318</f>
        <v>0.23062346528475697</v>
      </c>
      <c r="E318" s="2">
        <f>MACD!F318</f>
        <v>0.18301123464965036</v>
      </c>
      <c r="F318" s="2">
        <f>'Moving Avg'!D318</f>
        <v>4.6299200000000003</v>
      </c>
      <c r="G318" s="2">
        <f>'Moving Avg'!F318</f>
        <v>5.1020200000000004</v>
      </c>
      <c r="H318" s="2">
        <f>'Moving Avg'!G318</f>
        <v>5.7312719999999979</v>
      </c>
      <c r="I318" s="2">
        <f>'Moving Avg'!H318</f>
        <v>6.5566414999999916</v>
      </c>
      <c r="J318" s="5" t="str">
        <f>OBV!F318</f>
        <v>BULLISH</v>
      </c>
      <c r="K318" s="5" t="str">
        <f>OBV!G318</f>
        <v>NEUTRAL</v>
      </c>
      <c r="L318" s="5" t="str">
        <f>OBV!H318</f>
        <v>BULLISH DIVERGENCE</v>
      </c>
      <c r="M318" s="7">
        <f t="shared" si="40"/>
        <v>25</v>
      </c>
      <c r="N318" s="7">
        <f t="shared" si="41"/>
        <v>0</v>
      </c>
      <c r="O318" s="7">
        <f t="shared" si="42"/>
        <v>0</v>
      </c>
      <c r="P318" s="7">
        <f t="shared" si="43"/>
        <v>66.5</v>
      </c>
      <c r="Q318" s="8">
        <f t="shared" si="44"/>
        <v>18.725000000000001</v>
      </c>
      <c r="R318" s="8">
        <f t="shared" si="45"/>
        <v>21.625</v>
      </c>
      <c r="S318" s="8">
        <f t="shared" si="46"/>
        <v>33.674999999999997</v>
      </c>
      <c r="T318" s="8">
        <f t="shared" si="47"/>
        <v>22.875</v>
      </c>
      <c r="U318" s="7">
        <f t="shared" si="48"/>
        <v>24.675000000000001</v>
      </c>
      <c r="V318" s="7">
        <f t="shared" si="49"/>
        <v>24.225000000000001</v>
      </c>
    </row>
    <row r="319" spans="1:22" ht="13.5" x14ac:dyDescent="0.25">
      <c r="A319" s="3">
        <f>RSI!A319</f>
        <v>42768</v>
      </c>
      <c r="B319" s="2">
        <f>RSI!B319</f>
        <v>4.7896000000000001</v>
      </c>
      <c r="C319" s="2">
        <f>RSI!I319</f>
        <v>39.690931046349426</v>
      </c>
      <c r="D319" s="2">
        <f>MACD!E319</f>
        <v>0.22415989559755634</v>
      </c>
      <c r="E319" s="2">
        <f>MACD!F319</f>
        <v>0.19124096683923159</v>
      </c>
      <c r="F319" s="2">
        <f>'Moving Avg'!D319</f>
        <v>4.7</v>
      </c>
      <c r="G319" s="2">
        <f>'Moving Avg'!F319</f>
        <v>5.0425950000000004</v>
      </c>
      <c r="H319" s="2">
        <f>'Moving Avg'!G319</f>
        <v>5.6940199999999983</v>
      </c>
      <c r="I319" s="2">
        <f>'Moving Avg'!H319</f>
        <v>6.5440674999999935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  <c r="M319" s="7">
        <f t="shared" si="40"/>
        <v>25</v>
      </c>
      <c r="N319" s="7">
        <f t="shared" si="41"/>
        <v>0</v>
      </c>
      <c r="O319" s="7">
        <f t="shared" si="42"/>
        <v>0</v>
      </c>
      <c r="P319" s="7">
        <f t="shared" si="43"/>
        <v>100</v>
      </c>
      <c r="Q319" s="8">
        <f t="shared" si="44"/>
        <v>23.75</v>
      </c>
      <c r="R319" s="8">
        <f t="shared" si="45"/>
        <v>30</v>
      </c>
      <c r="S319" s="8">
        <f t="shared" si="46"/>
        <v>48.75</v>
      </c>
      <c r="T319" s="8">
        <f t="shared" si="47"/>
        <v>31.25</v>
      </c>
      <c r="U319" s="7">
        <f t="shared" si="48"/>
        <v>34.166666666666664</v>
      </c>
      <c r="V319" s="7">
        <f t="shared" si="49"/>
        <v>33.4375</v>
      </c>
    </row>
    <row r="320" spans="1:22" ht="13.5" x14ac:dyDescent="0.25">
      <c r="A320" s="3">
        <f>RSI!A320</f>
        <v>42769</v>
      </c>
      <c r="B320" s="2">
        <f>RSI!B320</f>
        <v>4.8738000000000001</v>
      </c>
      <c r="C320" s="2">
        <f>RSI!I320</f>
        <v>42.383783198331507</v>
      </c>
      <c r="D320" s="2">
        <f>MACD!E320</f>
        <v>0.20993162993838155</v>
      </c>
      <c r="E320" s="2">
        <f>MACD!F320</f>
        <v>0.19497909945906161</v>
      </c>
      <c r="F320" s="2">
        <f>'Moving Avg'!D320</f>
        <v>4.77006</v>
      </c>
      <c r="G320" s="2">
        <f>'Moving Avg'!F320</f>
        <v>5.002015000000001</v>
      </c>
      <c r="H320" s="2">
        <f>'Moving Avg'!G320</f>
        <v>5.6584519999999987</v>
      </c>
      <c r="I320" s="2">
        <f>'Moving Avg'!H320</f>
        <v>6.5319144999999921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83.5</v>
      </c>
      <c r="Q320" s="8">
        <f t="shared" si="44"/>
        <v>21.274999999999999</v>
      </c>
      <c r="R320" s="8">
        <f t="shared" si="45"/>
        <v>25.875</v>
      </c>
      <c r="S320" s="8">
        <f t="shared" si="46"/>
        <v>41.325000000000003</v>
      </c>
      <c r="T320" s="8">
        <f t="shared" si="47"/>
        <v>27.125</v>
      </c>
      <c r="U320" s="7">
        <f t="shared" si="48"/>
        <v>29.491666666666664</v>
      </c>
      <c r="V320" s="7">
        <f t="shared" si="49"/>
        <v>28.9</v>
      </c>
    </row>
    <row r="321" spans="1:22" ht="13.5" x14ac:dyDescent="0.25">
      <c r="A321" s="3">
        <f>RSI!A321</f>
        <v>42772</v>
      </c>
      <c r="B321" s="2">
        <f>RSI!B321</f>
        <v>4.9314999999999998</v>
      </c>
      <c r="C321" s="2">
        <f>RSI!I321</f>
        <v>44.221772585423437</v>
      </c>
      <c r="D321" s="2">
        <f>MACD!E321</f>
        <v>0.17200143171608318</v>
      </c>
      <c r="E321" s="2">
        <f>MACD!F321</f>
        <v>0.19038356591046596</v>
      </c>
      <c r="F321" s="2">
        <f>'Moving Avg'!D321</f>
        <v>4.8117399999999995</v>
      </c>
      <c r="G321" s="2">
        <f>'Moving Avg'!F321</f>
        <v>4.9802850000000003</v>
      </c>
      <c r="H321" s="2">
        <f>'Moving Avg'!G321</f>
        <v>5.6240380000000005</v>
      </c>
      <c r="I321" s="2">
        <f>'Moving Avg'!H321</f>
        <v>6.5206799999999907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  <c r="M321" s="7">
        <f t="shared" si="40"/>
        <v>25</v>
      </c>
      <c r="N321" s="7">
        <f t="shared" si="41"/>
        <v>45</v>
      </c>
      <c r="O321" s="7">
        <f t="shared" si="42"/>
        <v>0</v>
      </c>
      <c r="P321" s="7">
        <f t="shared" si="43"/>
        <v>83.5</v>
      </c>
      <c r="Q321" s="8">
        <f t="shared" si="44"/>
        <v>37.024999999999999</v>
      </c>
      <c r="R321" s="8">
        <f t="shared" si="45"/>
        <v>34.875</v>
      </c>
      <c r="S321" s="8">
        <f t="shared" si="46"/>
        <v>48.075000000000003</v>
      </c>
      <c r="T321" s="8">
        <f t="shared" si="47"/>
        <v>38.375</v>
      </c>
      <c r="U321" s="7">
        <f t="shared" si="48"/>
        <v>39.991666666666667</v>
      </c>
      <c r="V321" s="7">
        <f t="shared" si="49"/>
        <v>39.587500000000006</v>
      </c>
    </row>
    <row r="322" spans="1:22" ht="13.5" x14ac:dyDescent="0.25">
      <c r="A322" s="3">
        <f>RSI!A322</f>
        <v>42773</v>
      </c>
      <c r="B322" s="2">
        <f>RSI!B322</f>
        <v>4.9314999999999998</v>
      </c>
      <c r="C322" s="2">
        <f>RSI!I322</f>
        <v>44.221772585423437</v>
      </c>
      <c r="D322" s="2">
        <f>MACD!E322</f>
        <v>0.11783160197820131</v>
      </c>
      <c r="E322" s="2">
        <f>MACD!F322</f>
        <v>0.17587317312401304</v>
      </c>
      <c r="F322" s="2">
        <f>'Moving Avg'!D322</f>
        <v>4.8259400000000001</v>
      </c>
      <c r="G322" s="2">
        <f>'Moving Avg'!F322</f>
        <v>4.9598850000000008</v>
      </c>
      <c r="H322" s="2">
        <f>'Moving Avg'!G322</f>
        <v>5.5878500000000004</v>
      </c>
      <c r="I322" s="2">
        <f>'Moving Avg'!H322</f>
        <v>6.5084239999999909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83.5</v>
      </c>
      <c r="Q322" s="8">
        <f t="shared" si="44"/>
        <v>56.274999999999999</v>
      </c>
      <c r="R322" s="8">
        <f t="shared" si="45"/>
        <v>45.875</v>
      </c>
      <c r="S322" s="8">
        <f t="shared" si="46"/>
        <v>56.325000000000003</v>
      </c>
      <c r="T322" s="8">
        <f t="shared" si="47"/>
        <v>52.125</v>
      </c>
      <c r="U322" s="7">
        <f t="shared" si="48"/>
        <v>52.82500000000001</v>
      </c>
      <c r="V322" s="7">
        <f t="shared" si="49"/>
        <v>52.650000000000006</v>
      </c>
    </row>
    <row r="323" spans="1:22" ht="13.5" x14ac:dyDescent="0.25">
      <c r="A323" s="3">
        <f>RSI!A323</f>
        <v>42774</v>
      </c>
      <c r="B323" s="2">
        <f>RSI!B323</f>
        <v>4.7896000000000001</v>
      </c>
      <c r="C323" s="2">
        <f>RSI!I323</f>
        <v>40.533770060697329</v>
      </c>
      <c r="D323" s="2">
        <f>MACD!E323</f>
        <v>6.1040634497203428E-2</v>
      </c>
      <c r="E323" s="2">
        <f>MACD!F323</f>
        <v>0.15290666539865111</v>
      </c>
      <c r="F323" s="2">
        <f>'Moving Avg'!D323</f>
        <v>4.8632</v>
      </c>
      <c r="G323" s="2">
        <f>'Moving Avg'!F323</f>
        <v>4.9332750000000001</v>
      </c>
      <c r="H323" s="2">
        <f>'Moving Avg'!G323</f>
        <v>5.5513080000000006</v>
      </c>
      <c r="I323" s="2">
        <f>'Moving Avg'!H323</f>
        <v>6.4962844999999909</v>
      </c>
      <c r="J323" s="5" t="str">
        <f>OBV!F323</f>
        <v>BEARISH</v>
      </c>
      <c r="K323" s="5" t="str">
        <f>OBV!G323</f>
        <v>WEAK</v>
      </c>
      <c r="L323" s="5" t="str">
        <f>OBV!H323</f>
        <v>BEARISH DIVERGENCE</v>
      </c>
      <c r="M323" s="7">
        <f t="shared" si="50"/>
        <v>25</v>
      </c>
      <c r="N323" s="7">
        <f t="shared" si="51"/>
        <v>100</v>
      </c>
      <c r="O323" s="7">
        <f t="shared" si="52"/>
        <v>0</v>
      </c>
      <c r="P323" s="7">
        <f t="shared" si="53"/>
        <v>0</v>
      </c>
      <c r="Q323" s="8">
        <f t="shared" ref="Q323:Q386" si="54">0.35*M323+N323*0.35+O323*0.15+P323*0.15</f>
        <v>43.75</v>
      </c>
      <c r="R323" s="8">
        <f t="shared" ref="R323:R386" si="55">M323*0.2+N323*0.2+O323*0.35+P323*0.25</f>
        <v>25</v>
      </c>
      <c r="S323" s="8">
        <f t="shared" ref="S323:S386" si="56">M323*0.15+N323*0.15+O323*0.25+P323*0.45</f>
        <v>18.75</v>
      </c>
      <c r="T323" s="8">
        <f t="shared" ref="T323:T386" si="57">0.25*SUM(M323:P323)</f>
        <v>31.25</v>
      </c>
      <c r="U323" s="7">
        <f t="shared" ref="U323:U386" si="58">SUM(Q323:S323)/3</f>
        <v>29.166666666666668</v>
      </c>
      <c r="V323" s="7">
        <f t="shared" ref="V323:V386" si="59">SUM(Q323:T323)/4</f>
        <v>29.6875</v>
      </c>
    </row>
    <row r="324" spans="1:22" ht="13.5" x14ac:dyDescent="0.25">
      <c r="A324" s="3">
        <f>RSI!A324</f>
        <v>42775</v>
      </c>
      <c r="B324" s="2">
        <f>RSI!B324</f>
        <v>4.8783000000000003</v>
      </c>
      <c r="C324" s="2">
        <f>RSI!I324</f>
        <v>43.694805973783915</v>
      </c>
      <c r="D324" s="2">
        <f>MACD!E324</f>
        <v>-3.1365287426623922E-2</v>
      </c>
      <c r="E324" s="2">
        <f>MACD!F324</f>
        <v>0.11605227483359612</v>
      </c>
      <c r="F324" s="2">
        <f>'Moving Avg'!D324</f>
        <v>4.8809399999999998</v>
      </c>
      <c r="G324" s="2">
        <f>'Moving Avg'!F324</f>
        <v>4.9155350000000002</v>
      </c>
      <c r="H324" s="2">
        <f>'Moving Avg'!G324</f>
        <v>5.5152980000000005</v>
      </c>
      <c r="I324" s="2">
        <f>'Moving Avg'!H324</f>
        <v>6.4841319999999918</v>
      </c>
      <c r="J324" s="5" t="str">
        <f>OBV!F324</f>
        <v>BEARISH</v>
      </c>
      <c r="K324" s="5" t="str">
        <f>OBV!G324</f>
        <v>WEAK</v>
      </c>
      <c r="L324" s="5" t="str">
        <f>OBV!H324</f>
        <v>BEARISH DIVERGENCE</v>
      </c>
      <c r="M324" s="7">
        <f t="shared" si="50"/>
        <v>25</v>
      </c>
      <c r="N324" s="7">
        <f t="shared" si="51"/>
        <v>100</v>
      </c>
      <c r="O324" s="7">
        <f t="shared" si="52"/>
        <v>0</v>
      </c>
      <c r="P324" s="7">
        <f t="shared" si="53"/>
        <v>0</v>
      </c>
      <c r="Q324" s="8">
        <f t="shared" si="54"/>
        <v>43.75</v>
      </c>
      <c r="R324" s="8">
        <f t="shared" si="55"/>
        <v>25</v>
      </c>
      <c r="S324" s="8">
        <f t="shared" si="56"/>
        <v>18.75</v>
      </c>
      <c r="T324" s="8">
        <f t="shared" si="57"/>
        <v>31.25</v>
      </c>
      <c r="U324" s="7">
        <f t="shared" si="58"/>
        <v>29.166666666666668</v>
      </c>
      <c r="V324" s="7">
        <f t="shared" si="59"/>
        <v>29.6875</v>
      </c>
    </row>
    <row r="325" spans="1:22" ht="13.5" x14ac:dyDescent="0.25">
      <c r="A325" s="3">
        <f>RSI!A325</f>
        <v>42776</v>
      </c>
      <c r="B325" s="2">
        <f>RSI!B325</f>
        <v>4.6078000000000001</v>
      </c>
      <c r="C325" s="2">
        <f>RSI!I325</f>
        <v>37.200456865904343</v>
      </c>
      <c r="D325" s="2">
        <f>MACD!E325</f>
        <v>-7.5403371128462737E-2</v>
      </c>
      <c r="E325" s="2">
        <f>MACD!F325</f>
        <v>7.7761145641184345E-2</v>
      </c>
      <c r="F325" s="2">
        <f>'Moving Avg'!D325</f>
        <v>4.8277400000000004</v>
      </c>
      <c r="G325" s="2">
        <f>'Moving Avg'!F325</f>
        <v>4.8798349999999999</v>
      </c>
      <c r="H325" s="2">
        <f>'Moving Avg'!G325</f>
        <v>5.4751199999999995</v>
      </c>
      <c r="I325" s="2">
        <f>'Moving Avg'!H325</f>
        <v>6.470865999999992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  <c r="M325" s="7">
        <f t="shared" si="50"/>
        <v>25</v>
      </c>
      <c r="N325" s="7">
        <f t="shared" si="51"/>
        <v>100</v>
      </c>
      <c r="O325" s="7">
        <f t="shared" si="52"/>
        <v>0</v>
      </c>
      <c r="P325" s="7">
        <f t="shared" si="53"/>
        <v>0</v>
      </c>
      <c r="Q325" s="8">
        <f t="shared" si="54"/>
        <v>43.75</v>
      </c>
      <c r="R325" s="8">
        <f t="shared" si="55"/>
        <v>25</v>
      </c>
      <c r="S325" s="8">
        <f t="shared" si="56"/>
        <v>18.75</v>
      </c>
      <c r="T325" s="8">
        <f t="shared" si="57"/>
        <v>31.25</v>
      </c>
      <c r="U325" s="7">
        <f t="shared" si="58"/>
        <v>29.166666666666668</v>
      </c>
      <c r="V325" s="7">
        <f t="shared" si="59"/>
        <v>29.6875</v>
      </c>
    </row>
    <row r="326" spans="1:22" ht="13.5" x14ac:dyDescent="0.25">
      <c r="A326" s="3">
        <f>RSI!A326</f>
        <v>42779</v>
      </c>
      <c r="B326" s="2">
        <f>RSI!B326</f>
        <v>4.8295000000000003</v>
      </c>
      <c r="C326" s="2">
        <f>RSI!I326</f>
        <v>44.483472113534575</v>
      </c>
      <c r="D326" s="2">
        <f>MACD!E326</f>
        <v>-9.5722059258069869E-2</v>
      </c>
      <c r="E326" s="2">
        <f>MACD!F326</f>
        <v>4.3064504661333505E-2</v>
      </c>
      <c r="F326" s="2">
        <f>'Moving Avg'!D326</f>
        <v>4.8073399999999999</v>
      </c>
      <c r="G326" s="2">
        <f>'Moving Avg'!F326</f>
        <v>4.8563299999999998</v>
      </c>
      <c r="H326" s="2">
        <f>'Moving Avg'!G326</f>
        <v>5.4402620000000006</v>
      </c>
      <c r="I326" s="2">
        <f>'Moving Avg'!H326</f>
        <v>6.4584914999999929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  <c r="M326" s="7">
        <f t="shared" si="50"/>
        <v>25</v>
      </c>
      <c r="N326" s="7">
        <f t="shared" si="51"/>
        <v>100</v>
      </c>
      <c r="O326" s="7">
        <f t="shared" si="52"/>
        <v>0</v>
      </c>
      <c r="P326" s="7">
        <f t="shared" si="53"/>
        <v>0</v>
      </c>
      <c r="Q326" s="8">
        <f t="shared" si="54"/>
        <v>43.75</v>
      </c>
      <c r="R326" s="8">
        <f t="shared" si="55"/>
        <v>25</v>
      </c>
      <c r="S326" s="8">
        <f t="shared" si="56"/>
        <v>18.75</v>
      </c>
      <c r="T326" s="8">
        <f t="shared" si="57"/>
        <v>31.25</v>
      </c>
      <c r="U326" s="7">
        <f t="shared" si="58"/>
        <v>29.166666666666668</v>
      </c>
      <c r="V326" s="7">
        <f t="shared" si="59"/>
        <v>29.6875</v>
      </c>
    </row>
    <row r="327" spans="1:22" ht="13.5" x14ac:dyDescent="0.25">
      <c r="A327" s="3">
        <f>RSI!A327</f>
        <v>42780</v>
      </c>
      <c r="B327" s="2">
        <f>RSI!B327</f>
        <v>4.6121999999999996</v>
      </c>
      <c r="C327" s="2">
        <f>RSI!I327</f>
        <v>39.631941265761313</v>
      </c>
      <c r="D327" s="2">
        <f>MACD!E327</f>
        <v>-7.4528187459237394E-2</v>
      </c>
      <c r="E327" s="2">
        <f>MACD!F327</f>
        <v>1.9545966237219325E-2</v>
      </c>
      <c r="F327" s="2">
        <f>'Moving Avg'!D327</f>
        <v>4.7434799999999999</v>
      </c>
      <c r="G327" s="2">
        <f>'Moving Avg'!F327</f>
        <v>4.8230699999999995</v>
      </c>
      <c r="H327" s="2">
        <f>'Moving Avg'!G327</f>
        <v>5.4020339999999987</v>
      </c>
      <c r="I327" s="2">
        <f>'Moving Avg'!H327</f>
        <v>6.4456604999999936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100</v>
      </c>
      <c r="O327" s="7">
        <f t="shared" si="52"/>
        <v>0</v>
      </c>
      <c r="P327" s="7">
        <f t="shared" si="53"/>
        <v>0</v>
      </c>
      <c r="Q327" s="8">
        <f t="shared" si="54"/>
        <v>43.75</v>
      </c>
      <c r="R327" s="8">
        <f t="shared" si="55"/>
        <v>25</v>
      </c>
      <c r="S327" s="8">
        <f t="shared" si="56"/>
        <v>18.75</v>
      </c>
      <c r="T327" s="8">
        <f t="shared" si="57"/>
        <v>31.25</v>
      </c>
      <c r="U327" s="7">
        <f t="shared" si="58"/>
        <v>29.166666666666668</v>
      </c>
      <c r="V327" s="7">
        <f t="shared" si="59"/>
        <v>29.6875</v>
      </c>
    </row>
    <row r="328" spans="1:22" ht="13.5" x14ac:dyDescent="0.25">
      <c r="A328" s="3">
        <f>RSI!A328</f>
        <v>42781</v>
      </c>
      <c r="B328" s="2">
        <f>RSI!B328</f>
        <v>4.7896000000000001</v>
      </c>
      <c r="C328" s="2">
        <f>RSI!I328</f>
        <v>44.913963409939583</v>
      </c>
      <c r="D328" s="2">
        <f>MACD!E328</f>
        <v>-0.1069543199534948</v>
      </c>
      <c r="E328" s="2">
        <f>MACD!F328</f>
        <v>-5.7540910009235037E-3</v>
      </c>
      <c r="F328" s="2">
        <f>'Moving Avg'!D328</f>
        <v>4.7434799999999999</v>
      </c>
      <c r="G328" s="2">
        <f>'Moving Avg'!F328</f>
        <v>4.8017850000000006</v>
      </c>
      <c r="H328" s="2">
        <f>'Moving Avg'!G328</f>
        <v>5.3657579999999996</v>
      </c>
      <c r="I328" s="2">
        <f>'Moving Avg'!H328</f>
        <v>6.4339339999999936</v>
      </c>
      <c r="J328" s="5" t="str">
        <f>OBV!F328</f>
        <v>BEARISH</v>
      </c>
      <c r="K328" s="5" t="str">
        <f>OBV!G328</f>
        <v>NEUTRAL</v>
      </c>
      <c r="L328" s="5" t="str">
        <f>OBV!H328</f>
        <v>NEUTRAL</v>
      </c>
      <c r="M328" s="7">
        <f t="shared" si="50"/>
        <v>25</v>
      </c>
      <c r="N328" s="7">
        <f t="shared" si="51"/>
        <v>100</v>
      </c>
      <c r="O328" s="7">
        <f t="shared" si="52"/>
        <v>0</v>
      </c>
      <c r="P328" s="7">
        <f t="shared" si="53"/>
        <v>16.5</v>
      </c>
      <c r="Q328" s="8">
        <f t="shared" si="54"/>
        <v>46.225000000000001</v>
      </c>
      <c r="R328" s="8">
        <f t="shared" si="55"/>
        <v>29.125</v>
      </c>
      <c r="S328" s="8">
        <f t="shared" si="56"/>
        <v>26.175000000000001</v>
      </c>
      <c r="T328" s="8">
        <f t="shared" si="57"/>
        <v>35.375</v>
      </c>
      <c r="U328" s="7">
        <f t="shared" si="58"/>
        <v>33.841666666666661</v>
      </c>
      <c r="V328" s="7">
        <f t="shared" si="59"/>
        <v>34.224999999999994</v>
      </c>
    </row>
    <row r="329" spans="1:22" ht="13.5" x14ac:dyDescent="0.25">
      <c r="A329" s="3">
        <f>RSI!A329</f>
        <v>42782</v>
      </c>
      <c r="B329" s="2">
        <f>RSI!B329</f>
        <v>4.5766999999999998</v>
      </c>
      <c r="C329" s="2">
        <f>RSI!I329</f>
        <v>40.350933430396644</v>
      </c>
      <c r="D329" s="2">
        <f>MACD!E329</f>
        <v>-8.8831724956646596E-2</v>
      </c>
      <c r="E329" s="2">
        <f>MACD!F329</f>
        <v>-2.2369617792068124E-2</v>
      </c>
      <c r="F329" s="2">
        <f>'Moving Avg'!D329</f>
        <v>4.68316</v>
      </c>
      <c r="G329" s="2">
        <f>'Moving Avg'!F329</f>
        <v>4.7718499999999997</v>
      </c>
      <c r="H329" s="2">
        <f>'Moving Avg'!G329</f>
        <v>5.3279740000000002</v>
      </c>
      <c r="I329" s="2">
        <f>'Moving Avg'!H329</f>
        <v>6.4211214999999946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100</v>
      </c>
      <c r="O329" s="7">
        <f t="shared" si="52"/>
        <v>0</v>
      </c>
      <c r="P329" s="7">
        <f t="shared" si="53"/>
        <v>16.5</v>
      </c>
      <c r="Q329" s="8">
        <f t="shared" si="54"/>
        <v>46.225000000000001</v>
      </c>
      <c r="R329" s="8">
        <f t="shared" si="55"/>
        <v>29.125</v>
      </c>
      <c r="S329" s="8">
        <f t="shared" si="56"/>
        <v>26.175000000000001</v>
      </c>
      <c r="T329" s="8">
        <f t="shared" si="57"/>
        <v>35.375</v>
      </c>
      <c r="U329" s="7">
        <f t="shared" si="58"/>
        <v>33.841666666666661</v>
      </c>
      <c r="V329" s="7">
        <f t="shared" si="59"/>
        <v>34.224999999999994</v>
      </c>
    </row>
    <row r="330" spans="1:22" ht="13.5" x14ac:dyDescent="0.25">
      <c r="A330" s="3">
        <f>RSI!A330</f>
        <v>42783</v>
      </c>
      <c r="B330" s="2">
        <f>RSI!B330</f>
        <v>4.4348000000000001</v>
      </c>
      <c r="C330" s="2">
        <f>RSI!I330</f>
        <v>37.608421860338225</v>
      </c>
      <c r="D330" s="2">
        <f>MACD!E330</f>
        <v>-4.7729615201776099E-2</v>
      </c>
      <c r="E330" s="2">
        <f>MACD!F330</f>
        <v>-2.7441617274009719E-2</v>
      </c>
      <c r="F330" s="2">
        <f>'Moving Avg'!D330</f>
        <v>4.6485599999999998</v>
      </c>
      <c r="G330" s="2">
        <f>'Moving Avg'!F330</f>
        <v>4.73637</v>
      </c>
      <c r="H330" s="2">
        <f>'Moving Avg'!G330</f>
        <v>5.2885040000000005</v>
      </c>
      <c r="I330" s="2">
        <f>'Moving Avg'!H330</f>
        <v>6.4072514999999939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100</v>
      </c>
      <c r="O330" s="7">
        <f t="shared" si="52"/>
        <v>0</v>
      </c>
      <c r="P330" s="7">
        <f t="shared" si="53"/>
        <v>16.5</v>
      </c>
      <c r="Q330" s="8">
        <f t="shared" si="54"/>
        <v>46.225000000000001</v>
      </c>
      <c r="R330" s="8">
        <f t="shared" si="55"/>
        <v>29.125</v>
      </c>
      <c r="S330" s="8">
        <f t="shared" si="56"/>
        <v>26.175000000000001</v>
      </c>
      <c r="T330" s="8">
        <f t="shared" si="57"/>
        <v>35.375</v>
      </c>
      <c r="U330" s="7">
        <f t="shared" si="58"/>
        <v>33.841666666666661</v>
      </c>
      <c r="V330" s="7">
        <f t="shared" si="59"/>
        <v>34.224999999999994</v>
      </c>
    </row>
    <row r="331" spans="1:22" ht="13.5" x14ac:dyDescent="0.25">
      <c r="A331" s="3">
        <f>RSI!A331</f>
        <v>42786</v>
      </c>
      <c r="B331" s="2">
        <f>RSI!B331</f>
        <v>4.2972999999999999</v>
      </c>
      <c r="C331" s="2">
        <f>RSI!I331</f>
        <v>35.117696246393436</v>
      </c>
      <c r="D331" s="2">
        <f>MACD!E331</f>
        <v>9.0817769446527308E-3</v>
      </c>
      <c r="E331" s="2">
        <f>MACD!F331</f>
        <v>-2.0136938430277231E-2</v>
      </c>
      <c r="F331" s="2">
        <f>'Moving Avg'!D331</f>
        <v>4.5421199999999997</v>
      </c>
      <c r="G331" s="2">
        <f>'Moving Avg'!F331</f>
        <v>4.701554999999999</v>
      </c>
      <c r="H331" s="2">
        <f>'Moving Avg'!G331</f>
        <v>5.2461960000000003</v>
      </c>
      <c r="I331" s="2">
        <f>'Moving Avg'!H331</f>
        <v>6.3926939999999934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0</v>
      </c>
      <c r="Q331" s="8">
        <f t="shared" si="54"/>
        <v>8.75</v>
      </c>
      <c r="R331" s="8">
        <f t="shared" si="55"/>
        <v>5</v>
      </c>
      <c r="S331" s="8">
        <f t="shared" si="56"/>
        <v>3.75</v>
      </c>
      <c r="T331" s="8">
        <f t="shared" si="57"/>
        <v>6.25</v>
      </c>
      <c r="U331" s="7">
        <f t="shared" si="58"/>
        <v>5.833333333333333</v>
      </c>
      <c r="V331" s="7">
        <f t="shared" si="59"/>
        <v>5.9375</v>
      </c>
    </row>
    <row r="332" spans="1:22" ht="13.5" x14ac:dyDescent="0.25">
      <c r="A332" s="3">
        <f>RSI!A332</f>
        <v>42787</v>
      </c>
      <c r="B332" s="2">
        <f>RSI!B332</f>
        <v>4.1066000000000003</v>
      </c>
      <c r="C332" s="2">
        <f>RSI!I332</f>
        <v>31.956624487011069</v>
      </c>
      <c r="D332" s="2">
        <f>MACD!E332</f>
        <v>7.4841907236645966E-2</v>
      </c>
      <c r="E332" s="2">
        <f>MACD!F332</f>
        <v>-1.1411692968925913E-3</v>
      </c>
      <c r="F332" s="2">
        <f>'Moving Avg'!D332</f>
        <v>4.4409999999999998</v>
      </c>
      <c r="G332" s="2">
        <f>'Moving Avg'!F332</f>
        <v>4.6647449999999999</v>
      </c>
      <c r="H332" s="2">
        <f>'Moving Avg'!G332</f>
        <v>5.202113999999999</v>
      </c>
      <c r="I332" s="2">
        <f>'Moving Avg'!H332</f>
        <v>6.3771394999999949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0</v>
      </c>
      <c r="Q332" s="8">
        <f t="shared" si="54"/>
        <v>8.75</v>
      </c>
      <c r="R332" s="8">
        <f t="shared" si="55"/>
        <v>5</v>
      </c>
      <c r="S332" s="8">
        <f t="shared" si="56"/>
        <v>3.75</v>
      </c>
      <c r="T332" s="8">
        <f t="shared" si="57"/>
        <v>6.25</v>
      </c>
      <c r="U332" s="7">
        <f t="shared" si="58"/>
        <v>5.833333333333333</v>
      </c>
      <c r="V332" s="7">
        <f t="shared" si="59"/>
        <v>5.9375</v>
      </c>
    </row>
    <row r="333" spans="1:22" ht="13.5" x14ac:dyDescent="0.25">
      <c r="A333" s="3">
        <f>RSI!A333</f>
        <v>42788</v>
      </c>
      <c r="B333" s="2">
        <f>RSI!B333</f>
        <v>4.08</v>
      </c>
      <c r="C333" s="2">
        <f>RSI!I333</f>
        <v>31.530288582023303</v>
      </c>
      <c r="D333" s="2">
        <f>MACD!E333</f>
        <v>0.11505064855103697</v>
      </c>
      <c r="E333" s="2">
        <f>MACD!F333</f>
        <v>2.2097194272693323E-2</v>
      </c>
      <c r="F333" s="2">
        <f>'Moving Avg'!D333</f>
        <v>4.2990799999999991</v>
      </c>
      <c r="G333" s="2">
        <f>'Moving Avg'!F333</f>
        <v>4.6339199999999989</v>
      </c>
      <c r="H333" s="2">
        <f>'Moving Avg'!G333</f>
        <v>5.1549279999999991</v>
      </c>
      <c r="I333" s="2">
        <f>'Moving Avg'!H333</f>
        <v>6.3611259999999952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0</v>
      </c>
      <c r="Q333" s="8">
        <f t="shared" si="54"/>
        <v>8.75</v>
      </c>
      <c r="R333" s="8">
        <f t="shared" si="55"/>
        <v>5</v>
      </c>
      <c r="S333" s="8">
        <f t="shared" si="56"/>
        <v>3.75</v>
      </c>
      <c r="T333" s="8">
        <f t="shared" si="57"/>
        <v>6.25</v>
      </c>
      <c r="U333" s="7">
        <f t="shared" si="58"/>
        <v>5.833333333333333</v>
      </c>
      <c r="V333" s="7">
        <f t="shared" si="59"/>
        <v>5.9375</v>
      </c>
    </row>
    <row r="334" spans="1:22" ht="13.5" x14ac:dyDescent="0.25">
      <c r="A334" s="3">
        <f>RSI!A334</f>
        <v>42789</v>
      </c>
      <c r="B334" s="2">
        <f>RSI!B334</f>
        <v>3.9912999999999998</v>
      </c>
      <c r="C334" s="2">
        <f>RSI!I334</f>
        <v>30.088764089287238</v>
      </c>
      <c r="D334" s="2">
        <f>MACD!E334</f>
        <v>0.17354523905603347</v>
      </c>
      <c r="E334" s="2">
        <f>MACD!F334</f>
        <v>5.2386803229361359E-2</v>
      </c>
      <c r="F334" s="2">
        <f>'Moving Avg'!D334</f>
        <v>4.1820000000000004</v>
      </c>
      <c r="G334" s="2">
        <f>'Moving Avg'!F334</f>
        <v>4.6115250000000003</v>
      </c>
      <c r="H334" s="2">
        <f>'Moving Avg'!G334</f>
        <v>5.1070319999999993</v>
      </c>
      <c r="I334" s="2">
        <f>'Moving Avg'!H334</f>
        <v>6.3449299999999944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0</v>
      </c>
      <c r="Q334" s="8">
        <f t="shared" si="54"/>
        <v>8.75</v>
      </c>
      <c r="R334" s="8">
        <f t="shared" si="55"/>
        <v>5</v>
      </c>
      <c r="S334" s="8">
        <f t="shared" si="56"/>
        <v>3.75</v>
      </c>
      <c r="T334" s="8">
        <f t="shared" si="57"/>
        <v>6.25</v>
      </c>
      <c r="U334" s="7">
        <f t="shared" si="58"/>
        <v>5.833333333333333</v>
      </c>
      <c r="V334" s="7">
        <f t="shared" si="59"/>
        <v>5.9375</v>
      </c>
    </row>
    <row r="335" spans="1:22" ht="13.5" x14ac:dyDescent="0.25">
      <c r="A335" s="3">
        <f>RSI!A335</f>
        <v>42790</v>
      </c>
      <c r="B335" s="2">
        <f>RSI!B335</f>
        <v>3.9912999999999998</v>
      </c>
      <c r="C335" s="2">
        <f>RSI!I335</f>
        <v>30.088764089287253</v>
      </c>
      <c r="D335" s="2">
        <f>MACD!E335</f>
        <v>0.18588948815190154</v>
      </c>
      <c r="E335" s="2">
        <f>MACD!F335</f>
        <v>7.90873402138694E-2</v>
      </c>
      <c r="F335" s="2">
        <f>'Moving Avg'!D335</f>
        <v>4.0933000000000002</v>
      </c>
      <c r="G335" s="2">
        <f>'Moving Avg'!F335</f>
        <v>4.5849149999999996</v>
      </c>
      <c r="H335" s="2">
        <f>'Moving Avg'!G335</f>
        <v>5.0573620000000004</v>
      </c>
      <c r="I335" s="2">
        <f>'Moving Avg'!H335</f>
        <v>6.3268209999999945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0</v>
      </c>
      <c r="Q335" s="8">
        <f t="shared" si="54"/>
        <v>8.75</v>
      </c>
      <c r="R335" s="8">
        <f t="shared" si="55"/>
        <v>5</v>
      </c>
      <c r="S335" s="8">
        <f t="shared" si="56"/>
        <v>3.75</v>
      </c>
      <c r="T335" s="8">
        <f t="shared" si="57"/>
        <v>6.25</v>
      </c>
      <c r="U335" s="7">
        <f t="shared" si="58"/>
        <v>5.833333333333333</v>
      </c>
      <c r="V335" s="7">
        <f t="shared" si="59"/>
        <v>5.9375</v>
      </c>
    </row>
    <row r="336" spans="1:22" ht="13.5" x14ac:dyDescent="0.25">
      <c r="A336" s="3">
        <f>RSI!A336</f>
        <v>42793</v>
      </c>
      <c r="B336" s="2">
        <f>RSI!B336</f>
        <v>3.8715999999999999</v>
      </c>
      <c r="C336" s="2">
        <f>RSI!I336</f>
        <v>28.079559040229938</v>
      </c>
      <c r="D336" s="2">
        <f>MACD!E336</f>
        <v>0.24344250965832881</v>
      </c>
      <c r="E336" s="2">
        <f>MACD!F336</f>
        <v>0.11195837410276128</v>
      </c>
      <c r="F336" s="2">
        <f>'Moving Avg'!D336</f>
        <v>4.0081600000000002</v>
      </c>
      <c r="G336" s="2">
        <f>'Moving Avg'!F336</f>
        <v>4.5423400000000003</v>
      </c>
      <c r="H336" s="2">
        <f>'Moving Avg'!G336</f>
        <v>5.0070719999999991</v>
      </c>
      <c r="I336" s="2">
        <f>'Moving Avg'!H336</f>
        <v>6.3074829999999942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50</v>
      </c>
      <c r="N336" s="7">
        <f t="shared" si="51"/>
        <v>0</v>
      </c>
      <c r="O336" s="7">
        <f t="shared" si="52"/>
        <v>0</v>
      </c>
      <c r="P336" s="7">
        <f t="shared" si="53"/>
        <v>0</v>
      </c>
      <c r="Q336" s="8">
        <f t="shared" si="54"/>
        <v>17.5</v>
      </c>
      <c r="R336" s="8">
        <f t="shared" si="55"/>
        <v>10</v>
      </c>
      <c r="S336" s="8">
        <f t="shared" si="56"/>
        <v>7.5</v>
      </c>
      <c r="T336" s="8">
        <f t="shared" si="57"/>
        <v>12.5</v>
      </c>
      <c r="U336" s="7">
        <f t="shared" si="58"/>
        <v>11.666666666666666</v>
      </c>
      <c r="V336" s="7">
        <f t="shared" si="59"/>
        <v>11.875</v>
      </c>
    </row>
    <row r="337" spans="1:22" ht="13.5" x14ac:dyDescent="0.25">
      <c r="A337" s="3">
        <f>RSI!A337</f>
        <v>42794</v>
      </c>
      <c r="B337" s="2">
        <f>RSI!B337</f>
        <v>3.8715999999999999</v>
      </c>
      <c r="C337" s="2">
        <f>RSI!I337</f>
        <v>28.079559040229938</v>
      </c>
      <c r="D337" s="2">
        <f>MACD!E337</f>
        <v>0.26324510474560459</v>
      </c>
      <c r="E337" s="2">
        <f>MACD!F337</f>
        <v>0.14221572023132995</v>
      </c>
      <c r="F337" s="2">
        <f>'Moving Avg'!D337</f>
        <v>3.9611600000000005</v>
      </c>
      <c r="G337" s="2">
        <f>'Moving Avg'!F337</f>
        <v>4.4928949999999999</v>
      </c>
      <c r="H337" s="2">
        <f>'Moving Avg'!G337</f>
        <v>4.9587319999999995</v>
      </c>
      <c r="I337" s="2">
        <f>'Moving Avg'!H337</f>
        <v>6.2899274999999939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50</v>
      </c>
      <c r="N337" s="7">
        <f t="shared" si="51"/>
        <v>0</v>
      </c>
      <c r="O337" s="7">
        <f t="shared" si="52"/>
        <v>0</v>
      </c>
      <c r="P337" s="7">
        <f t="shared" si="53"/>
        <v>0</v>
      </c>
      <c r="Q337" s="8">
        <f t="shared" si="54"/>
        <v>17.5</v>
      </c>
      <c r="R337" s="8">
        <f t="shared" si="55"/>
        <v>10</v>
      </c>
      <c r="S337" s="8">
        <f t="shared" si="56"/>
        <v>7.5</v>
      </c>
      <c r="T337" s="8">
        <f t="shared" si="57"/>
        <v>12.5</v>
      </c>
      <c r="U337" s="7">
        <f t="shared" si="58"/>
        <v>11.666666666666666</v>
      </c>
      <c r="V337" s="7">
        <f t="shared" si="59"/>
        <v>11.875</v>
      </c>
    </row>
    <row r="338" spans="1:22" ht="13.5" x14ac:dyDescent="0.25">
      <c r="A338" s="3">
        <f>RSI!A338</f>
        <v>42795</v>
      </c>
      <c r="B338" s="2">
        <f>RSI!B338</f>
        <v>3.8050999999999999</v>
      </c>
      <c r="C338" s="2">
        <f>RSI!I338</f>
        <v>26.921281839319946</v>
      </c>
      <c r="D338" s="2">
        <f>MACD!E338</f>
        <v>0.31641813389095752</v>
      </c>
      <c r="E338" s="2">
        <f>MACD!F338</f>
        <v>0.17705620296325547</v>
      </c>
      <c r="F338" s="2">
        <f>'Moving Avg'!D338</f>
        <v>3.90618</v>
      </c>
      <c r="G338" s="2">
        <f>'Moving Avg'!F338</f>
        <v>4.452985</v>
      </c>
      <c r="H338" s="2">
        <f>'Moving Avg'!G338</f>
        <v>4.9154499999999999</v>
      </c>
      <c r="I338" s="2">
        <f>'Moving Avg'!H338</f>
        <v>6.272104499999994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  <c r="M338" s="7">
        <f t="shared" si="50"/>
        <v>50</v>
      </c>
      <c r="N338" s="7">
        <f t="shared" si="51"/>
        <v>0</v>
      </c>
      <c r="O338" s="7">
        <f t="shared" si="52"/>
        <v>0</v>
      </c>
      <c r="P338" s="7">
        <f t="shared" si="53"/>
        <v>0</v>
      </c>
      <c r="Q338" s="8">
        <f t="shared" si="54"/>
        <v>17.5</v>
      </c>
      <c r="R338" s="8">
        <f t="shared" si="55"/>
        <v>10</v>
      </c>
      <c r="S338" s="8">
        <f t="shared" si="56"/>
        <v>7.5</v>
      </c>
      <c r="T338" s="8">
        <f t="shared" si="57"/>
        <v>12.5</v>
      </c>
      <c r="U338" s="7">
        <f t="shared" si="58"/>
        <v>11.666666666666666</v>
      </c>
      <c r="V338" s="7">
        <f t="shared" si="59"/>
        <v>11.875</v>
      </c>
    </row>
    <row r="339" spans="1:22" ht="13.5" x14ac:dyDescent="0.25">
      <c r="A339" s="3">
        <f>RSI!A339</f>
        <v>42796</v>
      </c>
      <c r="B339" s="2">
        <f>RSI!B339</f>
        <v>3.8006000000000002</v>
      </c>
      <c r="C339" s="2">
        <f>RSI!I339</f>
        <v>26.840597368727884</v>
      </c>
      <c r="D339" s="2">
        <f>MACD!E339</f>
        <v>0.33327087029952818</v>
      </c>
      <c r="E339" s="2">
        <f>MACD!F339</f>
        <v>0.20829913643051001</v>
      </c>
      <c r="F339" s="2">
        <f>'Moving Avg'!D339</f>
        <v>3.8680399999999997</v>
      </c>
      <c r="G339" s="2">
        <f>'Moving Avg'!F339</f>
        <v>4.4035349999999998</v>
      </c>
      <c r="H339" s="2">
        <f>'Moving Avg'!G339</f>
        <v>4.8773980000000003</v>
      </c>
      <c r="I339" s="2">
        <f>'Moving Avg'!H339</f>
        <v>6.2548024999999949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50</v>
      </c>
      <c r="N339" s="7">
        <f t="shared" si="51"/>
        <v>0</v>
      </c>
      <c r="O339" s="7">
        <f t="shared" si="52"/>
        <v>0</v>
      </c>
      <c r="P339" s="7">
        <f t="shared" si="53"/>
        <v>0</v>
      </c>
      <c r="Q339" s="8">
        <f t="shared" si="54"/>
        <v>17.5</v>
      </c>
      <c r="R339" s="8">
        <f t="shared" si="55"/>
        <v>10</v>
      </c>
      <c r="S339" s="8">
        <f t="shared" si="56"/>
        <v>7.5</v>
      </c>
      <c r="T339" s="8">
        <f t="shared" si="57"/>
        <v>12.5</v>
      </c>
      <c r="U339" s="7">
        <f t="shared" si="58"/>
        <v>11.666666666666666</v>
      </c>
      <c r="V339" s="7">
        <f t="shared" si="59"/>
        <v>11.875</v>
      </c>
    </row>
    <row r="340" spans="1:22" ht="13.5" x14ac:dyDescent="0.25">
      <c r="A340" s="3">
        <f>RSI!A340</f>
        <v>42797</v>
      </c>
      <c r="B340" s="2">
        <f>RSI!B340</f>
        <v>3.8050999999999999</v>
      </c>
      <c r="C340" s="2">
        <f>RSI!I340</f>
        <v>27.075966543175284</v>
      </c>
      <c r="D340" s="2">
        <f>MACD!E340</f>
        <v>0.32935696440539264</v>
      </c>
      <c r="E340" s="2">
        <f>MACD!F340</f>
        <v>0.23251070202548657</v>
      </c>
      <c r="F340" s="2">
        <f>'Moving Avg'!D340</f>
        <v>3.8308</v>
      </c>
      <c r="G340" s="2">
        <f>'Moving Avg'!F340</f>
        <v>4.3500999999999994</v>
      </c>
      <c r="H340" s="2">
        <f>'Moving Avg'!G340</f>
        <v>4.8444919999999998</v>
      </c>
      <c r="I340" s="2">
        <f>'Moving Avg'!H340</f>
        <v>6.2381754999999952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50</v>
      </c>
      <c r="N340" s="7">
        <f t="shared" si="51"/>
        <v>0</v>
      </c>
      <c r="O340" s="7">
        <f t="shared" si="52"/>
        <v>0</v>
      </c>
      <c r="P340" s="7">
        <f t="shared" si="53"/>
        <v>0</v>
      </c>
      <c r="Q340" s="8">
        <f t="shared" si="54"/>
        <v>17.5</v>
      </c>
      <c r="R340" s="8">
        <f t="shared" si="55"/>
        <v>10</v>
      </c>
      <c r="S340" s="8">
        <f t="shared" si="56"/>
        <v>7.5</v>
      </c>
      <c r="T340" s="8">
        <f t="shared" si="57"/>
        <v>12.5</v>
      </c>
      <c r="U340" s="7">
        <f t="shared" si="58"/>
        <v>11.666666666666666</v>
      </c>
      <c r="V340" s="7">
        <f t="shared" si="59"/>
        <v>11.875</v>
      </c>
    </row>
    <row r="341" spans="1:22" ht="13.5" x14ac:dyDescent="0.25">
      <c r="A341" s="3">
        <f>RSI!A341</f>
        <v>42800</v>
      </c>
      <c r="B341" s="2">
        <f>RSI!B341</f>
        <v>3.9115000000000002</v>
      </c>
      <c r="C341" s="2">
        <f>RSI!I341</f>
        <v>32.597611965882422</v>
      </c>
      <c r="D341" s="2">
        <f>MACD!E341</f>
        <v>0.30067789893955599</v>
      </c>
      <c r="E341" s="2">
        <f>MACD!F341</f>
        <v>0.24614414140830046</v>
      </c>
      <c r="F341" s="2">
        <f>'Moving Avg'!D341</f>
        <v>3.8387799999999999</v>
      </c>
      <c r="G341" s="2">
        <f>'Moving Avg'!F341</f>
        <v>4.2991000000000001</v>
      </c>
      <c r="H341" s="2">
        <f>'Moving Avg'!G341</f>
        <v>4.8185919999999998</v>
      </c>
      <c r="I341" s="2">
        <f>'Moving Avg'!H341</f>
        <v>6.2218629999999955</v>
      </c>
      <c r="J341" s="5" t="str">
        <f>OBV!F341</f>
        <v>BEARISH</v>
      </c>
      <c r="K341" s="5" t="str">
        <f>OBV!G341</f>
        <v>NEUTRAL</v>
      </c>
      <c r="L341" s="5" t="str">
        <f>OBV!H341</f>
        <v>BEARISH DIVERGENCE</v>
      </c>
      <c r="M341" s="7">
        <f t="shared" si="50"/>
        <v>25</v>
      </c>
      <c r="N341" s="7">
        <f t="shared" si="51"/>
        <v>0</v>
      </c>
      <c r="O341" s="7">
        <f t="shared" si="52"/>
        <v>0</v>
      </c>
      <c r="P341" s="7">
        <f t="shared" si="53"/>
        <v>16.5</v>
      </c>
      <c r="Q341" s="8">
        <f t="shared" si="54"/>
        <v>11.225</v>
      </c>
      <c r="R341" s="8">
        <f t="shared" si="55"/>
        <v>9.125</v>
      </c>
      <c r="S341" s="8">
        <f t="shared" si="56"/>
        <v>11.175000000000001</v>
      </c>
      <c r="T341" s="8">
        <f t="shared" si="57"/>
        <v>10.375</v>
      </c>
      <c r="U341" s="7">
        <f t="shared" si="58"/>
        <v>10.508333333333335</v>
      </c>
      <c r="V341" s="7">
        <f t="shared" si="59"/>
        <v>10.475000000000001</v>
      </c>
    </row>
    <row r="342" spans="1:22" ht="13.5" x14ac:dyDescent="0.25">
      <c r="A342" s="3">
        <f>RSI!A342</f>
        <v>42801</v>
      </c>
      <c r="B342" s="2">
        <f>RSI!B342</f>
        <v>3.9115000000000002</v>
      </c>
      <c r="C342" s="2">
        <f>RSI!I342</f>
        <v>32.597611965882422</v>
      </c>
      <c r="D342" s="2">
        <f>MACD!E342</f>
        <v>0.24984013654963189</v>
      </c>
      <c r="E342" s="2">
        <f>MACD!F342</f>
        <v>0.24688334043656676</v>
      </c>
      <c r="F342" s="2">
        <f>'Moving Avg'!D342</f>
        <v>3.8467600000000006</v>
      </c>
      <c r="G342" s="2">
        <f>'Moving Avg'!F342</f>
        <v>4.2481</v>
      </c>
      <c r="H342" s="2">
        <f>'Moving Avg'!G342</f>
        <v>4.7919839999999985</v>
      </c>
      <c r="I342" s="2">
        <f>'Moving Avg'!H342</f>
        <v>6.2062024999999963</v>
      </c>
      <c r="J342" s="5" t="str">
        <f>OBV!F342</f>
        <v>BEARISH</v>
      </c>
      <c r="K342" s="5" t="str">
        <f>OBV!G342</f>
        <v>NEUTRAL</v>
      </c>
      <c r="L342" s="5" t="str">
        <f>OBV!H342</f>
        <v>BEARISH DIVERGENCE</v>
      </c>
      <c r="M342" s="7">
        <f t="shared" si="50"/>
        <v>25</v>
      </c>
      <c r="N342" s="7">
        <f t="shared" si="51"/>
        <v>0</v>
      </c>
      <c r="O342" s="7">
        <f t="shared" si="52"/>
        <v>0</v>
      </c>
      <c r="P342" s="7">
        <f t="shared" si="53"/>
        <v>16.5</v>
      </c>
      <c r="Q342" s="8">
        <f t="shared" si="54"/>
        <v>11.225</v>
      </c>
      <c r="R342" s="8">
        <f t="shared" si="55"/>
        <v>9.125</v>
      </c>
      <c r="S342" s="8">
        <f t="shared" si="56"/>
        <v>11.175000000000001</v>
      </c>
      <c r="T342" s="8">
        <f t="shared" si="57"/>
        <v>10.375</v>
      </c>
      <c r="U342" s="7">
        <f t="shared" si="58"/>
        <v>10.508333333333335</v>
      </c>
      <c r="V342" s="7">
        <f t="shared" si="59"/>
        <v>10.475000000000001</v>
      </c>
    </row>
    <row r="343" spans="1:22" ht="13.5" x14ac:dyDescent="0.25">
      <c r="A343" s="3">
        <f>RSI!A343</f>
        <v>42802</v>
      </c>
      <c r="B343" s="2">
        <f>RSI!B343</f>
        <v>4.0267999999999997</v>
      </c>
      <c r="C343" s="2">
        <f>RSI!I343</f>
        <v>38.454306198120669</v>
      </c>
      <c r="D343" s="2">
        <f>MACD!E343</f>
        <v>0.19675311317804312</v>
      </c>
      <c r="E343" s="2">
        <f>MACD!F343</f>
        <v>0.23685729498486205</v>
      </c>
      <c r="F343" s="2">
        <f>'Moving Avg'!D343</f>
        <v>3.8911000000000002</v>
      </c>
      <c r="G343" s="2">
        <f>'Moving Avg'!F343</f>
        <v>4.2099600000000006</v>
      </c>
      <c r="H343" s="2">
        <f>'Moving Avg'!G343</f>
        <v>4.7711399999999999</v>
      </c>
      <c r="I343" s="2">
        <f>'Moving Avg'!H343</f>
        <v>6.1911404999999968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  <c r="M343" s="7">
        <f t="shared" si="50"/>
        <v>25</v>
      </c>
      <c r="N343" s="7">
        <f t="shared" si="51"/>
        <v>100</v>
      </c>
      <c r="O343" s="7">
        <f t="shared" si="52"/>
        <v>0</v>
      </c>
      <c r="P343" s="7">
        <f t="shared" si="53"/>
        <v>83.5</v>
      </c>
      <c r="Q343" s="8">
        <f t="shared" si="54"/>
        <v>56.274999999999999</v>
      </c>
      <c r="R343" s="8">
        <f t="shared" si="55"/>
        <v>45.875</v>
      </c>
      <c r="S343" s="8">
        <f t="shared" si="56"/>
        <v>56.325000000000003</v>
      </c>
      <c r="T343" s="8">
        <f t="shared" si="57"/>
        <v>52.125</v>
      </c>
      <c r="U343" s="7">
        <f t="shared" si="58"/>
        <v>52.82500000000001</v>
      </c>
      <c r="V343" s="7">
        <f t="shared" si="59"/>
        <v>52.650000000000006</v>
      </c>
    </row>
    <row r="344" spans="1:22" ht="13.5" x14ac:dyDescent="0.25">
      <c r="A344" s="3">
        <f>RSI!A344</f>
        <v>42803</v>
      </c>
      <c r="B344" s="2">
        <f>RSI!B344</f>
        <v>4.2042000000000002</v>
      </c>
      <c r="C344" s="2">
        <f>RSI!I344</f>
        <v>46.200127994882898</v>
      </c>
      <c r="D344" s="2">
        <f>MACD!E344</f>
        <v>0.12673788844898581</v>
      </c>
      <c r="E344" s="2">
        <f>MACD!F344</f>
        <v>0.21483341367768682</v>
      </c>
      <c r="F344" s="2">
        <f>'Moving Avg'!D344</f>
        <v>3.9718199999999997</v>
      </c>
      <c r="G344" s="2">
        <f>'Moving Avg'!F344</f>
        <v>4.1762550000000003</v>
      </c>
      <c r="H344" s="2">
        <f>'Moving Avg'!G344</f>
        <v>4.7502959999999996</v>
      </c>
      <c r="I344" s="2">
        <f>'Moving Avg'!H344</f>
        <v>6.176291499999996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25</v>
      </c>
      <c r="N344" s="7">
        <f t="shared" si="51"/>
        <v>100</v>
      </c>
      <c r="O344" s="7">
        <f t="shared" si="52"/>
        <v>0</v>
      </c>
      <c r="P344" s="7">
        <f t="shared" si="53"/>
        <v>100</v>
      </c>
      <c r="Q344" s="8">
        <f t="shared" si="54"/>
        <v>58.75</v>
      </c>
      <c r="R344" s="8">
        <f t="shared" si="55"/>
        <v>50</v>
      </c>
      <c r="S344" s="8">
        <f t="shared" si="56"/>
        <v>63.75</v>
      </c>
      <c r="T344" s="8">
        <f t="shared" si="57"/>
        <v>56.25</v>
      </c>
      <c r="U344" s="7">
        <f t="shared" si="58"/>
        <v>57.5</v>
      </c>
      <c r="V344" s="7">
        <f t="shared" si="59"/>
        <v>57.1875</v>
      </c>
    </row>
    <row r="345" spans="1:22" ht="13.5" x14ac:dyDescent="0.25">
      <c r="A345" s="3">
        <f>RSI!A345</f>
        <v>42804</v>
      </c>
      <c r="B345" s="2">
        <f>RSI!B345</f>
        <v>4.4524999999999997</v>
      </c>
      <c r="C345" s="2">
        <f>RSI!I345</f>
        <v>54.778793957853885</v>
      </c>
      <c r="D345" s="2">
        <f>MACD!E345</f>
        <v>4.9619545559280276E-2</v>
      </c>
      <c r="E345" s="2">
        <f>MACD!F345</f>
        <v>0.18179064005400553</v>
      </c>
      <c r="F345" s="2">
        <f>'Moving Avg'!D345</f>
        <v>4.1013000000000002</v>
      </c>
      <c r="G345" s="2">
        <f>'Moving Avg'!F345</f>
        <v>4.1684900000000003</v>
      </c>
      <c r="H345" s="2">
        <f>'Moving Avg'!G345</f>
        <v>4.7302499999999998</v>
      </c>
      <c r="I345" s="2">
        <f>'Moving Avg'!H345</f>
        <v>6.1633144999999967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25</v>
      </c>
      <c r="N345" s="7">
        <f t="shared" si="51"/>
        <v>100</v>
      </c>
      <c r="O345" s="7">
        <f t="shared" si="52"/>
        <v>0</v>
      </c>
      <c r="P345" s="7">
        <f t="shared" si="53"/>
        <v>100</v>
      </c>
      <c r="Q345" s="8">
        <f t="shared" si="54"/>
        <v>58.75</v>
      </c>
      <c r="R345" s="8">
        <f t="shared" si="55"/>
        <v>50</v>
      </c>
      <c r="S345" s="8">
        <f t="shared" si="56"/>
        <v>63.75</v>
      </c>
      <c r="T345" s="8">
        <f t="shared" si="57"/>
        <v>56.25</v>
      </c>
      <c r="U345" s="7">
        <f t="shared" si="58"/>
        <v>57.5</v>
      </c>
      <c r="V345" s="7">
        <f t="shared" si="59"/>
        <v>57.1875</v>
      </c>
    </row>
    <row r="346" spans="1:22" ht="13.5" x14ac:dyDescent="0.25">
      <c r="A346" s="3">
        <f>RSI!A346</f>
        <v>42807</v>
      </c>
      <c r="B346" s="2">
        <f>RSI!B346</f>
        <v>4.4481000000000002</v>
      </c>
      <c r="C346" s="2">
        <f>RSI!I346</f>
        <v>54.612608859364677</v>
      </c>
      <c r="D346" s="2">
        <f>MACD!E346</f>
        <v>-3.4711572608543406E-2</v>
      </c>
      <c r="E346" s="2">
        <f>MACD!F346</f>
        <v>0.13849019752149574</v>
      </c>
      <c r="F346" s="2">
        <f>'Moving Avg'!D346</f>
        <v>4.2086199999999998</v>
      </c>
      <c r="G346" s="2">
        <f>'Moving Avg'!F346</f>
        <v>4.149420000000001</v>
      </c>
      <c r="H346" s="2">
        <f>'Moving Avg'!G346</f>
        <v>4.7052380000000005</v>
      </c>
      <c r="I346" s="2">
        <f>'Moving Avg'!H346</f>
        <v>6.1501199999999958</v>
      </c>
      <c r="J346" s="5" t="str">
        <f>OBV!F346</f>
        <v>BULLISH</v>
      </c>
      <c r="K346" s="5" t="str">
        <f>OBV!G346</f>
        <v>NEUTRAL</v>
      </c>
      <c r="L346" s="5" t="str">
        <f>OBV!H346</f>
        <v>CONFIRMED BULLISH</v>
      </c>
      <c r="M346" s="7">
        <f t="shared" si="50"/>
        <v>25</v>
      </c>
      <c r="N346" s="7">
        <f t="shared" si="51"/>
        <v>100</v>
      </c>
      <c r="O346" s="7">
        <f t="shared" si="52"/>
        <v>0</v>
      </c>
      <c r="P346" s="7">
        <f t="shared" si="53"/>
        <v>83.5</v>
      </c>
      <c r="Q346" s="8">
        <f t="shared" si="54"/>
        <v>56.274999999999999</v>
      </c>
      <c r="R346" s="8">
        <f t="shared" si="55"/>
        <v>45.875</v>
      </c>
      <c r="S346" s="8">
        <f t="shared" si="56"/>
        <v>56.325000000000003</v>
      </c>
      <c r="T346" s="8">
        <f t="shared" si="57"/>
        <v>52.125</v>
      </c>
      <c r="U346" s="7">
        <f t="shared" si="58"/>
        <v>52.82500000000001</v>
      </c>
      <c r="V346" s="7">
        <f t="shared" si="59"/>
        <v>52.650000000000006</v>
      </c>
    </row>
    <row r="347" spans="1:22" ht="13.5" x14ac:dyDescent="0.25">
      <c r="A347" s="3">
        <f>RSI!A347</f>
        <v>42808</v>
      </c>
      <c r="B347" s="2">
        <f>RSI!B347</f>
        <v>4.5145999999999997</v>
      </c>
      <c r="C347" s="2">
        <f>RSI!I347</f>
        <v>56.748290630198447</v>
      </c>
      <c r="D347" s="2">
        <f>MACD!E347</f>
        <v>-0.11188311450517396</v>
      </c>
      <c r="E347" s="2">
        <f>MACD!F347</f>
        <v>8.841553511616182E-2</v>
      </c>
      <c r="F347" s="2">
        <f>'Moving Avg'!D347</f>
        <v>4.3292400000000004</v>
      </c>
      <c r="G347" s="2">
        <f>'Moving Avg'!F347</f>
        <v>4.1445400000000001</v>
      </c>
      <c r="H347" s="2">
        <f>'Moving Avg'!G347</f>
        <v>4.6796919999999993</v>
      </c>
      <c r="I347" s="2">
        <f>'Moving Avg'!H347</f>
        <v>6.1378879999999967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  <c r="M347" s="7">
        <f t="shared" si="50"/>
        <v>25</v>
      </c>
      <c r="N347" s="7">
        <f t="shared" si="51"/>
        <v>100</v>
      </c>
      <c r="O347" s="7">
        <f t="shared" si="52"/>
        <v>0</v>
      </c>
      <c r="P347" s="7">
        <f t="shared" si="53"/>
        <v>100</v>
      </c>
      <c r="Q347" s="8">
        <f t="shared" si="54"/>
        <v>58.75</v>
      </c>
      <c r="R347" s="8">
        <f t="shared" si="55"/>
        <v>50</v>
      </c>
      <c r="S347" s="8">
        <f t="shared" si="56"/>
        <v>63.75</v>
      </c>
      <c r="T347" s="8">
        <f t="shared" si="57"/>
        <v>56.25</v>
      </c>
      <c r="U347" s="7">
        <f t="shared" si="58"/>
        <v>57.5</v>
      </c>
      <c r="V347" s="7">
        <f t="shared" si="59"/>
        <v>57.1875</v>
      </c>
    </row>
    <row r="348" spans="1:22" ht="13.5" x14ac:dyDescent="0.25">
      <c r="A348" s="3">
        <f>RSI!A348</f>
        <v>42809</v>
      </c>
      <c r="B348" s="2">
        <f>RSI!B348</f>
        <v>4.5633999999999997</v>
      </c>
      <c r="C348" s="2">
        <f>RSI!I348</f>
        <v>58.299000823092435</v>
      </c>
      <c r="D348" s="2">
        <f>MACD!E348</f>
        <v>-0.1922433468799678</v>
      </c>
      <c r="E348" s="2">
        <f>MACD!F348</f>
        <v>3.2283758716935895E-2</v>
      </c>
      <c r="F348" s="2">
        <f>'Moving Avg'!D348</f>
        <v>4.4365600000000001</v>
      </c>
      <c r="G348" s="2">
        <f>'Moving Avg'!F348</f>
        <v>4.1332300000000002</v>
      </c>
      <c r="H348" s="2">
        <f>'Moving Avg'!G348</f>
        <v>4.6547679999999998</v>
      </c>
      <c r="I348" s="2">
        <f>'Moving Avg'!H348</f>
        <v>6.1259219999999983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  <c r="M348" s="7">
        <f t="shared" si="50"/>
        <v>25</v>
      </c>
      <c r="N348" s="7">
        <f t="shared" si="51"/>
        <v>100</v>
      </c>
      <c r="O348" s="7">
        <f t="shared" si="52"/>
        <v>0</v>
      </c>
      <c r="P348" s="7">
        <f t="shared" si="53"/>
        <v>100</v>
      </c>
      <c r="Q348" s="8">
        <f t="shared" si="54"/>
        <v>58.75</v>
      </c>
      <c r="R348" s="8">
        <f t="shared" si="55"/>
        <v>50</v>
      </c>
      <c r="S348" s="8">
        <f t="shared" si="56"/>
        <v>63.75</v>
      </c>
      <c r="T348" s="8">
        <f t="shared" si="57"/>
        <v>56.25</v>
      </c>
      <c r="U348" s="7">
        <f t="shared" si="58"/>
        <v>57.5</v>
      </c>
      <c r="V348" s="7">
        <f t="shared" si="59"/>
        <v>57.1875</v>
      </c>
    </row>
    <row r="349" spans="1:22" ht="13.5" x14ac:dyDescent="0.25">
      <c r="A349" s="3">
        <f>RSI!A349</f>
        <v>42810</v>
      </c>
      <c r="B349" s="2">
        <f>RSI!B349</f>
        <v>4.4303999999999997</v>
      </c>
      <c r="C349" s="2">
        <f>RSI!I349</f>
        <v>52.748247783785466</v>
      </c>
      <c r="D349" s="2">
        <f>MACD!E349</f>
        <v>-0.25249488681030563</v>
      </c>
      <c r="E349" s="2">
        <f>MACD!F349</f>
        <v>-2.4671970388512415E-2</v>
      </c>
      <c r="F349" s="2">
        <f>'Moving Avg'!D349</f>
        <v>4.4817999999999998</v>
      </c>
      <c r="G349" s="2">
        <f>'Moving Avg'!F349</f>
        <v>4.1259150000000009</v>
      </c>
      <c r="H349" s="2">
        <f>'Moving Avg'!G349</f>
        <v>4.6238139999999994</v>
      </c>
      <c r="I349" s="2">
        <f>'Moving Avg'!H349</f>
        <v>6.1132909999999985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  <c r="M349" s="7">
        <f t="shared" si="50"/>
        <v>25</v>
      </c>
      <c r="N349" s="7">
        <f t="shared" si="51"/>
        <v>100</v>
      </c>
      <c r="O349" s="7">
        <f t="shared" si="52"/>
        <v>0</v>
      </c>
      <c r="P349" s="7">
        <f t="shared" si="53"/>
        <v>83.5</v>
      </c>
      <c r="Q349" s="8">
        <f t="shared" si="54"/>
        <v>56.274999999999999</v>
      </c>
      <c r="R349" s="8">
        <f t="shared" si="55"/>
        <v>45.875</v>
      </c>
      <c r="S349" s="8">
        <f t="shared" si="56"/>
        <v>56.325000000000003</v>
      </c>
      <c r="T349" s="8">
        <f t="shared" si="57"/>
        <v>52.125</v>
      </c>
      <c r="U349" s="7">
        <f t="shared" si="58"/>
        <v>52.82500000000001</v>
      </c>
      <c r="V349" s="7">
        <f t="shared" si="59"/>
        <v>52.650000000000006</v>
      </c>
    </row>
    <row r="350" spans="1:22" ht="13.5" x14ac:dyDescent="0.25">
      <c r="A350" s="3">
        <f>RSI!A350</f>
        <v>42811</v>
      </c>
      <c r="B350" s="2">
        <f>RSI!B350</f>
        <v>4.4303999999999997</v>
      </c>
      <c r="C350" s="2">
        <f>RSI!I350</f>
        <v>52.748247783785466</v>
      </c>
      <c r="D350" s="2">
        <f>MACD!E350</f>
        <v>-0.30330797494022388</v>
      </c>
      <c r="E350" s="2">
        <f>MACD!F350</f>
        <v>-8.039917129885471E-2</v>
      </c>
      <c r="F350" s="2">
        <f>'Moving Avg'!D350</f>
        <v>4.4773799999999992</v>
      </c>
      <c r="G350" s="2">
        <f>'Moving Avg'!F350</f>
        <v>4.1256950000000021</v>
      </c>
      <c r="H350" s="2">
        <f>'Moving Avg'!G350</f>
        <v>4.5987139999999993</v>
      </c>
      <c r="I350" s="2">
        <f>'Moving Avg'!H350</f>
        <v>6.1010944999999994</v>
      </c>
      <c r="J350" s="5" t="str">
        <f>OBV!F350</f>
        <v>BULLISH</v>
      </c>
      <c r="K350" s="5" t="str">
        <f>OBV!G350</f>
        <v>NEUTRAL</v>
      </c>
      <c r="L350" s="5" t="str">
        <f>OBV!H350</f>
        <v>BULLISH DIVERGENCE</v>
      </c>
      <c r="M350" s="7">
        <f t="shared" si="50"/>
        <v>25</v>
      </c>
      <c r="N350" s="7">
        <f t="shared" si="51"/>
        <v>100</v>
      </c>
      <c r="O350" s="7">
        <f t="shared" si="52"/>
        <v>0</v>
      </c>
      <c r="P350" s="7">
        <f t="shared" si="53"/>
        <v>66.5</v>
      </c>
      <c r="Q350" s="8">
        <f t="shared" si="54"/>
        <v>53.725000000000001</v>
      </c>
      <c r="R350" s="8">
        <f t="shared" si="55"/>
        <v>41.625</v>
      </c>
      <c r="S350" s="8">
        <f t="shared" si="56"/>
        <v>48.674999999999997</v>
      </c>
      <c r="T350" s="8">
        <f t="shared" si="57"/>
        <v>47.875</v>
      </c>
      <c r="U350" s="7">
        <f t="shared" si="58"/>
        <v>48.008333333333326</v>
      </c>
      <c r="V350" s="7">
        <f t="shared" si="59"/>
        <v>47.974999999999994</v>
      </c>
    </row>
    <row r="351" spans="1:22" ht="13.5" x14ac:dyDescent="0.25">
      <c r="A351" s="3">
        <f>RSI!A351</f>
        <v>42815</v>
      </c>
      <c r="B351" s="2">
        <f>RSI!B351</f>
        <v>4.3151000000000002</v>
      </c>
      <c r="C351" s="2">
        <f>RSI!I351</f>
        <v>48.139921656886521</v>
      </c>
      <c r="D351" s="2">
        <f>MACD!E351</f>
        <v>-0.32187825225067002</v>
      </c>
      <c r="E351" s="2">
        <f>MACD!F351</f>
        <v>-0.12869498748921776</v>
      </c>
      <c r="F351" s="2">
        <f>'Moving Avg'!D351</f>
        <v>4.45078</v>
      </c>
      <c r="G351" s="2">
        <f>'Moving Avg'!F351</f>
        <v>4.1265850000000013</v>
      </c>
      <c r="H351" s="2">
        <f>'Moving Avg'!G351</f>
        <v>4.5776939999999993</v>
      </c>
      <c r="I351" s="2">
        <f>'Moving Avg'!H351</f>
        <v>6.0902784999999984</v>
      </c>
      <c r="J351" s="5" t="str">
        <f>OBV!F351</f>
        <v>BULLISH</v>
      </c>
      <c r="K351" s="5" t="str">
        <f>OBV!G351</f>
        <v>NEUTRAL</v>
      </c>
      <c r="L351" s="5" t="str">
        <f>OBV!H351</f>
        <v>BULLISH DIVERGENCE</v>
      </c>
      <c r="M351" s="7">
        <f t="shared" si="50"/>
        <v>25</v>
      </c>
      <c r="N351" s="7">
        <f t="shared" si="51"/>
        <v>100</v>
      </c>
      <c r="O351" s="7">
        <f t="shared" si="52"/>
        <v>0</v>
      </c>
      <c r="P351" s="7">
        <f t="shared" si="53"/>
        <v>66.5</v>
      </c>
      <c r="Q351" s="8">
        <f t="shared" si="54"/>
        <v>53.725000000000001</v>
      </c>
      <c r="R351" s="8">
        <f t="shared" si="55"/>
        <v>41.625</v>
      </c>
      <c r="S351" s="8">
        <f t="shared" si="56"/>
        <v>48.674999999999997</v>
      </c>
      <c r="T351" s="8">
        <f t="shared" si="57"/>
        <v>47.875</v>
      </c>
      <c r="U351" s="7">
        <f t="shared" si="58"/>
        <v>48.008333333333326</v>
      </c>
      <c r="V351" s="7">
        <f t="shared" si="59"/>
        <v>47.974999999999994</v>
      </c>
    </row>
    <row r="352" spans="1:22" ht="13.5" x14ac:dyDescent="0.25">
      <c r="A352" s="3">
        <f>RSI!A352</f>
        <v>42816</v>
      </c>
      <c r="B352" s="2">
        <f>RSI!B352</f>
        <v>4.3106</v>
      </c>
      <c r="C352" s="2">
        <f>RSI!I352</f>
        <v>47.963798432574428</v>
      </c>
      <c r="D352" s="2">
        <f>MACD!E352</f>
        <v>-0.33702558345115463</v>
      </c>
      <c r="E352" s="2">
        <f>MACD!F352</f>
        <v>-0.17036110668160515</v>
      </c>
      <c r="F352" s="2">
        <f>'Moving Avg'!D352</f>
        <v>4.40998</v>
      </c>
      <c r="G352" s="2">
        <f>'Moving Avg'!F352</f>
        <v>4.1367850000000015</v>
      </c>
      <c r="H352" s="2">
        <f>'Moving Avg'!G352</f>
        <v>4.5571159999999988</v>
      </c>
      <c r="I352" s="2">
        <f>'Moving Avg'!H352</f>
        <v>6.0787874999999971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  <c r="M352" s="7">
        <f t="shared" si="50"/>
        <v>25</v>
      </c>
      <c r="N352" s="7">
        <f t="shared" si="51"/>
        <v>100</v>
      </c>
      <c r="O352" s="7">
        <f t="shared" si="52"/>
        <v>0</v>
      </c>
      <c r="P352" s="7">
        <f t="shared" si="53"/>
        <v>16.5</v>
      </c>
      <c r="Q352" s="8">
        <f t="shared" si="54"/>
        <v>46.225000000000001</v>
      </c>
      <c r="R352" s="8">
        <f t="shared" si="55"/>
        <v>29.125</v>
      </c>
      <c r="S352" s="8">
        <f t="shared" si="56"/>
        <v>26.175000000000001</v>
      </c>
      <c r="T352" s="8">
        <f t="shared" si="57"/>
        <v>35.375</v>
      </c>
      <c r="U352" s="7">
        <f t="shared" si="58"/>
        <v>33.841666666666661</v>
      </c>
      <c r="V352" s="7">
        <f t="shared" si="59"/>
        <v>34.224999999999994</v>
      </c>
    </row>
    <row r="353" spans="1:22" ht="13.5" x14ac:dyDescent="0.25">
      <c r="A353" s="3">
        <f>RSI!A353</f>
        <v>42817</v>
      </c>
      <c r="B353" s="2">
        <f>RSI!B353</f>
        <v>4.2618</v>
      </c>
      <c r="C353" s="2">
        <f>RSI!I353</f>
        <v>45.998420137146063</v>
      </c>
      <c r="D353" s="2">
        <f>MACD!E353</f>
        <v>-0.32824727503613627</v>
      </c>
      <c r="E353" s="2">
        <f>MACD!F353</f>
        <v>-0.2019383403525114</v>
      </c>
      <c r="F353" s="2">
        <f>'Moving Avg'!D353</f>
        <v>4.3496600000000001</v>
      </c>
      <c r="G353" s="2">
        <f>'Moving Avg'!F353</f>
        <v>4.1458750000000002</v>
      </c>
      <c r="H353" s="2">
        <f>'Moving Avg'!G353</f>
        <v>4.5359160000000003</v>
      </c>
      <c r="I353" s="2">
        <f>'Moving Avg'!H353</f>
        <v>6.0683569999999971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  <c r="M353" s="7">
        <f t="shared" si="50"/>
        <v>25</v>
      </c>
      <c r="N353" s="7">
        <f t="shared" si="51"/>
        <v>100</v>
      </c>
      <c r="O353" s="7">
        <f t="shared" si="52"/>
        <v>0</v>
      </c>
      <c r="P353" s="7">
        <f t="shared" si="53"/>
        <v>0</v>
      </c>
      <c r="Q353" s="8">
        <f t="shared" si="54"/>
        <v>43.75</v>
      </c>
      <c r="R353" s="8">
        <f t="shared" si="55"/>
        <v>25</v>
      </c>
      <c r="S353" s="8">
        <f t="shared" si="56"/>
        <v>18.75</v>
      </c>
      <c r="T353" s="8">
        <f t="shared" si="57"/>
        <v>31.25</v>
      </c>
      <c r="U353" s="7">
        <f t="shared" si="58"/>
        <v>29.166666666666668</v>
      </c>
      <c r="V353" s="7">
        <f t="shared" si="59"/>
        <v>29.6875</v>
      </c>
    </row>
    <row r="354" spans="1:22" ht="13.5" x14ac:dyDescent="0.25">
      <c r="A354" s="3">
        <f>RSI!A354</f>
        <v>42818</v>
      </c>
      <c r="B354" s="2">
        <f>RSI!B354</f>
        <v>4.1909000000000001</v>
      </c>
      <c r="C354" s="2">
        <f>RSI!I354</f>
        <v>43.227021523922929</v>
      </c>
      <c r="D354" s="2">
        <f>MACD!E354</f>
        <v>-0.28776287641997023</v>
      </c>
      <c r="E354" s="2">
        <f>MACD!F354</f>
        <v>-0.21910324756600319</v>
      </c>
      <c r="F354" s="2">
        <f>'Moving Avg'!D354</f>
        <v>4.3017599999999998</v>
      </c>
      <c r="G354" s="2">
        <f>'Moving Avg'!F354</f>
        <v>4.1558549999999999</v>
      </c>
      <c r="H354" s="2">
        <f>'Moving Avg'!G354</f>
        <v>4.515072</v>
      </c>
      <c r="I354" s="2">
        <f>'Moving Avg'!H354</f>
        <v>6.0577894999999993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25</v>
      </c>
      <c r="N354" s="7">
        <f t="shared" si="51"/>
        <v>100</v>
      </c>
      <c r="O354" s="7">
        <f t="shared" si="52"/>
        <v>0</v>
      </c>
      <c r="P354" s="7">
        <f t="shared" si="53"/>
        <v>0</v>
      </c>
      <c r="Q354" s="8">
        <f t="shared" si="54"/>
        <v>43.75</v>
      </c>
      <c r="R354" s="8">
        <f t="shared" si="55"/>
        <v>25</v>
      </c>
      <c r="S354" s="8">
        <f t="shared" si="56"/>
        <v>18.75</v>
      </c>
      <c r="T354" s="8">
        <f t="shared" si="57"/>
        <v>31.25</v>
      </c>
      <c r="U354" s="7">
        <f t="shared" si="58"/>
        <v>29.166666666666668</v>
      </c>
      <c r="V354" s="7">
        <f t="shared" si="59"/>
        <v>29.6875</v>
      </c>
    </row>
    <row r="355" spans="1:22" ht="13.5" x14ac:dyDescent="0.25">
      <c r="A355" s="3">
        <f>RSI!A355</f>
        <v>42821</v>
      </c>
      <c r="B355" s="2">
        <f>RSI!B355</f>
        <v>4.08</v>
      </c>
      <c r="C355" s="2">
        <f>RSI!I355</f>
        <v>39.244110839046776</v>
      </c>
      <c r="D355" s="2">
        <f>MACD!E355</f>
        <v>-0.20619859971021093</v>
      </c>
      <c r="E355" s="2">
        <f>MACD!F355</f>
        <v>-0.21652231799484473</v>
      </c>
      <c r="F355" s="2">
        <f>'Moving Avg'!D355</f>
        <v>4.2316799999999999</v>
      </c>
      <c r="G355" s="2">
        <f>'Moving Avg'!F355</f>
        <v>4.1602899999999989</v>
      </c>
      <c r="H355" s="2">
        <f>'Moving Avg'!G355</f>
        <v>4.4902359999999994</v>
      </c>
      <c r="I355" s="2">
        <f>'Moving Avg'!H355</f>
        <v>6.0455804999999989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0</v>
      </c>
      <c r="Q355" s="8">
        <f t="shared" si="54"/>
        <v>8.75</v>
      </c>
      <c r="R355" s="8">
        <f t="shared" si="55"/>
        <v>5</v>
      </c>
      <c r="S355" s="8">
        <f t="shared" si="56"/>
        <v>3.75</v>
      </c>
      <c r="T355" s="8">
        <f t="shared" si="57"/>
        <v>6.25</v>
      </c>
      <c r="U355" s="7">
        <f t="shared" si="58"/>
        <v>5.833333333333333</v>
      </c>
      <c r="V355" s="7">
        <f t="shared" si="59"/>
        <v>5.9375</v>
      </c>
    </row>
    <row r="356" spans="1:22" ht="13.5" x14ac:dyDescent="0.25">
      <c r="A356" s="3">
        <f>RSI!A356</f>
        <v>42822</v>
      </c>
      <c r="B356" s="2">
        <f>RSI!B356</f>
        <v>4.08</v>
      </c>
      <c r="C356" s="2">
        <f>RSI!I356</f>
        <v>39.244110839046776</v>
      </c>
      <c r="D356" s="2">
        <f>MACD!E356</f>
        <v>-0.13637703135116563</v>
      </c>
      <c r="E356" s="2">
        <f>MACD!F356</f>
        <v>-0.2004932606661089</v>
      </c>
      <c r="F356" s="2">
        <f>'Moving Avg'!D356</f>
        <v>4.1846599999999992</v>
      </c>
      <c r="G356" s="2">
        <f>'Moving Avg'!F356</f>
        <v>4.1707099999999988</v>
      </c>
      <c r="H356" s="2">
        <f>'Moving Avg'!G356</f>
        <v>4.4658440000000006</v>
      </c>
      <c r="I356" s="2">
        <f>'Moving Avg'!H356</f>
        <v>6.0323929999999981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0</v>
      </c>
      <c r="Q356" s="8">
        <f t="shared" si="54"/>
        <v>8.75</v>
      </c>
      <c r="R356" s="8">
        <f t="shared" si="55"/>
        <v>5</v>
      </c>
      <c r="S356" s="8">
        <f t="shared" si="56"/>
        <v>3.75</v>
      </c>
      <c r="T356" s="8">
        <f t="shared" si="57"/>
        <v>6.25</v>
      </c>
      <c r="U356" s="7">
        <f t="shared" si="58"/>
        <v>5.833333333333333</v>
      </c>
      <c r="V356" s="7">
        <f t="shared" si="59"/>
        <v>5.9375</v>
      </c>
    </row>
    <row r="357" spans="1:22" ht="13.5" x14ac:dyDescent="0.25">
      <c r="A357" s="3">
        <f>RSI!A357</f>
        <v>42823</v>
      </c>
      <c r="B357" s="2">
        <f>RSI!B357</f>
        <v>4.08</v>
      </c>
      <c r="C357" s="2">
        <f>RSI!I357</f>
        <v>39.244110839046776</v>
      </c>
      <c r="D357" s="2">
        <f>MACD!E357</f>
        <v>-6.5693728148481512E-2</v>
      </c>
      <c r="E357" s="2">
        <f>MACD!F357</f>
        <v>-0.17353335416258342</v>
      </c>
      <c r="F357" s="2">
        <f>'Moving Avg'!D357</f>
        <v>4.1385400000000008</v>
      </c>
      <c r="G357" s="2">
        <f>'Moving Avg'!F357</f>
        <v>4.1811300000000005</v>
      </c>
      <c r="H357" s="2">
        <f>'Moving Avg'!G357</f>
        <v>4.4418960000000007</v>
      </c>
      <c r="I357" s="2">
        <f>'Moving Avg'!H357</f>
        <v>6.018183999999998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0</v>
      </c>
      <c r="Q357" s="8">
        <f t="shared" si="54"/>
        <v>8.75</v>
      </c>
      <c r="R357" s="8">
        <f t="shared" si="55"/>
        <v>5</v>
      </c>
      <c r="S357" s="8">
        <f t="shared" si="56"/>
        <v>3.75</v>
      </c>
      <c r="T357" s="8">
        <f t="shared" si="57"/>
        <v>6.25</v>
      </c>
      <c r="U357" s="7">
        <f t="shared" si="58"/>
        <v>5.833333333333333</v>
      </c>
      <c r="V357" s="7">
        <f t="shared" si="59"/>
        <v>5.9375</v>
      </c>
    </row>
    <row r="358" spans="1:22" ht="13.5" x14ac:dyDescent="0.25">
      <c r="A358" s="3">
        <f>RSI!A358</f>
        <v>42824</v>
      </c>
      <c r="B358" s="2">
        <f>RSI!B358</f>
        <v>4.1642999999999999</v>
      </c>
      <c r="C358" s="2">
        <f>RSI!I358</f>
        <v>44.13134916270085</v>
      </c>
      <c r="D358" s="2">
        <f>MACD!E358</f>
        <v>-3.3504709025216073E-3</v>
      </c>
      <c r="E358" s="2">
        <f>MACD!F358</f>
        <v>-0.13949677751057105</v>
      </c>
      <c r="F358" s="2">
        <f>'Moving Avg'!D358</f>
        <v>4.11904</v>
      </c>
      <c r="G358" s="2">
        <f>'Moving Avg'!F358</f>
        <v>4.19909</v>
      </c>
      <c r="H358" s="2">
        <f>'Moving Avg'!G358</f>
        <v>4.4208759999999998</v>
      </c>
      <c r="I358" s="2">
        <f>'Moving Avg'!H358</f>
        <v>6.0043309999999988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4.08</v>
      </c>
      <c r="C359" s="2">
        <f>RSI!I359</f>
        <v>40.613104716040894</v>
      </c>
      <c r="D359" s="2">
        <f>MACD!E359</f>
        <v>3.5863197548330561E-2</v>
      </c>
      <c r="E359" s="2">
        <f>MACD!F359</f>
        <v>-0.10442478249879074</v>
      </c>
      <c r="F359" s="2">
        <f>'Moving Avg'!D359</f>
        <v>4.0968599999999995</v>
      </c>
      <c r="G359" s="2">
        <f>'Moving Avg'!F359</f>
        <v>4.2130599999999996</v>
      </c>
      <c r="H359" s="2">
        <f>'Moving Avg'!G359</f>
        <v>4.398968</v>
      </c>
      <c r="I359" s="2">
        <f>'Moving Avg'!H359</f>
        <v>5.9899479999999974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16.5</v>
      </c>
      <c r="Q359" s="8">
        <f t="shared" si="54"/>
        <v>11.225</v>
      </c>
      <c r="R359" s="8">
        <f t="shared" si="55"/>
        <v>9.125</v>
      </c>
      <c r="S359" s="8">
        <f t="shared" si="56"/>
        <v>11.175000000000001</v>
      </c>
      <c r="T359" s="8">
        <f t="shared" si="57"/>
        <v>10.375</v>
      </c>
      <c r="U359" s="7">
        <f t="shared" si="58"/>
        <v>10.508333333333335</v>
      </c>
      <c r="V359" s="7">
        <f t="shared" si="59"/>
        <v>10.475000000000001</v>
      </c>
    </row>
    <row r="360" spans="1:22" ht="13.5" x14ac:dyDescent="0.25">
      <c r="A360" s="3">
        <f>RSI!A360</f>
        <v>42828</v>
      </c>
      <c r="B360" s="2">
        <f>RSI!B360</f>
        <v>4.0134999999999996</v>
      </c>
      <c r="C360" s="2">
        <f>RSI!I360</f>
        <v>38.036998310749375</v>
      </c>
      <c r="D360" s="2">
        <f>MACD!E360</f>
        <v>7.5096548071951652E-2</v>
      </c>
      <c r="E360" s="2">
        <f>MACD!F360</f>
        <v>-6.8520516384642266E-2</v>
      </c>
      <c r="F360" s="2">
        <f>'Moving Avg'!D360</f>
        <v>4.0835600000000003</v>
      </c>
      <c r="G360" s="2">
        <f>'Moving Avg'!F360</f>
        <v>4.2234799999999995</v>
      </c>
      <c r="H360" s="2">
        <f>'Moving Avg'!G360</f>
        <v>4.3763499999999995</v>
      </c>
      <c r="I360" s="2">
        <f>'Moving Avg'!H360</f>
        <v>5.9758844999999976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16.5</v>
      </c>
      <c r="Q360" s="8">
        <f t="shared" si="54"/>
        <v>11.225</v>
      </c>
      <c r="R360" s="8">
        <f t="shared" si="55"/>
        <v>9.125</v>
      </c>
      <c r="S360" s="8">
        <f t="shared" si="56"/>
        <v>11.175000000000001</v>
      </c>
      <c r="T360" s="8">
        <f t="shared" si="57"/>
        <v>10.375</v>
      </c>
      <c r="U360" s="7">
        <f t="shared" si="58"/>
        <v>10.508333333333335</v>
      </c>
      <c r="V360" s="7">
        <f t="shared" si="59"/>
        <v>10.475000000000001</v>
      </c>
    </row>
    <row r="361" spans="1:22" ht="13.5" x14ac:dyDescent="0.25">
      <c r="A361" s="3">
        <f>RSI!A361</f>
        <v>42829</v>
      </c>
      <c r="B361" s="2">
        <f>RSI!B361</f>
        <v>4.1642999999999999</v>
      </c>
      <c r="C361" s="2">
        <f>RSI!I361</f>
        <v>46.347909387179534</v>
      </c>
      <c r="D361" s="2">
        <f>MACD!E361</f>
        <v>8.0821292236361586E-2</v>
      </c>
      <c r="E361" s="2">
        <f>MACD!F361</f>
        <v>-3.8652154660441501E-2</v>
      </c>
      <c r="F361" s="2">
        <f>'Moving Avg'!D361</f>
        <v>4.1004199999999997</v>
      </c>
      <c r="G361" s="2">
        <f>'Moving Avg'!F361</f>
        <v>4.2361199999999988</v>
      </c>
      <c r="H361" s="2">
        <f>'Moving Avg'!G361</f>
        <v>4.3597639999999993</v>
      </c>
      <c r="I361" s="2">
        <f>'Moving Avg'!H361</f>
        <v>5.9621404999999967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83.5</v>
      </c>
      <c r="Q361" s="8">
        <f t="shared" si="54"/>
        <v>21.274999999999999</v>
      </c>
      <c r="R361" s="8">
        <f t="shared" si="55"/>
        <v>25.875</v>
      </c>
      <c r="S361" s="8">
        <f t="shared" si="56"/>
        <v>41.325000000000003</v>
      </c>
      <c r="T361" s="8">
        <f t="shared" si="57"/>
        <v>27.125</v>
      </c>
      <c r="U361" s="7">
        <f t="shared" si="58"/>
        <v>29.491666666666664</v>
      </c>
      <c r="V361" s="7">
        <f t="shared" si="59"/>
        <v>28.9</v>
      </c>
    </row>
    <row r="362" spans="1:22" ht="13.5" x14ac:dyDescent="0.25">
      <c r="A362" s="3">
        <f>RSI!A362</f>
        <v>42830</v>
      </c>
      <c r="B362" s="2">
        <f>RSI!B362</f>
        <v>4.1554000000000002</v>
      </c>
      <c r="C362" s="2">
        <f>RSI!I362</f>
        <v>45.956137690202631</v>
      </c>
      <c r="D362" s="2">
        <f>MACD!E362</f>
        <v>8.6070920373875204E-2</v>
      </c>
      <c r="E362" s="2">
        <f>MACD!F362</f>
        <v>-1.3707539653578162E-2</v>
      </c>
      <c r="F362" s="2">
        <f>'Moving Avg'!D362</f>
        <v>4.1154999999999999</v>
      </c>
      <c r="G362" s="2">
        <f>'Moving Avg'!F362</f>
        <v>4.2483149999999998</v>
      </c>
      <c r="H362" s="2">
        <f>'Moving Avg'!G362</f>
        <v>4.3460159999999997</v>
      </c>
      <c r="I362" s="2">
        <f>'Moving Avg'!H362</f>
        <v>5.9473734999999976</v>
      </c>
      <c r="J362" s="5" t="str">
        <f>OBV!F362</f>
        <v>BEARISH</v>
      </c>
      <c r="K362" s="5" t="str">
        <f>OBV!G362</f>
        <v>NEUTRAL</v>
      </c>
      <c r="L362" s="5" t="str">
        <f>OBV!H362</f>
        <v>BEARISH DIVERGENCE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16.5</v>
      </c>
      <c r="Q362" s="8">
        <f t="shared" si="54"/>
        <v>11.225</v>
      </c>
      <c r="R362" s="8">
        <f t="shared" si="55"/>
        <v>9.125</v>
      </c>
      <c r="S362" s="8">
        <f t="shared" si="56"/>
        <v>11.175000000000001</v>
      </c>
      <c r="T362" s="8">
        <f t="shared" si="57"/>
        <v>10.375</v>
      </c>
      <c r="U362" s="7">
        <f t="shared" si="58"/>
        <v>10.508333333333335</v>
      </c>
      <c r="V362" s="7">
        <f t="shared" si="59"/>
        <v>10.475000000000001</v>
      </c>
    </row>
    <row r="363" spans="1:22" ht="13.5" x14ac:dyDescent="0.25">
      <c r="A363" s="3">
        <f>RSI!A363</f>
        <v>42831</v>
      </c>
      <c r="B363" s="2">
        <f>RSI!B363</f>
        <v>4.1687000000000003</v>
      </c>
      <c r="C363" s="2">
        <f>RSI!I363</f>
        <v>46.681454132781091</v>
      </c>
      <c r="D363" s="2">
        <f>MACD!E363</f>
        <v>8.2478795178207776E-2</v>
      </c>
      <c r="E363" s="2">
        <f>MACD!F363</f>
        <v>5.5297273127790248E-3</v>
      </c>
      <c r="F363" s="2">
        <f>'Moving Avg'!D363</f>
        <v>4.1163800000000004</v>
      </c>
      <c r="G363" s="2">
        <f>'Moving Avg'!F363</f>
        <v>4.2554099999999995</v>
      </c>
      <c r="H363" s="2">
        <f>'Moving Avg'!G363</f>
        <v>4.3354599999999994</v>
      </c>
      <c r="I363" s="2">
        <f>'Moving Avg'!H363</f>
        <v>5.9326949999999963</v>
      </c>
      <c r="J363" s="5" t="str">
        <f>OBV!F363</f>
        <v>BEARISH</v>
      </c>
      <c r="K363" s="5" t="str">
        <f>OBV!G363</f>
        <v>NEUTRAL</v>
      </c>
      <c r="L363" s="5" t="str">
        <f>OBV!H363</f>
        <v>BEARISH DIVERGENCE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16.5</v>
      </c>
      <c r="Q363" s="8">
        <f t="shared" si="54"/>
        <v>11.225</v>
      </c>
      <c r="R363" s="8">
        <f t="shared" si="55"/>
        <v>9.125</v>
      </c>
      <c r="S363" s="8">
        <f t="shared" si="56"/>
        <v>11.175000000000001</v>
      </c>
      <c r="T363" s="8">
        <f t="shared" si="57"/>
        <v>10.375</v>
      </c>
      <c r="U363" s="7">
        <f t="shared" si="58"/>
        <v>10.508333333333335</v>
      </c>
      <c r="V363" s="7">
        <f t="shared" si="59"/>
        <v>10.475000000000001</v>
      </c>
    </row>
    <row r="364" spans="1:22" ht="13.5" x14ac:dyDescent="0.25">
      <c r="A364" s="3">
        <f>RSI!A364</f>
        <v>42832</v>
      </c>
      <c r="B364" s="2">
        <f>RSI!B364</f>
        <v>4.2218999999999998</v>
      </c>
      <c r="C364" s="2">
        <f>RSI!I364</f>
        <v>49.595492048196419</v>
      </c>
      <c r="D364" s="2">
        <f>MACD!E364</f>
        <v>6.4937058398944814E-2</v>
      </c>
      <c r="E364" s="2">
        <f>MACD!F364</f>
        <v>1.7411193530012185E-2</v>
      </c>
      <c r="F364" s="2">
        <f>'Moving Avg'!D364</f>
        <v>4.1447599999999998</v>
      </c>
      <c r="G364" s="2">
        <f>'Moving Avg'!F364</f>
        <v>4.2562949999999997</v>
      </c>
      <c r="H364" s="2">
        <f>'Moving Avg'!G364</f>
        <v>4.3311140000000004</v>
      </c>
      <c r="I364" s="2">
        <f>'Moving Avg'!H364</f>
        <v>5.9179344999999959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83.5</v>
      </c>
      <c r="Q364" s="8">
        <f t="shared" si="54"/>
        <v>21.274999999999999</v>
      </c>
      <c r="R364" s="8">
        <f t="shared" si="55"/>
        <v>25.875</v>
      </c>
      <c r="S364" s="8">
        <f t="shared" si="56"/>
        <v>41.325000000000003</v>
      </c>
      <c r="T364" s="8">
        <f t="shared" si="57"/>
        <v>27.125</v>
      </c>
      <c r="U364" s="7">
        <f t="shared" si="58"/>
        <v>29.491666666666664</v>
      </c>
      <c r="V364" s="7">
        <f t="shared" si="59"/>
        <v>28.9</v>
      </c>
    </row>
    <row r="365" spans="1:22" ht="13.5" x14ac:dyDescent="0.25">
      <c r="A365" s="3">
        <f>RSI!A365</f>
        <v>42835</v>
      </c>
      <c r="B365" s="2">
        <f>RSI!B365</f>
        <v>4.4081999999999999</v>
      </c>
      <c r="C365" s="2">
        <f>RSI!I365</f>
        <v>58.209090638977699</v>
      </c>
      <c r="D365" s="2">
        <f>MACD!E365</f>
        <v>1.9238694159933623E-2</v>
      </c>
      <c r="E365" s="2">
        <f>MACD!F365</f>
        <v>1.7776693655996476E-2</v>
      </c>
      <c r="F365" s="2">
        <f>'Moving Avg'!D365</f>
        <v>4.2237000000000009</v>
      </c>
      <c r="G365" s="2">
        <f>'Moving Avg'!F365</f>
        <v>4.2540800000000001</v>
      </c>
      <c r="H365" s="2">
        <f>'Moving Avg'!G365</f>
        <v>4.3288079999999995</v>
      </c>
      <c r="I365" s="2">
        <f>'Moving Avg'!H365</f>
        <v>5.9041054999999965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83.5</v>
      </c>
      <c r="Q365" s="8">
        <f t="shared" si="54"/>
        <v>21.274999999999999</v>
      </c>
      <c r="R365" s="8">
        <f t="shared" si="55"/>
        <v>25.875</v>
      </c>
      <c r="S365" s="8">
        <f t="shared" si="56"/>
        <v>41.325000000000003</v>
      </c>
      <c r="T365" s="8">
        <f t="shared" si="57"/>
        <v>27.125</v>
      </c>
      <c r="U365" s="7">
        <f t="shared" si="58"/>
        <v>29.491666666666664</v>
      </c>
      <c r="V365" s="7">
        <f t="shared" si="59"/>
        <v>28.9</v>
      </c>
    </row>
    <row r="366" spans="1:22" ht="13.5" x14ac:dyDescent="0.25">
      <c r="A366" s="3">
        <f>RSI!A366</f>
        <v>42836</v>
      </c>
      <c r="B366" s="2">
        <f>RSI!B366</f>
        <v>4.5235000000000003</v>
      </c>
      <c r="C366" s="2">
        <f>RSI!I366</f>
        <v>62.482286047786609</v>
      </c>
      <c r="D366" s="2">
        <f>MACD!E366</f>
        <v>-2.9065023624589514E-2</v>
      </c>
      <c r="E366" s="2">
        <f>MACD!F366</f>
        <v>8.4083501998792783E-3</v>
      </c>
      <c r="F366" s="2">
        <f>'Moving Avg'!D366</f>
        <v>4.2955399999999999</v>
      </c>
      <c r="G366" s="2">
        <f>'Moving Avg'!F366</f>
        <v>4.2578499999999995</v>
      </c>
      <c r="H366" s="2">
        <f>'Moving Avg'!G366</f>
        <v>4.3248160000000002</v>
      </c>
      <c r="I366" s="2">
        <f>'Moving Avg'!H366</f>
        <v>5.8908529999999963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  <c r="M366" s="7">
        <f t="shared" si="50"/>
        <v>25</v>
      </c>
      <c r="N366" s="7">
        <f t="shared" si="51"/>
        <v>100</v>
      </c>
      <c r="O366" s="7">
        <f t="shared" si="52"/>
        <v>0</v>
      </c>
      <c r="P366" s="7">
        <f t="shared" si="53"/>
        <v>100</v>
      </c>
      <c r="Q366" s="8">
        <f t="shared" si="54"/>
        <v>58.75</v>
      </c>
      <c r="R366" s="8">
        <f t="shared" si="55"/>
        <v>50</v>
      </c>
      <c r="S366" s="8">
        <f t="shared" si="56"/>
        <v>63.75</v>
      </c>
      <c r="T366" s="8">
        <f t="shared" si="57"/>
        <v>56.25</v>
      </c>
      <c r="U366" s="7">
        <f t="shared" si="58"/>
        <v>57.5</v>
      </c>
      <c r="V366" s="7">
        <f t="shared" si="59"/>
        <v>57.1875</v>
      </c>
    </row>
    <row r="367" spans="1:22" ht="13.5" x14ac:dyDescent="0.25">
      <c r="A367" s="3">
        <f>RSI!A367</f>
        <v>42837</v>
      </c>
      <c r="B367" s="2">
        <f>RSI!B367</f>
        <v>4.4702999999999999</v>
      </c>
      <c r="C367" s="2">
        <f>RSI!I367</f>
        <v>59.461143634256374</v>
      </c>
      <c r="D367" s="2">
        <f>MACD!E367</f>
        <v>-6.7691981733552176E-2</v>
      </c>
      <c r="E367" s="2">
        <f>MACD!F367</f>
        <v>-6.8117161868070132E-3</v>
      </c>
      <c r="F367" s="2">
        <f>'Moving Avg'!D367</f>
        <v>4.3585200000000004</v>
      </c>
      <c r="G367" s="2">
        <f>'Moving Avg'!F367</f>
        <v>4.2556349999999989</v>
      </c>
      <c r="H367" s="2">
        <f>'Moving Avg'!G367</f>
        <v>4.3170120000000001</v>
      </c>
      <c r="I367" s="2">
        <f>'Moving Avg'!H367</f>
        <v>5.8782909999999955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  <c r="M367" s="7">
        <f t="shared" si="50"/>
        <v>25</v>
      </c>
      <c r="N367" s="7">
        <f t="shared" si="51"/>
        <v>100</v>
      </c>
      <c r="O367" s="7">
        <f t="shared" si="52"/>
        <v>0</v>
      </c>
      <c r="P367" s="7">
        <f t="shared" si="53"/>
        <v>100</v>
      </c>
      <c r="Q367" s="8">
        <f t="shared" si="54"/>
        <v>58.75</v>
      </c>
      <c r="R367" s="8">
        <f t="shared" si="55"/>
        <v>50</v>
      </c>
      <c r="S367" s="8">
        <f t="shared" si="56"/>
        <v>63.75</v>
      </c>
      <c r="T367" s="8">
        <f t="shared" si="57"/>
        <v>56.25</v>
      </c>
      <c r="U367" s="7">
        <f t="shared" si="58"/>
        <v>57.5</v>
      </c>
      <c r="V367" s="7">
        <f t="shared" si="59"/>
        <v>57.1875</v>
      </c>
    </row>
    <row r="368" spans="1:22" ht="13.5" x14ac:dyDescent="0.25">
      <c r="A368" s="3">
        <f>RSI!A368</f>
        <v>42838</v>
      </c>
      <c r="B368" s="2">
        <f>RSI!B368</f>
        <v>4.3460999999999999</v>
      </c>
      <c r="C368" s="2">
        <f>RSI!I368</f>
        <v>53.016221083565135</v>
      </c>
      <c r="D368" s="2">
        <f>MACD!E368</f>
        <v>-7.946248188463656E-2</v>
      </c>
      <c r="E368" s="2">
        <f>MACD!F368</f>
        <v>-2.1341869326372921E-2</v>
      </c>
      <c r="F368" s="2">
        <f>'Moving Avg'!D368</f>
        <v>4.3940000000000001</v>
      </c>
      <c r="G368" s="2">
        <f>'Moving Avg'!F368</f>
        <v>4.2447699999999982</v>
      </c>
      <c r="H368" s="2">
        <f>'Moving Avg'!G368</f>
        <v>4.3118680000000005</v>
      </c>
      <c r="I368" s="2">
        <f>'Moving Avg'!H368</f>
        <v>5.866325499999995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  <c r="M368" s="7">
        <f t="shared" si="50"/>
        <v>25</v>
      </c>
      <c r="N368" s="7">
        <f t="shared" si="51"/>
        <v>100</v>
      </c>
      <c r="O368" s="7">
        <f t="shared" si="52"/>
        <v>0</v>
      </c>
      <c r="P368" s="7">
        <f t="shared" si="53"/>
        <v>83.5</v>
      </c>
      <c r="Q368" s="8">
        <f t="shared" si="54"/>
        <v>56.274999999999999</v>
      </c>
      <c r="R368" s="8">
        <f t="shared" si="55"/>
        <v>45.875</v>
      </c>
      <c r="S368" s="8">
        <f t="shared" si="56"/>
        <v>56.325000000000003</v>
      </c>
      <c r="T368" s="8">
        <f t="shared" si="57"/>
        <v>52.125</v>
      </c>
      <c r="U368" s="7">
        <f t="shared" si="58"/>
        <v>52.82500000000001</v>
      </c>
      <c r="V368" s="7">
        <f t="shared" si="59"/>
        <v>52.650000000000006</v>
      </c>
    </row>
    <row r="369" spans="1:22" ht="13.5" x14ac:dyDescent="0.25">
      <c r="A369" s="3">
        <f>RSI!A369</f>
        <v>42839</v>
      </c>
      <c r="B369" s="2">
        <f>RSI!B369</f>
        <v>4.3417000000000003</v>
      </c>
      <c r="C369" s="2">
        <f>RSI!I369</f>
        <v>52.79788939640359</v>
      </c>
      <c r="D369" s="2">
        <f>MACD!E369</f>
        <v>-0.1024939280783963</v>
      </c>
      <c r="E369" s="2">
        <f>MACD!F369</f>
        <v>-3.7572281076777597E-2</v>
      </c>
      <c r="F369" s="2">
        <f>'Moving Avg'!D369</f>
        <v>4.4179599999999999</v>
      </c>
      <c r="G369" s="2">
        <f>'Moving Avg'!F369</f>
        <v>4.2403349999999991</v>
      </c>
      <c r="H369" s="2">
        <f>'Moving Avg'!G369</f>
        <v>4.3029100000000007</v>
      </c>
      <c r="I369" s="2">
        <f>'Moving Avg'!H369</f>
        <v>5.8547074999999964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  <c r="M369" s="7">
        <f t="shared" si="50"/>
        <v>25</v>
      </c>
      <c r="N369" s="7">
        <f t="shared" si="51"/>
        <v>100</v>
      </c>
      <c r="O369" s="7">
        <f t="shared" si="52"/>
        <v>0</v>
      </c>
      <c r="P369" s="7">
        <f t="shared" si="53"/>
        <v>83.5</v>
      </c>
      <c r="Q369" s="8">
        <f t="shared" si="54"/>
        <v>56.274999999999999</v>
      </c>
      <c r="R369" s="8">
        <f t="shared" si="55"/>
        <v>45.875</v>
      </c>
      <c r="S369" s="8">
        <f t="shared" si="56"/>
        <v>56.325000000000003</v>
      </c>
      <c r="T369" s="8">
        <f t="shared" si="57"/>
        <v>52.125</v>
      </c>
      <c r="U369" s="7">
        <f t="shared" si="58"/>
        <v>52.82500000000001</v>
      </c>
      <c r="V369" s="7">
        <f t="shared" si="59"/>
        <v>52.650000000000006</v>
      </c>
    </row>
    <row r="370" spans="1:22" ht="13.5" x14ac:dyDescent="0.25">
      <c r="A370" s="3">
        <f>RSI!A370</f>
        <v>42842</v>
      </c>
      <c r="B370" s="2">
        <f>RSI!B370</f>
        <v>4.2175000000000002</v>
      </c>
      <c r="C370" s="2">
        <f>RSI!I370</f>
        <v>46.923628962724663</v>
      </c>
      <c r="D370" s="2">
        <f>MACD!E370</f>
        <v>-0.12338359187033454</v>
      </c>
      <c r="E370" s="2">
        <f>MACD!F370</f>
        <v>-5.4734543235488986E-2</v>
      </c>
      <c r="F370" s="2">
        <f>'Moving Avg'!D370</f>
        <v>4.3798200000000005</v>
      </c>
      <c r="G370" s="2">
        <f>'Moving Avg'!F370</f>
        <v>4.2296899999999997</v>
      </c>
      <c r="H370" s="2">
        <f>'Moving Avg'!G370</f>
        <v>4.2897840000000009</v>
      </c>
      <c r="I370" s="2">
        <f>'Moving Avg'!H370</f>
        <v>5.8424249999999969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100</v>
      </c>
      <c r="O370" s="7">
        <f t="shared" si="52"/>
        <v>0</v>
      </c>
      <c r="P370" s="7">
        <f t="shared" si="53"/>
        <v>16.5</v>
      </c>
      <c r="Q370" s="8">
        <f t="shared" si="54"/>
        <v>46.225000000000001</v>
      </c>
      <c r="R370" s="8">
        <f t="shared" si="55"/>
        <v>29.125</v>
      </c>
      <c r="S370" s="8">
        <f t="shared" si="56"/>
        <v>26.175000000000001</v>
      </c>
      <c r="T370" s="8">
        <f t="shared" si="57"/>
        <v>35.375</v>
      </c>
      <c r="U370" s="7">
        <f t="shared" si="58"/>
        <v>33.841666666666661</v>
      </c>
      <c r="V370" s="7">
        <f t="shared" si="59"/>
        <v>34.224999999999994</v>
      </c>
    </row>
    <row r="371" spans="1:22" ht="13.5" x14ac:dyDescent="0.25">
      <c r="A371" s="3">
        <f>RSI!A371</f>
        <v>42843</v>
      </c>
      <c r="B371" s="2">
        <f>RSI!B371</f>
        <v>4.2130999999999998</v>
      </c>
      <c r="C371" s="2">
        <f>RSI!I371</f>
        <v>46.725291652171286</v>
      </c>
      <c r="D371" s="2">
        <f>MACD!E371</f>
        <v>-0.11714291715609448</v>
      </c>
      <c r="E371" s="2">
        <f>MACD!F371</f>
        <v>-6.7216218019610086E-2</v>
      </c>
      <c r="F371" s="2">
        <f>'Moving Avg'!D371</f>
        <v>4.3177400000000006</v>
      </c>
      <c r="G371" s="2">
        <f>'Moving Avg'!F371</f>
        <v>4.2245899999999992</v>
      </c>
      <c r="H371" s="2">
        <f>'Moving Avg'!G371</f>
        <v>4.2754160000000008</v>
      </c>
      <c r="I371" s="2">
        <f>'Moving Avg'!H371</f>
        <v>5.8297944999999958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  <c r="M371" s="7">
        <f t="shared" si="50"/>
        <v>25</v>
      </c>
      <c r="N371" s="7">
        <f t="shared" si="51"/>
        <v>100</v>
      </c>
      <c r="O371" s="7">
        <f t="shared" si="52"/>
        <v>0</v>
      </c>
      <c r="P371" s="7">
        <f t="shared" si="53"/>
        <v>0</v>
      </c>
      <c r="Q371" s="8">
        <f t="shared" si="54"/>
        <v>43.75</v>
      </c>
      <c r="R371" s="8">
        <f t="shared" si="55"/>
        <v>25</v>
      </c>
      <c r="S371" s="8">
        <f t="shared" si="56"/>
        <v>18.75</v>
      </c>
      <c r="T371" s="8">
        <f t="shared" si="57"/>
        <v>31.25</v>
      </c>
      <c r="U371" s="7">
        <f t="shared" si="58"/>
        <v>29.166666666666668</v>
      </c>
      <c r="V371" s="7">
        <f t="shared" si="59"/>
        <v>29.6875</v>
      </c>
    </row>
    <row r="372" spans="1:22" ht="13.5" x14ac:dyDescent="0.25">
      <c r="A372" s="3">
        <f>RSI!A372</f>
        <v>42844</v>
      </c>
      <c r="B372" s="2">
        <f>RSI!B372</f>
        <v>4.2484999999999999</v>
      </c>
      <c r="C372" s="2">
        <f>RSI!I372</f>
        <v>48.60741699605714</v>
      </c>
      <c r="D372" s="2">
        <f>MACD!E372</f>
        <v>-0.11546611597364276</v>
      </c>
      <c r="E372" s="2">
        <f>MACD!F372</f>
        <v>-7.6866197610416617E-2</v>
      </c>
      <c r="F372" s="2">
        <f>'Moving Avg'!D372</f>
        <v>4.2733800000000004</v>
      </c>
      <c r="G372" s="2">
        <f>'Moving Avg'!F372</f>
        <v>4.2214849999999995</v>
      </c>
      <c r="H372" s="2">
        <f>'Moving Avg'!G372</f>
        <v>4.2617560000000019</v>
      </c>
      <c r="I372" s="2">
        <f>'Moving Avg'!H372</f>
        <v>5.8175539999999959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  <c r="M372" s="7">
        <f t="shared" si="50"/>
        <v>25</v>
      </c>
      <c r="N372" s="7">
        <f t="shared" si="51"/>
        <v>100</v>
      </c>
      <c r="O372" s="7">
        <f t="shared" si="52"/>
        <v>0</v>
      </c>
      <c r="P372" s="7">
        <f t="shared" si="53"/>
        <v>0</v>
      </c>
      <c r="Q372" s="8">
        <f t="shared" si="54"/>
        <v>43.75</v>
      </c>
      <c r="R372" s="8">
        <f t="shared" si="55"/>
        <v>25</v>
      </c>
      <c r="S372" s="8">
        <f t="shared" si="56"/>
        <v>18.75</v>
      </c>
      <c r="T372" s="8">
        <f t="shared" si="57"/>
        <v>31.25</v>
      </c>
      <c r="U372" s="7">
        <f t="shared" si="58"/>
        <v>29.166666666666668</v>
      </c>
      <c r="V372" s="7">
        <f t="shared" si="59"/>
        <v>29.6875</v>
      </c>
    </row>
    <row r="373" spans="1:22" ht="13.5" x14ac:dyDescent="0.25">
      <c r="A373" s="3">
        <f>RSI!A373</f>
        <v>42845</v>
      </c>
      <c r="B373" s="2">
        <f>RSI!B373</f>
        <v>4.2663000000000002</v>
      </c>
      <c r="C373" s="2">
        <f>RSI!I373</f>
        <v>49.57213300237769</v>
      </c>
      <c r="D373" s="2">
        <f>MACD!E373</f>
        <v>-0.11316986301333198</v>
      </c>
      <c r="E373" s="2">
        <f>MACD!F373</f>
        <v>-8.4126930690999691E-2</v>
      </c>
      <c r="F373" s="2">
        <f>'Moving Avg'!D373</f>
        <v>4.2574200000000006</v>
      </c>
      <c r="G373" s="2">
        <f>'Moving Avg'!F373</f>
        <v>4.2217099999999999</v>
      </c>
      <c r="H373" s="2">
        <f>'Moving Avg'!G373</f>
        <v>4.2512900000000009</v>
      </c>
      <c r="I373" s="2">
        <f>'Moving Avg'!H373</f>
        <v>5.804515999999996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100</v>
      </c>
      <c r="O373" s="7">
        <f t="shared" si="52"/>
        <v>0</v>
      </c>
      <c r="P373" s="7">
        <f t="shared" si="53"/>
        <v>16.5</v>
      </c>
      <c r="Q373" s="8">
        <f t="shared" si="54"/>
        <v>46.225000000000001</v>
      </c>
      <c r="R373" s="8">
        <f t="shared" si="55"/>
        <v>29.125</v>
      </c>
      <c r="S373" s="8">
        <f t="shared" si="56"/>
        <v>26.175000000000001</v>
      </c>
      <c r="T373" s="8">
        <f t="shared" si="57"/>
        <v>35.375</v>
      </c>
      <c r="U373" s="7">
        <f t="shared" si="58"/>
        <v>33.841666666666661</v>
      </c>
      <c r="V373" s="7">
        <f t="shared" si="59"/>
        <v>34.224999999999994</v>
      </c>
    </row>
    <row r="374" spans="1:22" ht="13.5" x14ac:dyDescent="0.25">
      <c r="A374" s="3">
        <f>RSI!A374</f>
        <v>42846</v>
      </c>
      <c r="B374" s="2">
        <f>RSI!B374</f>
        <v>4.2130999999999998</v>
      </c>
      <c r="C374" s="2">
        <f>RSI!I374</f>
        <v>46.747673489736364</v>
      </c>
      <c r="D374" s="2">
        <f>MACD!E374</f>
        <v>-9.9068013964504154E-2</v>
      </c>
      <c r="E374" s="2">
        <f>MACD!F374</f>
        <v>-8.7115147345700583E-2</v>
      </c>
      <c r="F374" s="2">
        <f>'Moving Avg'!D374</f>
        <v>4.2317</v>
      </c>
      <c r="G374" s="2">
        <f>'Moving Avg'!F374</f>
        <v>4.2228200000000005</v>
      </c>
      <c r="H374" s="2">
        <f>'Moving Avg'!G374</f>
        <v>4.237986000000002</v>
      </c>
      <c r="I374" s="2">
        <f>'Moving Avg'!H374</f>
        <v>5.791411499999997</v>
      </c>
      <c r="J374" s="5" t="str">
        <f>OBV!F374</f>
        <v>BEARISH</v>
      </c>
      <c r="K374" s="5" t="str">
        <f>OBV!G374</f>
        <v>WEAK</v>
      </c>
      <c r="L374" s="5" t="str">
        <f>OBV!H374</f>
        <v>CONFIRMED BEARISH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0</v>
      </c>
      <c r="Q374" s="8">
        <f t="shared" si="54"/>
        <v>24.5</v>
      </c>
      <c r="R374" s="8">
        <f t="shared" si="55"/>
        <v>14</v>
      </c>
      <c r="S374" s="8">
        <f t="shared" si="56"/>
        <v>10.5</v>
      </c>
      <c r="T374" s="8">
        <f t="shared" si="57"/>
        <v>17.5</v>
      </c>
      <c r="U374" s="7">
        <f t="shared" si="58"/>
        <v>16.333333333333332</v>
      </c>
      <c r="V374" s="7">
        <f t="shared" si="59"/>
        <v>16.625</v>
      </c>
    </row>
    <row r="375" spans="1:22" ht="13.5" x14ac:dyDescent="0.25">
      <c r="A375" s="3">
        <f>RSI!A375</f>
        <v>42849</v>
      </c>
      <c r="B375" s="2">
        <f>RSI!B375</f>
        <v>4.2573999999999996</v>
      </c>
      <c r="C375" s="2">
        <f>RSI!I375</f>
        <v>49.336311532487656</v>
      </c>
      <c r="D375" s="2">
        <f>MACD!E375</f>
        <v>-6.1410234636054994E-2</v>
      </c>
      <c r="E375" s="2">
        <f>MACD!F375</f>
        <v>-8.1974164803771482E-2</v>
      </c>
      <c r="F375" s="2">
        <f>'Moving Avg'!D375</f>
        <v>4.2396800000000008</v>
      </c>
      <c r="G375" s="2">
        <f>'Moving Avg'!F375</f>
        <v>4.2316899999999995</v>
      </c>
      <c r="H375" s="2">
        <f>'Moving Avg'!G375</f>
        <v>4.2309780000000003</v>
      </c>
      <c r="I375" s="2">
        <f>'Moving Avg'!H375</f>
        <v>5.7780624999999963</v>
      </c>
      <c r="J375" s="5" t="str">
        <f>OBV!F375</f>
        <v>BEARISH</v>
      </c>
      <c r="K375" s="5" t="str">
        <f>OBV!G375</f>
        <v>NEUTRAL</v>
      </c>
      <c r="L375" s="5" t="str">
        <f>OBV!H375</f>
        <v>BEARISH DIVERGENCE</v>
      </c>
      <c r="M375" s="7">
        <f t="shared" si="50"/>
        <v>25</v>
      </c>
      <c r="N375" s="7">
        <f t="shared" si="51"/>
        <v>0</v>
      </c>
      <c r="O375" s="7">
        <f t="shared" si="52"/>
        <v>0</v>
      </c>
      <c r="P375" s="7">
        <f t="shared" si="53"/>
        <v>16.5</v>
      </c>
      <c r="Q375" s="8">
        <f t="shared" si="54"/>
        <v>11.225</v>
      </c>
      <c r="R375" s="8">
        <f t="shared" si="55"/>
        <v>9.125</v>
      </c>
      <c r="S375" s="8">
        <f t="shared" si="56"/>
        <v>11.175000000000001</v>
      </c>
      <c r="T375" s="8">
        <f t="shared" si="57"/>
        <v>10.375</v>
      </c>
      <c r="U375" s="7">
        <f t="shared" si="58"/>
        <v>10.508333333333335</v>
      </c>
      <c r="V375" s="7">
        <f t="shared" si="59"/>
        <v>10.475000000000001</v>
      </c>
    </row>
    <row r="376" spans="1:22" ht="13.5" x14ac:dyDescent="0.25">
      <c r="A376" s="3">
        <f>RSI!A376</f>
        <v>42850</v>
      </c>
      <c r="B376" s="2">
        <f>RSI!B376</f>
        <v>4.2573999999999996</v>
      </c>
      <c r="C376" s="2">
        <f>RSI!I376</f>
        <v>49.336311532487656</v>
      </c>
      <c r="D376" s="2">
        <f>MACD!E376</f>
        <v>-1.1749464682015542E-2</v>
      </c>
      <c r="E376" s="2">
        <f>MACD!F376</f>
        <v>-6.7929224779420302E-2</v>
      </c>
      <c r="F376" s="2">
        <f>'Moving Avg'!D376</f>
        <v>4.2485400000000002</v>
      </c>
      <c r="G376" s="2">
        <f>'Moving Avg'!F376</f>
        <v>4.2405600000000003</v>
      </c>
      <c r="H376" s="2">
        <f>'Moving Avg'!G376</f>
        <v>4.2195360000000006</v>
      </c>
      <c r="I376" s="2">
        <f>'Moving Avg'!H376</f>
        <v>5.7652014999999963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83.5</v>
      </c>
      <c r="Q376" s="8">
        <f t="shared" si="54"/>
        <v>21.274999999999999</v>
      </c>
      <c r="R376" s="8">
        <f t="shared" si="55"/>
        <v>25.875</v>
      </c>
      <c r="S376" s="8">
        <f t="shared" si="56"/>
        <v>41.325000000000003</v>
      </c>
      <c r="T376" s="8">
        <f t="shared" si="57"/>
        <v>27.125</v>
      </c>
      <c r="U376" s="7">
        <f t="shared" si="58"/>
        <v>29.491666666666664</v>
      </c>
      <c r="V376" s="7">
        <f t="shared" si="59"/>
        <v>28.9</v>
      </c>
    </row>
    <row r="377" spans="1:22" ht="13.5" x14ac:dyDescent="0.25">
      <c r="A377" s="3">
        <f>RSI!A377</f>
        <v>42851</v>
      </c>
      <c r="B377" s="2">
        <f>RSI!B377</f>
        <v>4.2573999999999996</v>
      </c>
      <c r="C377" s="2">
        <f>RSI!I377</f>
        <v>49.336311532487656</v>
      </c>
      <c r="D377" s="2">
        <f>MACD!E377</f>
        <v>2.214030624701202E-2</v>
      </c>
      <c r="E377" s="2">
        <f>MACD!F377</f>
        <v>-4.9915318574133838E-2</v>
      </c>
      <c r="F377" s="2">
        <f>'Moving Avg'!D377</f>
        <v>4.2503200000000003</v>
      </c>
      <c r="G377" s="2">
        <f>'Moving Avg'!F377</f>
        <v>4.2494300000000003</v>
      </c>
      <c r="H377" s="2">
        <f>'Moving Avg'!G377</f>
        <v>4.21244</v>
      </c>
      <c r="I377" s="2">
        <f>'Moving Avg'!H377</f>
        <v>5.751896999999996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83.5</v>
      </c>
      <c r="Q377" s="8">
        <f t="shared" si="54"/>
        <v>21.274999999999999</v>
      </c>
      <c r="R377" s="8">
        <f t="shared" si="55"/>
        <v>25.875</v>
      </c>
      <c r="S377" s="8">
        <f t="shared" si="56"/>
        <v>41.325000000000003</v>
      </c>
      <c r="T377" s="8">
        <f t="shared" si="57"/>
        <v>27.125</v>
      </c>
      <c r="U377" s="7">
        <f t="shared" si="58"/>
        <v>29.491666666666664</v>
      </c>
      <c r="V377" s="7">
        <f t="shared" si="59"/>
        <v>28.9</v>
      </c>
    </row>
    <row r="378" spans="1:22" ht="13.5" x14ac:dyDescent="0.25">
      <c r="A378" s="3">
        <f>RSI!A378</f>
        <v>42852</v>
      </c>
      <c r="B378" s="2">
        <f>RSI!B378</f>
        <v>4.2130999999999998</v>
      </c>
      <c r="C378" s="2">
        <f>RSI!I378</f>
        <v>46.512372686865781</v>
      </c>
      <c r="D378" s="2">
        <f>MACD!E378</f>
        <v>3.5039809895144991E-2</v>
      </c>
      <c r="E378" s="2">
        <f>MACD!F378</f>
        <v>-3.2924292880278073E-2</v>
      </c>
      <c r="F378" s="2">
        <f>'Moving Avg'!D378</f>
        <v>4.2396799999999999</v>
      </c>
      <c r="G378" s="2">
        <f>'Moving Avg'!F378</f>
        <v>4.2518700000000011</v>
      </c>
      <c r="H378" s="2">
        <f>'Moving Avg'!G378</f>
        <v>4.2009099999999995</v>
      </c>
      <c r="I378" s="2">
        <f>'Moving Avg'!H378</f>
        <v>5.7379274999999961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16.5</v>
      </c>
      <c r="Q378" s="8">
        <f t="shared" si="54"/>
        <v>11.225</v>
      </c>
      <c r="R378" s="8">
        <f t="shared" si="55"/>
        <v>9.125</v>
      </c>
      <c r="S378" s="8">
        <f t="shared" si="56"/>
        <v>11.175000000000001</v>
      </c>
      <c r="T378" s="8">
        <f t="shared" si="57"/>
        <v>10.375</v>
      </c>
      <c r="U378" s="7">
        <f t="shared" si="58"/>
        <v>10.508333333333335</v>
      </c>
      <c r="V378" s="7">
        <f t="shared" si="59"/>
        <v>10.475000000000001</v>
      </c>
    </row>
    <row r="379" spans="1:22" ht="13.5" x14ac:dyDescent="0.25">
      <c r="A379" s="3">
        <f>RSI!A379</f>
        <v>42853</v>
      </c>
      <c r="B379" s="2">
        <f>RSI!B379</f>
        <v>4.2130999999999998</v>
      </c>
      <c r="C379" s="2">
        <f>RSI!I379</f>
        <v>46.512372686865781</v>
      </c>
      <c r="D379" s="2">
        <f>MACD!E379</f>
        <v>4.5585690988182215E-2</v>
      </c>
      <c r="E379" s="2">
        <f>MACD!F379</f>
        <v>-1.7222296106586016E-2</v>
      </c>
      <c r="F379" s="2">
        <f>'Moving Avg'!D379</f>
        <v>4.2396799999999999</v>
      </c>
      <c r="G379" s="2">
        <f>'Moving Avg'!F379</f>
        <v>4.2585250000000006</v>
      </c>
      <c r="H379" s="2">
        <f>'Moving Avg'!G379</f>
        <v>4.193638</v>
      </c>
      <c r="I379" s="2">
        <f>'Moving Avg'!H379</f>
        <v>5.7238249999999944</v>
      </c>
      <c r="J379" s="5" t="str">
        <f>OBV!F379</f>
        <v>BULLISH</v>
      </c>
      <c r="K379" s="5" t="str">
        <f>OBV!G379</f>
        <v>NEUTRAL</v>
      </c>
      <c r="L379" s="5" t="str">
        <f>OBV!H379</f>
        <v>NEUTRAL</v>
      </c>
      <c r="M379" s="7">
        <f t="shared" si="50"/>
        <v>25</v>
      </c>
      <c r="N379" s="7">
        <f t="shared" si="51"/>
        <v>0</v>
      </c>
      <c r="O379" s="7">
        <f t="shared" si="52"/>
        <v>0</v>
      </c>
      <c r="P379" s="7">
        <f t="shared" si="53"/>
        <v>49.5</v>
      </c>
      <c r="Q379" s="8">
        <f t="shared" si="54"/>
        <v>16.175000000000001</v>
      </c>
      <c r="R379" s="8">
        <f t="shared" si="55"/>
        <v>17.375</v>
      </c>
      <c r="S379" s="8">
        <f t="shared" si="56"/>
        <v>26.025000000000002</v>
      </c>
      <c r="T379" s="8">
        <f t="shared" si="57"/>
        <v>18.625</v>
      </c>
      <c r="U379" s="7">
        <f t="shared" si="58"/>
        <v>19.858333333333334</v>
      </c>
      <c r="V379" s="7">
        <f t="shared" si="59"/>
        <v>19.55</v>
      </c>
    </row>
    <row r="380" spans="1:22" ht="13.5" x14ac:dyDescent="0.25">
      <c r="A380" s="3">
        <f>RSI!A380</f>
        <v>42857</v>
      </c>
      <c r="B380" s="2">
        <f>RSI!B380</f>
        <v>4.2085999999999997</v>
      </c>
      <c r="C380" s="2">
        <f>RSI!I380</f>
        <v>46.200830726301334</v>
      </c>
      <c r="D380" s="2">
        <f>MACD!E380</f>
        <v>3.6019806477163741E-2</v>
      </c>
      <c r="E380" s="2">
        <f>MACD!F380</f>
        <v>-6.5738755898360644E-3</v>
      </c>
      <c r="F380" s="2">
        <f>'Moving Avg'!D380</f>
        <v>4.2299199999999999</v>
      </c>
      <c r="G380" s="2">
        <f>'Moving Avg'!F380</f>
        <v>4.2682800000000007</v>
      </c>
      <c r="H380" s="2">
        <f>'Moving Avg'!G380</f>
        <v>4.189114</v>
      </c>
      <c r="I380" s="2">
        <f>'Moving Avg'!H380</f>
        <v>5.7096999999999953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  <c r="M380" s="7">
        <f t="shared" si="50"/>
        <v>25</v>
      </c>
      <c r="N380" s="7">
        <f t="shared" si="51"/>
        <v>0</v>
      </c>
      <c r="O380" s="7">
        <f t="shared" si="52"/>
        <v>0</v>
      </c>
      <c r="P380" s="7">
        <f t="shared" si="53"/>
        <v>16.5</v>
      </c>
      <c r="Q380" s="8">
        <f t="shared" si="54"/>
        <v>11.225</v>
      </c>
      <c r="R380" s="8">
        <f t="shared" si="55"/>
        <v>9.125</v>
      </c>
      <c r="S380" s="8">
        <f t="shared" si="56"/>
        <v>11.175000000000001</v>
      </c>
      <c r="T380" s="8">
        <f t="shared" si="57"/>
        <v>10.375</v>
      </c>
      <c r="U380" s="7">
        <f t="shared" si="58"/>
        <v>10.508333333333335</v>
      </c>
      <c r="V380" s="7">
        <f t="shared" si="59"/>
        <v>10.475000000000001</v>
      </c>
    </row>
    <row r="381" spans="1:22" ht="13.5" x14ac:dyDescent="0.25">
      <c r="A381" s="3">
        <f>RSI!A381</f>
        <v>42858</v>
      </c>
      <c r="B381" s="2">
        <f>RSI!B381</f>
        <v>4.1376999999999997</v>
      </c>
      <c r="C381" s="2">
        <f>RSI!I381</f>
        <v>41.485981312304887</v>
      </c>
      <c r="D381" s="2">
        <f>MACD!E381</f>
        <v>3.2791038766511349E-2</v>
      </c>
      <c r="E381" s="2">
        <f>MACD!F381</f>
        <v>1.2991072814334181E-3</v>
      </c>
      <c r="F381" s="2">
        <f>'Moving Avg'!D381</f>
        <v>4.2059799999999994</v>
      </c>
      <c r="G381" s="2">
        <f>'Moving Avg'!F381</f>
        <v>4.2669499999999996</v>
      </c>
      <c r="H381" s="2">
        <f>'Moving Avg'!G381</f>
        <v>4.1859219999999997</v>
      </c>
      <c r="I381" s="2">
        <f>'Moving Avg'!H381</f>
        <v>5.6957969999999953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11.225</v>
      </c>
      <c r="R381" s="8">
        <f t="shared" si="55"/>
        <v>9.125</v>
      </c>
      <c r="S381" s="8">
        <f t="shared" si="56"/>
        <v>11.175000000000001</v>
      </c>
      <c r="T381" s="8">
        <f t="shared" si="57"/>
        <v>10.375</v>
      </c>
      <c r="U381" s="7">
        <f t="shared" si="58"/>
        <v>10.508333333333335</v>
      </c>
      <c r="V381" s="7">
        <f t="shared" si="59"/>
        <v>10.475000000000001</v>
      </c>
    </row>
    <row r="382" spans="1:22" ht="13.5" x14ac:dyDescent="0.25">
      <c r="A382" s="3">
        <f>RSI!A382</f>
        <v>42859</v>
      </c>
      <c r="B382" s="2">
        <f>RSI!B382</f>
        <v>4.1243999999999996</v>
      </c>
      <c r="C382" s="2">
        <f>RSI!I382</f>
        <v>40.647975461481266</v>
      </c>
      <c r="D382" s="2">
        <f>MACD!E382</f>
        <v>3.7178288693874961E-2</v>
      </c>
      <c r="E382" s="2">
        <f>MACD!F382</f>
        <v>8.4749435639217274E-3</v>
      </c>
      <c r="F382" s="2">
        <f>'Moving Avg'!D382</f>
        <v>4.1793799999999992</v>
      </c>
      <c r="G382" s="2">
        <f>'Moving Avg'!F382</f>
        <v>4.2653999999999987</v>
      </c>
      <c r="H382" s="2">
        <f>'Moving Avg'!G382</f>
        <v>4.1862779999999997</v>
      </c>
      <c r="I382" s="2">
        <f>'Moving Avg'!H382</f>
        <v>5.6812509999999961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0</v>
      </c>
      <c r="Q382" s="8">
        <f t="shared" si="54"/>
        <v>8.75</v>
      </c>
      <c r="R382" s="8">
        <f t="shared" si="55"/>
        <v>5</v>
      </c>
      <c r="S382" s="8">
        <f t="shared" si="56"/>
        <v>3.75</v>
      </c>
      <c r="T382" s="8">
        <f t="shared" si="57"/>
        <v>6.25</v>
      </c>
      <c r="U382" s="7">
        <f t="shared" si="58"/>
        <v>5.833333333333333</v>
      </c>
      <c r="V382" s="7">
        <f t="shared" si="59"/>
        <v>5.9375</v>
      </c>
    </row>
    <row r="383" spans="1:22" ht="13.5" x14ac:dyDescent="0.25">
      <c r="A383" s="3">
        <f>RSI!A383</f>
        <v>42860</v>
      </c>
      <c r="B383" s="2">
        <f>RSI!B383</f>
        <v>4.1243999999999996</v>
      </c>
      <c r="C383" s="2">
        <f>RSI!I383</f>
        <v>40.647975461481266</v>
      </c>
      <c r="D383" s="2">
        <f>MACD!E383</f>
        <v>4.4344615119086939E-2</v>
      </c>
      <c r="E383" s="2">
        <f>MACD!F383</f>
        <v>1.564887787495477E-2</v>
      </c>
      <c r="F383" s="2">
        <f>'Moving Avg'!D383</f>
        <v>4.1616400000000002</v>
      </c>
      <c r="G383" s="2">
        <f>'Moving Avg'!F383</f>
        <v>4.2631849999999982</v>
      </c>
      <c r="H383" s="2">
        <f>'Moving Avg'!G383</f>
        <v>4.1871659999999995</v>
      </c>
      <c r="I383" s="2">
        <f>'Moving Avg'!H383</f>
        <v>5.6667049999999959</v>
      </c>
      <c r="J383" s="5" t="str">
        <f>OBV!F383</f>
        <v>BEARISH</v>
      </c>
      <c r="K383" s="5" t="str">
        <f>OBV!G383</f>
        <v>WEAK</v>
      </c>
      <c r="L383" s="5" t="str">
        <f>OBV!H383</f>
        <v>CONFIRMED BEARISH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0</v>
      </c>
      <c r="Q383" s="8">
        <f t="shared" si="54"/>
        <v>8.75</v>
      </c>
      <c r="R383" s="8">
        <f t="shared" si="55"/>
        <v>5</v>
      </c>
      <c r="S383" s="8">
        <f t="shared" si="56"/>
        <v>3.75</v>
      </c>
      <c r="T383" s="8">
        <f t="shared" si="57"/>
        <v>6.25</v>
      </c>
      <c r="U383" s="7">
        <f t="shared" si="58"/>
        <v>5.833333333333333</v>
      </c>
      <c r="V383" s="7">
        <f t="shared" si="59"/>
        <v>5.9375</v>
      </c>
    </row>
    <row r="384" spans="1:22" ht="13.5" x14ac:dyDescent="0.25">
      <c r="A384" s="3">
        <f>RSI!A384</f>
        <v>42863</v>
      </c>
      <c r="B384" s="2">
        <f>RSI!B384</f>
        <v>4.0045999999999999</v>
      </c>
      <c r="C384" s="2">
        <f>RSI!I384</f>
        <v>33.565119297969161</v>
      </c>
      <c r="D384" s="2">
        <f>MACD!E384</f>
        <v>5.1760459297026884E-2</v>
      </c>
      <c r="E384" s="2">
        <f>MACD!F384</f>
        <v>2.2871194159369196E-2</v>
      </c>
      <c r="F384" s="2">
        <f>'Moving Avg'!D384</f>
        <v>4.1199399999999997</v>
      </c>
      <c r="G384" s="2">
        <f>'Moving Avg'!F384</f>
        <v>4.2523199999999992</v>
      </c>
      <c r="H384" s="2">
        <f>'Moving Avg'!G384</f>
        <v>4.1874320000000003</v>
      </c>
      <c r="I384" s="2">
        <f>'Moving Avg'!H384</f>
        <v>5.6518039999999976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0</v>
      </c>
      <c r="Q384" s="8">
        <f t="shared" si="54"/>
        <v>8.75</v>
      </c>
      <c r="R384" s="8">
        <f t="shared" si="55"/>
        <v>5</v>
      </c>
      <c r="S384" s="8">
        <f t="shared" si="56"/>
        <v>3.75</v>
      </c>
      <c r="T384" s="8">
        <f t="shared" si="57"/>
        <v>6.25</v>
      </c>
      <c r="U384" s="7">
        <f t="shared" si="58"/>
        <v>5.833333333333333</v>
      </c>
      <c r="V384" s="7">
        <f t="shared" si="59"/>
        <v>5.9375</v>
      </c>
    </row>
    <row r="385" spans="1:22" ht="13.5" x14ac:dyDescent="0.25">
      <c r="A385" s="3">
        <f>RSI!A385</f>
        <v>42864</v>
      </c>
      <c r="B385" s="2">
        <f>RSI!B385</f>
        <v>4.1820000000000004</v>
      </c>
      <c r="C385" s="2">
        <f>RSI!I385</f>
        <v>48.01147956693314</v>
      </c>
      <c r="D385" s="2">
        <f>MACD!E385</f>
        <v>5.3031443091173358E-2</v>
      </c>
      <c r="E385" s="2">
        <f>MACD!F385</f>
        <v>2.8903243945730031E-2</v>
      </c>
      <c r="F385" s="2">
        <f>'Moving Avg'!D385</f>
        <v>4.1146200000000004</v>
      </c>
      <c r="G385" s="2">
        <f>'Moving Avg'!F385</f>
        <v>4.2410099999999984</v>
      </c>
      <c r="H385" s="2">
        <f>'Moving Avg'!G385</f>
        <v>4.1912459999999996</v>
      </c>
      <c r="I385" s="2">
        <f>'Moving Avg'!H385</f>
        <v>5.6381224999999979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  <c r="M385" s="7">
        <f t="shared" si="50"/>
        <v>25</v>
      </c>
      <c r="N385" s="7">
        <f t="shared" si="51"/>
        <v>0</v>
      </c>
      <c r="O385" s="7">
        <f t="shared" si="52"/>
        <v>0</v>
      </c>
      <c r="P385" s="7">
        <f t="shared" si="53"/>
        <v>16.5</v>
      </c>
      <c r="Q385" s="8">
        <f t="shared" si="54"/>
        <v>11.225</v>
      </c>
      <c r="R385" s="8">
        <f t="shared" si="55"/>
        <v>9.125</v>
      </c>
      <c r="S385" s="8">
        <f t="shared" si="56"/>
        <v>11.175000000000001</v>
      </c>
      <c r="T385" s="8">
        <f t="shared" si="57"/>
        <v>10.375</v>
      </c>
      <c r="U385" s="7">
        <f t="shared" si="58"/>
        <v>10.508333333333335</v>
      </c>
      <c r="V385" s="7">
        <f t="shared" si="59"/>
        <v>10.475000000000001</v>
      </c>
    </row>
    <row r="386" spans="1:22" ht="13.5" x14ac:dyDescent="0.25">
      <c r="A386" s="3">
        <f>RSI!A386</f>
        <v>42865</v>
      </c>
      <c r="B386" s="2">
        <f>RSI!B386</f>
        <v>3.9912999999999998</v>
      </c>
      <c r="C386" s="2">
        <f>RSI!I386</f>
        <v>38.35593777193057</v>
      </c>
      <c r="D386" s="2">
        <f>MACD!E386</f>
        <v>6.8408066370448495E-2</v>
      </c>
      <c r="E386" s="2">
        <f>MACD!F386</f>
        <v>3.6804208430673724E-2</v>
      </c>
      <c r="F386" s="2">
        <f>'Moving Avg'!D386</f>
        <v>4.0853400000000004</v>
      </c>
      <c r="G386" s="2">
        <f>'Moving Avg'!F386</f>
        <v>4.2143999999999986</v>
      </c>
      <c r="H386" s="2">
        <f>'Moving Avg'!G386</f>
        <v>4.1936399999999985</v>
      </c>
      <c r="I386" s="2">
        <f>'Moving Avg'!H386</f>
        <v>5.6234654999999973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0</v>
      </c>
      <c r="Q386" s="8">
        <f t="shared" si="54"/>
        <v>8.75</v>
      </c>
      <c r="R386" s="8">
        <f t="shared" si="55"/>
        <v>5</v>
      </c>
      <c r="S386" s="8">
        <f t="shared" si="56"/>
        <v>3.75</v>
      </c>
      <c r="T386" s="8">
        <f t="shared" si="57"/>
        <v>6.25</v>
      </c>
      <c r="U386" s="7">
        <f t="shared" si="58"/>
        <v>5.833333333333333</v>
      </c>
      <c r="V386" s="7">
        <f t="shared" si="59"/>
        <v>5.9375</v>
      </c>
    </row>
    <row r="387" spans="1:22" ht="13.5" x14ac:dyDescent="0.25">
      <c r="A387" s="3">
        <f>RSI!A387</f>
        <v>42866</v>
      </c>
      <c r="B387" s="2">
        <f>RSI!B387</f>
        <v>4.0445000000000002</v>
      </c>
      <c r="C387" s="2">
        <f>RSI!I387</f>
        <v>41.868230646572101</v>
      </c>
      <c r="D387" s="2">
        <f>MACD!E387</f>
        <v>7.876743712919243E-2</v>
      </c>
      <c r="E387" s="2">
        <f>MACD!F387</f>
        <v>4.5196854170377471E-2</v>
      </c>
      <c r="F387" s="2">
        <f>'Moving Avg'!D387</f>
        <v>4.0693599999999996</v>
      </c>
      <c r="G387" s="2">
        <f>'Moving Avg'!F387</f>
        <v>4.193109999999999</v>
      </c>
      <c r="H387" s="2">
        <f>'Moving Avg'!G387</f>
        <v>4.1970979999999996</v>
      </c>
      <c r="I387" s="2">
        <f>'Moving Avg'!H387</f>
        <v>5.6090744999999966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  <c r="M387" s="7">
        <f t="shared" si="60"/>
        <v>25</v>
      </c>
      <c r="N387" s="7">
        <f t="shared" si="61"/>
        <v>0</v>
      </c>
      <c r="O387" s="7">
        <f t="shared" si="62"/>
        <v>0</v>
      </c>
      <c r="P387" s="7">
        <f t="shared" si="63"/>
        <v>16.5</v>
      </c>
      <c r="Q387" s="8">
        <f t="shared" ref="Q387:Q450" si="64">0.35*M387+N387*0.35+O387*0.15+P387*0.15</f>
        <v>11.225</v>
      </c>
      <c r="R387" s="8">
        <f t="shared" ref="R387:R450" si="65">M387*0.2+N387*0.2+O387*0.35+P387*0.25</f>
        <v>9.125</v>
      </c>
      <c r="S387" s="8">
        <f t="shared" ref="S387:S450" si="66">M387*0.15+N387*0.15+O387*0.25+P387*0.45</f>
        <v>11.175000000000001</v>
      </c>
      <c r="T387" s="8">
        <f t="shared" ref="T387:T450" si="67">0.25*SUM(M387:P387)</f>
        <v>10.375</v>
      </c>
      <c r="U387" s="7">
        <f t="shared" ref="U387:U450" si="68">SUM(Q387:S387)/3</f>
        <v>10.508333333333335</v>
      </c>
      <c r="V387" s="7">
        <f t="shared" ref="V387:V450" si="69">SUM(Q387:T387)/4</f>
        <v>10.475000000000001</v>
      </c>
    </row>
    <row r="388" spans="1:22" ht="13.5" x14ac:dyDescent="0.25">
      <c r="A388" s="3">
        <f>RSI!A388</f>
        <v>42867</v>
      </c>
      <c r="B388" s="2">
        <f>RSI!B388</f>
        <v>3.9912999999999998</v>
      </c>
      <c r="C388" s="2">
        <f>RSI!I388</f>
        <v>39.447724907085949</v>
      </c>
      <c r="D388" s="2">
        <f>MACD!E388</f>
        <v>8.5537685591122958E-2</v>
      </c>
      <c r="E388" s="2">
        <f>MACD!F388</f>
        <v>5.3265020454526565E-2</v>
      </c>
      <c r="F388" s="2">
        <f>'Moving Avg'!D388</f>
        <v>4.0427400000000002</v>
      </c>
      <c r="G388" s="2">
        <f>'Moving Avg'!F388</f>
        <v>4.1753699999999991</v>
      </c>
      <c r="H388" s="2">
        <f>'Moving Avg'!G388</f>
        <v>4.2008219999999987</v>
      </c>
      <c r="I388" s="2">
        <f>'Moving Avg'!H388</f>
        <v>5.594394999999996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16.5</v>
      </c>
      <c r="Q388" s="8">
        <f t="shared" si="64"/>
        <v>11.225</v>
      </c>
      <c r="R388" s="8">
        <f t="shared" si="65"/>
        <v>9.125</v>
      </c>
      <c r="S388" s="8">
        <f t="shared" si="66"/>
        <v>11.175000000000001</v>
      </c>
      <c r="T388" s="8">
        <f t="shared" si="67"/>
        <v>10.375</v>
      </c>
      <c r="U388" s="7">
        <f t="shared" si="68"/>
        <v>10.508333333333335</v>
      </c>
      <c r="V388" s="7">
        <f t="shared" si="69"/>
        <v>10.475000000000001</v>
      </c>
    </row>
    <row r="389" spans="1:22" ht="13.5" x14ac:dyDescent="0.25">
      <c r="A389" s="3">
        <f>RSI!A389</f>
        <v>42870</v>
      </c>
      <c r="B389" s="2">
        <f>RSI!B389</f>
        <v>3.9514</v>
      </c>
      <c r="C389" s="2">
        <f>RSI!I389</f>
        <v>37.687900253949401</v>
      </c>
      <c r="D389" s="2">
        <f>MACD!E389</f>
        <v>9.5350413752565366E-2</v>
      </c>
      <c r="E389" s="2">
        <f>MACD!F389</f>
        <v>6.1682099114134331E-2</v>
      </c>
      <c r="F389" s="2">
        <f>'Moving Avg'!D389</f>
        <v>4.0320999999999998</v>
      </c>
      <c r="G389" s="2">
        <f>'Moving Avg'!F389</f>
        <v>4.1558549999999999</v>
      </c>
      <c r="H389" s="2">
        <f>'Moving Avg'!G389</f>
        <v>4.2038379999999993</v>
      </c>
      <c r="I389" s="2">
        <f>'Moving Avg'!H389</f>
        <v>5.5804474999999965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16.5</v>
      </c>
      <c r="Q389" s="8">
        <f t="shared" si="64"/>
        <v>11.225</v>
      </c>
      <c r="R389" s="8">
        <f t="shared" si="65"/>
        <v>9.125</v>
      </c>
      <c r="S389" s="8">
        <f t="shared" si="66"/>
        <v>11.175000000000001</v>
      </c>
      <c r="T389" s="8">
        <f t="shared" si="67"/>
        <v>10.375</v>
      </c>
      <c r="U389" s="7">
        <f t="shared" si="68"/>
        <v>10.508333333333335</v>
      </c>
      <c r="V389" s="7">
        <f t="shared" si="69"/>
        <v>10.475000000000001</v>
      </c>
    </row>
    <row r="390" spans="1:22" ht="13.5" x14ac:dyDescent="0.25">
      <c r="A390" s="3">
        <f>RSI!A390</f>
        <v>42871</v>
      </c>
      <c r="B390" s="2">
        <f>RSI!B390</f>
        <v>3.9912999999999998</v>
      </c>
      <c r="C390" s="2">
        <f>RSI!I390</f>
        <v>40.544341611669743</v>
      </c>
      <c r="D390" s="2">
        <f>MACD!E390</f>
        <v>0.10128630716962128</v>
      </c>
      <c r="E390" s="2">
        <f>MACD!F390</f>
        <v>6.9602940725231724E-2</v>
      </c>
      <c r="F390" s="2">
        <f>'Moving Avg'!D390</f>
        <v>3.99396</v>
      </c>
      <c r="G390" s="2">
        <f>'Moving Avg'!F390</f>
        <v>4.1445449999999999</v>
      </c>
      <c r="H390" s="2">
        <f>'Moving Avg'!G390</f>
        <v>4.2075619999999985</v>
      </c>
      <c r="I390" s="2">
        <f>'Moving Avg'!H390</f>
        <v>5.5658124999999972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16.5</v>
      </c>
      <c r="Q390" s="8">
        <f t="shared" si="64"/>
        <v>11.225</v>
      </c>
      <c r="R390" s="8">
        <f t="shared" si="65"/>
        <v>9.125</v>
      </c>
      <c r="S390" s="8">
        <f t="shared" si="66"/>
        <v>11.175000000000001</v>
      </c>
      <c r="T390" s="8">
        <f t="shared" si="67"/>
        <v>10.375</v>
      </c>
      <c r="U390" s="7">
        <f t="shared" si="68"/>
        <v>10.508333333333335</v>
      </c>
      <c r="V390" s="7">
        <f t="shared" si="69"/>
        <v>10.475000000000001</v>
      </c>
    </row>
    <row r="391" spans="1:22" ht="13.5" x14ac:dyDescent="0.25">
      <c r="A391" s="3">
        <f>RSI!A391</f>
        <v>42872</v>
      </c>
      <c r="B391" s="2">
        <f>RSI!B391</f>
        <v>3.9470000000000001</v>
      </c>
      <c r="C391" s="2">
        <f>RSI!I391</f>
        <v>38.437538236159611</v>
      </c>
      <c r="D391" s="2">
        <f>MACD!E391</f>
        <v>9.9632818454554517E-2</v>
      </c>
      <c r="E391" s="2">
        <f>MACD!F391</f>
        <v>7.5608916271096283E-2</v>
      </c>
      <c r="F391" s="2">
        <f>'Moving Avg'!D391</f>
        <v>3.9851000000000001</v>
      </c>
      <c r="G391" s="2">
        <f>'Moving Avg'!F391</f>
        <v>4.1312400000000009</v>
      </c>
      <c r="H391" s="2">
        <f>'Moving Avg'!G391</f>
        <v>4.2082719999999991</v>
      </c>
      <c r="I391" s="2">
        <f>'Moving Avg'!H391</f>
        <v>5.5509339999999963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16.5</v>
      </c>
      <c r="Q391" s="8">
        <f t="shared" si="64"/>
        <v>11.225</v>
      </c>
      <c r="R391" s="8">
        <f t="shared" si="65"/>
        <v>9.125</v>
      </c>
      <c r="S391" s="8">
        <f t="shared" si="66"/>
        <v>11.175000000000001</v>
      </c>
      <c r="T391" s="8">
        <f t="shared" si="67"/>
        <v>10.375</v>
      </c>
      <c r="U391" s="7">
        <f t="shared" si="68"/>
        <v>10.508333333333335</v>
      </c>
      <c r="V391" s="7">
        <f t="shared" si="69"/>
        <v>10.475000000000001</v>
      </c>
    </row>
    <row r="392" spans="1:22" ht="13.5" x14ac:dyDescent="0.25">
      <c r="A392" s="3">
        <f>RSI!A392</f>
        <v>42873</v>
      </c>
      <c r="B392" s="2">
        <f>RSI!B392</f>
        <v>3.8715999999999999</v>
      </c>
      <c r="C392" s="2">
        <f>RSI!I392</f>
        <v>35.094895160668912</v>
      </c>
      <c r="D392" s="2">
        <f>MACD!E392</f>
        <v>0.10291418406577613</v>
      </c>
      <c r="E392" s="2">
        <f>MACD!F392</f>
        <v>8.1069969830032257E-2</v>
      </c>
      <c r="F392" s="2">
        <f>'Moving Avg'!D392</f>
        <v>3.95052</v>
      </c>
      <c r="G392" s="2">
        <f>'Moving Avg'!F392</f>
        <v>4.1123950000000011</v>
      </c>
      <c r="H392" s="2">
        <f>'Moving Avg'!G392</f>
        <v>4.2074739999999995</v>
      </c>
      <c r="I392" s="2">
        <f>'Moving Avg'!H392</f>
        <v>5.5355674999999964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16.5</v>
      </c>
      <c r="Q392" s="8">
        <f t="shared" si="64"/>
        <v>11.225</v>
      </c>
      <c r="R392" s="8">
        <f t="shared" si="65"/>
        <v>9.125</v>
      </c>
      <c r="S392" s="8">
        <f t="shared" si="66"/>
        <v>11.175000000000001</v>
      </c>
      <c r="T392" s="8">
        <f t="shared" si="67"/>
        <v>10.375</v>
      </c>
      <c r="U392" s="7">
        <f t="shared" si="68"/>
        <v>10.508333333333335</v>
      </c>
      <c r="V392" s="7">
        <f t="shared" si="69"/>
        <v>10.475000000000001</v>
      </c>
    </row>
    <row r="393" spans="1:22" ht="13.5" x14ac:dyDescent="0.25">
      <c r="A393" s="3">
        <f>RSI!A393</f>
        <v>42874</v>
      </c>
      <c r="B393" s="2">
        <f>RSI!B393</f>
        <v>3.9203999999999999</v>
      </c>
      <c r="C393" s="2">
        <f>RSI!I393</f>
        <v>38.804173347633217</v>
      </c>
      <c r="D393" s="2">
        <f>MACD!E393</f>
        <v>0.10357834021057055</v>
      </c>
      <c r="E393" s="2">
        <f>MACD!F393</f>
        <v>8.5571643906139916E-2</v>
      </c>
      <c r="F393" s="2">
        <f>'Moving Avg'!D393</f>
        <v>3.9363400000000004</v>
      </c>
      <c r="G393" s="2">
        <f>'Moving Avg'!F393</f>
        <v>4.0951000000000004</v>
      </c>
      <c r="H393" s="2">
        <f>'Moving Avg'!G393</f>
        <v>4.2053459999999987</v>
      </c>
      <c r="I393" s="2">
        <f>'Moving Avg'!H393</f>
        <v>5.5204229999999974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16.5</v>
      </c>
      <c r="Q393" s="8">
        <f t="shared" si="64"/>
        <v>11.225</v>
      </c>
      <c r="R393" s="8">
        <f t="shared" si="65"/>
        <v>9.125</v>
      </c>
      <c r="S393" s="8">
        <f t="shared" si="66"/>
        <v>11.175000000000001</v>
      </c>
      <c r="T393" s="8">
        <f t="shared" si="67"/>
        <v>10.375</v>
      </c>
      <c r="U393" s="7">
        <f t="shared" si="68"/>
        <v>10.508333333333335</v>
      </c>
      <c r="V393" s="7">
        <f t="shared" si="69"/>
        <v>10.475000000000001</v>
      </c>
    </row>
    <row r="394" spans="1:22" ht="13.5" x14ac:dyDescent="0.25">
      <c r="A394" s="3">
        <f>RSI!A394</f>
        <v>42877</v>
      </c>
      <c r="B394" s="2">
        <f>RSI!B394</f>
        <v>3.8271999999999999</v>
      </c>
      <c r="C394" s="2">
        <f>RSI!I394</f>
        <v>34.72280220074785</v>
      </c>
      <c r="D394" s="2">
        <f>MACD!E394</f>
        <v>9.3716031318764159E-2</v>
      </c>
      <c r="E394" s="2">
        <f>MACD!F394</f>
        <v>8.720052138866477E-2</v>
      </c>
      <c r="F394" s="2">
        <f>'Moving Avg'!D394</f>
        <v>3.9115000000000002</v>
      </c>
      <c r="G394" s="2">
        <f>'Moving Avg'!F394</f>
        <v>4.0758050000000008</v>
      </c>
      <c r="H394" s="2">
        <f>'Moving Avg'!G394</f>
        <v>4.197805999999999</v>
      </c>
      <c r="I394" s="2">
        <f>'Moving Avg'!H394</f>
        <v>5.5051669999999966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16.5</v>
      </c>
      <c r="Q394" s="8">
        <f t="shared" si="64"/>
        <v>11.225</v>
      </c>
      <c r="R394" s="8">
        <f t="shared" si="65"/>
        <v>9.125</v>
      </c>
      <c r="S394" s="8">
        <f t="shared" si="66"/>
        <v>11.175000000000001</v>
      </c>
      <c r="T394" s="8">
        <f t="shared" si="67"/>
        <v>10.375</v>
      </c>
      <c r="U394" s="7">
        <f t="shared" si="68"/>
        <v>10.508333333333335</v>
      </c>
      <c r="V394" s="7">
        <f t="shared" si="69"/>
        <v>10.475000000000001</v>
      </c>
    </row>
    <row r="395" spans="1:22" ht="13.5" x14ac:dyDescent="0.25">
      <c r="A395" s="3">
        <f>RSI!A395</f>
        <v>42878</v>
      </c>
      <c r="B395" s="2">
        <f>RSI!B395</f>
        <v>3.8893</v>
      </c>
      <c r="C395" s="2">
        <f>RSI!I395</f>
        <v>39.303696469607985</v>
      </c>
      <c r="D395" s="2">
        <f>MACD!E395</f>
        <v>0.10963512228593864</v>
      </c>
      <c r="E395" s="2">
        <f>MACD!F395</f>
        <v>9.168744156811956E-2</v>
      </c>
      <c r="F395" s="2">
        <f>'Moving Avg'!D395</f>
        <v>3.8911000000000002</v>
      </c>
      <c r="G395" s="2">
        <f>'Moving Avg'!F395</f>
        <v>4.0574000000000012</v>
      </c>
      <c r="H395" s="2">
        <f>'Moving Avg'!G395</f>
        <v>4.1865419999999993</v>
      </c>
      <c r="I395" s="2">
        <f>'Moving Avg'!H395</f>
        <v>5.4901994999999975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16.5</v>
      </c>
      <c r="Q395" s="8">
        <f t="shared" si="64"/>
        <v>11.225</v>
      </c>
      <c r="R395" s="8">
        <f t="shared" si="65"/>
        <v>9.125</v>
      </c>
      <c r="S395" s="8">
        <f t="shared" si="66"/>
        <v>11.175000000000001</v>
      </c>
      <c r="T395" s="8">
        <f t="shared" si="67"/>
        <v>10.375</v>
      </c>
      <c r="U395" s="7">
        <f t="shared" si="68"/>
        <v>10.508333333333335</v>
      </c>
      <c r="V395" s="7">
        <f t="shared" si="69"/>
        <v>10.475000000000001</v>
      </c>
    </row>
    <row r="396" spans="1:22" ht="13.5" x14ac:dyDescent="0.25">
      <c r="A396" s="3">
        <f>RSI!A396</f>
        <v>42879</v>
      </c>
      <c r="B396" s="2">
        <f>RSI!B396</f>
        <v>3.8759999999999999</v>
      </c>
      <c r="C396" s="2">
        <f>RSI!I396</f>
        <v>38.677668444562592</v>
      </c>
      <c r="D396" s="2">
        <f>MACD!E396</f>
        <v>9.5840277633030269E-2</v>
      </c>
      <c r="E396" s="2">
        <f>MACD!F396</f>
        <v>9.251800878110171E-2</v>
      </c>
      <c r="F396" s="2">
        <f>'Moving Avg'!D396</f>
        <v>3.8769</v>
      </c>
      <c r="G396" s="2">
        <f>'Moving Avg'!F396</f>
        <v>4.0383300000000011</v>
      </c>
      <c r="H396" s="2">
        <f>'Moving Avg'!G396</f>
        <v>4.1750999999999996</v>
      </c>
      <c r="I396" s="2">
        <f>'Moving Avg'!H396</f>
        <v>5.4756529999999985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16.5</v>
      </c>
      <c r="Q396" s="8">
        <f t="shared" si="64"/>
        <v>11.225</v>
      </c>
      <c r="R396" s="8">
        <f t="shared" si="65"/>
        <v>9.125</v>
      </c>
      <c r="S396" s="8">
        <f t="shared" si="66"/>
        <v>11.175000000000001</v>
      </c>
      <c r="T396" s="8">
        <f t="shared" si="67"/>
        <v>10.375</v>
      </c>
      <c r="U396" s="7">
        <f t="shared" si="68"/>
        <v>10.508333333333335</v>
      </c>
      <c r="V396" s="7">
        <f t="shared" si="69"/>
        <v>10.475000000000001</v>
      </c>
    </row>
    <row r="397" spans="1:22" ht="13.5" x14ac:dyDescent="0.25">
      <c r="A397" s="3">
        <f>RSI!A397</f>
        <v>42880</v>
      </c>
      <c r="B397" s="2">
        <f>RSI!B397</f>
        <v>3.8361000000000001</v>
      </c>
      <c r="C397" s="2">
        <f>RSI!I397</f>
        <v>36.784740788622869</v>
      </c>
      <c r="D397" s="2">
        <f>MACD!E397</f>
        <v>9.6394285068694074E-2</v>
      </c>
      <c r="E397" s="2">
        <f>MACD!F397</f>
        <v>9.3293264038620177E-2</v>
      </c>
      <c r="F397" s="2">
        <f>'Moving Avg'!D397</f>
        <v>3.8698000000000001</v>
      </c>
      <c r="G397" s="2">
        <f>'Moving Avg'!F397</f>
        <v>4.017265000000001</v>
      </c>
      <c r="H397" s="2">
        <f>'Moving Avg'!G397</f>
        <v>4.16153</v>
      </c>
      <c r="I397" s="2">
        <f>'Moving Avg'!H397</f>
        <v>5.4604639999999982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16.5</v>
      </c>
      <c r="Q397" s="8">
        <f t="shared" si="64"/>
        <v>11.225</v>
      </c>
      <c r="R397" s="8">
        <f t="shared" si="65"/>
        <v>9.125</v>
      </c>
      <c r="S397" s="8">
        <f t="shared" si="66"/>
        <v>11.175000000000001</v>
      </c>
      <c r="T397" s="8">
        <f t="shared" si="67"/>
        <v>10.375</v>
      </c>
      <c r="U397" s="7">
        <f t="shared" si="68"/>
        <v>10.508333333333335</v>
      </c>
      <c r="V397" s="7">
        <f t="shared" si="69"/>
        <v>10.475000000000001</v>
      </c>
    </row>
    <row r="398" spans="1:22" ht="13.5" x14ac:dyDescent="0.25">
      <c r="A398" s="3">
        <f>RSI!A398</f>
        <v>42881</v>
      </c>
      <c r="B398" s="2">
        <f>RSI!B398</f>
        <v>3.7075</v>
      </c>
      <c r="C398" s="2">
        <f>RSI!I398</f>
        <v>31.443340083513178</v>
      </c>
      <c r="D398" s="2">
        <f>MACD!E398</f>
        <v>9.9446065423489216E-2</v>
      </c>
      <c r="E398" s="2">
        <f>MACD!F398</f>
        <v>9.4523824315593988E-2</v>
      </c>
      <c r="F398" s="2">
        <f>'Moving Avg'!D398</f>
        <v>3.8272199999999996</v>
      </c>
      <c r="G398" s="2">
        <f>'Moving Avg'!F398</f>
        <v>3.991985000000001</v>
      </c>
      <c r="H398" s="2">
        <f>'Moving Avg'!G398</f>
        <v>4.144412</v>
      </c>
      <c r="I398" s="2">
        <f>'Moving Avg'!H398</f>
        <v>5.4449199999999989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16.5</v>
      </c>
      <c r="Q398" s="8">
        <f t="shared" si="64"/>
        <v>11.225</v>
      </c>
      <c r="R398" s="8">
        <f t="shared" si="65"/>
        <v>9.125</v>
      </c>
      <c r="S398" s="8">
        <f t="shared" si="66"/>
        <v>11.175000000000001</v>
      </c>
      <c r="T398" s="8">
        <f t="shared" si="67"/>
        <v>10.375</v>
      </c>
      <c r="U398" s="7">
        <f t="shared" si="68"/>
        <v>10.508333333333335</v>
      </c>
      <c r="V398" s="7">
        <f t="shared" si="69"/>
        <v>10.475000000000001</v>
      </c>
    </row>
    <row r="399" spans="1:22" ht="13.5" x14ac:dyDescent="0.25">
      <c r="A399" s="3">
        <f>RSI!A399</f>
        <v>42884</v>
      </c>
      <c r="B399" s="2">
        <f>RSI!B399</f>
        <v>3.7119</v>
      </c>
      <c r="C399" s="2">
        <f>RSI!I399</f>
        <v>31.808191518704518</v>
      </c>
      <c r="D399" s="2">
        <f>MACD!E399</f>
        <v>9.7473573502904198E-2</v>
      </c>
      <c r="E399" s="2">
        <f>MACD!F399</f>
        <v>9.5113774153056038E-2</v>
      </c>
      <c r="F399" s="2">
        <f>'Moving Avg'!D399</f>
        <v>3.8041600000000004</v>
      </c>
      <c r="G399" s="2">
        <f>'Moving Avg'!F399</f>
        <v>3.9669250000000007</v>
      </c>
      <c r="H399" s="2">
        <f>'Moving Avg'!G399</f>
        <v>4.1300419999999995</v>
      </c>
      <c r="I399" s="2">
        <f>'Moving Avg'!H399</f>
        <v>5.4295090000000004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16.5</v>
      </c>
      <c r="Q399" s="8">
        <f t="shared" si="64"/>
        <v>11.225</v>
      </c>
      <c r="R399" s="8">
        <f t="shared" si="65"/>
        <v>9.125</v>
      </c>
      <c r="S399" s="8">
        <f t="shared" si="66"/>
        <v>11.175000000000001</v>
      </c>
      <c r="T399" s="8">
        <f t="shared" si="67"/>
        <v>10.375</v>
      </c>
      <c r="U399" s="7">
        <f t="shared" si="68"/>
        <v>10.508333333333335</v>
      </c>
      <c r="V399" s="7">
        <f t="shared" si="69"/>
        <v>10.475000000000001</v>
      </c>
    </row>
    <row r="400" spans="1:22" ht="13.5" x14ac:dyDescent="0.25">
      <c r="A400" s="3">
        <f>RSI!A400</f>
        <v>42885</v>
      </c>
      <c r="B400" s="2">
        <f>RSI!B400</f>
        <v>3.7164000000000001</v>
      </c>
      <c r="C400" s="2">
        <f>RSI!I400</f>
        <v>32.205570543085727</v>
      </c>
      <c r="D400" s="2">
        <f>MACD!E400</f>
        <v>0.10335183683004745</v>
      </c>
      <c r="E400" s="2">
        <f>MACD!F400</f>
        <v>9.6761386688454326E-2</v>
      </c>
      <c r="F400" s="2">
        <f>'Moving Avg'!D400</f>
        <v>3.7695799999999999</v>
      </c>
      <c r="G400" s="2">
        <f>'Moving Avg'!F400</f>
        <v>3.9423149999999993</v>
      </c>
      <c r="H400" s="2">
        <f>'Moving Avg'!G400</f>
        <v>4.1157620000000001</v>
      </c>
      <c r="I400" s="2">
        <f>'Moving Avg'!H400</f>
        <v>5.4139874999999993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3.8317000000000001</v>
      </c>
      <c r="C401" s="2">
        <f>RSI!I401</f>
        <v>41.596583897802333</v>
      </c>
      <c r="D401" s="2">
        <f>MACD!E401</f>
        <v>9.4556153262082443E-2</v>
      </c>
      <c r="E401" s="2">
        <f>MACD!F401</f>
        <v>9.6320340003179961E-2</v>
      </c>
      <c r="F401" s="2">
        <f>'Moving Avg'!D401</f>
        <v>3.7607200000000001</v>
      </c>
      <c r="G401" s="2">
        <f>'Moving Avg'!F401</f>
        <v>3.9270149999999995</v>
      </c>
      <c r="H401" s="2">
        <f>'Moving Avg'!G401</f>
        <v>4.1060939999999997</v>
      </c>
      <c r="I401" s="2">
        <f>'Moving Avg'!H401</f>
        <v>5.3985545000000004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45</v>
      </c>
      <c r="O401" s="7">
        <f t="shared" si="62"/>
        <v>0</v>
      </c>
      <c r="P401" s="7">
        <f t="shared" si="63"/>
        <v>16.5</v>
      </c>
      <c r="Q401" s="8">
        <f t="shared" si="64"/>
        <v>26.975000000000001</v>
      </c>
      <c r="R401" s="8">
        <f t="shared" si="65"/>
        <v>18.125</v>
      </c>
      <c r="S401" s="8">
        <f t="shared" si="66"/>
        <v>17.925000000000001</v>
      </c>
      <c r="T401" s="8">
        <f t="shared" si="67"/>
        <v>21.625</v>
      </c>
      <c r="U401" s="7">
        <f t="shared" si="68"/>
        <v>21.008333333333336</v>
      </c>
      <c r="V401" s="7">
        <f t="shared" si="69"/>
        <v>21.162500000000001</v>
      </c>
    </row>
    <row r="402" spans="1:22" ht="13.5" x14ac:dyDescent="0.25">
      <c r="A402" s="3">
        <f>RSI!A402</f>
        <v>42887</v>
      </c>
      <c r="B402" s="2">
        <f>RSI!B402</f>
        <v>3.8228</v>
      </c>
      <c r="C402" s="2">
        <f>RSI!I402</f>
        <v>41.123052074832117</v>
      </c>
      <c r="D402" s="2">
        <f>MACD!E402</f>
        <v>7.6960604560547985E-2</v>
      </c>
      <c r="E402" s="2">
        <f>MACD!F402</f>
        <v>9.2448392914653565E-2</v>
      </c>
      <c r="F402" s="2">
        <f>'Moving Avg'!D402</f>
        <v>3.7580599999999995</v>
      </c>
      <c r="G402" s="2">
        <f>'Moving Avg'!F402</f>
        <v>3.9119350000000006</v>
      </c>
      <c r="H402" s="2">
        <f>'Moving Avg'!G402</f>
        <v>4.0963379999999994</v>
      </c>
      <c r="I402" s="2">
        <f>'Moving Avg'!H402</f>
        <v>5.3836755000000007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25</v>
      </c>
      <c r="N402" s="7">
        <f t="shared" si="61"/>
        <v>45</v>
      </c>
      <c r="O402" s="7">
        <f t="shared" si="62"/>
        <v>0</v>
      </c>
      <c r="P402" s="7">
        <f t="shared" si="63"/>
        <v>16.5</v>
      </c>
      <c r="Q402" s="8">
        <f t="shared" si="64"/>
        <v>26.975000000000001</v>
      </c>
      <c r="R402" s="8">
        <f t="shared" si="65"/>
        <v>18.125</v>
      </c>
      <c r="S402" s="8">
        <f t="shared" si="66"/>
        <v>17.925000000000001</v>
      </c>
      <c r="T402" s="8">
        <f t="shared" si="67"/>
        <v>21.625</v>
      </c>
      <c r="U402" s="7">
        <f t="shared" si="68"/>
        <v>21.008333333333336</v>
      </c>
      <c r="V402" s="7">
        <f t="shared" si="69"/>
        <v>21.162500000000001</v>
      </c>
    </row>
    <row r="403" spans="1:22" ht="13.5" x14ac:dyDescent="0.25">
      <c r="A403" s="3">
        <f>RSI!A403</f>
        <v>42888</v>
      </c>
      <c r="B403" s="2">
        <f>RSI!B403</f>
        <v>3.8094999999999999</v>
      </c>
      <c r="C403" s="2">
        <f>RSI!I403</f>
        <v>40.383210612894175</v>
      </c>
      <c r="D403" s="2">
        <f>MACD!E403</f>
        <v>7.1346877178313672E-2</v>
      </c>
      <c r="E403" s="2">
        <f>MACD!F403</f>
        <v>8.8228089767385581E-2</v>
      </c>
      <c r="F403" s="2">
        <f>'Moving Avg'!D403</f>
        <v>3.7784599999999999</v>
      </c>
      <c r="G403" s="2">
        <f>'Moving Avg'!F403</f>
        <v>3.8961899999999998</v>
      </c>
      <c r="H403" s="2">
        <f>'Moving Avg'!G403</f>
        <v>4.0872919999999997</v>
      </c>
      <c r="I403" s="2">
        <f>'Moving Avg'!H403</f>
        <v>5.3694400000000009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83.5</v>
      </c>
      <c r="Q403" s="8">
        <f t="shared" si="64"/>
        <v>37.024999999999999</v>
      </c>
      <c r="R403" s="8">
        <f t="shared" si="65"/>
        <v>34.875</v>
      </c>
      <c r="S403" s="8">
        <f t="shared" si="66"/>
        <v>48.075000000000003</v>
      </c>
      <c r="T403" s="8">
        <f t="shared" si="67"/>
        <v>38.375</v>
      </c>
      <c r="U403" s="7">
        <f t="shared" si="68"/>
        <v>39.991666666666667</v>
      </c>
      <c r="V403" s="7">
        <f t="shared" si="69"/>
        <v>39.587500000000006</v>
      </c>
    </row>
    <row r="404" spans="1:22" ht="13.5" x14ac:dyDescent="0.25">
      <c r="A404" s="3">
        <f>RSI!A404</f>
        <v>42891</v>
      </c>
      <c r="B404" s="2">
        <f>RSI!B404</f>
        <v>3.8982000000000001</v>
      </c>
      <c r="C404" s="2">
        <f>RSI!I404</f>
        <v>47.205062262079593</v>
      </c>
      <c r="D404" s="2">
        <f>MACD!E404</f>
        <v>4.6490573648890088E-2</v>
      </c>
      <c r="E404" s="2">
        <f>MACD!F404</f>
        <v>7.9880586543686474E-2</v>
      </c>
      <c r="F404" s="2">
        <f>'Moving Avg'!D404</f>
        <v>3.8157199999999998</v>
      </c>
      <c r="G404" s="2">
        <f>'Moving Avg'!F404</f>
        <v>3.8908700000000005</v>
      </c>
      <c r="H404" s="2">
        <f>'Moving Avg'!G404</f>
        <v>4.0814380000000003</v>
      </c>
      <c r="I404" s="2">
        <f>'Moving Avg'!H404</f>
        <v>5.3560690000000024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25</v>
      </c>
      <c r="N404" s="7">
        <f t="shared" si="61"/>
        <v>100</v>
      </c>
      <c r="O404" s="7">
        <f t="shared" si="62"/>
        <v>0</v>
      </c>
      <c r="P404" s="7">
        <f t="shared" si="63"/>
        <v>83.5</v>
      </c>
      <c r="Q404" s="8">
        <f t="shared" si="64"/>
        <v>56.274999999999999</v>
      </c>
      <c r="R404" s="8">
        <f t="shared" si="65"/>
        <v>45.875</v>
      </c>
      <c r="S404" s="8">
        <f t="shared" si="66"/>
        <v>56.325000000000003</v>
      </c>
      <c r="T404" s="8">
        <f t="shared" si="67"/>
        <v>52.125</v>
      </c>
      <c r="U404" s="7">
        <f t="shared" si="68"/>
        <v>52.82500000000001</v>
      </c>
      <c r="V404" s="7">
        <f t="shared" si="69"/>
        <v>52.650000000000006</v>
      </c>
    </row>
    <row r="405" spans="1:22" ht="13.5" x14ac:dyDescent="0.25">
      <c r="A405" s="3">
        <f>RSI!A405</f>
        <v>42892</v>
      </c>
      <c r="B405" s="2">
        <f>RSI!B405</f>
        <v>4.0888999999999998</v>
      </c>
      <c r="C405" s="2">
        <f>RSI!I405</f>
        <v>58.262849692601819</v>
      </c>
      <c r="D405" s="2">
        <f>MACD!E405</f>
        <v>2.1105258078556677E-2</v>
      </c>
      <c r="E405" s="2">
        <f>MACD!F405</f>
        <v>6.8125520850660509E-2</v>
      </c>
      <c r="F405" s="2">
        <f>'Moving Avg'!D405</f>
        <v>3.8902200000000002</v>
      </c>
      <c r="G405" s="2">
        <f>'Moving Avg'!F405</f>
        <v>3.886215</v>
      </c>
      <c r="H405" s="2">
        <f>'Moving Avg'!G405</f>
        <v>4.0816160000000004</v>
      </c>
      <c r="I405" s="2">
        <f>'Moving Avg'!H405</f>
        <v>5.3435850000000018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25</v>
      </c>
      <c r="N405" s="7">
        <f t="shared" si="61"/>
        <v>100</v>
      </c>
      <c r="O405" s="7">
        <f t="shared" si="62"/>
        <v>0</v>
      </c>
      <c r="P405" s="7">
        <f t="shared" si="63"/>
        <v>83.5</v>
      </c>
      <c r="Q405" s="8">
        <f t="shared" si="64"/>
        <v>56.274999999999999</v>
      </c>
      <c r="R405" s="8">
        <f t="shared" si="65"/>
        <v>45.875</v>
      </c>
      <c r="S405" s="8">
        <f t="shared" si="66"/>
        <v>56.325000000000003</v>
      </c>
      <c r="T405" s="8">
        <f t="shared" si="67"/>
        <v>52.125</v>
      </c>
      <c r="U405" s="7">
        <f t="shared" si="68"/>
        <v>52.82500000000001</v>
      </c>
      <c r="V405" s="7">
        <f t="shared" si="69"/>
        <v>52.650000000000006</v>
      </c>
    </row>
    <row r="406" spans="1:22" ht="13.5" x14ac:dyDescent="0.25">
      <c r="A406" s="3">
        <f>RSI!A406</f>
        <v>42893</v>
      </c>
      <c r="B406" s="2">
        <f>RSI!B406</f>
        <v>4.2706999999999997</v>
      </c>
      <c r="C406" s="2">
        <f>RSI!I406</f>
        <v>65.649350886895178</v>
      </c>
      <c r="D406" s="2">
        <f>MACD!E406</f>
        <v>-1.6811502075733564E-2</v>
      </c>
      <c r="E406" s="2">
        <f>MACD!F406</f>
        <v>5.1138116265381693E-2</v>
      </c>
      <c r="F406" s="2">
        <f>'Moving Avg'!D406</f>
        <v>3.9780199999999994</v>
      </c>
      <c r="G406" s="2">
        <f>'Moving Avg'!F406</f>
        <v>3.9001850000000005</v>
      </c>
      <c r="H406" s="2">
        <f>'Moving Avg'!G406</f>
        <v>4.0854300000000006</v>
      </c>
      <c r="I406" s="2">
        <f>'Moving Avg'!H406</f>
        <v>5.3316995000000018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100</v>
      </c>
      <c r="O406" s="7">
        <f t="shared" si="62"/>
        <v>0</v>
      </c>
      <c r="P406" s="7">
        <f t="shared" si="63"/>
        <v>83.5</v>
      </c>
      <c r="Q406" s="8">
        <f t="shared" si="64"/>
        <v>56.274999999999999</v>
      </c>
      <c r="R406" s="8">
        <f t="shared" si="65"/>
        <v>45.875</v>
      </c>
      <c r="S406" s="8">
        <f t="shared" si="66"/>
        <v>56.325000000000003</v>
      </c>
      <c r="T406" s="8">
        <f t="shared" si="67"/>
        <v>52.125</v>
      </c>
      <c r="U406" s="7">
        <f t="shared" si="68"/>
        <v>52.82500000000001</v>
      </c>
      <c r="V406" s="7">
        <f t="shared" si="69"/>
        <v>52.650000000000006</v>
      </c>
    </row>
    <row r="407" spans="1:22" ht="13.5" x14ac:dyDescent="0.25">
      <c r="A407" s="3">
        <f>RSI!A407</f>
        <v>42894</v>
      </c>
      <c r="B407" s="2">
        <f>RSI!B407</f>
        <v>4.1332000000000004</v>
      </c>
      <c r="C407" s="2">
        <f>RSI!I407</f>
        <v>57.378358828986102</v>
      </c>
      <c r="D407" s="2">
        <f>MACD!E407</f>
        <v>-4.6778063426522909E-2</v>
      </c>
      <c r="E407" s="2">
        <f>MACD!F407</f>
        <v>3.1554880327000774E-2</v>
      </c>
      <c r="F407" s="2">
        <f>'Moving Avg'!D407</f>
        <v>4.0400999999999998</v>
      </c>
      <c r="G407" s="2">
        <f>'Moving Avg'!F407</f>
        <v>3.9046200000000004</v>
      </c>
      <c r="H407" s="2">
        <f>'Moving Avg'!G407</f>
        <v>4.0864939999999992</v>
      </c>
      <c r="I407" s="2">
        <f>'Moving Avg'!H407</f>
        <v>5.319326000000002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100</v>
      </c>
      <c r="O407" s="7">
        <f t="shared" si="62"/>
        <v>0</v>
      </c>
      <c r="P407" s="7">
        <f t="shared" si="63"/>
        <v>83.5</v>
      </c>
      <c r="Q407" s="8">
        <f t="shared" si="64"/>
        <v>56.274999999999999</v>
      </c>
      <c r="R407" s="8">
        <f t="shared" si="65"/>
        <v>45.875</v>
      </c>
      <c r="S407" s="8">
        <f t="shared" si="66"/>
        <v>56.325000000000003</v>
      </c>
      <c r="T407" s="8">
        <f t="shared" si="67"/>
        <v>52.125</v>
      </c>
      <c r="U407" s="7">
        <f t="shared" si="68"/>
        <v>52.82500000000001</v>
      </c>
      <c r="V407" s="7">
        <f t="shared" si="69"/>
        <v>52.650000000000006</v>
      </c>
    </row>
    <row r="408" spans="1:22" ht="13.5" x14ac:dyDescent="0.25">
      <c r="A408" s="3">
        <f>RSI!A408</f>
        <v>42895</v>
      </c>
      <c r="B408" s="2">
        <f>RSI!B408</f>
        <v>4.1243999999999996</v>
      </c>
      <c r="C408" s="2">
        <f>RSI!I408</f>
        <v>56.884406479004809</v>
      </c>
      <c r="D408" s="2">
        <f>MACD!E408</f>
        <v>-9.2241573733534032E-2</v>
      </c>
      <c r="E408" s="2">
        <f>MACD!F408</f>
        <v>6.7955895148938128E-3</v>
      </c>
      <c r="F408" s="2">
        <f>'Moving Avg'!D408</f>
        <v>4.1030800000000003</v>
      </c>
      <c r="G408" s="2">
        <f>'Moving Avg'!F408</f>
        <v>3.9112750000000007</v>
      </c>
      <c r="H408" s="2">
        <f>'Moving Avg'!G408</f>
        <v>4.0856960000000004</v>
      </c>
      <c r="I408" s="2">
        <f>'Moving Avg'!H408</f>
        <v>5.307552000000002</v>
      </c>
      <c r="J408" s="5" t="str">
        <f>OBV!F408</f>
        <v>BEARISH</v>
      </c>
      <c r="K408" s="5" t="str">
        <f>OBV!G408</f>
        <v>NEUTRAL</v>
      </c>
      <c r="L408" s="5" t="str">
        <f>OBV!H408</f>
        <v>BEARISH DIVERGENCE</v>
      </c>
      <c r="M408" s="7">
        <f t="shared" si="60"/>
        <v>25</v>
      </c>
      <c r="N408" s="7">
        <f t="shared" si="61"/>
        <v>100</v>
      </c>
      <c r="O408" s="7">
        <f t="shared" si="62"/>
        <v>0</v>
      </c>
      <c r="P408" s="7">
        <f t="shared" si="63"/>
        <v>16.5</v>
      </c>
      <c r="Q408" s="8">
        <f t="shared" si="64"/>
        <v>46.225000000000001</v>
      </c>
      <c r="R408" s="8">
        <f t="shared" si="65"/>
        <v>29.125</v>
      </c>
      <c r="S408" s="8">
        <f t="shared" si="66"/>
        <v>26.175000000000001</v>
      </c>
      <c r="T408" s="8">
        <f t="shared" si="67"/>
        <v>35.375</v>
      </c>
      <c r="U408" s="7">
        <f t="shared" si="68"/>
        <v>33.841666666666661</v>
      </c>
      <c r="V408" s="7">
        <f t="shared" si="69"/>
        <v>34.224999999999994</v>
      </c>
    </row>
    <row r="409" spans="1:22" ht="13.5" x14ac:dyDescent="0.25">
      <c r="A409" s="3">
        <f>RSI!A409</f>
        <v>42898</v>
      </c>
      <c r="B409" s="2">
        <f>RSI!B409</f>
        <v>4.2397</v>
      </c>
      <c r="C409" s="2">
        <f>RSI!I409</f>
        <v>61.554386742886443</v>
      </c>
      <c r="D409" s="2">
        <f>MACD!E409</f>
        <v>-0.13942476188024067</v>
      </c>
      <c r="E409" s="2">
        <f>MACD!F409</f>
        <v>-2.2448480764133083E-2</v>
      </c>
      <c r="F409" s="2">
        <f>'Moving Avg'!D409</f>
        <v>4.1713800000000001</v>
      </c>
      <c r="G409" s="2">
        <f>'Moving Avg'!F409</f>
        <v>3.9256900000000003</v>
      </c>
      <c r="H409" s="2">
        <f>'Moving Avg'!G409</f>
        <v>4.088890000000001</v>
      </c>
      <c r="I409" s="2">
        <f>'Moving Avg'!H409</f>
        <v>5.2961325000000024</v>
      </c>
      <c r="J409" s="5" t="str">
        <f>OBV!F409</f>
        <v>BEARISH</v>
      </c>
      <c r="K409" s="5" t="str">
        <f>OBV!G409</f>
        <v>NEUTRAL</v>
      </c>
      <c r="L409" s="5" t="str">
        <f>OBV!H409</f>
        <v>BEARISH DIVERGENCE</v>
      </c>
      <c r="M409" s="7">
        <f t="shared" si="60"/>
        <v>25</v>
      </c>
      <c r="N409" s="7">
        <f t="shared" si="61"/>
        <v>100</v>
      </c>
      <c r="O409" s="7">
        <f t="shared" si="62"/>
        <v>0</v>
      </c>
      <c r="P409" s="7">
        <f t="shared" si="63"/>
        <v>16.5</v>
      </c>
      <c r="Q409" s="8">
        <f t="shared" si="64"/>
        <v>46.225000000000001</v>
      </c>
      <c r="R409" s="8">
        <f t="shared" si="65"/>
        <v>29.125</v>
      </c>
      <c r="S409" s="8">
        <f t="shared" si="66"/>
        <v>26.175000000000001</v>
      </c>
      <c r="T409" s="8">
        <f t="shared" si="67"/>
        <v>35.375</v>
      </c>
      <c r="U409" s="7">
        <f t="shared" si="68"/>
        <v>33.841666666666661</v>
      </c>
      <c r="V409" s="7">
        <f t="shared" si="69"/>
        <v>34.224999999999994</v>
      </c>
    </row>
    <row r="410" spans="1:22" ht="13.5" x14ac:dyDescent="0.25">
      <c r="A410" s="3">
        <f>RSI!A410</f>
        <v>42899</v>
      </c>
      <c r="B410" s="2">
        <f>RSI!B410</f>
        <v>4.1288</v>
      </c>
      <c r="C410" s="2">
        <f>RSI!I410</f>
        <v>55.345034964174168</v>
      </c>
      <c r="D410" s="2">
        <f>MACD!E410</f>
        <v>-0.17191045331278554</v>
      </c>
      <c r="E410" s="2">
        <f>MACD!F410</f>
        <v>-5.234087527386358E-2</v>
      </c>
      <c r="F410" s="2">
        <f>'Moving Avg'!D410</f>
        <v>4.17936</v>
      </c>
      <c r="G410" s="2">
        <f>'Moving Avg'!F410</f>
        <v>3.9325649999999994</v>
      </c>
      <c r="H410" s="2">
        <f>'Moving Avg'!G410</f>
        <v>4.0911960000000001</v>
      </c>
      <c r="I410" s="2">
        <f>'Moving Avg'!H410</f>
        <v>5.2836705000000022</v>
      </c>
      <c r="J410" s="5" t="str">
        <f>OBV!F410</f>
        <v>BEARISH</v>
      </c>
      <c r="K410" s="5" t="str">
        <f>OBV!G410</f>
        <v>NEUTRAL</v>
      </c>
      <c r="L410" s="5" t="str">
        <f>OBV!H410</f>
        <v>BEARISH DIVERGENCE</v>
      </c>
      <c r="M410" s="7">
        <f t="shared" si="60"/>
        <v>25</v>
      </c>
      <c r="N410" s="7">
        <f t="shared" si="61"/>
        <v>100</v>
      </c>
      <c r="O410" s="7">
        <f t="shared" si="62"/>
        <v>0</v>
      </c>
      <c r="P410" s="7">
        <f t="shared" si="63"/>
        <v>16.5</v>
      </c>
      <c r="Q410" s="8">
        <f t="shared" si="64"/>
        <v>46.225000000000001</v>
      </c>
      <c r="R410" s="8">
        <f t="shared" si="65"/>
        <v>29.125</v>
      </c>
      <c r="S410" s="8">
        <f t="shared" si="66"/>
        <v>26.175000000000001</v>
      </c>
      <c r="T410" s="8">
        <f t="shared" si="67"/>
        <v>35.375</v>
      </c>
      <c r="U410" s="7">
        <f t="shared" si="68"/>
        <v>33.841666666666661</v>
      </c>
      <c r="V410" s="7">
        <f t="shared" si="69"/>
        <v>34.224999999999994</v>
      </c>
    </row>
    <row r="411" spans="1:22" ht="13.5" x14ac:dyDescent="0.25">
      <c r="A411" s="3">
        <f>RSI!A411</f>
        <v>42900</v>
      </c>
      <c r="B411" s="2">
        <f>RSI!B411</f>
        <v>4.0134999999999996</v>
      </c>
      <c r="C411" s="2">
        <f>RSI!I411</f>
        <v>49.728423388456243</v>
      </c>
      <c r="D411" s="2">
        <f>MACD!E411</f>
        <v>-0.1738236251951184</v>
      </c>
      <c r="E411" s="2">
        <f>MACD!F411</f>
        <v>-7.6637425258114553E-2</v>
      </c>
      <c r="F411" s="2">
        <f>'Moving Avg'!D411</f>
        <v>4.1279200000000005</v>
      </c>
      <c r="G411" s="2">
        <f>'Moving Avg'!F411</f>
        <v>3.9358899999999992</v>
      </c>
      <c r="H411" s="2">
        <f>'Moving Avg'!G411</f>
        <v>4.0881799999999995</v>
      </c>
      <c r="I411" s="2">
        <f>'Moving Avg'!H411</f>
        <v>5.2704990000000009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  <c r="M411" s="7">
        <f t="shared" si="60"/>
        <v>25</v>
      </c>
      <c r="N411" s="7">
        <f t="shared" si="61"/>
        <v>100</v>
      </c>
      <c r="O411" s="7">
        <f t="shared" si="62"/>
        <v>0</v>
      </c>
      <c r="P411" s="7">
        <f t="shared" si="63"/>
        <v>0</v>
      </c>
      <c r="Q411" s="8">
        <f t="shared" si="64"/>
        <v>43.75</v>
      </c>
      <c r="R411" s="8">
        <f t="shared" si="65"/>
        <v>25</v>
      </c>
      <c r="S411" s="8">
        <f t="shared" si="66"/>
        <v>18.75</v>
      </c>
      <c r="T411" s="8">
        <f t="shared" si="67"/>
        <v>31.25</v>
      </c>
      <c r="U411" s="7">
        <f t="shared" si="68"/>
        <v>29.166666666666668</v>
      </c>
      <c r="V411" s="7">
        <f t="shared" si="69"/>
        <v>29.6875</v>
      </c>
    </row>
    <row r="412" spans="1:22" ht="13.5" x14ac:dyDescent="0.25">
      <c r="A412" s="3">
        <f>RSI!A412</f>
        <v>42901</v>
      </c>
      <c r="B412" s="2">
        <f>RSI!B412</f>
        <v>3.8361000000000001</v>
      </c>
      <c r="C412" s="2">
        <f>RSI!I412</f>
        <v>42.570127203196172</v>
      </c>
      <c r="D412" s="2">
        <f>MACD!E412</f>
        <v>-0.16364193792121817</v>
      </c>
      <c r="E412" s="2">
        <f>MACD!F412</f>
        <v>-9.4038327790735288E-2</v>
      </c>
      <c r="F412" s="2">
        <f>'Moving Avg'!D412</f>
        <v>4.0685000000000002</v>
      </c>
      <c r="G412" s="2">
        <f>'Moving Avg'!F412</f>
        <v>3.9341149999999998</v>
      </c>
      <c r="H412" s="2">
        <f>'Moving Avg'!G412</f>
        <v>4.0817939999999995</v>
      </c>
      <c r="I412" s="2">
        <f>'Moving Avg'!H412</f>
        <v>5.2565295000000001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  <c r="M412" s="7">
        <f t="shared" si="60"/>
        <v>25</v>
      </c>
      <c r="N412" s="7">
        <f t="shared" si="61"/>
        <v>100</v>
      </c>
      <c r="O412" s="7">
        <f t="shared" si="62"/>
        <v>0</v>
      </c>
      <c r="P412" s="7">
        <f t="shared" si="63"/>
        <v>0</v>
      </c>
      <c r="Q412" s="8">
        <f t="shared" si="64"/>
        <v>43.75</v>
      </c>
      <c r="R412" s="8">
        <f t="shared" si="65"/>
        <v>25</v>
      </c>
      <c r="S412" s="8">
        <f t="shared" si="66"/>
        <v>18.75</v>
      </c>
      <c r="T412" s="8">
        <f t="shared" si="67"/>
        <v>31.25</v>
      </c>
      <c r="U412" s="7">
        <f t="shared" si="68"/>
        <v>29.166666666666668</v>
      </c>
      <c r="V412" s="7">
        <f t="shared" si="69"/>
        <v>29.6875</v>
      </c>
    </row>
    <row r="413" spans="1:22" ht="13.5" x14ac:dyDescent="0.25">
      <c r="A413" s="3">
        <f>RSI!A413</f>
        <v>42902</v>
      </c>
      <c r="B413" s="2">
        <f>RSI!B413</f>
        <v>3.8405</v>
      </c>
      <c r="C413" s="2">
        <f>RSI!I413</f>
        <v>42.790095423646008</v>
      </c>
      <c r="D413" s="2">
        <f>MACD!E413</f>
        <v>-0.15632361384142479</v>
      </c>
      <c r="E413" s="2">
        <f>MACD!F413</f>
        <v>-0.10649538500087319</v>
      </c>
      <c r="F413" s="2">
        <f>'Moving Avg'!D413</f>
        <v>4.0117199999999995</v>
      </c>
      <c r="G413" s="2">
        <f>'Moving Avg'!F413</f>
        <v>3.9301200000000001</v>
      </c>
      <c r="H413" s="2">
        <f>'Moving Avg'!G413</f>
        <v>4.0752299999999995</v>
      </c>
      <c r="I413" s="2">
        <f>'Moving Avg'!H413</f>
        <v>5.2431360000000016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25</v>
      </c>
      <c r="N413" s="7">
        <f t="shared" si="61"/>
        <v>100</v>
      </c>
      <c r="O413" s="7">
        <f t="shared" si="62"/>
        <v>0</v>
      </c>
      <c r="P413" s="7">
        <f t="shared" si="63"/>
        <v>16.5</v>
      </c>
      <c r="Q413" s="8">
        <f t="shared" si="64"/>
        <v>46.225000000000001</v>
      </c>
      <c r="R413" s="8">
        <f t="shared" si="65"/>
        <v>29.125</v>
      </c>
      <c r="S413" s="8">
        <f t="shared" si="66"/>
        <v>26.175000000000001</v>
      </c>
      <c r="T413" s="8">
        <f t="shared" si="67"/>
        <v>35.375</v>
      </c>
      <c r="U413" s="7">
        <f t="shared" si="68"/>
        <v>33.841666666666661</v>
      </c>
      <c r="V413" s="7">
        <f t="shared" si="69"/>
        <v>34.224999999999994</v>
      </c>
    </row>
    <row r="414" spans="1:22" ht="13.5" x14ac:dyDescent="0.25">
      <c r="A414" s="3">
        <f>RSI!A414</f>
        <v>42905</v>
      </c>
      <c r="B414" s="2">
        <f>RSI!B414</f>
        <v>3.9470000000000001</v>
      </c>
      <c r="C414" s="2">
        <f>RSI!I414</f>
        <v>47.983420326774983</v>
      </c>
      <c r="D414" s="2">
        <f>MACD!E414</f>
        <v>-0.14340442986048796</v>
      </c>
      <c r="E414" s="2">
        <f>MACD!F414</f>
        <v>-0.11387719397279614</v>
      </c>
      <c r="F414" s="2">
        <f>'Moving Avg'!D414</f>
        <v>3.9531799999999997</v>
      </c>
      <c r="G414" s="2">
        <f>'Moving Avg'!F414</f>
        <v>3.9361100000000007</v>
      </c>
      <c r="H414" s="2">
        <f>'Moving Avg'!G414</f>
        <v>4.0697319999999992</v>
      </c>
      <c r="I414" s="2">
        <f>'Moving Avg'!H414</f>
        <v>5.2302750000000016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100</v>
      </c>
      <c r="O414" s="7">
        <f t="shared" si="62"/>
        <v>0</v>
      </c>
      <c r="P414" s="7">
        <f t="shared" si="63"/>
        <v>16.5</v>
      </c>
      <c r="Q414" s="8">
        <f t="shared" si="64"/>
        <v>46.225000000000001</v>
      </c>
      <c r="R414" s="8">
        <f t="shared" si="65"/>
        <v>29.125</v>
      </c>
      <c r="S414" s="8">
        <f t="shared" si="66"/>
        <v>26.175000000000001</v>
      </c>
      <c r="T414" s="8">
        <f t="shared" si="67"/>
        <v>35.375</v>
      </c>
      <c r="U414" s="7">
        <f t="shared" si="68"/>
        <v>33.841666666666661</v>
      </c>
      <c r="V414" s="7">
        <f t="shared" si="69"/>
        <v>34.224999999999994</v>
      </c>
    </row>
    <row r="415" spans="1:22" ht="13.5" x14ac:dyDescent="0.25">
      <c r="A415" s="3">
        <f>RSI!A415</f>
        <v>42906</v>
      </c>
      <c r="B415" s="2">
        <f>RSI!B415</f>
        <v>4.0622999999999996</v>
      </c>
      <c r="C415" s="2">
        <f>RSI!I415</f>
        <v>52.961813815185685</v>
      </c>
      <c r="D415" s="2">
        <f>MACD!E415</f>
        <v>-0.11140672811063146</v>
      </c>
      <c r="E415" s="2">
        <f>MACD!F415</f>
        <v>-0.11338310080036321</v>
      </c>
      <c r="F415" s="2">
        <f>'Moving Avg'!D415</f>
        <v>3.93988</v>
      </c>
      <c r="G415" s="2">
        <f>'Moving Avg'!F415</f>
        <v>3.94476</v>
      </c>
      <c r="H415" s="2">
        <f>'Moving Avg'!G415</f>
        <v>4.0628139999999995</v>
      </c>
      <c r="I415" s="2">
        <f>'Moving Avg'!H415</f>
        <v>5.2175470000000006</v>
      </c>
      <c r="J415" s="5" t="str">
        <f>OBV!F415</f>
        <v>BULLISH</v>
      </c>
      <c r="K415" s="5" t="str">
        <f>OBV!G415</f>
        <v>NEUTRAL</v>
      </c>
      <c r="L415" s="5" t="str">
        <f>OBV!H415</f>
        <v>BULLISH DIVERGENCE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66.5</v>
      </c>
      <c r="Q415" s="8">
        <f t="shared" si="64"/>
        <v>18.725000000000001</v>
      </c>
      <c r="R415" s="8">
        <f t="shared" si="65"/>
        <v>21.625</v>
      </c>
      <c r="S415" s="8">
        <f t="shared" si="66"/>
        <v>33.674999999999997</v>
      </c>
      <c r="T415" s="8">
        <f t="shared" si="67"/>
        <v>22.875</v>
      </c>
      <c r="U415" s="7">
        <f t="shared" si="68"/>
        <v>24.675000000000001</v>
      </c>
      <c r="V415" s="7">
        <f t="shared" si="69"/>
        <v>24.225000000000001</v>
      </c>
    </row>
    <row r="416" spans="1:22" ht="13.5" x14ac:dyDescent="0.25">
      <c r="A416" s="3">
        <f>RSI!A416</f>
        <v>42907</v>
      </c>
      <c r="B416" s="2">
        <f>RSI!B416</f>
        <v>4.1243999999999996</v>
      </c>
      <c r="C416" s="2">
        <f>RSI!I416</f>
        <v>55.43570959582442</v>
      </c>
      <c r="D416" s="2">
        <f>MACD!E416</f>
        <v>-6.1395346647232341E-2</v>
      </c>
      <c r="E416" s="2">
        <f>MACD!F416</f>
        <v>-0.10298554996973705</v>
      </c>
      <c r="F416" s="2">
        <f>'Moving Avg'!D416</f>
        <v>3.9620599999999997</v>
      </c>
      <c r="G416" s="2">
        <f>'Moving Avg'!F416</f>
        <v>3.9571799999999997</v>
      </c>
      <c r="H416" s="2">
        <f>'Moving Avg'!G416</f>
        <v>4.0548320000000002</v>
      </c>
      <c r="I416" s="2">
        <f>'Moving Avg'!H416</f>
        <v>5.2040210000000009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100</v>
      </c>
      <c r="Q416" s="8">
        <f t="shared" si="64"/>
        <v>23.75</v>
      </c>
      <c r="R416" s="8">
        <f t="shared" si="65"/>
        <v>30</v>
      </c>
      <c r="S416" s="8">
        <f t="shared" si="66"/>
        <v>48.75</v>
      </c>
      <c r="T416" s="8">
        <f t="shared" si="67"/>
        <v>31.25</v>
      </c>
      <c r="U416" s="7">
        <f t="shared" si="68"/>
        <v>34.166666666666664</v>
      </c>
      <c r="V416" s="7">
        <f t="shared" si="69"/>
        <v>33.4375</v>
      </c>
    </row>
    <row r="417" spans="1:22" ht="13.5" x14ac:dyDescent="0.25">
      <c r="A417" s="3">
        <f>RSI!A417</f>
        <v>42908</v>
      </c>
      <c r="B417" s="2">
        <f>RSI!B417</f>
        <v>3.9912999999999998</v>
      </c>
      <c r="C417" s="2">
        <f>RSI!I417</f>
        <v>49.434582280676608</v>
      </c>
      <c r="D417" s="2">
        <f>MACD!E417</f>
        <v>-3.1140328729785338E-2</v>
      </c>
      <c r="E417" s="2">
        <f>MACD!F417</f>
        <v>-8.8616505721746716E-2</v>
      </c>
      <c r="F417" s="2">
        <f>'Moving Avg'!D417</f>
        <v>3.9930999999999996</v>
      </c>
      <c r="G417" s="2">
        <f>'Moving Avg'!F417</f>
        <v>3.9649399999999995</v>
      </c>
      <c r="H417" s="2">
        <f>'Moving Avg'!G417</f>
        <v>4.0452519999999996</v>
      </c>
      <c r="I417" s="2">
        <f>'Moving Avg'!H417</f>
        <v>5.1898075000000006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100</v>
      </c>
      <c r="Q417" s="8">
        <f t="shared" si="64"/>
        <v>23.75</v>
      </c>
      <c r="R417" s="8">
        <f t="shared" si="65"/>
        <v>30</v>
      </c>
      <c r="S417" s="8">
        <f t="shared" si="66"/>
        <v>48.75</v>
      </c>
      <c r="T417" s="8">
        <f t="shared" si="67"/>
        <v>31.25</v>
      </c>
      <c r="U417" s="7">
        <f t="shared" si="68"/>
        <v>34.166666666666664</v>
      </c>
      <c r="V417" s="7">
        <f t="shared" si="69"/>
        <v>33.4375</v>
      </c>
    </row>
    <row r="418" spans="1:22" ht="13.5" x14ac:dyDescent="0.25">
      <c r="A418" s="3">
        <f>RSI!A418</f>
        <v>42909</v>
      </c>
      <c r="B418" s="2">
        <f>RSI!B418</f>
        <v>3.9958</v>
      </c>
      <c r="C418" s="2">
        <f>RSI!I418</f>
        <v>49.63310378619969</v>
      </c>
      <c r="D418" s="2">
        <f>MACD!E418</f>
        <v>-7.1514647918453633E-3</v>
      </c>
      <c r="E418" s="2">
        <f>MACD!F418</f>
        <v>-7.2323497535766459E-2</v>
      </c>
      <c r="F418" s="2">
        <f>'Moving Avg'!D418</f>
        <v>4.0241600000000002</v>
      </c>
      <c r="G418" s="2">
        <f>'Moving Avg'!F418</f>
        <v>3.9793549999999995</v>
      </c>
      <c r="H418" s="2">
        <f>'Moving Avg'!G418</f>
        <v>4.038246</v>
      </c>
      <c r="I418" s="2">
        <f>'Moving Avg'!H418</f>
        <v>5.1765254999999994</v>
      </c>
      <c r="J418" s="5" t="str">
        <f>OBV!F418</f>
        <v>BULLISH</v>
      </c>
      <c r="K418" s="5" t="str">
        <f>OBV!G418</f>
        <v>STRONG</v>
      </c>
      <c r="L418" s="5" t="str">
        <f>OBV!H418</f>
        <v>CONFIRMED BULLISH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100</v>
      </c>
      <c r="Q418" s="8">
        <f t="shared" si="64"/>
        <v>23.75</v>
      </c>
      <c r="R418" s="8">
        <f t="shared" si="65"/>
        <v>30</v>
      </c>
      <c r="S418" s="8">
        <f t="shared" si="66"/>
        <v>48.75</v>
      </c>
      <c r="T418" s="8">
        <f t="shared" si="67"/>
        <v>31.25</v>
      </c>
      <c r="U418" s="7">
        <f t="shared" si="68"/>
        <v>34.166666666666664</v>
      </c>
      <c r="V418" s="7">
        <f t="shared" si="69"/>
        <v>33.4375</v>
      </c>
    </row>
    <row r="419" spans="1:22" ht="13.5" x14ac:dyDescent="0.25">
      <c r="A419" s="3">
        <f>RSI!A419</f>
        <v>42914</v>
      </c>
      <c r="B419" s="2">
        <f>RSI!B419</f>
        <v>3.9470000000000001</v>
      </c>
      <c r="C419" s="2">
        <f>RSI!I419</f>
        <v>47.457159876076119</v>
      </c>
      <c r="D419" s="2">
        <f>MACD!E419</f>
        <v>3.4543530769695519E-2</v>
      </c>
      <c r="E419" s="2">
        <f>MACD!F419</f>
        <v>-5.0950091874674065E-2</v>
      </c>
      <c r="F419" s="2">
        <f>'Moving Avg'!D419</f>
        <v>4.0241599999999993</v>
      </c>
      <c r="G419" s="2">
        <f>'Moving Avg'!F419</f>
        <v>3.9911099999999999</v>
      </c>
      <c r="H419" s="2">
        <f>'Moving Avg'!G419</f>
        <v>4.0303520000000006</v>
      </c>
      <c r="I419" s="2">
        <f>'Moving Avg'!H419</f>
        <v>5.1629994999999997</v>
      </c>
      <c r="J419" s="5" t="str">
        <f>OBV!F419</f>
        <v>BULLISH</v>
      </c>
      <c r="K419" s="5" t="str">
        <f>OBV!G419</f>
        <v>STRONG</v>
      </c>
      <c r="L419" s="5" t="str">
        <f>OBV!H419</f>
        <v>NEUTRAL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66</v>
      </c>
      <c r="Q419" s="8">
        <f t="shared" si="64"/>
        <v>18.649999999999999</v>
      </c>
      <c r="R419" s="8">
        <f t="shared" si="65"/>
        <v>21.5</v>
      </c>
      <c r="S419" s="8">
        <f t="shared" si="66"/>
        <v>33.450000000000003</v>
      </c>
      <c r="T419" s="8">
        <f t="shared" si="67"/>
        <v>22.75</v>
      </c>
      <c r="U419" s="7">
        <f t="shared" si="68"/>
        <v>24.533333333333331</v>
      </c>
      <c r="V419" s="7">
        <f t="shared" si="69"/>
        <v>24.087499999999999</v>
      </c>
    </row>
    <row r="420" spans="1:22" ht="13.5" x14ac:dyDescent="0.25">
      <c r="A420" s="3">
        <f>RSI!A420</f>
        <v>42915</v>
      </c>
      <c r="B420" s="2">
        <f>RSI!B420</f>
        <v>3.7696000000000001</v>
      </c>
      <c r="C420" s="2">
        <f>RSI!I420</f>
        <v>40.505223736439163</v>
      </c>
      <c r="D420" s="2">
        <f>MACD!E420</f>
        <v>6.6231706428797832E-2</v>
      </c>
      <c r="E420" s="2">
        <f>MACD!F420</f>
        <v>-2.7513732213979691E-2</v>
      </c>
      <c r="F420" s="2">
        <f>'Moving Avg'!D420</f>
        <v>3.9656199999999999</v>
      </c>
      <c r="G420" s="2">
        <f>'Moving Avg'!F420</f>
        <v>3.99377</v>
      </c>
      <c r="H420" s="2">
        <f>'Moving Avg'!G420</f>
        <v>4.0213939999999999</v>
      </c>
      <c r="I420" s="2">
        <f>'Moving Avg'!H420</f>
        <v>5.1488080000000016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66.5</v>
      </c>
      <c r="Q420" s="8">
        <f t="shared" si="64"/>
        <v>18.725000000000001</v>
      </c>
      <c r="R420" s="8">
        <f t="shared" si="65"/>
        <v>21.625</v>
      </c>
      <c r="S420" s="8">
        <f t="shared" si="66"/>
        <v>33.674999999999997</v>
      </c>
      <c r="T420" s="8">
        <f t="shared" si="67"/>
        <v>22.875</v>
      </c>
      <c r="U420" s="7">
        <f t="shared" si="68"/>
        <v>24.675000000000001</v>
      </c>
      <c r="V420" s="7">
        <f t="shared" si="69"/>
        <v>24.225000000000001</v>
      </c>
    </row>
    <row r="421" spans="1:22" ht="13.5" x14ac:dyDescent="0.25">
      <c r="A421" s="3">
        <f>RSI!A421</f>
        <v>42916</v>
      </c>
      <c r="B421" s="2">
        <f>RSI!B421</f>
        <v>3.9912999999999998</v>
      </c>
      <c r="C421" s="2">
        <f>RSI!I421</f>
        <v>50.303064944186829</v>
      </c>
      <c r="D421" s="2">
        <f>MACD!E421</f>
        <v>6.0236610931754697E-2</v>
      </c>
      <c r="E421" s="2">
        <f>MACD!F421</f>
        <v>-9.9636635848328117E-3</v>
      </c>
      <c r="F421" s="2">
        <f>'Moving Avg'!D421</f>
        <v>3.9390000000000001</v>
      </c>
      <c r="G421" s="2">
        <f>'Moving Avg'!F421</f>
        <v>4.0017499999999995</v>
      </c>
      <c r="H421" s="2">
        <f>'Moving Avg'!G421</f>
        <v>4.0169579999999998</v>
      </c>
      <c r="I421" s="2">
        <f>'Moving Avg'!H421</f>
        <v>5.1348380000000011</v>
      </c>
      <c r="J421" s="5" t="str">
        <f>OBV!F421</f>
        <v>BULLISH</v>
      </c>
      <c r="K421" s="5" t="str">
        <f>OBV!G421</f>
        <v>NEUTRAL</v>
      </c>
      <c r="L421" s="5" t="str">
        <f>OBV!H421</f>
        <v>BULLISH DIVERGENCE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66.5</v>
      </c>
      <c r="Q421" s="8">
        <f t="shared" si="64"/>
        <v>18.725000000000001</v>
      </c>
      <c r="R421" s="8">
        <f t="shared" si="65"/>
        <v>21.625</v>
      </c>
      <c r="S421" s="8">
        <f t="shared" si="66"/>
        <v>33.674999999999997</v>
      </c>
      <c r="T421" s="8">
        <f t="shared" si="67"/>
        <v>22.875</v>
      </c>
      <c r="U421" s="7">
        <f t="shared" si="68"/>
        <v>24.675000000000001</v>
      </c>
      <c r="V421" s="7">
        <f t="shared" si="69"/>
        <v>24.225000000000001</v>
      </c>
    </row>
    <row r="422" spans="1:22" ht="13.5" x14ac:dyDescent="0.25">
      <c r="A422" s="3">
        <f>RSI!A422</f>
        <v>42919</v>
      </c>
      <c r="B422" s="2">
        <f>RSI!B422</f>
        <v>3.9691000000000001</v>
      </c>
      <c r="C422" s="2">
        <f>RSI!I422</f>
        <v>49.425310708572233</v>
      </c>
      <c r="D422" s="2">
        <f>MACD!E422</f>
        <v>2.9458269890689337E-2</v>
      </c>
      <c r="E422" s="2">
        <f>MACD!F422</f>
        <v>-2.0792768897283827E-3</v>
      </c>
      <c r="F422" s="2">
        <f>'Moving Avg'!D422</f>
        <v>3.9345600000000003</v>
      </c>
      <c r="G422" s="2">
        <f>'Moving Avg'!F422</f>
        <v>4.0090649999999997</v>
      </c>
      <c r="H422" s="2">
        <f>'Moving Avg'!G422</f>
        <v>4.0113700000000003</v>
      </c>
      <c r="I422" s="2">
        <f>'Moving Avg'!H422</f>
        <v>5.1214445000000008</v>
      </c>
      <c r="J422" s="5" t="str">
        <f>OBV!F422</f>
        <v>BULLISH</v>
      </c>
      <c r="K422" s="5" t="str">
        <f>OBV!G422</f>
        <v>NEUTRAL</v>
      </c>
      <c r="L422" s="5" t="str">
        <f>OBV!H422</f>
        <v>BULLISH DIVERGENCE</v>
      </c>
      <c r="M422" s="7">
        <f t="shared" si="60"/>
        <v>25</v>
      </c>
      <c r="N422" s="7">
        <f t="shared" si="61"/>
        <v>0</v>
      </c>
      <c r="O422" s="7">
        <f t="shared" si="62"/>
        <v>0</v>
      </c>
      <c r="P422" s="7">
        <f t="shared" si="63"/>
        <v>66.5</v>
      </c>
      <c r="Q422" s="8">
        <f t="shared" si="64"/>
        <v>18.725000000000001</v>
      </c>
      <c r="R422" s="8">
        <f t="shared" si="65"/>
        <v>21.625</v>
      </c>
      <c r="S422" s="8">
        <f t="shared" si="66"/>
        <v>33.674999999999997</v>
      </c>
      <c r="T422" s="8">
        <f t="shared" si="67"/>
        <v>22.875</v>
      </c>
      <c r="U422" s="7">
        <f t="shared" si="68"/>
        <v>24.675000000000001</v>
      </c>
      <c r="V422" s="7">
        <f t="shared" si="69"/>
        <v>24.225000000000001</v>
      </c>
    </row>
    <row r="423" spans="1:22" ht="13.5" x14ac:dyDescent="0.25">
      <c r="A423" s="3">
        <f>RSI!A423</f>
        <v>42920</v>
      </c>
      <c r="B423" s="2">
        <f>RSI!B423</f>
        <v>3.9291999999999998</v>
      </c>
      <c r="C423" s="2">
        <f>RSI!I423</f>
        <v>47.81055482808808</v>
      </c>
      <c r="D423" s="2">
        <f>MACD!E423</f>
        <v>7.1252873668843364E-3</v>
      </c>
      <c r="E423" s="2">
        <f>MACD!F423</f>
        <v>-2.3836403840583886E-4</v>
      </c>
      <c r="F423" s="2">
        <f>'Moving Avg'!D423</f>
        <v>3.9212400000000001</v>
      </c>
      <c r="G423" s="2">
        <f>'Moving Avg'!F423</f>
        <v>4.0150499999999996</v>
      </c>
      <c r="H423" s="2">
        <f>'Moving Avg'!G423</f>
        <v>4.0046280000000003</v>
      </c>
      <c r="I423" s="2">
        <f>'Moving Avg'!H423</f>
        <v>5.1080510000000015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  <c r="M423" s="7">
        <f t="shared" si="60"/>
        <v>25</v>
      </c>
      <c r="N423" s="7">
        <f t="shared" si="61"/>
        <v>0</v>
      </c>
      <c r="O423" s="7">
        <f t="shared" si="62"/>
        <v>0</v>
      </c>
      <c r="P423" s="7">
        <f t="shared" si="63"/>
        <v>16.5</v>
      </c>
      <c r="Q423" s="8">
        <f t="shared" si="64"/>
        <v>11.225</v>
      </c>
      <c r="R423" s="8">
        <f t="shared" si="65"/>
        <v>9.125</v>
      </c>
      <c r="S423" s="8">
        <f t="shared" si="66"/>
        <v>11.175000000000001</v>
      </c>
      <c r="T423" s="8">
        <f t="shared" si="67"/>
        <v>10.375</v>
      </c>
      <c r="U423" s="7">
        <f t="shared" si="68"/>
        <v>10.508333333333335</v>
      </c>
      <c r="V423" s="7">
        <f t="shared" si="69"/>
        <v>10.475000000000001</v>
      </c>
    </row>
    <row r="424" spans="1:22" ht="13.5" x14ac:dyDescent="0.25">
      <c r="A424" s="3">
        <f>RSI!A424</f>
        <v>42921</v>
      </c>
      <c r="B424" s="2">
        <f>RSI!B424</f>
        <v>3.8138999999999998</v>
      </c>
      <c r="C424" s="2">
        <f>RSI!I424</f>
        <v>43.398201394959749</v>
      </c>
      <c r="D424" s="2">
        <f>MACD!E424</f>
        <v>1.3461266445192077E-2</v>
      </c>
      <c r="E424" s="2">
        <f>MACD!F424</f>
        <v>2.5015620583137446E-3</v>
      </c>
      <c r="F424" s="2">
        <f>'Moving Avg'!D424</f>
        <v>3.8946199999999997</v>
      </c>
      <c r="G424" s="2">
        <f>'Moving Avg'!F424</f>
        <v>4.0108350000000002</v>
      </c>
      <c r="H424" s="2">
        <f>'Moving Avg'!G424</f>
        <v>3.9966439999999999</v>
      </c>
      <c r="I424" s="2">
        <f>'Moving Avg'!H424</f>
        <v>5.0947465000000003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25</v>
      </c>
      <c r="N424" s="7">
        <f t="shared" si="61"/>
        <v>0</v>
      </c>
      <c r="O424" s="7">
        <f t="shared" si="62"/>
        <v>0</v>
      </c>
      <c r="P424" s="7">
        <f t="shared" si="63"/>
        <v>16.5</v>
      </c>
      <c r="Q424" s="8">
        <f t="shared" si="64"/>
        <v>11.225</v>
      </c>
      <c r="R424" s="8">
        <f t="shared" si="65"/>
        <v>9.125</v>
      </c>
      <c r="S424" s="8">
        <f t="shared" si="66"/>
        <v>11.175000000000001</v>
      </c>
      <c r="T424" s="8">
        <f t="shared" si="67"/>
        <v>10.375</v>
      </c>
      <c r="U424" s="7">
        <f t="shared" si="68"/>
        <v>10.508333333333335</v>
      </c>
      <c r="V424" s="7">
        <f t="shared" si="69"/>
        <v>10.475000000000001</v>
      </c>
    </row>
    <row r="425" spans="1:22" ht="13.5" x14ac:dyDescent="0.25">
      <c r="A425" s="3">
        <f>RSI!A425</f>
        <v>42922</v>
      </c>
      <c r="B425" s="2">
        <f>RSI!B425</f>
        <v>3.6808999999999998</v>
      </c>
      <c r="C425" s="2">
        <f>RSI!I425</f>
        <v>38.934564605252724</v>
      </c>
      <c r="D425" s="2">
        <f>MACD!E425</f>
        <v>4.7379070378963828E-2</v>
      </c>
      <c r="E425" s="2">
        <f>MACD!F425</f>
        <v>1.1477063722443764E-2</v>
      </c>
      <c r="F425" s="2">
        <f>'Moving Avg'!D425</f>
        <v>3.8768799999999999</v>
      </c>
      <c r="G425" s="2">
        <f>'Moving Avg'!F425</f>
        <v>3.9904350000000002</v>
      </c>
      <c r="H425" s="2">
        <f>'Moving Avg'!G425</f>
        <v>3.9851140000000003</v>
      </c>
      <c r="I425" s="2">
        <f>'Moving Avg'!H425</f>
        <v>5.0805550000000004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25</v>
      </c>
      <c r="N425" s="7">
        <f t="shared" si="61"/>
        <v>0</v>
      </c>
      <c r="O425" s="7">
        <f t="shared" si="62"/>
        <v>0</v>
      </c>
      <c r="P425" s="7">
        <f t="shared" si="63"/>
        <v>16.5</v>
      </c>
      <c r="Q425" s="8">
        <f t="shared" si="64"/>
        <v>11.225</v>
      </c>
      <c r="R425" s="8">
        <f t="shared" si="65"/>
        <v>9.125</v>
      </c>
      <c r="S425" s="8">
        <f t="shared" si="66"/>
        <v>11.175000000000001</v>
      </c>
      <c r="T425" s="8">
        <f t="shared" si="67"/>
        <v>10.375</v>
      </c>
      <c r="U425" s="7">
        <f t="shared" si="68"/>
        <v>10.508333333333335</v>
      </c>
      <c r="V425" s="7">
        <f t="shared" si="69"/>
        <v>10.475000000000001</v>
      </c>
    </row>
    <row r="426" spans="1:22" ht="13.5" x14ac:dyDescent="0.25">
      <c r="A426" s="3">
        <f>RSI!A426</f>
        <v>42923</v>
      </c>
      <c r="B426" s="2">
        <f>RSI!B426</f>
        <v>3.7650999999999999</v>
      </c>
      <c r="C426" s="2">
        <f>RSI!I426</f>
        <v>42.936074502777181</v>
      </c>
      <c r="D426" s="2">
        <f>MACD!E426</f>
        <v>8.1076163827029646E-2</v>
      </c>
      <c r="E426" s="2">
        <f>MACD!F426</f>
        <v>2.5396883743360941E-2</v>
      </c>
      <c r="F426" s="2">
        <f>'Moving Avg'!D426</f>
        <v>3.8316399999999993</v>
      </c>
      <c r="G426" s="2">
        <f>'Moving Avg'!F426</f>
        <v>3.9651550000000007</v>
      </c>
      <c r="H426" s="2">
        <f>'Moving Avg'!G426</f>
        <v>3.9752679999999998</v>
      </c>
      <c r="I426" s="2">
        <f>'Moving Avg'!H426</f>
        <v>5.0667845000000007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  <c r="M426" s="7">
        <f t="shared" si="60"/>
        <v>25</v>
      </c>
      <c r="N426" s="7">
        <f t="shared" si="61"/>
        <v>0</v>
      </c>
      <c r="O426" s="7">
        <f t="shared" si="62"/>
        <v>0</v>
      </c>
      <c r="P426" s="7">
        <f t="shared" si="63"/>
        <v>16.5</v>
      </c>
      <c r="Q426" s="8">
        <f t="shared" si="64"/>
        <v>11.225</v>
      </c>
      <c r="R426" s="8">
        <f t="shared" si="65"/>
        <v>9.125</v>
      </c>
      <c r="S426" s="8">
        <f t="shared" si="66"/>
        <v>11.175000000000001</v>
      </c>
      <c r="T426" s="8">
        <f t="shared" si="67"/>
        <v>10.375</v>
      </c>
      <c r="U426" s="7">
        <f t="shared" si="68"/>
        <v>10.508333333333335</v>
      </c>
      <c r="V426" s="7">
        <f t="shared" si="69"/>
        <v>10.475000000000001</v>
      </c>
    </row>
    <row r="427" spans="1:22" ht="13.5" x14ac:dyDescent="0.25">
      <c r="A427" s="3">
        <f>RSI!A427</f>
        <v>42926</v>
      </c>
      <c r="B427" s="2">
        <f>RSI!B427</f>
        <v>3.7031000000000001</v>
      </c>
      <c r="C427" s="2">
        <f>RSI!I427</f>
        <v>40.815201500552924</v>
      </c>
      <c r="D427" s="2">
        <f>MACD!E427</f>
        <v>9.4763332040448844E-2</v>
      </c>
      <c r="E427" s="2">
        <f>MACD!F427</f>
        <v>3.9270173402778524E-2</v>
      </c>
      <c r="F427" s="2">
        <f>'Moving Avg'!D427</f>
        <v>3.7784399999999998</v>
      </c>
      <c r="G427" s="2">
        <f>'Moving Avg'!F427</f>
        <v>3.9436500000000003</v>
      </c>
      <c r="H427" s="2">
        <f>'Moving Avg'!G427</f>
        <v>3.9641820000000001</v>
      </c>
      <c r="I427" s="2">
        <f>'Moving Avg'!H427</f>
        <v>5.0527484999999999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25</v>
      </c>
      <c r="N427" s="7">
        <f t="shared" si="61"/>
        <v>0</v>
      </c>
      <c r="O427" s="7">
        <f t="shared" si="62"/>
        <v>0</v>
      </c>
      <c r="P427" s="7">
        <f t="shared" si="63"/>
        <v>16.5</v>
      </c>
      <c r="Q427" s="8">
        <f t="shared" si="64"/>
        <v>11.225</v>
      </c>
      <c r="R427" s="8">
        <f t="shared" si="65"/>
        <v>9.125</v>
      </c>
      <c r="S427" s="8">
        <f t="shared" si="66"/>
        <v>11.175000000000001</v>
      </c>
      <c r="T427" s="8">
        <f t="shared" si="67"/>
        <v>10.375</v>
      </c>
      <c r="U427" s="7">
        <f t="shared" si="68"/>
        <v>10.508333333333335</v>
      </c>
      <c r="V427" s="7">
        <f t="shared" si="69"/>
        <v>10.475000000000001</v>
      </c>
    </row>
    <row r="428" spans="1:22" ht="13.5" x14ac:dyDescent="0.25">
      <c r="A428" s="3">
        <f>RSI!A428</f>
        <v>42927</v>
      </c>
      <c r="B428" s="2">
        <f>RSI!B428</f>
        <v>3.6898</v>
      </c>
      <c r="C428" s="2">
        <f>RSI!I428</f>
        <v>40.354699962132997</v>
      </c>
      <c r="D428" s="2">
        <f>MACD!E428</f>
        <v>0.10936879622998852</v>
      </c>
      <c r="E428" s="2">
        <f>MACD!F428</f>
        <v>5.328989796822052E-2</v>
      </c>
      <c r="F428" s="2">
        <f>'Moving Avg'!D428</f>
        <v>3.7305599999999997</v>
      </c>
      <c r="G428" s="2">
        <f>'Moving Avg'!F428</f>
        <v>3.921920000000001</v>
      </c>
      <c r="H428" s="2">
        <f>'Moving Avg'!G428</f>
        <v>3.953716</v>
      </c>
      <c r="I428" s="2">
        <f>'Moving Avg'!H428</f>
        <v>5.0383800000000001</v>
      </c>
      <c r="J428" s="5" t="str">
        <f>OBV!F428</f>
        <v>BEARISH</v>
      </c>
      <c r="K428" s="5" t="str">
        <f>OBV!G428</f>
        <v>WEAK</v>
      </c>
      <c r="L428" s="5" t="str">
        <f>OBV!H428</f>
        <v>CONFIRMED BEARISH</v>
      </c>
      <c r="M428" s="7">
        <f t="shared" si="60"/>
        <v>25</v>
      </c>
      <c r="N428" s="7">
        <f t="shared" si="61"/>
        <v>0</v>
      </c>
      <c r="O428" s="7">
        <f t="shared" si="62"/>
        <v>0</v>
      </c>
      <c r="P428" s="7">
        <f t="shared" si="63"/>
        <v>0</v>
      </c>
      <c r="Q428" s="8">
        <f t="shared" si="64"/>
        <v>8.75</v>
      </c>
      <c r="R428" s="8">
        <f t="shared" si="65"/>
        <v>5</v>
      </c>
      <c r="S428" s="8">
        <f t="shared" si="66"/>
        <v>3.75</v>
      </c>
      <c r="T428" s="8">
        <f t="shared" si="67"/>
        <v>6.25</v>
      </c>
      <c r="U428" s="7">
        <f t="shared" si="68"/>
        <v>5.833333333333333</v>
      </c>
      <c r="V428" s="7">
        <f t="shared" si="69"/>
        <v>5.9375</v>
      </c>
    </row>
    <row r="429" spans="1:22" ht="13.5" x14ac:dyDescent="0.25">
      <c r="A429" s="3">
        <f>RSI!A429</f>
        <v>42928</v>
      </c>
      <c r="B429" s="2">
        <f>RSI!B429</f>
        <v>3.8538000000000001</v>
      </c>
      <c r="C429" s="2">
        <f>RSI!I429</f>
        <v>48.126655084320412</v>
      </c>
      <c r="D429" s="2">
        <f>MACD!E429</f>
        <v>0.10339679471204999</v>
      </c>
      <c r="E429" s="2">
        <f>MACD!F429</f>
        <v>6.3311277316986408E-2</v>
      </c>
      <c r="F429" s="2">
        <f>'Moving Avg'!D429</f>
        <v>3.7385400000000004</v>
      </c>
      <c r="G429" s="2">
        <f>'Moving Avg'!F429</f>
        <v>3.9026250000000005</v>
      </c>
      <c r="H429" s="2">
        <f>'Moving Avg'!G429</f>
        <v>3.9465299999999996</v>
      </c>
      <c r="I429" s="2">
        <f>'Moving Avg'!H429</f>
        <v>5.0247204999999999</v>
      </c>
      <c r="J429" s="5" t="str">
        <f>OBV!F429</f>
        <v>BEARISH</v>
      </c>
      <c r="K429" s="5" t="str">
        <f>OBV!G429</f>
        <v>NEUTRAL</v>
      </c>
      <c r="L429" s="5" t="str">
        <f>OBV!H429</f>
        <v>BEARISH DIVERGENCE</v>
      </c>
      <c r="M429" s="7">
        <f t="shared" si="60"/>
        <v>25</v>
      </c>
      <c r="N429" s="7">
        <f t="shared" si="61"/>
        <v>0</v>
      </c>
      <c r="O429" s="7">
        <f t="shared" si="62"/>
        <v>0</v>
      </c>
      <c r="P429" s="7">
        <f t="shared" si="63"/>
        <v>16.5</v>
      </c>
      <c r="Q429" s="8">
        <f t="shared" si="64"/>
        <v>11.225</v>
      </c>
      <c r="R429" s="8">
        <f t="shared" si="65"/>
        <v>9.125</v>
      </c>
      <c r="S429" s="8">
        <f t="shared" si="66"/>
        <v>11.175000000000001</v>
      </c>
      <c r="T429" s="8">
        <f t="shared" si="67"/>
        <v>10.375</v>
      </c>
      <c r="U429" s="7">
        <f t="shared" si="68"/>
        <v>10.508333333333335</v>
      </c>
      <c r="V429" s="7">
        <f t="shared" si="69"/>
        <v>10.475000000000001</v>
      </c>
    </row>
    <row r="430" spans="1:22" ht="13.5" x14ac:dyDescent="0.25">
      <c r="A430" s="3">
        <f>RSI!A430</f>
        <v>42929</v>
      </c>
      <c r="B430" s="2">
        <f>RSI!B430</f>
        <v>3.9824999999999999</v>
      </c>
      <c r="C430" s="2">
        <f>RSI!I430</f>
        <v>53.272385706384902</v>
      </c>
      <c r="D430" s="2">
        <f>MACD!E430</f>
        <v>6.1776032329482256E-2</v>
      </c>
      <c r="E430" s="2">
        <f>MACD!F430</f>
        <v>6.3004228319485586E-2</v>
      </c>
      <c r="F430" s="2">
        <f>'Moving Avg'!D430</f>
        <v>3.7988599999999999</v>
      </c>
      <c r="G430" s="2">
        <f>'Moving Avg'!F430</f>
        <v>3.8953100000000007</v>
      </c>
      <c r="H430" s="2">
        <f>'Moving Avg'!G430</f>
        <v>3.9420079999999991</v>
      </c>
      <c r="I430" s="2">
        <f>'Moving Avg'!H430</f>
        <v>5.0116825</v>
      </c>
      <c r="J430" s="5" t="str">
        <f>OBV!F430</f>
        <v>BEARISH</v>
      </c>
      <c r="K430" s="5" t="str">
        <f>OBV!G430</f>
        <v>NEUTRAL</v>
      </c>
      <c r="L430" s="5" t="str">
        <f>OBV!H430</f>
        <v>BEARISH DIVERGENCE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16.5</v>
      </c>
      <c r="Q430" s="8">
        <f t="shared" si="64"/>
        <v>26.975000000000001</v>
      </c>
      <c r="R430" s="8">
        <f t="shared" si="65"/>
        <v>18.125</v>
      </c>
      <c r="S430" s="8">
        <f t="shared" si="66"/>
        <v>17.925000000000001</v>
      </c>
      <c r="T430" s="8">
        <f t="shared" si="67"/>
        <v>21.625</v>
      </c>
      <c r="U430" s="7">
        <f t="shared" si="68"/>
        <v>21.008333333333336</v>
      </c>
      <c r="V430" s="7">
        <f t="shared" si="69"/>
        <v>21.162500000000001</v>
      </c>
    </row>
    <row r="431" spans="1:22" ht="13.5" x14ac:dyDescent="0.25">
      <c r="A431" s="3">
        <f>RSI!A431</f>
        <v>42930</v>
      </c>
      <c r="B431" s="2">
        <f>RSI!B431</f>
        <v>3.9958</v>
      </c>
      <c r="C431" s="2">
        <f>RSI!I431</f>
        <v>53.782615641116777</v>
      </c>
      <c r="D431" s="2">
        <f>MACD!E431</f>
        <v>5.915946884080947E-2</v>
      </c>
      <c r="E431" s="2">
        <f>MACD!F431</f>
        <v>6.223527642375036E-2</v>
      </c>
      <c r="F431" s="2">
        <f>'Moving Avg'!D431</f>
        <v>3.8450000000000002</v>
      </c>
      <c r="G431" s="2">
        <f>'Moving Avg'!F431</f>
        <v>3.8944250000000005</v>
      </c>
      <c r="H431" s="2">
        <f>'Moving Avg'!G431</f>
        <v>3.939169999999999</v>
      </c>
      <c r="I431" s="2">
        <f>'Moving Avg'!H431</f>
        <v>4.9989550000000005</v>
      </c>
      <c r="J431" s="5" t="str">
        <f>OBV!F431</f>
        <v>BEARISH</v>
      </c>
      <c r="K431" s="5" t="str">
        <f>OBV!G431</f>
        <v>NEUTRAL</v>
      </c>
      <c r="L431" s="5" t="str">
        <f>OBV!H431</f>
        <v>BEARISH DIVERGENCE</v>
      </c>
      <c r="M431" s="7">
        <f t="shared" si="60"/>
        <v>25</v>
      </c>
      <c r="N431" s="7">
        <f t="shared" si="61"/>
        <v>45</v>
      </c>
      <c r="O431" s="7">
        <f t="shared" si="62"/>
        <v>0</v>
      </c>
      <c r="P431" s="7">
        <f t="shared" si="63"/>
        <v>16.5</v>
      </c>
      <c r="Q431" s="8">
        <f t="shared" si="64"/>
        <v>26.975000000000001</v>
      </c>
      <c r="R431" s="8">
        <f t="shared" si="65"/>
        <v>18.125</v>
      </c>
      <c r="S431" s="8">
        <f t="shared" si="66"/>
        <v>17.925000000000001</v>
      </c>
      <c r="T431" s="8">
        <f t="shared" si="67"/>
        <v>21.625</v>
      </c>
      <c r="U431" s="7">
        <f t="shared" si="68"/>
        <v>21.008333333333336</v>
      </c>
      <c r="V431" s="7">
        <f t="shared" si="69"/>
        <v>21.162500000000001</v>
      </c>
    </row>
    <row r="432" spans="1:22" ht="13.5" x14ac:dyDescent="0.25">
      <c r="A432" s="3">
        <f>RSI!A432</f>
        <v>42933</v>
      </c>
      <c r="B432" s="2">
        <f>RSI!B432</f>
        <v>3.9070999999999998</v>
      </c>
      <c r="C432" s="2">
        <f>RSI!I432</f>
        <v>49.871493634505356</v>
      </c>
      <c r="D432" s="2">
        <f>MACD!E432</f>
        <v>5.9538976434119206E-2</v>
      </c>
      <c r="E432" s="2">
        <f>MACD!F432</f>
        <v>6.1696016425824132E-2</v>
      </c>
      <c r="F432" s="2">
        <f>'Moving Avg'!D432</f>
        <v>3.8857999999999997</v>
      </c>
      <c r="G432" s="2">
        <f>'Moving Avg'!F432</f>
        <v>3.8979749999999997</v>
      </c>
      <c r="H432" s="2">
        <f>'Moving Avg'!G432</f>
        <v>3.9348239999999999</v>
      </c>
      <c r="I432" s="2">
        <f>'Moving Avg'!H432</f>
        <v>4.9853405000000004</v>
      </c>
      <c r="J432" s="5" t="str">
        <f>OBV!F432</f>
        <v>BEARISH</v>
      </c>
      <c r="K432" s="5" t="str">
        <f>OBV!G432</f>
        <v>NEUTRAL</v>
      </c>
      <c r="L432" s="5" t="str">
        <f>OBV!H432</f>
        <v>BEARISH DIVERGENCE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16.5</v>
      </c>
      <c r="Q432" s="8">
        <f t="shared" si="64"/>
        <v>26.975000000000001</v>
      </c>
      <c r="R432" s="8">
        <f t="shared" si="65"/>
        <v>18.125</v>
      </c>
      <c r="S432" s="8">
        <f t="shared" si="66"/>
        <v>17.925000000000001</v>
      </c>
      <c r="T432" s="8">
        <f t="shared" si="67"/>
        <v>21.625</v>
      </c>
      <c r="U432" s="7">
        <f t="shared" si="68"/>
        <v>21.008333333333336</v>
      </c>
      <c r="V432" s="7">
        <f t="shared" si="69"/>
        <v>21.162500000000001</v>
      </c>
    </row>
    <row r="433" spans="1:22" ht="13.5" x14ac:dyDescent="0.25">
      <c r="A433" s="3">
        <f>RSI!A433</f>
        <v>42934</v>
      </c>
      <c r="B433" s="2">
        <f>RSI!B433</f>
        <v>3.8138999999999998</v>
      </c>
      <c r="C433" s="2">
        <f>RSI!I433</f>
        <v>46.07968894893358</v>
      </c>
      <c r="D433" s="2">
        <f>MACD!E433</f>
        <v>6.0629599460967576E-2</v>
      </c>
      <c r="E433" s="2">
        <f>MACD!F433</f>
        <v>6.1482733032852829E-2</v>
      </c>
      <c r="F433" s="2">
        <f>'Moving Avg'!D433</f>
        <v>3.9106200000000002</v>
      </c>
      <c r="G433" s="2">
        <f>'Moving Avg'!F433</f>
        <v>3.8966449999999995</v>
      </c>
      <c r="H433" s="2">
        <f>'Moving Avg'!G433</f>
        <v>3.9286139999999987</v>
      </c>
      <c r="I433" s="2">
        <f>'Moving Avg'!H433</f>
        <v>4.9712154999999996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  <c r="M433" s="7">
        <f t="shared" si="60"/>
        <v>25</v>
      </c>
      <c r="N433" s="7">
        <f t="shared" si="61"/>
        <v>45</v>
      </c>
      <c r="O433" s="7">
        <f t="shared" si="62"/>
        <v>0</v>
      </c>
      <c r="P433" s="7">
        <f t="shared" si="63"/>
        <v>83.5</v>
      </c>
      <c r="Q433" s="8">
        <f t="shared" si="64"/>
        <v>37.024999999999999</v>
      </c>
      <c r="R433" s="8">
        <f t="shared" si="65"/>
        <v>34.875</v>
      </c>
      <c r="S433" s="8">
        <f t="shared" si="66"/>
        <v>48.075000000000003</v>
      </c>
      <c r="T433" s="8">
        <f t="shared" si="67"/>
        <v>38.375</v>
      </c>
      <c r="U433" s="7">
        <f t="shared" si="68"/>
        <v>39.991666666666667</v>
      </c>
      <c r="V433" s="7">
        <f t="shared" si="69"/>
        <v>39.587500000000006</v>
      </c>
    </row>
    <row r="434" spans="1:22" ht="13.5" x14ac:dyDescent="0.25">
      <c r="A434" s="3">
        <f>RSI!A434</f>
        <v>42935</v>
      </c>
      <c r="B434" s="2">
        <f>RSI!B434</f>
        <v>3.8450000000000002</v>
      </c>
      <c r="C434" s="2">
        <f>RSI!I434</f>
        <v>47.513752081834681</v>
      </c>
      <c r="D434" s="2">
        <f>MACD!E434</f>
        <v>4.2064935456806563E-2</v>
      </c>
      <c r="E434" s="2">
        <f>MACD!F434</f>
        <v>5.7599173517643577E-2</v>
      </c>
      <c r="F434" s="2">
        <f>'Moving Avg'!D434</f>
        <v>3.9088599999999998</v>
      </c>
      <c r="G434" s="2">
        <f>'Moving Avg'!F434</f>
        <v>3.8915449999999994</v>
      </c>
      <c r="H434" s="2">
        <f>'Moving Avg'!G434</f>
        <v>3.9254219999999993</v>
      </c>
      <c r="I434" s="2">
        <f>'Moving Avg'!H434</f>
        <v>4.9572240000000001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66.5</v>
      </c>
      <c r="Q434" s="8">
        <f t="shared" si="64"/>
        <v>34.475000000000001</v>
      </c>
      <c r="R434" s="8">
        <f t="shared" si="65"/>
        <v>30.625</v>
      </c>
      <c r="S434" s="8">
        <f t="shared" si="66"/>
        <v>40.424999999999997</v>
      </c>
      <c r="T434" s="8">
        <f t="shared" si="67"/>
        <v>34.125</v>
      </c>
      <c r="U434" s="7">
        <f t="shared" si="68"/>
        <v>35.174999999999997</v>
      </c>
      <c r="V434" s="7">
        <f t="shared" si="69"/>
        <v>34.912499999999994</v>
      </c>
    </row>
    <row r="435" spans="1:22" ht="13.5" x14ac:dyDescent="0.25">
      <c r="A435" s="3">
        <f>RSI!A435</f>
        <v>42936</v>
      </c>
      <c r="B435" s="2">
        <f>RSI!B435</f>
        <v>3.8671000000000002</v>
      </c>
      <c r="C435" s="2">
        <f>RSI!I435</f>
        <v>48.560705723470136</v>
      </c>
      <c r="D435" s="2">
        <f>MACD!E435</f>
        <v>4.5876068443524431E-3</v>
      </c>
      <c r="E435" s="2">
        <f>MACD!F435</f>
        <v>4.6996860182985351E-2</v>
      </c>
      <c r="F435" s="2">
        <f>'Moving Avg'!D435</f>
        <v>3.8857799999999996</v>
      </c>
      <c r="G435" s="2">
        <f>'Moving Avg'!F435</f>
        <v>3.8817849999999998</v>
      </c>
      <c r="H435" s="2">
        <f>'Moving Avg'!G435</f>
        <v>3.9191239999999987</v>
      </c>
      <c r="I435" s="2">
        <f>'Moving Avg'!H435</f>
        <v>4.943076500000001</v>
      </c>
      <c r="J435" s="5" t="str">
        <f>OBV!F435</f>
        <v>BULLISH</v>
      </c>
      <c r="K435" s="5" t="str">
        <f>OBV!G435</f>
        <v>NEUTRAL</v>
      </c>
      <c r="L435" s="5" t="str">
        <f>OBV!H435</f>
        <v>BULLISH DIVERGENCE</v>
      </c>
      <c r="M435" s="7">
        <f t="shared" si="60"/>
        <v>25</v>
      </c>
      <c r="N435" s="7">
        <f t="shared" si="61"/>
        <v>100</v>
      </c>
      <c r="O435" s="7">
        <f t="shared" si="62"/>
        <v>0</v>
      </c>
      <c r="P435" s="7">
        <f t="shared" si="63"/>
        <v>66.5</v>
      </c>
      <c r="Q435" s="8">
        <f t="shared" si="64"/>
        <v>53.725000000000001</v>
      </c>
      <c r="R435" s="8">
        <f t="shared" si="65"/>
        <v>41.625</v>
      </c>
      <c r="S435" s="8">
        <f t="shared" si="66"/>
        <v>48.674999999999997</v>
      </c>
      <c r="T435" s="8">
        <f t="shared" si="67"/>
        <v>47.875</v>
      </c>
      <c r="U435" s="7">
        <f t="shared" si="68"/>
        <v>48.008333333333326</v>
      </c>
      <c r="V435" s="7">
        <f t="shared" si="69"/>
        <v>47.974999999999994</v>
      </c>
    </row>
    <row r="436" spans="1:22" ht="13.5" x14ac:dyDescent="0.25">
      <c r="A436" s="3">
        <f>RSI!A436</f>
        <v>42937</v>
      </c>
      <c r="B436" s="2">
        <f>RSI!B436</f>
        <v>3.9824999999999999</v>
      </c>
      <c r="C436" s="2">
        <f>RSI!I436</f>
        <v>53.748749394529952</v>
      </c>
      <c r="D436" s="2">
        <f>MACD!E436</f>
        <v>-2.2543492288987554E-2</v>
      </c>
      <c r="E436" s="2">
        <f>MACD!F436</f>
        <v>3.3088789688590768E-2</v>
      </c>
      <c r="F436" s="2">
        <f>'Moving Avg'!D436</f>
        <v>3.8831200000000003</v>
      </c>
      <c r="G436" s="2">
        <f>'Moving Avg'!F436</f>
        <v>3.8746899999999997</v>
      </c>
      <c r="H436" s="2">
        <f>'Moving Avg'!G436</f>
        <v>3.918947999999999</v>
      </c>
      <c r="I436" s="2">
        <f>'Moving Avg'!H436</f>
        <v>4.9301270000000006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16.5</v>
      </c>
      <c r="Q436" s="8">
        <f t="shared" si="64"/>
        <v>46.225000000000001</v>
      </c>
      <c r="R436" s="8">
        <f t="shared" si="65"/>
        <v>29.125</v>
      </c>
      <c r="S436" s="8">
        <f t="shared" si="66"/>
        <v>26.175000000000001</v>
      </c>
      <c r="T436" s="8">
        <f t="shared" si="67"/>
        <v>35.375</v>
      </c>
      <c r="U436" s="7">
        <f t="shared" si="68"/>
        <v>33.841666666666661</v>
      </c>
      <c r="V436" s="7">
        <f t="shared" si="69"/>
        <v>34.224999999999994</v>
      </c>
    </row>
    <row r="437" spans="1:22" ht="13.5" x14ac:dyDescent="0.25">
      <c r="A437" s="3">
        <f>RSI!A437</f>
        <v>42940</v>
      </c>
      <c r="B437" s="2">
        <f>RSI!B437</f>
        <v>3.9026000000000001</v>
      </c>
      <c r="C437" s="2">
        <f>RSI!I437</f>
        <v>49.989403956581548</v>
      </c>
      <c r="D437" s="2">
        <f>MACD!E437</f>
        <v>-4.9640581441445342E-2</v>
      </c>
      <c r="E437" s="2">
        <f>MACD!F437</f>
        <v>1.6542915462583546E-2</v>
      </c>
      <c r="F437" s="2">
        <f>'Moving Avg'!D437</f>
        <v>3.8822200000000002</v>
      </c>
      <c r="G437" s="2">
        <f>'Moving Avg'!F437</f>
        <v>3.8702550000000002</v>
      </c>
      <c r="H437" s="2">
        <f>'Moving Avg'!G437</f>
        <v>3.9161099999999989</v>
      </c>
      <c r="I437" s="2">
        <f>'Moving Avg'!H437</f>
        <v>4.9171105000000006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  <c r="M437" s="7">
        <f t="shared" si="60"/>
        <v>25</v>
      </c>
      <c r="N437" s="7">
        <f t="shared" si="61"/>
        <v>100</v>
      </c>
      <c r="O437" s="7">
        <f t="shared" si="62"/>
        <v>0</v>
      </c>
      <c r="P437" s="7">
        <f t="shared" si="63"/>
        <v>66.5</v>
      </c>
      <c r="Q437" s="8">
        <f t="shared" si="64"/>
        <v>53.725000000000001</v>
      </c>
      <c r="R437" s="8">
        <f t="shared" si="65"/>
        <v>41.625</v>
      </c>
      <c r="S437" s="8">
        <f t="shared" si="66"/>
        <v>48.674999999999997</v>
      </c>
      <c r="T437" s="8">
        <f t="shared" si="67"/>
        <v>47.875</v>
      </c>
      <c r="U437" s="7">
        <f t="shared" si="68"/>
        <v>48.008333333333326</v>
      </c>
      <c r="V437" s="7">
        <f t="shared" si="69"/>
        <v>47.974999999999994</v>
      </c>
    </row>
    <row r="438" spans="1:22" ht="13.5" x14ac:dyDescent="0.25">
      <c r="A438" s="3">
        <f>RSI!A438</f>
        <v>42942</v>
      </c>
      <c r="B438" s="2">
        <f>RSI!B438</f>
        <v>3.9868999999999999</v>
      </c>
      <c r="C438" s="2">
        <f>RSI!I438</f>
        <v>53.671205289645499</v>
      </c>
      <c r="D438" s="2">
        <f>MACD!E438</f>
        <v>-8.0868892527371283E-2</v>
      </c>
      <c r="E438" s="2">
        <f>MACD!F438</f>
        <v>-2.939446135407418E-3</v>
      </c>
      <c r="F438" s="2">
        <f>'Moving Avg'!D438</f>
        <v>3.91682</v>
      </c>
      <c r="G438" s="2">
        <f>'Moving Avg'!F438</f>
        <v>3.8698100000000002</v>
      </c>
      <c r="H438" s="2">
        <f>'Moving Avg'!G438</f>
        <v>3.9160219999999994</v>
      </c>
      <c r="I438" s="2">
        <f>'Moving Avg'!H438</f>
        <v>4.9042275000000011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100</v>
      </c>
      <c r="O438" s="7">
        <f t="shared" si="62"/>
        <v>0</v>
      </c>
      <c r="P438" s="7">
        <f t="shared" si="63"/>
        <v>83.5</v>
      </c>
      <c r="Q438" s="8">
        <f t="shared" si="64"/>
        <v>56.274999999999999</v>
      </c>
      <c r="R438" s="8">
        <f t="shared" si="65"/>
        <v>45.875</v>
      </c>
      <c r="S438" s="8">
        <f t="shared" si="66"/>
        <v>56.325000000000003</v>
      </c>
      <c r="T438" s="8">
        <f t="shared" si="67"/>
        <v>52.125</v>
      </c>
      <c r="U438" s="7">
        <f t="shared" si="68"/>
        <v>52.82500000000001</v>
      </c>
      <c r="V438" s="7">
        <f t="shared" si="69"/>
        <v>52.650000000000006</v>
      </c>
    </row>
    <row r="439" spans="1:22" ht="13.5" x14ac:dyDescent="0.25">
      <c r="A439" s="3">
        <f>RSI!A439</f>
        <v>42943</v>
      </c>
      <c r="B439" s="2">
        <f>RSI!B439</f>
        <v>3.9780000000000002</v>
      </c>
      <c r="C439" s="2">
        <f>RSI!I439</f>
        <v>53.225685806192494</v>
      </c>
      <c r="D439" s="2">
        <f>MACD!E439</f>
        <v>-8.1909661696944358E-2</v>
      </c>
      <c r="E439" s="2">
        <f>MACD!F439</f>
        <v>-1.8733489247714806E-2</v>
      </c>
      <c r="F439" s="2">
        <f>'Moving Avg'!D439</f>
        <v>3.9434200000000006</v>
      </c>
      <c r="G439" s="2">
        <f>'Moving Avg'!F439</f>
        <v>3.8713600000000001</v>
      </c>
      <c r="H439" s="2">
        <f>'Moving Avg'!G439</f>
        <v>3.9165539999999988</v>
      </c>
      <c r="I439" s="2">
        <f>'Moving Avg'!H439</f>
        <v>4.8915880000000005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25</v>
      </c>
      <c r="N439" s="7">
        <f t="shared" si="61"/>
        <v>100</v>
      </c>
      <c r="O439" s="7">
        <f t="shared" si="62"/>
        <v>0</v>
      </c>
      <c r="P439" s="7">
        <f t="shared" si="63"/>
        <v>83.5</v>
      </c>
      <c r="Q439" s="8">
        <f t="shared" si="64"/>
        <v>56.274999999999999</v>
      </c>
      <c r="R439" s="8">
        <f t="shared" si="65"/>
        <v>45.875</v>
      </c>
      <c r="S439" s="8">
        <f t="shared" si="66"/>
        <v>56.325000000000003</v>
      </c>
      <c r="T439" s="8">
        <f t="shared" si="67"/>
        <v>52.125</v>
      </c>
      <c r="U439" s="7">
        <f t="shared" si="68"/>
        <v>52.82500000000001</v>
      </c>
      <c r="V439" s="7">
        <f t="shared" si="69"/>
        <v>52.650000000000006</v>
      </c>
    </row>
    <row r="440" spans="1:22" ht="13.5" x14ac:dyDescent="0.25">
      <c r="A440" s="3">
        <f>RSI!A440</f>
        <v>42944</v>
      </c>
      <c r="B440" s="2">
        <f>RSI!B440</f>
        <v>3.8805000000000001</v>
      </c>
      <c r="C440" s="2">
        <f>RSI!I440</f>
        <v>48.478125758698042</v>
      </c>
      <c r="D440" s="2">
        <f>MACD!E440</f>
        <v>-5.618479809251431E-2</v>
      </c>
      <c r="E440" s="2">
        <f>MACD!F440</f>
        <v>-2.6223751016674707E-2</v>
      </c>
      <c r="F440" s="2">
        <f>'Moving Avg'!D440</f>
        <v>3.9460999999999999</v>
      </c>
      <c r="G440" s="2">
        <f>'Moving Avg'!F440</f>
        <v>3.8769049999999998</v>
      </c>
      <c r="H440" s="2">
        <f>'Moving Avg'!G440</f>
        <v>3.9143379999999985</v>
      </c>
      <c r="I440" s="2">
        <f>'Moving Avg'!H440</f>
        <v>4.8785720000000001</v>
      </c>
      <c r="J440" s="5" t="str">
        <f>OBV!F440</f>
        <v>BEARISH</v>
      </c>
      <c r="K440" s="5" t="str">
        <f>OBV!G440</f>
        <v>NEUTRAL</v>
      </c>
      <c r="L440" s="5" t="str">
        <f>OBV!H440</f>
        <v>BEARISH DIVERGENCE</v>
      </c>
      <c r="M440" s="7">
        <f t="shared" si="60"/>
        <v>25</v>
      </c>
      <c r="N440" s="7">
        <f t="shared" si="61"/>
        <v>100</v>
      </c>
      <c r="O440" s="7">
        <f t="shared" si="62"/>
        <v>0</v>
      </c>
      <c r="P440" s="7">
        <f t="shared" si="63"/>
        <v>16.5</v>
      </c>
      <c r="Q440" s="8">
        <f t="shared" si="64"/>
        <v>46.225000000000001</v>
      </c>
      <c r="R440" s="8">
        <f t="shared" si="65"/>
        <v>29.125</v>
      </c>
      <c r="S440" s="8">
        <f t="shared" si="66"/>
        <v>26.175000000000001</v>
      </c>
      <c r="T440" s="8">
        <f t="shared" si="67"/>
        <v>35.375</v>
      </c>
      <c r="U440" s="7">
        <f t="shared" si="68"/>
        <v>33.841666666666661</v>
      </c>
      <c r="V440" s="7">
        <f t="shared" si="69"/>
        <v>34.224999999999994</v>
      </c>
    </row>
    <row r="441" spans="1:22" ht="13.5" x14ac:dyDescent="0.25">
      <c r="A441" s="3">
        <f>RSI!A441</f>
        <v>42947</v>
      </c>
      <c r="B441" s="2">
        <f>RSI!B441</f>
        <v>3.8715999999999999</v>
      </c>
      <c r="C441" s="2">
        <f>RSI!I441</f>
        <v>48.056746033323307</v>
      </c>
      <c r="D441" s="2">
        <f>MACD!E441</f>
        <v>-3.1521901558073662E-2</v>
      </c>
      <c r="E441" s="2">
        <f>MACD!F441</f>
        <v>-2.7283381124954501E-2</v>
      </c>
      <c r="F441" s="2">
        <f>'Moving Avg'!D441</f>
        <v>3.9239199999999999</v>
      </c>
      <c r="G441" s="2">
        <f>'Moving Avg'!F441</f>
        <v>3.8709199999999995</v>
      </c>
      <c r="H441" s="2">
        <f>'Moving Avg'!G441</f>
        <v>3.9128299999999983</v>
      </c>
      <c r="I441" s="2">
        <f>'Moving Avg'!H441</f>
        <v>4.8654450000000002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  <c r="M441" s="7">
        <f t="shared" si="60"/>
        <v>25</v>
      </c>
      <c r="N441" s="7">
        <f t="shared" si="61"/>
        <v>45</v>
      </c>
      <c r="O441" s="7">
        <f t="shared" si="62"/>
        <v>0</v>
      </c>
      <c r="P441" s="7">
        <f t="shared" si="63"/>
        <v>16.5</v>
      </c>
      <c r="Q441" s="8">
        <f t="shared" si="64"/>
        <v>26.975000000000001</v>
      </c>
      <c r="R441" s="8">
        <f t="shared" si="65"/>
        <v>18.125</v>
      </c>
      <c r="S441" s="8">
        <f t="shared" si="66"/>
        <v>17.925000000000001</v>
      </c>
      <c r="T441" s="8">
        <f t="shared" si="67"/>
        <v>21.625</v>
      </c>
      <c r="U441" s="7">
        <f t="shared" si="68"/>
        <v>21.008333333333336</v>
      </c>
      <c r="V441" s="7">
        <f t="shared" si="69"/>
        <v>21.162500000000001</v>
      </c>
    </row>
    <row r="442" spans="1:22" ht="13.5" x14ac:dyDescent="0.25">
      <c r="A442" s="3">
        <f>RSI!A442</f>
        <v>42948</v>
      </c>
      <c r="B442" s="2">
        <f>RSI!B442</f>
        <v>3.8626999999999998</v>
      </c>
      <c r="C442" s="2">
        <f>RSI!I442</f>
        <v>47.611068820754873</v>
      </c>
      <c r="D442" s="2">
        <f>MACD!E442</f>
        <v>-2.3411405395101337E-2</v>
      </c>
      <c r="E442" s="2">
        <f>MACD!F442</f>
        <v>-2.6508985978983872E-2</v>
      </c>
      <c r="F442" s="2">
        <f>'Moving Avg'!D442</f>
        <v>3.91594</v>
      </c>
      <c r="G442" s="2">
        <f>'Moving Avg'!F442</f>
        <v>3.8655999999999997</v>
      </c>
      <c r="H442" s="2">
        <f>'Moving Avg'!G442</f>
        <v>3.9126519999999996</v>
      </c>
      <c r="I442" s="2">
        <f>'Moving Avg'!H442</f>
        <v>4.8522290000000003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16.5</v>
      </c>
      <c r="Q442" s="8">
        <f t="shared" si="64"/>
        <v>11.225</v>
      </c>
      <c r="R442" s="8">
        <f t="shared" si="65"/>
        <v>9.125</v>
      </c>
      <c r="S442" s="8">
        <f t="shared" si="66"/>
        <v>11.175000000000001</v>
      </c>
      <c r="T442" s="8">
        <f t="shared" si="67"/>
        <v>10.375</v>
      </c>
      <c r="U442" s="7">
        <f t="shared" si="68"/>
        <v>10.508333333333335</v>
      </c>
      <c r="V442" s="7">
        <f t="shared" si="69"/>
        <v>10.475000000000001</v>
      </c>
    </row>
    <row r="443" spans="1:22" ht="13.5" x14ac:dyDescent="0.25">
      <c r="A443" s="3">
        <f>RSI!A443</f>
        <v>42949</v>
      </c>
      <c r="B443" s="2">
        <f>RSI!B443</f>
        <v>3.8582999999999998</v>
      </c>
      <c r="C443" s="2">
        <f>RSI!I443</f>
        <v>47.37714078780985</v>
      </c>
      <c r="D443" s="2">
        <f>MACD!E443</f>
        <v>-3.0296784123312381E-2</v>
      </c>
      <c r="E443" s="2">
        <f>MACD!F443</f>
        <v>-2.7266545607849576E-2</v>
      </c>
      <c r="F443" s="2">
        <f>'Moving Avg'!D443</f>
        <v>3.8902200000000002</v>
      </c>
      <c r="G443" s="2">
        <f>'Moving Avg'!F443</f>
        <v>3.8620550000000002</v>
      </c>
      <c r="H443" s="2">
        <f>'Moving Avg'!G443</f>
        <v>3.9114099999999983</v>
      </c>
      <c r="I443" s="2">
        <f>'Moving Avg'!H443</f>
        <v>4.839213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45</v>
      </c>
      <c r="O443" s="7">
        <f t="shared" si="62"/>
        <v>0</v>
      </c>
      <c r="P443" s="7">
        <f t="shared" si="63"/>
        <v>16.5</v>
      </c>
      <c r="Q443" s="8">
        <f t="shared" si="64"/>
        <v>26.975000000000001</v>
      </c>
      <c r="R443" s="8">
        <f t="shared" si="65"/>
        <v>18.125</v>
      </c>
      <c r="S443" s="8">
        <f t="shared" si="66"/>
        <v>17.925000000000001</v>
      </c>
      <c r="T443" s="8">
        <f t="shared" si="67"/>
        <v>21.625</v>
      </c>
      <c r="U443" s="7">
        <f t="shared" si="68"/>
        <v>21.008333333333336</v>
      </c>
      <c r="V443" s="7">
        <f t="shared" si="69"/>
        <v>21.162500000000001</v>
      </c>
    </row>
    <row r="444" spans="1:22" ht="13.5" x14ac:dyDescent="0.25">
      <c r="A444" s="3">
        <f>RSI!A444</f>
        <v>42950</v>
      </c>
      <c r="B444" s="2">
        <f>RSI!B444</f>
        <v>3.8626999999999998</v>
      </c>
      <c r="C444" s="2">
        <f>RSI!I444</f>
        <v>47.654116416117972</v>
      </c>
      <c r="D444" s="2">
        <f>MACD!E444</f>
        <v>-3.1393342567086702E-2</v>
      </c>
      <c r="E444" s="2">
        <f>MACD!F444</f>
        <v>-2.8091904999697003E-2</v>
      </c>
      <c r="F444" s="2">
        <f>'Moving Avg'!D444</f>
        <v>3.8671599999999997</v>
      </c>
      <c r="G444" s="2">
        <f>'Moving Avg'!F444</f>
        <v>3.8644950000000002</v>
      </c>
      <c r="H444" s="2">
        <f>'Moving Avg'!G444</f>
        <v>3.912119999999998</v>
      </c>
      <c r="I444" s="2">
        <f>'Moving Avg'!H444</f>
        <v>4.8262635000000014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45</v>
      </c>
      <c r="O444" s="7">
        <f t="shared" si="62"/>
        <v>0</v>
      </c>
      <c r="P444" s="7">
        <f t="shared" si="63"/>
        <v>16.5</v>
      </c>
      <c r="Q444" s="8">
        <f t="shared" si="64"/>
        <v>26.975000000000001</v>
      </c>
      <c r="R444" s="8">
        <f t="shared" si="65"/>
        <v>18.125</v>
      </c>
      <c r="S444" s="8">
        <f t="shared" si="66"/>
        <v>17.925000000000001</v>
      </c>
      <c r="T444" s="8">
        <f t="shared" si="67"/>
        <v>21.625</v>
      </c>
      <c r="U444" s="7">
        <f t="shared" si="68"/>
        <v>21.008333333333336</v>
      </c>
      <c r="V444" s="7">
        <f t="shared" si="69"/>
        <v>21.162500000000001</v>
      </c>
    </row>
    <row r="445" spans="1:22" ht="13.5" x14ac:dyDescent="0.25">
      <c r="A445" s="3">
        <f>RSI!A445</f>
        <v>42951</v>
      </c>
      <c r="B445" s="2">
        <f>RSI!B445</f>
        <v>3.8805000000000001</v>
      </c>
      <c r="C445" s="2">
        <f>RSI!I445</f>
        <v>48.827541602450189</v>
      </c>
      <c r="D445" s="2">
        <f>MACD!E445</f>
        <v>-3.0014938583524664E-2</v>
      </c>
      <c r="E445" s="2">
        <f>MACD!F445</f>
        <v>-2.8476511716462538E-2</v>
      </c>
      <c r="F445" s="2">
        <f>'Moving Avg'!D445</f>
        <v>3.8671599999999997</v>
      </c>
      <c r="G445" s="2">
        <f>'Moving Avg'!F445</f>
        <v>3.8744750000000003</v>
      </c>
      <c r="H445" s="2">
        <f>'Moving Avg'!G445</f>
        <v>3.9119439999999988</v>
      </c>
      <c r="I445" s="2">
        <f>'Moving Avg'!H445</f>
        <v>4.813403000000001</v>
      </c>
      <c r="J445" s="5" t="str">
        <f>OBV!F445</f>
        <v>BEARISH</v>
      </c>
      <c r="K445" s="5" t="str">
        <f>OBV!G445</f>
        <v>NEUTRAL</v>
      </c>
      <c r="L445" s="5" t="str">
        <f>OBV!H445</f>
        <v>NEUTRAL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16.5</v>
      </c>
      <c r="Q445" s="8">
        <f t="shared" si="64"/>
        <v>26.975000000000001</v>
      </c>
      <c r="R445" s="8">
        <f t="shared" si="65"/>
        <v>18.125</v>
      </c>
      <c r="S445" s="8">
        <f t="shared" si="66"/>
        <v>17.925000000000001</v>
      </c>
      <c r="T445" s="8">
        <f t="shared" si="67"/>
        <v>21.625</v>
      </c>
      <c r="U445" s="7">
        <f t="shared" si="68"/>
        <v>21.008333333333336</v>
      </c>
      <c r="V445" s="7">
        <f t="shared" si="69"/>
        <v>21.162500000000001</v>
      </c>
    </row>
    <row r="446" spans="1:22" ht="13.5" x14ac:dyDescent="0.25">
      <c r="A446" s="3">
        <f>RSI!A446</f>
        <v>42954</v>
      </c>
      <c r="B446" s="2">
        <f>RSI!B446</f>
        <v>3.8893</v>
      </c>
      <c r="C446" s="2">
        <f>RSI!I446</f>
        <v>49.43107862251815</v>
      </c>
      <c r="D446" s="2">
        <f>MACD!E446</f>
        <v>-1.1643654111121116E-2</v>
      </c>
      <c r="E446" s="2">
        <f>MACD!F446</f>
        <v>-2.5109940195394257E-2</v>
      </c>
      <c r="F446" s="2">
        <f>'Moving Avg'!D446</f>
        <v>3.8707000000000003</v>
      </c>
      <c r="G446" s="2">
        <f>'Moving Avg'!F446</f>
        <v>3.8806850000000006</v>
      </c>
      <c r="H446" s="2">
        <f>'Moving Avg'!G446</f>
        <v>3.9122099999999991</v>
      </c>
      <c r="I446" s="2">
        <f>'Moving Avg'!H446</f>
        <v>4.8005865000000014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83.5</v>
      </c>
      <c r="Q446" s="8">
        <f t="shared" si="64"/>
        <v>21.274999999999999</v>
      </c>
      <c r="R446" s="8">
        <f t="shared" si="65"/>
        <v>25.875</v>
      </c>
      <c r="S446" s="8">
        <f t="shared" si="66"/>
        <v>41.325000000000003</v>
      </c>
      <c r="T446" s="8">
        <f t="shared" si="67"/>
        <v>27.125</v>
      </c>
      <c r="U446" s="7">
        <f t="shared" si="68"/>
        <v>29.491666666666664</v>
      </c>
      <c r="V446" s="7">
        <f t="shared" si="69"/>
        <v>28.9</v>
      </c>
    </row>
    <row r="447" spans="1:22" ht="13.5" x14ac:dyDescent="0.25">
      <c r="A447" s="3">
        <f>RSI!A447</f>
        <v>42955</v>
      </c>
      <c r="B447" s="2">
        <f>RSI!B447</f>
        <v>3.9470000000000001</v>
      </c>
      <c r="C447" s="2">
        <f>RSI!I447</f>
        <v>53.318736668016683</v>
      </c>
      <c r="D447" s="2">
        <f>MACD!E447</f>
        <v>-1.2621779904979924E-2</v>
      </c>
      <c r="E447" s="2">
        <f>MACD!F447</f>
        <v>-2.2612308137311393E-2</v>
      </c>
      <c r="F447" s="2">
        <f>'Moving Avg'!D447</f>
        <v>3.8875599999999997</v>
      </c>
      <c r="G447" s="2">
        <f>'Moving Avg'!F447</f>
        <v>3.8928800000000003</v>
      </c>
      <c r="H447" s="2">
        <f>'Moving Avg'!G447</f>
        <v>3.9144279999999991</v>
      </c>
      <c r="I447" s="2">
        <f>'Moving Avg'!H447</f>
        <v>4.7875040000000011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100</v>
      </c>
      <c r="Q447" s="8">
        <f t="shared" si="64"/>
        <v>23.75</v>
      </c>
      <c r="R447" s="8">
        <f t="shared" si="65"/>
        <v>30</v>
      </c>
      <c r="S447" s="8">
        <f t="shared" si="66"/>
        <v>48.75</v>
      </c>
      <c r="T447" s="8">
        <f t="shared" si="67"/>
        <v>31.25</v>
      </c>
      <c r="U447" s="7">
        <f t="shared" si="68"/>
        <v>34.166666666666664</v>
      </c>
      <c r="V447" s="7">
        <f t="shared" si="69"/>
        <v>33.4375</v>
      </c>
    </row>
    <row r="448" spans="1:22" ht="13.5" x14ac:dyDescent="0.25">
      <c r="A448" s="3">
        <f>RSI!A448</f>
        <v>42956</v>
      </c>
      <c r="B448" s="2">
        <f>RSI!B448</f>
        <v>3.9735999999999998</v>
      </c>
      <c r="C448" s="2">
        <f>RSI!I448</f>
        <v>55.03494498939822</v>
      </c>
      <c r="D448" s="2">
        <f>MACD!E448</f>
        <v>-2.7514023371488783E-3</v>
      </c>
      <c r="E448" s="2">
        <f>MACD!F448</f>
        <v>-1.864012697727889E-2</v>
      </c>
      <c r="F448" s="2">
        <f>'Moving Avg'!D448</f>
        <v>3.9106200000000002</v>
      </c>
      <c r="G448" s="2">
        <f>'Moving Avg'!F448</f>
        <v>3.90707</v>
      </c>
      <c r="H448" s="2">
        <f>'Moving Avg'!G448</f>
        <v>3.9197499999999996</v>
      </c>
      <c r="I448" s="2">
        <f>'Moving Avg'!H448</f>
        <v>4.7745545000000007</v>
      </c>
      <c r="J448" s="5" t="str">
        <f>OBV!F448</f>
        <v>BULLISH</v>
      </c>
      <c r="K448" s="5" t="str">
        <f>OBV!G448</f>
        <v>STRONG</v>
      </c>
      <c r="L448" s="5" t="str">
        <f>OBV!H448</f>
        <v>CONFIRMED BULLISH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100</v>
      </c>
      <c r="Q448" s="8">
        <f t="shared" si="64"/>
        <v>23.75</v>
      </c>
      <c r="R448" s="8">
        <f t="shared" si="65"/>
        <v>30</v>
      </c>
      <c r="S448" s="8">
        <f t="shared" si="66"/>
        <v>48.75</v>
      </c>
      <c r="T448" s="8">
        <f t="shared" si="67"/>
        <v>31.25</v>
      </c>
      <c r="U448" s="7">
        <f t="shared" si="68"/>
        <v>34.166666666666664</v>
      </c>
      <c r="V448" s="7">
        <f t="shared" si="69"/>
        <v>33.4375</v>
      </c>
    </row>
    <row r="449" spans="1:22" ht="13.5" x14ac:dyDescent="0.25">
      <c r="A449" s="3">
        <f>RSI!A449</f>
        <v>42957</v>
      </c>
      <c r="B449" s="2">
        <f>RSI!B449</f>
        <v>4.0933000000000002</v>
      </c>
      <c r="C449" s="2">
        <f>RSI!I449</f>
        <v>61.83470019310834</v>
      </c>
      <c r="D449" s="2">
        <f>MACD!E449</f>
        <v>-5.071176010931655E-3</v>
      </c>
      <c r="E449" s="2">
        <f>MACD!F449</f>
        <v>-1.5926336784009443E-2</v>
      </c>
      <c r="F449" s="2">
        <f>'Moving Avg'!D449</f>
        <v>3.9567399999999999</v>
      </c>
      <c r="G449" s="2">
        <f>'Moving Avg'!F449</f>
        <v>3.9190449999999997</v>
      </c>
      <c r="H449" s="2">
        <f>'Moving Avg'!G449</f>
        <v>3.9273779999999991</v>
      </c>
      <c r="I449" s="2">
        <f>'Moving Avg'!H449</f>
        <v>4.7612280000000009</v>
      </c>
      <c r="J449" s="5" t="str">
        <f>OBV!F449</f>
        <v>BULLISH</v>
      </c>
      <c r="K449" s="5" t="str">
        <f>OBV!G449</f>
        <v>STRONG</v>
      </c>
      <c r="L449" s="5" t="str">
        <f>OBV!H449</f>
        <v>CONFIRMED BULLISH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100</v>
      </c>
      <c r="Q449" s="8">
        <f t="shared" si="64"/>
        <v>23.75</v>
      </c>
      <c r="R449" s="8">
        <f t="shared" si="65"/>
        <v>30</v>
      </c>
      <c r="S449" s="8">
        <f t="shared" si="66"/>
        <v>48.75</v>
      </c>
      <c r="T449" s="8">
        <f t="shared" si="67"/>
        <v>31.25</v>
      </c>
      <c r="U449" s="7">
        <f t="shared" si="68"/>
        <v>34.166666666666664</v>
      </c>
      <c r="V449" s="7">
        <f t="shared" si="69"/>
        <v>33.4375</v>
      </c>
    </row>
    <row r="450" spans="1:22" ht="13.5" x14ac:dyDescent="0.25">
      <c r="A450" s="3">
        <f>RSI!A450</f>
        <v>42958</v>
      </c>
      <c r="B450" s="2">
        <f>RSI!B450</f>
        <v>4.3090999999999999</v>
      </c>
      <c r="C450" s="2">
        <f>RSI!I450</f>
        <v>70.496893469219714</v>
      </c>
      <c r="D450" s="2">
        <f>MACD!E450</f>
        <v>-3.9130016627018982E-2</v>
      </c>
      <c r="E450" s="2">
        <f>MACD!F450</f>
        <v>-2.0567072752611354E-2</v>
      </c>
      <c r="F450" s="2">
        <f>'Moving Avg'!D450</f>
        <v>4.0424600000000002</v>
      </c>
      <c r="G450" s="2">
        <f>'Moving Avg'!F450</f>
        <v>3.9353749999999996</v>
      </c>
      <c r="H450" s="2">
        <f>'Moving Avg'!G450</f>
        <v>3.9392320000000001</v>
      </c>
      <c r="I450" s="2">
        <f>'Moving Avg'!H450</f>
        <v>4.7474724999999998</v>
      </c>
      <c r="J450" s="5" t="str">
        <f>OBV!F450</f>
        <v>BULLISH</v>
      </c>
      <c r="K450" s="5" t="str">
        <f>OBV!G450</f>
        <v>STRONG</v>
      </c>
      <c r="L450" s="5" t="str">
        <f>OBV!H450</f>
        <v>BULLISH DIVERGENCE</v>
      </c>
      <c r="M450" s="7">
        <f t="shared" ref="M450:M513" si="70">IF(C450&lt;30,50, IF(C450&gt;70, 0, 25))</f>
        <v>0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83</v>
      </c>
      <c r="Q450" s="8">
        <f t="shared" si="64"/>
        <v>28.199999999999996</v>
      </c>
      <c r="R450" s="8">
        <f t="shared" si="65"/>
        <v>29.75</v>
      </c>
      <c r="S450" s="8">
        <f t="shared" si="66"/>
        <v>44.1</v>
      </c>
      <c r="T450" s="8">
        <f t="shared" si="67"/>
        <v>32</v>
      </c>
      <c r="U450" s="7">
        <f t="shared" si="68"/>
        <v>34.016666666666666</v>
      </c>
      <c r="V450" s="7">
        <f t="shared" si="69"/>
        <v>33.512500000000003</v>
      </c>
    </row>
    <row r="451" spans="1:22" ht="13.5" x14ac:dyDescent="0.25">
      <c r="A451" s="3">
        <f>RSI!A451</f>
        <v>42961</v>
      </c>
      <c r="B451" s="2">
        <f>RSI!B451</f>
        <v>4.3090999999999999</v>
      </c>
      <c r="C451" s="2">
        <f>RSI!I451</f>
        <v>70.496893469219714</v>
      </c>
      <c r="D451" s="2">
        <f>MACD!E451</f>
        <v>-7.1621928601138141E-2</v>
      </c>
      <c r="E451" s="2">
        <f>MACD!F451</f>
        <v>-3.0778043922316714E-2</v>
      </c>
      <c r="F451" s="2">
        <f>'Moving Avg'!D451</f>
        <v>4.1264200000000004</v>
      </c>
      <c r="G451" s="2">
        <f>'Moving Avg'!F451</f>
        <v>3.9510399999999999</v>
      </c>
      <c r="H451" s="2">
        <f>'Moving Avg'!G451</f>
        <v>3.9487799999999997</v>
      </c>
      <c r="I451" s="2">
        <f>'Moving Avg'!H451</f>
        <v>4.7350914999999993</v>
      </c>
      <c r="J451" s="5" t="str">
        <f>OBV!F451</f>
        <v>BULLISH</v>
      </c>
      <c r="K451" s="5" t="str">
        <f>OBV!G451</f>
        <v>STRONG</v>
      </c>
      <c r="L451" s="5" t="str">
        <f>OBV!H451</f>
        <v>BULLISH DIVERGENCE</v>
      </c>
      <c r="M451" s="7">
        <f t="shared" si="70"/>
        <v>0</v>
      </c>
      <c r="N451" s="7">
        <f t="shared" si="71"/>
        <v>100</v>
      </c>
      <c r="O451" s="7">
        <f t="shared" si="72"/>
        <v>0</v>
      </c>
      <c r="P451" s="7">
        <f t="shared" si="73"/>
        <v>83</v>
      </c>
      <c r="Q451" s="8">
        <f t="shared" ref="Q451:Q514" si="74">0.35*M451+N451*0.35+O451*0.15+P451*0.15</f>
        <v>47.45</v>
      </c>
      <c r="R451" s="8">
        <f t="shared" ref="R451:R514" si="75">M451*0.2+N451*0.2+O451*0.35+P451*0.25</f>
        <v>40.75</v>
      </c>
      <c r="S451" s="8">
        <f t="shared" ref="S451:S514" si="76">M451*0.15+N451*0.15+O451*0.25+P451*0.45</f>
        <v>52.35</v>
      </c>
      <c r="T451" s="8">
        <f t="shared" ref="T451:T514" si="77">0.25*SUM(M451:P451)</f>
        <v>45.75</v>
      </c>
      <c r="U451" s="7">
        <f t="shared" ref="U451:U514" si="78">SUM(Q451:S451)/3</f>
        <v>46.85</v>
      </c>
      <c r="V451" s="7">
        <f t="shared" ref="V451:V514" si="79">SUM(Q451:T451)/4</f>
        <v>46.575000000000003</v>
      </c>
    </row>
    <row r="452" spans="1:22" ht="13.5" x14ac:dyDescent="0.25">
      <c r="A452" s="3">
        <f>RSI!A452</f>
        <v>42962</v>
      </c>
      <c r="B452" s="2">
        <f>RSI!B452</f>
        <v>4.1805000000000003</v>
      </c>
      <c r="C452" s="2">
        <f>RSI!I452</f>
        <v>60.938025469508858</v>
      </c>
      <c r="D452" s="2">
        <f>MACD!E452</f>
        <v>-9.3091410306204825E-2</v>
      </c>
      <c r="E452" s="2">
        <f>MACD!F452</f>
        <v>-4.3240717199094336E-2</v>
      </c>
      <c r="F452" s="2">
        <f>'Moving Avg'!D452</f>
        <v>4.1731199999999999</v>
      </c>
      <c r="G452" s="2">
        <f>'Moving Avg'!F452</f>
        <v>3.9647099999999993</v>
      </c>
      <c r="H452" s="2">
        <f>'Moving Avg'!G452</f>
        <v>3.9559340000000005</v>
      </c>
      <c r="I452" s="2">
        <f>'Moving Avg'!H452</f>
        <v>4.7217130000000003</v>
      </c>
      <c r="J452" s="5" t="str">
        <f>OBV!F452</f>
        <v>BULLISH</v>
      </c>
      <c r="K452" s="5" t="str">
        <f>OBV!G452</f>
        <v>NEUTRAL</v>
      </c>
      <c r="L452" s="5" t="str">
        <f>OBV!H452</f>
        <v>BULLISH DIVERGENCE</v>
      </c>
      <c r="M452" s="7">
        <f t="shared" si="70"/>
        <v>25</v>
      </c>
      <c r="N452" s="7">
        <f t="shared" si="71"/>
        <v>100</v>
      </c>
      <c r="O452" s="7">
        <f t="shared" si="72"/>
        <v>0</v>
      </c>
      <c r="P452" s="7">
        <f t="shared" si="73"/>
        <v>66.5</v>
      </c>
      <c r="Q452" s="8">
        <f t="shared" si="74"/>
        <v>53.725000000000001</v>
      </c>
      <c r="R452" s="8">
        <f t="shared" si="75"/>
        <v>41.625</v>
      </c>
      <c r="S452" s="8">
        <f t="shared" si="76"/>
        <v>48.674999999999997</v>
      </c>
      <c r="T452" s="8">
        <f t="shared" si="77"/>
        <v>47.875</v>
      </c>
      <c r="U452" s="7">
        <f t="shared" si="78"/>
        <v>48.008333333333326</v>
      </c>
      <c r="V452" s="7">
        <f t="shared" si="79"/>
        <v>47.974999999999994</v>
      </c>
    </row>
    <row r="453" spans="1:22" ht="13.5" x14ac:dyDescent="0.25">
      <c r="A453" s="3">
        <f>RSI!A453</f>
        <v>42963</v>
      </c>
      <c r="B453" s="2">
        <f>RSI!B453</f>
        <v>4.0799000000000003</v>
      </c>
      <c r="C453" s="2">
        <f>RSI!I453</f>
        <v>54.690731887098373</v>
      </c>
      <c r="D453" s="2">
        <f>MACD!E453</f>
        <v>-0.10569808217990406</v>
      </c>
      <c r="E453" s="2">
        <f>MACD!F453</f>
        <v>-5.5732190195256284E-2</v>
      </c>
      <c r="F453" s="2">
        <f>'Moving Avg'!D453</f>
        <v>4.1943800000000007</v>
      </c>
      <c r="G453" s="2">
        <f>'Moving Avg'!F453</f>
        <v>3.9780099999999989</v>
      </c>
      <c r="H453" s="2">
        <f>'Moving Avg'!G453</f>
        <v>3.9613420000000001</v>
      </c>
      <c r="I453" s="2">
        <f>'Moving Avg'!H453</f>
        <v>4.7086294999999998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100</v>
      </c>
      <c r="O453" s="7">
        <f t="shared" si="72"/>
        <v>0</v>
      </c>
      <c r="P453" s="7">
        <f t="shared" si="73"/>
        <v>16.5</v>
      </c>
      <c r="Q453" s="8">
        <f t="shared" si="74"/>
        <v>46.225000000000001</v>
      </c>
      <c r="R453" s="8">
        <f t="shared" si="75"/>
        <v>29.125</v>
      </c>
      <c r="S453" s="8">
        <f t="shared" si="76"/>
        <v>26.175000000000001</v>
      </c>
      <c r="T453" s="8">
        <f t="shared" si="77"/>
        <v>35.375</v>
      </c>
      <c r="U453" s="7">
        <f t="shared" si="78"/>
        <v>33.841666666666661</v>
      </c>
      <c r="V453" s="7">
        <f t="shared" si="79"/>
        <v>34.224999999999994</v>
      </c>
    </row>
    <row r="454" spans="1:22" ht="13.5" x14ac:dyDescent="0.25">
      <c r="A454" s="3">
        <f>RSI!A454</f>
        <v>42964</v>
      </c>
      <c r="B454" s="2">
        <f>RSI!B454</f>
        <v>4.1078999999999999</v>
      </c>
      <c r="C454" s="2">
        <f>RSI!I454</f>
        <v>56.041531190038185</v>
      </c>
      <c r="D454" s="2">
        <f>MACD!E454</f>
        <v>-0.11829307487662177</v>
      </c>
      <c r="E454" s="2">
        <f>MACD!F454</f>
        <v>-6.8244367131529385E-2</v>
      </c>
      <c r="F454" s="2">
        <f>'Moving Avg'!D454</f>
        <v>4.1973000000000003</v>
      </c>
      <c r="G454" s="2">
        <f>'Moving Avg'!F454</f>
        <v>3.9911549999999991</v>
      </c>
      <c r="H454" s="2">
        <f>'Moving Avg'!G454</f>
        <v>3.9655360000000006</v>
      </c>
      <c r="I454" s="2">
        <f>'Moving Avg'!H454</f>
        <v>4.6965729999999999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  <c r="M454" s="7">
        <f t="shared" si="70"/>
        <v>25</v>
      </c>
      <c r="N454" s="7">
        <f t="shared" si="71"/>
        <v>100</v>
      </c>
      <c r="O454" s="7">
        <f t="shared" si="72"/>
        <v>0</v>
      </c>
      <c r="P454" s="7">
        <f t="shared" si="73"/>
        <v>0</v>
      </c>
      <c r="Q454" s="8">
        <f t="shared" si="74"/>
        <v>43.75</v>
      </c>
      <c r="R454" s="8">
        <f t="shared" si="75"/>
        <v>25</v>
      </c>
      <c r="S454" s="8">
        <f t="shared" si="76"/>
        <v>18.75</v>
      </c>
      <c r="T454" s="8">
        <f t="shared" si="77"/>
        <v>31.25</v>
      </c>
      <c r="U454" s="7">
        <f t="shared" si="78"/>
        <v>29.166666666666668</v>
      </c>
      <c r="V454" s="7">
        <f t="shared" si="79"/>
        <v>29.6875</v>
      </c>
    </row>
    <row r="455" spans="1:22" ht="13.5" x14ac:dyDescent="0.25">
      <c r="A455" s="3">
        <f>RSI!A455</f>
        <v>42965</v>
      </c>
      <c r="B455" s="2">
        <f>RSI!B455</f>
        <v>4.0016999999999996</v>
      </c>
      <c r="C455" s="2">
        <f>RSI!I455</f>
        <v>49.95794687567826</v>
      </c>
      <c r="D455" s="2">
        <f>MACD!E455</f>
        <v>-0.11900205120736462</v>
      </c>
      <c r="E455" s="2">
        <f>MACD!F455</f>
        <v>-7.8395903946696432E-2</v>
      </c>
      <c r="F455" s="2">
        <f>'Moving Avg'!D455</f>
        <v>4.1358199999999998</v>
      </c>
      <c r="G455" s="2">
        <f>'Moving Avg'!F455</f>
        <v>3.9978849999999992</v>
      </c>
      <c r="H455" s="2">
        <f>'Moving Avg'!G455</f>
        <v>3.9637920000000015</v>
      </c>
      <c r="I455" s="2">
        <f>'Moving Avg'!H455</f>
        <v>4.6833425000000002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100</v>
      </c>
      <c r="O455" s="7">
        <f t="shared" si="72"/>
        <v>0</v>
      </c>
      <c r="P455" s="7">
        <f t="shared" si="73"/>
        <v>16.5</v>
      </c>
      <c r="Q455" s="8">
        <f t="shared" si="74"/>
        <v>46.225000000000001</v>
      </c>
      <c r="R455" s="8">
        <f t="shared" si="75"/>
        <v>29.125</v>
      </c>
      <c r="S455" s="8">
        <f t="shared" si="76"/>
        <v>26.175000000000001</v>
      </c>
      <c r="T455" s="8">
        <f t="shared" si="77"/>
        <v>35.375</v>
      </c>
      <c r="U455" s="7">
        <f t="shared" si="78"/>
        <v>33.841666666666661</v>
      </c>
      <c r="V455" s="7">
        <f t="shared" si="79"/>
        <v>34.224999999999994</v>
      </c>
    </row>
    <row r="456" spans="1:22" ht="13.5" x14ac:dyDescent="0.25">
      <c r="A456" s="3">
        <f>RSI!A456</f>
        <v>42968</v>
      </c>
      <c r="B456" s="2">
        <f>RSI!B456</f>
        <v>4.0128000000000004</v>
      </c>
      <c r="C456" s="2">
        <f>RSI!I456</f>
        <v>50.562025342048756</v>
      </c>
      <c r="D456" s="2">
        <f>MACD!E456</f>
        <v>-0.11905094091142399</v>
      </c>
      <c r="E456" s="2">
        <f>MACD!F456</f>
        <v>-8.6526911339641938E-2</v>
      </c>
      <c r="F456" s="2">
        <f>'Moving Avg'!D456</f>
        <v>4.0765600000000006</v>
      </c>
      <c r="G456" s="2">
        <f>'Moving Avg'!F456</f>
        <v>3.9994000000000001</v>
      </c>
      <c r="H456" s="2">
        <f>'Moving Avg'!G456</f>
        <v>3.9586340000000009</v>
      </c>
      <c r="I456" s="2">
        <f>'Moving Avg'!H456</f>
        <v>4.6707000000000001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  <c r="M456" s="7">
        <f t="shared" si="70"/>
        <v>25</v>
      </c>
      <c r="N456" s="7">
        <f t="shared" si="71"/>
        <v>100</v>
      </c>
      <c r="O456" s="7">
        <f t="shared" si="72"/>
        <v>0</v>
      </c>
      <c r="P456" s="7">
        <f t="shared" si="73"/>
        <v>16.5</v>
      </c>
      <c r="Q456" s="8">
        <f t="shared" si="74"/>
        <v>46.225000000000001</v>
      </c>
      <c r="R456" s="8">
        <f t="shared" si="75"/>
        <v>29.125</v>
      </c>
      <c r="S456" s="8">
        <f t="shared" si="76"/>
        <v>26.175000000000001</v>
      </c>
      <c r="T456" s="8">
        <f t="shared" si="77"/>
        <v>35.375</v>
      </c>
      <c r="U456" s="7">
        <f t="shared" si="78"/>
        <v>33.841666666666661</v>
      </c>
      <c r="V456" s="7">
        <f t="shared" si="79"/>
        <v>34.224999999999994</v>
      </c>
    </row>
    <row r="457" spans="1:22" ht="13.5" x14ac:dyDescent="0.25">
      <c r="A457" s="3">
        <f>RSI!A457</f>
        <v>42969</v>
      </c>
      <c r="B457" s="2">
        <f>RSI!B457</f>
        <v>4.0128000000000004</v>
      </c>
      <c r="C457" s="2">
        <f>RSI!I457</f>
        <v>50.562025342048756</v>
      </c>
      <c r="D457" s="2">
        <f>MACD!E457</f>
        <v>-0.11026302326176829</v>
      </c>
      <c r="E457" s="2">
        <f>MACD!F457</f>
        <v>-9.1274133724067216E-2</v>
      </c>
      <c r="F457" s="2">
        <f>'Moving Avg'!D457</f>
        <v>4.0430200000000003</v>
      </c>
      <c r="G457" s="2">
        <f>'Moving Avg'!F457</f>
        <v>4.0049100000000006</v>
      </c>
      <c r="H457" s="2">
        <f>'Moving Avg'!G457</f>
        <v>3.9562260000000009</v>
      </c>
      <c r="I457" s="2">
        <f>'Moving Avg'!H457</f>
        <v>4.6575249999999997</v>
      </c>
      <c r="J457" s="5" t="str">
        <f>OBV!F457</f>
        <v>BULLISH</v>
      </c>
      <c r="K457" s="5" t="str">
        <f>OBV!G457</f>
        <v>NEUTRAL</v>
      </c>
      <c r="L457" s="5" t="str">
        <f>OBV!H457</f>
        <v>BULLISH DIVERGENCE</v>
      </c>
      <c r="M457" s="7">
        <f t="shared" si="70"/>
        <v>25</v>
      </c>
      <c r="N457" s="7">
        <f t="shared" si="71"/>
        <v>45</v>
      </c>
      <c r="O457" s="7">
        <f t="shared" si="72"/>
        <v>0</v>
      </c>
      <c r="P457" s="7">
        <f t="shared" si="73"/>
        <v>66.5</v>
      </c>
      <c r="Q457" s="8">
        <f t="shared" si="74"/>
        <v>34.475000000000001</v>
      </c>
      <c r="R457" s="8">
        <f t="shared" si="75"/>
        <v>30.625</v>
      </c>
      <c r="S457" s="8">
        <f t="shared" si="76"/>
        <v>40.424999999999997</v>
      </c>
      <c r="T457" s="8">
        <f t="shared" si="77"/>
        <v>34.125</v>
      </c>
      <c r="U457" s="7">
        <f t="shared" si="78"/>
        <v>35.174999999999997</v>
      </c>
      <c r="V457" s="7">
        <f t="shared" si="79"/>
        <v>34.912499999999994</v>
      </c>
    </row>
    <row r="458" spans="1:22" ht="13.5" x14ac:dyDescent="0.25">
      <c r="A458" s="3">
        <f>RSI!A458</f>
        <v>42970</v>
      </c>
      <c r="B458" s="2">
        <f>RSI!B458</f>
        <v>4.1078999999999999</v>
      </c>
      <c r="C458" s="2">
        <f>RSI!I458</f>
        <v>55.856816012843929</v>
      </c>
      <c r="D458" s="2">
        <f>MACD!E458</f>
        <v>-0.10582333822842793</v>
      </c>
      <c r="E458" s="2">
        <f>MACD!F458</f>
        <v>-9.4183974624939368E-2</v>
      </c>
      <c r="F458" s="2">
        <f>'Moving Avg'!D458</f>
        <v>4.0486200000000006</v>
      </c>
      <c r="G458" s="2">
        <f>'Moving Avg'!F458</f>
        <v>4.0109599999999999</v>
      </c>
      <c r="H458" s="2">
        <f>'Moving Avg'!G458</f>
        <v>3.9558960000000001</v>
      </c>
      <c r="I458" s="2">
        <f>'Moving Avg'!H458</f>
        <v>4.6452469999999995</v>
      </c>
      <c r="J458" s="5" t="str">
        <f>OBV!F458</f>
        <v>BULLISH</v>
      </c>
      <c r="K458" s="5" t="str">
        <f>OBV!G458</f>
        <v>NEUTRAL</v>
      </c>
      <c r="L458" s="5" t="str">
        <f>OBV!H458</f>
        <v>CONFIRMED BULLISH</v>
      </c>
      <c r="M458" s="7">
        <f t="shared" si="70"/>
        <v>25</v>
      </c>
      <c r="N458" s="7">
        <f t="shared" si="71"/>
        <v>45</v>
      </c>
      <c r="O458" s="7">
        <f t="shared" si="72"/>
        <v>0</v>
      </c>
      <c r="P458" s="7">
        <f t="shared" si="73"/>
        <v>83.5</v>
      </c>
      <c r="Q458" s="8">
        <f t="shared" si="74"/>
        <v>37.024999999999999</v>
      </c>
      <c r="R458" s="8">
        <f t="shared" si="75"/>
        <v>34.875</v>
      </c>
      <c r="S458" s="8">
        <f t="shared" si="76"/>
        <v>48.075000000000003</v>
      </c>
      <c r="T458" s="8">
        <f t="shared" si="77"/>
        <v>38.375</v>
      </c>
      <c r="U458" s="7">
        <f t="shared" si="78"/>
        <v>39.991666666666667</v>
      </c>
      <c r="V458" s="7">
        <f t="shared" si="79"/>
        <v>39.587500000000006</v>
      </c>
    </row>
    <row r="459" spans="1:22" ht="13.5" x14ac:dyDescent="0.25">
      <c r="A459" s="3">
        <f>RSI!A459</f>
        <v>42971</v>
      </c>
      <c r="B459" s="2">
        <f>RSI!B459</f>
        <v>3.9849000000000001</v>
      </c>
      <c r="C459" s="2">
        <f>RSI!I459</f>
        <v>48.605994193488584</v>
      </c>
      <c r="D459" s="2">
        <f>MACD!E459</f>
        <v>-7.5142977154118995E-2</v>
      </c>
      <c r="E459" s="2">
        <f>MACD!F459</f>
        <v>-9.0375775130775299E-2</v>
      </c>
      <c r="F459" s="2">
        <f>'Moving Avg'!D459</f>
        <v>4.0240200000000002</v>
      </c>
      <c r="G459" s="2">
        <f>'Moving Avg'!F459</f>
        <v>4.0113049999999992</v>
      </c>
      <c r="H459" s="2">
        <f>'Moving Avg'!G459</f>
        <v>3.950800000000001</v>
      </c>
      <c r="I459" s="2">
        <f>'Moving Avg'!H459</f>
        <v>4.6323539999999994</v>
      </c>
      <c r="J459" s="5" t="str">
        <f>OBV!F459</f>
        <v>BULLISH</v>
      </c>
      <c r="K459" s="5" t="str">
        <f>OBV!G459</f>
        <v>NEUTRAL</v>
      </c>
      <c r="L459" s="5" t="str">
        <f>OBV!H459</f>
        <v>BULLISH DIVERGENCE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66.5</v>
      </c>
      <c r="Q459" s="8">
        <f t="shared" si="74"/>
        <v>18.725000000000001</v>
      </c>
      <c r="R459" s="8">
        <f t="shared" si="75"/>
        <v>21.625</v>
      </c>
      <c r="S459" s="8">
        <f t="shared" si="76"/>
        <v>33.674999999999997</v>
      </c>
      <c r="T459" s="8">
        <f t="shared" si="77"/>
        <v>22.875</v>
      </c>
      <c r="U459" s="7">
        <f t="shared" si="78"/>
        <v>24.675000000000001</v>
      </c>
      <c r="V459" s="7">
        <f t="shared" si="79"/>
        <v>24.225000000000001</v>
      </c>
    </row>
    <row r="460" spans="1:22" ht="13.5" x14ac:dyDescent="0.25">
      <c r="A460" s="3">
        <f>RSI!A460</f>
        <v>42972</v>
      </c>
      <c r="B460" s="2">
        <f>RSI!B460</f>
        <v>3.9121999999999999</v>
      </c>
      <c r="C460" s="2">
        <f>RSI!I460</f>
        <v>44.896319877128747</v>
      </c>
      <c r="D460" s="2">
        <f>MACD!E460</f>
        <v>-1.0428814179612722E-2</v>
      </c>
      <c r="E460" s="2">
        <f>MACD!F460</f>
        <v>-7.4386382940542783E-2</v>
      </c>
      <c r="F460" s="2">
        <f>'Moving Avg'!D460</f>
        <v>4.0061200000000001</v>
      </c>
      <c r="G460" s="2">
        <f>'Moving Avg'!F460</f>
        <v>4.0128900000000005</v>
      </c>
      <c r="H460" s="2">
        <f>'Moving Avg'!G460</f>
        <v>3.9464680000000012</v>
      </c>
      <c r="I460" s="2">
        <f>'Moving Avg'!H460</f>
        <v>4.6190529999999992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4.0854999999999997</v>
      </c>
      <c r="C461" s="2">
        <f>RSI!I461</f>
        <v>53.92388519701958</v>
      </c>
      <c r="D461" s="2">
        <f>MACD!E461</f>
        <v>3.207805213009518E-2</v>
      </c>
      <c r="E461" s="2">
        <f>MACD!F461</f>
        <v>-5.3093495926415192E-2</v>
      </c>
      <c r="F461" s="2">
        <f>'Moving Avg'!D461</f>
        <v>4.0206599999999995</v>
      </c>
      <c r="G461" s="2">
        <f>'Moving Avg'!F461</f>
        <v>4.0235849999999997</v>
      </c>
      <c r="H461" s="2">
        <f>'Moving Avg'!G461</f>
        <v>3.9479080000000009</v>
      </c>
      <c r="I461" s="2">
        <f>'Moving Avg'!H461</f>
        <v>4.6055764999999989</v>
      </c>
      <c r="J461" s="5" t="str">
        <f>OBV!F461</f>
        <v>BEARISH</v>
      </c>
      <c r="K461" s="5" t="str">
        <f>OBV!G461</f>
        <v>NEUTRAL</v>
      </c>
      <c r="L461" s="5" t="str">
        <f>OBV!H461</f>
        <v>BEARISH DIVERGENCE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4.1917</v>
      </c>
      <c r="C462" s="2">
        <f>RSI!I462</f>
        <v>58.419512025574477</v>
      </c>
      <c r="D462" s="2">
        <f>MACD!E462</f>
        <v>3.9912456764422899E-2</v>
      </c>
      <c r="E462" s="2">
        <f>MACD!F462</f>
        <v>-3.4492305388247574E-2</v>
      </c>
      <c r="F462" s="2">
        <f>'Moving Avg'!D462</f>
        <v>4.0564400000000003</v>
      </c>
      <c r="G462" s="2">
        <f>'Moving Avg'!F462</f>
        <v>4.0400349999999996</v>
      </c>
      <c r="H462" s="2">
        <f>'Moving Avg'!G462</f>
        <v>3.9550200000000006</v>
      </c>
      <c r="I462" s="2">
        <f>'Moving Avg'!H462</f>
        <v>4.591721999999999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83.5</v>
      </c>
      <c r="Q462" s="8">
        <f t="shared" si="74"/>
        <v>21.274999999999999</v>
      </c>
      <c r="R462" s="8">
        <f t="shared" si="75"/>
        <v>25.875</v>
      </c>
      <c r="S462" s="8">
        <f t="shared" si="76"/>
        <v>41.325000000000003</v>
      </c>
      <c r="T462" s="8">
        <f t="shared" si="77"/>
        <v>27.125</v>
      </c>
      <c r="U462" s="7">
        <f t="shared" si="78"/>
        <v>29.491666666666664</v>
      </c>
      <c r="V462" s="7">
        <f t="shared" si="79"/>
        <v>28.9</v>
      </c>
    </row>
    <row r="463" spans="1:22" ht="13.5" x14ac:dyDescent="0.25">
      <c r="A463" s="3">
        <f>RSI!A463</f>
        <v>42977</v>
      </c>
      <c r="B463" s="2">
        <f>RSI!B463</f>
        <v>4.1917</v>
      </c>
      <c r="C463" s="2">
        <f>RSI!I463</f>
        <v>58.41951202557447</v>
      </c>
      <c r="D463" s="2">
        <f>MACD!E463</f>
        <v>2.9991121856681069E-2</v>
      </c>
      <c r="E463" s="2">
        <f>MACD!F463</f>
        <v>-2.1595619939261845E-2</v>
      </c>
      <c r="F463" s="2">
        <f>'Moving Avg'!D463</f>
        <v>4.0731999999999999</v>
      </c>
      <c r="G463" s="2">
        <f>'Moving Avg'!F463</f>
        <v>4.0567049999999991</v>
      </c>
      <c r="H463" s="2">
        <f>'Moving Avg'!G463</f>
        <v>3.9620440000000001</v>
      </c>
      <c r="I463" s="2">
        <f>'Moving Avg'!H463</f>
        <v>4.5778674999999991</v>
      </c>
      <c r="J463" s="5" t="str">
        <f>OBV!F463</f>
        <v>BULLISH</v>
      </c>
      <c r="K463" s="5" t="str">
        <f>OBV!G463</f>
        <v>NEUTRAL</v>
      </c>
      <c r="L463" s="5" t="str">
        <f>OBV!H463</f>
        <v>CONFIRMED BULLISH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83.5</v>
      </c>
      <c r="Q463" s="8">
        <f t="shared" si="74"/>
        <v>21.274999999999999</v>
      </c>
      <c r="R463" s="8">
        <f t="shared" si="75"/>
        <v>25.875</v>
      </c>
      <c r="S463" s="8">
        <f t="shared" si="76"/>
        <v>41.325000000000003</v>
      </c>
      <c r="T463" s="8">
        <f t="shared" si="77"/>
        <v>27.125</v>
      </c>
      <c r="U463" s="7">
        <f t="shared" si="78"/>
        <v>29.491666666666664</v>
      </c>
      <c r="V463" s="7">
        <f t="shared" si="79"/>
        <v>28.9</v>
      </c>
    </row>
    <row r="464" spans="1:22" ht="13.5" x14ac:dyDescent="0.25">
      <c r="A464" s="3">
        <f>RSI!A464</f>
        <v>42978</v>
      </c>
      <c r="B464" s="2">
        <f>RSI!B464</f>
        <v>4.1917</v>
      </c>
      <c r="C464" s="2">
        <f>RSI!I464</f>
        <v>58.419512025574477</v>
      </c>
      <c r="D464" s="2">
        <f>MACD!E464</f>
        <v>2.490983528387325E-2</v>
      </c>
      <c r="E464" s="2">
        <f>MACD!F464</f>
        <v>-1.2294528894634827E-2</v>
      </c>
      <c r="F464" s="2">
        <f>'Moving Avg'!D464</f>
        <v>4.11456</v>
      </c>
      <c r="G464" s="2">
        <f>'Moving Avg'!F464</f>
        <v>4.0731549999999999</v>
      </c>
      <c r="H464" s="2">
        <f>'Moving Avg'!G464</f>
        <v>3.9669380000000003</v>
      </c>
      <c r="I464" s="2">
        <f>'Moving Avg'!H464</f>
        <v>4.5648994999999992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83.5</v>
      </c>
      <c r="Q464" s="8">
        <f t="shared" si="74"/>
        <v>21.274999999999999</v>
      </c>
      <c r="R464" s="8">
        <f t="shared" si="75"/>
        <v>25.875</v>
      </c>
      <c r="S464" s="8">
        <f t="shared" si="76"/>
        <v>41.325000000000003</v>
      </c>
      <c r="T464" s="8">
        <f t="shared" si="77"/>
        <v>27.125</v>
      </c>
      <c r="U464" s="7">
        <f t="shared" si="78"/>
        <v>29.491666666666664</v>
      </c>
      <c r="V464" s="7">
        <f t="shared" si="79"/>
        <v>28.9</v>
      </c>
    </row>
    <row r="465" spans="1:22" ht="13.5" x14ac:dyDescent="0.25">
      <c r="A465" s="3">
        <f>RSI!A465</f>
        <v>42982</v>
      </c>
      <c r="B465" s="2">
        <f>RSI!B465</f>
        <v>4.0799000000000003</v>
      </c>
      <c r="C465" s="2">
        <f>RSI!I465</f>
        <v>51.777131847815731</v>
      </c>
      <c r="D465" s="2">
        <f>MACD!E465</f>
        <v>1.1632931726443196E-2</v>
      </c>
      <c r="E465" s="2">
        <f>MACD!F465</f>
        <v>-7.5090367704192217E-3</v>
      </c>
      <c r="F465" s="2">
        <f>'Moving Avg'!D465</f>
        <v>4.1481000000000012</v>
      </c>
      <c r="G465" s="2">
        <f>'Moving Avg'!F465</f>
        <v>4.0831249999999999</v>
      </c>
      <c r="H465" s="2">
        <f>'Moving Avg'!G465</f>
        <v>3.9672900000000011</v>
      </c>
      <c r="I465" s="2">
        <f>'Moving Avg'!H465</f>
        <v>4.5513949999999985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83.5</v>
      </c>
      <c r="Q465" s="8">
        <f t="shared" si="74"/>
        <v>21.274999999999999</v>
      </c>
      <c r="R465" s="8">
        <f t="shared" si="75"/>
        <v>25.875</v>
      </c>
      <c r="S465" s="8">
        <f t="shared" si="76"/>
        <v>41.325000000000003</v>
      </c>
      <c r="T465" s="8">
        <f t="shared" si="77"/>
        <v>27.125</v>
      </c>
      <c r="U465" s="7">
        <f t="shared" si="78"/>
        <v>29.491666666666664</v>
      </c>
      <c r="V465" s="7">
        <f t="shared" si="79"/>
        <v>28.9</v>
      </c>
    </row>
    <row r="466" spans="1:22" ht="13.5" x14ac:dyDescent="0.25">
      <c r="A466" s="3">
        <f>RSI!A466</f>
        <v>42983</v>
      </c>
      <c r="B466" s="2">
        <f>RSI!B466</f>
        <v>3.9737</v>
      </c>
      <c r="C466" s="2">
        <f>RSI!I466</f>
        <v>46.382215780409346</v>
      </c>
      <c r="D466" s="2">
        <f>MACD!E466</f>
        <v>9.7814211703219911E-3</v>
      </c>
      <c r="E466" s="2">
        <f>MACD!F466</f>
        <v>-4.0509451822709798E-3</v>
      </c>
      <c r="F466" s="2">
        <f>'Moving Avg'!D466</f>
        <v>4.1257400000000004</v>
      </c>
      <c r="G466" s="2">
        <f>'Moving Avg'!F466</f>
        <v>4.0873449999999991</v>
      </c>
      <c r="H466" s="2">
        <f>'Moving Avg'!G466</f>
        <v>3.9642760000000008</v>
      </c>
      <c r="I466" s="2">
        <f>'Moving Avg'!H466</f>
        <v>4.537558999999999</v>
      </c>
      <c r="J466" s="5" t="str">
        <f>OBV!F466</f>
        <v>BULLISH</v>
      </c>
      <c r="K466" s="5" t="str">
        <f>OBV!G466</f>
        <v>NEUTRAL</v>
      </c>
      <c r="L466" s="5" t="str">
        <f>OBV!H466</f>
        <v>BULLISH DIVERGENCE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66.5</v>
      </c>
      <c r="Q466" s="8">
        <f t="shared" si="74"/>
        <v>18.725000000000001</v>
      </c>
      <c r="R466" s="8">
        <f t="shared" si="75"/>
        <v>21.625</v>
      </c>
      <c r="S466" s="8">
        <f t="shared" si="76"/>
        <v>33.674999999999997</v>
      </c>
      <c r="T466" s="8">
        <f t="shared" si="77"/>
        <v>22.875</v>
      </c>
      <c r="U466" s="7">
        <f t="shared" si="78"/>
        <v>24.675000000000001</v>
      </c>
      <c r="V466" s="7">
        <f t="shared" si="79"/>
        <v>24.225000000000001</v>
      </c>
    </row>
    <row r="467" spans="1:22" ht="13.5" x14ac:dyDescent="0.25">
      <c r="A467" s="3">
        <f>RSI!A467</f>
        <v>42984</v>
      </c>
      <c r="B467" s="2">
        <f>RSI!B467</f>
        <v>3.9121999999999999</v>
      </c>
      <c r="C467" s="2">
        <f>RSI!I467</f>
        <v>43.552180259832369</v>
      </c>
      <c r="D467" s="2">
        <f>MACD!E467</f>
        <v>1.3220477900764749E-2</v>
      </c>
      <c r="E467" s="2">
        <f>MACD!F467</f>
        <v>-5.9666056566383407E-4</v>
      </c>
      <c r="F467" s="2">
        <f>'Moving Avg'!D467</f>
        <v>4.0698400000000001</v>
      </c>
      <c r="G467" s="2">
        <f>'Moving Avg'!F467</f>
        <v>4.0856049999999993</v>
      </c>
      <c r="H467" s="2">
        <f>'Moving Avg'!G467</f>
        <v>3.9626940000000013</v>
      </c>
      <c r="I467" s="2">
        <f>'Moving Avg'!H467</f>
        <v>4.5240804999999993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0</v>
      </c>
      <c r="Q467" s="8">
        <f t="shared" si="74"/>
        <v>8.75</v>
      </c>
      <c r="R467" s="8">
        <f t="shared" si="75"/>
        <v>5</v>
      </c>
      <c r="S467" s="8">
        <f t="shared" si="76"/>
        <v>3.75</v>
      </c>
      <c r="T467" s="8">
        <f t="shared" si="77"/>
        <v>6.25</v>
      </c>
      <c r="U467" s="7">
        <f t="shared" si="78"/>
        <v>5.833333333333333</v>
      </c>
      <c r="V467" s="7">
        <f t="shared" si="79"/>
        <v>5.9375</v>
      </c>
    </row>
    <row r="468" spans="1:22" ht="13.5" x14ac:dyDescent="0.25">
      <c r="A468" s="3">
        <f>RSI!A468</f>
        <v>42985</v>
      </c>
      <c r="B468" s="2">
        <f>RSI!B468</f>
        <v>3.9121999999999999</v>
      </c>
      <c r="C468" s="2">
        <f>RSI!I468</f>
        <v>43.552180259832369</v>
      </c>
      <c r="D468" s="2">
        <f>MACD!E468</f>
        <v>3.1541442827455413E-2</v>
      </c>
      <c r="E468" s="2">
        <f>MACD!F468</f>
        <v>5.830960112960016E-3</v>
      </c>
      <c r="F468" s="2">
        <f>'Moving Avg'!D468</f>
        <v>4.0139399999999998</v>
      </c>
      <c r="G468" s="2">
        <f>'Moving Avg'!F468</f>
        <v>4.0825349999999991</v>
      </c>
      <c r="H468" s="2">
        <f>'Moving Avg'!G468</f>
        <v>3.9610220000000016</v>
      </c>
      <c r="I468" s="2">
        <f>'Moving Avg'!H468</f>
        <v>4.5106019999999987</v>
      </c>
      <c r="J468" s="5" t="str">
        <f>OBV!F468</f>
        <v>BEARISH</v>
      </c>
      <c r="K468" s="5" t="str">
        <f>OBV!G468</f>
        <v>WEAK</v>
      </c>
      <c r="L468" s="5" t="str">
        <f>OBV!H468</f>
        <v>CONFIRMED BEARISH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0</v>
      </c>
      <c r="Q468" s="8">
        <f t="shared" si="74"/>
        <v>8.75</v>
      </c>
      <c r="R468" s="8">
        <f t="shared" si="75"/>
        <v>5</v>
      </c>
      <c r="S468" s="8">
        <f t="shared" si="76"/>
        <v>3.75</v>
      </c>
      <c r="T468" s="8">
        <f t="shared" si="77"/>
        <v>6.25</v>
      </c>
      <c r="U468" s="7">
        <f t="shared" si="78"/>
        <v>5.833333333333333</v>
      </c>
      <c r="V468" s="7">
        <f t="shared" si="79"/>
        <v>5.9375</v>
      </c>
    </row>
    <row r="469" spans="1:22" ht="13.5" x14ac:dyDescent="0.25">
      <c r="A469" s="3">
        <f>RSI!A469</f>
        <v>42986</v>
      </c>
      <c r="B469" s="2">
        <f>RSI!B469</f>
        <v>3.8618999999999999</v>
      </c>
      <c r="C469" s="2">
        <f>RSI!I469</f>
        <v>41.169435398473475</v>
      </c>
      <c r="D469" s="2">
        <f>MACD!E469</f>
        <v>3.2569076968568034E-2</v>
      </c>
      <c r="E469" s="2">
        <f>MACD!F469</f>
        <v>1.1178583484081621E-2</v>
      </c>
      <c r="F469" s="2">
        <f>'Moving Avg'!D469</f>
        <v>3.9479799999999998</v>
      </c>
      <c r="G469" s="2">
        <f>'Moving Avg'!F469</f>
        <v>4.0709649999999993</v>
      </c>
      <c r="H469" s="2">
        <f>'Moving Avg'!G469</f>
        <v>3.9593200000000013</v>
      </c>
      <c r="I469" s="2">
        <f>'Moving Avg'!H469</f>
        <v>4.4966504999999986</v>
      </c>
      <c r="J469" s="5" t="str">
        <f>OBV!F469</f>
        <v>BEARISH</v>
      </c>
      <c r="K469" s="5" t="str">
        <f>OBV!G469</f>
        <v>WEAK</v>
      </c>
      <c r="L469" s="5" t="str">
        <f>OBV!H469</f>
        <v>CONFIRMED BEARISH</v>
      </c>
      <c r="M469" s="7">
        <f t="shared" si="70"/>
        <v>25</v>
      </c>
      <c r="N469" s="7">
        <f t="shared" si="71"/>
        <v>0</v>
      </c>
      <c r="O469" s="7">
        <f t="shared" si="72"/>
        <v>0</v>
      </c>
      <c r="P469" s="7">
        <f t="shared" si="73"/>
        <v>0</v>
      </c>
      <c r="Q469" s="8">
        <f t="shared" si="74"/>
        <v>8.75</v>
      </c>
      <c r="R469" s="8">
        <f t="shared" si="75"/>
        <v>5</v>
      </c>
      <c r="S469" s="8">
        <f t="shared" si="76"/>
        <v>3.75</v>
      </c>
      <c r="T469" s="8">
        <f t="shared" si="77"/>
        <v>6.25</v>
      </c>
      <c r="U469" s="7">
        <f t="shared" si="78"/>
        <v>5.833333333333333</v>
      </c>
      <c r="V469" s="7">
        <f t="shared" si="79"/>
        <v>5.9375</v>
      </c>
    </row>
    <row r="470" spans="1:22" ht="13.5" x14ac:dyDescent="0.25">
      <c r="A470" s="3">
        <f>RSI!A470</f>
        <v>42989</v>
      </c>
      <c r="B470" s="2">
        <f>RSI!B470</f>
        <v>3.7557999999999998</v>
      </c>
      <c r="C470" s="2">
        <f>RSI!I470</f>
        <v>36.618503704803686</v>
      </c>
      <c r="D470" s="2">
        <f>MACD!E470</f>
        <v>3.1079399136463515E-2</v>
      </c>
      <c r="E470" s="2">
        <f>MACD!F470</f>
        <v>1.5158746614558001E-2</v>
      </c>
      <c r="F470" s="2">
        <f>'Moving Avg'!D470</f>
        <v>3.8831600000000002</v>
      </c>
      <c r="G470" s="2">
        <f>'Moving Avg'!F470</f>
        <v>4.0432999999999995</v>
      </c>
      <c r="H470" s="2">
        <f>'Moving Avg'!G470</f>
        <v>3.9590440000000013</v>
      </c>
      <c r="I470" s="2">
        <f>'Moving Avg'!H470</f>
        <v>4.4821684999999976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  <c r="M470" s="7">
        <f t="shared" si="70"/>
        <v>25</v>
      </c>
      <c r="N470" s="7">
        <f t="shared" si="71"/>
        <v>0</v>
      </c>
      <c r="O470" s="7">
        <f t="shared" si="72"/>
        <v>0</v>
      </c>
      <c r="P470" s="7">
        <f t="shared" si="73"/>
        <v>0</v>
      </c>
      <c r="Q470" s="8">
        <f t="shared" si="74"/>
        <v>8.75</v>
      </c>
      <c r="R470" s="8">
        <f t="shared" si="75"/>
        <v>5</v>
      </c>
      <c r="S470" s="8">
        <f t="shared" si="76"/>
        <v>3.75</v>
      </c>
      <c r="T470" s="8">
        <f t="shared" si="77"/>
        <v>6.25</v>
      </c>
      <c r="U470" s="7">
        <f t="shared" si="78"/>
        <v>5.833333333333333</v>
      </c>
      <c r="V470" s="7">
        <f t="shared" si="79"/>
        <v>5.9375</v>
      </c>
    </row>
    <row r="471" spans="1:22" ht="13.5" x14ac:dyDescent="0.25">
      <c r="A471" s="3">
        <f>RSI!A471</f>
        <v>42990</v>
      </c>
      <c r="B471" s="2">
        <f>RSI!B471</f>
        <v>3.6383999999999999</v>
      </c>
      <c r="C471" s="2">
        <f>RSI!I471</f>
        <v>32.356408798466092</v>
      </c>
      <c r="D471" s="2">
        <f>MACD!E471</f>
        <v>6.669826238325971E-2</v>
      </c>
      <c r="E471" s="2">
        <f>MACD!F471</f>
        <v>2.5466649768298343E-2</v>
      </c>
      <c r="F471" s="2">
        <f>'Moving Avg'!D471</f>
        <v>3.8161</v>
      </c>
      <c r="G471" s="2">
        <f>'Moving Avg'!F471</f>
        <v>4.0097649999999998</v>
      </c>
      <c r="H471" s="2">
        <f>'Moving Avg'!G471</f>
        <v>3.9519860000000007</v>
      </c>
      <c r="I471" s="2">
        <f>'Moving Avg'!H471</f>
        <v>4.4670994999999998</v>
      </c>
      <c r="J471" s="5" t="str">
        <f>OBV!F471</f>
        <v>BEARISH</v>
      </c>
      <c r="K471" s="5" t="str">
        <f>OBV!G471</f>
        <v>WEAK</v>
      </c>
      <c r="L471" s="5" t="str">
        <f>OBV!H471</f>
        <v>CONFIRMED BEARISH</v>
      </c>
      <c r="M471" s="7">
        <f t="shared" si="70"/>
        <v>25</v>
      </c>
      <c r="N471" s="7">
        <f t="shared" si="71"/>
        <v>0</v>
      </c>
      <c r="O471" s="7">
        <f t="shared" si="72"/>
        <v>0</v>
      </c>
      <c r="P471" s="7">
        <f t="shared" si="73"/>
        <v>0</v>
      </c>
      <c r="Q471" s="8">
        <f t="shared" si="74"/>
        <v>8.75</v>
      </c>
      <c r="R471" s="8">
        <f t="shared" si="75"/>
        <v>5</v>
      </c>
      <c r="S471" s="8">
        <f t="shared" si="76"/>
        <v>3.75</v>
      </c>
      <c r="T471" s="8">
        <f t="shared" si="77"/>
        <v>6.25</v>
      </c>
      <c r="U471" s="7">
        <f t="shared" si="78"/>
        <v>5.833333333333333</v>
      </c>
      <c r="V471" s="7">
        <f t="shared" si="79"/>
        <v>5.9375</v>
      </c>
    </row>
    <row r="472" spans="1:22" ht="13.5" x14ac:dyDescent="0.25">
      <c r="A472" s="3">
        <f>RSI!A472</f>
        <v>42991</v>
      </c>
      <c r="B472" s="2">
        <f>RSI!B472</f>
        <v>3.8005</v>
      </c>
      <c r="C472" s="2">
        <f>RSI!I472</f>
        <v>42.33627692265236</v>
      </c>
      <c r="D472" s="2">
        <f>MACD!E472</f>
        <v>0.10327089584005744</v>
      </c>
      <c r="E472" s="2">
        <f>MACD!F472</f>
        <v>4.1027498982650165E-2</v>
      </c>
      <c r="F472" s="2">
        <f>'Moving Avg'!D472</f>
        <v>3.7937599999999998</v>
      </c>
      <c r="G472" s="2">
        <f>'Moving Avg'!F472</f>
        <v>3.9907649999999997</v>
      </c>
      <c r="H472" s="2">
        <f>'Moving Avg'!G472</f>
        <v>3.9486140000000005</v>
      </c>
      <c r="I472" s="2">
        <f>'Moving Avg'!H472</f>
        <v>4.4523975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  <c r="M472" s="7">
        <f t="shared" si="70"/>
        <v>25</v>
      </c>
      <c r="N472" s="7">
        <f t="shared" si="71"/>
        <v>0</v>
      </c>
      <c r="O472" s="7">
        <f t="shared" si="72"/>
        <v>0</v>
      </c>
      <c r="P472" s="7">
        <f t="shared" si="73"/>
        <v>16.5</v>
      </c>
      <c r="Q472" s="8">
        <f t="shared" si="74"/>
        <v>11.225</v>
      </c>
      <c r="R472" s="8">
        <f t="shared" si="75"/>
        <v>9.125</v>
      </c>
      <c r="S472" s="8">
        <f t="shared" si="76"/>
        <v>11.175000000000001</v>
      </c>
      <c r="T472" s="8">
        <f t="shared" si="77"/>
        <v>10.375</v>
      </c>
      <c r="U472" s="7">
        <f t="shared" si="78"/>
        <v>10.508333333333335</v>
      </c>
      <c r="V472" s="7">
        <f t="shared" si="79"/>
        <v>10.475000000000001</v>
      </c>
    </row>
    <row r="473" spans="1:22" ht="13.5" x14ac:dyDescent="0.25">
      <c r="A473" s="3">
        <f>RSI!A473</f>
        <v>42992</v>
      </c>
      <c r="B473" s="2">
        <f>RSI!B473</f>
        <v>3.7222</v>
      </c>
      <c r="C473" s="2">
        <f>RSI!I473</f>
        <v>39.318684659161427</v>
      </c>
      <c r="D473" s="2">
        <f>MACD!E473</f>
        <v>0.14100591184364486</v>
      </c>
      <c r="E473" s="2">
        <f>MACD!F473</f>
        <v>6.1023181554849107E-2</v>
      </c>
      <c r="F473" s="2">
        <f>'Moving Avg'!D473</f>
        <v>3.75576</v>
      </c>
      <c r="G473" s="2">
        <f>'Moving Avg'!F473</f>
        <v>3.97288</v>
      </c>
      <c r="H473" s="2">
        <f>'Moving Avg'!G473</f>
        <v>3.9444740000000009</v>
      </c>
      <c r="I473" s="2">
        <f>'Moving Avg'!H473</f>
        <v>4.4379249999999999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25</v>
      </c>
      <c r="N473" s="7">
        <f t="shared" si="71"/>
        <v>0</v>
      </c>
      <c r="O473" s="7">
        <f t="shared" si="72"/>
        <v>0</v>
      </c>
      <c r="P473" s="7">
        <f t="shared" si="73"/>
        <v>16.5</v>
      </c>
      <c r="Q473" s="8">
        <f t="shared" si="74"/>
        <v>11.225</v>
      </c>
      <c r="R473" s="8">
        <f t="shared" si="75"/>
        <v>9.125</v>
      </c>
      <c r="S473" s="8">
        <f t="shared" si="76"/>
        <v>11.175000000000001</v>
      </c>
      <c r="T473" s="8">
        <f t="shared" si="77"/>
        <v>10.375</v>
      </c>
      <c r="U473" s="7">
        <f t="shared" si="78"/>
        <v>10.508333333333335</v>
      </c>
      <c r="V473" s="7">
        <f t="shared" si="79"/>
        <v>10.475000000000001</v>
      </c>
    </row>
    <row r="474" spans="1:22" ht="13.5" x14ac:dyDescent="0.25">
      <c r="A474" s="3">
        <f>RSI!A474</f>
        <v>42993</v>
      </c>
      <c r="B474" s="2">
        <f>RSI!B474</f>
        <v>3.7222</v>
      </c>
      <c r="C474" s="2">
        <f>RSI!I474</f>
        <v>39.318684659161434</v>
      </c>
      <c r="D474" s="2">
        <f>MACD!E474</f>
        <v>0.17431390544367797</v>
      </c>
      <c r="E474" s="2">
        <f>MACD!F474</f>
        <v>8.368132633261488E-2</v>
      </c>
      <c r="F474" s="2">
        <f>'Moving Avg'!D474</f>
        <v>3.7278199999999999</v>
      </c>
      <c r="G474" s="2">
        <f>'Moving Avg'!F474</f>
        <v>3.953595</v>
      </c>
      <c r="H474" s="2">
        <f>'Moving Avg'!G474</f>
        <v>3.9426399999999999</v>
      </c>
      <c r="I474" s="2">
        <f>'Moving Avg'!H474</f>
        <v>4.4231419999999995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  <c r="M474" s="7">
        <f t="shared" si="70"/>
        <v>25</v>
      </c>
      <c r="N474" s="7">
        <f t="shared" si="71"/>
        <v>0</v>
      </c>
      <c r="O474" s="7">
        <f t="shared" si="72"/>
        <v>0</v>
      </c>
      <c r="P474" s="7">
        <f t="shared" si="73"/>
        <v>16.5</v>
      </c>
      <c r="Q474" s="8">
        <f t="shared" si="74"/>
        <v>11.225</v>
      </c>
      <c r="R474" s="8">
        <f t="shared" si="75"/>
        <v>9.125</v>
      </c>
      <c r="S474" s="8">
        <f t="shared" si="76"/>
        <v>11.175000000000001</v>
      </c>
      <c r="T474" s="8">
        <f t="shared" si="77"/>
        <v>10.375</v>
      </c>
      <c r="U474" s="7">
        <f t="shared" si="78"/>
        <v>10.508333333333335</v>
      </c>
      <c r="V474" s="7">
        <f t="shared" si="79"/>
        <v>10.475000000000001</v>
      </c>
    </row>
    <row r="475" spans="1:22" ht="13.5" x14ac:dyDescent="0.25">
      <c r="A475" s="3">
        <f>RSI!A475</f>
        <v>42996</v>
      </c>
      <c r="B475" s="2">
        <f>RSI!B475</f>
        <v>3.8283999999999998</v>
      </c>
      <c r="C475" s="2">
        <f>RSI!I475</f>
        <v>45.436321051192301</v>
      </c>
      <c r="D475" s="2">
        <f>MACD!E475</f>
        <v>0.17870718925631213</v>
      </c>
      <c r="E475" s="2">
        <f>MACD!F475</f>
        <v>0.10268649891735435</v>
      </c>
      <c r="F475" s="2">
        <f>'Moving Avg'!D475</f>
        <v>3.74234</v>
      </c>
      <c r="G475" s="2">
        <f>'Moving Avg'!F475</f>
        <v>3.9449300000000003</v>
      </c>
      <c r="H475" s="2">
        <f>'Moving Avg'!G475</f>
        <v>3.9455899999999997</v>
      </c>
      <c r="I475" s="2">
        <f>'Moving Avg'!H475</f>
        <v>4.409200499999999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  <c r="M475" s="7">
        <f t="shared" si="70"/>
        <v>25</v>
      </c>
      <c r="N475" s="7">
        <f t="shared" si="71"/>
        <v>0</v>
      </c>
      <c r="O475" s="7">
        <f t="shared" si="72"/>
        <v>0</v>
      </c>
      <c r="P475" s="7">
        <f t="shared" si="73"/>
        <v>100</v>
      </c>
      <c r="Q475" s="8">
        <f t="shared" si="74"/>
        <v>23.75</v>
      </c>
      <c r="R475" s="8">
        <f t="shared" si="75"/>
        <v>30</v>
      </c>
      <c r="S475" s="8">
        <f t="shared" si="76"/>
        <v>48.75</v>
      </c>
      <c r="T475" s="8">
        <f t="shared" si="77"/>
        <v>31.25</v>
      </c>
      <c r="U475" s="7">
        <f t="shared" si="78"/>
        <v>34.166666666666664</v>
      </c>
      <c r="V475" s="7">
        <f t="shared" si="79"/>
        <v>33.4375</v>
      </c>
    </row>
    <row r="476" spans="1:22" ht="13.5" x14ac:dyDescent="0.25">
      <c r="A476" s="3">
        <f>RSI!A476</f>
        <v>42997</v>
      </c>
      <c r="B476" s="2">
        <f>RSI!B476</f>
        <v>3.8283999999999998</v>
      </c>
      <c r="C476" s="2">
        <f>RSI!I476</f>
        <v>45.436321051192294</v>
      </c>
      <c r="D476" s="2">
        <f>MACD!E476</f>
        <v>0.16664030689576848</v>
      </c>
      <c r="E476" s="2">
        <f>MACD!F476</f>
        <v>0.11547726051303717</v>
      </c>
      <c r="F476" s="2">
        <f>'Moving Avg'!D476</f>
        <v>3.7803400000000003</v>
      </c>
      <c r="G476" s="2">
        <f>'Moving Avg'!F476</f>
        <v>3.9357099999999994</v>
      </c>
      <c r="H476" s="2">
        <f>'Moving Avg'!G476</f>
        <v>3.9468559999999995</v>
      </c>
      <c r="I476" s="2">
        <f>'Moving Avg'!H476</f>
        <v>4.3954804999999988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0</v>
      </c>
      <c r="O476" s="7">
        <f t="shared" si="72"/>
        <v>0</v>
      </c>
      <c r="P476" s="7">
        <f t="shared" si="73"/>
        <v>100</v>
      </c>
      <c r="Q476" s="8">
        <f t="shared" si="74"/>
        <v>23.75</v>
      </c>
      <c r="R476" s="8">
        <f t="shared" si="75"/>
        <v>30</v>
      </c>
      <c r="S476" s="8">
        <f t="shared" si="76"/>
        <v>48.75</v>
      </c>
      <c r="T476" s="8">
        <f t="shared" si="77"/>
        <v>31.25</v>
      </c>
      <c r="U476" s="7">
        <f t="shared" si="78"/>
        <v>34.166666666666664</v>
      </c>
      <c r="V476" s="7">
        <f t="shared" si="79"/>
        <v>33.4375</v>
      </c>
    </row>
    <row r="477" spans="1:22" ht="13.5" x14ac:dyDescent="0.25">
      <c r="A477" s="3">
        <f>RSI!A477</f>
        <v>42998</v>
      </c>
      <c r="B477" s="2">
        <f>RSI!B477</f>
        <v>3.8563999999999998</v>
      </c>
      <c r="C477" s="2">
        <f>RSI!I477</f>
        <v>47.068055215876399</v>
      </c>
      <c r="D477" s="2">
        <f>MACD!E477</f>
        <v>0.14540738986803969</v>
      </c>
      <c r="E477" s="2">
        <f>MACD!F477</f>
        <v>0.12146328638403768</v>
      </c>
      <c r="F477" s="2">
        <f>'Moving Avg'!D477</f>
        <v>3.7915199999999998</v>
      </c>
      <c r="G477" s="2">
        <f>'Moving Avg'!F477</f>
        <v>3.9278899999999992</v>
      </c>
      <c r="H477" s="2">
        <f>'Moving Avg'!G477</f>
        <v>3.949921999999999</v>
      </c>
      <c r="I477" s="2">
        <f>'Moving Avg'!H477</f>
        <v>4.3821444999999981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  <c r="M477" s="7">
        <f t="shared" si="70"/>
        <v>25</v>
      </c>
      <c r="N477" s="7">
        <f t="shared" si="71"/>
        <v>0</v>
      </c>
      <c r="O477" s="7">
        <f t="shared" si="72"/>
        <v>0</v>
      </c>
      <c r="P477" s="7">
        <f t="shared" si="73"/>
        <v>83.5</v>
      </c>
      <c r="Q477" s="8">
        <f t="shared" si="74"/>
        <v>21.274999999999999</v>
      </c>
      <c r="R477" s="8">
        <f t="shared" si="75"/>
        <v>25.875</v>
      </c>
      <c r="S477" s="8">
        <f t="shared" si="76"/>
        <v>41.325000000000003</v>
      </c>
      <c r="T477" s="8">
        <f t="shared" si="77"/>
        <v>27.125</v>
      </c>
      <c r="U477" s="7">
        <f t="shared" si="78"/>
        <v>29.491666666666664</v>
      </c>
      <c r="V477" s="7">
        <f t="shared" si="79"/>
        <v>28.9</v>
      </c>
    </row>
    <row r="478" spans="1:22" ht="13.5" x14ac:dyDescent="0.25">
      <c r="A478" s="3">
        <f>RSI!A478</f>
        <v>43000</v>
      </c>
      <c r="B478" s="2">
        <f>RSI!B478</f>
        <v>3.7446000000000002</v>
      </c>
      <c r="C478" s="2">
        <f>RSI!I478</f>
        <v>41.705108600438571</v>
      </c>
      <c r="D478" s="2">
        <f>MACD!E478</f>
        <v>0.13603222820964245</v>
      </c>
      <c r="E478" s="2">
        <f>MACD!F478</f>
        <v>0.12437707474915864</v>
      </c>
      <c r="F478" s="2">
        <f>'Moving Avg'!D478</f>
        <v>3.7959999999999994</v>
      </c>
      <c r="G478" s="2">
        <f>'Moving Avg'!F478</f>
        <v>3.9097249999999995</v>
      </c>
      <c r="H478" s="2">
        <f>'Moving Avg'!G478</f>
        <v>3.951017999999999</v>
      </c>
      <c r="I478" s="2">
        <f>'Moving Avg'!H478</f>
        <v>4.3678504999999985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  <c r="M478" s="7">
        <f t="shared" si="70"/>
        <v>25</v>
      </c>
      <c r="N478" s="7">
        <f t="shared" si="71"/>
        <v>0</v>
      </c>
      <c r="O478" s="7">
        <f t="shared" si="72"/>
        <v>0</v>
      </c>
      <c r="P478" s="7">
        <f t="shared" si="73"/>
        <v>83.5</v>
      </c>
      <c r="Q478" s="8">
        <f t="shared" si="74"/>
        <v>21.274999999999999</v>
      </c>
      <c r="R478" s="8">
        <f t="shared" si="75"/>
        <v>25.875</v>
      </c>
      <c r="S478" s="8">
        <f t="shared" si="76"/>
        <v>41.325000000000003</v>
      </c>
      <c r="T478" s="8">
        <f t="shared" si="77"/>
        <v>27.125</v>
      </c>
      <c r="U478" s="7">
        <f t="shared" si="78"/>
        <v>29.491666666666664</v>
      </c>
      <c r="V478" s="7">
        <f t="shared" si="79"/>
        <v>28.9</v>
      </c>
    </row>
    <row r="479" spans="1:22" ht="13.5" x14ac:dyDescent="0.25">
      <c r="A479" s="3">
        <f>RSI!A479</f>
        <v>43003</v>
      </c>
      <c r="B479" s="2">
        <f>RSI!B479</f>
        <v>3.6383999999999999</v>
      </c>
      <c r="C479" s="2">
        <f>RSI!I479</f>
        <v>37.351470541408339</v>
      </c>
      <c r="D479" s="2">
        <f>MACD!E479</f>
        <v>0.12917496789939253</v>
      </c>
      <c r="E479" s="2">
        <f>MACD!F479</f>
        <v>0.12533665337920541</v>
      </c>
      <c r="F479" s="2">
        <f>'Moving Avg'!D479</f>
        <v>3.7792400000000002</v>
      </c>
      <c r="G479" s="2">
        <f>'Moving Avg'!F479</f>
        <v>3.8923999999999999</v>
      </c>
      <c r="H479" s="2">
        <f>'Moving Avg'!G479</f>
        <v>3.9467099999999986</v>
      </c>
      <c r="I479" s="2">
        <f>'Moving Avg'!H479</f>
        <v>4.3537129999999991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  <c r="M479" s="7">
        <f t="shared" si="70"/>
        <v>25</v>
      </c>
      <c r="N479" s="7">
        <f t="shared" si="71"/>
        <v>0</v>
      </c>
      <c r="O479" s="7">
        <f t="shared" si="72"/>
        <v>0</v>
      </c>
      <c r="P479" s="7">
        <f t="shared" si="73"/>
        <v>66.5</v>
      </c>
      <c r="Q479" s="8">
        <f t="shared" si="74"/>
        <v>18.725000000000001</v>
      </c>
      <c r="R479" s="8">
        <f t="shared" si="75"/>
        <v>21.625</v>
      </c>
      <c r="S479" s="8">
        <f t="shared" si="76"/>
        <v>33.674999999999997</v>
      </c>
      <c r="T479" s="8">
        <f t="shared" si="77"/>
        <v>22.875</v>
      </c>
      <c r="U479" s="7">
        <f t="shared" si="78"/>
        <v>24.675000000000001</v>
      </c>
      <c r="V479" s="7">
        <f t="shared" si="79"/>
        <v>24.225000000000001</v>
      </c>
    </row>
    <row r="480" spans="1:22" ht="13.5" x14ac:dyDescent="0.25">
      <c r="A480" s="3">
        <f>RSI!A480</f>
        <v>43004</v>
      </c>
      <c r="B480" s="2">
        <f>RSI!B480</f>
        <v>3.6328</v>
      </c>
      <c r="C480" s="2">
        <f>RSI!I480</f>
        <v>37.131354320446228</v>
      </c>
      <c r="D480" s="2">
        <f>MACD!E480</f>
        <v>0.10896913753780746</v>
      </c>
      <c r="E480" s="2">
        <f>MACD!F480</f>
        <v>0.12206315021092583</v>
      </c>
      <c r="F480" s="2">
        <f>'Moving Avg'!D480</f>
        <v>3.7401199999999997</v>
      </c>
      <c r="G480" s="2">
        <f>'Moving Avg'!F480</f>
        <v>3.8784300000000007</v>
      </c>
      <c r="H480" s="2">
        <f>'Moving Avg'!G480</f>
        <v>3.9397159999999984</v>
      </c>
      <c r="I480" s="2">
        <f>'Moving Avg'!H480</f>
        <v>4.3398354999999986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  <c r="M480" s="7">
        <f t="shared" si="70"/>
        <v>25</v>
      </c>
      <c r="N480" s="7">
        <f t="shared" si="71"/>
        <v>45</v>
      </c>
      <c r="O480" s="7">
        <f t="shared" si="72"/>
        <v>0</v>
      </c>
      <c r="P480" s="7">
        <f t="shared" si="73"/>
        <v>16.5</v>
      </c>
      <c r="Q480" s="8">
        <f t="shared" si="74"/>
        <v>26.975000000000001</v>
      </c>
      <c r="R480" s="8">
        <f t="shared" si="75"/>
        <v>18.125</v>
      </c>
      <c r="S480" s="8">
        <f t="shared" si="76"/>
        <v>17.925000000000001</v>
      </c>
      <c r="T480" s="8">
        <f t="shared" si="77"/>
        <v>21.625</v>
      </c>
      <c r="U480" s="7">
        <f t="shared" si="78"/>
        <v>21.008333333333336</v>
      </c>
      <c r="V480" s="7">
        <f t="shared" si="79"/>
        <v>21.162500000000001</v>
      </c>
    </row>
    <row r="481" spans="1:22" ht="13.5" x14ac:dyDescent="0.25">
      <c r="A481" s="3">
        <f>RSI!A481</f>
        <v>43005</v>
      </c>
      <c r="B481" s="2">
        <f>RSI!B481</f>
        <v>3.6272000000000002</v>
      </c>
      <c r="C481" s="2">
        <f>RSI!I481</f>
        <v>36.897189144468818</v>
      </c>
      <c r="D481" s="2">
        <f>MACD!E481</f>
        <v>7.5651530986277304E-2</v>
      </c>
      <c r="E481" s="2">
        <f>MACD!F481</f>
        <v>0.11278082636599612</v>
      </c>
      <c r="F481" s="2">
        <f>'Moving Avg'!D481</f>
        <v>3.6998800000000003</v>
      </c>
      <c r="G481" s="2">
        <f>'Moving Avg'!F481</f>
        <v>3.8555150000000005</v>
      </c>
      <c r="H481" s="2">
        <f>'Moving Avg'!G481</f>
        <v>3.9323439999999983</v>
      </c>
      <c r="I481" s="2">
        <f>'Moving Avg'!H481</f>
        <v>4.3259079999999992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  <c r="M481" s="7">
        <f t="shared" si="70"/>
        <v>25</v>
      </c>
      <c r="N481" s="7">
        <f t="shared" si="71"/>
        <v>100</v>
      </c>
      <c r="O481" s="7">
        <f t="shared" si="72"/>
        <v>0</v>
      </c>
      <c r="P481" s="7">
        <f t="shared" si="73"/>
        <v>16.5</v>
      </c>
      <c r="Q481" s="8">
        <f t="shared" si="74"/>
        <v>46.225000000000001</v>
      </c>
      <c r="R481" s="8">
        <f t="shared" si="75"/>
        <v>29.125</v>
      </c>
      <c r="S481" s="8">
        <f t="shared" si="76"/>
        <v>26.175000000000001</v>
      </c>
      <c r="T481" s="8">
        <f t="shared" si="77"/>
        <v>35.375</v>
      </c>
      <c r="U481" s="7">
        <f t="shared" si="78"/>
        <v>33.841666666666661</v>
      </c>
      <c r="V481" s="7">
        <f t="shared" si="79"/>
        <v>34.224999999999994</v>
      </c>
    </row>
    <row r="482" spans="1:22" ht="13.5" x14ac:dyDescent="0.25">
      <c r="A482" s="3">
        <f>RSI!A482</f>
        <v>43006</v>
      </c>
      <c r="B482" s="2">
        <f>RSI!B482</f>
        <v>3.6383999999999999</v>
      </c>
      <c r="C482" s="2">
        <f>RSI!I482</f>
        <v>37.742829263547002</v>
      </c>
      <c r="D482" s="2">
        <f>MACD!E482</f>
        <v>7.2922334617000928E-2</v>
      </c>
      <c r="E482" s="2">
        <f>MACD!F482</f>
        <v>0.1048091280161971</v>
      </c>
      <c r="F482" s="2">
        <f>'Moving Avg'!D482</f>
        <v>3.6562800000000002</v>
      </c>
      <c r="G482" s="2">
        <f>'Moving Avg'!F482</f>
        <v>3.8278500000000006</v>
      </c>
      <c r="H482" s="2">
        <f>'Moving Avg'!G482</f>
        <v>3.9269699999999985</v>
      </c>
      <c r="I482" s="2">
        <f>'Moving Avg'!H482</f>
        <v>4.312546499999999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16.5</v>
      </c>
      <c r="Q482" s="8">
        <f t="shared" si="74"/>
        <v>46.225000000000001</v>
      </c>
      <c r="R482" s="8">
        <f t="shared" si="75"/>
        <v>29.125</v>
      </c>
      <c r="S482" s="8">
        <f t="shared" si="76"/>
        <v>26.175000000000001</v>
      </c>
      <c r="T482" s="8">
        <f t="shared" si="77"/>
        <v>35.375</v>
      </c>
      <c r="U482" s="7">
        <f t="shared" si="78"/>
        <v>33.841666666666661</v>
      </c>
      <c r="V482" s="7">
        <f t="shared" si="79"/>
        <v>34.224999999999994</v>
      </c>
    </row>
    <row r="483" spans="1:22" ht="13.5" x14ac:dyDescent="0.25">
      <c r="A483" s="3">
        <f>RSI!A483</f>
        <v>43007</v>
      </c>
      <c r="B483" s="2">
        <f>RSI!B483</f>
        <v>3.7446000000000002</v>
      </c>
      <c r="C483" s="2">
        <f>RSI!I483</f>
        <v>45.236874008458258</v>
      </c>
      <c r="D483" s="2">
        <f>MACD!E483</f>
        <v>5.1887524531476714E-2</v>
      </c>
      <c r="E483" s="2">
        <f>MACD!F483</f>
        <v>9.4224807319253021E-2</v>
      </c>
      <c r="F483" s="2">
        <f>'Moving Avg'!D483</f>
        <v>3.6562799999999998</v>
      </c>
      <c r="G483" s="2">
        <f>'Moving Avg'!F483</f>
        <v>3.8054950000000005</v>
      </c>
      <c r="H483" s="2">
        <f>'Moving Avg'!G483</f>
        <v>3.925583999999998</v>
      </c>
      <c r="I483" s="2">
        <f>'Moving Avg'!H483</f>
        <v>4.299072999999999</v>
      </c>
      <c r="J483" s="5" t="str">
        <f>OBV!F483</f>
        <v>BEARISH</v>
      </c>
      <c r="K483" s="5" t="str">
        <f>OBV!G483</f>
        <v>NEUTRAL</v>
      </c>
      <c r="L483" s="5" t="str">
        <f>OBV!H483</f>
        <v>NEUTRAL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16.5</v>
      </c>
      <c r="Q483" s="8">
        <f t="shared" si="74"/>
        <v>46.225000000000001</v>
      </c>
      <c r="R483" s="8">
        <f t="shared" si="75"/>
        <v>29.125</v>
      </c>
      <c r="S483" s="8">
        <f t="shared" si="76"/>
        <v>26.175000000000001</v>
      </c>
      <c r="T483" s="8">
        <f t="shared" si="77"/>
        <v>35.375</v>
      </c>
      <c r="U483" s="7">
        <f t="shared" si="78"/>
        <v>33.841666666666661</v>
      </c>
      <c r="V483" s="7">
        <f t="shared" si="79"/>
        <v>34.224999999999994</v>
      </c>
    </row>
    <row r="484" spans="1:22" ht="13.5" x14ac:dyDescent="0.25">
      <c r="A484" s="3">
        <f>RSI!A484</f>
        <v>43010</v>
      </c>
      <c r="B484" s="2">
        <f>RSI!B484</f>
        <v>3.6606999999999998</v>
      </c>
      <c r="C484" s="2">
        <f>RSI!I484</f>
        <v>41.034469514498078</v>
      </c>
      <c r="D484" s="2">
        <f>MACD!E484</f>
        <v>4.0775493558129039E-2</v>
      </c>
      <c r="E484" s="2">
        <f>MACD!F484</f>
        <v>8.353494456702823E-2</v>
      </c>
      <c r="F484" s="2">
        <f>'Moving Avg'!D484</f>
        <v>3.6607399999999997</v>
      </c>
      <c r="G484" s="2">
        <f>'Moving Avg'!F484</f>
        <v>3.7789450000000011</v>
      </c>
      <c r="H484" s="2">
        <f>'Moving Avg'!G484</f>
        <v>3.921897999999997</v>
      </c>
      <c r="I484" s="2">
        <f>'Moving Avg'!H484</f>
        <v>4.2854459999999985</v>
      </c>
      <c r="J484" s="5" t="str">
        <f>OBV!F484</f>
        <v>BEARISH</v>
      </c>
      <c r="K484" s="5" t="str">
        <f>OBV!G484</f>
        <v>NEUTRAL</v>
      </c>
      <c r="L484" s="5" t="str">
        <f>OBV!H484</f>
        <v>BEARISH DIVERGENCE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16.5</v>
      </c>
      <c r="Q484" s="8">
        <f t="shared" si="74"/>
        <v>46.225000000000001</v>
      </c>
      <c r="R484" s="8">
        <f t="shared" si="75"/>
        <v>29.125</v>
      </c>
      <c r="S484" s="8">
        <f t="shared" si="76"/>
        <v>26.175000000000001</v>
      </c>
      <c r="T484" s="8">
        <f t="shared" si="77"/>
        <v>35.375</v>
      </c>
      <c r="U484" s="7">
        <f t="shared" si="78"/>
        <v>33.841666666666661</v>
      </c>
      <c r="V484" s="7">
        <f t="shared" si="79"/>
        <v>34.224999999999994</v>
      </c>
    </row>
    <row r="485" spans="1:22" ht="13.5" x14ac:dyDescent="0.25">
      <c r="A485" s="3">
        <f>RSI!A485</f>
        <v>43011</v>
      </c>
      <c r="B485" s="2">
        <f>RSI!B485</f>
        <v>3.7446000000000002</v>
      </c>
      <c r="C485" s="2">
        <f>RSI!I485</f>
        <v>46.397104072796026</v>
      </c>
      <c r="D485" s="2">
        <f>MACD!E485</f>
        <v>4.2429309820513073E-2</v>
      </c>
      <c r="E485" s="2">
        <f>MACD!F485</f>
        <v>7.5313817617725196E-2</v>
      </c>
      <c r="F485" s="2">
        <f>'Moving Avg'!D485</f>
        <v>3.6831000000000005</v>
      </c>
      <c r="G485" s="2">
        <f>'Moving Avg'!F485</f>
        <v>3.7621800000000016</v>
      </c>
      <c r="H485" s="2">
        <f>'Moving Avg'!G485</f>
        <v>3.9194479999999969</v>
      </c>
      <c r="I485" s="2">
        <f>'Moving Avg'!H485</f>
        <v>4.2717949999999991</v>
      </c>
      <c r="J485" s="5" t="str">
        <f>OBV!F485</f>
        <v>BULLISH</v>
      </c>
      <c r="K485" s="5" t="str">
        <f>OBV!G485</f>
        <v>STRONG</v>
      </c>
      <c r="L485" s="5" t="str">
        <f>OBV!H485</f>
        <v>CONFIRMED BULLISH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100</v>
      </c>
      <c r="Q485" s="8">
        <f t="shared" si="74"/>
        <v>58.75</v>
      </c>
      <c r="R485" s="8">
        <f t="shared" si="75"/>
        <v>50</v>
      </c>
      <c r="S485" s="8">
        <f t="shared" si="76"/>
        <v>63.75</v>
      </c>
      <c r="T485" s="8">
        <f t="shared" si="77"/>
        <v>56.25</v>
      </c>
      <c r="U485" s="7">
        <f t="shared" si="78"/>
        <v>57.5</v>
      </c>
      <c r="V485" s="7">
        <f t="shared" si="79"/>
        <v>57.1875</v>
      </c>
    </row>
    <row r="486" spans="1:22" ht="13.5" x14ac:dyDescent="0.25">
      <c r="A486" s="3">
        <f>RSI!A486</f>
        <v>43012</v>
      </c>
      <c r="B486" s="2">
        <f>RSI!B486</f>
        <v>3.6606999999999998</v>
      </c>
      <c r="C486" s="2">
        <f>RSI!I486</f>
        <v>42.258284115437149</v>
      </c>
      <c r="D486" s="2">
        <f>MACD!E486</f>
        <v>5.0411310483970961E-2</v>
      </c>
      <c r="E486" s="2">
        <f>MACD!F486</f>
        <v>7.0333316190974354E-2</v>
      </c>
      <c r="F486" s="2">
        <f>'Moving Avg'!D486</f>
        <v>3.6897999999999995</v>
      </c>
      <c r="G486" s="2">
        <f>'Moving Avg'!F486</f>
        <v>3.7465300000000008</v>
      </c>
      <c r="H486" s="2">
        <f>'Moving Avg'!G486</f>
        <v>3.9130119999999966</v>
      </c>
      <c r="I486" s="2">
        <f>'Moving Avg'!H486</f>
        <v>4.2581679999999986</v>
      </c>
      <c r="J486" s="5" t="str">
        <f>OBV!F486</f>
        <v>BULLISH</v>
      </c>
      <c r="K486" s="5" t="str">
        <f>OBV!G486</f>
        <v>STRONG</v>
      </c>
      <c r="L486" s="5" t="str">
        <f>OBV!H486</f>
        <v>CONFIRMED BULLISH</v>
      </c>
      <c r="M486" s="7">
        <f t="shared" si="70"/>
        <v>25</v>
      </c>
      <c r="N486" s="7">
        <f t="shared" si="71"/>
        <v>45</v>
      </c>
      <c r="O486" s="7">
        <f t="shared" si="72"/>
        <v>0</v>
      </c>
      <c r="P486" s="7">
        <f t="shared" si="73"/>
        <v>100</v>
      </c>
      <c r="Q486" s="8">
        <f t="shared" si="74"/>
        <v>39.5</v>
      </c>
      <c r="R486" s="8">
        <f t="shared" si="75"/>
        <v>39</v>
      </c>
      <c r="S486" s="8">
        <f t="shared" si="76"/>
        <v>55.5</v>
      </c>
      <c r="T486" s="8">
        <f t="shared" si="77"/>
        <v>42.5</v>
      </c>
      <c r="U486" s="7">
        <f t="shared" si="78"/>
        <v>44.666666666666664</v>
      </c>
      <c r="V486" s="7">
        <f t="shared" si="79"/>
        <v>44.125</v>
      </c>
    </row>
    <row r="487" spans="1:22" ht="13.5" x14ac:dyDescent="0.25">
      <c r="A487" s="3">
        <f>RSI!A487</f>
        <v>43013</v>
      </c>
      <c r="B487" s="2">
        <f>RSI!B487</f>
        <v>3.6049000000000002</v>
      </c>
      <c r="C487" s="2">
        <f>RSI!I487</f>
        <v>39.720485644269573</v>
      </c>
      <c r="D487" s="2">
        <f>MACD!E487</f>
        <v>6.6442663590851048E-2</v>
      </c>
      <c r="E487" s="2">
        <f>MACD!F487</f>
        <v>6.9555185670949704E-2</v>
      </c>
      <c r="F487" s="2">
        <f>'Moving Avg'!D487</f>
        <v>3.6831000000000005</v>
      </c>
      <c r="G487" s="2">
        <f>'Moving Avg'!F487</f>
        <v>3.7311649999999998</v>
      </c>
      <c r="H487" s="2">
        <f>'Moving Avg'!G487</f>
        <v>3.9070579999999966</v>
      </c>
      <c r="I487" s="2">
        <f>'Moving Avg'!H487</f>
        <v>4.2447495000000002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  <c r="M487" s="7">
        <f t="shared" si="70"/>
        <v>25</v>
      </c>
      <c r="N487" s="7">
        <f t="shared" si="71"/>
        <v>45</v>
      </c>
      <c r="O487" s="7">
        <f t="shared" si="72"/>
        <v>0</v>
      </c>
      <c r="P487" s="7">
        <f t="shared" si="73"/>
        <v>16.5</v>
      </c>
      <c r="Q487" s="8">
        <f t="shared" si="74"/>
        <v>26.975000000000001</v>
      </c>
      <c r="R487" s="8">
        <f t="shared" si="75"/>
        <v>18.125</v>
      </c>
      <c r="S487" s="8">
        <f t="shared" si="76"/>
        <v>17.925000000000001</v>
      </c>
      <c r="T487" s="8">
        <f t="shared" si="77"/>
        <v>21.625</v>
      </c>
      <c r="U487" s="7">
        <f t="shared" si="78"/>
        <v>21.008333333333336</v>
      </c>
      <c r="V487" s="7">
        <f t="shared" si="79"/>
        <v>21.162500000000001</v>
      </c>
    </row>
    <row r="488" spans="1:22" ht="13.5" x14ac:dyDescent="0.25">
      <c r="A488" s="3">
        <f>RSI!A488</f>
        <v>43014</v>
      </c>
      <c r="B488" s="2">
        <f>RSI!B488</f>
        <v>3.6272000000000002</v>
      </c>
      <c r="C488" s="2">
        <f>RSI!I488</f>
        <v>41.239241663455829</v>
      </c>
      <c r="D488" s="2">
        <f>MACD!E488</f>
        <v>6.2259904189223558E-2</v>
      </c>
      <c r="E488" s="2">
        <f>MACD!F488</f>
        <v>6.8096129374604478E-2</v>
      </c>
      <c r="F488" s="2">
        <f>'Moving Avg'!D488</f>
        <v>3.6596200000000003</v>
      </c>
      <c r="G488" s="2">
        <f>'Moving Avg'!F488</f>
        <v>3.7169149999999993</v>
      </c>
      <c r="H488" s="2">
        <f>'Moving Avg'!G488</f>
        <v>3.8998639999999964</v>
      </c>
      <c r="I488" s="2">
        <f>'Moving Avg'!H488</f>
        <v>4.2330395000000003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  <c r="M488" s="7">
        <f t="shared" si="70"/>
        <v>25</v>
      </c>
      <c r="N488" s="7">
        <f t="shared" si="71"/>
        <v>45</v>
      </c>
      <c r="O488" s="7">
        <f t="shared" si="72"/>
        <v>0</v>
      </c>
      <c r="P488" s="7">
        <f t="shared" si="73"/>
        <v>66.5</v>
      </c>
      <c r="Q488" s="8">
        <f t="shared" si="74"/>
        <v>34.475000000000001</v>
      </c>
      <c r="R488" s="8">
        <f t="shared" si="75"/>
        <v>30.625</v>
      </c>
      <c r="S488" s="8">
        <f t="shared" si="76"/>
        <v>40.424999999999997</v>
      </c>
      <c r="T488" s="8">
        <f t="shared" si="77"/>
        <v>34.125</v>
      </c>
      <c r="U488" s="7">
        <f t="shared" si="78"/>
        <v>35.174999999999997</v>
      </c>
      <c r="V488" s="7">
        <f t="shared" si="79"/>
        <v>34.912499999999994</v>
      </c>
    </row>
    <row r="489" spans="1:22" ht="13.5" x14ac:dyDescent="0.25">
      <c r="A489" s="3">
        <f>RSI!A489</f>
        <v>43017</v>
      </c>
      <c r="B489" s="2">
        <f>RSI!B489</f>
        <v>3.6886999999999999</v>
      </c>
      <c r="C489" s="2">
        <f>RSI!I489</f>
        <v>45.330161719737092</v>
      </c>
      <c r="D489" s="2">
        <f>MACD!E489</f>
        <v>3.8717173556161999E-2</v>
      </c>
      <c r="E489" s="2">
        <f>MACD!F489</f>
        <v>6.2220338210915986E-2</v>
      </c>
      <c r="F489" s="2">
        <f>'Moving Avg'!D489</f>
        <v>3.6652200000000001</v>
      </c>
      <c r="G489" s="2">
        <f>'Moving Avg'!F489</f>
        <v>3.708254999999999</v>
      </c>
      <c r="H489" s="2">
        <f>'Moving Avg'!G489</f>
        <v>3.8940779999999968</v>
      </c>
      <c r="I489" s="2">
        <f>'Moving Avg'!H489</f>
        <v>4.2229670000000006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  <c r="M489" s="7">
        <f t="shared" si="70"/>
        <v>25</v>
      </c>
      <c r="N489" s="7">
        <f t="shared" si="71"/>
        <v>100</v>
      </c>
      <c r="O489" s="7">
        <f t="shared" si="72"/>
        <v>0</v>
      </c>
      <c r="P489" s="7">
        <f t="shared" si="73"/>
        <v>100</v>
      </c>
      <c r="Q489" s="8">
        <f t="shared" si="74"/>
        <v>58.75</v>
      </c>
      <c r="R489" s="8">
        <f t="shared" si="75"/>
        <v>50</v>
      </c>
      <c r="S489" s="8">
        <f t="shared" si="76"/>
        <v>63.75</v>
      </c>
      <c r="T489" s="8">
        <f t="shared" si="77"/>
        <v>56.25</v>
      </c>
      <c r="U489" s="7">
        <f t="shared" si="78"/>
        <v>57.5</v>
      </c>
      <c r="V489" s="7">
        <f t="shared" si="79"/>
        <v>57.1875</v>
      </c>
    </row>
    <row r="490" spans="1:22" ht="13.5" x14ac:dyDescent="0.25">
      <c r="A490" s="3">
        <f>RSI!A490</f>
        <v>43018</v>
      </c>
      <c r="B490" s="2">
        <f>RSI!B490</f>
        <v>3.8563999999999998</v>
      </c>
      <c r="C490" s="2">
        <f>RSI!I490</f>
        <v>54.609929142102743</v>
      </c>
      <c r="D490" s="2">
        <f>MACD!E490</f>
        <v>5.9738128202173613E-3</v>
      </c>
      <c r="E490" s="2">
        <f>MACD!F490</f>
        <v>5.0971033132776268E-2</v>
      </c>
      <c r="F490" s="2">
        <f>'Moving Avg'!D490</f>
        <v>3.6875800000000005</v>
      </c>
      <c r="G490" s="2">
        <f>'Moving Avg'!F490</f>
        <v>3.7132849999999991</v>
      </c>
      <c r="H490" s="2">
        <f>'Moving Avg'!G490</f>
        <v>3.8935959999999969</v>
      </c>
      <c r="I490" s="2">
        <f>'Moving Avg'!H490</f>
        <v>4.2149970000000003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  <c r="M490" s="7">
        <f t="shared" si="70"/>
        <v>25</v>
      </c>
      <c r="N490" s="7">
        <f t="shared" si="71"/>
        <v>100</v>
      </c>
      <c r="O490" s="7">
        <f t="shared" si="72"/>
        <v>0</v>
      </c>
      <c r="P490" s="7">
        <f t="shared" si="73"/>
        <v>100</v>
      </c>
      <c r="Q490" s="8">
        <f t="shared" si="74"/>
        <v>58.75</v>
      </c>
      <c r="R490" s="8">
        <f t="shared" si="75"/>
        <v>50</v>
      </c>
      <c r="S490" s="8">
        <f t="shared" si="76"/>
        <v>63.75</v>
      </c>
      <c r="T490" s="8">
        <f t="shared" si="77"/>
        <v>56.25</v>
      </c>
      <c r="U490" s="7">
        <f t="shared" si="78"/>
        <v>57.5</v>
      </c>
      <c r="V490" s="7">
        <f t="shared" si="79"/>
        <v>57.1875</v>
      </c>
    </row>
    <row r="491" spans="1:22" ht="13.5" x14ac:dyDescent="0.25">
      <c r="A491" s="3">
        <f>RSI!A491</f>
        <v>43019</v>
      </c>
      <c r="B491" s="2">
        <f>RSI!B491</f>
        <v>3.9234</v>
      </c>
      <c r="C491" s="2">
        <f>RSI!I491</f>
        <v>57.699255150309135</v>
      </c>
      <c r="D491" s="2">
        <f>MACD!E491</f>
        <v>-2.8120544597633579E-2</v>
      </c>
      <c r="E491" s="2">
        <f>MACD!F491</f>
        <v>3.5152717586694304E-2</v>
      </c>
      <c r="F491" s="2">
        <f>'Moving Avg'!D491</f>
        <v>3.7401200000000001</v>
      </c>
      <c r="G491" s="2">
        <f>'Moving Avg'!F491</f>
        <v>3.7275349999999996</v>
      </c>
      <c r="H491" s="2">
        <f>'Moving Avg'!G491</f>
        <v>3.8946319999999974</v>
      </c>
      <c r="I491" s="2">
        <f>'Moving Avg'!H491</f>
        <v>4.2085815000000002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  <c r="M491" s="7">
        <f t="shared" si="70"/>
        <v>25</v>
      </c>
      <c r="N491" s="7">
        <f t="shared" si="71"/>
        <v>100</v>
      </c>
      <c r="O491" s="7">
        <f t="shared" si="72"/>
        <v>0</v>
      </c>
      <c r="P491" s="7">
        <f t="shared" si="73"/>
        <v>100</v>
      </c>
      <c r="Q491" s="8">
        <f t="shared" si="74"/>
        <v>58.75</v>
      </c>
      <c r="R491" s="8">
        <f t="shared" si="75"/>
        <v>50</v>
      </c>
      <c r="S491" s="8">
        <f t="shared" si="76"/>
        <v>63.75</v>
      </c>
      <c r="T491" s="8">
        <f t="shared" si="77"/>
        <v>56.25</v>
      </c>
      <c r="U491" s="7">
        <f t="shared" si="78"/>
        <v>57.5</v>
      </c>
      <c r="V491" s="7">
        <f t="shared" si="79"/>
        <v>57.1875</v>
      </c>
    </row>
    <row r="492" spans="1:22" ht="13.5" x14ac:dyDescent="0.25">
      <c r="A492" s="3">
        <f>RSI!A492</f>
        <v>43020</v>
      </c>
      <c r="B492" s="2">
        <f>RSI!B492</f>
        <v>3.9904999999999999</v>
      </c>
      <c r="C492" s="2">
        <f>RSI!I492</f>
        <v>60.592059237696269</v>
      </c>
      <c r="D492" s="2">
        <f>MACD!E492</f>
        <v>-6.1134977963782422E-2</v>
      </c>
      <c r="E492" s="2">
        <f>MACD!F492</f>
        <v>1.5895178476598958E-2</v>
      </c>
      <c r="F492" s="2">
        <f>'Moving Avg'!D492</f>
        <v>3.8172400000000004</v>
      </c>
      <c r="G492" s="2">
        <f>'Moving Avg'!F492</f>
        <v>3.7370349999999997</v>
      </c>
      <c r="H492" s="2">
        <f>'Moving Avg'!G492</f>
        <v>3.8971879999999977</v>
      </c>
      <c r="I492" s="2">
        <f>'Moving Avg'!H492</f>
        <v>4.2023244999999996</v>
      </c>
      <c r="J492" s="5" t="str">
        <f>OBV!F492</f>
        <v>BULLISH</v>
      </c>
      <c r="K492" s="5" t="str">
        <f>OBV!G492</f>
        <v>STRONG</v>
      </c>
      <c r="L492" s="5" t="str">
        <f>OBV!H492</f>
        <v>CONFIRMED BULLISH</v>
      </c>
      <c r="M492" s="7">
        <f t="shared" si="70"/>
        <v>25</v>
      </c>
      <c r="N492" s="7">
        <f t="shared" si="71"/>
        <v>100</v>
      </c>
      <c r="O492" s="7">
        <f t="shared" si="72"/>
        <v>0</v>
      </c>
      <c r="P492" s="7">
        <f t="shared" si="73"/>
        <v>100</v>
      </c>
      <c r="Q492" s="8">
        <f t="shared" si="74"/>
        <v>58.75</v>
      </c>
      <c r="R492" s="8">
        <f t="shared" si="75"/>
        <v>50</v>
      </c>
      <c r="S492" s="8">
        <f t="shared" si="76"/>
        <v>63.75</v>
      </c>
      <c r="T492" s="8">
        <f t="shared" si="77"/>
        <v>56.25</v>
      </c>
      <c r="U492" s="7">
        <f t="shared" si="78"/>
        <v>57.5</v>
      </c>
      <c r="V492" s="7">
        <f t="shared" si="79"/>
        <v>57.1875</v>
      </c>
    </row>
    <row r="493" spans="1:22" ht="13.5" x14ac:dyDescent="0.25">
      <c r="A493" s="3">
        <f>RSI!A493</f>
        <v>43021</v>
      </c>
      <c r="B493" s="2">
        <f>RSI!B493</f>
        <v>4.1246</v>
      </c>
      <c r="C493" s="2">
        <f>RSI!I493</f>
        <v>65.648121768430272</v>
      </c>
      <c r="D493" s="2">
        <f>MACD!E493</f>
        <v>-8.3911699513172788E-2</v>
      </c>
      <c r="E493" s="2">
        <f>MACD!F493</f>
        <v>-4.0661971213553916E-3</v>
      </c>
      <c r="F493" s="2">
        <f>'Moving Avg'!D493</f>
        <v>3.9167200000000002</v>
      </c>
      <c r="G493" s="2">
        <f>'Moving Avg'!F493</f>
        <v>3.7571549999999996</v>
      </c>
      <c r="H493" s="2">
        <f>'Moving Avg'!G493</f>
        <v>3.9025139999999978</v>
      </c>
      <c r="I493" s="2">
        <f>'Moving Avg'!H493</f>
        <v>4.1976025000000003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  <c r="M493" s="7">
        <f t="shared" si="70"/>
        <v>25</v>
      </c>
      <c r="N493" s="7">
        <f t="shared" si="71"/>
        <v>100</v>
      </c>
      <c r="O493" s="7">
        <f t="shared" si="72"/>
        <v>0</v>
      </c>
      <c r="P493" s="7">
        <f t="shared" si="73"/>
        <v>100</v>
      </c>
      <c r="Q493" s="8">
        <f t="shared" si="74"/>
        <v>58.75</v>
      </c>
      <c r="R493" s="8">
        <f t="shared" si="75"/>
        <v>50</v>
      </c>
      <c r="S493" s="8">
        <f t="shared" si="76"/>
        <v>63.75</v>
      </c>
      <c r="T493" s="8">
        <f t="shared" si="77"/>
        <v>56.25</v>
      </c>
      <c r="U493" s="7">
        <f t="shared" si="78"/>
        <v>57.5</v>
      </c>
      <c r="V493" s="7">
        <f t="shared" si="79"/>
        <v>57.1875</v>
      </c>
    </row>
    <row r="494" spans="1:22" ht="13.5" x14ac:dyDescent="0.25">
      <c r="A494" s="3">
        <f>RSI!A494</f>
        <v>43024</v>
      </c>
      <c r="B494" s="2">
        <f>RSI!B494</f>
        <v>4.2643000000000004</v>
      </c>
      <c r="C494" s="2">
        <f>RSI!I494</f>
        <v>69.970555162118842</v>
      </c>
      <c r="D494" s="2">
        <f>MACD!E494</f>
        <v>-0.12838677537650511</v>
      </c>
      <c r="E494" s="2">
        <f>MACD!F494</f>
        <v>-2.8930312772385339E-2</v>
      </c>
      <c r="F494" s="2">
        <f>'Moving Avg'!D494</f>
        <v>4.0318399999999999</v>
      </c>
      <c r="G494" s="2">
        <f>'Moving Avg'!F494</f>
        <v>3.7842600000000006</v>
      </c>
      <c r="H494" s="2">
        <f>'Moving Avg'!G494</f>
        <v>3.9105459999999979</v>
      </c>
      <c r="I494" s="2">
        <f>'Moving Avg'!H494</f>
        <v>4.192692000000001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  <c r="M494" s="7">
        <f t="shared" si="70"/>
        <v>25</v>
      </c>
      <c r="N494" s="7">
        <f t="shared" si="71"/>
        <v>100</v>
      </c>
      <c r="O494" s="7">
        <f t="shared" si="72"/>
        <v>0</v>
      </c>
      <c r="P494" s="7">
        <f t="shared" si="73"/>
        <v>100</v>
      </c>
      <c r="Q494" s="8">
        <f t="shared" si="74"/>
        <v>58.75</v>
      </c>
      <c r="R494" s="8">
        <f t="shared" si="75"/>
        <v>50</v>
      </c>
      <c r="S494" s="8">
        <f t="shared" si="76"/>
        <v>63.75</v>
      </c>
      <c r="T494" s="8">
        <f t="shared" si="77"/>
        <v>56.25</v>
      </c>
      <c r="U494" s="7">
        <f t="shared" si="78"/>
        <v>57.5</v>
      </c>
      <c r="V494" s="7">
        <f t="shared" si="79"/>
        <v>57.1875</v>
      </c>
    </row>
    <row r="495" spans="1:22" ht="13.5" x14ac:dyDescent="0.25">
      <c r="A495" s="3">
        <f>RSI!A495</f>
        <v>43025</v>
      </c>
      <c r="B495" s="2">
        <f>RSI!B495</f>
        <v>4.2923</v>
      </c>
      <c r="C495" s="2">
        <f>RSI!I495</f>
        <v>70.76457889691261</v>
      </c>
      <c r="D495" s="2">
        <f>MACD!E495</f>
        <v>-0.15781383737340082</v>
      </c>
      <c r="E495" s="2">
        <f>MACD!F495</f>
        <v>-5.4707017692588442E-2</v>
      </c>
      <c r="F495" s="2">
        <f>'Moving Avg'!D495</f>
        <v>4.1190199999999999</v>
      </c>
      <c r="G495" s="2">
        <f>'Moving Avg'!F495</f>
        <v>3.8074549999999996</v>
      </c>
      <c r="H495" s="2">
        <f>'Moving Avg'!G495</f>
        <v>3.9187819999999975</v>
      </c>
      <c r="I495" s="2">
        <f>'Moving Avg'!H495</f>
        <v>4.1868795000000008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  <c r="M495" s="7">
        <f t="shared" si="70"/>
        <v>0</v>
      </c>
      <c r="N495" s="7">
        <f t="shared" si="71"/>
        <v>100</v>
      </c>
      <c r="O495" s="7">
        <f t="shared" si="72"/>
        <v>0</v>
      </c>
      <c r="P495" s="7">
        <f t="shared" si="73"/>
        <v>100</v>
      </c>
      <c r="Q495" s="8">
        <f t="shared" si="74"/>
        <v>50</v>
      </c>
      <c r="R495" s="8">
        <f t="shared" si="75"/>
        <v>45</v>
      </c>
      <c r="S495" s="8">
        <f t="shared" si="76"/>
        <v>60</v>
      </c>
      <c r="T495" s="8">
        <f t="shared" si="77"/>
        <v>50</v>
      </c>
      <c r="U495" s="7">
        <f t="shared" si="78"/>
        <v>51.666666666666664</v>
      </c>
      <c r="V495" s="7">
        <f t="shared" si="79"/>
        <v>51.25</v>
      </c>
    </row>
    <row r="496" spans="1:22" ht="13.5" x14ac:dyDescent="0.25">
      <c r="A496" s="3">
        <f>RSI!A496</f>
        <v>43026</v>
      </c>
      <c r="B496" s="2">
        <f>RSI!B496</f>
        <v>4.2531999999999996</v>
      </c>
      <c r="C496" s="2">
        <f>RSI!I496</f>
        <v>68.058311168998529</v>
      </c>
      <c r="D496" s="2">
        <f>MACD!E496</f>
        <v>-0.1953237709906448</v>
      </c>
      <c r="E496" s="2">
        <f>MACD!F496</f>
        <v>-8.2830368352199729E-2</v>
      </c>
      <c r="F496" s="2">
        <f>'Moving Avg'!D496</f>
        <v>4.1849800000000004</v>
      </c>
      <c r="G496" s="2">
        <f>'Moving Avg'!F496</f>
        <v>3.8286950000000006</v>
      </c>
      <c r="H496" s="2">
        <f>'Moving Avg'!G496</f>
        <v>3.9260599999999979</v>
      </c>
      <c r="I496" s="2">
        <f>'Moving Avg'!H496</f>
        <v>4.1796520000000008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  <c r="M496" s="7">
        <f t="shared" si="70"/>
        <v>25</v>
      </c>
      <c r="N496" s="7">
        <f t="shared" si="71"/>
        <v>100</v>
      </c>
      <c r="O496" s="7">
        <f t="shared" si="72"/>
        <v>50</v>
      </c>
      <c r="P496" s="7">
        <f t="shared" si="73"/>
        <v>100</v>
      </c>
      <c r="Q496" s="8">
        <f t="shared" si="74"/>
        <v>66.25</v>
      </c>
      <c r="R496" s="8">
        <f t="shared" si="75"/>
        <v>67.5</v>
      </c>
      <c r="S496" s="8">
        <f t="shared" si="76"/>
        <v>76.25</v>
      </c>
      <c r="T496" s="8">
        <f t="shared" si="77"/>
        <v>68.75</v>
      </c>
      <c r="U496" s="7">
        <f t="shared" si="78"/>
        <v>70</v>
      </c>
      <c r="V496" s="7">
        <f t="shared" si="79"/>
        <v>69.6875</v>
      </c>
    </row>
    <row r="497" spans="1:22" ht="13.5" x14ac:dyDescent="0.25">
      <c r="A497" s="3">
        <f>RSI!A497</f>
        <v>43027</v>
      </c>
      <c r="B497" s="2">
        <f>RSI!B497</f>
        <v>4.2643000000000004</v>
      </c>
      <c r="C497" s="2">
        <f>RSI!I497</f>
        <v>68.427454758567947</v>
      </c>
      <c r="D497" s="2">
        <f>MACD!E497</f>
        <v>-0.23864495805839248</v>
      </c>
      <c r="E497" s="2">
        <f>MACD!F497</f>
        <v>-0.11399328629343829</v>
      </c>
      <c r="F497" s="2">
        <f>'Moving Avg'!D497</f>
        <v>4.2397400000000003</v>
      </c>
      <c r="G497" s="2">
        <f>'Moving Avg'!F497</f>
        <v>3.8490900000000003</v>
      </c>
      <c r="H497" s="2">
        <f>'Moving Avg'!G497</f>
        <v>3.9324059999999976</v>
      </c>
      <c r="I497" s="2">
        <f>'Moving Avg'!H497</f>
        <v>4.1720140000000008</v>
      </c>
      <c r="J497" s="5" t="str">
        <f>OBV!F497</f>
        <v>BULLISH</v>
      </c>
      <c r="K497" s="5" t="str">
        <f>OBV!G497</f>
        <v>STRONG</v>
      </c>
      <c r="L497" s="5" t="str">
        <f>OBV!H497</f>
        <v>CONFIRMED BULLISH</v>
      </c>
      <c r="M497" s="7">
        <f t="shared" si="70"/>
        <v>25</v>
      </c>
      <c r="N497" s="7">
        <f t="shared" si="71"/>
        <v>100</v>
      </c>
      <c r="O497" s="7">
        <f t="shared" si="72"/>
        <v>50</v>
      </c>
      <c r="P497" s="7">
        <f t="shared" si="73"/>
        <v>100</v>
      </c>
      <c r="Q497" s="8">
        <f t="shared" si="74"/>
        <v>66.25</v>
      </c>
      <c r="R497" s="8">
        <f t="shared" si="75"/>
        <v>67.5</v>
      </c>
      <c r="S497" s="8">
        <f t="shared" si="76"/>
        <v>76.25</v>
      </c>
      <c r="T497" s="8">
        <f t="shared" si="77"/>
        <v>68.75</v>
      </c>
      <c r="U497" s="7">
        <f t="shared" si="78"/>
        <v>70</v>
      </c>
      <c r="V497" s="7">
        <f t="shared" si="79"/>
        <v>69.6875</v>
      </c>
    </row>
    <row r="498" spans="1:22" ht="13.5" x14ac:dyDescent="0.25">
      <c r="A498" s="3">
        <f>RSI!A498</f>
        <v>43028</v>
      </c>
      <c r="B498" s="2">
        <f>RSI!B498</f>
        <v>4.0799000000000003</v>
      </c>
      <c r="C498" s="2">
        <f>RSI!I498</f>
        <v>56.703593725498209</v>
      </c>
      <c r="D498" s="2">
        <f>MACD!E498</f>
        <v>-0.26029095980026451</v>
      </c>
      <c r="E498" s="2">
        <f>MACD!F498</f>
        <v>-0.14325282099480352</v>
      </c>
      <c r="F498" s="2">
        <f>'Moving Avg'!D498</f>
        <v>4.2308000000000003</v>
      </c>
      <c r="G498" s="2">
        <f>'Moving Avg'!F498</f>
        <v>3.8658549999999989</v>
      </c>
      <c r="H498" s="2">
        <f>'Moving Avg'!G498</f>
        <v>3.9345319999999981</v>
      </c>
      <c r="I498" s="2">
        <f>'Moving Avg'!H498</f>
        <v>4.1633655000000003</v>
      </c>
      <c r="J498" s="5" t="str">
        <f>OBV!F498</f>
        <v>BULLISH</v>
      </c>
      <c r="K498" s="5" t="str">
        <f>OBV!G498</f>
        <v>STRONG</v>
      </c>
      <c r="L498" s="5" t="str">
        <f>OBV!H498</f>
        <v>BULLISH DIVERGENCE</v>
      </c>
      <c r="M498" s="7">
        <f t="shared" si="70"/>
        <v>25</v>
      </c>
      <c r="N498" s="7">
        <f t="shared" si="71"/>
        <v>100</v>
      </c>
      <c r="O498" s="7">
        <f t="shared" si="72"/>
        <v>50</v>
      </c>
      <c r="P498" s="7">
        <f t="shared" si="73"/>
        <v>83</v>
      </c>
      <c r="Q498" s="8">
        <f t="shared" si="74"/>
        <v>63.7</v>
      </c>
      <c r="R498" s="8">
        <f t="shared" si="75"/>
        <v>63.25</v>
      </c>
      <c r="S498" s="8">
        <f t="shared" si="76"/>
        <v>68.599999999999994</v>
      </c>
      <c r="T498" s="8">
        <f t="shared" si="77"/>
        <v>64.5</v>
      </c>
      <c r="U498" s="7">
        <f t="shared" si="78"/>
        <v>65.183333333333337</v>
      </c>
      <c r="V498" s="7">
        <f t="shared" si="79"/>
        <v>65.012500000000003</v>
      </c>
    </row>
    <row r="499" spans="1:22" ht="13.5" x14ac:dyDescent="0.25">
      <c r="A499" s="3">
        <f>RSI!A499</f>
        <v>43031</v>
      </c>
      <c r="B499" s="2">
        <f>RSI!B499</f>
        <v>4.0128000000000004</v>
      </c>
      <c r="C499" s="2">
        <f>RSI!I499</f>
        <v>53.135999773656906</v>
      </c>
      <c r="D499" s="2">
        <f>MACD!E499</f>
        <v>-0.26501086475699909</v>
      </c>
      <c r="E499" s="2">
        <f>MACD!F499</f>
        <v>-0.16760442974724266</v>
      </c>
      <c r="F499" s="2">
        <f>'Moving Avg'!D499</f>
        <v>4.1805000000000003</v>
      </c>
      <c r="G499" s="2">
        <f>'Moving Avg'!F499</f>
        <v>3.8845749999999994</v>
      </c>
      <c r="H499" s="2">
        <f>'Moving Avg'!G499</f>
        <v>3.9329219999999983</v>
      </c>
      <c r="I499" s="2">
        <f>'Moving Avg'!H499</f>
        <v>4.1535389999999994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  <c r="M499" s="7">
        <f t="shared" si="70"/>
        <v>25</v>
      </c>
      <c r="N499" s="7">
        <f t="shared" si="71"/>
        <v>100</v>
      </c>
      <c r="O499" s="7">
        <f t="shared" si="72"/>
        <v>50</v>
      </c>
      <c r="P499" s="7">
        <f t="shared" si="73"/>
        <v>66.5</v>
      </c>
      <c r="Q499" s="8">
        <f t="shared" si="74"/>
        <v>61.225000000000001</v>
      </c>
      <c r="R499" s="8">
        <f t="shared" si="75"/>
        <v>59.125</v>
      </c>
      <c r="S499" s="8">
        <f t="shared" si="76"/>
        <v>61.174999999999997</v>
      </c>
      <c r="T499" s="8">
        <f t="shared" si="77"/>
        <v>60.375</v>
      </c>
      <c r="U499" s="7">
        <f t="shared" si="78"/>
        <v>60.508333333333326</v>
      </c>
      <c r="V499" s="7">
        <f t="shared" si="79"/>
        <v>60.474999999999994</v>
      </c>
    </row>
    <row r="500" spans="1:22" ht="13.5" x14ac:dyDescent="0.25">
      <c r="A500" s="3">
        <f>RSI!A500</f>
        <v>43032</v>
      </c>
      <c r="B500" s="2">
        <f>RSI!B500</f>
        <v>3.7892999999999999</v>
      </c>
      <c r="C500" s="2">
        <f>RSI!I500</f>
        <v>43.352050923022468</v>
      </c>
      <c r="D500" s="2">
        <f>MACD!E500</f>
        <v>-0.22702662089396197</v>
      </c>
      <c r="E500" s="2">
        <f>MACD!F500</f>
        <v>-0.17948886797658653</v>
      </c>
      <c r="F500" s="2">
        <f>'Moving Avg'!D500</f>
        <v>4.0799000000000003</v>
      </c>
      <c r="G500" s="2">
        <f>'Moving Avg'!F500</f>
        <v>3.8923999999999994</v>
      </c>
      <c r="H500" s="2">
        <f>'Moving Avg'!G500</f>
        <v>3.9225259999999986</v>
      </c>
      <c r="I500" s="2">
        <f>'Moving Avg'!H500</f>
        <v>4.1440584999999999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25</v>
      </c>
      <c r="N500" s="7">
        <f t="shared" si="71"/>
        <v>100</v>
      </c>
      <c r="O500" s="7">
        <f t="shared" si="72"/>
        <v>0</v>
      </c>
      <c r="P500" s="7">
        <f t="shared" si="73"/>
        <v>16.5</v>
      </c>
      <c r="Q500" s="8">
        <f t="shared" si="74"/>
        <v>46.225000000000001</v>
      </c>
      <c r="R500" s="8">
        <f t="shared" si="75"/>
        <v>29.125</v>
      </c>
      <c r="S500" s="8">
        <f t="shared" si="76"/>
        <v>26.175000000000001</v>
      </c>
      <c r="T500" s="8">
        <f t="shared" si="77"/>
        <v>35.375</v>
      </c>
      <c r="U500" s="7">
        <f t="shared" si="78"/>
        <v>33.841666666666661</v>
      </c>
      <c r="V500" s="7">
        <f t="shared" si="79"/>
        <v>34.224999999999994</v>
      </c>
    </row>
    <row r="501" spans="1:22" ht="13.5" x14ac:dyDescent="0.25">
      <c r="A501" s="3">
        <f>RSI!A501</f>
        <v>43033</v>
      </c>
      <c r="B501" s="2">
        <f>RSI!B501</f>
        <v>3.7892999999999999</v>
      </c>
      <c r="C501" s="2">
        <f>RSI!I501</f>
        <v>43.35205092302246</v>
      </c>
      <c r="D501" s="2">
        <f>MACD!E501</f>
        <v>-0.18360732304236338</v>
      </c>
      <c r="E501" s="2">
        <f>MACD!F501</f>
        <v>-0.18031255898974191</v>
      </c>
      <c r="F501" s="2">
        <f>'Moving Avg'!D501</f>
        <v>3.98712</v>
      </c>
      <c r="G501" s="2">
        <f>'Moving Avg'!F501</f>
        <v>3.900504999999999</v>
      </c>
      <c r="H501" s="2">
        <f>'Moving Avg'!G501</f>
        <v>3.912129999999999</v>
      </c>
      <c r="I501" s="2">
        <f>'Moving Avg'!H501</f>
        <v>4.1361745000000001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16.5</v>
      </c>
      <c r="Q501" s="8">
        <f t="shared" si="74"/>
        <v>26.975000000000001</v>
      </c>
      <c r="R501" s="8">
        <f t="shared" si="75"/>
        <v>18.125</v>
      </c>
      <c r="S501" s="8">
        <f t="shared" si="76"/>
        <v>17.925000000000001</v>
      </c>
      <c r="T501" s="8">
        <f t="shared" si="77"/>
        <v>21.625</v>
      </c>
      <c r="U501" s="7">
        <f t="shared" si="78"/>
        <v>21.008333333333336</v>
      </c>
      <c r="V501" s="7">
        <f t="shared" si="79"/>
        <v>21.162500000000001</v>
      </c>
    </row>
    <row r="502" spans="1:22" ht="13.5" x14ac:dyDescent="0.25">
      <c r="A502" s="3">
        <f>RSI!A502</f>
        <v>43034</v>
      </c>
      <c r="B502" s="2">
        <f>RSI!B502</f>
        <v>3.9624999999999999</v>
      </c>
      <c r="C502" s="2">
        <f>RSI!I502</f>
        <v>51.395487404048758</v>
      </c>
      <c r="D502" s="2">
        <f>MACD!E502</f>
        <v>-0.14847531107267953</v>
      </c>
      <c r="E502" s="2">
        <f>MACD!F502</f>
        <v>-0.17394510940632946</v>
      </c>
      <c r="F502" s="2">
        <f>'Moving Avg'!D502</f>
        <v>3.9267600000000003</v>
      </c>
      <c r="G502" s="2">
        <f>'Moving Avg'!F502</f>
        <v>3.9167099999999997</v>
      </c>
      <c r="H502" s="2">
        <f>'Moving Avg'!G502</f>
        <v>3.9077699999999993</v>
      </c>
      <c r="I502" s="2">
        <f>'Moving Avg'!H502</f>
        <v>4.1292894999999996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  <c r="M502" s="7">
        <f t="shared" si="70"/>
        <v>25</v>
      </c>
      <c r="N502" s="7">
        <f t="shared" si="71"/>
        <v>0</v>
      </c>
      <c r="O502" s="7">
        <f t="shared" si="72"/>
        <v>0</v>
      </c>
      <c r="P502" s="7">
        <f t="shared" si="73"/>
        <v>16.5</v>
      </c>
      <c r="Q502" s="8">
        <f t="shared" si="74"/>
        <v>11.225</v>
      </c>
      <c r="R502" s="8">
        <f t="shared" si="75"/>
        <v>9.125</v>
      </c>
      <c r="S502" s="8">
        <f t="shared" si="76"/>
        <v>11.175000000000001</v>
      </c>
      <c r="T502" s="8">
        <f t="shared" si="77"/>
        <v>10.375</v>
      </c>
      <c r="U502" s="7">
        <f t="shared" si="78"/>
        <v>10.508333333333335</v>
      </c>
      <c r="V502" s="7">
        <f t="shared" si="79"/>
        <v>10.475000000000001</v>
      </c>
    </row>
    <row r="503" spans="1:22" ht="13.5" x14ac:dyDescent="0.25">
      <c r="A503" s="3">
        <f>RSI!A503</f>
        <v>43035</v>
      </c>
      <c r="B503" s="2">
        <f>RSI!B503</f>
        <v>3.8508</v>
      </c>
      <c r="C503" s="2">
        <f>RSI!I503</f>
        <v>46.782030364079539</v>
      </c>
      <c r="D503" s="2">
        <f>MACD!E503</f>
        <v>-9.0034272508708213E-2</v>
      </c>
      <c r="E503" s="2">
        <f>MACD!F503</f>
        <v>-0.1571629420268052</v>
      </c>
      <c r="F503" s="2">
        <f>'Moving Avg'!D503</f>
        <v>3.8809400000000003</v>
      </c>
      <c r="G503" s="2">
        <f>'Moving Avg'!F503</f>
        <v>3.9220200000000007</v>
      </c>
      <c r="H503" s="2">
        <f>'Moving Avg'!G503</f>
        <v>3.9031880000000001</v>
      </c>
      <c r="I503" s="2">
        <f>'Moving Avg'!H503</f>
        <v>4.1219345000000001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  <c r="M503" s="7">
        <f t="shared" si="70"/>
        <v>25</v>
      </c>
      <c r="N503" s="7">
        <f t="shared" si="71"/>
        <v>0</v>
      </c>
      <c r="O503" s="7">
        <f t="shared" si="72"/>
        <v>0</v>
      </c>
      <c r="P503" s="7">
        <f t="shared" si="73"/>
        <v>16.5</v>
      </c>
      <c r="Q503" s="8">
        <f t="shared" si="74"/>
        <v>11.225</v>
      </c>
      <c r="R503" s="8">
        <f t="shared" si="75"/>
        <v>9.125</v>
      </c>
      <c r="S503" s="8">
        <f t="shared" si="76"/>
        <v>11.175000000000001</v>
      </c>
      <c r="T503" s="8">
        <f t="shared" si="77"/>
        <v>10.375</v>
      </c>
      <c r="U503" s="7">
        <f t="shared" si="78"/>
        <v>10.508333333333335</v>
      </c>
      <c r="V503" s="7">
        <f t="shared" si="79"/>
        <v>10.475000000000001</v>
      </c>
    </row>
    <row r="504" spans="1:22" ht="13.5" x14ac:dyDescent="0.25">
      <c r="A504" s="3">
        <f>RSI!A504</f>
        <v>43038</v>
      </c>
      <c r="B504" s="2">
        <f>RSI!B504</f>
        <v>3.6999</v>
      </c>
      <c r="C504" s="2">
        <f>RSI!I504</f>
        <v>41.37828662338044</v>
      </c>
      <c r="D504" s="2">
        <f>MACD!E504</f>
        <v>-7.4307890468081617E-3</v>
      </c>
      <c r="E504" s="2">
        <f>MACD!F504</f>
        <v>-0.12721651143080578</v>
      </c>
      <c r="F504" s="2">
        <f>'Moving Avg'!D504</f>
        <v>3.8183599999999998</v>
      </c>
      <c r="G504" s="2">
        <f>'Moving Avg'!F504</f>
        <v>3.9239800000000002</v>
      </c>
      <c r="H504" s="2">
        <f>'Moving Avg'!G504</f>
        <v>3.8950280000000004</v>
      </c>
      <c r="I504" s="2">
        <f>'Moving Avg'!H504</f>
        <v>4.1142684999999997</v>
      </c>
      <c r="J504" s="5" t="str">
        <f>OBV!F504</f>
        <v>BEARISH</v>
      </c>
      <c r="K504" s="5" t="str">
        <f>OBV!G504</f>
        <v>NEUTRAL</v>
      </c>
      <c r="L504" s="5" t="str">
        <f>OBV!H504</f>
        <v>CONFIRMED BEARISH</v>
      </c>
      <c r="M504" s="7">
        <f t="shared" si="70"/>
        <v>25</v>
      </c>
      <c r="N504" s="7">
        <f t="shared" si="71"/>
        <v>0</v>
      </c>
      <c r="O504" s="7">
        <f t="shared" si="72"/>
        <v>0</v>
      </c>
      <c r="P504" s="7">
        <f t="shared" si="73"/>
        <v>16.5</v>
      </c>
      <c r="Q504" s="8">
        <f t="shared" si="74"/>
        <v>11.225</v>
      </c>
      <c r="R504" s="8">
        <f t="shared" si="75"/>
        <v>9.125</v>
      </c>
      <c r="S504" s="8">
        <f t="shared" si="76"/>
        <v>11.175000000000001</v>
      </c>
      <c r="T504" s="8">
        <f t="shared" si="77"/>
        <v>10.375</v>
      </c>
      <c r="U504" s="7">
        <f t="shared" si="78"/>
        <v>10.508333333333335</v>
      </c>
      <c r="V504" s="7">
        <f t="shared" si="79"/>
        <v>10.475000000000001</v>
      </c>
    </row>
    <row r="505" spans="1:22" ht="13.5" x14ac:dyDescent="0.25">
      <c r="A505" s="3">
        <f>RSI!A505</f>
        <v>43039</v>
      </c>
      <c r="B505" s="2">
        <f>RSI!B505</f>
        <v>3.8786999999999998</v>
      </c>
      <c r="C505" s="2">
        <f>RSI!I505</f>
        <v>48.908802357604053</v>
      </c>
      <c r="D505" s="2">
        <f>MACD!E505</f>
        <v>5.4866877928148039E-2</v>
      </c>
      <c r="E505" s="2">
        <f>MACD!F505</f>
        <v>-9.0799833559015025E-2</v>
      </c>
      <c r="F505" s="2">
        <f>'Moving Avg'!D505</f>
        <v>3.8362399999999992</v>
      </c>
      <c r="G505" s="2">
        <f>'Moving Avg'!F505</f>
        <v>3.9306849999999995</v>
      </c>
      <c r="H505" s="2">
        <f>'Moving Avg'!G505</f>
        <v>3.8925680000000007</v>
      </c>
      <c r="I505" s="2">
        <f>'Moving Avg'!H505</f>
        <v>4.1070530000000005</v>
      </c>
      <c r="J505" s="5" t="str">
        <f>OBV!F505</f>
        <v>BEARISH</v>
      </c>
      <c r="K505" s="5" t="str">
        <f>OBV!G505</f>
        <v>NEUTRAL</v>
      </c>
      <c r="L505" s="5" t="str">
        <f>OBV!H505</f>
        <v>BEARISH DIVERGENCE</v>
      </c>
      <c r="M505" s="7">
        <f t="shared" si="70"/>
        <v>25</v>
      </c>
      <c r="N505" s="7">
        <f t="shared" si="71"/>
        <v>0</v>
      </c>
      <c r="O505" s="7">
        <f t="shared" si="72"/>
        <v>0</v>
      </c>
      <c r="P505" s="7">
        <f t="shared" si="73"/>
        <v>16.5</v>
      </c>
      <c r="Q505" s="8">
        <f t="shared" si="74"/>
        <v>11.225</v>
      </c>
      <c r="R505" s="8">
        <f t="shared" si="75"/>
        <v>9.125</v>
      </c>
      <c r="S505" s="8">
        <f t="shared" si="76"/>
        <v>11.175000000000001</v>
      </c>
      <c r="T505" s="8">
        <f t="shared" si="77"/>
        <v>10.375</v>
      </c>
      <c r="U505" s="7">
        <f t="shared" si="78"/>
        <v>10.508333333333335</v>
      </c>
      <c r="V505" s="7">
        <f t="shared" si="79"/>
        <v>10.475000000000001</v>
      </c>
    </row>
    <row r="506" spans="1:22" ht="13.5" x14ac:dyDescent="0.25">
      <c r="A506" s="3">
        <f>RSI!A506</f>
        <v>43040</v>
      </c>
      <c r="B506" s="2">
        <f>RSI!B506</f>
        <v>3.8786999999999998</v>
      </c>
      <c r="C506" s="2">
        <f>RSI!I506</f>
        <v>48.908802357604053</v>
      </c>
      <c r="D506" s="2">
        <f>MACD!E506</f>
        <v>0.10174833350193779</v>
      </c>
      <c r="E506" s="2">
        <f>MACD!F506</f>
        <v>-5.2290200146824464E-2</v>
      </c>
      <c r="F506" s="2">
        <f>'Moving Avg'!D506</f>
        <v>3.8541199999999995</v>
      </c>
      <c r="G506" s="2">
        <f>'Moving Avg'!F506</f>
        <v>3.941584999999999</v>
      </c>
      <c r="H506" s="2">
        <f>'Moving Avg'!G506</f>
        <v>3.8898860000000002</v>
      </c>
      <c r="I506" s="2">
        <f>'Moving Avg'!H506</f>
        <v>4.0999485</v>
      </c>
      <c r="J506" s="5" t="str">
        <f>OBV!F506</f>
        <v>BEARISH</v>
      </c>
      <c r="K506" s="5" t="str">
        <f>OBV!G506</f>
        <v>NEUTRAL</v>
      </c>
      <c r="L506" s="5" t="str">
        <f>OBV!H506</f>
        <v>BEARISH DIVERGENCE</v>
      </c>
      <c r="M506" s="7">
        <f t="shared" si="70"/>
        <v>25</v>
      </c>
      <c r="N506" s="7">
        <f t="shared" si="71"/>
        <v>0</v>
      </c>
      <c r="O506" s="7">
        <f t="shared" si="72"/>
        <v>0</v>
      </c>
      <c r="P506" s="7">
        <f t="shared" si="73"/>
        <v>16.5</v>
      </c>
      <c r="Q506" s="8">
        <f t="shared" si="74"/>
        <v>11.225</v>
      </c>
      <c r="R506" s="8">
        <f t="shared" si="75"/>
        <v>9.125</v>
      </c>
      <c r="S506" s="8">
        <f t="shared" si="76"/>
        <v>11.175000000000001</v>
      </c>
      <c r="T506" s="8">
        <f t="shared" si="77"/>
        <v>10.375</v>
      </c>
      <c r="U506" s="7">
        <f t="shared" si="78"/>
        <v>10.508333333333335</v>
      </c>
      <c r="V506" s="7">
        <f t="shared" si="79"/>
        <v>10.475000000000001</v>
      </c>
    </row>
    <row r="507" spans="1:22" ht="13.5" x14ac:dyDescent="0.25">
      <c r="A507" s="3">
        <f>RSI!A507</f>
        <v>43041</v>
      </c>
      <c r="B507" s="2">
        <f>RSI!B507</f>
        <v>3.7892999999999999</v>
      </c>
      <c r="C507" s="2">
        <f>RSI!I507</f>
        <v>45.518099702070877</v>
      </c>
      <c r="D507" s="2">
        <f>MACD!E507</f>
        <v>0.14991701426770598</v>
      </c>
      <c r="E507" s="2">
        <f>MACD!F507</f>
        <v>-1.1848757263918378E-2</v>
      </c>
      <c r="F507" s="2">
        <f>'Moving Avg'!D507</f>
        <v>3.81948</v>
      </c>
      <c r="G507" s="2">
        <f>'Moving Avg'!F507</f>
        <v>3.950804999999999</v>
      </c>
      <c r="H507" s="2">
        <f>'Moving Avg'!G507</f>
        <v>3.8854160000000002</v>
      </c>
      <c r="I507" s="2">
        <f>'Moving Avg'!H507</f>
        <v>4.0925080000000005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  <c r="M507" s="7">
        <f t="shared" si="70"/>
        <v>25</v>
      </c>
      <c r="N507" s="7">
        <f t="shared" si="71"/>
        <v>0</v>
      </c>
      <c r="O507" s="7">
        <f t="shared" si="72"/>
        <v>0</v>
      </c>
      <c r="P507" s="7">
        <f t="shared" si="73"/>
        <v>16.5</v>
      </c>
      <c r="Q507" s="8">
        <f t="shared" si="74"/>
        <v>11.225</v>
      </c>
      <c r="R507" s="8">
        <f t="shared" si="75"/>
        <v>9.125</v>
      </c>
      <c r="S507" s="8">
        <f t="shared" si="76"/>
        <v>11.175000000000001</v>
      </c>
      <c r="T507" s="8">
        <f t="shared" si="77"/>
        <v>10.375</v>
      </c>
      <c r="U507" s="7">
        <f t="shared" si="78"/>
        <v>10.508333333333335</v>
      </c>
      <c r="V507" s="7">
        <f t="shared" si="79"/>
        <v>10.475000000000001</v>
      </c>
    </row>
    <row r="508" spans="1:22" ht="13.5" x14ac:dyDescent="0.25">
      <c r="A508" s="3">
        <f>RSI!A508</f>
        <v>43042</v>
      </c>
      <c r="B508" s="2">
        <f>RSI!B508</f>
        <v>3.7837000000000001</v>
      </c>
      <c r="C508" s="2">
        <f>RSI!I508</f>
        <v>45.306216918531646</v>
      </c>
      <c r="D508" s="2">
        <f>MACD!E508</f>
        <v>0.16340624262530001</v>
      </c>
      <c r="E508" s="2">
        <f>MACD!F508</f>
        <v>2.3202242713925302E-2</v>
      </c>
      <c r="F508" s="2">
        <f>'Moving Avg'!D508</f>
        <v>3.80606</v>
      </c>
      <c r="G508" s="2">
        <f>'Moving Avg'!F508</f>
        <v>3.9586299999999985</v>
      </c>
      <c r="H508" s="2">
        <f>'Moving Avg'!G508</f>
        <v>3.8789320000000007</v>
      </c>
      <c r="I508" s="2">
        <f>'Moving Avg'!H508</f>
        <v>4.08535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25</v>
      </c>
      <c r="N508" s="7">
        <f t="shared" si="71"/>
        <v>0</v>
      </c>
      <c r="O508" s="7">
        <f t="shared" si="72"/>
        <v>0</v>
      </c>
      <c r="P508" s="7">
        <f t="shared" si="73"/>
        <v>0</v>
      </c>
      <c r="Q508" s="8">
        <f t="shared" si="74"/>
        <v>8.75</v>
      </c>
      <c r="R508" s="8">
        <f t="shared" si="75"/>
        <v>5</v>
      </c>
      <c r="S508" s="8">
        <f t="shared" si="76"/>
        <v>3.75</v>
      </c>
      <c r="T508" s="8">
        <f t="shared" si="77"/>
        <v>6.25</v>
      </c>
      <c r="U508" s="7">
        <f t="shared" si="78"/>
        <v>5.833333333333333</v>
      </c>
      <c r="V508" s="7">
        <f t="shared" si="79"/>
        <v>5.9375</v>
      </c>
    </row>
    <row r="509" spans="1:22" ht="13.5" x14ac:dyDescent="0.25">
      <c r="A509" s="3">
        <f>RSI!A509</f>
        <v>43045</v>
      </c>
      <c r="B509" s="2">
        <f>RSI!B509</f>
        <v>3.7837000000000001</v>
      </c>
      <c r="C509" s="2">
        <f>RSI!I509</f>
        <v>45.306216918531646</v>
      </c>
      <c r="D509" s="2">
        <f>MACD!E509</f>
        <v>0.16516496863053387</v>
      </c>
      <c r="E509" s="2">
        <f>MACD!F509</f>
        <v>5.1594787897247016E-2</v>
      </c>
      <c r="F509" s="2">
        <f>'Moving Avg'!D509</f>
        <v>3.8228200000000001</v>
      </c>
      <c r="G509" s="2">
        <f>'Moving Avg'!F509</f>
        <v>3.9633799999999986</v>
      </c>
      <c r="H509" s="2">
        <f>'Moving Avg'!G509</f>
        <v>3.8749080000000009</v>
      </c>
      <c r="I509" s="2">
        <f>'Moving Avg'!H509</f>
        <v>4.0783914999999995</v>
      </c>
      <c r="J509" s="5" t="str">
        <f>OBV!F509</f>
        <v>BEARISH</v>
      </c>
      <c r="K509" s="5" t="str">
        <f>OBV!G509</f>
        <v>WEAK</v>
      </c>
      <c r="L509" s="5" t="str">
        <f>OBV!H509</f>
        <v>BEARISH DIVERGENCE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0</v>
      </c>
      <c r="Q509" s="8">
        <f t="shared" si="74"/>
        <v>8.75</v>
      </c>
      <c r="R509" s="8">
        <f t="shared" si="75"/>
        <v>5</v>
      </c>
      <c r="S509" s="8">
        <f t="shared" si="76"/>
        <v>3.75</v>
      </c>
      <c r="T509" s="8">
        <f t="shared" si="77"/>
        <v>6.25</v>
      </c>
      <c r="U509" s="7">
        <f t="shared" si="78"/>
        <v>5.833333333333333</v>
      </c>
      <c r="V509" s="7">
        <f t="shared" si="79"/>
        <v>5.9375</v>
      </c>
    </row>
    <row r="510" spans="1:22" ht="13.5" x14ac:dyDescent="0.25">
      <c r="A510" s="3">
        <f>RSI!A510</f>
        <v>43046</v>
      </c>
      <c r="B510" s="2">
        <f>RSI!B510</f>
        <v>3.7837000000000001</v>
      </c>
      <c r="C510" s="2">
        <f>RSI!I510</f>
        <v>45.306216918531646</v>
      </c>
      <c r="D510" s="2">
        <f>MACD!E510</f>
        <v>0.13288687682687916</v>
      </c>
      <c r="E510" s="2">
        <f>MACD!F510</f>
        <v>6.7853205683173448E-2</v>
      </c>
      <c r="F510" s="2">
        <f>'Moving Avg'!D510</f>
        <v>3.8038199999999995</v>
      </c>
      <c r="G510" s="2">
        <f>'Moving Avg'!F510</f>
        <v>3.959744999999999</v>
      </c>
      <c r="H510" s="2">
        <f>'Moving Avg'!G510</f>
        <v>3.8723380000000018</v>
      </c>
      <c r="I510" s="2">
        <f>'Moving Avg'!H510</f>
        <v>4.0715880000000002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  <c r="M510" s="7">
        <f t="shared" si="70"/>
        <v>25</v>
      </c>
      <c r="N510" s="7">
        <f t="shared" si="71"/>
        <v>0</v>
      </c>
      <c r="O510" s="7">
        <f t="shared" si="72"/>
        <v>0</v>
      </c>
      <c r="P510" s="7">
        <f t="shared" si="73"/>
        <v>0</v>
      </c>
      <c r="Q510" s="8">
        <f t="shared" si="74"/>
        <v>8.75</v>
      </c>
      <c r="R510" s="8">
        <f t="shared" si="75"/>
        <v>5</v>
      </c>
      <c r="S510" s="8">
        <f t="shared" si="76"/>
        <v>3.75</v>
      </c>
      <c r="T510" s="8">
        <f t="shared" si="77"/>
        <v>6.25</v>
      </c>
      <c r="U510" s="7">
        <f t="shared" si="78"/>
        <v>5.833333333333333</v>
      </c>
      <c r="V510" s="7">
        <f t="shared" si="79"/>
        <v>5.9375</v>
      </c>
    </row>
    <row r="511" spans="1:22" ht="13.5" x14ac:dyDescent="0.25">
      <c r="A511" s="3">
        <f>RSI!A511</f>
        <v>43047</v>
      </c>
      <c r="B511" s="2">
        <f>RSI!B511</f>
        <v>3.7837000000000001</v>
      </c>
      <c r="C511" s="2">
        <f>RSI!I511</f>
        <v>45.306216918531646</v>
      </c>
      <c r="D511" s="2">
        <f>MACD!E511</f>
        <v>0.1061472108630257</v>
      </c>
      <c r="E511" s="2">
        <f>MACD!F511</f>
        <v>7.5512006719143904E-2</v>
      </c>
      <c r="F511" s="2">
        <f>'Moving Avg'!D511</f>
        <v>3.7848199999999999</v>
      </c>
      <c r="G511" s="2">
        <f>'Moving Avg'!F511</f>
        <v>3.9527599999999992</v>
      </c>
      <c r="H511" s="2">
        <f>'Moving Avg'!G511</f>
        <v>3.8663020000000019</v>
      </c>
      <c r="I511" s="2">
        <f>'Moving Avg'!H511</f>
        <v>4.0655384999999988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  <c r="M511" s="7">
        <f t="shared" si="70"/>
        <v>25</v>
      </c>
      <c r="N511" s="7">
        <f t="shared" si="71"/>
        <v>0</v>
      </c>
      <c r="O511" s="7">
        <f t="shared" si="72"/>
        <v>0</v>
      </c>
      <c r="P511" s="7">
        <f t="shared" si="73"/>
        <v>0</v>
      </c>
      <c r="Q511" s="8">
        <f t="shared" si="74"/>
        <v>8.75</v>
      </c>
      <c r="R511" s="8">
        <f t="shared" si="75"/>
        <v>5</v>
      </c>
      <c r="S511" s="8">
        <f t="shared" si="76"/>
        <v>3.75</v>
      </c>
      <c r="T511" s="8">
        <f t="shared" si="77"/>
        <v>6.25</v>
      </c>
      <c r="U511" s="7">
        <f t="shared" si="78"/>
        <v>5.833333333333333</v>
      </c>
      <c r="V511" s="7">
        <f t="shared" si="79"/>
        <v>5.9375</v>
      </c>
    </row>
    <row r="512" spans="1:22" ht="13.5" x14ac:dyDescent="0.25">
      <c r="A512" s="3">
        <f>RSI!A512</f>
        <v>43048</v>
      </c>
      <c r="B512" s="2">
        <f>RSI!B512</f>
        <v>3.7725</v>
      </c>
      <c r="C512" s="2">
        <f>RSI!I512</f>
        <v>44.745900270382265</v>
      </c>
      <c r="D512" s="2">
        <f>MACD!E512</f>
        <v>0.11152727643706584</v>
      </c>
      <c r="E512" s="2">
        <f>MACD!F512</f>
        <v>8.2715060662728296E-2</v>
      </c>
      <c r="F512" s="2">
        <f>'Moving Avg'!D512</f>
        <v>3.78146</v>
      </c>
      <c r="G512" s="2">
        <f>'Moving Avg'!F512</f>
        <v>3.9418599999999993</v>
      </c>
      <c r="H512" s="2">
        <f>'Moving Avg'!G512</f>
        <v>3.857918000000002</v>
      </c>
      <c r="I512" s="2">
        <f>'Moving Avg'!H512</f>
        <v>4.060187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0</v>
      </c>
      <c r="Q512" s="8">
        <f t="shared" si="74"/>
        <v>8.75</v>
      </c>
      <c r="R512" s="8">
        <f t="shared" si="75"/>
        <v>5</v>
      </c>
      <c r="S512" s="8">
        <f t="shared" si="76"/>
        <v>3.75</v>
      </c>
      <c r="T512" s="8">
        <f t="shared" si="77"/>
        <v>6.25</v>
      </c>
      <c r="U512" s="7">
        <f t="shared" si="78"/>
        <v>5.833333333333333</v>
      </c>
      <c r="V512" s="7">
        <f t="shared" si="79"/>
        <v>5.9375</v>
      </c>
    </row>
    <row r="513" spans="1:22" ht="13.5" x14ac:dyDescent="0.25">
      <c r="A513" s="3">
        <f>RSI!A513</f>
        <v>43049</v>
      </c>
      <c r="B513" s="2">
        <f>RSI!B513</f>
        <v>3.7222</v>
      </c>
      <c r="C513" s="2">
        <f>RSI!I513</f>
        <v>42.220480676939147</v>
      </c>
      <c r="D513" s="2">
        <f>MACD!E513</f>
        <v>0.10317801412114846</v>
      </c>
      <c r="E513" s="2">
        <f>MACD!F513</f>
        <v>8.6807651354412346E-2</v>
      </c>
      <c r="F513" s="2">
        <f>'Moving Avg'!D513</f>
        <v>3.7691600000000003</v>
      </c>
      <c r="G513" s="2">
        <f>'Moving Avg'!F513</f>
        <v>3.9217399999999998</v>
      </c>
      <c r="H513" s="2">
        <f>'Moving Avg'!G513</f>
        <v>3.8485280000000017</v>
      </c>
      <c r="I513" s="2">
        <f>'Moving Avg'!H513</f>
        <v>4.0553154999999999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16.5</v>
      </c>
      <c r="Q513" s="8">
        <f t="shared" si="74"/>
        <v>11.225</v>
      </c>
      <c r="R513" s="8">
        <f t="shared" si="75"/>
        <v>9.125</v>
      </c>
      <c r="S513" s="8">
        <f t="shared" si="76"/>
        <v>11.175000000000001</v>
      </c>
      <c r="T513" s="8">
        <f t="shared" si="77"/>
        <v>10.375</v>
      </c>
      <c r="U513" s="7">
        <f t="shared" si="78"/>
        <v>10.508333333333335</v>
      </c>
      <c r="V513" s="7">
        <f t="shared" si="79"/>
        <v>10.475000000000001</v>
      </c>
    </row>
    <row r="514" spans="1:22" ht="13.5" x14ac:dyDescent="0.25">
      <c r="A514" s="3">
        <f>RSI!A514</f>
        <v>43052</v>
      </c>
      <c r="B514" s="2">
        <f>RSI!B514</f>
        <v>3.6551999999999998</v>
      </c>
      <c r="C514" s="2">
        <f>RSI!I514</f>
        <v>39.058310422963558</v>
      </c>
      <c r="D514" s="2">
        <f>MACD!E514</f>
        <v>7.8673856875103088E-2</v>
      </c>
      <c r="E514" s="2">
        <f>MACD!F514</f>
        <v>8.5180892458550497E-2</v>
      </c>
      <c r="F514" s="2">
        <f>'Moving Avg'!D514</f>
        <v>3.7434600000000002</v>
      </c>
      <c r="G514" s="2">
        <f>'Moving Avg'!F514</f>
        <v>3.8912849999999999</v>
      </c>
      <c r="H514" s="2">
        <f>'Moving Avg'!G514</f>
        <v>3.837798000000002</v>
      </c>
      <c r="I514" s="2">
        <f>'Moving Avg'!H514</f>
        <v>4.0513955000000008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16.5</v>
      </c>
      <c r="Q514" s="8">
        <f t="shared" si="74"/>
        <v>26.975000000000001</v>
      </c>
      <c r="R514" s="8">
        <f t="shared" si="75"/>
        <v>18.125</v>
      </c>
      <c r="S514" s="8">
        <f t="shared" si="76"/>
        <v>17.925000000000001</v>
      </c>
      <c r="T514" s="8">
        <f t="shared" si="77"/>
        <v>21.625</v>
      </c>
      <c r="U514" s="7">
        <f t="shared" si="78"/>
        <v>21.008333333333336</v>
      </c>
      <c r="V514" s="7">
        <f t="shared" si="79"/>
        <v>21.162500000000001</v>
      </c>
    </row>
    <row r="515" spans="1:22" ht="13.5" x14ac:dyDescent="0.25">
      <c r="A515" s="3">
        <f>RSI!A515</f>
        <v>43053</v>
      </c>
      <c r="B515" s="2">
        <f>RSI!B515</f>
        <v>3.6606999999999998</v>
      </c>
      <c r="C515" s="2">
        <f>RSI!I515</f>
        <v>39.459161520767857</v>
      </c>
      <c r="D515" s="2">
        <f>MACD!E515</f>
        <v>8.6188561518512952E-2</v>
      </c>
      <c r="E515" s="2">
        <f>MACD!F515</f>
        <v>8.5382426270542988E-2</v>
      </c>
      <c r="F515" s="2">
        <f>'Moving Avg'!D515</f>
        <v>3.7188600000000003</v>
      </c>
      <c r="G515" s="2">
        <f>'Moving Avg'!F515</f>
        <v>3.8597050000000004</v>
      </c>
      <c r="H515" s="2">
        <f>'Moving Avg'!G515</f>
        <v>3.8294140000000016</v>
      </c>
      <c r="I515" s="2">
        <f>'Moving Avg'!H515</f>
        <v>4.0470815000000009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16.5</v>
      </c>
      <c r="Q515" s="8">
        <f t="shared" ref="Q515:Q578" si="84">0.35*M515+N515*0.35+O515*0.15+P515*0.15</f>
        <v>11.225</v>
      </c>
      <c r="R515" s="8">
        <f t="shared" ref="R515:R578" si="85">M515*0.2+N515*0.2+O515*0.35+P515*0.25</f>
        <v>9.125</v>
      </c>
      <c r="S515" s="8">
        <f t="shared" ref="S515:S578" si="86">M515*0.15+N515*0.15+O515*0.25+P515*0.45</f>
        <v>11.175000000000001</v>
      </c>
      <c r="T515" s="8">
        <f t="shared" ref="T515:T578" si="87">0.25*SUM(M515:P515)</f>
        <v>10.375</v>
      </c>
      <c r="U515" s="7">
        <f t="shared" ref="U515:U578" si="88">SUM(Q515:S515)/3</f>
        <v>10.508333333333335</v>
      </c>
      <c r="V515" s="7">
        <f t="shared" ref="V515:V578" si="89">SUM(Q515:T515)/4</f>
        <v>10.475000000000001</v>
      </c>
    </row>
    <row r="516" spans="1:22" ht="13.5" x14ac:dyDescent="0.25">
      <c r="A516" s="3">
        <f>RSI!A516</f>
        <v>43054</v>
      </c>
      <c r="B516" s="2">
        <f>RSI!B516</f>
        <v>3.6775000000000002</v>
      </c>
      <c r="C516" s="2">
        <f>RSI!I516</f>
        <v>40.741349264095369</v>
      </c>
      <c r="D516" s="2">
        <f>MACD!E516</f>
        <v>9.2333830837213249E-2</v>
      </c>
      <c r="E516" s="2">
        <f>MACD!F516</f>
        <v>8.6772707183877043E-2</v>
      </c>
      <c r="F516" s="2">
        <f>'Moving Avg'!D516</f>
        <v>3.6976199999999997</v>
      </c>
      <c r="G516" s="2">
        <f>'Moving Avg'!F516</f>
        <v>3.8309200000000003</v>
      </c>
      <c r="H516" s="2">
        <f>'Moving Avg'!G516</f>
        <v>3.8234900000000014</v>
      </c>
      <c r="I516" s="2">
        <f>'Moving Avg'!H516</f>
        <v>4.0418535000000011</v>
      </c>
      <c r="J516" s="5" t="str">
        <f>OBV!F516</f>
        <v>BULLISH</v>
      </c>
      <c r="K516" s="5" t="str">
        <f>OBV!G516</f>
        <v>NEUTRAL</v>
      </c>
      <c r="L516" s="5" t="str">
        <f>OBV!H516</f>
        <v>BULLISH DIVERGENCE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66.5</v>
      </c>
      <c r="Q516" s="8">
        <f t="shared" si="84"/>
        <v>18.725000000000001</v>
      </c>
      <c r="R516" s="8">
        <f t="shared" si="85"/>
        <v>21.625</v>
      </c>
      <c r="S516" s="8">
        <f t="shared" si="86"/>
        <v>33.674999999999997</v>
      </c>
      <c r="T516" s="8">
        <f t="shared" si="87"/>
        <v>22.875</v>
      </c>
      <c r="U516" s="7">
        <f t="shared" si="88"/>
        <v>24.675000000000001</v>
      </c>
      <c r="V516" s="7">
        <f t="shared" si="89"/>
        <v>24.225000000000001</v>
      </c>
    </row>
    <row r="517" spans="1:22" ht="13.5" x14ac:dyDescent="0.25">
      <c r="A517" s="3">
        <f>RSI!A517</f>
        <v>43055</v>
      </c>
      <c r="B517" s="2">
        <f>RSI!B517</f>
        <v>3.6943000000000001</v>
      </c>
      <c r="C517" s="2">
        <f>RSI!I517</f>
        <v>42.062783336051588</v>
      </c>
      <c r="D517" s="2">
        <f>MACD!E517</f>
        <v>8.3390850037480035E-2</v>
      </c>
      <c r="E517" s="2">
        <f>MACD!F517</f>
        <v>8.6096335754597644E-2</v>
      </c>
      <c r="F517" s="2">
        <f>'Moving Avg'!D517</f>
        <v>3.6819800000000003</v>
      </c>
      <c r="G517" s="2">
        <f>'Moving Avg'!F517</f>
        <v>3.8024200000000001</v>
      </c>
      <c r="H517" s="2">
        <f>'Moving Avg'!G517</f>
        <v>3.8191320000000015</v>
      </c>
      <c r="I517" s="2">
        <f>'Moving Avg'!H517</f>
        <v>4.0360225000000005</v>
      </c>
      <c r="J517" s="5" t="str">
        <f>OBV!F517</f>
        <v>BULLISH</v>
      </c>
      <c r="K517" s="5" t="str">
        <f>OBV!G517</f>
        <v>NEUTRAL</v>
      </c>
      <c r="L517" s="5" t="str">
        <f>OBV!H517</f>
        <v>BULLISH DIVERGENCE</v>
      </c>
      <c r="M517" s="7">
        <f t="shared" si="80"/>
        <v>25</v>
      </c>
      <c r="N517" s="7">
        <f t="shared" si="81"/>
        <v>45</v>
      </c>
      <c r="O517" s="7">
        <f t="shared" si="82"/>
        <v>0</v>
      </c>
      <c r="P517" s="7">
        <f t="shared" si="83"/>
        <v>66.5</v>
      </c>
      <c r="Q517" s="8">
        <f t="shared" si="84"/>
        <v>34.475000000000001</v>
      </c>
      <c r="R517" s="8">
        <f t="shared" si="85"/>
        <v>30.625</v>
      </c>
      <c r="S517" s="8">
        <f t="shared" si="86"/>
        <v>40.424999999999997</v>
      </c>
      <c r="T517" s="8">
        <f t="shared" si="87"/>
        <v>34.125</v>
      </c>
      <c r="U517" s="7">
        <f t="shared" si="88"/>
        <v>35.174999999999997</v>
      </c>
      <c r="V517" s="7">
        <f t="shared" si="89"/>
        <v>34.912499999999994</v>
      </c>
    </row>
    <row r="518" spans="1:22" ht="13.5" x14ac:dyDescent="0.25">
      <c r="A518" s="3">
        <f>RSI!A518</f>
        <v>43056</v>
      </c>
      <c r="B518" s="2">
        <f>RSI!B518</f>
        <v>3.8283999999999998</v>
      </c>
      <c r="C518" s="2">
        <f>RSI!I518</f>
        <v>51.382280938417516</v>
      </c>
      <c r="D518" s="2">
        <f>MACD!E518</f>
        <v>6.5721667359199376E-2</v>
      </c>
      <c r="E518" s="2">
        <f>MACD!F518</f>
        <v>8.2021402075518002E-2</v>
      </c>
      <c r="F518" s="2">
        <f>'Moving Avg'!D518</f>
        <v>3.7032199999999995</v>
      </c>
      <c r="G518" s="2">
        <f>'Moving Avg'!F518</f>
        <v>3.7898450000000006</v>
      </c>
      <c r="H518" s="2">
        <f>'Moving Avg'!G518</f>
        <v>3.8174560000000008</v>
      </c>
      <c r="I518" s="2">
        <f>'Moving Avg'!H518</f>
        <v>4.0321480000000012</v>
      </c>
      <c r="J518" s="5" t="str">
        <f>OBV!F518</f>
        <v>BULLISH</v>
      </c>
      <c r="K518" s="5" t="str">
        <f>OBV!G518</f>
        <v>WEAK</v>
      </c>
      <c r="L518" s="5" t="str">
        <f>OBV!H518</f>
        <v>CONFIRMED BULLISH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67</v>
      </c>
      <c r="Q518" s="8">
        <f t="shared" si="84"/>
        <v>34.549999999999997</v>
      </c>
      <c r="R518" s="8">
        <f t="shared" si="85"/>
        <v>30.75</v>
      </c>
      <c r="S518" s="8">
        <f t="shared" si="86"/>
        <v>40.650000000000006</v>
      </c>
      <c r="T518" s="8">
        <f t="shared" si="87"/>
        <v>34.25</v>
      </c>
      <c r="U518" s="7">
        <f t="shared" si="88"/>
        <v>35.31666666666667</v>
      </c>
      <c r="V518" s="7">
        <f t="shared" si="89"/>
        <v>35.049999999999997</v>
      </c>
    </row>
    <row r="519" spans="1:22" ht="13.5" x14ac:dyDescent="0.25">
      <c r="A519" s="3">
        <f>RSI!A519</f>
        <v>43059</v>
      </c>
      <c r="B519" s="2">
        <f>RSI!B519</f>
        <v>3.8340000000000001</v>
      </c>
      <c r="C519" s="2">
        <f>RSI!I519</f>
        <v>51.73145582928916</v>
      </c>
      <c r="D519" s="2">
        <f>MACD!E519</f>
        <v>5.0205109222549726E-2</v>
      </c>
      <c r="E519" s="2">
        <f>MACD!F519</f>
        <v>7.5658143504924349E-2</v>
      </c>
      <c r="F519" s="2">
        <f>'Moving Avg'!D519</f>
        <v>3.7389800000000002</v>
      </c>
      <c r="G519" s="2">
        <f>'Moving Avg'!F519</f>
        <v>3.7809050000000006</v>
      </c>
      <c r="H519" s="2">
        <f>'Moving Avg'!G519</f>
        <v>3.8168980000000006</v>
      </c>
      <c r="I519" s="2">
        <f>'Moving Avg'!H519</f>
        <v>4.0273700000000003</v>
      </c>
      <c r="J519" s="5" t="str">
        <f>OBV!F519</f>
        <v>BULLISH</v>
      </c>
      <c r="K519" s="5" t="str">
        <f>OBV!G519</f>
        <v>WEAK</v>
      </c>
      <c r="L519" s="5" t="str">
        <f>OBV!H519</f>
        <v>CONFIRMED BULLISH</v>
      </c>
      <c r="M519" s="7">
        <f t="shared" si="80"/>
        <v>25</v>
      </c>
      <c r="N519" s="7">
        <f t="shared" si="81"/>
        <v>100</v>
      </c>
      <c r="O519" s="7">
        <f t="shared" si="82"/>
        <v>0</v>
      </c>
      <c r="P519" s="7">
        <f t="shared" si="83"/>
        <v>67</v>
      </c>
      <c r="Q519" s="8">
        <f t="shared" si="84"/>
        <v>53.8</v>
      </c>
      <c r="R519" s="8">
        <f t="shared" si="85"/>
        <v>41.75</v>
      </c>
      <c r="S519" s="8">
        <f t="shared" si="86"/>
        <v>48.900000000000006</v>
      </c>
      <c r="T519" s="8">
        <f t="shared" si="87"/>
        <v>48</v>
      </c>
      <c r="U519" s="7">
        <f t="shared" si="88"/>
        <v>48.15</v>
      </c>
      <c r="V519" s="7">
        <f t="shared" si="89"/>
        <v>48.112499999999997</v>
      </c>
    </row>
    <row r="520" spans="1:22" ht="13.5" x14ac:dyDescent="0.25">
      <c r="A520" s="3">
        <f>RSI!A520</f>
        <v>43060</v>
      </c>
      <c r="B520" s="2">
        <f>RSI!B520</f>
        <v>3.8340000000000001</v>
      </c>
      <c r="C520" s="2">
        <f>RSI!I520</f>
        <v>51.73145582928916</v>
      </c>
      <c r="D520" s="2">
        <f>MACD!E520</f>
        <v>3.6902904309533469E-2</v>
      </c>
      <c r="E520" s="2">
        <f>MACD!F520</f>
        <v>6.7907095665846171E-2</v>
      </c>
      <c r="F520" s="2">
        <f>'Moving Avg'!D520</f>
        <v>3.7736400000000003</v>
      </c>
      <c r="G520" s="2">
        <f>'Moving Avg'!F520</f>
        <v>3.7831400000000008</v>
      </c>
      <c r="H520" s="2">
        <f>'Moving Avg'!G520</f>
        <v>3.8184620000000007</v>
      </c>
      <c r="I520" s="2">
        <f>'Moving Avg'!H520</f>
        <v>4.0221710000000011</v>
      </c>
      <c r="J520" s="5" t="str">
        <f>OBV!F520</f>
        <v>BULLISH</v>
      </c>
      <c r="K520" s="5" t="str">
        <f>OBV!G520</f>
        <v>WEAK</v>
      </c>
      <c r="L520" s="5" t="str">
        <f>OBV!H520</f>
        <v>CONFIRMED BULLISH</v>
      </c>
      <c r="M520" s="7">
        <f t="shared" si="80"/>
        <v>25</v>
      </c>
      <c r="N520" s="7">
        <f t="shared" si="81"/>
        <v>100</v>
      </c>
      <c r="O520" s="7">
        <f t="shared" si="82"/>
        <v>0</v>
      </c>
      <c r="P520" s="7">
        <f t="shared" si="83"/>
        <v>67</v>
      </c>
      <c r="Q520" s="8">
        <f t="shared" si="84"/>
        <v>53.8</v>
      </c>
      <c r="R520" s="8">
        <f t="shared" si="85"/>
        <v>41.75</v>
      </c>
      <c r="S520" s="8">
        <f t="shared" si="86"/>
        <v>48.900000000000006</v>
      </c>
      <c r="T520" s="8">
        <f t="shared" si="87"/>
        <v>48</v>
      </c>
      <c r="U520" s="7">
        <f t="shared" si="88"/>
        <v>48.15</v>
      </c>
      <c r="V520" s="7">
        <f t="shared" si="89"/>
        <v>48.112499999999997</v>
      </c>
    </row>
    <row r="521" spans="1:22" ht="13.5" x14ac:dyDescent="0.25">
      <c r="A521" s="3">
        <f>RSI!A521</f>
        <v>43061</v>
      </c>
      <c r="B521" s="2">
        <f>RSI!B521</f>
        <v>3.8340000000000001</v>
      </c>
      <c r="C521" s="2">
        <f>RSI!I521</f>
        <v>51.73145582928916</v>
      </c>
      <c r="D521" s="2">
        <f>MACD!E521</f>
        <v>2.5487183602075802E-2</v>
      </c>
      <c r="E521" s="2">
        <f>MACD!F521</f>
        <v>5.9423113253092102E-2</v>
      </c>
      <c r="F521" s="2">
        <f>'Moving Avg'!D521</f>
        <v>3.8049399999999998</v>
      </c>
      <c r="G521" s="2">
        <f>'Moving Avg'!F521</f>
        <v>3.7853750000000006</v>
      </c>
      <c r="H521" s="2">
        <f>'Moving Avg'!G521</f>
        <v>3.8223740000000008</v>
      </c>
      <c r="I521" s="2">
        <f>'Moving Avg'!H521</f>
        <v>4.0166835000000001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  <c r="M521" s="7">
        <f t="shared" si="80"/>
        <v>25</v>
      </c>
      <c r="N521" s="7">
        <f t="shared" si="81"/>
        <v>100</v>
      </c>
      <c r="O521" s="7">
        <f t="shared" si="82"/>
        <v>0</v>
      </c>
      <c r="P521" s="7">
        <f t="shared" si="83"/>
        <v>83.5</v>
      </c>
      <c r="Q521" s="8">
        <f t="shared" si="84"/>
        <v>56.274999999999999</v>
      </c>
      <c r="R521" s="8">
        <f t="shared" si="85"/>
        <v>45.875</v>
      </c>
      <c r="S521" s="8">
        <f t="shared" si="86"/>
        <v>56.325000000000003</v>
      </c>
      <c r="T521" s="8">
        <f t="shared" si="87"/>
        <v>52.125</v>
      </c>
      <c r="U521" s="7">
        <f t="shared" si="88"/>
        <v>52.82500000000001</v>
      </c>
      <c r="V521" s="7">
        <f t="shared" si="89"/>
        <v>52.650000000000006</v>
      </c>
    </row>
    <row r="522" spans="1:22" ht="13.5" x14ac:dyDescent="0.25">
      <c r="A522" s="3">
        <f>RSI!A522</f>
        <v>43062</v>
      </c>
      <c r="B522" s="2">
        <f>RSI!B522</f>
        <v>3.8395999999999999</v>
      </c>
      <c r="C522" s="2">
        <f>RSI!I522</f>
        <v>52.160585293206488</v>
      </c>
      <c r="D522" s="2">
        <f>MACD!E522</f>
        <v>1.3541679530967077E-2</v>
      </c>
      <c r="E522" s="2">
        <f>MACD!F522</f>
        <v>5.0246826508667103E-2</v>
      </c>
      <c r="F522" s="2">
        <f>'Moving Avg'!D522</f>
        <v>3.8339999999999996</v>
      </c>
      <c r="G522" s="2">
        <f>'Moving Avg'!F522</f>
        <v>3.7792300000000005</v>
      </c>
      <c r="H522" s="2">
        <f>'Moving Avg'!G522</f>
        <v>3.823156</v>
      </c>
      <c r="I522" s="2">
        <f>'Moving Avg'!H522</f>
        <v>4.0112239999999995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  <c r="M522" s="7">
        <f t="shared" si="80"/>
        <v>25</v>
      </c>
      <c r="N522" s="7">
        <f t="shared" si="81"/>
        <v>100</v>
      </c>
      <c r="O522" s="7">
        <f t="shared" si="82"/>
        <v>0</v>
      </c>
      <c r="P522" s="7">
        <f t="shared" si="83"/>
        <v>83.5</v>
      </c>
      <c r="Q522" s="8">
        <f t="shared" si="84"/>
        <v>56.274999999999999</v>
      </c>
      <c r="R522" s="8">
        <f t="shared" si="85"/>
        <v>45.875</v>
      </c>
      <c r="S522" s="8">
        <f t="shared" si="86"/>
        <v>56.325000000000003</v>
      </c>
      <c r="T522" s="8">
        <f t="shared" si="87"/>
        <v>52.125</v>
      </c>
      <c r="U522" s="7">
        <f t="shared" si="88"/>
        <v>52.82500000000001</v>
      </c>
      <c r="V522" s="7">
        <f t="shared" si="89"/>
        <v>52.650000000000006</v>
      </c>
    </row>
    <row r="523" spans="1:22" ht="13.5" x14ac:dyDescent="0.25">
      <c r="A523" s="3">
        <f>RSI!A523</f>
        <v>43063</v>
      </c>
      <c r="B523" s="2">
        <f>RSI!B523</f>
        <v>3.8395999999999999</v>
      </c>
      <c r="C523" s="2">
        <f>RSI!I523</f>
        <v>52.160585293206488</v>
      </c>
      <c r="D523" s="2">
        <f>MACD!E523</f>
        <v>-4.4747886675478021E-3</v>
      </c>
      <c r="E523" s="2">
        <f>MACD!F523</f>
        <v>3.9302503473424122E-2</v>
      </c>
      <c r="F523" s="2">
        <f>'Moving Avg'!D523</f>
        <v>3.8362400000000001</v>
      </c>
      <c r="G523" s="2">
        <f>'Moving Avg'!F523</f>
        <v>3.7786700000000009</v>
      </c>
      <c r="H523" s="2">
        <f>'Moving Avg'!G523</f>
        <v>3.8255040000000005</v>
      </c>
      <c r="I523" s="2">
        <f>'Moving Avg'!H523</f>
        <v>4.0064739999999999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  <c r="M523" s="7">
        <f t="shared" si="80"/>
        <v>25</v>
      </c>
      <c r="N523" s="7">
        <f t="shared" si="81"/>
        <v>100</v>
      </c>
      <c r="O523" s="7">
        <f t="shared" si="82"/>
        <v>0</v>
      </c>
      <c r="P523" s="7">
        <f t="shared" si="83"/>
        <v>83.5</v>
      </c>
      <c r="Q523" s="8">
        <f t="shared" si="84"/>
        <v>56.274999999999999</v>
      </c>
      <c r="R523" s="8">
        <f t="shared" si="85"/>
        <v>45.875</v>
      </c>
      <c r="S523" s="8">
        <f t="shared" si="86"/>
        <v>56.325000000000003</v>
      </c>
      <c r="T523" s="8">
        <f t="shared" si="87"/>
        <v>52.125</v>
      </c>
      <c r="U523" s="7">
        <f t="shared" si="88"/>
        <v>52.82500000000001</v>
      </c>
      <c r="V523" s="7">
        <f t="shared" si="89"/>
        <v>52.650000000000006</v>
      </c>
    </row>
    <row r="524" spans="1:22" ht="13.5" x14ac:dyDescent="0.25">
      <c r="A524" s="3">
        <f>RSI!A524</f>
        <v>43066</v>
      </c>
      <c r="B524" s="2">
        <f>RSI!B524</f>
        <v>3.8283999999999998</v>
      </c>
      <c r="C524" s="2">
        <f>RSI!I524</f>
        <v>51.106680999375484</v>
      </c>
      <c r="D524" s="2">
        <f>MACD!E524</f>
        <v>-2.9355214878150626E-2</v>
      </c>
      <c r="E524" s="2">
        <f>MACD!F524</f>
        <v>2.5570959803109174E-2</v>
      </c>
      <c r="F524" s="2">
        <f>'Moving Avg'!D524</f>
        <v>3.8351199999999999</v>
      </c>
      <c r="G524" s="2">
        <f>'Moving Avg'!F524</f>
        <v>3.785095000000001</v>
      </c>
      <c r="H524" s="2">
        <f>'Moving Avg'!G524</f>
        <v>3.8276280000000003</v>
      </c>
      <c r="I524" s="2">
        <f>'Moving Avg'!H524</f>
        <v>4.0012245000000002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100</v>
      </c>
      <c r="O524" s="7">
        <f t="shared" si="82"/>
        <v>0</v>
      </c>
      <c r="P524" s="7">
        <f t="shared" si="83"/>
        <v>16.5</v>
      </c>
      <c r="Q524" s="8">
        <f t="shared" si="84"/>
        <v>46.225000000000001</v>
      </c>
      <c r="R524" s="8">
        <f t="shared" si="85"/>
        <v>29.125</v>
      </c>
      <c r="S524" s="8">
        <f t="shared" si="86"/>
        <v>26.175000000000001</v>
      </c>
      <c r="T524" s="8">
        <f t="shared" si="87"/>
        <v>35.375</v>
      </c>
      <c r="U524" s="7">
        <f t="shared" si="88"/>
        <v>33.841666666666661</v>
      </c>
      <c r="V524" s="7">
        <f t="shared" si="89"/>
        <v>34.224999999999994</v>
      </c>
    </row>
    <row r="525" spans="1:22" ht="13.5" x14ac:dyDescent="0.25">
      <c r="A525" s="3">
        <f>RSI!A525</f>
        <v>43067</v>
      </c>
      <c r="B525" s="2">
        <f>RSI!B525</f>
        <v>3.8283999999999998</v>
      </c>
      <c r="C525" s="2">
        <f>RSI!I525</f>
        <v>51.106680999375484</v>
      </c>
      <c r="D525" s="2">
        <f>MACD!E525</f>
        <v>-4.9641529261065021E-2</v>
      </c>
      <c r="E525" s="2">
        <f>MACD!F525</f>
        <v>1.0528461990274336E-2</v>
      </c>
      <c r="F525" s="2">
        <f>'Moving Avg'!D525</f>
        <v>3.8340000000000005</v>
      </c>
      <c r="G525" s="2">
        <f>'Moving Avg'!F525</f>
        <v>3.7825800000000007</v>
      </c>
      <c r="H525" s="2">
        <f>'Moving Avg'!G525</f>
        <v>3.8276279999999989</v>
      </c>
      <c r="I525" s="2">
        <f>'Moving Avg'!H525</f>
        <v>3.9973274999999999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  <c r="M525" s="7">
        <f t="shared" si="80"/>
        <v>25</v>
      </c>
      <c r="N525" s="7">
        <f t="shared" si="81"/>
        <v>100</v>
      </c>
      <c r="O525" s="7">
        <f t="shared" si="82"/>
        <v>0</v>
      </c>
      <c r="P525" s="7">
        <f t="shared" si="83"/>
        <v>16.5</v>
      </c>
      <c r="Q525" s="8">
        <f t="shared" si="84"/>
        <v>46.225000000000001</v>
      </c>
      <c r="R525" s="8">
        <f t="shared" si="85"/>
        <v>29.125</v>
      </c>
      <c r="S525" s="8">
        <f t="shared" si="86"/>
        <v>26.175000000000001</v>
      </c>
      <c r="T525" s="8">
        <f t="shared" si="87"/>
        <v>35.375</v>
      </c>
      <c r="U525" s="7">
        <f t="shared" si="88"/>
        <v>33.841666666666661</v>
      </c>
      <c r="V525" s="7">
        <f t="shared" si="89"/>
        <v>34.224999999999994</v>
      </c>
    </row>
    <row r="526" spans="1:22" ht="13.5" x14ac:dyDescent="0.25">
      <c r="A526" s="3">
        <f>RSI!A526</f>
        <v>43068</v>
      </c>
      <c r="B526" s="2">
        <f>RSI!B526</f>
        <v>3.8340000000000001</v>
      </c>
      <c r="C526" s="2">
        <f>RSI!I526</f>
        <v>51.672905650874362</v>
      </c>
      <c r="D526" s="2">
        <f>MACD!E526</f>
        <v>-6.4710960424191111E-2</v>
      </c>
      <c r="E526" s="2">
        <f>MACD!F526</f>
        <v>-4.5194224926187535E-3</v>
      </c>
      <c r="F526" s="2">
        <f>'Moving Avg'!D526</f>
        <v>3.8340000000000005</v>
      </c>
      <c r="G526" s="2">
        <f>'Moving Avg'!F526</f>
        <v>3.7803450000000014</v>
      </c>
      <c r="H526" s="2">
        <f>'Moving Avg'!G526</f>
        <v>3.8277399999999995</v>
      </c>
      <c r="I526" s="2">
        <f>'Moving Avg'!H526</f>
        <v>3.9923499999999996</v>
      </c>
      <c r="J526" s="5" t="str">
        <f>OBV!F526</f>
        <v>BEARISH</v>
      </c>
      <c r="K526" s="5" t="str">
        <f>OBV!G526</f>
        <v>NEUTRAL</v>
      </c>
      <c r="L526" s="5" t="str">
        <f>OBV!H526</f>
        <v>NEUTRAL</v>
      </c>
      <c r="M526" s="7">
        <f t="shared" si="80"/>
        <v>25</v>
      </c>
      <c r="N526" s="7">
        <f t="shared" si="81"/>
        <v>100</v>
      </c>
      <c r="O526" s="7">
        <f t="shared" si="82"/>
        <v>0</v>
      </c>
      <c r="P526" s="7">
        <f t="shared" si="83"/>
        <v>16.5</v>
      </c>
      <c r="Q526" s="8">
        <f t="shared" si="84"/>
        <v>46.225000000000001</v>
      </c>
      <c r="R526" s="8">
        <f t="shared" si="85"/>
        <v>29.125</v>
      </c>
      <c r="S526" s="8">
        <f t="shared" si="86"/>
        <v>26.175000000000001</v>
      </c>
      <c r="T526" s="8">
        <f t="shared" si="87"/>
        <v>35.375</v>
      </c>
      <c r="U526" s="7">
        <f t="shared" si="88"/>
        <v>33.841666666666661</v>
      </c>
      <c r="V526" s="7">
        <f t="shared" si="89"/>
        <v>34.224999999999994</v>
      </c>
    </row>
    <row r="527" spans="1:22" ht="13.5" x14ac:dyDescent="0.25">
      <c r="A527" s="3">
        <f>RSI!A527</f>
        <v>43069</v>
      </c>
      <c r="B527" s="2">
        <f>RSI!B527</f>
        <v>3.8060999999999998</v>
      </c>
      <c r="C527" s="2">
        <f>RSI!I527</f>
        <v>48.650010710157062</v>
      </c>
      <c r="D527" s="2">
        <f>MACD!E527</f>
        <v>-7.2912241701008185E-2</v>
      </c>
      <c r="E527" s="2">
        <f>MACD!F527</f>
        <v>-1.8197986334296638E-2</v>
      </c>
      <c r="F527" s="2">
        <f>'Moving Avg'!D527</f>
        <v>3.8272999999999997</v>
      </c>
      <c r="G527" s="2">
        <f>'Moving Avg'!F527</f>
        <v>3.7811850000000007</v>
      </c>
      <c r="H527" s="2">
        <f>'Moving Avg'!G527</f>
        <v>3.8267339999999983</v>
      </c>
      <c r="I527" s="2">
        <f>'Moving Avg'!H527</f>
        <v>3.9883194999999994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  <c r="M527" s="7">
        <f t="shared" si="80"/>
        <v>25</v>
      </c>
      <c r="N527" s="7">
        <f t="shared" si="81"/>
        <v>100</v>
      </c>
      <c r="O527" s="7">
        <f t="shared" si="82"/>
        <v>0</v>
      </c>
      <c r="P527" s="7">
        <f t="shared" si="83"/>
        <v>16.5</v>
      </c>
      <c r="Q527" s="8">
        <f t="shared" si="84"/>
        <v>46.225000000000001</v>
      </c>
      <c r="R527" s="8">
        <f t="shared" si="85"/>
        <v>29.125</v>
      </c>
      <c r="S527" s="8">
        <f t="shared" si="86"/>
        <v>26.175000000000001</v>
      </c>
      <c r="T527" s="8">
        <f t="shared" si="87"/>
        <v>35.375</v>
      </c>
      <c r="U527" s="7">
        <f t="shared" si="88"/>
        <v>33.841666666666661</v>
      </c>
      <c r="V527" s="7">
        <f t="shared" si="89"/>
        <v>34.224999999999994</v>
      </c>
    </row>
    <row r="528" spans="1:22" ht="13.5" x14ac:dyDescent="0.25">
      <c r="A528" s="3">
        <f>RSI!A528</f>
        <v>43073</v>
      </c>
      <c r="B528" s="2">
        <f>RSI!B528</f>
        <v>3.8115999999999999</v>
      </c>
      <c r="C528" s="2">
        <f>RSI!I528</f>
        <v>49.279927530751145</v>
      </c>
      <c r="D528" s="2">
        <f>MACD!E528</f>
        <v>-5.9557550488246846E-2</v>
      </c>
      <c r="E528" s="2">
        <f>MACD!F528</f>
        <v>-2.6469899165086679E-2</v>
      </c>
      <c r="F528" s="2">
        <f>'Moving Avg'!D528</f>
        <v>3.8216999999999999</v>
      </c>
      <c r="G528" s="2">
        <f>'Moving Avg'!F528</f>
        <v>3.7825800000000003</v>
      </c>
      <c r="H528" s="2">
        <f>'Moving Avg'!G528</f>
        <v>3.8280739999999982</v>
      </c>
      <c r="I528" s="2">
        <f>'Moving Avg'!H528</f>
        <v>3.9834294999999993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25</v>
      </c>
      <c r="N528" s="7">
        <f t="shared" si="81"/>
        <v>100</v>
      </c>
      <c r="O528" s="7">
        <f t="shared" si="82"/>
        <v>0</v>
      </c>
      <c r="P528" s="7">
        <f t="shared" si="83"/>
        <v>16.5</v>
      </c>
      <c r="Q528" s="8">
        <f t="shared" si="84"/>
        <v>46.225000000000001</v>
      </c>
      <c r="R528" s="8">
        <f t="shared" si="85"/>
        <v>29.125</v>
      </c>
      <c r="S528" s="8">
        <f t="shared" si="86"/>
        <v>26.175000000000001</v>
      </c>
      <c r="T528" s="8">
        <f t="shared" si="87"/>
        <v>35.375</v>
      </c>
      <c r="U528" s="7">
        <f t="shared" si="88"/>
        <v>33.841666666666661</v>
      </c>
      <c r="V528" s="7">
        <f t="shared" si="89"/>
        <v>34.224999999999994</v>
      </c>
    </row>
    <row r="529" spans="1:22" ht="13.5" x14ac:dyDescent="0.25">
      <c r="A529" s="3">
        <f>RSI!A529</f>
        <v>43074</v>
      </c>
      <c r="B529" s="2">
        <f>RSI!B529</f>
        <v>3.8172000000000001</v>
      </c>
      <c r="C529" s="2">
        <f>RSI!I529</f>
        <v>49.953105665555931</v>
      </c>
      <c r="D529" s="2">
        <f>MACD!E529</f>
        <v>-4.7777578164992285E-2</v>
      </c>
      <c r="E529" s="2">
        <f>MACD!F529</f>
        <v>-3.0731434965067805E-2</v>
      </c>
      <c r="F529" s="2">
        <f>'Moving Avg'!D529</f>
        <v>3.8194600000000003</v>
      </c>
      <c r="G529" s="2">
        <f>'Moving Avg'!F529</f>
        <v>3.7842550000000004</v>
      </c>
      <c r="H529" s="2">
        <f>'Moving Avg'!G529</f>
        <v>3.8316499999999984</v>
      </c>
      <c r="I529" s="2">
        <f>'Moving Avg'!H529</f>
        <v>3.9796319999999992</v>
      </c>
      <c r="J529" s="5" t="str">
        <f>OBV!F529</f>
        <v>BULLISH</v>
      </c>
      <c r="K529" s="5" t="str">
        <f>OBV!G529</f>
        <v>NEUTRAL</v>
      </c>
      <c r="L529" s="5" t="str">
        <f>OBV!H529</f>
        <v>BULLISH DIVERGENCE</v>
      </c>
      <c r="M529" s="7">
        <f t="shared" si="80"/>
        <v>25</v>
      </c>
      <c r="N529" s="7">
        <f t="shared" si="81"/>
        <v>45</v>
      </c>
      <c r="O529" s="7">
        <f t="shared" si="82"/>
        <v>0</v>
      </c>
      <c r="P529" s="7">
        <f t="shared" si="83"/>
        <v>66.5</v>
      </c>
      <c r="Q529" s="8">
        <f t="shared" si="84"/>
        <v>34.475000000000001</v>
      </c>
      <c r="R529" s="8">
        <f t="shared" si="85"/>
        <v>30.625</v>
      </c>
      <c r="S529" s="8">
        <f t="shared" si="86"/>
        <v>40.424999999999997</v>
      </c>
      <c r="T529" s="8">
        <f t="shared" si="87"/>
        <v>34.125</v>
      </c>
      <c r="U529" s="7">
        <f t="shared" si="88"/>
        <v>35.174999999999997</v>
      </c>
      <c r="V529" s="7">
        <f t="shared" si="89"/>
        <v>34.912499999999994</v>
      </c>
    </row>
    <row r="530" spans="1:22" ht="13.5" x14ac:dyDescent="0.25">
      <c r="A530" s="3">
        <f>RSI!A530</f>
        <v>43075</v>
      </c>
      <c r="B530" s="2">
        <f>RSI!B530</f>
        <v>3.8228</v>
      </c>
      <c r="C530" s="2">
        <f>RSI!I530</f>
        <v>50.658364219871181</v>
      </c>
      <c r="D530" s="2">
        <f>MACD!E530</f>
        <v>-3.8227143117827378E-2</v>
      </c>
      <c r="E530" s="2">
        <f>MACD!F530</f>
        <v>-3.2230576595619717E-2</v>
      </c>
      <c r="F530" s="2">
        <f>'Moving Avg'!D530</f>
        <v>3.8183400000000001</v>
      </c>
      <c r="G530" s="2">
        <f>'Moving Avg'!F530</f>
        <v>3.7862099999999996</v>
      </c>
      <c r="H530" s="2">
        <f>'Moving Avg'!G530</f>
        <v>3.8354499999999985</v>
      </c>
      <c r="I530" s="2">
        <f>'Moving Avg'!H530</f>
        <v>3.976572</v>
      </c>
      <c r="J530" s="5" t="str">
        <f>OBV!F530</f>
        <v>BULLISH</v>
      </c>
      <c r="K530" s="5" t="str">
        <f>OBV!G530</f>
        <v>WEAK</v>
      </c>
      <c r="L530" s="5" t="str">
        <f>OBV!H530</f>
        <v>BULLISH DIVERGENCE</v>
      </c>
      <c r="M530" s="7">
        <f t="shared" si="80"/>
        <v>25</v>
      </c>
      <c r="N530" s="7">
        <f t="shared" si="81"/>
        <v>45</v>
      </c>
      <c r="O530" s="7">
        <f t="shared" si="82"/>
        <v>0</v>
      </c>
      <c r="P530" s="7">
        <f t="shared" si="83"/>
        <v>50</v>
      </c>
      <c r="Q530" s="8">
        <f t="shared" si="84"/>
        <v>32</v>
      </c>
      <c r="R530" s="8">
        <f t="shared" si="85"/>
        <v>26.5</v>
      </c>
      <c r="S530" s="8">
        <f t="shared" si="86"/>
        <v>33</v>
      </c>
      <c r="T530" s="8">
        <f t="shared" si="87"/>
        <v>30</v>
      </c>
      <c r="U530" s="7">
        <f t="shared" si="88"/>
        <v>30.5</v>
      </c>
      <c r="V530" s="7">
        <f t="shared" si="89"/>
        <v>30.375</v>
      </c>
    </row>
    <row r="531" spans="1:22" ht="13.5" x14ac:dyDescent="0.25">
      <c r="A531" s="3">
        <f>RSI!A531</f>
        <v>43076</v>
      </c>
      <c r="B531" s="2">
        <f>RSI!B531</f>
        <v>4.0519999999999996</v>
      </c>
      <c r="C531" s="2">
        <f>RSI!I531</f>
        <v>69.563430420957616</v>
      </c>
      <c r="D531" s="2">
        <f>MACD!E531</f>
        <v>-4.7159114028249682E-2</v>
      </c>
      <c r="E531" s="2">
        <f>MACD!F531</f>
        <v>-3.5216284082145714E-2</v>
      </c>
      <c r="F531" s="2">
        <f>'Moving Avg'!D531</f>
        <v>3.8619399999999997</v>
      </c>
      <c r="G531" s="2">
        <f>'Moving Avg'!F531</f>
        <v>3.7996250000000003</v>
      </c>
      <c r="H531" s="2">
        <f>'Moving Avg'!G531</f>
        <v>3.8439459999999981</v>
      </c>
      <c r="I531" s="2">
        <f>'Moving Avg'!H531</f>
        <v>3.9753455000000004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  <c r="M531" s="7">
        <f t="shared" si="80"/>
        <v>25</v>
      </c>
      <c r="N531" s="7">
        <f t="shared" si="81"/>
        <v>45</v>
      </c>
      <c r="O531" s="7">
        <f t="shared" si="82"/>
        <v>0</v>
      </c>
      <c r="P531" s="7">
        <f t="shared" si="83"/>
        <v>67</v>
      </c>
      <c r="Q531" s="8">
        <f t="shared" si="84"/>
        <v>34.549999999999997</v>
      </c>
      <c r="R531" s="8">
        <f t="shared" si="85"/>
        <v>30.75</v>
      </c>
      <c r="S531" s="8">
        <f t="shared" si="86"/>
        <v>40.650000000000006</v>
      </c>
      <c r="T531" s="8">
        <f t="shared" si="87"/>
        <v>34.25</v>
      </c>
      <c r="U531" s="7">
        <f t="shared" si="88"/>
        <v>35.31666666666667</v>
      </c>
      <c r="V531" s="7">
        <f t="shared" si="89"/>
        <v>35.049999999999997</v>
      </c>
    </row>
    <row r="532" spans="1:22" ht="13.5" x14ac:dyDescent="0.25">
      <c r="A532" s="3">
        <f>RSI!A532</f>
        <v>43077</v>
      </c>
      <c r="B532" s="2">
        <f>RSI!B532</f>
        <v>4.2755000000000001</v>
      </c>
      <c r="C532" s="2">
        <f>RSI!I532</f>
        <v>78.296143140446645</v>
      </c>
      <c r="D532" s="2">
        <f>MACD!E532</f>
        <v>-7.1798018712732059E-2</v>
      </c>
      <c r="E532" s="2">
        <f>MACD!F532</f>
        <v>-4.2532631008262989E-2</v>
      </c>
      <c r="F532" s="2">
        <f>'Moving Avg'!D532</f>
        <v>3.9558200000000001</v>
      </c>
      <c r="G532" s="2">
        <f>'Moving Avg'!F532</f>
        <v>3.8247749999999998</v>
      </c>
      <c r="H532" s="2">
        <f>'Moving Avg'!G532</f>
        <v>3.8566879999999979</v>
      </c>
      <c r="I532" s="2">
        <f>'Moving Avg'!H532</f>
        <v>3.9761899999999999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  <c r="M532" s="7">
        <f t="shared" si="80"/>
        <v>0</v>
      </c>
      <c r="N532" s="7">
        <f t="shared" si="81"/>
        <v>100</v>
      </c>
      <c r="O532" s="7">
        <f t="shared" si="82"/>
        <v>0</v>
      </c>
      <c r="P532" s="7">
        <f t="shared" si="83"/>
        <v>67</v>
      </c>
      <c r="Q532" s="8">
        <f t="shared" si="84"/>
        <v>45.05</v>
      </c>
      <c r="R532" s="8">
        <f t="shared" si="85"/>
        <v>36.75</v>
      </c>
      <c r="S532" s="8">
        <f t="shared" si="86"/>
        <v>45.150000000000006</v>
      </c>
      <c r="T532" s="8">
        <f t="shared" si="87"/>
        <v>41.75</v>
      </c>
      <c r="U532" s="7">
        <f t="shared" si="88"/>
        <v>42.31666666666667</v>
      </c>
      <c r="V532" s="7">
        <f t="shared" si="89"/>
        <v>42.174999999999997</v>
      </c>
    </row>
    <row r="533" spans="1:22" ht="13.5" x14ac:dyDescent="0.25">
      <c r="A533" s="3">
        <f>RSI!A533</f>
        <v>43080</v>
      </c>
      <c r="B533" s="2">
        <f>RSI!B533</f>
        <v>4.0854999999999997</v>
      </c>
      <c r="C533" s="2">
        <f>RSI!I533</f>
        <v>62.008285911718218</v>
      </c>
      <c r="D533" s="2">
        <f>MACD!E533</f>
        <v>-8.1177240118377902E-2</v>
      </c>
      <c r="E533" s="2">
        <f>MACD!F533</f>
        <v>-5.0261552830285973E-2</v>
      </c>
      <c r="F533" s="2">
        <f>'Moving Avg'!D533</f>
        <v>4.0106000000000002</v>
      </c>
      <c r="G533" s="2">
        <f>'Moving Avg'!F533</f>
        <v>3.8429399999999987</v>
      </c>
      <c r="H533" s="2">
        <f>'Moving Avg'!G533</f>
        <v>3.8635059999999983</v>
      </c>
      <c r="I533" s="2">
        <f>'Moving Avg'!H533</f>
        <v>3.9762175000000002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  <c r="M533" s="7">
        <f t="shared" si="80"/>
        <v>25</v>
      </c>
      <c r="N533" s="7">
        <f t="shared" si="81"/>
        <v>100</v>
      </c>
      <c r="O533" s="7">
        <f t="shared" si="82"/>
        <v>50</v>
      </c>
      <c r="P533" s="7">
        <f t="shared" si="83"/>
        <v>67</v>
      </c>
      <c r="Q533" s="8">
        <f t="shared" si="84"/>
        <v>61.3</v>
      </c>
      <c r="R533" s="8">
        <f t="shared" si="85"/>
        <v>59.25</v>
      </c>
      <c r="S533" s="8">
        <f t="shared" si="86"/>
        <v>61.400000000000006</v>
      </c>
      <c r="T533" s="8">
        <f t="shared" si="87"/>
        <v>60.5</v>
      </c>
      <c r="U533" s="7">
        <f t="shared" si="88"/>
        <v>60.65</v>
      </c>
      <c r="V533" s="7">
        <f t="shared" si="89"/>
        <v>60.612499999999997</v>
      </c>
    </row>
    <row r="534" spans="1:22" ht="13.5" x14ac:dyDescent="0.25">
      <c r="A534" s="3">
        <f>RSI!A534</f>
        <v>43081</v>
      </c>
      <c r="B534" s="2">
        <f>RSI!B534</f>
        <v>4.0911</v>
      </c>
      <c r="C534" s="2">
        <f>RSI!I534</f>
        <v>62.257500437822074</v>
      </c>
      <c r="D534" s="2">
        <f>MACD!E534</f>
        <v>-9.2540707144244116E-2</v>
      </c>
      <c r="E534" s="2">
        <f>MACD!F534</f>
        <v>-5.8717383693077607E-2</v>
      </c>
      <c r="F534" s="2">
        <f>'Moving Avg'!D534</f>
        <v>4.0653799999999993</v>
      </c>
      <c r="G534" s="2">
        <f>'Moving Avg'!F534</f>
        <v>3.8647349999999996</v>
      </c>
      <c r="H534" s="2">
        <f>'Moving Avg'!G534</f>
        <v>3.8721139999999985</v>
      </c>
      <c r="I534" s="2">
        <f>'Moving Avg'!H534</f>
        <v>3.9767164999999993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  <c r="M534" s="7">
        <f t="shared" si="80"/>
        <v>25</v>
      </c>
      <c r="N534" s="7">
        <f t="shared" si="81"/>
        <v>100</v>
      </c>
      <c r="O534" s="7">
        <f t="shared" si="82"/>
        <v>50</v>
      </c>
      <c r="P534" s="7">
        <f t="shared" si="83"/>
        <v>67</v>
      </c>
      <c r="Q534" s="8">
        <f t="shared" si="84"/>
        <v>61.3</v>
      </c>
      <c r="R534" s="8">
        <f t="shared" si="85"/>
        <v>59.25</v>
      </c>
      <c r="S534" s="8">
        <f t="shared" si="86"/>
        <v>61.400000000000006</v>
      </c>
      <c r="T534" s="8">
        <f t="shared" si="87"/>
        <v>60.5</v>
      </c>
      <c r="U534" s="7">
        <f t="shared" si="88"/>
        <v>60.65</v>
      </c>
      <c r="V534" s="7">
        <f t="shared" si="89"/>
        <v>60.612499999999997</v>
      </c>
    </row>
    <row r="535" spans="1:22" ht="13.5" x14ac:dyDescent="0.25">
      <c r="A535" s="3">
        <f>RSI!A535</f>
        <v>43082</v>
      </c>
      <c r="B535" s="2">
        <f>RSI!B535</f>
        <v>4.0799000000000003</v>
      </c>
      <c r="C535" s="2">
        <f>RSI!I535</f>
        <v>61.390143627319439</v>
      </c>
      <c r="D535" s="2">
        <f>MACD!E535</f>
        <v>-0.10255321598622791</v>
      </c>
      <c r="E535" s="2">
        <f>MACD!F535</f>
        <v>-6.7484550151707678E-2</v>
      </c>
      <c r="F535" s="2">
        <f>'Moving Avg'!D535</f>
        <v>4.1168000000000005</v>
      </c>
      <c r="G535" s="2">
        <f>'Moving Avg'!F535</f>
        <v>3.8856949999999997</v>
      </c>
      <c r="H535" s="2">
        <f>'Moving Avg'!G535</f>
        <v>3.8788199999999984</v>
      </c>
      <c r="I535" s="2">
        <f>'Moving Avg'!H535</f>
        <v>3.9771594999999995</v>
      </c>
      <c r="J535" s="5" t="str">
        <f>OBV!F535</f>
        <v>BULLISH</v>
      </c>
      <c r="K535" s="5" t="str">
        <f>OBV!G535</f>
        <v>WEAK</v>
      </c>
      <c r="L535" s="5" t="str">
        <f>OBV!H535</f>
        <v>CONFIRMED BULLISH</v>
      </c>
      <c r="M535" s="7">
        <f t="shared" si="80"/>
        <v>25</v>
      </c>
      <c r="N535" s="7">
        <f t="shared" si="81"/>
        <v>100</v>
      </c>
      <c r="O535" s="7">
        <f t="shared" si="82"/>
        <v>50</v>
      </c>
      <c r="P535" s="7">
        <f t="shared" si="83"/>
        <v>67</v>
      </c>
      <c r="Q535" s="8">
        <f t="shared" si="84"/>
        <v>61.3</v>
      </c>
      <c r="R535" s="8">
        <f t="shared" si="85"/>
        <v>59.25</v>
      </c>
      <c r="S535" s="8">
        <f t="shared" si="86"/>
        <v>61.400000000000006</v>
      </c>
      <c r="T535" s="8">
        <f t="shared" si="87"/>
        <v>60.5</v>
      </c>
      <c r="U535" s="7">
        <f t="shared" si="88"/>
        <v>60.65</v>
      </c>
      <c r="V535" s="7">
        <f t="shared" si="89"/>
        <v>60.612499999999997</v>
      </c>
    </row>
    <row r="536" spans="1:22" ht="13.5" x14ac:dyDescent="0.25">
      <c r="A536" s="3">
        <f>RSI!A536</f>
        <v>43083</v>
      </c>
      <c r="B536" s="2">
        <f>RSI!B536</f>
        <v>4.1357999999999997</v>
      </c>
      <c r="C536" s="2">
        <f>RSI!I536</f>
        <v>64.079952855385201</v>
      </c>
      <c r="D536" s="2">
        <f>MACD!E536</f>
        <v>-0.1153743757229817</v>
      </c>
      <c r="E536" s="2">
        <f>MACD!F536</f>
        <v>-7.7062515265962486E-2</v>
      </c>
      <c r="F536" s="2">
        <f>'Moving Avg'!D536</f>
        <v>4.133560000000001</v>
      </c>
      <c r="G536" s="2">
        <f>'Moving Avg'!F536</f>
        <v>3.9086100000000004</v>
      </c>
      <c r="H536" s="2">
        <f>'Moving Avg'!G536</f>
        <v>3.8883219999999983</v>
      </c>
      <c r="I536" s="2">
        <f>'Moving Avg'!H536</f>
        <v>3.9784804999999999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  <c r="M536" s="7">
        <f t="shared" si="80"/>
        <v>25</v>
      </c>
      <c r="N536" s="7">
        <f t="shared" si="81"/>
        <v>100</v>
      </c>
      <c r="O536" s="7">
        <f t="shared" si="82"/>
        <v>50</v>
      </c>
      <c r="P536" s="7">
        <f t="shared" si="83"/>
        <v>83.5</v>
      </c>
      <c r="Q536" s="8">
        <f t="shared" si="84"/>
        <v>63.774999999999999</v>
      </c>
      <c r="R536" s="8">
        <f t="shared" si="85"/>
        <v>63.375</v>
      </c>
      <c r="S536" s="8">
        <f t="shared" si="86"/>
        <v>68.825000000000003</v>
      </c>
      <c r="T536" s="8">
        <f t="shared" si="87"/>
        <v>64.625</v>
      </c>
      <c r="U536" s="7">
        <f t="shared" si="88"/>
        <v>65.325000000000003</v>
      </c>
      <c r="V536" s="7">
        <f t="shared" si="89"/>
        <v>65.150000000000006</v>
      </c>
    </row>
    <row r="537" spans="1:22" ht="13.5" x14ac:dyDescent="0.25">
      <c r="A537" s="3">
        <f>RSI!A537</f>
        <v>43084</v>
      </c>
      <c r="B537" s="2">
        <f>RSI!B537</f>
        <v>4.1917</v>
      </c>
      <c r="C537" s="2">
        <f>RSI!I537</f>
        <v>66.586790298413504</v>
      </c>
      <c r="D537" s="2">
        <f>MACD!E537</f>
        <v>-0.13597700086462039</v>
      </c>
      <c r="E537" s="2">
        <f>MACD!F537</f>
        <v>-8.8845412385694073E-2</v>
      </c>
      <c r="F537" s="2">
        <f>'Moving Avg'!D537</f>
        <v>4.1167999999999996</v>
      </c>
      <c r="G537" s="2">
        <f>'Moving Avg'!F537</f>
        <v>3.9334799999999994</v>
      </c>
      <c r="H537" s="2">
        <f>'Moving Avg'!G537</f>
        <v>3.9000579999999978</v>
      </c>
      <c r="I537" s="2">
        <f>'Moving Avg'!H537</f>
        <v>3.9800810000000002</v>
      </c>
      <c r="J537" s="5" t="str">
        <f>OBV!F537</f>
        <v>BULLISH</v>
      </c>
      <c r="K537" s="5" t="str">
        <f>OBV!G537</f>
        <v>WEAK</v>
      </c>
      <c r="L537" s="5" t="str">
        <f>OBV!H537</f>
        <v>BULLISH DIVERGENCE</v>
      </c>
      <c r="M537" s="7">
        <f t="shared" si="80"/>
        <v>25</v>
      </c>
      <c r="N537" s="7">
        <f t="shared" si="81"/>
        <v>100</v>
      </c>
      <c r="O537" s="7">
        <f t="shared" si="82"/>
        <v>50</v>
      </c>
      <c r="P537" s="7">
        <f t="shared" si="83"/>
        <v>50</v>
      </c>
      <c r="Q537" s="8">
        <f t="shared" si="84"/>
        <v>58.75</v>
      </c>
      <c r="R537" s="8">
        <f t="shared" si="85"/>
        <v>55</v>
      </c>
      <c r="S537" s="8">
        <f t="shared" si="86"/>
        <v>53.75</v>
      </c>
      <c r="T537" s="8">
        <f t="shared" si="87"/>
        <v>56.25</v>
      </c>
      <c r="U537" s="7">
        <f t="shared" si="88"/>
        <v>55.833333333333336</v>
      </c>
      <c r="V537" s="7">
        <f t="shared" si="89"/>
        <v>55.9375</v>
      </c>
    </row>
    <row r="538" spans="1:22" ht="13.5" x14ac:dyDescent="0.25">
      <c r="A538" s="3">
        <f>RSI!A538</f>
        <v>43087</v>
      </c>
      <c r="B538" s="2">
        <f>RSI!B538</f>
        <v>4.4264000000000001</v>
      </c>
      <c r="C538" s="2">
        <f>RSI!I538</f>
        <v>74.60143704234801</v>
      </c>
      <c r="D538" s="2">
        <f>MACD!E538</f>
        <v>-0.17150239662100875</v>
      </c>
      <c r="E538" s="2">
        <f>MACD!F538</f>
        <v>-0.10537680923275702</v>
      </c>
      <c r="F538" s="2">
        <f>'Moving Avg'!D538</f>
        <v>4.1849800000000004</v>
      </c>
      <c r="G538" s="2">
        <f>'Moving Avg'!F538</f>
        <v>3.9633799999999995</v>
      </c>
      <c r="H538" s="2">
        <f>'Moving Avg'!G538</f>
        <v>3.9160419999999982</v>
      </c>
      <c r="I538" s="2">
        <f>'Moving Avg'!H538</f>
        <v>3.9831875000000001</v>
      </c>
      <c r="J538" s="5" t="str">
        <f>OBV!F538</f>
        <v>BULLISH</v>
      </c>
      <c r="K538" s="5" t="str">
        <f>OBV!G538</f>
        <v>WEAK</v>
      </c>
      <c r="L538" s="5" t="str">
        <f>OBV!H538</f>
        <v>CONFIRMED BULLISH</v>
      </c>
      <c r="M538" s="7">
        <f t="shared" si="80"/>
        <v>0</v>
      </c>
      <c r="N538" s="7">
        <f t="shared" si="81"/>
        <v>100</v>
      </c>
      <c r="O538" s="7">
        <f t="shared" si="82"/>
        <v>50</v>
      </c>
      <c r="P538" s="7">
        <f t="shared" si="83"/>
        <v>67</v>
      </c>
      <c r="Q538" s="8">
        <f t="shared" si="84"/>
        <v>52.55</v>
      </c>
      <c r="R538" s="8">
        <f t="shared" si="85"/>
        <v>54.25</v>
      </c>
      <c r="S538" s="8">
        <f t="shared" si="86"/>
        <v>57.650000000000006</v>
      </c>
      <c r="T538" s="8">
        <f t="shared" si="87"/>
        <v>54.25</v>
      </c>
      <c r="U538" s="7">
        <f t="shared" si="88"/>
        <v>54.816666666666663</v>
      </c>
      <c r="V538" s="7">
        <f t="shared" si="89"/>
        <v>54.674999999999997</v>
      </c>
    </row>
    <row r="539" spans="1:22" ht="13.5" x14ac:dyDescent="0.25">
      <c r="A539" s="3">
        <f>RSI!A539</f>
        <v>43088</v>
      </c>
      <c r="B539" s="2">
        <f>RSI!B539</f>
        <v>4.6612</v>
      </c>
      <c r="C539" s="2">
        <f>RSI!I539</f>
        <v>79.817194712704705</v>
      </c>
      <c r="D539" s="2">
        <f>MACD!E539</f>
        <v>-0.2209185625655179</v>
      </c>
      <c r="E539" s="2">
        <f>MACD!F539</f>
        <v>-0.1284851598993092</v>
      </c>
      <c r="F539" s="2">
        <f>'Moving Avg'!D539</f>
        <v>4.2990000000000004</v>
      </c>
      <c r="G539" s="2">
        <f>'Moving Avg'!F539</f>
        <v>4.00474</v>
      </c>
      <c r="H539" s="2">
        <f>'Moving Avg'!G539</f>
        <v>3.9354919999999987</v>
      </c>
      <c r="I539" s="2">
        <f>'Moving Avg'!H539</f>
        <v>3.9874904999999994</v>
      </c>
      <c r="J539" s="5" t="str">
        <f>OBV!F539</f>
        <v>BULLISH</v>
      </c>
      <c r="K539" s="5" t="str">
        <f>OBV!G539</f>
        <v>WEAK</v>
      </c>
      <c r="L539" s="5" t="str">
        <f>OBV!H539</f>
        <v>CONFIRMED BULLISH</v>
      </c>
      <c r="M539" s="7">
        <f t="shared" si="80"/>
        <v>0</v>
      </c>
      <c r="N539" s="7">
        <f t="shared" si="81"/>
        <v>100</v>
      </c>
      <c r="O539" s="7">
        <f t="shared" si="82"/>
        <v>50</v>
      </c>
      <c r="P539" s="7">
        <f t="shared" si="83"/>
        <v>67</v>
      </c>
      <c r="Q539" s="8">
        <f t="shared" si="84"/>
        <v>52.55</v>
      </c>
      <c r="R539" s="8">
        <f t="shared" si="85"/>
        <v>54.25</v>
      </c>
      <c r="S539" s="8">
        <f t="shared" si="86"/>
        <v>57.650000000000006</v>
      </c>
      <c r="T539" s="8">
        <f t="shared" si="87"/>
        <v>54.25</v>
      </c>
      <c r="U539" s="7">
        <f t="shared" si="88"/>
        <v>54.816666666666663</v>
      </c>
      <c r="V539" s="7">
        <f t="shared" si="89"/>
        <v>54.674999999999997</v>
      </c>
    </row>
    <row r="540" spans="1:22" ht="13.5" x14ac:dyDescent="0.25">
      <c r="A540" s="3">
        <f>RSI!A540</f>
        <v>43089</v>
      </c>
      <c r="B540" s="2">
        <f>RSI!B540</f>
        <v>4.9349999999999996</v>
      </c>
      <c r="C540" s="2">
        <f>RSI!I540</f>
        <v>83.95498459493443</v>
      </c>
      <c r="D540" s="2">
        <f>MACD!E540</f>
        <v>-0.28615551807685158</v>
      </c>
      <c r="E540" s="2">
        <f>MACD!F540</f>
        <v>-0.16001923153481767</v>
      </c>
      <c r="F540" s="2">
        <f>'Moving Avg'!D540</f>
        <v>4.4700199999999999</v>
      </c>
      <c r="G540" s="2">
        <f>'Moving Avg'!F540</f>
        <v>4.0597899999999996</v>
      </c>
      <c r="H540" s="2">
        <f>'Moving Avg'!G540</f>
        <v>3.957063999999999</v>
      </c>
      <c r="I540" s="2">
        <f>'Moving Avg'!H540</f>
        <v>3.9931400000000004</v>
      </c>
      <c r="J540" s="5" t="str">
        <f>OBV!F540</f>
        <v>BULLISH</v>
      </c>
      <c r="K540" s="5" t="str">
        <f>OBV!G540</f>
        <v>WEAK</v>
      </c>
      <c r="L540" s="5" t="str">
        <f>OBV!H540</f>
        <v>CONFIRMED BULLISH</v>
      </c>
      <c r="M540" s="7">
        <f t="shared" si="80"/>
        <v>0</v>
      </c>
      <c r="N540" s="7">
        <f t="shared" si="81"/>
        <v>100</v>
      </c>
      <c r="O540" s="7">
        <f t="shared" si="82"/>
        <v>50</v>
      </c>
      <c r="P540" s="7">
        <f t="shared" si="83"/>
        <v>67</v>
      </c>
      <c r="Q540" s="8">
        <f t="shared" si="84"/>
        <v>52.55</v>
      </c>
      <c r="R540" s="8">
        <f t="shared" si="85"/>
        <v>54.25</v>
      </c>
      <c r="S540" s="8">
        <f t="shared" si="86"/>
        <v>57.650000000000006</v>
      </c>
      <c r="T540" s="8">
        <f t="shared" si="87"/>
        <v>54.25</v>
      </c>
      <c r="U540" s="7">
        <f t="shared" si="88"/>
        <v>54.816666666666663</v>
      </c>
      <c r="V540" s="7">
        <f t="shared" si="89"/>
        <v>54.674999999999997</v>
      </c>
    </row>
    <row r="541" spans="1:22" ht="13.5" x14ac:dyDescent="0.25">
      <c r="A541" s="3">
        <f>RSI!A541</f>
        <v>43090</v>
      </c>
      <c r="B541" s="2">
        <f>RSI!B541</f>
        <v>5.1361999999999997</v>
      </c>
      <c r="C541" s="2">
        <f>RSI!I541</f>
        <v>86.194784887739388</v>
      </c>
      <c r="D541" s="2">
        <f>MACD!E541</f>
        <v>-0.32632287047944208</v>
      </c>
      <c r="E541" s="2">
        <f>MACD!F541</f>
        <v>-0.19327995932374253</v>
      </c>
      <c r="F541" s="2">
        <f>'Moving Avg'!D541</f>
        <v>4.6700999999999997</v>
      </c>
      <c r="G541" s="2">
        <f>'Moving Avg'!F541</f>
        <v>4.1248999999999993</v>
      </c>
      <c r="H541" s="2">
        <f>'Moving Avg'!G541</f>
        <v>3.9813199999999993</v>
      </c>
      <c r="I541" s="2">
        <f>'Moving Avg'!H541</f>
        <v>3.9992635000000005</v>
      </c>
      <c r="J541" s="5" t="str">
        <f>OBV!F541</f>
        <v>BULLISH</v>
      </c>
      <c r="K541" s="5" t="str">
        <f>OBV!G541</f>
        <v>WEAK</v>
      </c>
      <c r="L541" s="5" t="str">
        <f>OBV!H541</f>
        <v>CONFIRMED BULLISH</v>
      </c>
      <c r="M541" s="7">
        <f t="shared" si="80"/>
        <v>0</v>
      </c>
      <c r="N541" s="7">
        <f t="shared" si="81"/>
        <v>100</v>
      </c>
      <c r="O541" s="7">
        <f t="shared" si="82"/>
        <v>50</v>
      </c>
      <c r="P541" s="7">
        <f t="shared" si="83"/>
        <v>67</v>
      </c>
      <c r="Q541" s="8">
        <f t="shared" si="84"/>
        <v>52.55</v>
      </c>
      <c r="R541" s="8">
        <f t="shared" si="85"/>
        <v>54.25</v>
      </c>
      <c r="S541" s="8">
        <f t="shared" si="86"/>
        <v>57.650000000000006</v>
      </c>
      <c r="T541" s="8">
        <f t="shared" si="87"/>
        <v>54.25</v>
      </c>
      <c r="U541" s="7">
        <f t="shared" si="88"/>
        <v>54.816666666666663</v>
      </c>
      <c r="V541" s="7">
        <f t="shared" si="89"/>
        <v>54.674999999999997</v>
      </c>
    </row>
    <row r="542" spans="1:22" ht="13.5" x14ac:dyDescent="0.25">
      <c r="A542" s="3">
        <f>RSI!A542</f>
        <v>43091</v>
      </c>
      <c r="B542" s="2">
        <f>RSI!B542</f>
        <v>5.03</v>
      </c>
      <c r="C542" s="2">
        <f>RSI!I542</f>
        <v>79.858002065838605</v>
      </c>
      <c r="D542" s="2">
        <f>MACD!E542</f>
        <v>-0.32417851272672005</v>
      </c>
      <c r="E542" s="2">
        <f>MACD!F542</f>
        <v>-0.21945967000433805</v>
      </c>
      <c r="F542" s="2">
        <f>'Moving Avg'!D542</f>
        <v>4.8377600000000003</v>
      </c>
      <c r="G542" s="2">
        <f>'Moving Avg'!F542</f>
        <v>4.1844199999999994</v>
      </c>
      <c r="H542" s="2">
        <f>'Moving Avg'!G542</f>
        <v>4.0021100000000001</v>
      </c>
      <c r="I542" s="2">
        <f>'Moving Avg'!H542</f>
        <v>4.0048560000000002</v>
      </c>
      <c r="J542" s="5" t="str">
        <f>OBV!F542</f>
        <v>BULLISH</v>
      </c>
      <c r="K542" s="5" t="str">
        <f>OBV!G542</f>
        <v>WEAK</v>
      </c>
      <c r="L542" s="5" t="str">
        <f>OBV!H542</f>
        <v>CONFIRMED BULLISH</v>
      </c>
      <c r="M542" s="7">
        <f t="shared" si="80"/>
        <v>0</v>
      </c>
      <c r="N542" s="7">
        <f t="shared" si="81"/>
        <v>100</v>
      </c>
      <c r="O542" s="7">
        <f t="shared" si="82"/>
        <v>50</v>
      </c>
      <c r="P542" s="7">
        <f t="shared" si="83"/>
        <v>67</v>
      </c>
      <c r="Q542" s="8">
        <f t="shared" si="84"/>
        <v>52.55</v>
      </c>
      <c r="R542" s="8">
        <f t="shared" si="85"/>
        <v>54.25</v>
      </c>
      <c r="S542" s="8">
        <f t="shared" si="86"/>
        <v>57.650000000000006</v>
      </c>
      <c r="T542" s="8">
        <f t="shared" si="87"/>
        <v>54.25</v>
      </c>
      <c r="U542" s="7">
        <f t="shared" si="88"/>
        <v>54.816666666666663</v>
      </c>
      <c r="V542" s="7">
        <f t="shared" si="89"/>
        <v>54.674999999999997</v>
      </c>
    </row>
    <row r="543" spans="1:22" ht="13.5" x14ac:dyDescent="0.25">
      <c r="A543" s="3">
        <f>RSI!A543</f>
        <v>43094</v>
      </c>
      <c r="B543" s="2">
        <f>RSI!B543</f>
        <v>4.8734999999999999</v>
      </c>
      <c r="C543" s="2">
        <f>RSI!I543</f>
        <v>71.514361157743551</v>
      </c>
      <c r="D543" s="2">
        <f>MACD!E543</f>
        <v>-0.34504058556744566</v>
      </c>
      <c r="E543" s="2">
        <f>MACD!F543</f>
        <v>-0.24457585311695956</v>
      </c>
      <c r="F543" s="2">
        <f>'Moving Avg'!D543</f>
        <v>4.9271799999999999</v>
      </c>
      <c r="G543" s="2">
        <f>'Moving Avg'!F543</f>
        <v>4.2361149999999999</v>
      </c>
      <c r="H543" s="2">
        <f>'Moving Avg'!G543</f>
        <v>4.0170880000000002</v>
      </c>
      <c r="I543" s="2">
        <f>'Moving Avg'!H543</f>
        <v>4.0090895</v>
      </c>
      <c r="J543" s="5" t="str">
        <f>OBV!F543</f>
        <v>BULLISH</v>
      </c>
      <c r="K543" s="5" t="str">
        <f>OBV!G543</f>
        <v>WEAK</v>
      </c>
      <c r="L543" s="5" t="str">
        <f>OBV!H543</f>
        <v>CONFIRMED BULLISH</v>
      </c>
      <c r="M543" s="7">
        <f t="shared" si="80"/>
        <v>0</v>
      </c>
      <c r="N543" s="7">
        <f t="shared" si="81"/>
        <v>100</v>
      </c>
      <c r="O543" s="7">
        <f t="shared" si="82"/>
        <v>50</v>
      </c>
      <c r="P543" s="7">
        <f t="shared" si="83"/>
        <v>67</v>
      </c>
      <c r="Q543" s="8">
        <f t="shared" si="84"/>
        <v>52.55</v>
      </c>
      <c r="R543" s="8">
        <f t="shared" si="85"/>
        <v>54.25</v>
      </c>
      <c r="S543" s="8">
        <f t="shared" si="86"/>
        <v>57.650000000000006</v>
      </c>
      <c r="T543" s="8">
        <f t="shared" si="87"/>
        <v>54.25</v>
      </c>
      <c r="U543" s="7">
        <f t="shared" si="88"/>
        <v>54.816666666666663</v>
      </c>
      <c r="V543" s="7">
        <f t="shared" si="89"/>
        <v>54.674999999999997</v>
      </c>
    </row>
    <row r="544" spans="1:22" ht="13.5" x14ac:dyDescent="0.25">
      <c r="A544" s="3">
        <f>RSI!A544</f>
        <v>43095</v>
      </c>
      <c r="B544" s="2">
        <f>RSI!B544</f>
        <v>4.8567999999999998</v>
      </c>
      <c r="C544" s="2">
        <f>RSI!I544</f>
        <v>70.665896320392278</v>
      </c>
      <c r="D544" s="2">
        <f>MACD!E544</f>
        <v>-0.36433490946753055</v>
      </c>
      <c r="E544" s="2">
        <f>MACD!F544</f>
        <v>-0.26852766438707376</v>
      </c>
      <c r="F544" s="2">
        <f>'Moving Avg'!D544</f>
        <v>4.9662999999999995</v>
      </c>
      <c r="G544" s="2">
        <f>'Moving Avg'!F544</f>
        <v>4.2875350000000001</v>
      </c>
      <c r="H544" s="2">
        <f>'Moving Avg'!G544</f>
        <v>4.028938000000001</v>
      </c>
      <c r="I544" s="2">
        <f>'Moving Avg'!H544</f>
        <v>4.0123525000000004</v>
      </c>
      <c r="J544" s="5" t="str">
        <f>OBV!F544</f>
        <v>BEARISH</v>
      </c>
      <c r="K544" s="5" t="str">
        <f>OBV!G544</f>
        <v>STRONG</v>
      </c>
      <c r="L544" s="5" t="str">
        <f>OBV!H544</f>
        <v>BEARISH DIVERGENCE</v>
      </c>
      <c r="M544" s="7">
        <f t="shared" si="80"/>
        <v>0</v>
      </c>
      <c r="N544" s="7">
        <f t="shared" si="81"/>
        <v>100</v>
      </c>
      <c r="O544" s="7">
        <f t="shared" si="82"/>
        <v>50</v>
      </c>
      <c r="P544" s="7">
        <f t="shared" si="83"/>
        <v>33</v>
      </c>
      <c r="Q544" s="8">
        <f t="shared" si="84"/>
        <v>47.45</v>
      </c>
      <c r="R544" s="8">
        <f t="shared" si="85"/>
        <v>45.75</v>
      </c>
      <c r="S544" s="8">
        <f t="shared" si="86"/>
        <v>42.35</v>
      </c>
      <c r="T544" s="8">
        <f t="shared" si="87"/>
        <v>45.75</v>
      </c>
      <c r="U544" s="7">
        <f t="shared" si="88"/>
        <v>45.183333333333337</v>
      </c>
      <c r="V544" s="7">
        <f t="shared" si="89"/>
        <v>45.325000000000003</v>
      </c>
    </row>
    <row r="545" spans="1:22" ht="13.5" x14ac:dyDescent="0.25">
      <c r="A545" s="3">
        <f>RSI!A545</f>
        <v>43096</v>
      </c>
      <c r="B545" s="2">
        <f>RSI!B545</f>
        <v>4.8678999999999997</v>
      </c>
      <c r="C545" s="2">
        <f>RSI!I545</f>
        <v>70.912916229728495</v>
      </c>
      <c r="D545" s="2">
        <f>MACD!E545</f>
        <v>-0.38657080529275323</v>
      </c>
      <c r="E545" s="2">
        <f>MACD!F545</f>
        <v>-0.29213629256820967</v>
      </c>
      <c r="F545" s="2">
        <f>'Moving Avg'!D545</f>
        <v>4.9528799999999995</v>
      </c>
      <c r="G545" s="2">
        <f>'Moving Avg'!F545</f>
        <v>4.3395099999999989</v>
      </c>
      <c r="H545" s="2">
        <f>'Moving Avg'!G545</f>
        <v>4.0404500000000008</v>
      </c>
      <c r="I545" s="2">
        <f>'Moving Avg'!H545</f>
        <v>4.0144295000000003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  <c r="M545" s="7">
        <f t="shared" si="80"/>
        <v>0</v>
      </c>
      <c r="N545" s="7">
        <f t="shared" si="81"/>
        <v>100</v>
      </c>
      <c r="O545" s="7">
        <f t="shared" si="82"/>
        <v>50</v>
      </c>
      <c r="P545" s="7">
        <f t="shared" si="83"/>
        <v>33</v>
      </c>
      <c r="Q545" s="8">
        <f t="shared" si="84"/>
        <v>47.45</v>
      </c>
      <c r="R545" s="8">
        <f t="shared" si="85"/>
        <v>45.75</v>
      </c>
      <c r="S545" s="8">
        <f t="shared" si="86"/>
        <v>42.35</v>
      </c>
      <c r="T545" s="8">
        <f t="shared" si="87"/>
        <v>45.75</v>
      </c>
      <c r="U545" s="7">
        <f t="shared" si="88"/>
        <v>45.183333333333337</v>
      </c>
      <c r="V545" s="7">
        <f t="shared" si="89"/>
        <v>45.325000000000003</v>
      </c>
    </row>
    <row r="546" spans="1:22" ht="13.5" x14ac:dyDescent="0.25">
      <c r="A546" s="3">
        <f>RSI!A546</f>
        <v>43097</v>
      </c>
      <c r="B546" s="2">
        <f>RSI!B546</f>
        <v>4.8624000000000001</v>
      </c>
      <c r="C546" s="2">
        <f>RSI!I546</f>
        <v>70.595695361265143</v>
      </c>
      <c r="D546" s="2">
        <f>MACD!E546</f>
        <v>-0.39955937546587261</v>
      </c>
      <c r="E546" s="2">
        <f>MACD!F546</f>
        <v>-0.31362090914774227</v>
      </c>
      <c r="F546" s="2">
        <f>'Moving Avg'!D546</f>
        <v>4.8981200000000005</v>
      </c>
      <c r="G546" s="2">
        <f>'Moving Avg'!F546</f>
        <v>4.39093</v>
      </c>
      <c r="H546" s="2">
        <f>'Moving Avg'!G546</f>
        <v>4.0526340000000003</v>
      </c>
      <c r="I546" s="2">
        <f>'Moving Avg'!H546</f>
        <v>4.0165009999999999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  <c r="M546" s="7">
        <f t="shared" si="80"/>
        <v>0</v>
      </c>
      <c r="N546" s="7">
        <f t="shared" si="81"/>
        <v>100</v>
      </c>
      <c r="O546" s="7">
        <f t="shared" si="82"/>
        <v>50</v>
      </c>
      <c r="P546" s="7">
        <f t="shared" si="83"/>
        <v>33</v>
      </c>
      <c r="Q546" s="8">
        <f t="shared" si="84"/>
        <v>47.45</v>
      </c>
      <c r="R546" s="8">
        <f t="shared" si="85"/>
        <v>45.75</v>
      </c>
      <c r="S546" s="8">
        <f t="shared" si="86"/>
        <v>42.35</v>
      </c>
      <c r="T546" s="8">
        <f t="shared" si="87"/>
        <v>45.75</v>
      </c>
      <c r="U546" s="7">
        <f t="shared" si="88"/>
        <v>45.183333333333337</v>
      </c>
      <c r="V546" s="7">
        <f t="shared" si="89"/>
        <v>45.325000000000003</v>
      </c>
    </row>
    <row r="547" spans="1:22" ht="13.5" x14ac:dyDescent="0.25">
      <c r="A547" s="3">
        <f>RSI!A547</f>
        <v>43098</v>
      </c>
      <c r="B547" s="2">
        <f>RSI!B547</f>
        <v>4.8567999999999998</v>
      </c>
      <c r="C547" s="2">
        <f>RSI!I547</f>
        <v>70.251107795611759</v>
      </c>
      <c r="D547" s="2">
        <f>MACD!E547</f>
        <v>-0.40444774952782314</v>
      </c>
      <c r="E547" s="2">
        <f>MACD!F547</f>
        <v>-0.33178627722375847</v>
      </c>
      <c r="F547" s="2">
        <f>'Moving Avg'!D547</f>
        <v>4.86348</v>
      </c>
      <c r="G547" s="2">
        <f>'Moving Avg'!F547</f>
        <v>4.4434649999999989</v>
      </c>
      <c r="H547" s="2">
        <f>'Moving Avg'!G547</f>
        <v>4.0644840000000002</v>
      </c>
      <c r="I547" s="2">
        <f>'Moving Avg'!H547</f>
        <v>4.0182120000000001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0"/>
        <v>0</v>
      </c>
      <c r="N547" s="7">
        <f t="shared" si="81"/>
        <v>100</v>
      </c>
      <c r="O547" s="7">
        <f t="shared" si="82"/>
        <v>50</v>
      </c>
      <c r="P547" s="7">
        <f t="shared" si="83"/>
        <v>33</v>
      </c>
      <c r="Q547" s="8">
        <f t="shared" si="84"/>
        <v>47.45</v>
      </c>
      <c r="R547" s="8">
        <f t="shared" si="85"/>
        <v>45.75</v>
      </c>
      <c r="S547" s="8">
        <f t="shared" si="86"/>
        <v>42.35</v>
      </c>
      <c r="T547" s="8">
        <f t="shared" si="87"/>
        <v>45.75</v>
      </c>
      <c r="U547" s="7">
        <f t="shared" si="88"/>
        <v>45.183333333333337</v>
      </c>
      <c r="V547" s="7">
        <f t="shared" si="89"/>
        <v>45.325000000000003</v>
      </c>
    </row>
    <row r="548" spans="1:22" ht="13.5" x14ac:dyDescent="0.25">
      <c r="A548" s="3">
        <f>RSI!A548</f>
        <v>43102</v>
      </c>
      <c r="B548" s="2">
        <f>RSI!B548</f>
        <v>4.6109</v>
      </c>
      <c r="C548" s="2">
        <f>RSI!I548</f>
        <v>57.076593526271175</v>
      </c>
      <c r="D548" s="2">
        <f>MACD!E548</f>
        <v>-0.35692556112020224</v>
      </c>
      <c r="E548" s="2">
        <f>MACD!F548</f>
        <v>-0.33681413400304727</v>
      </c>
      <c r="F548" s="2">
        <f>'Moving Avg'!D548</f>
        <v>4.8109599999999997</v>
      </c>
      <c r="G548" s="2">
        <f>'Moving Avg'!F548</f>
        <v>4.4834300000000002</v>
      </c>
      <c r="H548" s="2">
        <f>'Moving Avg'!G548</f>
        <v>4.0751040000000005</v>
      </c>
      <c r="I548" s="2">
        <f>'Moving Avg'!H548</f>
        <v>4.0184495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  <c r="M548" s="7">
        <f t="shared" si="80"/>
        <v>25</v>
      </c>
      <c r="N548" s="7">
        <f t="shared" si="81"/>
        <v>100</v>
      </c>
      <c r="O548" s="7">
        <f t="shared" si="82"/>
        <v>50</v>
      </c>
      <c r="P548" s="7">
        <f t="shared" si="83"/>
        <v>33</v>
      </c>
      <c r="Q548" s="8">
        <f t="shared" si="84"/>
        <v>56.2</v>
      </c>
      <c r="R548" s="8">
        <f t="shared" si="85"/>
        <v>50.75</v>
      </c>
      <c r="S548" s="8">
        <f t="shared" si="86"/>
        <v>46.1</v>
      </c>
      <c r="T548" s="8">
        <f t="shared" si="87"/>
        <v>52</v>
      </c>
      <c r="U548" s="7">
        <f t="shared" si="88"/>
        <v>51.016666666666673</v>
      </c>
      <c r="V548" s="7">
        <f t="shared" si="89"/>
        <v>51.262500000000003</v>
      </c>
    </row>
    <row r="549" spans="1:22" ht="13.5" x14ac:dyDescent="0.25">
      <c r="A549" s="3">
        <f>RSI!A549</f>
        <v>43103</v>
      </c>
      <c r="B549" s="2">
        <f>RSI!B549</f>
        <v>4.4710999999999999</v>
      </c>
      <c r="C549" s="2">
        <f>RSI!I549</f>
        <v>51.198068902820289</v>
      </c>
      <c r="D549" s="2">
        <f>MACD!E549</f>
        <v>-0.2712494811869357</v>
      </c>
      <c r="E549" s="2">
        <f>MACD!F549</f>
        <v>-0.32370120343982495</v>
      </c>
      <c r="F549" s="2">
        <f>'Moving Avg'!D549</f>
        <v>4.7338199999999997</v>
      </c>
      <c r="G549" s="2">
        <f>'Moving Avg'!F549</f>
        <v>4.5161249999999997</v>
      </c>
      <c r="H549" s="2">
        <f>'Moving Avg'!G549</f>
        <v>4.084270000000001</v>
      </c>
      <c r="I549" s="2">
        <f>'Moving Avg'!H549</f>
        <v>4.0186529999999987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0"/>
        <v>25</v>
      </c>
      <c r="N549" s="7">
        <f t="shared" si="81"/>
        <v>0</v>
      </c>
      <c r="O549" s="7">
        <f t="shared" si="82"/>
        <v>50</v>
      </c>
      <c r="P549" s="7">
        <f t="shared" si="83"/>
        <v>33</v>
      </c>
      <c r="Q549" s="8">
        <f t="shared" si="84"/>
        <v>21.2</v>
      </c>
      <c r="R549" s="8">
        <f t="shared" si="85"/>
        <v>30.75</v>
      </c>
      <c r="S549" s="8">
        <f t="shared" si="86"/>
        <v>31.1</v>
      </c>
      <c r="T549" s="8">
        <f t="shared" si="87"/>
        <v>27</v>
      </c>
      <c r="U549" s="7">
        <f t="shared" si="88"/>
        <v>27.683333333333337</v>
      </c>
      <c r="V549" s="7">
        <f t="shared" si="89"/>
        <v>27.512500000000003</v>
      </c>
    </row>
    <row r="550" spans="1:22" ht="13.5" x14ac:dyDescent="0.25">
      <c r="A550" s="3">
        <f>RSI!A550</f>
        <v>43104</v>
      </c>
      <c r="B550" s="2">
        <f>RSI!B550</f>
        <v>4.2698999999999998</v>
      </c>
      <c r="C550" s="2">
        <f>RSI!I550</f>
        <v>44.15033094871248</v>
      </c>
      <c r="D550" s="2">
        <f>MACD!E550</f>
        <v>-0.14184002276415519</v>
      </c>
      <c r="E550" s="2">
        <f>MACD!F550</f>
        <v>-0.28732896730469104</v>
      </c>
      <c r="F550" s="2">
        <f>'Moving Avg'!D550</f>
        <v>4.6142200000000004</v>
      </c>
      <c r="G550" s="2">
        <f>'Moving Avg'!F550</f>
        <v>4.5384799999999998</v>
      </c>
      <c r="H550" s="2">
        <f>'Moving Avg'!G550</f>
        <v>4.0938820000000007</v>
      </c>
      <c r="I550" s="2">
        <f>'Moving Avg'!H550</f>
        <v>4.0178504999999998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  <c r="M550" s="7">
        <f t="shared" si="80"/>
        <v>25</v>
      </c>
      <c r="N550" s="7">
        <f t="shared" si="81"/>
        <v>0</v>
      </c>
      <c r="O550" s="7">
        <f t="shared" si="82"/>
        <v>50</v>
      </c>
      <c r="P550" s="7">
        <f t="shared" si="83"/>
        <v>33</v>
      </c>
      <c r="Q550" s="8">
        <f t="shared" si="84"/>
        <v>21.2</v>
      </c>
      <c r="R550" s="8">
        <f t="shared" si="85"/>
        <v>30.75</v>
      </c>
      <c r="S550" s="8">
        <f t="shared" si="86"/>
        <v>31.1</v>
      </c>
      <c r="T550" s="8">
        <f t="shared" si="87"/>
        <v>27</v>
      </c>
      <c r="U550" s="7">
        <f t="shared" si="88"/>
        <v>27.683333333333337</v>
      </c>
      <c r="V550" s="7">
        <f t="shared" si="89"/>
        <v>27.512500000000003</v>
      </c>
    </row>
    <row r="551" spans="1:22" ht="13.5" x14ac:dyDescent="0.25">
      <c r="A551" s="3">
        <f>RSI!A551</f>
        <v>43105</v>
      </c>
      <c r="B551" s="2">
        <f>RSI!B551</f>
        <v>4.1917</v>
      </c>
      <c r="C551" s="2">
        <f>RSI!I551</f>
        <v>41.74505627526711</v>
      </c>
      <c r="D551" s="2">
        <f>MACD!E551</f>
        <v>5.4914905045659879E-3</v>
      </c>
      <c r="E551" s="2">
        <f>MACD!F551</f>
        <v>-0.22876487574283966</v>
      </c>
      <c r="F551" s="2">
        <f>'Moving Avg'!D551</f>
        <v>4.4800800000000001</v>
      </c>
      <c r="G551" s="2">
        <f>'Moving Avg'!F551</f>
        <v>4.5454650000000001</v>
      </c>
      <c r="H551" s="2">
        <f>'Moving Avg'!G551</f>
        <v>4.1019299999999994</v>
      </c>
      <c r="I551" s="2">
        <f>'Moving Avg'!H551</f>
        <v>4.0172334999999988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  <c r="M551" s="7">
        <f t="shared" si="80"/>
        <v>25</v>
      </c>
      <c r="N551" s="7">
        <f t="shared" si="81"/>
        <v>0</v>
      </c>
      <c r="O551" s="7">
        <f t="shared" si="82"/>
        <v>50</v>
      </c>
      <c r="P551" s="7">
        <f t="shared" si="83"/>
        <v>33</v>
      </c>
      <c r="Q551" s="8">
        <f t="shared" si="84"/>
        <v>21.2</v>
      </c>
      <c r="R551" s="8">
        <f t="shared" si="85"/>
        <v>30.75</v>
      </c>
      <c r="S551" s="8">
        <f t="shared" si="86"/>
        <v>31.1</v>
      </c>
      <c r="T551" s="8">
        <f t="shared" si="87"/>
        <v>27</v>
      </c>
      <c r="U551" s="7">
        <f t="shared" si="88"/>
        <v>27.683333333333337</v>
      </c>
      <c r="V551" s="7">
        <f t="shared" si="89"/>
        <v>27.512500000000003</v>
      </c>
    </row>
    <row r="552" spans="1:22" ht="13.5" x14ac:dyDescent="0.25">
      <c r="A552" s="3">
        <f>RSI!A552</f>
        <v>43108</v>
      </c>
      <c r="B552" s="2">
        <f>RSI!B552</f>
        <v>4.4375999999999998</v>
      </c>
      <c r="C552" s="2">
        <f>RSI!I552</f>
        <v>50.818443457269261</v>
      </c>
      <c r="D552" s="2">
        <f>MACD!E552</f>
        <v>9.7069838615336579E-2</v>
      </c>
      <c r="E552" s="2">
        <f>MACD!F552</f>
        <v>-0.16359793287120444</v>
      </c>
      <c r="F552" s="2">
        <f>'Moving Avg'!D552</f>
        <v>4.3962400000000006</v>
      </c>
      <c r="G552" s="2">
        <f>'Moving Avg'!F552</f>
        <v>4.5535700000000006</v>
      </c>
      <c r="H552" s="2">
        <f>'Moving Avg'!G552</f>
        <v>4.1114319999999998</v>
      </c>
      <c r="I552" s="2">
        <f>'Moving Avg'!H552</f>
        <v>4.0178684999999987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16.5</v>
      </c>
      <c r="Q552" s="8">
        <f t="shared" si="84"/>
        <v>18.725000000000001</v>
      </c>
      <c r="R552" s="8">
        <f t="shared" si="85"/>
        <v>26.625</v>
      </c>
      <c r="S552" s="8">
        <f t="shared" si="86"/>
        <v>23.675000000000001</v>
      </c>
      <c r="T552" s="8">
        <f t="shared" si="87"/>
        <v>22.875</v>
      </c>
      <c r="U552" s="7">
        <f t="shared" si="88"/>
        <v>23.008333333333336</v>
      </c>
      <c r="V552" s="7">
        <f t="shared" si="89"/>
        <v>22.975000000000001</v>
      </c>
    </row>
    <row r="553" spans="1:22" ht="13.5" x14ac:dyDescent="0.25">
      <c r="A553" s="3">
        <f>RSI!A553</f>
        <v>43109</v>
      </c>
      <c r="B553" s="2">
        <f>RSI!B553</f>
        <v>4.3314000000000004</v>
      </c>
      <c r="C553" s="2">
        <f>RSI!I553</f>
        <v>47.385749524643579</v>
      </c>
      <c r="D553" s="2">
        <f>MACD!E553</f>
        <v>0.15825378840451165</v>
      </c>
      <c r="E553" s="2">
        <f>MACD!F553</f>
        <v>-9.9227588616061235E-2</v>
      </c>
      <c r="F553" s="2">
        <f>'Moving Avg'!D553</f>
        <v>4.3403400000000003</v>
      </c>
      <c r="G553" s="2">
        <f>'Moving Avg'!F553</f>
        <v>4.5658650000000005</v>
      </c>
      <c r="H553" s="2">
        <f>'Moving Avg'!G553</f>
        <v>4.1210440000000004</v>
      </c>
      <c r="I553" s="2">
        <f>'Moving Avg'!H553</f>
        <v>4.0182164999999985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16.5</v>
      </c>
      <c r="Q553" s="8">
        <f t="shared" si="84"/>
        <v>18.725000000000001</v>
      </c>
      <c r="R553" s="8">
        <f t="shared" si="85"/>
        <v>26.625</v>
      </c>
      <c r="S553" s="8">
        <f t="shared" si="86"/>
        <v>23.675000000000001</v>
      </c>
      <c r="T553" s="8">
        <f t="shared" si="87"/>
        <v>22.875</v>
      </c>
      <c r="U553" s="7">
        <f t="shared" si="88"/>
        <v>23.008333333333336</v>
      </c>
      <c r="V553" s="7">
        <f t="shared" si="89"/>
        <v>22.975000000000001</v>
      </c>
    </row>
    <row r="554" spans="1:22" ht="13.5" x14ac:dyDescent="0.25">
      <c r="A554" s="3">
        <f>RSI!A554</f>
        <v>43110</v>
      </c>
      <c r="B554" s="2">
        <f>RSI!B554</f>
        <v>4.3426</v>
      </c>
      <c r="C554" s="2">
        <f>RSI!I554</f>
        <v>47.78631751066186</v>
      </c>
      <c r="D554" s="2">
        <f>MACD!E554</f>
        <v>0.20716538680452601</v>
      </c>
      <c r="E554" s="2">
        <f>MACD!F554</f>
        <v>-3.7948993531943781E-2</v>
      </c>
      <c r="F554" s="2">
        <f>'Moving Avg'!D554</f>
        <v>4.3146400000000007</v>
      </c>
      <c r="G554" s="2">
        <f>'Moving Avg'!F554</f>
        <v>4.5784400000000005</v>
      </c>
      <c r="H554" s="2">
        <f>'Moving Avg'!G554</f>
        <v>4.1338980000000003</v>
      </c>
      <c r="I554" s="2">
        <f>'Moving Avg'!H554</f>
        <v>4.0189749999999984</v>
      </c>
      <c r="J554" s="5" t="str">
        <f>OBV!F554</f>
        <v>BULLISH</v>
      </c>
      <c r="K554" s="5" t="str">
        <f>OBV!G554</f>
        <v>NEUTRAL</v>
      </c>
      <c r="L554" s="5" t="str">
        <f>OBV!H554</f>
        <v>BULLISH DIVERGENCE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66.5</v>
      </c>
      <c r="Q554" s="8">
        <f t="shared" si="84"/>
        <v>26.225000000000001</v>
      </c>
      <c r="R554" s="8">
        <f t="shared" si="85"/>
        <v>39.125</v>
      </c>
      <c r="S554" s="8">
        <f t="shared" si="86"/>
        <v>46.174999999999997</v>
      </c>
      <c r="T554" s="8">
        <f t="shared" si="87"/>
        <v>35.375</v>
      </c>
      <c r="U554" s="7">
        <f t="shared" si="88"/>
        <v>37.174999999999997</v>
      </c>
      <c r="V554" s="7">
        <f t="shared" si="89"/>
        <v>36.724999999999994</v>
      </c>
    </row>
    <row r="555" spans="1:22" ht="13.5" x14ac:dyDescent="0.25">
      <c r="A555" s="3">
        <f>RSI!A555</f>
        <v>43111</v>
      </c>
      <c r="B555" s="2">
        <f>RSI!B555</f>
        <v>4.3314000000000004</v>
      </c>
      <c r="C555" s="2">
        <f>RSI!I555</f>
        <v>47.397706714615673</v>
      </c>
      <c r="D555" s="2">
        <f>MACD!E555</f>
        <v>0.25152273157029814</v>
      </c>
      <c r="E555" s="2">
        <f>MACD!F555</f>
        <v>1.9945351488504605E-2</v>
      </c>
      <c r="F555" s="2">
        <f>'Moving Avg'!D555</f>
        <v>4.3269400000000005</v>
      </c>
      <c r="G555" s="2">
        <f>'Moving Avg'!F555</f>
        <v>4.5910150000000005</v>
      </c>
      <c r="H555" s="2">
        <f>'Moving Avg'!G555</f>
        <v>4.1429520000000002</v>
      </c>
      <c r="I555" s="2">
        <f>'Moving Avg'!H555</f>
        <v>4.0202319999999983</v>
      </c>
      <c r="J555" s="5" t="str">
        <f>OBV!F555</f>
        <v>BULLISH</v>
      </c>
      <c r="K555" s="5" t="str">
        <f>OBV!G555</f>
        <v>NEUTRAL</v>
      </c>
      <c r="L555" s="5" t="str">
        <f>OBV!H555</f>
        <v>CONFIRMED BULLISH</v>
      </c>
      <c r="M555" s="7">
        <f t="shared" si="80"/>
        <v>25</v>
      </c>
      <c r="N555" s="7">
        <f t="shared" si="81"/>
        <v>0</v>
      </c>
      <c r="O555" s="7">
        <f t="shared" si="82"/>
        <v>50</v>
      </c>
      <c r="P555" s="7">
        <f t="shared" si="83"/>
        <v>83.5</v>
      </c>
      <c r="Q555" s="8">
        <f t="shared" si="84"/>
        <v>28.774999999999999</v>
      </c>
      <c r="R555" s="8">
        <f t="shared" si="85"/>
        <v>43.375</v>
      </c>
      <c r="S555" s="8">
        <f t="shared" si="86"/>
        <v>53.825000000000003</v>
      </c>
      <c r="T555" s="8">
        <f t="shared" si="87"/>
        <v>39.625</v>
      </c>
      <c r="U555" s="7">
        <f t="shared" si="88"/>
        <v>41.991666666666667</v>
      </c>
      <c r="V555" s="7">
        <f t="shared" si="89"/>
        <v>41.400000000000006</v>
      </c>
    </row>
    <row r="556" spans="1:22" ht="13.5" x14ac:dyDescent="0.25">
      <c r="A556" s="3">
        <f>RSI!A556</f>
        <v>43112</v>
      </c>
      <c r="B556" s="2">
        <f>RSI!B556</f>
        <v>4.2308000000000003</v>
      </c>
      <c r="C556" s="2">
        <f>RSI!I556</f>
        <v>43.941122917830612</v>
      </c>
      <c r="D556" s="2">
        <f>MACD!E556</f>
        <v>0.29612893921789407</v>
      </c>
      <c r="E556" s="2">
        <f>MACD!F556</f>
        <v>7.5182069034382501E-2</v>
      </c>
      <c r="F556" s="2">
        <f>'Moving Avg'!D556</f>
        <v>4.3347600000000002</v>
      </c>
      <c r="G556" s="2">
        <f>'Moving Avg'!F556</f>
        <v>4.595765000000001</v>
      </c>
      <c r="H556" s="2">
        <f>'Moving Avg'!G556</f>
        <v>4.1499939999999995</v>
      </c>
      <c r="I556" s="2">
        <f>'Moving Avg'!H556</f>
        <v>4.0209859999999988</v>
      </c>
      <c r="J556" s="5" t="str">
        <f>OBV!F556</f>
        <v>BEARISH</v>
      </c>
      <c r="K556" s="5" t="str">
        <f>OBV!G556</f>
        <v>NEUTRAL</v>
      </c>
      <c r="L556" s="5" t="str">
        <f>OBV!H556</f>
        <v>BEARISH DIVERGENCE</v>
      </c>
      <c r="M556" s="7">
        <f t="shared" si="80"/>
        <v>25</v>
      </c>
      <c r="N556" s="7">
        <f t="shared" si="81"/>
        <v>0</v>
      </c>
      <c r="O556" s="7">
        <f t="shared" si="82"/>
        <v>50</v>
      </c>
      <c r="P556" s="7">
        <f t="shared" si="83"/>
        <v>16.5</v>
      </c>
      <c r="Q556" s="8">
        <f t="shared" si="84"/>
        <v>18.725000000000001</v>
      </c>
      <c r="R556" s="8">
        <f t="shared" si="85"/>
        <v>26.625</v>
      </c>
      <c r="S556" s="8">
        <f t="shared" si="86"/>
        <v>23.675000000000001</v>
      </c>
      <c r="T556" s="8">
        <f t="shared" si="87"/>
        <v>22.875</v>
      </c>
      <c r="U556" s="7">
        <f t="shared" si="88"/>
        <v>23.008333333333336</v>
      </c>
      <c r="V556" s="7">
        <f t="shared" si="89"/>
        <v>22.975000000000001</v>
      </c>
    </row>
    <row r="557" spans="1:22" ht="13.5" x14ac:dyDescent="0.25">
      <c r="A557" s="3">
        <f>RSI!A557</f>
        <v>43115</v>
      </c>
      <c r="B557" s="2">
        <f>RSI!B557</f>
        <v>4.2923</v>
      </c>
      <c r="C557" s="2">
        <f>RSI!I557</f>
        <v>46.509327615112525</v>
      </c>
      <c r="D557" s="2">
        <f>MACD!E557</f>
        <v>0.32948276071708804</v>
      </c>
      <c r="E557" s="2">
        <f>MACD!F557</f>
        <v>0.12604220737092361</v>
      </c>
      <c r="F557" s="2">
        <f>'Moving Avg'!D557</f>
        <v>4.3056999999999999</v>
      </c>
      <c r="G557" s="2">
        <f>'Moving Avg'!F557</f>
        <v>4.6007950000000006</v>
      </c>
      <c r="H557" s="2">
        <f>'Moving Avg'!G557</f>
        <v>4.1600539999999997</v>
      </c>
      <c r="I557" s="2">
        <f>'Moving Avg'!H557</f>
        <v>4.0220474999999984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16.5</v>
      </c>
      <c r="Q557" s="8">
        <f t="shared" si="84"/>
        <v>18.725000000000001</v>
      </c>
      <c r="R557" s="8">
        <f t="shared" si="85"/>
        <v>26.625</v>
      </c>
      <c r="S557" s="8">
        <f t="shared" si="86"/>
        <v>23.675000000000001</v>
      </c>
      <c r="T557" s="8">
        <f t="shared" si="87"/>
        <v>22.875</v>
      </c>
      <c r="U557" s="7">
        <f t="shared" si="88"/>
        <v>23.008333333333336</v>
      </c>
      <c r="V557" s="7">
        <f t="shared" si="89"/>
        <v>22.975000000000001</v>
      </c>
    </row>
    <row r="558" spans="1:22" ht="13.5" x14ac:dyDescent="0.25">
      <c r="A558" s="3">
        <f>RSI!A558</f>
        <v>43116</v>
      </c>
      <c r="B558" s="2">
        <f>RSI!B558</f>
        <v>4.2923</v>
      </c>
      <c r="C558" s="2">
        <f>RSI!I558</f>
        <v>46.509327615112525</v>
      </c>
      <c r="D558" s="2">
        <f>MACD!E558</f>
        <v>0.32046216205443834</v>
      </c>
      <c r="E558" s="2">
        <f>MACD!F558</f>
        <v>0.16492619830762656</v>
      </c>
      <c r="F558" s="2">
        <f>'Moving Avg'!D558</f>
        <v>4.2978800000000001</v>
      </c>
      <c r="G558" s="2">
        <f>'Moving Avg'!F558</f>
        <v>4.5940899999999996</v>
      </c>
      <c r="H558" s="2">
        <f>'Moving Avg'!G558</f>
        <v>4.1702260000000004</v>
      </c>
      <c r="I558" s="2">
        <f>'Moving Avg'!H558</f>
        <v>4.0226874999999982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16.5</v>
      </c>
      <c r="Q558" s="8">
        <f t="shared" si="84"/>
        <v>18.725000000000001</v>
      </c>
      <c r="R558" s="8">
        <f t="shared" si="85"/>
        <v>26.625</v>
      </c>
      <c r="S558" s="8">
        <f t="shared" si="86"/>
        <v>23.675000000000001</v>
      </c>
      <c r="T558" s="8">
        <f t="shared" si="87"/>
        <v>22.875</v>
      </c>
      <c r="U558" s="7">
        <f t="shared" si="88"/>
        <v>23.008333333333336</v>
      </c>
      <c r="V558" s="7">
        <f t="shared" si="89"/>
        <v>22.975000000000001</v>
      </c>
    </row>
    <row r="559" spans="1:22" ht="13.5" x14ac:dyDescent="0.25">
      <c r="A559" s="3">
        <f>RSI!A559</f>
        <v>43117</v>
      </c>
      <c r="B559" s="2">
        <f>RSI!B559</f>
        <v>4.2643000000000004</v>
      </c>
      <c r="C559" s="2">
        <f>RSI!I559</f>
        <v>45.410835320638149</v>
      </c>
      <c r="D559" s="2">
        <f>MACD!E559</f>
        <v>0.29393990199618703</v>
      </c>
      <c r="E559" s="2">
        <f>MACD!F559</f>
        <v>0.19072893904533866</v>
      </c>
      <c r="F559" s="2">
        <f>'Moving Avg'!D559</f>
        <v>4.2822200000000006</v>
      </c>
      <c r="G559" s="2">
        <f>'Moving Avg'!F559</f>
        <v>4.5742450000000003</v>
      </c>
      <c r="H559" s="2">
        <f>'Moving Avg'!G559</f>
        <v>4.1798380000000002</v>
      </c>
      <c r="I559" s="2">
        <f>'Moving Avg'!H559</f>
        <v>4.0236089999999978</v>
      </c>
      <c r="J559" s="5" t="str">
        <f>OBV!F559</f>
        <v>BEARISH</v>
      </c>
      <c r="K559" s="5" t="str">
        <f>OBV!G559</f>
        <v>STRONG</v>
      </c>
      <c r="L559" s="5" t="str">
        <f>OBV!H559</f>
        <v>CONFIRMED BEARISH</v>
      </c>
      <c r="M559" s="7">
        <f t="shared" si="80"/>
        <v>25</v>
      </c>
      <c r="N559" s="7">
        <f t="shared" si="81"/>
        <v>0</v>
      </c>
      <c r="O559" s="7">
        <f t="shared" si="82"/>
        <v>50</v>
      </c>
      <c r="P559" s="7">
        <f t="shared" si="83"/>
        <v>33</v>
      </c>
      <c r="Q559" s="8">
        <f t="shared" si="84"/>
        <v>21.2</v>
      </c>
      <c r="R559" s="8">
        <f t="shared" si="85"/>
        <v>30.75</v>
      </c>
      <c r="S559" s="8">
        <f t="shared" si="86"/>
        <v>31.1</v>
      </c>
      <c r="T559" s="8">
        <f t="shared" si="87"/>
        <v>27</v>
      </c>
      <c r="U559" s="7">
        <f t="shared" si="88"/>
        <v>27.683333333333337</v>
      </c>
      <c r="V559" s="7">
        <f t="shared" si="89"/>
        <v>27.512500000000003</v>
      </c>
    </row>
    <row r="560" spans="1:22" ht="13.5" x14ac:dyDescent="0.25">
      <c r="A560" s="3">
        <f>RSI!A560</f>
        <v>43118</v>
      </c>
      <c r="B560" s="2">
        <f>RSI!B560</f>
        <v>4.4151999999999996</v>
      </c>
      <c r="C560" s="2">
        <f>RSI!I560</f>
        <v>51.991782792817688</v>
      </c>
      <c r="D560" s="2">
        <f>MACD!E560</f>
        <v>0.23003568226967985</v>
      </c>
      <c r="E560" s="2">
        <f>MACD!F560</f>
        <v>0.19859028769020692</v>
      </c>
      <c r="F560" s="2">
        <f>'Moving Avg'!D560</f>
        <v>4.2989800000000002</v>
      </c>
      <c r="G560" s="2">
        <f>'Moving Avg'!F560</f>
        <v>4.5482550000000002</v>
      </c>
      <c r="H560" s="2">
        <f>'Moving Avg'!G560</f>
        <v>4.1924679999999999</v>
      </c>
      <c r="I560" s="2">
        <f>'Moving Avg'!H560</f>
        <v>4.0256174999999983</v>
      </c>
      <c r="J560" s="5" t="str">
        <f>OBV!F560</f>
        <v>BEARISH</v>
      </c>
      <c r="K560" s="5" t="str">
        <f>OBV!G560</f>
        <v>NEUTRAL</v>
      </c>
      <c r="L560" s="5" t="str">
        <f>OBV!H560</f>
        <v>BEARISH DIVERGENCE</v>
      </c>
      <c r="M560" s="7">
        <f t="shared" si="80"/>
        <v>25</v>
      </c>
      <c r="N560" s="7">
        <f t="shared" si="81"/>
        <v>0</v>
      </c>
      <c r="O560" s="7">
        <f t="shared" si="82"/>
        <v>50</v>
      </c>
      <c r="P560" s="7">
        <f t="shared" si="83"/>
        <v>16.5</v>
      </c>
      <c r="Q560" s="8">
        <f t="shared" si="84"/>
        <v>18.725000000000001</v>
      </c>
      <c r="R560" s="8">
        <f t="shared" si="85"/>
        <v>26.625</v>
      </c>
      <c r="S560" s="8">
        <f t="shared" si="86"/>
        <v>23.675000000000001</v>
      </c>
      <c r="T560" s="8">
        <f t="shared" si="87"/>
        <v>22.875</v>
      </c>
      <c r="U560" s="7">
        <f t="shared" si="88"/>
        <v>23.008333333333336</v>
      </c>
      <c r="V560" s="7">
        <f t="shared" si="89"/>
        <v>22.975000000000001</v>
      </c>
    </row>
    <row r="561" spans="1:22" ht="13.5" x14ac:dyDescent="0.25">
      <c r="A561" s="3">
        <f>RSI!A561</f>
        <v>43119</v>
      </c>
      <c r="B561" s="2">
        <f>RSI!B561</f>
        <v>4.4710999999999999</v>
      </c>
      <c r="C561" s="2">
        <f>RSI!I561</f>
        <v>54.194732830809336</v>
      </c>
      <c r="D561" s="2">
        <f>MACD!E561</f>
        <v>0.15951943396806101</v>
      </c>
      <c r="E561" s="2">
        <f>MACD!F561</f>
        <v>0.19077611694577776</v>
      </c>
      <c r="F561" s="2">
        <f>'Moving Avg'!D561</f>
        <v>4.3470399999999998</v>
      </c>
      <c r="G561" s="2">
        <f>'Moving Avg'!F561</f>
        <v>4.5149999999999988</v>
      </c>
      <c r="H561" s="2">
        <f>'Moving Avg'!G561</f>
        <v>4.2062160000000004</v>
      </c>
      <c r="I561" s="2">
        <f>'Moving Avg'!H561</f>
        <v>4.0271514999999969</v>
      </c>
      <c r="J561" s="5" t="str">
        <f>OBV!F561</f>
        <v>BULLISH</v>
      </c>
      <c r="K561" s="5" t="str">
        <f>OBV!G561</f>
        <v>NEUTRAL</v>
      </c>
      <c r="L561" s="5" t="str">
        <f>OBV!H561</f>
        <v>CONFIRMED BULLISH</v>
      </c>
      <c r="M561" s="7">
        <f t="shared" si="80"/>
        <v>25</v>
      </c>
      <c r="N561" s="7">
        <f t="shared" si="81"/>
        <v>100</v>
      </c>
      <c r="O561" s="7">
        <f t="shared" si="82"/>
        <v>50</v>
      </c>
      <c r="P561" s="7">
        <f t="shared" si="83"/>
        <v>83.5</v>
      </c>
      <c r="Q561" s="8">
        <f t="shared" si="84"/>
        <v>63.774999999999999</v>
      </c>
      <c r="R561" s="8">
        <f t="shared" si="85"/>
        <v>63.375</v>
      </c>
      <c r="S561" s="8">
        <f t="shared" si="86"/>
        <v>68.825000000000003</v>
      </c>
      <c r="T561" s="8">
        <f t="shared" si="87"/>
        <v>64.625</v>
      </c>
      <c r="U561" s="7">
        <f t="shared" si="88"/>
        <v>65.325000000000003</v>
      </c>
      <c r="V561" s="7">
        <f t="shared" si="89"/>
        <v>65.150000000000006</v>
      </c>
    </row>
    <row r="562" spans="1:22" ht="13.5" x14ac:dyDescent="0.25">
      <c r="A562" s="3">
        <f>RSI!A562</f>
        <v>43122</v>
      </c>
      <c r="B562" s="2">
        <f>RSI!B562</f>
        <v>4.3593999999999999</v>
      </c>
      <c r="C562" s="2">
        <f>RSI!I562</f>
        <v>49.32421334564016</v>
      </c>
      <c r="D562" s="2">
        <f>MACD!E562</f>
        <v>0.14537457351559002</v>
      </c>
      <c r="E562" s="2">
        <f>MACD!F562</f>
        <v>0.18169580825974024</v>
      </c>
      <c r="F562" s="2">
        <f>'Moving Avg'!D562</f>
        <v>4.3604599999999998</v>
      </c>
      <c r="G562" s="2">
        <f>'Moving Avg'!F562</f>
        <v>4.4814699999999998</v>
      </c>
      <c r="H562" s="2">
        <f>'Moving Avg'!G562</f>
        <v>4.2179539999999998</v>
      </c>
      <c r="I562" s="2">
        <f>'Moving Avg'!H562</f>
        <v>4.0281714999999982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  <c r="M562" s="7">
        <f t="shared" si="80"/>
        <v>25</v>
      </c>
      <c r="N562" s="7">
        <f t="shared" si="81"/>
        <v>100</v>
      </c>
      <c r="O562" s="7">
        <f t="shared" si="82"/>
        <v>50</v>
      </c>
      <c r="P562" s="7">
        <f t="shared" si="83"/>
        <v>16.5</v>
      </c>
      <c r="Q562" s="8">
        <f t="shared" si="84"/>
        <v>53.725000000000001</v>
      </c>
      <c r="R562" s="8">
        <f t="shared" si="85"/>
        <v>46.625</v>
      </c>
      <c r="S562" s="8">
        <f t="shared" si="86"/>
        <v>38.674999999999997</v>
      </c>
      <c r="T562" s="8">
        <f t="shared" si="87"/>
        <v>47.875</v>
      </c>
      <c r="U562" s="7">
        <f t="shared" si="88"/>
        <v>46.341666666666661</v>
      </c>
      <c r="V562" s="7">
        <f t="shared" si="89"/>
        <v>46.724999999999994</v>
      </c>
    </row>
    <row r="563" spans="1:22" ht="13.5" x14ac:dyDescent="0.25">
      <c r="A563" s="3">
        <f>RSI!A563</f>
        <v>43123</v>
      </c>
      <c r="B563" s="2">
        <f>RSI!B563</f>
        <v>4.4543999999999997</v>
      </c>
      <c r="C563" s="2">
        <f>RSI!I563</f>
        <v>53.178291997580942</v>
      </c>
      <c r="D563" s="2">
        <f>MACD!E563</f>
        <v>0.11015139710962973</v>
      </c>
      <c r="E563" s="2">
        <f>MACD!F563</f>
        <v>0.16738692602971816</v>
      </c>
      <c r="F563" s="2">
        <f>'Moving Avg'!D563</f>
        <v>4.3928799999999999</v>
      </c>
      <c r="G563" s="2">
        <f>'Moving Avg'!F563</f>
        <v>4.4605149999999991</v>
      </c>
      <c r="H563" s="2">
        <f>'Moving Avg'!G563</f>
        <v>4.2325979999999994</v>
      </c>
      <c r="I563" s="2">
        <f>'Moving Avg'!H563</f>
        <v>4.0295999999999976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  <c r="M563" s="7">
        <f t="shared" si="80"/>
        <v>25</v>
      </c>
      <c r="N563" s="7">
        <f t="shared" si="81"/>
        <v>100</v>
      </c>
      <c r="O563" s="7">
        <f t="shared" si="82"/>
        <v>50</v>
      </c>
      <c r="P563" s="7">
        <f t="shared" si="83"/>
        <v>83.5</v>
      </c>
      <c r="Q563" s="8">
        <f t="shared" si="84"/>
        <v>63.774999999999999</v>
      </c>
      <c r="R563" s="8">
        <f t="shared" si="85"/>
        <v>63.375</v>
      </c>
      <c r="S563" s="8">
        <f t="shared" si="86"/>
        <v>68.825000000000003</v>
      </c>
      <c r="T563" s="8">
        <f t="shared" si="87"/>
        <v>64.625</v>
      </c>
      <c r="U563" s="7">
        <f t="shared" si="88"/>
        <v>65.325000000000003</v>
      </c>
      <c r="V563" s="7">
        <f t="shared" si="89"/>
        <v>65.150000000000006</v>
      </c>
    </row>
    <row r="564" spans="1:22" ht="13.5" x14ac:dyDescent="0.25">
      <c r="A564" s="3">
        <f>RSI!A564</f>
        <v>43124</v>
      </c>
      <c r="B564" s="2">
        <f>RSI!B564</f>
        <v>4.4767000000000001</v>
      </c>
      <c r="C564" s="2">
        <f>RSI!I564</f>
        <v>54.0614996613293</v>
      </c>
      <c r="D564" s="2">
        <f>MACD!E564</f>
        <v>7.996912047123228E-2</v>
      </c>
      <c r="E564" s="2">
        <f>MACD!F564</f>
        <v>0.149903364918021</v>
      </c>
      <c r="F564" s="2">
        <f>'Moving Avg'!D564</f>
        <v>4.4353600000000002</v>
      </c>
      <c r="G564" s="2">
        <f>'Moving Avg'!F564</f>
        <v>4.4415099999999983</v>
      </c>
      <c r="H564" s="2">
        <f>'Moving Avg'!G564</f>
        <v>4.2490279999999991</v>
      </c>
      <c r="I564" s="2">
        <f>'Moving Avg'!H564</f>
        <v>4.0308739999999981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  <c r="M564" s="7">
        <f t="shared" si="80"/>
        <v>25</v>
      </c>
      <c r="N564" s="7">
        <f t="shared" si="81"/>
        <v>100</v>
      </c>
      <c r="O564" s="7">
        <f t="shared" si="82"/>
        <v>50</v>
      </c>
      <c r="P564" s="7">
        <f t="shared" si="83"/>
        <v>83.5</v>
      </c>
      <c r="Q564" s="8">
        <f t="shared" si="84"/>
        <v>63.774999999999999</v>
      </c>
      <c r="R564" s="8">
        <f t="shared" si="85"/>
        <v>63.375</v>
      </c>
      <c r="S564" s="8">
        <f t="shared" si="86"/>
        <v>68.825000000000003</v>
      </c>
      <c r="T564" s="8">
        <f t="shared" si="87"/>
        <v>64.625</v>
      </c>
      <c r="U564" s="7">
        <f t="shared" si="88"/>
        <v>65.325000000000003</v>
      </c>
      <c r="V564" s="7">
        <f t="shared" si="89"/>
        <v>65.150000000000006</v>
      </c>
    </row>
    <row r="565" spans="1:22" ht="13.5" x14ac:dyDescent="0.25">
      <c r="A565" s="3">
        <f>RSI!A565</f>
        <v>43125</v>
      </c>
      <c r="B565" s="2">
        <f>RSI!B565</f>
        <v>4.7450000000000001</v>
      </c>
      <c r="C565" s="2">
        <f>RSI!I565</f>
        <v>63.08406343881795</v>
      </c>
      <c r="D565" s="2">
        <f>MACD!E565</f>
        <v>3.2285352501306264E-2</v>
      </c>
      <c r="E565" s="2">
        <f>MACD!F565</f>
        <v>0.12637976243467805</v>
      </c>
      <c r="F565" s="2">
        <f>'Moving Avg'!D565</f>
        <v>4.5013200000000007</v>
      </c>
      <c r="G565" s="2">
        <f>'Moving Avg'!F565</f>
        <v>4.4353649999999991</v>
      </c>
      <c r="H565" s="2">
        <f>'Moving Avg'!G565</f>
        <v>4.2707139999999999</v>
      </c>
      <c r="I565" s="2">
        <f>'Moving Avg'!H565</f>
        <v>4.0325579999999972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  <c r="M565" s="7">
        <f t="shared" si="80"/>
        <v>25</v>
      </c>
      <c r="N565" s="7">
        <f t="shared" si="81"/>
        <v>100</v>
      </c>
      <c r="O565" s="7">
        <f t="shared" si="82"/>
        <v>50</v>
      </c>
      <c r="P565" s="7">
        <f t="shared" si="83"/>
        <v>83.5</v>
      </c>
      <c r="Q565" s="8">
        <f t="shared" si="84"/>
        <v>63.774999999999999</v>
      </c>
      <c r="R565" s="8">
        <f t="shared" si="85"/>
        <v>63.375</v>
      </c>
      <c r="S565" s="8">
        <f t="shared" si="86"/>
        <v>68.825000000000003</v>
      </c>
      <c r="T565" s="8">
        <f t="shared" si="87"/>
        <v>64.625</v>
      </c>
      <c r="U565" s="7">
        <f t="shared" si="88"/>
        <v>65.325000000000003</v>
      </c>
      <c r="V565" s="7">
        <f t="shared" si="89"/>
        <v>65.150000000000006</v>
      </c>
    </row>
    <row r="566" spans="1:22" ht="13.5" x14ac:dyDescent="0.25">
      <c r="A566" s="3">
        <f>RSI!A566</f>
        <v>43126</v>
      </c>
      <c r="B566" s="2">
        <f>RSI!B566</f>
        <v>4.7450000000000001</v>
      </c>
      <c r="C566" s="2">
        <f>RSI!I566</f>
        <v>63.08406343881795</v>
      </c>
      <c r="D566" s="2">
        <f>MACD!E566</f>
        <v>-2.5631962603352321E-2</v>
      </c>
      <c r="E566" s="2">
        <f>MACD!F566</f>
        <v>9.5977417427071984E-2</v>
      </c>
      <c r="F566" s="2">
        <f>'Moving Avg'!D566</f>
        <v>4.5561000000000007</v>
      </c>
      <c r="G566" s="2">
        <f>'Moving Avg'!F566</f>
        <v>4.4294950000000002</v>
      </c>
      <c r="H566" s="2">
        <f>'Moving Avg'!G566</f>
        <v>4.2920639999999999</v>
      </c>
      <c r="I566" s="2">
        <f>'Moving Avg'!H566</f>
        <v>4.0336654999999988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  <c r="M566" s="7">
        <f t="shared" si="80"/>
        <v>25</v>
      </c>
      <c r="N566" s="7">
        <f t="shared" si="81"/>
        <v>100</v>
      </c>
      <c r="O566" s="7">
        <f t="shared" si="82"/>
        <v>50</v>
      </c>
      <c r="P566" s="7">
        <f t="shared" si="83"/>
        <v>83.5</v>
      </c>
      <c r="Q566" s="8">
        <f t="shared" si="84"/>
        <v>63.774999999999999</v>
      </c>
      <c r="R566" s="8">
        <f t="shared" si="85"/>
        <v>63.375</v>
      </c>
      <c r="S566" s="8">
        <f t="shared" si="86"/>
        <v>68.825000000000003</v>
      </c>
      <c r="T566" s="8">
        <f t="shared" si="87"/>
        <v>64.625</v>
      </c>
      <c r="U566" s="7">
        <f t="shared" si="88"/>
        <v>65.325000000000003</v>
      </c>
      <c r="V566" s="7">
        <f t="shared" si="89"/>
        <v>65.150000000000006</v>
      </c>
    </row>
    <row r="567" spans="1:22" ht="13.5" x14ac:dyDescent="0.25">
      <c r="A567" s="3">
        <f>RSI!A567</f>
        <v>43129</v>
      </c>
      <c r="B567" s="2">
        <f>RSI!B567</f>
        <v>4.7506000000000004</v>
      </c>
      <c r="C567" s="2">
        <f>RSI!I567</f>
        <v>63.25874371507846</v>
      </c>
      <c r="D567" s="2">
        <f>MACD!E567</f>
        <v>-6.7529779706963389E-2</v>
      </c>
      <c r="E567" s="2">
        <f>MACD!F567</f>
        <v>6.327597800026491E-2</v>
      </c>
      <c r="F567" s="2">
        <f>'Moving Avg'!D567</f>
        <v>4.6343399999999999</v>
      </c>
      <c r="G567" s="2">
        <f>'Moving Avg'!F567</f>
        <v>4.4241850000000005</v>
      </c>
      <c r="H567" s="2">
        <f>'Moving Avg'!G567</f>
        <v>4.3131899999999996</v>
      </c>
      <c r="I567" s="2">
        <f>'Moving Avg'!H567</f>
        <v>4.0350669999999971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  <c r="M567" s="7">
        <f t="shared" si="80"/>
        <v>25</v>
      </c>
      <c r="N567" s="7">
        <f t="shared" si="81"/>
        <v>100</v>
      </c>
      <c r="O567" s="7">
        <f t="shared" si="82"/>
        <v>50</v>
      </c>
      <c r="P567" s="7">
        <f t="shared" si="83"/>
        <v>83.5</v>
      </c>
      <c r="Q567" s="8">
        <f t="shared" si="84"/>
        <v>63.774999999999999</v>
      </c>
      <c r="R567" s="8">
        <f t="shared" si="85"/>
        <v>63.375</v>
      </c>
      <c r="S567" s="8">
        <f t="shared" si="86"/>
        <v>68.825000000000003</v>
      </c>
      <c r="T567" s="8">
        <f t="shared" si="87"/>
        <v>64.625</v>
      </c>
      <c r="U567" s="7">
        <f t="shared" si="88"/>
        <v>65.325000000000003</v>
      </c>
      <c r="V567" s="7">
        <f t="shared" si="89"/>
        <v>65.150000000000006</v>
      </c>
    </row>
    <row r="568" spans="1:22" ht="13.5" x14ac:dyDescent="0.25">
      <c r="A568" s="3">
        <f>RSI!A568</f>
        <v>43130</v>
      </c>
      <c r="B568" s="2">
        <f>RSI!B568</f>
        <v>4.6947000000000001</v>
      </c>
      <c r="C568" s="2">
        <f>RSI!I568</f>
        <v>60.196701740853115</v>
      </c>
      <c r="D568" s="2">
        <f>MACD!E568</f>
        <v>-0.10066818593108096</v>
      </c>
      <c r="E568" s="2">
        <f>MACD!F568</f>
        <v>3.0487145213995738E-2</v>
      </c>
      <c r="F568" s="2">
        <f>'Moving Avg'!D568</f>
        <v>4.6824000000000003</v>
      </c>
      <c r="G568" s="2">
        <f>'Moving Avg'!F568</f>
        <v>4.428375</v>
      </c>
      <c r="H568" s="2">
        <f>'Moving Avg'!G568</f>
        <v>4.3305159999999994</v>
      </c>
      <c r="I568" s="2">
        <f>'Moving Avg'!H568</f>
        <v>4.0368099999999973</v>
      </c>
      <c r="J568" s="5" t="str">
        <f>OBV!F568</f>
        <v>BULLISH</v>
      </c>
      <c r="K568" s="5" t="str">
        <f>OBV!G568</f>
        <v>NEUTRAL</v>
      </c>
      <c r="L568" s="5" t="str">
        <f>OBV!H568</f>
        <v>CONFIRMED BULLISH</v>
      </c>
      <c r="M568" s="7">
        <f t="shared" si="80"/>
        <v>25</v>
      </c>
      <c r="N568" s="7">
        <f t="shared" si="81"/>
        <v>100</v>
      </c>
      <c r="O568" s="7">
        <f t="shared" si="82"/>
        <v>50</v>
      </c>
      <c r="P568" s="7">
        <f t="shared" si="83"/>
        <v>83.5</v>
      </c>
      <c r="Q568" s="8">
        <f t="shared" si="84"/>
        <v>63.774999999999999</v>
      </c>
      <c r="R568" s="8">
        <f t="shared" si="85"/>
        <v>63.375</v>
      </c>
      <c r="S568" s="8">
        <f t="shared" si="86"/>
        <v>68.825000000000003</v>
      </c>
      <c r="T568" s="8">
        <f t="shared" si="87"/>
        <v>64.625</v>
      </c>
      <c r="U568" s="7">
        <f t="shared" si="88"/>
        <v>65.325000000000003</v>
      </c>
      <c r="V568" s="7">
        <f t="shared" si="89"/>
        <v>65.150000000000006</v>
      </c>
    </row>
    <row r="569" spans="1:22" ht="13.5" x14ac:dyDescent="0.25">
      <c r="A569" s="3">
        <f>RSI!A569</f>
        <v>43131</v>
      </c>
      <c r="B569" s="2">
        <f>RSI!B569</f>
        <v>4.6947000000000001</v>
      </c>
      <c r="C569" s="2">
        <f>RSI!I569</f>
        <v>60.196701740853115</v>
      </c>
      <c r="D569" s="2">
        <f>MACD!E569</f>
        <v>-0.1343775562100209</v>
      </c>
      <c r="E569" s="2">
        <f>MACD!F569</f>
        <v>-2.4857950708075914E-3</v>
      </c>
      <c r="F569" s="2">
        <f>'Moving Avg'!D569</f>
        <v>4.7260000000000009</v>
      </c>
      <c r="G569" s="2">
        <f>'Moving Avg'!F569</f>
        <v>4.4395550000000004</v>
      </c>
      <c r="H569" s="2">
        <f>'Moving Avg'!G569</f>
        <v>4.3477300000000003</v>
      </c>
      <c r="I569" s="2">
        <f>'Moving Avg'!H569</f>
        <v>4.038574999999998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  <c r="M569" s="7">
        <f t="shared" si="80"/>
        <v>25</v>
      </c>
      <c r="N569" s="7">
        <f t="shared" si="81"/>
        <v>100</v>
      </c>
      <c r="O569" s="7">
        <f t="shared" si="82"/>
        <v>50</v>
      </c>
      <c r="P569" s="7">
        <f t="shared" si="83"/>
        <v>83.5</v>
      </c>
      <c r="Q569" s="8">
        <f t="shared" si="84"/>
        <v>63.774999999999999</v>
      </c>
      <c r="R569" s="8">
        <f t="shared" si="85"/>
        <v>63.375</v>
      </c>
      <c r="S569" s="8">
        <f t="shared" si="86"/>
        <v>68.825000000000003</v>
      </c>
      <c r="T569" s="8">
        <f t="shared" si="87"/>
        <v>64.625</v>
      </c>
      <c r="U569" s="7">
        <f t="shared" si="88"/>
        <v>65.325000000000003</v>
      </c>
      <c r="V569" s="7">
        <f t="shared" si="89"/>
        <v>65.150000000000006</v>
      </c>
    </row>
    <row r="570" spans="1:22" ht="13.5" x14ac:dyDescent="0.25">
      <c r="A570" s="3">
        <f>RSI!A570</f>
        <v>43132</v>
      </c>
      <c r="B570" s="2">
        <f>RSI!B570</f>
        <v>4.5829000000000004</v>
      </c>
      <c r="C570" s="2">
        <f>RSI!I570</f>
        <v>54.120254021918754</v>
      </c>
      <c r="D570" s="2">
        <f>MACD!E570</f>
        <v>-0.13266464054582894</v>
      </c>
      <c r="E570" s="2">
        <f>MACD!F570</f>
        <v>-2.852156416581186E-2</v>
      </c>
      <c r="F570" s="2">
        <f>'Moving Avg'!D570</f>
        <v>4.6935799999999999</v>
      </c>
      <c r="G570" s="2">
        <f>'Moving Avg'!F570</f>
        <v>4.4552050000000003</v>
      </c>
      <c r="H570" s="2">
        <f>'Moving Avg'!G570</f>
        <v>4.3627080000000005</v>
      </c>
      <c r="I570" s="2">
        <f>'Moving Avg'!H570</f>
        <v>4.0404019999999976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  <c r="M570" s="7">
        <f t="shared" si="80"/>
        <v>25</v>
      </c>
      <c r="N570" s="7">
        <f t="shared" si="81"/>
        <v>100</v>
      </c>
      <c r="O570" s="7">
        <f t="shared" si="82"/>
        <v>50</v>
      </c>
      <c r="P570" s="7">
        <f t="shared" si="83"/>
        <v>16.5</v>
      </c>
      <c r="Q570" s="8">
        <f t="shared" si="84"/>
        <v>53.725000000000001</v>
      </c>
      <c r="R570" s="8">
        <f t="shared" si="85"/>
        <v>46.625</v>
      </c>
      <c r="S570" s="8">
        <f t="shared" si="86"/>
        <v>38.674999999999997</v>
      </c>
      <c r="T570" s="8">
        <f t="shared" si="87"/>
        <v>47.875</v>
      </c>
      <c r="U570" s="7">
        <f t="shared" si="88"/>
        <v>46.341666666666661</v>
      </c>
      <c r="V570" s="7">
        <f t="shared" si="89"/>
        <v>46.724999999999994</v>
      </c>
    </row>
    <row r="571" spans="1:22" ht="13.5" x14ac:dyDescent="0.25">
      <c r="A571" s="3">
        <f>RSI!A571</f>
        <v>43133</v>
      </c>
      <c r="B571" s="2">
        <f>RSI!B571</f>
        <v>4.6890999999999998</v>
      </c>
      <c r="C571" s="2">
        <f>RSI!I571</f>
        <v>58.414495302471458</v>
      </c>
      <c r="D571" s="2">
        <f>MACD!E571</f>
        <v>-0.13098854262606707</v>
      </c>
      <c r="E571" s="2">
        <f>MACD!F571</f>
        <v>-4.9014959857862903E-2</v>
      </c>
      <c r="F571" s="2">
        <f>'Moving Avg'!D571</f>
        <v>4.6824000000000003</v>
      </c>
      <c r="G571" s="2">
        <f>'Moving Avg'!F571</f>
        <v>4.4800749999999994</v>
      </c>
      <c r="H571" s="2">
        <f>'Moving Avg'!G571</f>
        <v>4.37981</v>
      </c>
      <c r="I571" s="2">
        <f>'Moving Avg'!H571</f>
        <v>4.0427819999999981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  <c r="M571" s="7">
        <f t="shared" si="80"/>
        <v>25</v>
      </c>
      <c r="N571" s="7">
        <f t="shared" si="81"/>
        <v>100</v>
      </c>
      <c r="O571" s="7">
        <f t="shared" si="82"/>
        <v>50</v>
      </c>
      <c r="P571" s="7">
        <f t="shared" si="83"/>
        <v>16.5</v>
      </c>
      <c r="Q571" s="8">
        <f t="shared" si="84"/>
        <v>53.725000000000001</v>
      </c>
      <c r="R571" s="8">
        <f t="shared" si="85"/>
        <v>46.625</v>
      </c>
      <c r="S571" s="8">
        <f t="shared" si="86"/>
        <v>38.674999999999997</v>
      </c>
      <c r="T571" s="8">
        <f t="shared" si="87"/>
        <v>47.875</v>
      </c>
      <c r="U571" s="7">
        <f t="shared" si="88"/>
        <v>46.341666666666661</v>
      </c>
      <c r="V571" s="7">
        <f t="shared" si="89"/>
        <v>46.724999999999994</v>
      </c>
    </row>
    <row r="572" spans="1:22" ht="13.5" x14ac:dyDescent="0.25">
      <c r="A572" s="3">
        <f>RSI!A572</f>
        <v>43136</v>
      </c>
      <c r="B572" s="2">
        <f>RSI!B572</f>
        <v>4.6387999999999998</v>
      </c>
      <c r="C572" s="2">
        <f>RSI!I572</f>
        <v>55.752788683303663</v>
      </c>
      <c r="D572" s="2">
        <f>MACD!E572</f>
        <v>-0.14412563351370533</v>
      </c>
      <c r="E572" s="2">
        <f>MACD!F572</f>
        <v>-6.8037094589031399E-2</v>
      </c>
      <c r="F572" s="2">
        <f>'Moving Avg'!D572</f>
        <v>4.6600400000000004</v>
      </c>
      <c r="G572" s="2">
        <f>'Moving Avg'!F572</f>
        <v>4.4901349999999995</v>
      </c>
      <c r="H572" s="2">
        <f>'Moving Avg'!G572</f>
        <v>4.3957939999999995</v>
      </c>
      <c r="I572" s="2">
        <f>'Moving Avg'!H572</f>
        <v>4.0447334999999978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100</v>
      </c>
      <c r="O572" s="7">
        <f t="shared" si="82"/>
        <v>50</v>
      </c>
      <c r="P572" s="7">
        <f t="shared" si="83"/>
        <v>16.5</v>
      </c>
      <c r="Q572" s="8">
        <f t="shared" si="84"/>
        <v>53.725000000000001</v>
      </c>
      <c r="R572" s="8">
        <f t="shared" si="85"/>
        <v>46.625</v>
      </c>
      <c r="S572" s="8">
        <f t="shared" si="86"/>
        <v>38.674999999999997</v>
      </c>
      <c r="T572" s="8">
        <f t="shared" si="87"/>
        <v>47.875</v>
      </c>
      <c r="U572" s="7">
        <f t="shared" si="88"/>
        <v>46.341666666666661</v>
      </c>
      <c r="V572" s="7">
        <f t="shared" si="89"/>
        <v>46.724999999999994</v>
      </c>
    </row>
    <row r="573" spans="1:22" ht="13.5" x14ac:dyDescent="0.25">
      <c r="A573" s="3">
        <f>RSI!A573</f>
        <v>43137</v>
      </c>
      <c r="B573" s="2">
        <f>RSI!B573</f>
        <v>4.4654999999999996</v>
      </c>
      <c r="C573" s="2">
        <f>RSI!I573</f>
        <v>47.690049836884107</v>
      </c>
      <c r="D573" s="2">
        <f>MACD!E573</f>
        <v>-0.12850739265913536</v>
      </c>
      <c r="E573" s="2">
        <f>MACD!F573</f>
        <v>-8.0131154203052196E-2</v>
      </c>
      <c r="F573" s="2">
        <f>'Moving Avg'!D573</f>
        <v>4.6141999999999994</v>
      </c>
      <c r="G573" s="2">
        <f>'Moving Avg'!F573</f>
        <v>4.4968399999999997</v>
      </c>
      <c r="H573" s="2">
        <f>'Moving Avg'!G573</f>
        <v>4.4083119999999996</v>
      </c>
      <c r="I573" s="2">
        <f>'Moving Avg'!H573</f>
        <v>4.0457294999999984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0"/>
        <v>25</v>
      </c>
      <c r="N573" s="7">
        <f t="shared" si="81"/>
        <v>100</v>
      </c>
      <c r="O573" s="7">
        <f t="shared" si="82"/>
        <v>50</v>
      </c>
      <c r="P573" s="7">
        <f t="shared" si="83"/>
        <v>16.5</v>
      </c>
      <c r="Q573" s="8">
        <f t="shared" si="84"/>
        <v>53.725000000000001</v>
      </c>
      <c r="R573" s="8">
        <f t="shared" si="85"/>
        <v>46.625</v>
      </c>
      <c r="S573" s="8">
        <f t="shared" si="86"/>
        <v>38.674999999999997</v>
      </c>
      <c r="T573" s="8">
        <f t="shared" si="87"/>
        <v>47.875</v>
      </c>
      <c r="U573" s="7">
        <f t="shared" si="88"/>
        <v>46.341666666666661</v>
      </c>
      <c r="V573" s="7">
        <f t="shared" si="89"/>
        <v>46.724999999999994</v>
      </c>
    </row>
    <row r="574" spans="1:22" ht="13.5" x14ac:dyDescent="0.25">
      <c r="A574" s="3">
        <f>RSI!A574</f>
        <v>43138</v>
      </c>
      <c r="B574" s="2">
        <f>RSI!B574</f>
        <v>4.3593999999999999</v>
      </c>
      <c r="C574" s="2">
        <f>RSI!I574</f>
        <v>43.538668348680091</v>
      </c>
      <c r="D574" s="2">
        <f>MACD!E574</f>
        <v>-0.10364287469433986</v>
      </c>
      <c r="E574" s="2">
        <f>MACD!F574</f>
        <v>-8.4833498301309734E-2</v>
      </c>
      <c r="F574" s="2">
        <f>'Moving Avg'!D574</f>
        <v>4.5471400000000006</v>
      </c>
      <c r="G574" s="2">
        <f>'Moving Avg'!F574</f>
        <v>4.4976799999999999</v>
      </c>
      <c r="H574" s="2">
        <f>'Moving Avg'!G574</f>
        <v>4.4189319999999999</v>
      </c>
      <c r="I574" s="2">
        <f>'Moving Avg'!H574</f>
        <v>4.0464609999999981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  <c r="M574" s="7">
        <f t="shared" si="80"/>
        <v>25</v>
      </c>
      <c r="N574" s="7">
        <f t="shared" si="81"/>
        <v>45</v>
      </c>
      <c r="O574" s="7">
        <f t="shared" si="82"/>
        <v>50</v>
      </c>
      <c r="P574" s="7">
        <f t="shared" si="83"/>
        <v>33</v>
      </c>
      <c r="Q574" s="8">
        <f t="shared" si="84"/>
        <v>36.950000000000003</v>
      </c>
      <c r="R574" s="8">
        <f t="shared" si="85"/>
        <v>39.75</v>
      </c>
      <c r="S574" s="8">
        <f t="shared" si="86"/>
        <v>37.85</v>
      </c>
      <c r="T574" s="8">
        <f t="shared" si="87"/>
        <v>38.25</v>
      </c>
      <c r="U574" s="7">
        <f t="shared" si="88"/>
        <v>38.183333333333337</v>
      </c>
      <c r="V574" s="7">
        <f t="shared" si="89"/>
        <v>38.200000000000003</v>
      </c>
    </row>
    <row r="575" spans="1:22" ht="13.5" x14ac:dyDescent="0.25">
      <c r="A575" s="3">
        <f>RSI!A575</f>
        <v>43139</v>
      </c>
      <c r="B575" s="2">
        <f>RSI!B575</f>
        <v>4.4097</v>
      </c>
      <c r="C575" s="2">
        <f>RSI!I575</f>
        <v>45.94119701151039</v>
      </c>
      <c r="D575" s="2">
        <f>MACD!E575</f>
        <v>-4.4093262332243199E-2</v>
      </c>
      <c r="E575" s="2">
        <f>MACD!F575</f>
        <v>-7.668545110749643E-2</v>
      </c>
      <c r="F575" s="2">
        <f>'Moving Avg'!D575</f>
        <v>4.5125000000000002</v>
      </c>
      <c r="G575" s="2">
        <f>'Moving Avg'!F575</f>
        <v>4.501595</v>
      </c>
      <c r="H575" s="2">
        <f>'Moving Avg'!G575</f>
        <v>4.4305579999999996</v>
      </c>
      <c r="I575" s="2">
        <f>'Moving Avg'!H575</f>
        <v>4.0472224999999984</v>
      </c>
      <c r="J575" s="5" t="str">
        <f>OBV!F575</f>
        <v>BEARISH</v>
      </c>
      <c r="K575" s="5" t="str">
        <f>OBV!G575</f>
        <v>STRONG</v>
      </c>
      <c r="L575" s="5" t="str">
        <f>OBV!H575</f>
        <v>CONFIRMED BEARISH</v>
      </c>
      <c r="M575" s="7">
        <f t="shared" si="80"/>
        <v>25</v>
      </c>
      <c r="N575" s="7">
        <f t="shared" si="81"/>
        <v>0</v>
      </c>
      <c r="O575" s="7">
        <f t="shared" si="82"/>
        <v>50</v>
      </c>
      <c r="P575" s="7">
        <f t="shared" si="83"/>
        <v>33</v>
      </c>
      <c r="Q575" s="8">
        <f t="shared" si="84"/>
        <v>21.2</v>
      </c>
      <c r="R575" s="8">
        <f t="shared" si="85"/>
        <v>30.75</v>
      </c>
      <c r="S575" s="8">
        <f t="shared" si="86"/>
        <v>31.1</v>
      </c>
      <c r="T575" s="8">
        <f t="shared" si="87"/>
        <v>27</v>
      </c>
      <c r="U575" s="7">
        <f t="shared" si="88"/>
        <v>27.683333333333337</v>
      </c>
      <c r="V575" s="7">
        <f t="shared" si="89"/>
        <v>27.512500000000003</v>
      </c>
    </row>
    <row r="576" spans="1:22" ht="13.5" x14ac:dyDescent="0.25">
      <c r="A576" s="3">
        <f>RSI!A576</f>
        <v>43140</v>
      </c>
      <c r="B576" s="2">
        <f>RSI!B576</f>
        <v>4.3090999999999999</v>
      </c>
      <c r="C576" s="2">
        <f>RSI!I576</f>
        <v>42.084184434325778</v>
      </c>
      <c r="D576" s="2">
        <f>MACD!E576</f>
        <v>1.4337838661790059E-2</v>
      </c>
      <c r="E576" s="2">
        <f>MACD!F576</f>
        <v>-5.8480793153639139E-2</v>
      </c>
      <c r="F576" s="2">
        <f>'Moving Avg'!D576</f>
        <v>4.4365000000000006</v>
      </c>
      <c r="G576" s="2">
        <f>'Moving Avg'!F576</f>
        <v>4.5055099999999992</v>
      </c>
      <c r="H576" s="2">
        <f>'Moving Avg'!G576</f>
        <v>4.4400599999999999</v>
      </c>
      <c r="I576" s="2">
        <f>'Moving Avg'!H576</f>
        <v>4.0474809999999977</v>
      </c>
      <c r="J576" s="5" t="str">
        <f>OBV!F576</f>
        <v>BEARISH</v>
      </c>
      <c r="K576" s="5" t="str">
        <f>OBV!G576</f>
        <v>STRONG</v>
      </c>
      <c r="L576" s="5" t="str">
        <f>OBV!H576</f>
        <v>CONFIRMED BEARISH</v>
      </c>
      <c r="M576" s="7">
        <f t="shared" si="80"/>
        <v>25</v>
      </c>
      <c r="N576" s="7">
        <f t="shared" si="81"/>
        <v>0</v>
      </c>
      <c r="O576" s="7">
        <f t="shared" si="82"/>
        <v>50</v>
      </c>
      <c r="P576" s="7">
        <f t="shared" si="83"/>
        <v>33</v>
      </c>
      <c r="Q576" s="8">
        <f t="shared" si="84"/>
        <v>21.2</v>
      </c>
      <c r="R576" s="8">
        <f t="shared" si="85"/>
        <v>30.75</v>
      </c>
      <c r="S576" s="8">
        <f t="shared" si="86"/>
        <v>31.1</v>
      </c>
      <c r="T576" s="8">
        <f t="shared" si="87"/>
        <v>27</v>
      </c>
      <c r="U576" s="7">
        <f t="shared" si="88"/>
        <v>27.683333333333337</v>
      </c>
      <c r="V576" s="7">
        <f t="shared" si="89"/>
        <v>27.512500000000003</v>
      </c>
    </row>
    <row r="577" spans="1:22" ht="13.5" x14ac:dyDescent="0.25">
      <c r="A577" s="3">
        <f>RSI!A577</f>
        <v>43143</v>
      </c>
      <c r="B577" s="2">
        <f>RSI!B577</f>
        <v>4.3761000000000001</v>
      </c>
      <c r="C577" s="2">
        <f>RSI!I577</f>
        <v>45.373557786650672</v>
      </c>
      <c r="D577" s="2">
        <f>MACD!E577</f>
        <v>6.0819893985756046E-2</v>
      </c>
      <c r="E577" s="2">
        <f>MACD!F577</f>
        <v>-3.4620655725760105E-2</v>
      </c>
      <c r="F577" s="2">
        <f>'Moving Avg'!D577</f>
        <v>4.3839600000000001</v>
      </c>
      <c r="G577" s="2">
        <f>'Moving Avg'!F577</f>
        <v>4.5096999999999996</v>
      </c>
      <c r="H577" s="2">
        <f>'Moving Avg'!G577</f>
        <v>4.45146</v>
      </c>
      <c r="I577" s="2">
        <f>'Moving Avg'!H577</f>
        <v>4.0480744999999976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  <c r="M577" s="7">
        <f t="shared" si="80"/>
        <v>25</v>
      </c>
      <c r="N577" s="7">
        <f t="shared" si="81"/>
        <v>0</v>
      </c>
      <c r="O577" s="7">
        <f t="shared" si="82"/>
        <v>50</v>
      </c>
      <c r="P577" s="7">
        <f t="shared" si="83"/>
        <v>16.5</v>
      </c>
      <c r="Q577" s="8">
        <f t="shared" si="84"/>
        <v>18.725000000000001</v>
      </c>
      <c r="R577" s="8">
        <f t="shared" si="85"/>
        <v>26.625</v>
      </c>
      <c r="S577" s="8">
        <f t="shared" si="86"/>
        <v>23.675000000000001</v>
      </c>
      <c r="T577" s="8">
        <f t="shared" si="87"/>
        <v>22.875</v>
      </c>
      <c r="U577" s="7">
        <f t="shared" si="88"/>
        <v>23.008333333333336</v>
      </c>
      <c r="V577" s="7">
        <f t="shared" si="89"/>
        <v>22.975000000000001</v>
      </c>
    </row>
    <row r="578" spans="1:22" ht="13.5" x14ac:dyDescent="0.25">
      <c r="A578" s="3">
        <f>RSI!A578</f>
        <v>43144</v>
      </c>
      <c r="B578" s="2">
        <f>RSI!B578</f>
        <v>4.3761000000000001</v>
      </c>
      <c r="C578" s="2">
        <f>RSI!I578</f>
        <v>45.373557786650672</v>
      </c>
      <c r="D578" s="2">
        <f>MACD!E578</f>
        <v>9.2212160761105721E-2</v>
      </c>
      <c r="E578" s="2">
        <f>MACD!F578</f>
        <v>-9.2540924283869425E-3</v>
      </c>
      <c r="F578" s="2">
        <f>'Moving Avg'!D578</f>
        <v>4.3660800000000002</v>
      </c>
      <c r="G578" s="2">
        <f>'Moving Avg'!F578</f>
        <v>4.5138899999999991</v>
      </c>
      <c r="H578" s="2">
        <f>'Moving Avg'!G578</f>
        <v>4.4627500000000007</v>
      </c>
      <c r="I578" s="2">
        <f>'Moving Avg'!H578</f>
        <v>4.0488894999999987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16.5</v>
      </c>
      <c r="Q578" s="8">
        <f t="shared" si="84"/>
        <v>18.725000000000001</v>
      </c>
      <c r="R578" s="8">
        <f t="shared" si="85"/>
        <v>26.625</v>
      </c>
      <c r="S578" s="8">
        <f t="shared" si="86"/>
        <v>23.675000000000001</v>
      </c>
      <c r="T578" s="8">
        <f t="shared" si="87"/>
        <v>22.875</v>
      </c>
      <c r="U578" s="7">
        <f t="shared" si="88"/>
        <v>23.008333333333336</v>
      </c>
      <c r="V578" s="7">
        <f t="shared" si="89"/>
        <v>22.975000000000001</v>
      </c>
    </row>
    <row r="579" spans="1:22" ht="13.5" x14ac:dyDescent="0.25">
      <c r="A579" s="3">
        <f>RSI!A579</f>
        <v>43145</v>
      </c>
      <c r="B579" s="2">
        <f>RSI!B579</f>
        <v>4.2587999999999999</v>
      </c>
      <c r="C579" s="2">
        <f>RSI!I579</f>
        <v>40.68206009903048</v>
      </c>
      <c r="D579" s="2">
        <f>MACD!E579</f>
        <v>0.1280760488527779</v>
      </c>
      <c r="E579" s="2">
        <f>MACD!F579</f>
        <v>1.8211935827846026E-2</v>
      </c>
      <c r="F579" s="2">
        <f>'Moving Avg'!D579</f>
        <v>4.3459599999999998</v>
      </c>
      <c r="G579" s="2">
        <f>'Moving Avg'!F579</f>
        <v>4.5136149999999997</v>
      </c>
      <c r="H579" s="2">
        <f>'Moving Avg'!G579</f>
        <v>4.4715820000000006</v>
      </c>
      <c r="I579" s="2">
        <f>'Moving Avg'!H579</f>
        <v>4.0491179999999982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  <c r="M579" s="7">
        <f t="shared" si="90"/>
        <v>25</v>
      </c>
      <c r="N579" s="7">
        <f t="shared" si="91"/>
        <v>0</v>
      </c>
      <c r="O579" s="7">
        <f t="shared" si="92"/>
        <v>50</v>
      </c>
      <c r="P579" s="7">
        <f t="shared" si="93"/>
        <v>66.5</v>
      </c>
      <c r="Q579" s="8">
        <f t="shared" ref="Q579:Q642" si="94">0.35*M579+N579*0.35+O579*0.15+P579*0.15</f>
        <v>26.225000000000001</v>
      </c>
      <c r="R579" s="8">
        <f t="shared" ref="R579:R642" si="95">M579*0.2+N579*0.2+O579*0.35+P579*0.25</f>
        <v>39.125</v>
      </c>
      <c r="S579" s="8">
        <f t="shared" ref="S579:S642" si="96">M579*0.15+N579*0.15+O579*0.25+P579*0.45</f>
        <v>46.174999999999997</v>
      </c>
      <c r="T579" s="8">
        <f t="shared" ref="T579:T642" si="97">0.25*SUM(M579:P579)</f>
        <v>35.375</v>
      </c>
      <c r="U579" s="7">
        <f t="shared" ref="U579:U642" si="98">SUM(Q579:S579)/3</f>
        <v>37.174999999999997</v>
      </c>
      <c r="V579" s="7">
        <f t="shared" ref="V579:V642" si="99">SUM(Q579:T579)/4</f>
        <v>36.724999999999994</v>
      </c>
    </row>
    <row r="580" spans="1:22" ht="13.5" x14ac:dyDescent="0.25">
      <c r="A580" s="3">
        <f>RSI!A580</f>
        <v>43146</v>
      </c>
      <c r="B580" s="2">
        <f>RSI!B580</f>
        <v>4.1917</v>
      </c>
      <c r="C580" s="2">
        <f>RSI!I580</f>
        <v>38.245916224794279</v>
      </c>
      <c r="D580" s="2">
        <f>MACD!E580</f>
        <v>0.14745287229949611</v>
      </c>
      <c r="E580" s="2">
        <f>MACD!F580</f>
        <v>4.406012312217604E-2</v>
      </c>
      <c r="F580" s="2">
        <f>'Moving Avg'!D580</f>
        <v>4.3023600000000002</v>
      </c>
      <c r="G580" s="2">
        <f>'Moving Avg'!F580</f>
        <v>4.5024399999999991</v>
      </c>
      <c r="H580" s="2">
        <f>'Moving Avg'!G580</f>
        <v>4.4789599999999998</v>
      </c>
      <c r="I580" s="2">
        <f>'Moving Avg'!H580</f>
        <v>4.0490334999999984</v>
      </c>
      <c r="J580" s="5" t="str">
        <f>OBV!F580</f>
        <v>BEARISH</v>
      </c>
      <c r="K580" s="5" t="str">
        <f>OBV!G580</f>
        <v>NEUTRAL</v>
      </c>
      <c r="L580" s="5" t="str">
        <f>OBV!H580</f>
        <v>CONFIRMED BEARISH</v>
      </c>
      <c r="M580" s="7">
        <f t="shared" si="90"/>
        <v>25</v>
      </c>
      <c r="N580" s="7">
        <f t="shared" si="91"/>
        <v>0</v>
      </c>
      <c r="O580" s="7">
        <f t="shared" si="92"/>
        <v>50</v>
      </c>
      <c r="P580" s="7">
        <f t="shared" si="93"/>
        <v>16.5</v>
      </c>
      <c r="Q580" s="8">
        <f t="shared" si="94"/>
        <v>18.725000000000001</v>
      </c>
      <c r="R580" s="8">
        <f t="shared" si="95"/>
        <v>26.625</v>
      </c>
      <c r="S580" s="8">
        <f t="shared" si="96"/>
        <v>23.675000000000001</v>
      </c>
      <c r="T580" s="8">
        <f t="shared" si="97"/>
        <v>22.875</v>
      </c>
      <c r="U580" s="7">
        <f t="shared" si="98"/>
        <v>23.008333333333336</v>
      </c>
      <c r="V580" s="7">
        <f t="shared" si="99"/>
        <v>22.975000000000001</v>
      </c>
    </row>
    <row r="581" spans="1:22" ht="13.5" x14ac:dyDescent="0.25">
      <c r="A581" s="3">
        <f>RSI!A581</f>
        <v>43147</v>
      </c>
      <c r="B581" s="2">
        <f>RSI!B581</f>
        <v>4.1917</v>
      </c>
      <c r="C581" s="2">
        <f>RSI!I581</f>
        <v>38.245916224794279</v>
      </c>
      <c r="D581" s="2">
        <f>MACD!E581</f>
        <v>0.18175035081416802</v>
      </c>
      <c r="E581" s="2">
        <f>MACD!F581</f>
        <v>7.1598168660574446E-2</v>
      </c>
      <c r="F581" s="2">
        <f>'Moving Avg'!D581</f>
        <v>4.27888</v>
      </c>
      <c r="G581" s="2">
        <f>'Moving Avg'!F581</f>
        <v>4.4884699999999986</v>
      </c>
      <c r="H581" s="2">
        <f>'Moving Avg'!G581</f>
        <v>4.4817540000000005</v>
      </c>
      <c r="I581" s="2">
        <f>'Moving Avg'!H581</f>
        <v>4.0493034999999979</v>
      </c>
      <c r="J581" s="5" t="str">
        <f>OBV!F581</f>
        <v>BEARISH</v>
      </c>
      <c r="K581" s="5" t="str">
        <f>OBV!G581</f>
        <v>NEUTRAL</v>
      </c>
      <c r="L581" s="5" t="str">
        <f>OBV!H581</f>
        <v>CONFIRMED BEARISH</v>
      </c>
      <c r="M581" s="7">
        <f t="shared" si="90"/>
        <v>25</v>
      </c>
      <c r="N581" s="7">
        <f t="shared" si="91"/>
        <v>0</v>
      </c>
      <c r="O581" s="7">
        <f t="shared" si="92"/>
        <v>50</v>
      </c>
      <c r="P581" s="7">
        <f t="shared" si="93"/>
        <v>16.5</v>
      </c>
      <c r="Q581" s="8">
        <f t="shared" si="94"/>
        <v>18.725000000000001</v>
      </c>
      <c r="R581" s="8">
        <f t="shared" si="95"/>
        <v>26.625</v>
      </c>
      <c r="S581" s="8">
        <f t="shared" si="96"/>
        <v>23.675000000000001</v>
      </c>
      <c r="T581" s="8">
        <f t="shared" si="97"/>
        <v>22.875</v>
      </c>
      <c r="U581" s="7">
        <f t="shared" si="98"/>
        <v>23.008333333333336</v>
      </c>
      <c r="V581" s="7">
        <f t="shared" si="99"/>
        <v>22.975000000000001</v>
      </c>
    </row>
    <row r="582" spans="1:22" ht="13.5" x14ac:dyDescent="0.25">
      <c r="A582" s="3">
        <f>RSI!A582</f>
        <v>43150</v>
      </c>
      <c r="B582" s="2">
        <f>RSI!B582</f>
        <v>4.1078999999999999</v>
      </c>
      <c r="C582" s="2">
        <f>RSI!I582</f>
        <v>35.193438119416072</v>
      </c>
      <c r="D582" s="2">
        <f>MACD!E582</f>
        <v>0.21068768753290801</v>
      </c>
      <c r="E582" s="2">
        <f>MACD!F582</f>
        <v>9.9416072435041164E-2</v>
      </c>
      <c r="F582" s="2">
        <f>'Moving Avg'!D582</f>
        <v>4.2252400000000003</v>
      </c>
      <c r="G582" s="2">
        <f>'Moving Avg'!F582</f>
        <v>4.4758949999999995</v>
      </c>
      <c r="H582" s="2">
        <f>'Moving Avg'!G582</f>
        <v>4.478402</v>
      </c>
      <c r="I582" s="2">
        <f>'Moving Avg'!H582</f>
        <v>4.0492209999999975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33</v>
      </c>
      <c r="Q582" s="8">
        <f t="shared" si="94"/>
        <v>21.2</v>
      </c>
      <c r="R582" s="8">
        <f t="shared" si="95"/>
        <v>30.75</v>
      </c>
      <c r="S582" s="8">
        <f t="shared" si="96"/>
        <v>31.1</v>
      </c>
      <c r="T582" s="8">
        <f t="shared" si="97"/>
        <v>27</v>
      </c>
      <c r="U582" s="7">
        <f t="shared" si="98"/>
        <v>27.683333333333337</v>
      </c>
      <c r="V582" s="7">
        <f t="shared" si="99"/>
        <v>27.512500000000003</v>
      </c>
    </row>
    <row r="583" spans="1:22" ht="13.5" x14ac:dyDescent="0.25">
      <c r="A583" s="3">
        <f>RSI!A583</f>
        <v>43151</v>
      </c>
      <c r="B583" s="2">
        <f>RSI!B583</f>
        <v>4.0128000000000004</v>
      </c>
      <c r="C583" s="2">
        <f>RSI!I583</f>
        <v>32.065706484480117</v>
      </c>
      <c r="D583" s="2">
        <f>MACD!E583</f>
        <v>0.21739143923525006</v>
      </c>
      <c r="E583" s="2">
        <f>MACD!F583</f>
        <v>0.12301114579508296</v>
      </c>
      <c r="F583" s="2">
        <f>'Moving Avg'!D583</f>
        <v>4.1525800000000004</v>
      </c>
      <c r="G583" s="2">
        <f>'Moving Avg'!F583</f>
        <v>4.4538150000000005</v>
      </c>
      <c r="H583" s="2">
        <f>'Moving Avg'!G583</f>
        <v>4.4769480000000001</v>
      </c>
      <c r="I583" s="2">
        <f>'Moving Avg'!H583</f>
        <v>4.0486629999999977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33</v>
      </c>
      <c r="Q583" s="8">
        <f t="shared" si="94"/>
        <v>21.2</v>
      </c>
      <c r="R583" s="8">
        <f t="shared" si="95"/>
        <v>30.75</v>
      </c>
      <c r="S583" s="8">
        <f t="shared" si="96"/>
        <v>31.1</v>
      </c>
      <c r="T583" s="8">
        <f t="shared" si="97"/>
        <v>27</v>
      </c>
      <c r="U583" s="7">
        <f t="shared" si="98"/>
        <v>27.683333333333337</v>
      </c>
      <c r="V583" s="7">
        <f t="shared" si="99"/>
        <v>27.512500000000003</v>
      </c>
    </row>
    <row r="584" spans="1:22" ht="13.5" x14ac:dyDescent="0.25">
      <c r="A584" s="3">
        <f>RSI!A584</f>
        <v>43152</v>
      </c>
      <c r="B584" s="2">
        <f>RSI!B584</f>
        <v>4.1246</v>
      </c>
      <c r="C584" s="2">
        <f>RSI!I584</f>
        <v>38.936337217793849</v>
      </c>
      <c r="D584" s="2">
        <f>MACD!E584</f>
        <v>0.20072068698796564</v>
      </c>
      <c r="E584" s="2">
        <f>MACD!F584</f>
        <v>0.1385530540336595</v>
      </c>
      <c r="F584" s="2">
        <f>'Moving Avg'!D584</f>
        <v>4.1257400000000004</v>
      </c>
      <c r="G584" s="2">
        <f>'Moving Avg'!F584</f>
        <v>4.43621</v>
      </c>
      <c r="H584" s="2">
        <f>'Moving Avg'!G584</f>
        <v>4.4776179999999997</v>
      </c>
      <c r="I584" s="2">
        <f>'Moving Avg'!H584</f>
        <v>4.0492629999999972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33</v>
      </c>
      <c r="Q584" s="8">
        <f t="shared" si="94"/>
        <v>21.2</v>
      </c>
      <c r="R584" s="8">
        <f t="shared" si="95"/>
        <v>30.75</v>
      </c>
      <c r="S584" s="8">
        <f t="shared" si="96"/>
        <v>31.1</v>
      </c>
      <c r="T584" s="8">
        <f t="shared" si="97"/>
        <v>27</v>
      </c>
      <c r="U584" s="7">
        <f t="shared" si="98"/>
        <v>27.683333333333337</v>
      </c>
      <c r="V584" s="7">
        <f t="shared" si="99"/>
        <v>27.512500000000003</v>
      </c>
    </row>
    <row r="585" spans="1:22" ht="13.5" x14ac:dyDescent="0.25">
      <c r="A585" s="3">
        <f>RSI!A585</f>
        <v>43153</v>
      </c>
      <c r="B585" s="2">
        <f>RSI!B585</f>
        <v>4.1246</v>
      </c>
      <c r="C585" s="2">
        <f>RSI!I585</f>
        <v>38.936337217793849</v>
      </c>
      <c r="D585" s="2">
        <f>MACD!E585</f>
        <v>0.19578638608780885</v>
      </c>
      <c r="E585" s="2">
        <f>MACD!F585</f>
        <v>0.14999972044448937</v>
      </c>
      <c r="F585" s="2">
        <f>'Moving Avg'!D585</f>
        <v>4.1123200000000004</v>
      </c>
      <c r="G585" s="2">
        <f>'Moving Avg'!F585</f>
        <v>4.4051900000000002</v>
      </c>
      <c r="H585" s="2">
        <f>'Moving Avg'!G585</f>
        <v>4.4785119999999994</v>
      </c>
      <c r="I585" s="2">
        <f>'Moving Avg'!H585</f>
        <v>4.048975999999997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16.5</v>
      </c>
      <c r="Q585" s="8">
        <f t="shared" si="94"/>
        <v>18.725000000000001</v>
      </c>
      <c r="R585" s="8">
        <f t="shared" si="95"/>
        <v>26.625</v>
      </c>
      <c r="S585" s="8">
        <f t="shared" si="96"/>
        <v>23.675000000000001</v>
      </c>
      <c r="T585" s="8">
        <f t="shared" si="97"/>
        <v>22.875</v>
      </c>
      <c r="U585" s="7">
        <f t="shared" si="98"/>
        <v>23.008333333333336</v>
      </c>
      <c r="V585" s="7">
        <f t="shared" si="99"/>
        <v>22.975000000000001</v>
      </c>
    </row>
    <row r="586" spans="1:22" ht="13.5" x14ac:dyDescent="0.25">
      <c r="A586" s="3">
        <f>RSI!A586</f>
        <v>43154</v>
      </c>
      <c r="B586" s="2">
        <f>RSI!B586</f>
        <v>4.024</v>
      </c>
      <c r="C586" s="2">
        <f>RSI!I586</f>
        <v>35.219169173217765</v>
      </c>
      <c r="D586" s="2">
        <f>MACD!E586</f>
        <v>0.18491322856104464</v>
      </c>
      <c r="E586" s="2">
        <f>MACD!F586</f>
        <v>0.15698242206780044</v>
      </c>
      <c r="F586" s="2">
        <f>'Moving Avg'!D586</f>
        <v>4.0787800000000001</v>
      </c>
      <c r="G586" s="2">
        <f>'Moving Avg'!F586</f>
        <v>4.3691399999999998</v>
      </c>
      <c r="H586" s="2">
        <f>'Moving Avg'!G586</f>
        <v>4.4762759999999995</v>
      </c>
      <c r="I586" s="2">
        <f>'Moving Avg'!H586</f>
        <v>4.0491394999999981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16.5</v>
      </c>
      <c r="Q586" s="8">
        <f t="shared" si="94"/>
        <v>18.725000000000001</v>
      </c>
      <c r="R586" s="8">
        <f t="shared" si="95"/>
        <v>26.625</v>
      </c>
      <c r="S586" s="8">
        <f t="shared" si="96"/>
        <v>23.675000000000001</v>
      </c>
      <c r="T586" s="8">
        <f t="shared" si="97"/>
        <v>22.875</v>
      </c>
      <c r="U586" s="7">
        <f t="shared" si="98"/>
        <v>23.008333333333336</v>
      </c>
      <c r="V586" s="7">
        <f t="shared" si="99"/>
        <v>22.975000000000001</v>
      </c>
    </row>
    <row r="587" spans="1:22" ht="13.5" x14ac:dyDescent="0.25">
      <c r="A587" s="3">
        <f>RSI!A587</f>
        <v>43157</v>
      </c>
      <c r="B587" s="2">
        <f>RSI!B587</f>
        <v>3.9121999999999999</v>
      </c>
      <c r="C587" s="2">
        <f>RSI!I587</f>
        <v>31.607740381251062</v>
      </c>
      <c r="D587" s="2">
        <f>MACD!E587</f>
        <v>0.19612527632712951</v>
      </c>
      <c r="E587" s="2">
        <f>MACD!F587</f>
        <v>0.16481099291966628</v>
      </c>
      <c r="F587" s="2">
        <f>'Moving Avg'!D587</f>
        <v>4.0396400000000003</v>
      </c>
      <c r="G587" s="2">
        <f>'Moving Avg'!F587</f>
        <v>4.3272199999999996</v>
      </c>
      <c r="H587" s="2">
        <f>'Moving Avg'!G587</f>
        <v>4.4706859999999997</v>
      </c>
      <c r="I587" s="2">
        <f>'Moving Avg'!H587</f>
        <v>4.0484779999999976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16.5</v>
      </c>
      <c r="Q587" s="8">
        <f t="shared" si="94"/>
        <v>11.225</v>
      </c>
      <c r="R587" s="8">
        <f t="shared" si="95"/>
        <v>9.125</v>
      </c>
      <c r="S587" s="8">
        <f t="shared" si="96"/>
        <v>11.175000000000001</v>
      </c>
      <c r="T587" s="8">
        <f t="shared" si="97"/>
        <v>10.375</v>
      </c>
      <c r="U587" s="7">
        <f t="shared" si="98"/>
        <v>10.508333333333335</v>
      </c>
      <c r="V587" s="7">
        <f t="shared" si="99"/>
        <v>10.475000000000001</v>
      </c>
    </row>
    <row r="588" spans="1:22" ht="13.5" x14ac:dyDescent="0.25">
      <c r="A588" s="3">
        <f>RSI!A588</f>
        <v>43158</v>
      </c>
      <c r="B588" s="2">
        <f>RSI!B588</f>
        <v>3.9121999999999999</v>
      </c>
      <c r="C588" s="2">
        <f>RSI!I588</f>
        <v>31.607740381251062</v>
      </c>
      <c r="D588" s="2">
        <f>MACD!E588</f>
        <v>0.20796120803757034</v>
      </c>
      <c r="E588" s="2">
        <f>MACD!F588</f>
        <v>0.17344103594324708</v>
      </c>
      <c r="F588" s="2">
        <f>'Moving Avg'!D588</f>
        <v>4.0195199999999991</v>
      </c>
      <c r="G588" s="2">
        <f>'Moving Avg'!F588</f>
        <v>4.2880950000000002</v>
      </c>
      <c r="H588" s="2">
        <f>'Moving Avg'!G588</f>
        <v>4.4604019999999993</v>
      </c>
      <c r="I588" s="2">
        <f>'Moving Avg'!H588</f>
        <v>4.0480824999999978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16.5</v>
      </c>
      <c r="Q588" s="8">
        <f t="shared" si="94"/>
        <v>11.225</v>
      </c>
      <c r="R588" s="8">
        <f t="shared" si="95"/>
        <v>9.125</v>
      </c>
      <c r="S588" s="8">
        <f t="shared" si="96"/>
        <v>11.175000000000001</v>
      </c>
      <c r="T588" s="8">
        <f t="shared" si="97"/>
        <v>10.375</v>
      </c>
      <c r="U588" s="7">
        <f t="shared" si="98"/>
        <v>10.508333333333335</v>
      </c>
      <c r="V588" s="7">
        <f t="shared" si="99"/>
        <v>10.475000000000001</v>
      </c>
    </row>
    <row r="589" spans="1:22" ht="13.5" x14ac:dyDescent="0.25">
      <c r="A589" s="3">
        <f>RSI!A589</f>
        <v>43159</v>
      </c>
      <c r="B589" s="2">
        <f>RSI!B589</f>
        <v>3.8563999999999998</v>
      </c>
      <c r="C589" s="2">
        <f>RSI!I589</f>
        <v>29.836761453592715</v>
      </c>
      <c r="D589" s="2">
        <f>MACD!E589</f>
        <v>0.20623823478463876</v>
      </c>
      <c r="E589" s="2">
        <f>MACD!F589</f>
        <v>0.18000047571152544</v>
      </c>
      <c r="F589" s="2">
        <f>'Moving Avg'!D589</f>
        <v>3.9658799999999998</v>
      </c>
      <c r="G589" s="2">
        <f>'Moving Avg'!F589</f>
        <v>4.2461799999999998</v>
      </c>
      <c r="H589" s="2">
        <f>'Moving Avg'!G589</f>
        <v>4.4443060000000001</v>
      </c>
      <c r="I589" s="2">
        <f>'Moving Avg'!H589</f>
        <v>4.047607499999998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  <c r="M589" s="7">
        <f t="shared" si="90"/>
        <v>50</v>
      </c>
      <c r="N589" s="7">
        <f t="shared" si="91"/>
        <v>0</v>
      </c>
      <c r="O589" s="7">
        <f t="shared" si="92"/>
        <v>0</v>
      </c>
      <c r="P589" s="7">
        <f t="shared" si="93"/>
        <v>16.5</v>
      </c>
      <c r="Q589" s="8">
        <f t="shared" si="94"/>
        <v>19.975000000000001</v>
      </c>
      <c r="R589" s="8">
        <f t="shared" si="95"/>
        <v>14.125</v>
      </c>
      <c r="S589" s="8">
        <f t="shared" si="96"/>
        <v>14.925000000000001</v>
      </c>
      <c r="T589" s="8">
        <f t="shared" si="97"/>
        <v>16.625</v>
      </c>
      <c r="U589" s="7">
        <f t="shared" si="98"/>
        <v>16.341666666666669</v>
      </c>
      <c r="V589" s="7">
        <f t="shared" si="99"/>
        <v>16.412500000000001</v>
      </c>
    </row>
    <row r="590" spans="1:22" ht="13.5" x14ac:dyDescent="0.25">
      <c r="A590" s="3">
        <f>RSI!A590</f>
        <v>43160</v>
      </c>
      <c r="B590" s="2">
        <f>RSI!B590</f>
        <v>3.9121999999999999</v>
      </c>
      <c r="C590" s="2">
        <f>RSI!I590</f>
        <v>33.829484144505415</v>
      </c>
      <c r="D590" s="2">
        <f>MACD!E590</f>
        <v>0.19266737842083614</v>
      </c>
      <c r="E590" s="2">
        <f>MACD!F590</f>
        <v>0.18253385625338758</v>
      </c>
      <c r="F590" s="2">
        <f>'Moving Avg'!D590</f>
        <v>3.9233999999999996</v>
      </c>
      <c r="G590" s="2">
        <f>'Moving Avg'!F590</f>
        <v>4.2126449999999993</v>
      </c>
      <c r="H590" s="2">
        <f>'Moving Avg'!G590</f>
        <v>4.4238500000000007</v>
      </c>
      <c r="I590" s="2">
        <f>'Moving Avg'!H590</f>
        <v>4.0472119999999974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16.5</v>
      </c>
      <c r="Q590" s="8">
        <f t="shared" si="94"/>
        <v>11.225</v>
      </c>
      <c r="R590" s="8">
        <f t="shared" si="95"/>
        <v>9.125</v>
      </c>
      <c r="S590" s="8">
        <f t="shared" si="96"/>
        <v>11.175000000000001</v>
      </c>
      <c r="T590" s="8">
        <f t="shared" si="97"/>
        <v>10.375</v>
      </c>
      <c r="U590" s="7">
        <f t="shared" si="98"/>
        <v>10.508333333333335</v>
      </c>
      <c r="V590" s="7">
        <f t="shared" si="99"/>
        <v>10.475000000000001</v>
      </c>
    </row>
    <row r="591" spans="1:22" ht="13.5" x14ac:dyDescent="0.25">
      <c r="A591" s="3">
        <f>RSI!A591</f>
        <v>43161</v>
      </c>
      <c r="B591" s="2">
        <f>RSI!B591</f>
        <v>3.9121999999999999</v>
      </c>
      <c r="C591" s="2">
        <f>RSI!I591</f>
        <v>33.829484144505415</v>
      </c>
      <c r="D591" s="2">
        <f>MACD!E591</f>
        <v>0.18302448664382975</v>
      </c>
      <c r="E591" s="2">
        <f>MACD!F591</f>
        <v>0.18263198233147604</v>
      </c>
      <c r="F591" s="2">
        <f>'Moving Avg'!D591</f>
        <v>3.9010399999999996</v>
      </c>
      <c r="G591" s="2">
        <f>'Moving Avg'!F591</f>
        <v>4.1737999999999991</v>
      </c>
      <c r="H591" s="2">
        <f>'Moving Avg'!G591</f>
        <v>4.3993700000000002</v>
      </c>
      <c r="I591" s="2">
        <f>'Moving Avg'!H591</f>
        <v>4.047037999999997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16.5</v>
      </c>
      <c r="Q591" s="8">
        <f t="shared" si="94"/>
        <v>11.225</v>
      </c>
      <c r="R591" s="8">
        <f t="shared" si="95"/>
        <v>9.125</v>
      </c>
      <c r="S591" s="8">
        <f t="shared" si="96"/>
        <v>11.175000000000001</v>
      </c>
      <c r="T591" s="8">
        <f t="shared" si="97"/>
        <v>10.375</v>
      </c>
      <c r="U591" s="7">
        <f t="shared" si="98"/>
        <v>10.508333333333335</v>
      </c>
      <c r="V591" s="7">
        <f t="shared" si="99"/>
        <v>10.475000000000001</v>
      </c>
    </row>
    <row r="592" spans="1:22" ht="13.5" x14ac:dyDescent="0.25">
      <c r="A592" s="3">
        <f>RSI!A592</f>
        <v>43164</v>
      </c>
      <c r="B592" s="2">
        <f>RSI!B592</f>
        <v>3.8563999999999998</v>
      </c>
      <c r="C592" s="2">
        <f>RSI!I592</f>
        <v>31.735043822317039</v>
      </c>
      <c r="D592" s="2">
        <f>MACD!E592</f>
        <v>0.16780997614453597</v>
      </c>
      <c r="E592" s="2">
        <f>MACD!F592</f>
        <v>0.17966758109408804</v>
      </c>
      <c r="F592" s="2">
        <f>'Moving Avg'!D592</f>
        <v>3.8898800000000002</v>
      </c>
      <c r="G592" s="2">
        <f>'Moving Avg'!F592</f>
        <v>4.1346799999999995</v>
      </c>
      <c r="H592" s="2">
        <f>'Moving Avg'!G592</f>
        <v>4.3758980000000012</v>
      </c>
      <c r="I592" s="2">
        <f>'Moving Avg'!H592</f>
        <v>4.0469619999999979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  <c r="M592" s="7">
        <f t="shared" si="90"/>
        <v>25</v>
      </c>
      <c r="N592" s="7">
        <f t="shared" si="91"/>
        <v>45</v>
      </c>
      <c r="O592" s="7">
        <f t="shared" si="92"/>
        <v>0</v>
      </c>
      <c r="P592" s="7">
        <f t="shared" si="93"/>
        <v>16.5</v>
      </c>
      <c r="Q592" s="8">
        <f t="shared" si="94"/>
        <v>26.975000000000001</v>
      </c>
      <c r="R592" s="8">
        <f t="shared" si="95"/>
        <v>18.125</v>
      </c>
      <c r="S592" s="8">
        <f t="shared" si="96"/>
        <v>17.925000000000001</v>
      </c>
      <c r="T592" s="8">
        <f t="shared" si="97"/>
        <v>21.625</v>
      </c>
      <c r="U592" s="7">
        <f t="shared" si="98"/>
        <v>21.008333333333336</v>
      </c>
      <c r="V592" s="7">
        <f t="shared" si="99"/>
        <v>21.162500000000001</v>
      </c>
    </row>
    <row r="593" spans="1:22" ht="13.5" x14ac:dyDescent="0.25">
      <c r="A593" s="3">
        <f>RSI!A593</f>
        <v>43165</v>
      </c>
      <c r="B593" s="2">
        <f>RSI!B593</f>
        <v>4.0296000000000003</v>
      </c>
      <c r="C593" s="2">
        <f>RSI!I593</f>
        <v>43.440236609391732</v>
      </c>
      <c r="D593" s="2">
        <f>MACD!E593</f>
        <v>0.12938310921609286</v>
      </c>
      <c r="E593" s="2">
        <f>MACD!F593</f>
        <v>0.169610686718489</v>
      </c>
      <c r="F593" s="2">
        <f>'Moving Avg'!D593</f>
        <v>3.9133599999999999</v>
      </c>
      <c r="G593" s="2">
        <f>'Moving Avg'!F593</f>
        <v>4.1128849999999995</v>
      </c>
      <c r="H593" s="2">
        <f>'Moving Avg'!G593</f>
        <v>4.3590200000000001</v>
      </c>
      <c r="I593" s="2">
        <f>'Moving Avg'!H593</f>
        <v>4.047507999999997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  <c r="M593" s="7">
        <f t="shared" si="90"/>
        <v>25</v>
      </c>
      <c r="N593" s="7">
        <f t="shared" si="91"/>
        <v>100</v>
      </c>
      <c r="O593" s="7">
        <f t="shared" si="92"/>
        <v>0</v>
      </c>
      <c r="P593" s="7">
        <f t="shared" si="93"/>
        <v>16.5</v>
      </c>
      <c r="Q593" s="8">
        <f t="shared" si="94"/>
        <v>46.225000000000001</v>
      </c>
      <c r="R593" s="8">
        <f t="shared" si="95"/>
        <v>29.125</v>
      </c>
      <c r="S593" s="8">
        <f t="shared" si="96"/>
        <v>26.175000000000001</v>
      </c>
      <c r="T593" s="8">
        <f t="shared" si="97"/>
        <v>35.375</v>
      </c>
      <c r="U593" s="7">
        <f t="shared" si="98"/>
        <v>33.841666666666661</v>
      </c>
      <c r="V593" s="7">
        <f t="shared" si="99"/>
        <v>34.224999999999994</v>
      </c>
    </row>
    <row r="594" spans="1:22" ht="13.5" x14ac:dyDescent="0.25">
      <c r="A594" s="3">
        <f>RSI!A594</f>
        <v>43166</v>
      </c>
      <c r="B594" s="2">
        <f>RSI!B594</f>
        <v>4.2698999999999998</v>
      </c>
      <c r="C594" s="2">
        <f>RSI!I594</f>
        <v>54.975345755187519</v>
      </c>
      <c r="D594" s="2">
        <f>MACD!E594</f>
        <v>9.7010685164279131E-2</v>
      </c>
      <c r="E594" s="2">
        <f>MACD!F594</f>
        <v>0.15509068640764706</v>
      </c>
      <c r="F594" s="2">
        <f>'Moving Avg'!D594</f>
        <v>3.9960599999999999</v>
      </c>
      <c r="G594" s="2">
        <f>'Moving Avg'!F594</f>
        <v>4.1084099999999992</v>
      </c>
      <c r="H594" s="2">
        <f>'Moving Avg'!G594</f>
        <v>4.3472819999999999</v>
      </c>
      <c r="I594" s="2">
        <f>'Moving Avg'!H594</f>
        <v>4.0497214999999978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  <c r="M594" s="7">
        <f t="shared" si="90"/>
        <v>25</v>
      </c>
      <c r="N594" s="7">
        <f t="shared" si="91"/>
        <v>100</v>
      </c>
      <c r="O594" s="7">
        <f t="shared" si="92"/>
        <v>0</v>
      </c>
      <c r="P594" s="7">
        <f t="shared" si="93"/>
        <v>67</v>
      </c>
      <c r="Q594" s="8">
        <f t="shared" si="94"/>
        <v>53.8</v>
      </c>
      <c r="R594" s="8">
        <f t="shared" si="95"/>
        <v>41.75</v>
      </c>
      <c r="S594" s="8">
        <f t="shared" si="96"/>
        <v>48.900000000000006</v>
      </c>
      <c r="T594" s="8">
        <f t="shared" si="97"/>
        <v>48</v>
      </c>
      <c r="U594" s="7">
        <f t="shared" si="98"/>
        <v>48.15</v>
      </c>
      <c r="V594" s="7">
        <f t="shared" si="99"/>
        <v>48.112499999999997</v>
      </c>
    </row>
    <row r="595" spans="1:22" ht="13.5" x14ac:dyDescent="0.25">
      <c r="A595" s="3">
        <f>RSI!A595</f>
        <v>43167</v>
      </c>
      <c r="B595" s="2">
        <f>RSI!B595</f>
        <v>4.4488000000000003</v>
      </c>
      <c r="C595" s="2">
        <f>RSI!I595</f>
        <v>61.302873955781337</v>
      </c>
      <c r="D595" s="2">
        <f>MACD!E595</f>
        <v>5.5634447685915411E-2</v>
      </c>
      <c r="E595" s="2">
        <f>MACD!F595</f>
        <v>0.13519943866330073</v>
      </c>
      <c r="F595" s="2">
        <f>'Moving Avg'!D595</f>
        <v>4.1033799999999996</v>
      </c>
      <c r="G595" s="2">
        <f>'Moving Avg'!F595</f>
        <v>4.1103649999999998</v>
      </c>
      <c r="H595" s="2">
        <f>'Moving Avg'!G595</f>
        <v>4.3389000000000006</v>
      </c>
      <c r="I595" s="2">
        <f>'Moving Avg'!H595</f>
        <v>4.0525189999999984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  <c r="M595" s="7">
        <f t="shared" si="90"/>
        <v>25</v>
      </c>
      <c r="N595" s="7">
        <f t="shared" si="91"/>
        <v>100</v>
      </c>
      <c r="O595" s="7">
        <f t="shared" si="92"/>
        <v>50</v>
      </c>
      <c r="P595" s="7">
        <f t="shared" si="93"/>
        <v>67</v>
      </c>
      <c r="Q595" s="8">
        <f t="shared" si="94"/>
        <v>61.3</v>
      </c>
      <c r="R595" s="8">
        <f t="shared" si="95"/>
        <v>59.25</v>
      </c>
      <c r="S595" s="8">
        <f t="shared" si="96"/>
        <v>61.400000000000006</v>
      </c>
      <c r="T595" s="8">
        <f t="shared" si="97"/>
        <v>60.5</v>
      </c>
      <c r="U595" s="7">
        <f t="shared" si="98"/>
        <v>60.65</v>
      </c>
      <c r="V595" s="7">
        <f t="shared" si="99"/>
        <v>60.612499999999997</v>
      </c>
    </row>
    <row r="596" spans="1:22" ht="13.5" x14ac:dyDescent="0.25">
      <c r="A596" s="3">
        <f>RSI!A596</f>
        <v>43168</v>
      </c>
      <c r="B596" s="2">
        <f>RSI!B596</f>
        <v>4.2866999999999997</v>
      </c>
      <c r="C596" s="2">
        <f>RSI!I596</f>
        <v>53.910043552569022</v>
      </c>
      <c r="D596" s="2">
        <f>MACD!E596</f>
        <v>1.5419054246332387E-2</v>
      </c>
      <c r="E596" s="2">
        <f>MACD!F596</f>
        <v>0.11124336177990707</v>
      </c>
      <c r="F596" s="2">
        <f>'Moving Avg'!D596</f>
        <v>4.17828</v>
      </c>
      <c r="G596" s="2">
        <f>'Moving Avg'!F596</f>
        <v>4.1092449999999996</v>
      </c>
      <c r="H596" s="2">
        <f>'Moving Avg'!G596</f>
        <v>4.3273860000000006</v>
      </c>
      <c r="I596" s="2">
        <f>'Moving Avg'!H596</f>
        <v>4.0545724999999981</v>
      </c>
      <c r="J596" s="5" t="str">
        <f>OBV!F596</f>
        <v>BULLISH</v>
      </c>
      <c r="K596" s="5" t="str">
        <f>OBV!G596</f>
        <v>WEAK</v>
      </c>
      <c r="L596" s="5" t="str">
        <f>OBV!H596</f>
        <v>CONFIRMED BULLISH</v>
      </c>
      <c r="M596" s="7">
        <f t="shared" si="90"/>
        <v>25</v>
      </c>
      <c r="N596" s="7">
        <f t="shared" si="91"/>
        <v>100</v>
      </c>
      <c r="O596" s="7">
        <f t="shared" si="92"/>
        <v>50</v>
      </c>
      <c r="P596" s="7">
        <f t="shared" si="93"/>
        <v>67</v>
      </c>
      <c r="Q596" s="8">
        <f t="shared" si="94"/>
        <v>61.3</v>
      </c>
      <c r="R596" s="8">
        <f t="shared" si="95"/>
        <v>59.25</v>
      </c>
      <c r="S596" s="8">
        <f t="shared" si="96"/>
        <v>61.400000000000006</v>
      </c>
      <c r="T596" s="8">
        <f t="shared" si="97"/>
        <v>60.5</v>
      </c>
      <c r="U596" s="7">
        <f t="shared" si="98"/>
        <v>60.65</v>
      </c>
      <c r="V596" s="7">
        <f t="shared" si="99"/>
        <v>60.612499999999997</v>
      </c>
    </row>
    <row r="597" spans="1:22" ht="13.5" x14ac:dyDescent="0.25">
      <c r="A597" s="3">
        <f>RSI!A597</f>
        <v>43171</v>
      </c>
      <c r="B597" s="2">
        <f>RSI!B597</f>
        <v>4.3146000000000004</v>
      </c>
      <c r="C597" s="2">
        <f>RSI!I597</f>
        <v>54.917766626300917</v>
      </c>
      <c r="D597" s="2">
        <f>MACD!E597</f>
        <v>-3.8524847214838509E-2</v>
      </c>
      <c r="E597" s="2">
        <f>MACD!F597</f>
        <v>8.1289719980957964E-2</v>
      </c>
      <c r="F597" s="2">
        <f>'Moving Avg'!D597</f>
        <v>4.2699200000000008</v>
      </c>
      <c r="G597" s="2">
        <f>'Moving Avg'!F597</f>
        <v>4.1061699999999997</v>
      </c>
      <c r="H597" s="2">
        <f>'Moving Avg'!G597</f>
        <v>4.316542000000001</v>
      </c>
      <c r="I597" s="2">
        <f>'Moving Avg'!H597</f>
        <v>4.0569649999999982</v>
      </c>
      <c r="J597" s="5" t="str">
        <f>OBV!F597</f>
        <v>BULLISH</v>
      </c>
      <c r="K597" s="5" t="str">
        <f>OBV!G597</f>
        <v>WEAK</v>
      </c>
      <c r="L597" s="5" t="str">
        <f>OBV!H597</f>
        <v>CONFIRMED BULLISH</v>
      </c>
      <c r="M597" s="7">
        <f t="shared" si="90"/>
        <v>25</v>
      </c>
      <c r="N597" s="7">
        <f t="shared" si="91"/>
        <v>100</v>
      </c>
      <c r="O597" s="7">
        <f t="shared" si="92"/>
        <v>50</v>
      </c>
      <c r="P597" s="7">
        <f t="shared" si="93"/>
        <v>67</v>
      </c>
      <c r="Q597" s="8">
        <f t="shared" si="94"/>
        <v>61.3</v>
      </c>
      <c r="R597" s="8">
        <f t="shared" si="95"/>
        <v>59.25</v>
      </c>
      <c r="S597" s="8">
        <f t="shared" si="96"/>
        <v>61.400000000000006</v>
      </c>
      <c r="T597" s="8">
        <f t="shared" si="97"/>
        <v>60.5</v>
      </c>
      <c r="U597" s="7">
        <f t="shared" si="98"/>
        <v>60.65</v>
      </c>
      <c r="V597" s="7">
        <f t="shared" si="99"/>
        <v>60.612499999999997</v>
      </c>
    </row>
    <row r="598" spans="1:22" ht="13.5" x14ac:dyDescent="0.25">
      <c r="A598" s="3">
        <f>RSI!A598</f>
        <v>43172</v>
      </c>
      <c r="B598" s="2">
        <f>RSI!B598</f>
        <v>4.5046999999999997</v>
      </c>
      <c r="C598" s="2">
        <f>RSI!I598</f>
        <v>61.150554252371812</v>
      </c>
      <c r="D598" s="2">
        <f>MACD!E598</f>
        <v>-9.9016794545216058E-2</v>
      </c>
      <c r="E598" s="2">
        <f>MACD!F598</f>
        <v>4.5228417075723171E-2</v>
      </c>
      <c r="F598" s="2">
        <f>'Moving Avg'!D598</f>
        <v>4.3649399999999998</v>
      </c>
      <c r="G598" s="2">
        <f>'Moving Avg'!F598</f>
        <v>4.1126000000000005</v>
      </c>
      <c r="H598" s="2">
        <f>'Moving Avg'!G598</f>
        <v>4.3144180000000008</v>
      </c>
      <c r="I598" s="2">
        <f>'Moving Avg'!H598</f>
        <v>4.0609509999999984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  <c r="M598" s="7">
        <f t="shared" si="90"/>
        <v>25</v>
      </c>
      <c r="N598" s="7">
        <f t="shared" si="91"/>
        <v>100</v>
      </c>
      <c r="O598" s="7">
        <f t="shared" si="92"/>
        <v>50</v>
      </c>
      <c r="P598" s="7">
        <f t="shared" si="93"/>
        <v>67</v>
      </c>
      <c r="Q598" s="8">
        <f t="shared" si="94"/>
        <v>61.3</v>
      </c>
      <c r="R598" s="8">
        <f t="shared" si="95"/>
        <v>59.25</v>
      </c>
      <c r="S598" s="8">
        <f t="shared" si="96"/>
        <v>61.400000000000006</v>
      </c>
      <c r="T598" s="8">
        <f t="shared" si="97"/>
        <v>60.5</v>
      </c>
      <c r="U598" s="7">
        <f t="shared" si="98"/>
        <v>60.65</v>
      </c>
      <c r="V598" s="7">
        <f t="shared" si="99"/>
        <v>60.612499999999997</v>
      </c>
    </row>
    <row r="599" spans="1:22" ht="13.5" x14ac:dyDescent="0.25">
      <c r="A599" s="3">
        <f>RSI!A599</f>
        <v>43173</v>
      </c>
      <c r="B599" s="2">
        <f>RSI!B599</f>
        <v>4.5157999999999996</v>
      </c>
      <c r="C599" s="2">
        <f>RSI!I599</f>
        <v>61.485387048359442</v>
      </c>
      <c r="D599" s="2">
        <f>MACD!E599</f>
        <v>-0.16144134821379996</v>
      </c>
      <c r="E599" s="2">
        <f>MACD!F599</f>
        <v>3.8944640178185455E-3</v>
      </c>
      <c r="F599" s="2">
        <f>'Moving Avg'!D599</f>
        <v>4.4141199999999996</v>
      </c>
      <c r="G599" s="2">
        <f>'Moving Avg'!F599</f>
        <v>4.1254499999999998</v>
      </c>
      <c r="H599" s="2">
        <f>'Moving Avg'!G599</f>
        <v>4.3153120000000014</v>
      </c>
      <c r="I599" s="2">
        <f>'Moving Avg'!H599</f>
        <v>4.0649704999999976</v>
      </c>
      <c r="J599" s="5" t="str">
        <f>OBV!F599</f>
        <v>BULLISH</v>
      </c>
      <c r="K599" s="5" t="str">
        <f>OBV!G599</f>
        <v>WEAK</v>
      </c>
      <c r="L599" s="5" t="str">
        <f>OBV!H599</f>
        <v>CONFIRMED BULLISH</v>
      </c>
      <c r="M599" s="7">
        <f t="shared" si="90"/>
        <v>25</v>
      </c>
      <c r="N599" s="7">
        <f t="shared" si="91"/>
        <v>100</v>
      </c>
      <c r="O599" s="7">
        <f t="shared" si="92"/>
        <v>50</v>
      </c>
      <c r="P599" s="7">
        <f t="shared" si="93"/>
        <v>67</v>
      </c>
      <c r="Q599" s="8">
        <f t="shared" si="94"/>
        <v>61.3</v>
      </c>
      <c r="R599" s="8">
        <f t="shared" si="95"/>
        <v>59.25</v>
      </c>
      <c r="S599" s="8">
        <f t="shared" si="96"/>
        <v>61.400000000000006</v>
      </c>
      <c r="T599" s="8">
        <f t="shared" si="97"/>
        <v>60.5</v>
      </c>
      <c r="U599" s="7">
        <f t="shared" si="98"/>
        <v>60.65</v>
      </c>
      <c r="V599" s="7">
        <f t="shared" si="99"/>
        <v>60.612499999999997</v>
      </c>
    </row>
    <row r="600" spans="1:22" ht="13.5" x14ac:dyDescent="0.25">
      <c r="A600" s="3">
        <f>RSI!A600</f>
        <v>43174</v>
      </c>
      <c r="B600" s="2">
        <f>RSI!B600</f>
        <v>4.4151999999999996</v>
      </c>
      <c r="C600" s="2">
        <f>RSI!I600</f>
        <v>56.714522085363193</v>
      </c>
      <c r="D600" s="2">
        <f>MACD!E600</f>
        <v>-0.19998774954145127</v>
      </c>
      <c r="E600" s="2">
        <f>MACD!F600</f>
        <v>-3.6881978694035422E-2</v>
      </c>
      <c r="F600" s="2">
        <f>'Moving Avg'!D600</f>
        <v>4.4074</v>
      </c>
      <c r="G600" s="2">
        <f>'Moving Avg'!F600</f>
        <v>4.1366250000000004</v>
      </c>
      <c r="H600" s="2">
        <f>'Moving Avg'!G600</f>
        <v>4.3182180000000008</v>
      </c>
      <c r="I600" s="2">
        <f>'Moving Avg'!H600</f>
        <v>4.0684644999999984</v>
      </c>
      <c r="J600" s="5" t="str">
        <f>OBV!F600</f>
        <v>BULLISH</v>
      </c>
      <c r="K600" s="5" t="str">
        <f>OBV!G600</f>
        <v>WEAK</v>
      </c>
      <c r="L600" s="5" t="str">
        <f>OBV!H600</f>
        <v>BULLISH DIVERGENCE</v>
      </c>
      <c r="M600" s="7">
        <f t="shared" si="90"/>
        <v>25</v>
      </c>
      <c r="N600" s="7">
        <f t="shared" si="91"/>
        <v>100</v>
      </c>
      <c r="O600" s="7">
        <f t="shared" si="92"/>
        <v>50</v>
      </c>
      <c r="P600" s="7">
        <f t="shared" si="93"/>
        <v>50</v>
      </c>
      <c r="Q600" s="8">
        <f t="shared" si="94"/>
        <v>58.75</v>
      </c>
      <c r="R600" s="8">
        <f t="shared" si="95"/>
        <v>55</v>
      </c>
      <c r="S600" s="8">
        <f t="shared" si="96"/>
        <v>53.75</v>
      </c>
      <c r="T600" s="8">
        <f t="shared" si="97"/>
        <v>56.25</v>
      </c>
      <c r="U600" s="7">
        <f t="shared" si="98"/>
        <v>55.833333333333336</v>
      </c>
      <c r="V600" s="7">
        <f t="shared" si="99"/>
        <v>55.9375</v>
      </c>
    </row>
    <row r="601" spans="1:22" ht="13.5" x14ac:dyDescent="0.25">
      <c r="A601" s="3">
        <f>RSI!A601</f>
        <v>43175</v>
      </c>
      <c r="B601" s="2">
        <f>RSI!B601</f>
        <v>4.3314000000000004</v>
      </c>
      <c r="C601" s="2">
        <f>RSI!I601</f>
        <v>53.02367733064461</v>
      </c>
      <c r="D601" s="2">
        <f>MACD!E601</f>
        <v>-0.22743364517375397</v>
      </c>
      <c r="E601" s="2">
        <f>MACD!F601</f>
        <v>-7.4992311989979132E-2</v>
      </c>
      <c r="F601" s="2">
        <f>'Moving Avg'!D601</f>
        <v>4.4163399999999999</v>
      </c>
      <c r="G601" s="2">
        <f>'Moving Avg'!F601</f>
        <v>4.1436099999999998</v>
      </c>
      <c r="H601" s="2">
        <f>'Moving Avg'!G601</f>
        <v>4.3210120000000005</v>
      </c>
      <c r="I601" s="2">
        <f>'Moving Avg'!H601</f>
        <v>4.0709629999999981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  <c r="M601" s="7">
        <f t="shared" si="90"/>
        <v>25</v>
      </c>
      <c r="N601" s="7">
        <f t="shared" si="91"/>
        <v>100</v>
      </c>
      <c r="O601" s="7">
        <f t="shared" si="92"/>
        <v>50</v>
      </c>
      <c r="P601" s="7">
        <f t="shared" si="93"/>
        <v>67</v>
      </c>
      <c r="Q601" s="8">
        <f t="shared" si="94"/>
        <v>61.3</v>
      </c>
      <c r="R601" s="8">
        <f t="shared" si="95"/>
        <v>59.25</v>
      </c>
      <c r="S601" s="8">
        <f t="shared" si="96"/>
        <v>61.400000000000006</v>
      </c>
      <c r="T601" s="8">
        <f t="shared" si="97"/>
        <v>60.5</v>
      </c>
      <c r="U601" s="7">
        <f t="shared" si="98"/>
        <v>60.65</v>
      </c>
      <c r="V601" s="7">
        <f t="shared" si="99"/>
        <v>60.612499999999997</v>
      </c>
    </row>
    <row r="602" spans="1:22" ht="13.5" x14ac:dyDescent="0.25">
      <c r="A602" s="3">
        <f>RSI!A602</f>
        <v>43178</v>
      </c>
      <c r="B602" s="2">
        <f>RSI!B602</f>
        <v>4.3314000000000004</v>
      </c>
      <c r="C602" s="2">
        <f>RSI!I602</f>
        <v>53.02367733064461</v>
      </c>
      <c r="D602" s="2">
        <f>MACD!E602</f>
        <v>-0.25970682670705258</v>
      </c>
      <c r="E602" s="2">
        <f>MACD!F602</f>
        <v>-0.11193521493339384</v>
      </c>
      <c r="F602" s="2">
        <f>'Moving Avg'!D602</f>
        <v>4.4197000000000006</v>
      </c>
      <c r="G602" s="2">
        <f>'Moving Avg'!F602</f>
        <v>4.1547849999999995</v>
      </c>
      <c r="H602" s="2">
        <f>'Moving Avg'!G602</f>
        <v>4.3188880000000012</v>
      </c>
      <c r="I602" s="2">
        <f>'Moving Avg'!H602</f>
        <v>4.0735059999999983</v>
      </c>
      <c r="J602" s="5" t="str">
        <f>OBV!F602</f>
        <v>BULLISH</v>
      </c>
      <c r="K602" s="5" t="str">
        <f>OBV!G602</f>
        <v>WEAK</v>
      </c>
      <c r="L602" s="5" t="str">
        <f>OBV!H602</f>
        <v>CONFIRMED BULLISH</v>
      </c>
      <c r="M602" s="7">
        <f t="shared" si="90"/>
        <v>25</v>
      </c>
      <c r="N602" s="7">
        <f t="shared" si="91"/>
        <v>100</v>
      </c>
      <c r="O602" s="7">
        <f t="shared" si="92"/>
        <v>50</v>
      </c>
      <c r="P602" s="7">
        <f t="shared" si="93"/>
        <v>67</v>
      </c>
      <c r="Q602" s="8">
        <f t="shared" si="94"/>
        <v>61.3</v>
      </c>
      <c r="R602" s="8">
        <f t="shared" si="95"/>
        <v>59.25</v>
      </c>
      <c r="S602" s="8">
        <f t="shared" si="96"/>
        <v>61.400000000000006</v>
      </c>
      <c r="T602" s="8">
        <f t="shared" si="97"/>
        <v>60.5</v>
      </c>
      <c r="U602" s="7">
        <f t="shared" si="98"/>
        <v>60.65</v>
      </c>
      <c r="V602" s="7">
        <f t="shared" si="99"/>
        <v>60.612499999999997</v>
      </c>
    </row>
    <row r="603" spans="1:22" ht="13.5" x14ac:dyDescent="0.25">
      <c r="A603" s="3">
        <f>RSI!A603</f>
        <v>43180</v>
      </c>
      <c r="B603" s="2">
        <f>RSI!B603</f>
        <v>4.4432</v>
      </c>
      <c r="C603" s="2">
        <f>RSI!I603</f>
        <v>57.321134162520451</v>
      </c>
      <c r="D603" s="2">
        <f>MACD!E603</f>
        <v>-0.26908089398576784</v>
      </c>
      <c r="E603" s="2">
        <f>MACD!F603</f>
        <v>-0.14336435074386866</v>
      </c>
      <c r="F603" s="2">
        <f>'Moving Avg'!D603</f>
        <v>4.4074000000000009</v>
      </c>
      <c r="G603" s="2">
        <f>'Moving Avg'!F603</f>
        <v>4.1763050000000002</v>
      </c>
      <c r="H603" s="2">
        <f>'Moving Avg'!G603</f>
        <v>4.3211240000000002</v>
      </c>
      <c r="I603" s="2">
        <f>'Moving Avg'!H603</f>
        <v>4.0766744999999993</v>
      </c>
      <c r="J603" s="5" t="str">
        <f>OBV!F603</f>
        <v>BULLISH</v>
      </c>
      <c r="K603" s="5" t="str">
        <f>OBV!G603</f>
        <v>NEUTRAL</v>
      </c>
      <c r="L603" s="5" t="str">
        <f>OBV!H603</f>
        <v>BULLISH DIVERGENCE</v>
      </c>
      <c r="M603" s="7">
        <f t="shared" si="90"/>
        <v>25</v>
      </c>
      <c r="N603" s="7">
        <f t="shared" si="91"/>
        <v>100</v>
      </c>
      <c r="O603" s="7">
        <f t="shared" si="92"/>
        <v>50</v>
      </c>
      <c r="P603" s="7">
        <f t="shared" si="93"/>
        <v>66.5</v>
      </c>
      <c r="Q603" s="8">
        <f t="shared" si="94"/>
        <v>61.225000000000001</v>
      </c>
      <c r="R603" s="8">
        <f t="shared" si="95"/>
        <v>59.125</v>
      </c>
      <c r="S603" s="8">
        <f t="shared" si="96"/>
        <v>61.174999999999997</v>
      </c>
      <c r="T603" s="8">
        <f t="shared" si="97"/>
        <v>60.375</v>
      </c>
      <c r="U603" s="7">
        <f t="shared" si="98"/>
        <v>60.508333333333326</v>
      </c>
      <c r="V603" s="7">
        <f t="shared" si="99"/>
        <v>60.474999999999994</v>
      </c>
    </row>
    <row r="604" spans="1:22" ht="13.5" x14ac:dyDescent="0.25">
      <c r="A604" s="3">
        <f>RSI!A604</f>
        <v>43181</v>
      </c>
      <c r="B604" s="2">
        <f>RSI!B604</f>
        <v>4.5941000000000001</v>
      </c>
      <c r="C604" s="2">
        <f>RSI!I604</f>
        <v>62.33021221574873</v>
      </c>
      <c r="D604" s="2">
        <f>MACD!E604</f>
        <v>-0.25228073707894083</v>
      </c>
      <c r="E604" s="2">
        <f>MACD!F604</f>
        <v>-0.16514762801088309</v>
      </c>
      <c r="F604" s="2">
        <f>'Moving Avg'!D604</f>
        <v>4.4230600000000004</v>
      </c>
      <c r="G604" s="2">
        <f>'Moving Avg'!F604</f>
        <v>4.1997799999999996</v>
      </c>
      <c r="H604" s="2">
        <f>'Moving Avg'!G604</f>
        <v>4.3261539999999998</v>
      </c>
      <c r="I604" s="2">
        <f>'Moving Avg'!H604</f>
        <v>4.0801539999999994</v>
      </c>
      <c r="J604" s="5" t="str">
        <f>OBV!F604</f>
        <v>BEARISH</v>
      </c>
      <c r="K604" s="5" t="str">
        <f>OBV!G604</f>
        <v>NEUTRAL</v>
      </c>
      <c r="L604" s="5" t="str">
        <f>OBV!H604</f>
        <v>BEARISH DIVERGENCE</v>
      </c>
      <c r="M604" s="7">
        <f t="shared" si="90"/>
        <v>25</v>
      </c>
      <c r="N604" s="7">
        <f t="shared" si="91"/>
        <v>100</v>
      </c>
      <c r="O604" s="7">
        <f t="shared" si="92"/>
        <v>50</v>
      </c>
      <c r="P604" s="7">
        <f t="shared" si="93"/>
        <v>16.5</v>
      </c>
      <c r="Q604" s="8">
        <f t="shared" si="94"/>
        <v>53.725000000000001</v>
      </c>
      <c r="R604" s="8">
        <f t="shared" si="95"/>
        <v>46.625</v>
      </c>
      <c r="S604" s="8">
        <f t="shared" si="96"/>
        <v>38.674999999999997</v>
      </c>
      <c r="T604" s="8">
        <f t="shared" si="97"/>
        <v>47.875</v>
      </c>
      <c r="U604" s="7">
        <f t="shared" si="98"/>
        <v>46.341666666666661</v>
      </c>
      <c r="V604" s="7">
        <f t="shared" si="99"/>
        <v>46.724999999999994</v>
      </c>
    </row>
    <row r="605" spans="1:22" ht="13.5" x14ac:dyDescent="0.25">
      <c r="A605" s="3">
        <f>RSI!A605</f>
        <v>43182</v>
      </c>
      <c r="B605" s="2">
        <f>RSI!B605</f>
        <v>4.7953000000000001</v>
      </c>
      <c r="C605" s="2">
        <f>RSI!I605</f>
        <v>67.763002435789915</v>
      </c>
      <c r="D605" s="2">
        <f>MACD!E605</f>
        <v>-0.22731844050431604</v>
      </c>
      <c r="E605" s="2">
        <f>MACD!F605</f>
        <v>-0.17758179050956968</v>
      </c>
      <c r="F605" s="2">
        <f>'Moving Avg'!D605</f>
        <v>4.4990800000000011</v>
      </c>
      <c r="G605" s="2">
        <f>'Moving Avg'!F605</f>
        <v>4.2333149999999993</v>
      </c>
      <c r="H605" s="2">
        <f>'Moving Avg'!G605</f>
        <v>4.3354320000000008</v>
      </c>
      <c r="I605" s="2">
        <f>'Moving Avg'!H605</f>
        <v>4.0836859999999993</v>
      </c>
      <c r="J605" s="5" t="str">
        <f>OBV!F605</f>
        <v>BULLISH</v>
      </c>
      <c r="K605" s="5" t="str">
        <f>OBV!G605</f>
        <v>WEAK</v>
      </c>
      <c r="L605" s="5" t="str">
        <f>OBV!H605</f>
        <v>CONFIRMED BULLISH</v>
      </c>
      <c r="M605" s="7">
        <f t="shared" si="90"/>
        <v>25</v>
      </c>
      <c r="N605" s="7">
        <f t="shared" si="91"/>
        <v>100</v>
      </c>
      <c r="O605" s="7">
        <f t="shared" si="92"/>
        <v>50</v>
      </c>
      <c r="P605" s="7">
        <f t="shared" si="93"/>
        <v>67</v>
      </c>
      <c r="Q605" s="8">
        <f t="shared" si="94"/>
        <v>61.3</v>
      </c>
      <c r="R605" s="8">
        <f t="shared" si="95"/>
        <v>59.25</v>
      </c>
      <c r="S605" s="8">
        <f t="shared" si="96"/>
        <v>61.400000000000006</v>
      </c>
      <c r="T605" s="8">
        <f t="shared" si="97"/>
        <v>60.5</v>
      </c>
      <c r="U605" s="7">
        <f t="shared" si="98"/>
        <v>60.65</v>
      </c>
      <c r="V605" s="7">
        <f t="shared" si="99"/>
        <v>60.612499999999997</v>
      </c>
    </row>
    <row r="606" spans="1:22" ht="13.5" x14ac:dyDescent="0.25">
      <c r="A606" s="3">
        <f>RSI!A606</f>
        <v>43185</v>
      </c>
      <c r="B606" s="2">
        <f>RSI!B606</f>
        <v>4.6387999999999998</v>
      </c>
      <c r="C606" s="2">
        <f>RSI!I606</f>
        <v>60.45898707740362</v>
      </c>
      <c r="D606" s="2">
        <f>MACD!E606</f>
        <v>-0.22246514899423264</v>
      </c>
      <c r="E606" s="2">
        <f>MACD!F606</f>
        <v>-0.1865584622065023</v>
      </c>
      <c r="F606" s="2">
        <f>'Moving Avg'!D606</f>
        <v>4.5605600000000006</v>
      </c>
      <c r="G606" s="2">
        <f>'Moving Avg'!F606</f>
        <v>4.2640549999999999</v>
      </c>
      <c r="H606" s="2">
        <f>'Moving Avg'!G606</f>
        <v>4.343592000000001</v>
      </c>
      <c r="I606" s="2">
        <f>'Moving Avg'!H606</f>
        <v>4.0855264999999994</v>
      </c>
      <c r="J606" s="5" t="str">
        <f>OBV!F606</f>
        <v>BEARISH</v>
      </c>
      <c r="K606" s="5" t="str">
        <f>OBV!G606</f>
        <v>STRONG</v>
      </c>
      <c r="L606" s="5" t="str">
        <f>OBV!H606</f>
        <v>BEARISH DIVERGENCE</v>
      </c>
      <c r="M606" s="7">
        <f t="shared" si="90"/>
        <v>25</v>
      </c>
      <c r="N606" s="7">
        <f t="shared" si="91"/>
        <v>100</v>
      </c>
      <c r="O606" s="7">
        <f t="shared" si="92"/>
        <v>50</v>
      </c>
      <c r="P606" s="7">
        <f t="shared" si="93"/>
        <v>33</v>
      </c>
      <c r="Q606" s="8">
        <f t="shared" si="94"/>
        <v>56.2</v>
      </c>
      <c r="R606" s="8">
        <f t="shared" si="95"/>
        <v>50.75</v>
      </c>
      <c r="S606" s="8">
        <f t="shared" si="96"/>
        <v>46.1</v>
      </c>
      <c r="T606" s="8">
        <f t="shared" si="97"/>
        <v>52</v>
      </c>
      <c r="U606" s="7">
        <f t="shared" si="98"/>
        <v>51.016666666666673</v>
      </c>
      <c r="V606" s="7">
        <f t="shared" si="99"/>
        <v>51.262500000000003</v>
      </c>
    </row>
    <row r="607" spans="1:22" ht="13.5" x14ac:dyDescent="0.25">
      <c r="A607" s="3">
        <f>RSI!A607</f>
        <v>43186</v>
      </c>
      <c r="B607" s="2">
        <f>RSI!B607</f>
        <v>4.7506000000000004</v>
      </c>
      <c r="C607" s="2">
        <f>RSI!I607</f>
        <v>63.486813134283103</v>
      </c>
      <c r="D607" s="2">
        <f>MACD!E607</f>
        <v>-0.22412920665448954</v>
      </c>
      <c r="E607" s="2">
        <f>MACD!F607</f>
        <v>-0.19407261109609975</v>
      </c>
      <c r="F607" s="2">
        <f>'Moving Avg'!D607</f>
        <v>4.6444000000000001</v>
      </c>
      <c r="G607" s="2">
        <f>'Moving Avg'!F607</f>
        <v>4.3059750000000001</v>
      </c>
      <c r="H607" s="2">
        <f>'Moving Avg'!G607</f>
        <v>4.3527580000000006</v>
      </c>
      <c r="I607" s="2">
        <f>'Moving Avg'!H607</f>
        <v>4.0886134999999992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  <c r="M607" s="7">
        <f t="shared" si="90"/>
        <v>25</v>
      </c>
      <c r="N607" s="7">
        <f t="shared" si="91"/>
        <v>100</v>
      </c>
      <c r="O607" s="7">
        <f t="shared" si="92"/>
        <v>50</v>
      </c>
      <c r="P607" s="7">
        <f t="shared" si="93"/>
        <v>16.5</v>
      </c>
      <c r="Q607" s="8">
        <f t="shared" si="94"/>
        <v>53.725000000000001</v>
      </c>
      <c r="R607" s="8">
        <f t="shared" si="95"/>
        <v>46.625</v>
      </c>
      <c r="S607" s="8">
        <f t="shared" si="96"/>
        <v>38.674999999999997</v>
      </c>
      <c r="T607" s="8">
        <f t="shared" si="97"/>
        <v>47.875</v>
      </c>
      <c r="U607" s="7">
        <f t="shared" si="98"/>
        <v>46.341666666666661</v>
      </c>
      <c r="V607" s="7">
        <f t="shared" si="99"/>
        <v>46.724999999999994</v>
      </c>
    </row>
    <row r="608" spans="1:22" ht="13.5" x14ac:dyDescent="0.25">
      <c r="A608" s="3">
        <f>RSI!A608</f>
        <v>43187</v>
      </c>
      <c r="B608" s="2">
        <f>RSI!B608</f>
        <v>4.7506000000000004</v>
      </c>
      <c r="C608" s="2">
        <f>RSI!I608</f>
        <v>63.486813134283103</v>
      </c>
      <c r="D608" s="2">
        <f>MACD!E608</f>
        <v>-0.1986012836629012</v>
      </c>
      <c r="E608" s="2">
        <f>MACD!F608</f>
        <v>-0.19497834560946004</v>
      </c>
      <c r="F608" s="2">
        <f>'Moving Avg'!D608</f>
        <v>4.7058800000000005</v>
      </c>
      <c r="G608" s="2">
        <f>'Moving Avg'!F608</f>
        <v>4.3478950000000003</v>
      </c>
      <c r="H608" s="2">
        <f>'Moving Avg'!G608</f>
        <v>4.3619240000000001</v>
      </c>
      <c r="I608" s="2">
        <f>'Moving Avg'!H608</f>
        <v>4.091744499999999</v>
      </c>
      <c r="J608" s="5" t="str">
        <f>OBV!F608</f>
        <v>BEARISH</v>
      </c>
      <c r="K608" s="5" t="str">
        <f>OBV!G608</f>
        <v>NEUTRAL</v>
      </c>
      <c r="L608" s="5" t="str">
        <f>OBV!H608</f>
        <v>BEARISH DIVERGENCE</v>
      </c>
      <c r="M608" s="7">
        <f t="shared" si="90"/>
        <v>25</v>
      </c>
      <c r="N608" s="7">
        <f t="shared" si="91"/>
        <v>45</v>
      </c>
      <c r="O608" s="7">
        <f t="shared" si="92"/>
        <v>50</v>
      </c>
      <c r="P608" s="7">
        <f t="shared" si="93"/>
        <v>16.5</v>
      </c>
      <c r="Q608" s="8">
        <f t="shared" si="94"/>
        <v>34.475000000000001</v>
      </c>
      <c r="R608" s="8">
        <f t="shared" si="95"/>
        <v>35.625</v>
      </c>
      <c r="S608" s="8">
        <f t="shared" si="96"/>
        <v>30.425000000000001</v>
      </c>
      <c r="T608" s="8">
        <f t="shared" si="97"/>
        <v>34.125</v>
      </c>
      <c r="U608" s="7">
        <f t="shared" si="98"/>
        <v>33.508333333333333</v>
      </c>
      <c r="V608" s="7">
        <f t="shared" si="99"/>
        <v>33.662499999999994</v>
      </c>
    </row>
    <row r="609" spans="1:22" ht="13.5" x14ac:dyDescent="0.25">
      <c r="A609" s="3">
        <f>RSI!A609</f>
        <v>43188</v>
      </c>
      <c r="B609" s="2">
        <f>RSI!B609</f>
        <v>4.6666999999999996</v>
      </c>
      <c r="C609" s="2">
        <f>RSI!I609</f>
        <v>59.520052785941424</v>
      </c>
      <c r="D609" s="2">
        <f>MACD!E609</f>
        <v>-0.17121728378444523</v>
      </c>
      <c r="E609" s="2">
        <f>MACD!F609</f>
        <v>-0.19022613324445709</v>
      </c>
      <c r="F609" s="2">
        <f>'Moving Avg'!D609</f>
        <v>4.7203999999999997</v>
      </c>
      <c r="G609" s="2">
        <f>'Moving Avg'!F609</f>
        <v>4.3884100000000013</v>
      </c>
      <c r="H609" s="2">
        <f>'Moving Avg'!G609</f>
        <v>4.3699720000000006</v>
      </c>
      <c r="I609" s="2">
        <f>'Moving Avg'!H609</f>
        <v>4.0938794999999999</v>
      </c>
      <c r="J609" s="5" t="str">
        <f>OBV!F609</f>
        <v>BEARISH</v>
      </c>
      <c r="K609" s="5" t="str">
        <f>OBV!G609</f>
        <v>STRONG</v>
      </c>
      <c r="L609" s="5" t="str">
        <f>OBV!H609</f>
        <v>BEARISH DIVERGENCE</v>
      </c>
      <c r="M609" s="7">
        <f t="shared" si="90"/>
        <v>25</v>
      </c>
      <c r="N609" s="7">
        <f t="shared" si="91"/>
        <v>0</v>
      </c>
      <c r="O609" s="7">
        <f t="shared" si="92"/>
        <v>50</v>
      </c>
      <c r="P609" s="7">
        <f t="shared" si="93"/>
        <v>33</v>
      </c>
      <c r="Q609" s="8">
        <f t="shared" si="94"/>
        <v>21.2</v>
      </c>
      <c r="R609" s="8">
        <f t="shared" si="95"/>
        <v>30.75</v>
      </c>
      <c r="S609" s="8">
        <f t="shared" si="96"/>
        <v>31.1</v>
      </c>
      <c r="T609" s="8">
        <f t="shared" si="97"/>
        <v>27</v>
      </c>
      <c r="U609" s="7">
        <f t="shared" si="98"/>
        <v>27.683333333333337</v>
      </c>
      <c r="V609" s="7">
        <f t="shared" si="99"/>
        <v>27.512500000000003</v>
      </c>
    </row>
    <row r="610" spans="1:22" ht="13.5" x14ac:dyDescent="0.25">
      <c r="A610" s="3">
        <f>RSI!A610</f>
        <v>43189</v>
      </c>
      <c r="B610" s="2">
        <f>RSI!B610</f>
        <v>4.7450000000000001</v>
      </c>
      <c r="C610" s="2">
        <f>RSI!I610</f>
        <v>61.911862664110082</v>
      </c>
      <c r="D610" s="2">
        <f>MACD!E610</f>
        <v>-0.17080797010435056</v>
      </c>
      <c r="E610" s="2">
        <f>MACD!F610</f>
        <v>-0.18634250061643581</v>
      </c>
      <c r="F610" s="2">
        <f>'Moving Avg'!D610</f>
        <v>4.7103400000000004</v>
      </c>
      <c r="G610" s="2">
        <f>'Moving Avg'!F610</f>
        <v>4.4300500000000014</v>
      </c>
      <c r="H610" s="2">
        <f>'Moving Avg'!G610</f>
        <v>4.3765679999999998</v>
      </c>
      <c r="I610" s="2">
        <f>'Moving Avg'!H610</f>
        <v>4.0969604999999998</v>
      </c>
      <c r="J610" s="5" t="str">
        <f>OBV!F610</f>
        <v>BEARISH</v>
      </c>
      <c r="K610" s="5" t="str">
        <f>OBV!G610</f>
        <v>STRONG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50</v>
      </c>
      <c r="P610" s="7">
        <f t="shared" si="93"/>
        <v>33</v>
      </c>
      <c r="Q610" s="8">
        <f t="shared" si="94"/>
        <v>21.2</v>
      </c>
      <c r="R610" s="8">
        <f t="shared" si="95"/>
        <v>30.75</v>
      </c>
      <c r="S610" s="8">
        <f t="shared" si="96"/>
        <v>31.1</v>
      </c>
      <c r="T610" s="8">
        <f t="shared" si="97"/>
        <v>27</v>
      </c>
      <c r="U610" s="7">
        <f t="shared" si="98"/>
        <v>27.683333333333337</v>
      </c>
      <c r="V610" s="7">
        <f t="shared" si="99"/>
        <v>27.512500000000003</v>
      </c>
    </row>
    <row r="611" spans="1:22" ht="13.5" x14ac:dyDescent="0.25">
      <c r="A611" s="3">
        <f>RSI!A611</f>
        <v>43192</v>
      </c>
      <c r="B611" s="2">
        <f>RSI!B611</f>
        <v>4.6387999999999998</v>
      </c>
      <c r="C611" s="2">
        <f>RSI!I611</f>
        <v>56.993094079301393</v>
      </c>
      <c r="D611" s="2">
        <f>MACD!E611</f>
        <v>-0.17732479875835683</v>
      </c>
      <c r="E611" s="2">
        <f>MACD!F611</f>
        <v>-0.18453896024482003</v>
      </c>
      <c r="F611" s="2">
        <f>'Moving Avg'!D611</f>
        <v>4.7103400000000004</v>
      </c>
      <c r="G611" s="2">
        <f>'Moving Avg'!F611</f>
        <v>4.4663800000000009</v>
      </c>
      <c r="H611" s="2">
        <f>'Moving Avg'!G611</f>
        <v>4.3799219999999988</v>
      </c>
      <c r="I611" s="2">
        <f>'Moving Avg'!H611</f>
        <v>4.1000869999999994</v>
      </c>
      <c r="J611" s="5" t="str">
        <f>OBV!F611</f>
        <v>BULLISH</v>
      </c>
      <c r="K611" s="5" t="str">
        <f>OBV!G611</f>
        <v>WEAK</v>
      </c>
      <c r="L611" s="5" t="str">
        <f>OBV!H611</f>
        <v>NEUTRAL</v>
      </c>
      <c r="M611" s="7">
        <f t="shared" si="90"/>
        <v>25</v>
      </c>
      <c r="N611" s="7">
        <f t="shared" si="91"/>
        <v>0</v>
      </c>
      <c r="O611" s="7">
        <f t="shared" si="92"/>
        <v>50</v>
      </c>
      <c r="P611" s="7">
        <f t="shared" si="93"/>
        <v>33</v>
      </c>
      <c r="Q611" s="8">
        <f t="shared" si="94"/>
        <v>21.2</v>
      </c>
      <c r="R611" s="8">
        <f t="shared" si="95"/>
        <v>30.75</v>
      </c>
      <c r="S611" s="8">
        <f t="shared" si="96"/>
        <v>31.1</v>
      </c>
      <c r="T611" s="8">
        <f t="shared" si="97"/>
        <v>27</v>
      </c>
      <c r="U611" s="7">
        <f t="shared" si="98"/>
        <v>27.683333333333337</v>
      </c>
      <c r="V611" s="7">
        <f t="shared" si="99"/>
        <v>27.512500000000003</v>
      </c>
    </row>
    <row r="612" spans="1:22" ht="13.5" x14ac:dyDescent="0.25">
      <c r="A612" s="3">
        <f>RSI!A612</f>
        <v>43193</v>
      </c>
      <c r="B612" s="2">
        <f>RSI!B612</f>
        <v>4.6387999999999998</v>
      </c>
      <c r="C612" s="2">
        <f>RSI!I612</f>
        <v>56.993094079301393</v>
      </c>
      <c r="D612" s="2">
        <f>MACD!E612</f>
        <v>-0.18391291466951998</v>
      </c>
      <c r="E612" s="2">
        <f>MACD!F612</f>
        <v>-0.18441375112976002</v>
      </c>
      <c r="F612" s="2">
        <f>'Moving Avg'!D612</f>
        <v>4.6879800000000005</v>
      </c>
      <c r="G612" s="2">
        <f>'Moving Avg'!F612</f>
        <v>4.5055000000000014</v>
      </c>
      <c r="H612" s="2">
        <f>'Moving Avg'!G612</f>
        <v>4.3855099999999991</v>
      </c>
      <c r="I612" s="2">
        <f>'Moving Avg'!H612</f>
        <v>4.1041004999999986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50</v>
      </c>
      <c r="P612" s="7">
        <f t="shared" si="93"/>
        <v>16.5</v>
      </c>
      <c r="Q612" s="8">
        <f t="shared" si="94"/>
        <v>18.725000000000001</v>
      </c>
      <c r="R612" s="8">
        <f t="shared" si="95"/>
        <v>26.625</v>
      </c>
      <c r="S612" s="8">
        <f t="shared" si="96"/>
        <v>23.675000000000001</v>
      </c>
      <c r="T612" s="8">
        <f t="shared" si="97"/>
        <v>22.875</v>
      </c>
      <c r="U612" s="7">
        <f t="shared" si="98"/>
        <v>23.008333333333336</v>
      </c>
      <c r="V612" s="7">
        <f t="shared" si="99"/>
        <v>22.975000000000001</v>
      </c>
    </row>
    <row r="613" spans="1:22" ht="13.5" x14ac:dyDescent="0.25">
      <c r="A613" s="3">
        <f>RSI!A613</f>
        <v>43194</v>
      </c>
      <c r="B613" s="2">
        <f>RSI!B613</f>
        <v>4.7115</v>
      </c>
      <c r="C613" s="2">
        <f>RSI!I613</f>
        <v>59.544830466927813</v>
      </c>
      <c r="D613" s="2">
        <f>MACD!E613</f>
        <v>-0.17866698936152048</v>
      </c>
      <c r="E613" s="2">
        <f>MACD!F613</f>
        <v>-0.18326439877611211</v>
      </c>
      <c r="F613" s="2">
        <f>'Moving Avg'!D613</f>
        <v>4.6801599999999999</v>
      </c>
      <c r="G613" s="2">
        <f>'Moving Avg'!F613</f>
        <v>4.5395950000000003</v>
      </c>
      <c r="H613" s="2">
        <f>'Moving Avg'!G613</f>
        <v>4.3906520000000002</v>
      </c>
      <c r="I613" s="2">
        <f>'Moving Avg'!H613</f>
        <v>4.1084554999999989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  <c r="M613" s="7">
        <f t="shared" si="90"/>
        <v>25</v>
      </c>
      <c r="N613" s="7">
        <f t="shared" si="91"/>
        <v>0</v>
      </c>
      <c r="O613" s="7">
        <f t="shared" si="92"/>
        <v>50</v>
      </c>
      <c r="P613" s="7">
        <f t="shared" si="93"/>
        <v>16.5</v>
      </c>
      <c r="Q613" s="8">
        <f t="shared" si="94"/>
        <v>18.725000000000001</v>
      </c>
      <c r="R613" s="8">
        <f t="shared" si="95"/>
        <v>26.625</v>
      </c>
      <c r="S613" s="8">
        <f t="shared" si="96"/>
        <v>23.675000000000001</v>
      </c>
      <c r="T613" s="8">
        <f t="shared" si="97"/>
        <v>22.875</v>
      </c>
      <c r="U613" s="7">
        <f t="shared" si="98"/>
        <v>23.008333333333336</v>
      </c>
      <c r="V613" s="7">
        <f t="shared" si="99"/>
        <v>22.975000000000001</v>
      </c>
    </row>
    <row r="614" spans="1:22" ht="13.5" x14ac:dyDescent="0.25">
      <c r="A614" s="3">
        <f>RSI!A614</f>
        <v>43195</v>
      </c>
      <c r="B614" s="2">
        <f>RSI!B614</f>
        <v>4.6835000000000004</v>
      </c>
      <c r="C614" s="2">
        <f>RSI!I614</f>
        <v>58.114647763146912</v>
      </c>
      <c r="D614" s="2">
        <f>MACD!E614</f>
        <v>-0.15028893404201593</v>
      </c>
      <c r="E614" s="2">
        <f>MACD!F614</f>
        <v>-0.17666930582929288</v>
      </c>
      <c r="F614" s="2">
        <f>'Moving Avg'!D614</f>
        <v>4.6835199999999997</v>
      </c>
      <c r="G614" s="2">
        <f>'Moving Avg'!F614</f>
        <v>4.5602749999999999</v>
      </c>
      <c r="H614" s="2">
        <f>'Moving Avg'!G614</f>
        <v>4.3947880000000001</v>
      </c>
      <c r="I614" s="2">
        <f>'Moving Avg'!H614</f>
        <v>4.1121379999999981</v>
      </c>
      <c r="J614" s="5" t="str">
        <f>OBV!F614</f>
        <v>BEARISH</v>
      </c>
      <c r="K614" s="5" t="str">
        <f>OBV!G614</f>
        <v>NEUTRAL</v>
      </c>
      <c r="L614" s="5" t="str">
        <f>OBV!H614</f>
        <v>BEARISH DIVERGENCE</v>
      </c>
      <c r="M614" s="7">
        <f t="shared" si="90"/>
        <v>25</v>
      </c>
      <c r="N614" s="7">
        <f t="shared" si="91"/>
        <v>0</v>
      </c>
      <c r="O614" s="7">
        <f t="shared" si="92"/>
        <v>50</v>
      </c>
      <c r="P614" s="7">
        <f t="shared" si="93"/>
        <v>16.5</v>
      </c>
      <c r="Q614" s="8">
        <f t="shared" si="94"/>
        <v>18.725000000000001</v>
      </c>
      <c r="R614" s="8">
        <f t="shared" si="95"/>
        <v>26.625</v>
      </c>
      <c r="S614" s="8">
        <f t="shared" si="96"/>
        <v>23.675000000000001</v>
      </c>
      <c r="T614" s="8">
        <f t="shared" si="97"/>
        <v>22.875</v>
      </c>
      <c r="U614" s="7">
        <f t="shared" si="98"/>
        <v>23.008333333333336</v>
      </c>
      <c r="V614" s="7">
        <f t="shared" si="99"/>
        <v>22.975000000000001</v>
      </c>
    </row>
    <row r="615" spans="1:22" ht="13.5" x14ac:dyDescent="0.25">
      <c r="A615" s="3">
        <f>RSI!A615</f>
        <v>43196</v>
      </c>
      <c r="B615" s="2">
        <f>RSI!B615</f>
        <v>4.6947000000000001</v>
      </c>
      <c r="C615" s="2">
        <f>RSI!I615</f>
        <v>58.543575348247423</v>
      </c>
      <c r="D615" s="2">
        <f>MACD!E615</f>
        <v>-9.7237307406597751E-2</v>
      </c>
      <c r="E615" s="2">
        <f>MACD!F615</f>
        <v>-0.16078290614475388</v>
      </c>
      <c r="F615" s="2">
        <f>'Moving Avg'!D615</f>
        <v>4.6734600000000004</v>
      </c>
      <c r="G615" s="2">
        <f>'Moving Avg'!F615</f>
        <v>4.5725699999999998</v>
      </c>
      <c r="H615" s="2">
        <f>'Moving Avg'!G615</f>
        <v>4.3937820000000007</v>
      </c>
      <c r="I615" s="2">
        <f>'Moving Avg'!H615</f>
        <v>4.1152999999999986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50</v>
      </c>
      <c r="P615" s="7">
        <f t="shared" si="93"/>
        <v>16.5</v>
      </c>
      <c r="Q615" s="8">
        <f t="shared" si="94"/>
        <v>18.725000000000001</v>
      </c>
      <c r="R615" s="8">
        <f t="shared" si="95"/>
        <v>26.625</v>
      </c>
      <c r="S615" s="8">
        <f t="shared" si="96"/>
        <v>23.675000000000001</v>
      </c>
      <c r="T615" s="8">
        <f t="shared" si="97"/>
        <v>22.875</v>
      </c>
      <c r="U615" s="7">
        <f t="shared" si="98"/>
        <v>23.008333333333336</v>
      </c>
      <c r="V615" s="7">
        <f t="shared" si="99"/>
        <v>22.975000000000001</v>
      </c>
    </row>
    <row r="616" spans="1:22" ht="13.5" x14ac:dyDescent="0.25">
      <c r="A616" s="3">
        <f>RSI!A616</f>
        <v>43200</v>
      </c>
      <c r="B616" s="2">
        <f>RSI!B616</f>
        <v>4.6835000000000004</v>
      </c>
      <c r="C616" s="2">
        <f>RSI!I616</f>
        <v>57.90498486628789</v>
      </c>
      <c r="D616" s="2">
        <f>MACD!E616</f>
        <v>-7.6665379901280417E-2</v>
      </c>
      <c r="E616" s="2">
        <f>MACD!F616</f>
        <v>-0.14395940089605919</v>
      </c>
      <c r="F616" s="2">
        <f>'Moving Avg'!D616</f>
        <v>4.6823999999999995</v>
      </c>
      <c r="G616" s="2">
        <f>'Moving Avg'!F616</f>
        <v>4.5924099999999992</v>
      </c>
      <c r="H616" s="2">
        <f>'Moving Avg'!G616</f>
        <v>4.3925520000000002</v>
      </c>
      <c r="I616" s="2">
        <f>'Moving Avg'!H616</f>
        <v>4.118095499999999</v>
      </c>
      <c r="J616" s="5" t="str">
        <f>OBV!F616</f>
        <v>BULLISH</v>
      </c>
      <c r="K616" s="5" t="str">
        <f>OBV!G616</f>
        <v>NEUTRAL</v>
      </c>
      <c r="L616" s="5" t="str">
        <f>OBV!H616</f>
        <v>CONFIRMED BULLISH</v>
      </c>
      <c r="M616" s="7">
        <f t="shared" si="90"/>
        <v>25</v>
      </c>
      <c r="N616" s="7">
        <f t="shared" si="91"/>
        <v>0</v>
      </c>
      <c r="O616" s="7">
        <f t="shared" si="92"/>
        <v>50</v>
      </c>
      <c r="P616" s="7">
        <f t="shared" si="93"/>
        <v>83.5</v>
      </c>
      <c r="Q616" s="8">
        <f t="shared" si="94"/>
        <v>28.774999999999999</v>
      </c>
      <c r="R616" s="8">
        <f t="shared" si="95"/>
        <v>43.375</v>
      </c>
      <c r="S616" s="8">
        <f t="shared" si="96"/>
        <v>53.825000000000003</v>
      </c>
      <c r="T616" s="8">
        <f t="shared" si="97"/>
        <v>39.625</v>
      </c>
      <c r="U616" s="7">
        <f t="shared" si="98"/>
        <v>41.991666666666667</v>
      </c>
      <c r="V616" s="7">
        <f t="shared" si="99"/>
        <v>41.400000000000006</v>
      </c>
    </row>
    <row r="617" spans="1:22" ht="13.5" x14ac:dyDescent="0.25">
      <c r="A617" s="3">
        <f>RSI!A617</f>
        <v>43201</v>
      </c>
      <c r="B617" s="2">
        <f>RSI!B617</f>
        <v>4.4767000000000001</v>
      </c>
      <c r="C617" s="2">
        <f>RSI!I617</f>
        <v>47.583996094933454</v>
      </c>
      <c r="D617" s="2">
        <f>MACD!E617</f>
        <v>-2.7664976529293561E-2</v>
      </c>
      <c r="E617" s="2">
        <f>MACD!F617</f>
        <v>-0.12070051602270607</v>
      </c>
      <c r="F617" s="2">
        <f>'Moving Avg'!D617</f>
        <v>4.6499800000000011</v>
      </c>
      <c r="G617" s="2">
        <f>'Moving Avg'!F617</f>
        <v>4.6005149999999997</v>
      </c>
      <c r="H617" s="2">
        <f>'Moving Avg'!G617</f>
        <v>4.3870740000000001</v>
      </c>
      <c r="I617" s="2">
        <f>'Moving Avg'!H617</f>
        <v>4.120522499999999</v>
      </c>
      <c r="J617" s="5" t="str">
        <f>OBV!F617</f>
        <v>BULLISH</v>
      </c>
      <c r="K617" s="5" t="str">
        <f>OBV!G617</f>
        <v>NEUTRAL</v>
      </c>
      <c r="L617" s="5" t="str">
        <f>OBV!H617</f>
        <v>BULLISH DIVERGENCE</v>
      </c>
      <c r="M617" s="7">
        <f t="shared" si="90"/>
        <v>25</v>
      </c>
      <c r="N617" s="7">
        <f t="shared" si="91"/>
        <v>0</v>
      </c>
      <c r="O617" s="7">
        <f t="shared" si="92"/>
        <v>50</v>
      </c>
      <c r="P617" s="7">
        <f t="shared" si="93"/>
        <v>66.5</v>
      </c>
      <c r="Q617" s="8">
        <f t="shared" si="94"/>
        <v>26.225000000000001</v>
      </c>
      <c r="R617" s="8">
        <f t="shared" si="95"/>
        <v>39.125</v>
      </c>
      <c r="S617" s="8">
        <f t="shared" si="96"/>
        <v>46.174999999999997</v>
      </c>
      <c r="T617" s="8">
        <f t="shared" si="97"/>
        <v>35.375</v>
      </c>
      <c r="U617" s="7">
        <f t="shared" si="98"/>
        <v>37.174999999999997</v>
      </c>
      <c r="V617" s="7">
        <f t="shared" si="99"/>
        <v>36.724999999999994</v>
      </c>
    </row>
    <row r="618" spans="1:22" ht="13.5" x14ac:dyDescent="0.25">
      <c r="A618" s="3">
        <f>RSI!A618</f>
        <v>43202</v>
      </c>
      <c r="B618" s="2">
        <f>RSI!B618</f>
        <v>4.5270000000000001</v>
      </c>
      <c r="C618" s="2">
        <f>RSI!I618</f>
        <v>49.922047477167617</v>
      </c>
      <c r="D618" s="2">
        <f>MACD!E618</f>
        <v>1.0436364876443172E-2</v>
      </c>
      <c r="E618" s="2">
        <f>MACD!F618</f>
        <v>-9.4473139842876225E-2</v>
      </c>
      <c r="F618" s="2">
        <f>'Moving Avg'!D618</f>
        <v>4.6130800000000001</v>
      </c>
      <c r="G618" s="2">
        <f>'Moving Avg'!F618</f>
        <v>4.6016299999999992</v>
      </c>
      <c r="H618" s="2">
        <f>'Moving Avg'!G618</f>
        <v>4.3837199999999994</v>
      </c>
      <c r="I618" s="2">
        <f>'Moving Avg'!H618</f>
        <v>4.123178499999999</v>
      </c>
      <c r="J618" s="5" t="str">
        <f>OBV!F618</f>
        <v>BULLISH</v>
      </c>
      <c r="K618" s="5" t="str">
        <f>OBV!G618</f>
        <v>NEUTRAL</v>
      </c>
      <c r="L618" s="5" t="str">
        <f>OBV!H618</f>
        <v>BULLISH DIVERGENCE</v>
      </c>
      <c r="M618" s="7">
        <f t="shared" si="90"/>
        <v>25</v>
      </c>
      <c r="N618" s="7">
        <f t="shared" si="91"/>
        <v>0</v>
      </c>
      <c r="O618" s="7">
        <f t="shared" si="92"/>
        <v>50</v>
      </c>
      <c r="P618" s="7">
        <f t="shared" si="93"/>
        <v>66.5</v>
      </c>
      <c r="Q618" s="8">
        <f t="shared" si="94"/>
        <v>26.225000000000001</v>
      </c>
      <c r="R618" s="8">
        <f t="shared" si="95"/>
        <v>39.125</v>
      </c>
      <c r="S618" s="8">
        <f t="shared" si="96"/>
        <v>46.174999999999997</v>
      </c>
      <c r="T618" s="8">
        <f t="shared" si="97"/>
        <v>35.375</v>
      </c>
      <c r="U618" s="7">
        <f t="shared" si="98"/>
        <v>37.174999999999997</v>
      </c>
      <c r="V618" s="7">
        <f t="shared" si="99"/>
        <v>36.724999999999994</v>
      </c>
    </row>
    <row r="619" spans="1:22" ht="13.5" x14ac:dyDescent="0.25">
      <c r="A619" s="3">
        <f>RSI!A619</f>
        <v>43203</v>
      </c>
      <c r="B619" s="2">
        <f>RSI!B619</f>
        <v>4.5046999999999997</v>
      </c>
      <c r="C619" s="2">
        <f>RSI!I619</f>
        <v>48.881044006307285</v>
      </c>
      <c r="D619" s="2">
        <f>MACD!E619</f>
        <v>3.1461217945023989E-2</v>
      </c>
      <c r="E619" s="2">
        <f>MACD!F619</f>
        <v>-6.9286268285296188E-2</v>
      </c>
      <c r="F619" s="2">
        <f>'Moving Avg'!D619</f>
        <v>4.5773200000000003</v>
      </c>
      <c r="G619" s="2">
        <f>'Moving Avg'!F619</f>
        <v>4.6010749999999998</v>
      </c>
      <c r="H619" s="2">
        <f>'Moving Avg'!G619</f>
        <v>4.3799199999999994</v>
      </c>
      <c r="I619" s="2">
        <f>'Moving Avg'!H619</f>
        <v>4.1259669999999993</v>
      </c>
      <c r="J619" s="5" t="str">
        <f>OBV!F619</f>
        <v>BULLISH</v>
      </c>
      <c r="K619" s="5" t="str">
        <f>OBV!G619</f>
        <v>NEUTRAL</v>
      </c>
      <c r="L619" s="5" t="str">
        <f>OBV!H619</f>
        <v>BULLISH DIVERGENCE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66.5</v>
      </c>
      <c r="Q619" s="8">
        <f t="shared" si="94"/>
        <v>26.225000000000001</v>
      </c>
      <c r="R619" s="8">
        <f t="shared" si="95"/>
        <v>39.125</v>
      </c>
      <c r="S619" s="8">
        <f t="shared" si="96"/>
        <v>46.174999999999997</v>
      </c>
      <c r="T619" s="8">
        <f t="shared" si="97"/>
        <v>35.375</v>
      </c>
      <c r="U619" s="7">
        <f t="shared" si="98"/>
        <v>37.174999999999997</v>
      </c>
      <c r="V619" s="7">
        <f t="shared" si="99"/>
        <v>36.724999999999994</v>
      </c>
    </row>
    <row r="620" spans="1:22" ht="13.5" x14ac:dyDescent="0.25">
      <c r="A620" s="3">
        <f>RSI!A620</f>
        <v>43206</v>
      </c>
      <c r="B620" s="2">
        <f>RSI!B620</f>
        <v>4.4151999999999996</v>
      </c>
      <c r="C620" s="2">
        <f>RSI!I620</f>
        <v>44.839704075650403</v>
      </c>
      <c r="D620" s="2">
        <f>MACD!E620</f>
        <v>6.8097086099096593E-2</v>
      </c>
      <c r="E620" s="2">
        <f>MACD!F620</f>
        <v>-4.1809597408417637E-2</v>
      </c>
      <c r="F620" s="2">
        <f>'Moving Avg'!D620</f>
        <v>4.52142</v>
      </c>
      <c r="G620" s="2">
        <f>'Moving Avg'!F620</f>
        <v>4.6010749999999998</v>
      </c>
      <c r="H620" s="2">
        <f>'Moving Avg'!G620</f>
        <v>4.3765659999999986</v>
      </c>
      <c r="I620" s="2">
        <f>'Moving Avg'!H620</f>
        <v>4.1291949999999993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  <c r="M620" s="7">
        <f t="shared" si="90"/>
        <v>25</v>
      </c>
      <c r="N620" s="7">
        <f t="shared" si="91"/>
        <v>0</v>
      </c>
      <c r="O620" s="7">
        <f t="shared" si="92"/>
        <v>50</v>
      </c>
      <c r="P620" s="7">
        <f t="shared" si="93"/>
        <v>16.5</v>
      </c>
      <c r="Q620" s="8">
        <f t="shared" si="94"/>
        <v>18.725000000000001</v>
      </c>
      <c r="R620" s="8">
        <f t="shared" si="95"/>
        <v>26.625</v>
      </c>
      <c r="S620" s="8">
        <f t="shared" si="96"/>
        <v>23.675000000000001</v>
      </c>
      <c r="T620" s="8">
        <f t="shared" si="97"/>
        <v>22.875</v>
      </c>
      <c r="U620" s="7">
        <f t="shared" si="98"/>
        <v>23.008333333333336</v>
      </c>
      <c r="V620" s="7">
        <f t="shared" si="99"/>
        <v>22.975000000000001</v>
      </c>
    </row>
    <row r="621" spans="1:22" ht="13.5" x14ac:dyDescent="0.25">
      <c r="A621" s="3">
        <f>RSI!A621</f>
        <v>43207</v>
      </c>
      <c r="B621" s="2">
        <f>RSI!B621</f>
        <v>4.3593999999999999</v>
      </c>
      <c r="C621" s="2">
        <f>RSI!I621</f>
        <v>42.481504046876381</v>
      </c>
      <c r="D621" s="2">
        <f>MACD!E621</f>
        <v>8.7577642788479793E-2</v>
      </c>
      <c r="E621" s="2">
        <f>MACD!F621</f>
        <v>-1.593214936903815E-2</v>
      </c>
      <c r="F621" s="2">
        <f>'Moving Avg'!D621</f>
        <v>4.4565999999999999</v>
      </c>
      <c r="G621" s="2">
        <f>'Moving Avg'!F621</f>
        <v>4.6024750000000001</v>
      </c>
      <c r="H621" s="2">
        <f>'Moving Avg'!G621</f>
        <v>4.3699719999999989</v>
      </c>
      <c r="I621" s="2">
        <f>'Moving Avg'!H621</f>
        <v>4.1310354999999985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  <c r="M621" s="7">
        <f t="shared" si="90"/>
        <v>25</v>
      </c>
      <c r="N621" s="7">
        <f t="shared" si="91"/>
        <v>0</v>
      </c>
      <c r="O621" s="7">
        <f t="shared" si="92"/>
        <v>50</v>
      </c>
      <c r="P621" s="7">
        <f t="shared" si="93"/>
        <v>33</v>
      </c>
      <c r="Q621" s="8">
        <f t="shared" si="94"/>
        <v>21.2</v>
      </c>
      <c r="R621" s="8">
        <f t="shared" si="95"/>
        <v>30.75</v>
      </c>
      <c r="S621" s="8">
        <f t="shared" si="96"/>
        <v>31.1</v>
      </c>
      <c r="T621" s="8">
        <f t="shared" si="97"/>
        <v>27</v>
      </c>
      <c r="U621" s="7">
        <f t="shared" si="98"/>
        <v>27.683333333333337</v>
      </c>
      <c r="V621" s="7">
        <f t="shared" si="99"/>
        <v>27.512500000000003</v>
      </c>
    </row>
    <row r="622" spans="1:22" ht="13.5" x14ac:dyDescent="0.25">
      <c r="A622" s="3">
        <f>RSI!A622</f>
        <v>43208</v>
      </c>
      <c r="B622" s="2">
        <f>RSI!B622</f>
        <v>4.4710999999999999</v>
      </c>
      <c r="C622" s="2">
        <f>RSI!I622</f>
        <v>48.338665319637968</v>
      </c>
      <c r="D622" s="2">
        <f>MACD!E622</f>
        <v>9.6752122897957094E-2</v>
      </c>
      <c r="E622" s="2">
        <f>MACD!F622</f>
        <v>6.6047050843609009E-3</v>
      </c>
      <c r="F622" s="2">
        <f>'Moving Avg'!D622</f>
        <v>4.4554799999999997</v>
      </c>
      <c r="G622" s="2">
        <f>'Moving Avg'!F622</f>
        <v>4.6094600000000003</v>
      </c>
      <c r="H622" s="2">
        <f>'Moving Avg'!G622</f>
        <v>4.3666179999999999</v>
      </c>
      <c r="I622" s="2">
        <f>'Moving Avg'!H622</f>
        <v>4.1335454999999994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  <c r="M622" s="7">
        <f t="shared" si="90"/>
        <v>25</v>
      </c>
      <c r="N622" s="7">
        <f t="shared" si="91"/>
        <v>0</v>
      </c>
      <c r="O622" s="7">
        <f t="shared" si="92"/>
        <v>50</v>
      </c>
      <c r="P622" s="7">
        <f t="shared" si="93"/>
        <v>16.5</v>
      </c>
      <c r="Q622" s="8">
        <f t="shared" si="94"/>
        <v>18.725000000000001</v>
      </c>
      <c r="R622" s="8">
        <f t="shared" si="95"/>
        <v>26.625</v>
      </c>
      <c r="S622" s="8">
        <f t="shared" si="96"/>
        <v>23.675000000000001</v>
      </c>
      <c r="T622" s="8">
        <f t="shared" si="97"/>
        <v>22.875</v>
      </c>
      <c r="U622" s="7">
        <f t="shared" si="98"/>
        <v>23.008333333333336</v>
      </c>
      <c r="V622" s="7">
        <f t="shared" si="99"/>
        <v>22.975000000000001</v>
      </c>
    </row>
    <row r="623" spans="1:22" ht="13.5" x14ac:dyDescent="0.25">
      <c r="A623" s="3">
        <f>RSI!A623</f>
        <v>43209</v>
      </c>
      <c r="B623" s="2">
        <f>RSI!B623</f>
        <v>4.3648999999999996</v>
      </c>
      <c r="C623" s="2">
        <f>RSI!I623</f>
        <v>43.774542679318444</v>
      </c>
      <c r="D623" s="2">
        <f>MACD!E623</f>
        <v>0.12379991075697294</v>
      </c>
      <c r="E623" s="2">
        <f>MACD!F623</f>
        <v>3.004374621888331E-2</v>
      </c>
      <c r="F623" s="2">
        <f>'Moving Avg'!D623</f>
        <v>4.4230599999999995</v>
      </c>
      <c r="G623" s="2">
        <f>'Moving Avg'!F623</f>
        <v>4.6055449999999993</v>
      </c>
      <c r="H623" s="2">
        <f>'Moving Avg'!G623</f>
        <v>4.3646059999999993</v>
      </c>
      <c r="I623" s="2">
        <f>'Moving Avg'!H623</f>
        <v>4.1357239999999997</v>
      </c>
      <c r="J623" s="5" t="str">
        <f>OBV!F623</f>
        <v>BEARISH</v>
      </c>
      <c r="K623" s="5" t="str">
        <f>OBV!G623</f>
        <v>STRONG</v>
      </c>
      <c r="L623" s="5" t="str">
        <f>OBV!H623</f>
        <v>CONFIRMED BEARISH</v>
      </c>
      <c r="M623" s="7">
        <f t="shared" si="90"/>
        <v>25</v>
      </c>
      <c r="N623" s="7">
        <f t="shared" si="91"/>
        <v>0</v>
      </c>
      <c r="O623" s="7">
        <f t="shared" si="92"/>
        <v>50</v>
      </c>
      <c r="P623" s="7">
        <f t="shared" si="93"/>
        <v>33</v>
      </c>
      <c r="Q623" s="8">
        <f t="shared" si="94"/>
        <v>21.2</v>
      </c>
      <c r="R623" s="8">
        <f t="shared" si="95"/>
        <v>30.75</v>
      </c>
      <c r="S623" s="8">
        <f t="shared" si="96"/>
        <v>31.1</v>
      </c>
      <c r="T623" s="8">
        <f t="shared" si="97"/>
        <v>27</v>
      </c>
      <c r="U623" s="7">
        <f t="shared" si="98"/>
        <v>27.683333333333337</v>
      </c>
      <c r="V623" s="7">
        <f t="shared" si="99"/>
        <v>27.512500000000003</v>
      </c>
    </row>
    <row r="624" spans="1:22" ht="13.5" x14ac:dyDescent="0.25">
      <c r="A624" s="3">
        <f>RSI!A624</f>
        <v>43210</v>
      </c>
      <c r="B624" s="2">
        <f>RSI!B624</f>
        <v>4.2755000000000001</v>
      </c>
      <c r="C624" s="2">
        <f>RSI!I624</f>
        <v>40.323000556377231</v>
      </c>
      <c r="D624" s="2">
        <f>MACD!E624</f>
        <v>0.14984475981167744</v>
      </c>
      <c r="E624" s="2">
        <f>MACD!F624</f>
        <v>5.4003948937442141E-2</v>
      </c>
      <c r="F624" s="2">
        <f>'Moving Avg'!D624</f>
        <v>4.3772199999999994</v>
      </c>
      <c r="G624" s="2">
        <f>'Moving Avg'!F624</f>
        <v>4.5896149999999993</v>
      </c>
      <c r="H624" s="2">
        <f>'Moving Avg'!G624</f>
        <v>4.3629279999999993</v>
      </c>
      <c r="I624" s="2">
        <f>'Moving Avg'!H624</f>
        <v>4.138031999999999</v>
      </c>
      <c r="J624" s="5" t="str">
        <f>OBV!F624</f>
        <v>BEARISH</v>
      </c>
      <c r="K624" s="5" t="str">
        <f>OBV!G624</f>
        <v>STRONG</v>
      </c>
      <c r="L624" s="5" t="str">
        <f>OBV!H624</f>
        <v>CONFIRMED BEARISH</v>
      </c>
      <c r="M624" s="7">
        <f t="shared" si="90"/>
        <v>25</v>
      </c>
      <c r="N624" s="7">
        <f t="shared" si="91"/>
        <v>0</v>
      </c>
      <c r="O624" s="7">
        <f t="shared" si="92"/>
        <v>50</v>
      </c>
      <c r="P624" s="7">
        <f t="shared" si="93"/>
        <v>33</v>
      </c>
      <c r="Q624" s="8">
        <f t="shared" si="94"/>
        <v>21.2</v>
      </c>
      <c r="R624" s="8">
        <f t="shared" si="95"/>
        <v>30.75</v>
      </c>
      <c r="S624" s="8">
        <f t="shared" si="96"/>
        <v>31.1</v>
      </c>
      <c r="T624" s="8">
        <f t="shared" si="97"/>
        <v>27</v>
      </c>
      <c r="U624" s="7">
        <f t="shared" si="98"/>
        <v>27.683333333333337</v>
      </c>
      <c r="V624" s="7">
        <f t="shared" si="99"/>
        <v>27.512500000000003</v>
      </c>
    </row>
    <row r="625" spans="1:22" ht="13.5" x14ac:dyDescent="0.25">
      <c r="A625" s="3">
        <f>RSI!A625</f>
        <v>43213</v>
      </c>
      <c r="B625" s="2">
        <f>RSI!B625</f>
        <v>4.3704999999999998</v>
      </c>
      <c r="C625" s="2">
        <f>RSI!I625</f>
        <v>45.262128078303228</v>
      </c>
      <c r="D625" s="2">
        <f>MACD!E625</f>
        <v>0.16787824827548636</v>
      </c>
      <c r="E625" s="2">
        <f>MACD!F625</f>
        <v>7.6778808805050988E-2</v>
      </c>
      <c r="F625" s="2">
        <f>'Moving Avg'!D625</f>
        <v>4.3682800000000004</v>
      </c>
      <c r="G625" s="2">
        <f>'Moving Avg'!F625</f>
        <v>4.5683750000000005</v>
      </c>
      <c r="H625" s="2">
        <f>'Moving Avg'!G625</f>
        <v>4.3621439999999998</v>
      </c>
      <c r="I625" s="2">
        <f>'Moving Avg'!H625</f>
        <v>4.1414799999999987</v>
      </c>
      <c r="J625" s="5" t="str">
        <f>OBV!F625</f>
        <v>BEARISH</v>
      </c>
      <c r="K625" s="5" t="str">
        <f>OBV!G625</f>
        <v>STRONG</v>
      </c>
      <c r="L625" s="5" t="str">
        <f>OBV!H625</f>
        <v>CONFIRMED BEARISH</v>
      </c>
      <c r="M625" s="7">
        <f t="shared" si="90"/>
        <v>25</v>
      </c>
      <c r="N625" s="7">
        <f t="shared" si="91"/>
        <v>0</v>
      </c>
      <c r="O625" s="7">
        <f t="shared" si="92"/>
        <v>50</v>
      </c>
      <c r="P625" s="7">
        <f t="shared" si="93"/>
        <v>33</v>
      </c>
      <c r="Q625" s="8">
        <f t="shared" si="94"/>
        <v>21.2</v>
      </c>
      <c r="R625" s="8">
        <f t="shared" si="95"/>
        <v>30.75</v>
      </c>
      <c r="S625" s="8">
        <f t="shared" si="96"/>
        <v>31.1</v>
      </c>
      <c r="T625" s="8">
        <f t="shared" si="97"/>
        <v>27</v>
      </c>
      <c r="U625" s="7">
        <f t="shared" si="98"/>
        <v>27.683333333333337</v>
      </c>
      <c r="V625" s="7">
        <f t="shared" si="99"/>
        <v>27.512500000000003</v>
      </c>
    </row>
    <row r="626" spans="1:22" ht="13.5" x14ac:dyDescent="0.25">
      <c r="A626" s="3">
        <f>RSI!A626</f>
        <v>43214</v>
      </c>
      <c r="B626" s="2">
        <f>RSI!B626</f>
        <v>4.6052999999999997</v>
      </c>
      <c r="C626" s="2">
        <f>RSI!I626</f>
        <v>55.143697070887065</v>
      </c>
      <c r="D626" s="2">
        <f>MACD!E626</f>
        <v>0.16467282472689782</v>
      </c>
      <c r="E626" s="2">
        <f>MACD!F626</f>
        <v>9.4357611989420359E-2</v>
      </c>
      <c r="F626" s="2">
        <f>'Moving Avg'!D626</f>
        <v>4.4174600000000002</v>
      </c>
      <c r="G626" s="2">
        <f>'Moving Avg'!F626</f>
        <v>4.5667</v>
      </c>
      <c r="H626" s="2">
        <f>'Moving Avg'!G626</f>
        <v>4.3680679999999992</v>
      </c>
      <c r="I626" s="2">
        <f>'Moving Avg'!H626</f>
        <v>4.1456809999999988</v>
      </c>
      <c r="J626" s="5" t="str">
        <f>OBV!F626</f>
        <v>BULLISH</v>
      </c>
      <c r="K626" s="5" t="str">
        <f>OBV!G626</f>
        <v>NEUTRAL</v>
      </c>
      <c r="L626" s="5" t="str">
        <f>OBV!H626</f>
        <v>CONFIRMED BULLISH</v>
      </c>
      <c r="M626" s="7">
        <f t="shared" si="90"/>
        <v>25</v>
      </c>
      <c r="N626" s="7">
        <f t="shared" si="91"/>
        <v>0</v>
      </c>
      <c r="O626" s="7">
        <f t="shared" si="92"/>
        <v>50</v>
      </c>
      <c r="P626" s="7">
        <f t="shared" si="93"/>
        <v>83.5</v>
      </c>
      <c r="Q626" s="8">
        <f t="shared" si="94"/>
        <v>28.774999999999999</v>
      </c>
      <c r="R626" s="8">
        <f t="shared" si="95"/>
        <v>43.375</v>
      </c>
      <c r="S626" s="8">
        <f t="shared" si="96"/>
        <v>53.825000000000003</v>
      </c>
      <c r="T626" s="8">
        <f t="shared" si="97"/>
        <v>39.625</v>
      </c>
      <c r="U626" s="7">
        <f t="shared" si="98"/>
        <v>41.991666666666667</v>
      </c>
      <c r="V626" s="7">
        <f t="shared" si="99"/>
        <v>41.400000000000006</v>
      </c>
    </row>
    <row r="627" spans="1:22" ht="13.5" x14ac:dyDescent="0.25">
      <c r="A627" s="3">
        <f>RSI!A627</f>
        <v>43215</v>
      </c>
      <c r="B627" s="2">
        <f>RSI!B627</f>
        <v>4.6052999999999997</v>
      </c>
      <c r="C627" s="2">
        <f>RSI!I627</f>
        <v>55.143697070887065</v>
      </c>
      <c r="D627" s="2">
        <f>MACD!E627</f>
        <v>0.12936062308937846</v>
      </c>
      <c r="E627" s="2">
        <f>MACD!F627</f>
        <v>0.10135821420941199</v>
      </c>
      <c r="F627" s="2">
        <f>'Moving Avg'!D627</f>
        <v>4.4443000000000001</v>
      </c>
      <c r="G627" s="2">
        <f>'Moving Avg'!F627</f>
        <v>4.5594349999999988</v>
      </c>
      <c r="H627" s="2">
        <f>'Moving Avg'!G627</f>
        <v>4.3726520000000004</v>
      </c>
      <c r="I627" s="2">
        <f>'Moving Avg'!H627</f>
        <v>4.1501919999999988</v>
      </c>
      <c r="J627" s="5" t="str">
        <f>OBV!F627</f>
        <v>BEARISH</v>
      </c>
      <c r="K627" s="5" t="str">
        <f>OBV!G627</f>
        <v>NEUTRAL</v>
      </c>
      <c r="L627" s="5" t="str">
        <f>OBV!H627</f>
        <v>BEARISH DIVERGENCE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16.5</v>
      </c>
      <c r="Q627" s="8">
        <f t="shared" si="94"/>
        <v>18.725000000000001</v>
      </c>
      <c r="R627" s="8">
        <f t="shared" si="95"/>
        <v>26.625</v>
      </c>
      <c r="S627" s="8">
        <f t="shared" si="96"/>
        <v>23.675000000000001</v>
      </c>
      <c r="T627" s="8">
        <f t="shared" si="97"/>
        <v>22.875</v>
      </c>
      <c r="U627" s="7">
        <f t="shared" si="98"/>
        <v>23.008333333333336</v>
      </c>
      <c r="V627" s="7">
        <f t="shared" si="99"/>
        <v>22.975000000000001</v>
      </c>
    </row>
    <row r="628" spans="1:22" ht="13.5" x14ac:dyDescent="0.25">
      <c r="A628" s="3">
        <f>RSI!A628</f>
        <v>43216</v>
      </c>
      <c r="B628" s="2">
        <f>RSI!B628</f>
        <v>4.5773000000000001</v>
      </c>
      <c r="C628" s="2">
        <f>RSI!I628</f>
        <v>53.800458118311838</v>
      </c>
      <c r="D628" s="2">
        <f>MACD!E628</f>
        <v>0.10856718165725443</v>
      </c>
      <c r="E628" s="2">
        <f>MACD!F628</f>
        <v>0.10280000769898048</v>
      </c>
      <c r="F628" s="2">
        <f>'Moving Avg'!D628</f>
        <v>4.4867800000000004</v>
      </c>
      <c r="G628" s="2">
        <f>'Moving Avg'!F628</f>
        <v>4.5507699999999991</v>
      </c>
      <c r="H628" s="2">
        <f>'Moving Avg'!G628</f>
        <v>4.3766760000000007</v>
      </c>
      <c r="I628" s="2">
        <f>'Moving Avg'!H628</f>
        <v>4.1546294999999978</v>
      </c>
      <c r="J628" s="5" t="str">
        <f>OBV!F628</f>
        <v>BEARISH</v>
      </c>
      <c r="K628" s="5" t="str">
        <f>OBV!G628</f>
        <v>STRONG</v>
      </c>
      <c r="L628" s="5" t="str">
        <f>OBV!H628</f>
        <v>BEARISH DIVERGENCE</v>
      </c>
      <c r="M628" s="7">
        <f t="shared" si="90"/>
        <v>25</v>
      </c>
      <c r="N628" s="7">
        <f t="shared" si="91"/>
        <v>0</v>
      </c>
      <c r="O628" s="7">
        <f t="shared" si="92"/>
        <v>50</v>
      </c>
      <c r="P628" s="7">
        <f t="shared" si="93"/>
        <v>33</v>
      </c>
      <c r="Q628" s="8">
        <f t="shared" si="94"/>
        <v>21.2</v>
      </c>
      <c r="R628" s="8">
        <f t="shared" si="95"/>
        <v>30.75</v>
      </c>
      <c r="S628" s="8">
        <f t="shared" si="96"/>
        <v>31.1</v>
      </c>
      <c r="T628" s="8">
        <f t="shared" si="97"/>
        <v>27</v>
      </c>
      <c r="U628" s="7">
        <f t="shared" si="98"/>
        <v>27.683333333333337</v>
      </c>
      <c r="V628" s="7">
        <f t="shared" si="99"/>
        <v>27.512500000000003</v>
      </c>
    </row>
    <row r="629" spans="1:22" ht="13.5" x14ac:dyDescent="0.25">
      <c r="A629" s="3">
        <f>RSI!A629</f>
        <v>43217</v>
      </c>
      <c r="B629" s="2">
        <f>RSI!B629</f>
        <v>4.4151999999999996</v>
      </c>
      <c r="C629" s="2">
        <f>RSI!I629</f>
        <v>46.707127205201793</v>
      </c>
      <c r="D629" s="2">
        <f>MACD!E629</f>
        <v>9.904220980408418E-2</v>
      </c>
      <c r="E629" s="2">
        <f>MACD!F629</f>
        <v>0.10204844812000123</v>
      </c>
      <c r="F629" s="2">
        <f>'Moving Avg'!D629</f>
        <v>4.5147199999999996</v>
      </c>
      <c r="G629" s="2">
        <f>'Moving Avg'!F629</f>
        <v>4.538195</v>
      </c>
      <c r="H629" s="2">
        <f>'Moving Avg'!G629</f>
        <v>4.379804</v>
      </c>
      <c r="I629" s="2">
        <f>'Moving Avg'!H629</f>
        <v>4.1574364999999993</v>
      </c>
      <c r="J629" s="5" t="str">
        <f>OBV!F629</f>
        <v>BEARISH</v>
      </c>
      <c r="K629" s="5" t="str">
        <f>OBV!G629</f>
        <v>STRONG</v>
      </c>
      <c r="L629" s="5" t="str">
        <f>OBV!H629</f>
        <v>BEARISH DIVERGENCE</v>
      </c>
      <c r="M629" s="7">
        <f t="shared" si="90"/>
        <v>25</v>
      </c>
      <c r="N629" s="7">
        <f t="shared" si="91"/>
        <v>45</v>
      </c>
      <c r="O629" s="7">
        <f t="shared" si="92"/>
        <v>50</v>
      </c>
      <c r="P629" s="7">
        <f t="shared" si="93"/>
        <v>33</v>
      </c>
      <c r="Q629" s="8">
        <f t="shared" si="94"/>
        <v>36.950000000000003</v>
      </c>
      <c r="R629" s="8">
        <f t="shared" si="95"/>
        <v>39.75</v>
      </c>
      <c r="S629" s="8">
        <f t="shared" si="96"/>
        <v>37.85</v>
      </c>
      <c r="T629" s="8">
        <f t="shared" si="97"/>
        <v>38.25</v>
      </c>
      <c r="U629" s="7">
        <f t="shared" si="98"/>
        <v>38.183333333333337</v>
      </c>
      <c r="V629" s="7">
        <f t="shared" si="99"/>
        <v>38.200000000000003</v>
      </c>
    </row>
    <row r="630" spans="1:22" ht="13.5" x14ac:dyDescent="0.25">
      <c r="A630" s="3">
        <f>RSI!A630</f>
        <v>43220</v>
      </c>
      <c r="B630" s="2">
        <f>RSI!B630</f>
        <v>4.3034999999999997</v>
      </c>
      <c r="C630" s="2">
        <f>RSI!I630</f>
        <v>42.544543702016263</v>
      </c>
      <c r="D630" s="2">
        <f>MACD!E630</f>
        <v>8.5975725192009023E-2</v>
      </c>
      <c r="E630" s="2">
        <f>MACD!F630</f>
        <v>9.8833903534402801E-2</v>
      </c>
      <c r="F630" s="2">
        <f>'Moving Avg'!D630</f>
        <v>4.5013199999999998</v>
      </c>
      <c r="G630" s="2">
        <f>'Moving Avg'!F630</f>
        <v>4.516119999999999</v>
      </c>
      <c r="H630" s="2">
        <f>'Moving Avg'!G630</f>
        <v>4.3820400000000008</v>
      </c>
      <c r="I630" s="2">
        <f>'Moving Avg'!H630</f>
        <v>4.1590414999999981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  <c r="M630" s="7">
        <f t="shared" si="90"/>
        <v>25</v>
      </c>
      <c r="N630" s="7">
        <f t="shared" si="91"/>
        <v>45</v>
      </c>
      <c r="O630" s="7">
        <f t="shared" si="92"/>
        <v>50</v>
      </c>
      <c r="P630" s="7">
        <f t="shared" si="93"/>
        <v>33</v>
      </c>
      <c r="Q630" s="8">
        <f t="shared" si="94"/>
        <v>36.950000000000003</v>
      </c>
      <c r="R630" s="8">
        <f t="shared" si="95"/>
        <v>39.75</v>
      </c>
      <c r="S630" s="8">
        <f t="shared" si="96"/>
        <v>37.85</v>
      </c>
      <c r="T630" s="8">
        <f t="shared" si="97"/>
        <v>38.25</v>
      </c>
      <c r="U630" s="7">
        <f t="shared" si="98"/>
        <v>38.183333333333337</v>
      </c>
      <c r="V630" s="7">
        <f t="shared" si="99"/>
        <v>38.200000000000003</v>
      </c>
    </row>
    <row r="631" spans="1:22" ht="13.5" x14ac:dyDescent="0.25">
      <c r="A631" s="3">
        <f>RSI!A631</f>
        <v>43222</v>
      </c>
      <c r="B631" s="2">
        <f>RSI!B631</f>
        <v>4.3090999999999999</v>
      </c>
      <c r="C631" s="2">
        <f>RSI!I631</f>
        <v>42.819678759114986</v>
      </c>
      <c r="D631" s="2">
        <f>MACD!E631</f>
        <v>6.703217485272539E-2</v>
      </c>
      <c r="E631" s="2">
        <f>MACD!F631</f>
        <v>9.2473557798067332E-2</v>
      </c>
      <c r="F631" s="2">
        <f>'Moving Avg'!D631</f>
        <v>4.4420799999999998</v>
      </c>
      <c r="G631" s="2">
        <f>'Moving Avg'!F631</f>
        <v>4.4996349999999996</v>
      </c>
      <c r="H631" s="2">
        <f>'Moving Avg'!G631</f>
        <v>4.3843880000000004</v>
      </c>
      <c r="I631" s="2">
        <f>'Moving Avg'!H631</f>
        <v>4.160607999999999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  <c r="M631" s="7">
        <f t="shared" si="90"/>
        <v>25</v>
      </c>
      <c r="N631" s="7">
        <f t="shared" si="91"/>
        <v>100</v>
      </c>
      <c r="O631" s="7">
        <f t="shared" si="92"/>
        <v>50</v>
      </c>
      <c r="P631" s="7">
        <f t="shared" si="93"/>
        <v>33</v>
      </c>
      <c r="Q631" s="8">
        <f t="shared" si="94"/>
        <v>56.2</v>
      </c>
      <c r="R631" s="8">
        <f t="shared" si="95"/>
        <v>50.75</v>
      </c>
      <c r="S631" s="8">
        <f t="shared" si="96"/>
        <v>46.1</v>
      </c>
      <c r="T631" s="8">
        <f t="shared" si="97"/>
        <v>52</v>
      </c>
      <c r="U631" s="7">
        <f t="shared" si="98"/>
        <v>51.016666666666673</v>
      </c>
      <c r="V631" s="7">
        <f t="shared" si="99"/>
        <v>51.262500000000003</v>
      </c>
    </row>
    <row r="632" spans="1:22" ht="13.5" x14ac:dyDescent="0.25">
      <c r="A632" s="3">
        <f>RSI!A632</f>
        <v>43223</v>
      </c>
      <c r="B632" s="2">
        <f>RSI!B632</f>
        <v>4.4151999999999996</v>
      </c>
      <c r="C632" s="2">
        <f>RSI!I632</f>
        <v>47.909315184511108</v>
      </c>
      <c r="D632" s="2">
        <f>MACD!E632</f>
        <v>6.1325037978896546E-2</v>
      </c>
      <c r="E632" s="2">
        <f>MACD!F632</f>
        <v>8.6243853834233178E-2</v>
      </c>
      <c r="F632" s="2">
        <f>'Moving Avg'!D632</f>
        <v>4.4040599999999994</v>
      </c>
      <c r="G632" s="2">
        <f>'Moving Avg'!F632</f>
        <v>4.4884550000000001</v>
      </c>
      <c r="H632" s="2">
        <f>'Moving Avg'!G632</f>
        <v>4.3905340000000006</v>
      </c>
      <c r="I632" s="2">
        <f>'Moving Avg'!H632</f>
        <v>4.1631484999999984</v>
      </c>
      <c r="J632" s="5" t="str">
        <f>OBV!F632</f>
        <v>BEARISH</v>
      </c>
      <c r="K632" s="5" t="str">
        <f>OBV!G632</f>
        <v>STRONG</v>
      </c>
      <c r="L632" s="5" t="str">
        <f>OBV!H632</f>
        <v>CONFIRMED BEARISH</v>
      </c>
      <c r="M632" s="7">
        <f t="shared" si="90"/>
        <v>25</v>
      </c>
      <c r="N632" s="7">
        <f t="shared" si="91"/>
        <v>100</v>
      </c>
      <c r="O632" s="7">
        <f t="shared" si="92"/>
        <v>50</v>
      </c>
      <c r="P632" s="7">
        <f t="shared" si="93"/>
        <v>33</v>
      </c>
      <c r="Q632" s="8">
        <f t="shared" si="94"/>
        <v>56.2</v>
      </c>
      <c r="R632" s="8">
        <f t="shared" si="95"/>
        <v>50.75</v>
      </c>
      <c r="S632" s="8">
        <f t="shared" si="96"/>
        <v>46.1</v>
      </c>
      <c r="T632" s="8">
        <f t="shared" si="97"/>
        <v>52</v>
      </c>
      <c r="U632" s="7">
        <f t="shared" si="98"/>
        <v>51.016666666666673</v>
      </c>
      <c r="V632" s="7">
        <f t="shared" si="99"/>
        <v>51.262500000000003</v>
      </c>
    </row>
    <row r="633" spans="1:22" ht="13.5" x14ac:dyDescent="0.25">
      <c r="A633" s="3">
        <f>RSI!A633</f>
        <v>43224</v>
      </c>
      <c r="B633" s="2">
        <f>RSI!B633</f>
        <v>4.4151999999999996</v>
      </c>
      <c r="C633" s="2">
        <f>RSI!I633</f>
        <v>47.909315184511108</v>
      </c>
      <c r="D633" s="2">
        <f>MACD!E633</f>
        <v>4.0453349112176795E-2</v>
      </c>
      <c r="E633" s="2">
        <f>MACD!F633</f>
        <v>7.7085752889821904E-2</v>
      </c>
      <c r="F633" s="2">
        <f>'Moving Avg'!D633</f>
        <v>4.3716399999999993</v>
      </c>
      <c r="G633" s="2">
        <f>'Moving Avg'!F633</f>
        <v>4.4736399999999996</v>
      </c>
      <c r="H633" s="2">
        <f>'Moving Avg'!G633</f>
        <v>4.3985820000000002</v>
      </c>
      <c r="I633" s="2">
        <f>'Moving Avg'!H633</f>
        <v>4.1661549999999989</v>
      </c>
      <c r="J633" s="5" t="str">
        <f>OBV!F633</f>
        <v>BULLISH</v>
      </c>
      <c r="K633" s="5" t="str">
        <f>OBV!G633</f>
        <v>NEUTRAL</v>
      </c>
      <c r="L633" s="5" t="str">
        <f>OBV!H633</f>
        <v>BULLISH DIVERGENCE</v>
      </c>
      <c r="M633" s="7">
        <f t="shared" si="90"/>
        <v>25</v>
      </c>
      <c r="N633" s="7">
        <f t="shared" si="91"/>
        <v>100</v>
      </c>
      <c r="O633" s="7">
        <f t="shared" si="92"/>
        <v>50</v>
      </c>
      <c r="P633" s="7">
        <f t="shared" si="93"/>
        <v>66.5</v>
      </c>
      <c r="Q633" s="8">
        <f t="shared" si="94"/>
        <v>61.225000000000001</v>
      </c>
      <c r="R633" s="8">
        <f t="shared" si="95"/>
        <v>59.125</v>
      </c>
      <c r="S633" s="8">
        <f t="shared" si="96"/>
        <v>61.174999999999997</v>
      </c>
      <c r="T633" s="8">
        <f t="shared" si="97"/>
        <v>60.375</v>
      </c>
      <c r="U633" s="7">
        <f t="shared" si="98"/>
        <v>60.508333333333326</v>
      </c>
      <c r="V633" s="7">
        <f t="shared" si="99"/>
        <v>60.474999999999994</v>
      </c>
    </row>
    <row r="634" spans="1:22" ht="13.5" x14ac:dyDescent="0.25">
      <c r="A634" s="3">
        <f>RSI!A634</f>
        <v>43227</v>
      </c>
      <c r="B634" s="2">
        <f>RSI!B634</f>
        <v>4.4151999999999996</v>
      </c>
      <c r="C634" s="2">
        <f>RSI!I634</f>
        <v>47.909315184511101</v>
      </c>
      <c r="D634" s="2">
        <f>MACD!E634</f>
        <v>9.312813970305811E-3</v>
      </c>
      <c r="E634" s="2">
        <f>MACD!F634</f>
        <v>6.3531165105918691E-2</v>
      </c>
      <c r="F634" s="2">
        <f>'Moving Avg'!D634</f>
        <v>4.3716399999999993</v>
      </c>
      <c r="G634" s="2">
        <f>'Moving Avg'!F634</f>
        <v>4.4602249999999994</v>
      </c>
      <c r="H634" s="2">
        <f>'Moving Avg'!G634</f>
        <v>4.4043939999999999</v>
      </c>
      <c r="I634" s="2">
        <f>'Moving Avg'!H634</f>
        <v>4.1690059999999978</v>
      </c>
      <c r="J634" s="5" t="str">
        <f>OBV!F634</f>
        <v>BULLISH</v>
      </c>
      <c r="K634" s="5" t="str">
        <f>OBV!G634</f>
        <v>NEUTRAL</v>
      </c>
      <c r="L634" s="5" t="str">
        <f>OBV!H634</f>
        <v>NEUTRAL</v>
      </c>
      <c r="M634" s="7">
        <f t="shared" si="90"/>
        <v>25</v>
      </c>
      <c r="N634" s="7">
        <f t="shared" si="91"/>
        <v>100</v>
      </c>
      <c r="O634" s="7">
        <f t="shared" si="92"/>
        <v>50</v>
      </c>
      <c r="P634" s="7">
        <f t="shared" si="93"/>
        <v>49.5</v>
      </c>
      <c r="Q634" s="8">
        <f t="shared" si="94"/>
        <v>58.674999999999997</v>
      </c>
      <c r="R634" s="8">
        <f t="shared" si="95"/>
        <v>54.875</v>
      </c>
      <c r="S634" s="8">
        <f t="shared" si="96"/>
        <v>53.525000000000006</v>
      </c>
      <c r="T634" s="8">
        <f t="shared" si="97"/>
        <v>56.125</v>
      </c>
      <c r="U634" s="7">
        <f t="shared" si="98"/>
        <v>55.691666666666663</v>
      </c>
      <c r="V634" s="7">
        <f t="shared" si="99"/>
        <v>55.8</v>
      </c>
    </row>
    <row r="635" spans="1:22" ht="13.5" x14ac:dyDescent="0.25">
      <c r="A635" s="3">
        <f>RSI!A635</f>
        <v>43228</v>
      </c>
      <c r="B635" s="2">
        <f>RSI!B635</f>
        <v>4.4097</v>
      </c>
      <c r="C635" s="2">
        <f>RSI!I635</f>
        <v>47.634800314950041</v>
      </c>
      <c r="D635" s="2">
        <f>MACD!E635</f>
        <v>-1.7604009011922273E-3</v>
      </c>
      <c r="E635" s="2">
        <f>MACD!F635</f>
        <v>5.0472851904496512E-2</v>
      </c>
      <c r="F635" s="2">
        <f>'Moving Avg'!D635</f>
        <v>4.3928799999999999</v>
      </c>
      <c r="G635" s="2">
        <f>'Moving Avg'!F635</f>
        <v>4.4459749999999998</v>
      </c>
      <c r="H635" s="2">
        <f>'Moving Avg'!G635</f>
        <v>4.4100959999999993</v>
      </c>
      <c r="I635" s="2">
        <f>'Moving Avg'!H635</f>
        <v>4.1717189999999986</v>
      </c>
      <c r="J635" s="5" t="str">
        <f>OBV!F635</f>
        <v>BULLISH</v>
      </c>
      <c r="K635" s="5" t="str">
        <f>OBV!G635</f>
        <v>WEAK</v>
      </c>
      <c r="L635" s="5" t="str">
        <f>OBV!H635</f>
        <v>CONFIRMED BULLISH</v>
      </c>
      <c r="M635" s="7">
        <f t="shared" si="90"/>
        <v>25</v>
      </c>
      <c r="N635" s="7">
        <f t="shared" si="91"/>
        <v>100</v>
      </c>
      <c r="O635" s="7">
        <f t="shared" si="92"/>
        <v>50</v>
      </c>
      <c r="P635" s="7">
        <f t="shared" si="93"/>
        <v>67</v>
      </c>
      <c r="Q635" s="8">
        <f t="shared" si="94"/>
        <v>61.3</v>
      </c>
      <c r="R635" s="8">
        <f t="shared" si="95"/>
        <v>59.25</v>
      </c>
      <c r="S635" s="8">
        <f t="shared" si="96"/>
        <v>61.400000000000006</v>
      </c>
      <c r="T635" s="8">
        <f t="shared" si="97"/>
        <v>60.5</v>
      </c>
      <c r="U635" s="7">
        <f t="shared" si="98"/>
        <v>60.65</v>
      </c>
      <c r="V635" s="7">
        <f t="shared" si="99"/>
        <v>60.612499999999997</v>
      </c>
    </row>
    <row r="636" spans="1:22" ht="13.5" x14ac:dyDescent="0.25">
      <c r="A636" s="3">
        <f>RSI!A636</f>
        <v>43229</v>
      </c>
      <c r="B636" s="2">
        <f>RSI!B636</f>
        <v>4.4097</v>
      </c>
      <c r="C636" s="2">
        <f>RSI!I636</f>
        <v>47.634800314950041</v>
      </c>
      <c r="D636" s="2">
        <f>MACD!E636</f>
        <v>2.5260418226849879E-2</v>
      </c>
      <c r="E636" s="2">
        <f>MACD!F636</f>
        <v>4.5430365168967188E-2</v>
      </c>
      <c r="F636" s="2">
        <f>'Moving Avg'!D636</f>
        <v>4.4130000000000003</v>
      </c>
      <c r="G636" s="2">
        <f>'Moving Avg'!F636</f>
        <v>4.4322849999999994</v>
      </c>
      <c r="H636" s="2">
        <f>'Moving Avg'!G636</f>
        <v>4.4178099999999993</v>
      </c>
      <c r="I636" s="2">
        <f>'Moving Avg'!H636</f>
        <v>4.1738549999999979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25</v>
      </c>
      <c r="N636" s="7">
        <f t="shared" si="91"/>
        <v>100</v>
      </c>
      <c r="O636" s="7">
        <f t="shared" si="92"/>
        <v>50</v>
      </c>
      <c r="P636" s="7">
        <f t="shared" si="93"/>
        <v>83.5</v>
      </c>
      <c r="Q636" s="8">
        <f t="shared" si="94"/>
        <v>63.774999999999999</v>
      </c>
      <c r="R636" s="8">
        <f t="shared" si="95"/>
        <v>63.375</v>
      </c>
      <c r="S636" s="8">
        <f t="shared" si="96"/>
        <v>68.825000000000003</v>
      </c>
      <c r="T636" s="8">
        <f t="shared" si="97"/>
        <v>64.625</v>
      </c>
      <c r="U636" s="7">
        <f t="shared" si="98"/>
        <v>65.325000000000003</v>
      </c>
      <c r="V636" s="7">
        <f t="shared" si="99"/>
        <v>65.150000000000006</v>
      </c>
    </row>
    <row r="637" spans="1:22" ht="13.5" x14ac:dyDescent="0.25">
      <c r="A637" s="3">
        <f>RSI!A637</f>
        <v>43230</v>
      </c>
      <c r="B637" s="2">
        <f>RSI!B637</f>
        <v>4.3034999999999997</v>
      </c>
      <c r="C637" s="2">
        <f>RSI!I637</f>
        <v>42.217646980073653</v>
      </c>
      <c r="D637" s="2">
        <f>MACD!E637</f>
        <v>5.6238434145095439E-2</v>
      </c>
      <c r="E637" s="2">
        <f>MACD!F637</f>
        <v>4.7591978964192844E-2</v>
      </c>
      <c r="F637" s="2">
        <f>'Moving Avg'!D637</f>
        <v>4.3906599999999996</v>
      </c>
      <c r="G637" s="2">
        <f>'Moving Avg'!F637</f>
        <v>4.4236249999999995</v>
      </c>
      <c r="H637" s="2">
        <f>'Moving Avg'!G637</f>
        <v>4.4256359999999999</v>
      </c>
      <c r="I637" s="2">
        <f>'Moving Avg'!H637</f>
        <v>4.1758594999999987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16.5</v>
      </c>
      <c r="Q637" s="8">
        <f t="shared" si="94"/>
        <v>18.725000000000001</v>
      </c>
      <c r="R637" s="8">
        <f t="shared" si="95"/>
        <v>26.625</v>
      </c>
      <c r="S637" s="8">
        <f t="shared" si="96"/>
        <v>23.675000000000001</v>
      </c>
      <c r="T637" s="8">
        <f t="shared" si="97"/>
        <v>22.875</v>
      </c>
      <c r="U637" s="7">
        <f t="shared" si="98"/>
        <v>23.008333333333336</v>
      </c>
      <c r="V637" s="7">
        <f t="shared" si="99"/>
        <v>22.975000000000001</v>
      </c>
    </row>
    <row r="638" spans="1:22" ht="13.5" x14ac:dyDescent="0.25">
      <c r="A638" s="3">
        <f>RSI!A638</f>
        <v>43231</v>
      </c>
      <c r="B638" s="2">
        <f>RSI!B638</f>
        <v>4.3593999999999999</v>
      </c>
      <c r="C638" s="2">
        <f>RSI!I638</f>
        <v>45.716960930115583</v>
      </c>
      <c r="D638" s="2">
        <f>MACD!E638</f>
        <v>7.485894879163979E-2</v>
      </c>
      <c r="E638" s="2">
        <f>MACD!F638</f>
        <v>5.3045372929682241E-2</v>
      </c>
      <c r="F638" s="2">
        <f>'Moving Avg'!D638</f>
        <v>4.3795000000000002</v>
      </c>
      <c r="G638" s="2">
        <f>'Moving Avg'!F638</f>
        <v>4.4152449999999996</v>
      </c>
      <c r="H638" s="2">
        <f>'Moving Avg'!G638</f>
        <v>4.4345799999999995</v>
      </c>
      <c r="I638" s="2">
        <f>'Moving Avg'!H638</f>
        <v>4.1777219999999984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16.5</v>
      </c>
      <c r="Q638" s="8">
        <f t="shared" si="94"/>
        <v>18.725000000000001</v>
      </c>
      <c r="R638" s="8">
        <f t="shared" si="95"/>
        <v>26.625</v>
      </c>
      <c r="S638" s="8">
        <f t="shared" si="96"/>
        <v>23.675000000000001</v>
      </c>
      <c r="T638" s="8">
        <f t="shared" si="97"/>
        <v>22.875</v>
      </c>
      <c r="U638" s="7">
        <f t="shared" si="98"/>
        <v>23.008333333333336</v>
      </c>
      <c r="V638" s="7">
        <f t="shared" si="99"/>
        <v>22.975000000000001</v>
      </c>
    </row>
    <row r="639" spans="1:22" ht="13.5" x14ac:dyDescent="0.25">
      <c r="A639" s="3">
        <f>RSI!A639</f>
        <v>43234</v>
      </c>
      <c r="B639" s="2">
        <f>RSI!B639</f>
        <v>4.3704999999999998</v>
      </c>
      <c r="C639" s="2">
        <f>RSI!I639</f>
        <v>46.410960990411645</v>
      </c>
      <c r="D639" s="2">
        <f>MACD!E639</f>
        <v>6.531708478204834E-2</v>
      </c>
      <c r="E639" s="2">
        <f>MACD!F639</f>
        <v>5.5499715300155461E-2</v>
      </c>
      <c r="F639" s="2">
        <f>'Moving Avg'!D639</f>
        <v>4.3705599999999993</v>
      </c>
      <c r="G639" s="2">
        <f>'Moving Avg'!F639</f>
        <v>4.4085349999999988</v>
      </c>
      <c r="H639" s="2">
        <f>'Moving Avg'!G639</f>
        <v>4.4448619999999996</v>
      </c>
      <c r="I639" s="2">
        <f>'Moving Avg'!H639</f>
        <v>4.1796844999999978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16.5</v>
      </c>
      <c r="Q639" s="8">
        <f t="shared" si="94"/>
        <v>18.725000000000001</v>
      </c>
      <c r="R639" s="8">
        <f t="shared" si="95"/>
        <v>26.625</v>
      </c>
      <c r="S639" s="8">
        <f t="shared" si="96"/>
        <v>23.675000000000001</v>
      </c>
      <c r="T639" s="8">
        <f t="shared" si="97"/>
        <v>22.875</v>
      </c>
      <c r="U639" s="7">
        <f t="shared" si="98"/>
        <v>23.008333333333336</v>
      </c>
      <c r="V639" s="7">
        <f t="shared" si="99"/>
        <v>22.975000000000001</v>
      </c>
    </row>
    <row r="640" spans="1:22" ht="13.5" x14ac:dyDescent="0.25">
      <c r="A640" s="3">
        <f>RSI!A640</f>
        <v>43235</v>
      </c>
      <c r="B640" s="2">
        <f>RSI!B640</f>
        <v>4.3537999999999997</v>
      </c>
      <c r="C640" s="2">
        <f>RSI!I640</f>
        <v>45.469093459790678</v>
      </c>
      <c r="D640" s="2">
        <f>MACD!E640</f>
        <v>4.1658734520606977E-2</v>
      </c>
      <c r="E640" s="2">
        <f>MACD!F640</f>
        <v>5.2731519144245766E-2</v>
      </c>
      <c r="F640" s="2">
        <f>'Moving Avg'!D640</f>
        <v>4.3593799999999998</v>
      </c>
      <c r="G640" s="2">
        <f>'Moving Avg'!F640</f>
        <v>4.4054649999999995</v>
      </c>
      <c r="H640" s="2">
        <f>'Moving Avg'!G640</f>
        <v>4.4536939999999996</v>
      </c>
      <c r="I640" s="2">
        <f>'Moving Avg'!H640</f>
        <v>4.1820509999999986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  <c r="M640" s="7">
        <f t="shared" si="90"/>
        <v>25</v>
      </c>
      <c r="N640" s="7">
        <f t="shared" si="91"/>
        <v>45</v>
      </c>
      <c r="O640" s="7">
        <f t="shared" si="92"/>
        <v>50</v>
      </c>
      <c r="P640" s="7">
        <f t="shared" si="93"/>
        <v>16.5</v>
      </c>
      <c r="Q640" s="8">
        <f t="shared" si="94"/>
        <v>34.475000000000001</v>
      </c>
      <c r="R640" s="8">
        <f t="shared" si="95"/>
        <v>35.625</v>
      </c>
      <c r="S640" s="8">
        <f t="shared" si="96"/>
        <v>30.425000000000001</v>
      </c>
      <c r="T640" s="8">
        <f t="shared" si="97"/>
        <v>34.125</v>
      </c>
      <c r="U640" s="7">
        <f t="shared" si="98"/>
        <v>33.508333333333333</v>
      </c>
      <c r="V640" s="7">
        <f t="shared" si="99"/>
        <v>33.662499999999994</v>
      </c>
    </row>
    <row r="641" spans="1:22" ht="13.5" x14ac:dyDescent="0.25">
      <c r="A641" s="3">
        <f>RSI!A641</f>
        <v>43236</v>
      </c>
      <c r="B641" s="2">
        <f>RSI!B641</f>
        <v>4.2923</v>
      </c>
      <c r="C641" s="2">
        <f>RSI!I641</f>
        <v>42.082131480766108</v>
      </c>
      <c r="D641" s="2">
        <f>MACD!E641</f>
        <v>2.7492121244313772E-2</v>
      </c>
      <c r="E641" s="2">
        <f>MACD!F641</f>
        <v>4.7683639564259375E-2</v>
      </c>
      <c r="F641" s="2">
        <f>'Moving Avg'!D641</f>
        <v>4.3359000000000005</v>
      </c>
      <c r="G641" s="2">
        <f>'Moving Avg'!F641</f>
        <v>4.4021099999999995</v>
      </c>
      <c r="H641" s="2">
        <f>'Moving Avg'!G641</f>
        <v>4.4612960000000008</v>
      </c>
      <c r="I641" s="2">
        <f>'Moving Avg'!H641</f>
        <v>4.1841544999999991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  <c r="M641" s="7">
        <f t="shared" si="90"/>
        <v>25</v>
      </c>
      <c r="N641" s="7">
        <f t="shared" si="91"/>
        <v>100</v>
      </c>
      <c r="O641" s="7">
        <f t="shared" si="92"/>
        <v>50</v>
      </c>
      <c r="P641" s="7">
        <f t="shared" si="93"/>
        <v>16.5</v>
      </c>
      <c r="Q641" s="8">
        <f t="shared" si="94"/>
        <v>53.725000000000001</v>
      </c>
      <c r="R641" s="8">
        <f t="shared" si="95"/>
        <v>46.625</v>
      </c>
      <c r="S641" s="8">
        <f t="shared" si="96"/>
        <v>38.674999999999997</v>
      </c>
      <c r="T641" s="8">
        <f t="shared" si="97"/>
        <v>47.875</v>
      </c>
      <c r="U641" s="7">
        <f t="shared" si="98"/>
        <v>46.341666666666661</v>
      </c>
      <c r="V641" s="7">
        <f t="shared" si="99"/>
        <v>46.724999999999994</v>
      </c>
    </row>
    <row r="642" spans="1:22" ht="13.5" x14ac:dyDescent="0.25">
      <c r="A642" s="3">
        <f>RSI!A642</f>
        <v>43237</v>
      </c>
      <c r="B642" s="2">
        <f>RSI!B642</f>
        <v>4.3034999999999997</v>
      </c>
      <c r="C642" s="2">
        <f>RSI!I642</f>
        <v>42.916072738334442</v>
      </c>
      <c r="D642" s="2">
        <f>MACD!E642</f>
        <v>3.1764522566371411E-2</v>
      </c>
      <c r="E642" s="2">
        <f>MACD!F642</f>
        <v>4.4499816164681787E-2</v>
      </c>
      <c r="F642" s="2">
        <f>'Moving Avg'!D642</f>
        <v>4.3359000000000005</v>
      </c>
      <c r="G642" s="2">
        <f>'Moving Avg'!F642</f>
        <v>4.3937299999999997</v>
      </c>
      <c r="H642" s="2">
        <f>'Moving Avg'!G642</f>
        <v>4.4702380000000002</v>
      </c>
      <c r="I642" s="2">
        <f>'Moving Avg'!H642</f>
        <v>4.1863584999999981</v>
      </c>
      <c r="J642" s="5" t="str">
        <f>OBV!F642</f>
        <v>BEARISH</v>
      </c>
      <c r="K642" s="5" t="str">
        <f>OBV!G642</f>
        <v>NEUTRAL</v>
      </c>
      <c r="L642" s="5" t="str">
        <f>OBV!H642</f>
        <v>NEUTRAL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45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16.5</v>
      </c>
      <c r="Q642" s="8">
        <f t="shared" si="94"/>
        <v>34.475000000000001</v>
      </c>
      <c r="R642" s="8">
        <f t="shared" si="95"/>
        <v>35.625</v>
      </c>
      <c r="S642" s="8">
        <f t="shared" si="96"/>
        <v>30.425000000000001</v>
      </c>
      <c r="T642" s="8">
        <f t="shared" si="97"/>
        <v>34.125</v>
      </c>
      <c r="U642" s="7">
        <f t="shared" si="98"/>
        <v>33.508333333333333</v>
      </c>
      <c r="V642" s="7">
        <f t="shared" si="99"/>
        <v>33.662499999999994</v>
      </c>
    </row>
    <row r="643" spans="1:22" ht="13.5" x14ac:dyDescent="0.25">
      <c r="A643" s="3">
        <f>RSI!A643</f>
        <v>43238</v>
      </c>
      <c r="B643" s="2">
        <f>RSI!B643</f>
        <v>4.3593999999999999</v>
      </c>
      <c r="C643" s="2">
        <f>RSI!I643</f>
        <v>47.016612957315381</v>
      </c>
      <c r="D643" s="2">
        <f>MACD!E643</f>
        <v>3.1882050410532159E-2</v>
      </c>
      <c r="E643" s="2">
        <f>MACD!F643</f>
        <v>4.1976263013851864E-2</v>
      </c>
      <c r="F643" s="2">
        <f>'Moving Avg'!D643</f>
        <v>4.3359000000000005</v>
      </c>
      <c r="G643" s="2">
        <f>'Moving Avg'!F643</f>
        <v>4.3934550000000003</v>
      </c>
      <c r="H643" s="2">
        <f>'Moving Avg'!G643</f>
        <v>4.4768340000000002</v>
      </c>
      <c r="I643" s="2">
        <f>'Moving Avg'!H643</f>
        <v>4.1888639999999988</v>
      </c>
      <c r="J643" s="5" t="str">
        <f>OBV!F643</f>
        <v>BEARISH</v>
      </c>
      <c r="K643" s="5" t="str">
        <f>OBV!G643</f>
        <v>NEUTRAL</v>
      </c>
      <c r="L643" s="5" t="str">
        <f>OBV!H643</f>
        <v>NEUTRAL</v>
      </c>
      <c r="M643" s="7">
        <f t="shared" si="100"/>
        <v>25</v>
      </c>
      <c r="N643" s="7">
        <f t="shared" si="101"/>
        <v>45</v>
      </c>
      <c r="O643" s="7">
        <f t="shared" si="102"/>
        <v>50</v>
      </c>
      <c r="P643" s="7">
        <f t="shared" si="103"/>
        <v>16.5</v>
      </c>
      <c r="Q643" s="8">
        <f t="shared" ref="Q643:Q706" si="104">0.35*M643+N643*0.35+O643*0.15+P643*0.15</f>
        <v>34.475000000000001</v>
      </c>
      <c r="R643" s="8">
        <f t="shared" ref="R643:R706" si="105">M643*0.2+N643*0.2+O643*0.35+P643*0.25</f>
        <v>35.625</v>
      </c>
      <c r="S643" s="8">
        <f t="shared" ref="S643:S706" si="106">M643*0.15+N643*0.15+O643*0.25+P643*0.45</f>
        <v>30.425000000000001</v>
      </c>
      <c r="T643" s="8">
        <f t="shared" ref="T643:T706" si="107">0.25*SUM(M643:P643)</f>
        <v>34.125</v>
      </c>
      <c r="U643" s="7">
        <f t="shared" ref="U643:U706" si="108">SUM(Q643:S643)/3</f>
        <v>33.508333333333333</v>
      </c>
      <c r="V643" s="7">
        <f t="shared" ref="V643:V706" si="109">SUM(Q643:T643)/4</f>
        <v>33.662499999999994</v>
      </c>
    </row>
    <row r="644" spans="1:22" ht="13.5" x14ac:dyDescent="0.25">
      <c r="A644" s="3">
        <f>RSI!A644</f>
        <v>43241</v>
      </c>
      <c r="B644" s="2">
        <f>RSI!B644</f>
        <v>4.3369999999999997</v>
      </c>
      <c r="C644" s="2">
        <f>RSI!I644</f>
        <v>45.602965201785707</v>
      </c>
      <c r="D644" s="2">
        <f>MACD!E644</f>
        <v>3.3905959115665851E-2</v>
      </c>
      <c r="E644" s="2">
        <f>MACD!F644</f>
        <v>4.0362202234214661E-2</v>
      </c>
      <c r="F644" s="2">
        <f>'Moving Avg'!D644</f>
        <v>4.3292000000000002</v>
      </c>
      <c r="G644" s="2">
        <f>'Moving Avg'!F644</f>
        <v>4.3965299999999994</v>
      </c>
      <c r="H644" s="2">
        <f>'Moving Avg'!G644</f>
        <v>4.4781759999999995</v>
      </c>
      <c r="I644" s="2">
        <f>'Moving Avg'!H644</f>
        <v>4.1912354999999994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  <c r="M644" s="7">
        <f t="shared" si="100"/>
        <v>25</v>
      </c>
      <c r="N644" s="7">
        <f t="shared" si="101"/>
        <v>45</v>
      </c>
      <c r="O644" s="7">
        <f t="shared" si="102"/>
        <v>50</v>
      </c>
      <c r="P644" s="7">
        <f t="shared" si="103"/>
        <v>16.5</v>
      </c>
      <c r="Q644" s="8">
        <f t="shared" si="104"/>
        <v>34.475000000000001</v>
      </c>
      <c r="R644" s="8">
        <f t="shared" si="105"/>
        <v>35.625</v>
      </c>
      <c r="S644" s="8">
        <f t="shared" si="106"/>
        <v>30.425000000000001</v>
      </c>
      <c r="T644" s="8">
        <f t="shared" si="107"/>
        <v>34.125</v>
      </c>
      <c r="U644" s="7">
        <f t="shared" si="108"/>
        <v>33.508333333333333</v>
      </c>
      <c r="V644" s="7">
        <f t="shared" si="109"/>
        <v>33.662499999999994</v>
      </c>
    </row>
    <row r="645" spans="1:22" ht="13.5" x14ac:dyDescent="0.25">
      <c r="A645" s="3">
        <f>RSI!A645</f>
        <v>43242</v>
      </c>
      <c r="B645" s="2">
        <f>RSI!B645</f>
        <v>4.3034999999999997</v>
      </c>
      <c r="C645" s="2">
        <f>RSI!I645</f>
        <v>43.496632475741805</v>
      </c>
      <c r="D645" s="2">
        <f>MACD!E645</f>
        <v>3.76317456041253E-2</v>
      </c>
      <c r="E645" s="2">
        <f>MACD!F645</f>
        <v>3.981611090819679E-2</v>
      </c>
      <c r="F645" s="2">
        <f>'Moving Avg'!D645</f>
        <v>4.31914</v>
      </c>
      <c r="G645" s="2">
        <f>'Moving Avg'!F645</f>
        <v>4.3931799999999992</v>
      </c>
      <c r="H645" s="2">
        <f>'Moving Avg'!G645</f>
        <v>4.4752699999999992</v>
      </c>
      <c r="I645" s="2">
        <f>'Moving Avg'!H645</f>
        <v>4.1933504999999984</v>
      </c>
      <c r="J645" s="5" t="str">
        <f>OBV!F645</f>
        <v>BEARISH</v>
      </c>
      <c r="K645" s="5" t="str">
        <f>OBV!G645</f>
        <v>NEUTRAL</v>
      </c>
      <c r="L645" s="5" t="str">
        <f>OBV!H645</f>
        <v>CONFIRMED BEARISH</v>
      </c>
      <c r="M645" s="7">
        <f t="shared" si="100"/>
        <v>25</v>
      </c>
      <c r="N645" s="7">
        <f t="shared" si="101"/>
        <v>45</v>
      </c>
      <c r="O645" s="7">
        <f t="shared" si="102"/>
        <v>50</v>
      </c>
      <c r="P645" s="7">
        <f t="shared" si="103"/>
        <v>16.5</v>
      </c>
      <c r="Q645" s="8">
        <f t="shared" si="104"/>
        <v>34.475000000000001</v>
      </c>
      <c r="R645" s="8">
        <f t="shared" si="105"/>
        <v>35.625</v>
      </c>
      <c r="S645" s="8">
        <f t="shared" si="106"/>
        <v>30.425000000000001</v>
      </c>
      <c r="T645" s="8">
        <f t="shared" si="107"/>
        <v>34.125</v>
      </c>
      <c r="U645" s="7">
        <f t="shared" si="108"/>
        <v>33.508333333333333</v>
      </c>
      <c r="V645" s="7">
        <f t="shared" si="109"/>
        <v>33.662499999999994</v>
      </c>
    </row>
    <row r="646" spans="1:22" ht="13.5" x14ac:dyDescent="0.25">
      <c r="A646" s="3">
        <f>RSI!A646</f>
        <v>43243</v>
      </c>
      <c r="B646" s="2">
        <f>RSI!B646</f>
        <v>4.2476000000000003</v>
      </c>
      <c r="C646" s="2">
        <f>RSI!I646</f>
        <v>40.163042495625547</v>
      </c>
      <c r="D646" s="2">
        <f>MACD!E646</f>
        <v>4.5472954441474478E-2</v>
      </c>
      <c r="E646" s="2">
        <f>MACD!F646</f>
        <v>4.0947479614852331E-2</v>
      </c>
      <c r="F646" s="2">
        <f>'Moving Avg'!D646</f>
        <v>4.3102</v>
      </c>
      <c r="G646" s="2">
        <f>'Moving Avg'!F646</f>
        <v>4.3752949999999995</v>
      </c>
      <c r="H646" s="2">
        <f>'Moving Avg'!G646</f>
        <v>4.4744879999999991</v>
      </c>
      <c r="I646" s="2">
        <f>'Moving Avg'!H646</f>
        <v>4.1951419999999997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  <c r="M646" s="7">
        <f t="shared" si="100"/>
        <v>25</v>
      </c>
      <c r="N646" s="7">
        <f t="shared" si="101"/>
        <v>0</v>
      </c>
      <c r="O646" s="7">
        <f t="shared" si="102"/>
        <v>50</v>
      </c>
      <c r="P646" s="7">
        <f t="shared" si="103"/>
        <v>16.5</v>
      </c>
      <c r="Q646" s="8">
        <f t="shared" si="104"/>
        <v>18.725000000000001</v>
      </c>
      <c r="R646" s="8">
        <f t="shared" si="105"/>
        <v>26.625</v>
      </c>
      <c r="S646" s="8">
        <f t="shared" si="106"/>
        <v>23.675000000000001</v>
      </c>
      <c r="T646" s="8">
        <f t="shared" si="107"/>
        <v>22.875</v>
      </c>
      <c r="U646" s="7">
        <f t="shared" si="108"/>
        <v>23.008333333333336</v>
      </c>
      <c r="V646" s="7">
        <f t="shared" si="109"/>
        <v>22.975000000000001</v>
      </c>
    </row>
    <row r="647" spans="1:22" ht="13.5" x14ac:dyDescent="0.25">
      <c r="A647" s="3">
        <f>RSI!A647</f>
        <v>43244</v>
      </c>
      <c r="B647" s="2">
        <f>RSI!B647</f>
        <v>4.2195999999999998</v>
      </c>
      <c r="C647" s="2">
        <f>RSI!I647</f>
        <v>38.568556043135686</v>
      </c>
      <c r="D647" s="2">
        <f>MACD!E647</f>
        <v>3.8681047354594433E-2</v>
      </c>
      <c r="E647" s="2">
        <f>MACD!F647</f>
        <v>4.0494193162800757E-2</v>
      </c>
      <c r="F647" s="2">
        <f>'Moving Avg'!D647</f>
        <v>4.2934200000000002</v>
      </c>
      <c r="G647" s="2">
        <f>'Moving Avg'!F647</f>
        <v>4.3560099999999995</v>
      </c>
      <c r="H647" s="2">
        <f>'Moving Avg'!G647</f>
        <v>4.4725879999999982</v>
      </c>
      <c r="I647" s="2">
        <f>'Moving Avg'!H647</f>
        <v>4.1965049999999993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  <c r="M647" s="7">
        <f t="shared" si="100"/>
        <v>25</v>
      </c>
      <c r="N647" s="7">
        <f t="shared" si="101"/>
        <v>45</v>
      </c>
      <c r="O647" s="7">
        <f t="shared" si="102"/>
        <v>50</v>
      </c>
      <c r="P647" s="7">
        <f t="shared" si="103"/>
        <v>16.5</v>
      </c>
      <c r="Q647" s="8">
        <f t="shared" si="104"/>
        <v>34.475000000000001</v>
      </c>
      <c r="R647" s="8">
        <f t="shared" si="105"/>
        <v>35.625</v>
      </c>
      <c r="S647" s="8">
        <f t="shared" si="106"/>
        <v>30.425000000000001</v>
      </c>
      <c r="T647" s="8">
        <f t="shared" si="107"/>
        <v>34.125</v>
      </c>
      <c r="U647" s="7">
        <f t="shared" si="108"/>
        <v>33.508333333333333</v>
      </c>
      <c r="V647" s="7">
        <f t="shared" si="109"/>
        <v>33.662499999999994</v>
      </c>
    </row>
    <row r="648" spans="1:22" ht="13.5" x14ac:dyDescent="0.25">
      <c r="A648" s="3">
        <f>RSI!A648</f>
        <v>43245</v>
      </c>
      <c r="B648" s="2">
        <f>RSI!B648</f>
        <v>4.2308000000000003</v>
      </c>
      <c r="C648" s="2">
        <f>RSI!I648</f>
        <v>39.601472634424134</v>
      </c>
      <c r="D648" s="2">
        <f>MACD!E648</f>
        <v>4.1645438698440174E-2</v>
      </c>
      <c r="E648" s="2">
        <f>MACD!F648</f>
        <v>4.0724442269928648E-2</v>
      </c>
      <c r="F648" s="2">
        <f>'Moving Avg'!D648</f>
        <v>4.2677000000000005</v>
      </c>
      <c r="G648" s="2">
        <f>'Moving Avg'!F648</f>
        <v>4.3386849999999999</v>
      </c>
      <c r="H648" s="2">
        <f>'Moving Avg'!G648</f>
        <v>4.467109999999999</v>
      </c>
      <c r="I648" s="2">
        <f>'Moving Avg'!H648</f>
        <v>4.1977909999999987</v>
      </c>
      <c r="J648" s="5" t="str">
        <f>OBV!F648</f>
        <v>BULLISH</v>
      </c>
      <c r="K648" s="5" t="str">
        <f>OBV!G648</f>
        <v>NEUTRAL</v>
      </c>
      <c r="L648" s="5" t="str">
        <f>OBV!H648</f>
        <v>BULLISH DIVERGENCE</v>
      </c>
      <c r="M648" s="7">
        <f t="shared" si="100"/>
        <v>25</v>
      </c>
      <c r="N648" s="7">
        <f t="shared" si="101"/>
        <v>0</v>
      </c>
      <c r="O648" s="7">
        <f t="shared" si="102"/>
        <v>50</v>
      </c>
      <c r="P648" s="7">
        <f t="shared" si="103"/>
        <v>66.5</v>
      </c>
      <c r="Q648" s="8">
        <f t="shared" si="104"/>
        <v>26.225000000000001</v>
      </c>
      <c r="R648" s="8">
        <f t="shared" si="105"/>
        <v>39.125</v>
      </c>
      <c r="S648" s="8">
        <f t="shared" si="106"/>
        <v>46.174999999999997</v>
      </c>
      <c r="T648" s="8">
        <f t="shared" si="107"/>
        <v>35.375</v>
      </c>
      <c r="U648" s="7">
        <f t="shared" si="108"/>
        <v>37.174999999999997</v>
      </c>
      <c r="V648" s="7">
        <f t="shared" si="109"/>
        <v>36.724999999999994</v>
      </c>
    </row>
    <row r="649" spans="1:22" ht="13.5" x14ac:dyDescent="0.25">
      <c r="A649" s="3">
        <f>RSI!A649</f>
        <v>43248</v>
      </c>
      <c r="B649" s="2">
        <f>RSI!B649</f>
        <v>4.1917</v>
      </c>
      <c r="C649" s="2">
        <f>RSI!I649</f>
        <v>37.246920455067645</v>
      </c>
      <c r="D649" s="2">
        <f>MACD!E649</f>
        <v>4.9562891304604229E-2</v>
      </c>
      <c r="E649" s="2">
        <f>MACD!F649</f>
        <v>4.2492132076863767E-2</v>
      </c>
      <c r="F649" s="2">
        <f>'Moving Avg'!D649</f>
        <v>4.2386400000000002</v>
      </c>
      <c r="G649" s="2">
        <f>'Moving Avg'!F649</f>
        <v>4.3275100000000002</v>
      </c>
      <c r="H649" s="2">
        <f>'Moving Avg'!G649</f>
        <v>4.4606279999999989</v>
      </c>
      <c r="I649" s="2">
        <f>'Moving Avg'!H649</f>
        <v>4.1982829999999991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50</v>
      </c>
      <c r="P649" s="7">
        <f t="shared" si="103"/>
        <v>16.5</v>
      </c>
      <c r="Q649" s="8">
        <f t="shared" si="104"/>
        <v>18.725000000000001</v>
      </c>
      <c r="R649" s="8">
        <f t="shared" si="105"/>
        <v>26.625</v>
      </c>
      <c r="S649" s="8">
        <f t="shared" si="106"/>
        <v>23.675000000000001</v>
      </c>
      <c r="T649" s="8">
        <f t="shared" si="107"/>
        <v>22.875</v>
      </c>
      <c r="U649" s="7">
        <f t="shared" si="108"/>
        <v>23.008333333333336</v>
      </c>
      <c r="V649" s="7">
        <f t="shared" si="109"/>
        <v>22.975000000000001</v>
      </c>
    </row>
    <row r="650" spans="1:22" ht="13.5" x14ac:dyDescent="0.25">
      <c r="A650" s="3">
        <f>RSI!A650</f>
        <v>43249</v>
      </c>
      <c r="B650" s="2">
        <f>RSI!B650</f>
        <v>4.1134000000000004</v>
      </c>
      <c r="C650" s="2">
        <f>RSI!I650</f>
        <v>33.013786517468063</v>
      </c>
      <c r="D650" s="2">
        <f>MACD!E650</f>
        <v>6.0469580482600094E-2</v>
      </c>
      <c r="E650" s="2">
        <f>MACD!F650</f>
        <v>4.6087621758011031E-2</v>
      </c>
      <c r="F650" s="2">
        <f>'Moving Avg'!D650</f>
        <v>4.2006200000000007</v>
      </c>
      <c r="G650" s="2">
        <f>'Moving Avg'!F650</f>
        <v>4.3180050000000003</v>
      </c>
      <c r="H650" s="2">
        <f>'Moving Avg'!G650</f>
        <v>4.4545919999999981</v>
      </c>
      <c r="I650" s="2">
        <f>'Moving Avg'!H650</f>
        <v>4.1973044999999987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16.5</v>
      </c>
      <c r="Q650" s="8">
        <f t="shared" si="104"/>
        <v>18.725000000000001</v>
      </c>
      <c r="R650" s="8">
        <f t="shared" si="105"/>
        <v>26.625</v>
      </c>
      <c r="S650" s="8">
        <f t="shared" si="106"/>
        <v>23.675000000000001</v>
      </c>
      <c r="T650" s="8">
        <f t="shared" si="107"/>
        <v>22.875</v>
      </c>
      <c r="U650" s="7">
        <f t="shared" si="108"/>
        <v>23.008333333333336</v>
      </c>
      <c r="V650" s="7">
        <f t="shared" si="109"/>
        <v>22.975000000000001</v>
      </c>
    </row>
    <row r="651" spans="1:22" ht="13.5" x14ac:dyDescent="0.25">
      <c r="A651" s="3">
        <f>RSI!A651</f>
        <v>43250</v>
      </c>
      <c r="B651" s="2">
        <f>RSI!B651</f>
        <v>4.0799000000000003</v>
      </c>
      <c r="C651" s="2">
        <f>RSI!I651</f>
        <v>31.371048165980042</v>
      </c>
      <c r="D651" s="2">
        <f>MACD!E651</f>
        <v>6.4085139462710217E-2</v>
      </c>
      <c r="E651" s="2">
        <f>MACD!F651</f>
        <v>4.968712529895087E-2</v>
      </c>
      <c r="F651" s="2">
        <f>'Moving Avg'!D651</f>
        <v>4.1670800000000003</v>
      </c>
      <c r="G651" s="2">
        <f>'Moving Avg'!F651</f>
        <v>4.3065449999999998</v>
      </c>
      <c r="H651" s="2">
        <f>'Moving Avg'!G651</f>
        <v>4.4495619999999994</v>
      </c>
      <c r="I651" s="2">
        <f>'Moving Avg'!H651</f>
        <v>4.1961584999999992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33</v>
      </c>
      <c r="Q651" s="8">
        <f t="shared" si="104"/>
        <v>13.7</v>
      </c>
      <c r="R651" s="8">
        <f t="shared" si="105"/>
        <v>13.25</v>
      </c>
      <c r="S651" s="8">
        <f t="shared" si="106"/>
        <v>18.600000000000001</v>
      </c>
      <c r="T651" s="8">
        <f t="shared" si="107"/>
        <v>14.5</v>
      </c>
      <c r="U651" s="7">
        <f t="shared" si="108"/>
        <v>15.183333333333332</v>
      </c>
      <c r="V651" s="7">
        <f t="shared" si="109"/>
        <v>15.012499999999999</v>
      </c>
    </row>
    <row r="652" spans="1:22" ht="13.5" x14ac:dyDescent="0.25">
      <c r="A652" s="3">
        <f>RSI!A652</f>
        <v>43251</v>
      </c>
      <c r="B652" s="2">
        <f>RSI!B652</f>
        <v>4.0519999999999996</v>
      </c>
      <c r="C652" s="2">
        <f>RSI!I652</f>
        <v>30.0308034936551</v>
      </c>
      <c r="D652" s="2">
        <f>MACD!E652</f>
        <v>7.2397783797979898E-2</v>
      </c>
      <c r="E652" s="2">
        <f>MACD!F652</f>
        <v>5.4229256998756678E-2</v>
      </c>
      <c r="F652" s="2">
        <f>'Moving Avg'!D652</f>
        <v>4.1335600000000001</v>
      </c>
      <c r="G652" s="2">
        <f>'Moving Avg'!F652</f>
        <v>4.2883849999999999</v>
      </c>
      <c r="H652" s="2">
        <f>'Moving Avg'!G652</f>
        <v>4.4439739999999981</v>
      </c>
      <c r="I652" s="2">
        <f>'Moving Avg'!H652</f>
        <v>4.1955159999999996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33</v>
      </c>
      <c r="Q652" s="8">
        <f t="shared" si="104"/>
        <v>13.7</v>
      </c>
      <c r="R652" s="8">
        <f t="shared" si="105"/>
        <v>13.25</v>
      </c>
      <c r="S652" s="8">
        <f t="shared" si="106"/>
        <v>18.600000000000001</v>
      </c>
      <c r="T652" s="8">
        <f t="shared" si="107"/>
        <v>14.5</v>
      </c>
      <c r="U652" s="7">
        <f t="shared" si="108"/>
        <v>15.183333333333332</v>
      </c>
      <c r="V652" s="7">
        <f t="shared" si="109"/>
        <v>15.012499999999999</v>
      </c>
    </row>
    <row r="653" spans="1:22" ht="13.5" x14ac:dyDescent="0.25">
      <c r="A653" s="3">
        <f>RSI!A653</f>
        <v>43252</v>
      </c>
      <c r="B653" s="2">
        <f>RSI!B653</f>
        <v>4.1302000000000003</v>
      </c>
      <c r="C653" s="2">
        <f>RSI!I653</f>
        <v>38.023109052628186</v>
      </c>
      <c r="D653" s="2">
        <f>MACD!E653</f>
        <v>8.3758997635607457E-2</v>
      </c>
      <c r="E653" s="2">
        <f>MACD!F653</f>
        <v>6.0135205126126842E-2</v>
      </c>
      <c r="F653" s="2">
        <f>'Moving Avg'!D653</f>
        <v>4.1134399999999998</v>
      </c>
      <c r="G653" s="2">
        <f>'Moving Avg'!F653</f>
        <v>4.2741349999999994</v>
      </c>
      <c r="H653" s="2">
        <f>'Moving Avg'!G653</f>
        <v>4.4377139999999988</v>
      </c>
      <c r="I653" s="2">
        <f>'Moving Avg'!H653</f>
        <v>4.1957674999999997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33</v>
      </c>
      <c r="Q653" s="8">
        <f t="shared" si="104"/>
        <v>13.7</v>
      </c>
      <c r="R653" s="8">
        <f t="shared" si="105"/>
        <v>13.25</v>
      </c>
      <c r="S653" s="8">
        <f t="shared" si="106"/>
        <v>18.600000000000001</v>
      </c>
      <c r="T653" s="8">
        <f t="shared" si="107"/>
        <v>14.5</v>
      </c>
      <c r="U653" s="7">
        <f t="shared" si="108"/>
        <v>15.183333333333332</v>
      </c>
      <c r="V653" s="7">
        <f t="shared" si="109"/>
        <v>15.012499999999999</v>
      </c>
    </row>
    <row r="654" spans="1:22" ht="13.5" x14ac:dyDescent="0.25">
      <c r="A654" s="3">
        <f>RSI!A654</f>
        <v>43255</v>
      </c>
      <c r="B654" s="2">
        <f>RSI!B654</f>
        <v>4.0296000000000003</v>
      </c>
      <c r="C654" s="2">
        <f>RSI!I654</f>
        <v>32.828094395588536</v>
      </c>
      <c r="D654" s="2">
        <f>MACD!E654</f>
        <v>9.8323378874368039E-2</v>
      </c>
      <c r="E654" s="2">
        <f>MACD!F654</f>
        <v>6.7772839875775093E-2</v>
      </c>
      <c r="F654" s="2">
        <f>'Moving Avg'!D654</f>
        <v>4.0810200000000005</v>
      </c>
      <c r="G654" s="2">
        <f>'Moving Avg'!F654</f>
        <v>4.2548550000000001</v>
      </c>
      <c r="H654" s="2">
        <f>'Moving Avg'!G654</f>
        <v>4.4264239999999981</v>
      </c>
      <c r="I654" s="2">
        <f>'Moving Avg'!H654</f>
        <v>4.1953759999999996</v>
      </c>
      <c r="J654" s="5" t="str">
        <f>OBV!F654</f>
        <v>BEARISH</v>
      </c>
      <c r="K654" s="5" t="str">
        <f>OBV!G654</f>
        <v>STRONG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0</v>
      </c>
      <c r="P654" s="7">
        <f t="shared" si="103"/>
        <v>33</v>
      </c>
      <c r="Q654" s="8">
        <f t="shared" si="104"/>
        <v>13.7</v>
      </c>
      <c r="R654" s="8">
        <f t="shared" si="105"/>
        <v>13.25</v>
      </c>
      <c r="S654" s="8">
        <f t="shared" si="106"/>
        <v>18.600000000000001</v>
      </c>
      <c r="T654" s="8">
        <f t="shared" si="107"/>
        <v>14.5</v>
      </c>
      <c r="U654" s="7">
        <f t="shared" si="108"/>
        <v>15.183333333333332</v>
      </c>
      <c r="V654" s="7">
        <f t="shared" si="109"/>
        <v>15.012499999999999</v>
      </c>
    </row>
    <row r="655" spans="1:22" ht="13.5" x14ac:dyDescent="0.25">
      <c r="A655" s="3">
        <f>RSI!A655</f>
        <v>43256</v>
      </c>
      <c r="B655" s="2">
        <f>RSI!B655</f>
        <v>4.0351999999999997</v>
      </c>
      <c r="C655" s="2">
        <f>RSI!I655</f>
        <v>33.373800637937933</v>
      </c>
      <c r="D655" s="2">
        <f>MACD!E655</f>
        <v>0.10654819746457189</v>
      </c>
      <c r="E655" s="2">
        <f>MACD!F655</f>
        <v>7.5527911393534458E-2</v>
      </c>
      <c r="F655" s="2">
        <f>'Moving Avg'!D655</f>
        <v>4.0653799999999993</v>
      </c>
      <c r="G655" s="2">
        <f>'Moving Avg'!F655</f>
        <v>4.2361300000000011</v>
      </c>
      <c r="H655" s="2">
        <f>'Moving Avg'!G655</f>
        <v>4.4112219999999986</v>
      </c>
      <c r="I655" s="2">
        <f>'Moving Avg'!H655</f>
        <v>4.1955435000000003</v>
      </c>
      <c r="J655" s="5" t="str">
        <f>OBV!F655</f>
        <v>BEARISH</v>
      </c>
      <c r="K655" s="5" t="str">
        <f>OBV!G655</f>
        <v>STRONG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33</v>
      </c>
      <c r="Q655" s="8">
        <f t="shared" si="104"/>
        <v>13.7</v>
      </c>
      <c r="R655" s="8">
        <f t="shared" si="105"/>
        <v>13.25</v>
      </c>
      <c r="S655" s="8">
        <f t="shared" si="106"/>
        <v>18.600000000000001</v>
      </c>
      <c r="T655" s="8">
        <f t="shared" si="107"/>
        <v>14.5</v>
      </c>
      <c r="U655" s="7">
        <f t="shared" si="108"/>
        <v>15.183333333333332</v>
      </c>
      <c r="V655" s="7">
        <f t="shared" si="109"/>
        <v>15.012499999999999</v>
      </c>
    </row>
    <row r="656" spans="1:22" ht="13.5" x14ac:dyDescent="0.25">
      <c r="A656" s="3">
        <f>RSI!A656</f>
        <v>43257</v>
      </c>
      <c r="B656" s="2">
        <f>RSI!B656</f>
        <v>3.9289999999999998</v>
      </c>
      <c r="C656" s="2">
        <f>RSI!I656</f>
        <v>28.624493685506238</v>
      </c>
      <c r="D656" s="2">
        <f>MACD!E656</f>
        <v>0.11410213570516436</v>
      </c>
      <c r="E656" s="2">
        <f>MACD!F656</f>
        <v>8.3242756255860445E-2</v>
      </c>
      <c r="F656" s="2">
        <f>'Moving Avg'!D656</f>
        <v>4.0351999999999997</v>
      </c>
      <c r="G656" s="2">
        <f>'Moving Avg'!F656</f>
        <v>4.2120949999999997</v>
      </c>
      <c r="H656" s="2">
        <f>'Moving Avg'!G656</f>
        <v>4.3970259999999994</v>
      </c>
      <c r="I656" s="2">
        <f>'Moving Avg'!H656</f>
        <v>4.1951244999999995</v>
      </c>
      <c r="J656" s="5" t="str">
        <f>OBV!F656</f>
        <v>BEARISH</v>
      </c>
      <c r="K656" s="5" t="str">
        <f>OBV!G656</f>
        <v>STRONG</v>
      </c>
      <c r="L656" s="5" t="str">
        <f>OBV!H656</f>
        <v>CONFIRMED BEARISH</v>
      </c>
      <c r="M656" s="7">
        <f t="shared" si="100"/>
        <v>50</v>
      </c>
      <c r="N656" s="7">
        <f t="shared" si="101"/>
        <v>0</v>
      </c>
      <c r="O656" s="7">
        <f t="shared" si="102"/>
        <v>0</v>
      </c>
      <c r="P656" s="7">
        <f t="shared" si="103"/>
        <v>33</v>
      </c>
      <c r="Q656" s="8">
        <f t="shared" si="104"/>
        <v>22.45</v>
      </c>
      <c r="R656" s="8">
        <f t="shared" si="105"/>
        <v>18.25</v>
      </c>
      <c r="S656" s="8">
        <f t="shared" si="106"/>
        <v>22.35</v>
      </c>
      <c r="T656" s="8">
        <f t="shared" si="107"/>
        <v>20.75</v>
      </c>
      <c r="U656" s="7">
        <f t="shared" si="108"/>
        <v>21.016666666666669</v>
      </c>
      <c r="V656" s="7">
        <f t="shared" si="109"/>
        <v>20.950000000000003</v>
      </c>
    </row>
    <row r="657" spans="1:22" ht="13.5" x14ac:dyDescent="0.25">
      <c r="A657" s="3">
        <f>RSI!A657</f>
        <v>43258</v>
      </c>
      <c r="B657" s="2">
        <f>RSI!B657</f>
        <v>3.8228</v>
      </c>
      <c r="C657" s="2">
        <f>RSI!I657</f>
        <v>24.820651942859755</v>
      </c>
      <c r="D657" s="2">
        <f>MACD!E657</f>
        <v>0.12590989773747818</v>
      </c>
      <c r="E657" s="2">
        <f>MACD!F657</f>
        <v>9.1776184552184004E-2</v>
      </c>
      <c r="F657" s="2">
        <f>'Moving Avg'!D657</f>
        <v>3.98936</v>
      </c>
      <c r="G657" s="2">
        <f>'Moving Avg'!F657</f>
        <v>4.1880600000000001</v>
      </c>
      <c r="H657" s="2">
        <f>'Moving Avg'!G657</f>
        <v>4.3784699999999983</v>
      </c>
      <c r="I657" s="2">
        <f>'Moving Avg'!H657</f>
        <v>4.1941745000000008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  <c r="M657" s="7">
        <f t="shared" si="100"/>
        <v>50</v>
      </c>
      <c r="N657" s="7">
        <f t="shared" si="101"/>
        <v>0</v>
      </c>
      <c r="O657" s="7">
        <f t="shared" si="102"/>
        <v>0</v>
      </c>
      <c r="P657" s="7">
        <f t="shared" si="103"/>
        <v>33</v>
      </c>
      <c r="Q657" s="8">
        <f t="shared" si="104"/>
        <v>22.45</v>
      </c>
      <c r="R657" s="8">
        <f t="shared" si="105"/>
        <v>18.25</v>
      </c>
      <c r="S657" s="8">
        <f t="shared" si="106"/>
        <v>22.35</v>
      </c>
      <c r="T657" s="8">
        <f t="shared" si="107"/>
        <v>20.75</v>
      </c>
      <c r="U657" s="7">
        <f t="shared" si="108"/>
        <v>21.016666666666669</v>
      </c>
      <c r="V657" s="7">
        <f t="shared" si="109"/>
        <v>20.950000000000003</v>
      </c>
    </row>
    <row r="658" spans="1:22" ht="13.5" x14ac:dyDescent="0.25">
      <c r="A658" s="3">
        <f>RSI!A658</f>
        <v>43259</v>
      </c>
      <c r="B658" s="2">
        <f>RSI!B658</f>
        <v>3.8563999999999998</v>
      </c>
      <c r="C658" s="2">
        <f>RSI!I658</f>
        <v>28.077150971161672</v>
      </c>
      <c r="D658" s="2">
        <f>MACD!E658</f>
        <v>0.13748224807347942</v>
      </c>
      <c r="E658" s="2">
        <f>MACD!F658</f>
        <v>0.10091739725644309</v>
      </c>
      <c r="F658" s="2">
        <f>'Moving Avg'!D658</f>
        <v>3.9346000000000005</v>
      </c>
      <c r="G658" s="2">
        <f>'Moving Avg'!F658</f>
        <v>4.1629100000000001</v>
      </c>
      <c r="H658" s="2">
        <f>'Moving Avg'!G658</f>
        <v>4.3605859999999996</v>
      </c>
      <c r="I658" s="2">
        <f>'Moving Avg'!H658</f>
        <v>4.1929170000000013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  <c r="M658" s="7">
        <f t="shared" si="100"/>
        <v>50</v>
      </c>
      <c r="N658" s="7">
        <f t="shared" si="101"/>
        <v>0</v>
      </c>
      <c r="O658" s="7">
        <f t="shared" si="102"/>
        <v>0</v>
      </c>
      <c r="P658" s="7">
        <f t="shared" si="103"/>
        <v>33</v>
      </c>
      <c r="Q658" s="8">
        <f t="shared" si="104"/>
        <v>22.45</v>
      </c>
      <c r="R658" s="8">
        <f t="shared" si="105"/>
        <v>18.25</v>
      </c>
      <c r="S658" s="8">
        <f t="shared" si="106"/>
        <v>22.35</v>
      </c>
      <c r="T658" s="8">
        <f t="shared" si="107"/>
        <v>20.75</v>
      </c>
      <c r="U658" s="7">
        <f t="shared" si="108"/>
        <v>21.016666666666669</v>
      </c>
      <c r="V658" s="7">
        <f t="shared" si="109"/>
        <v>20.950000000000003</v>
      </c>
    </row>
    <row r="659" spans="1:22" ht="13.5" x14ac:dyDescent="0.25">
      <c r="A659" s="3">
        <f>RSI!A659</f>
        <v>43262</v>
      </c>
      <c r="B659" s="2">
        <f>RSI!B659</f>
        <v>4.0743</v>
      </c>
      <c r="C659" s="2">
        <f>RSI!I659</f>
        <v>44.781797753819347</v>
      </c>
      <c r="D659" s="2">
        <f>MACD!E659</f>
        <v>0.12709269636438147</v>
      </c>
      <c r="E659" s="2">
        <f>MACD!F659</f>
        <v>0.10615245707803078</v>
      </c>
      <c r="F659" s="2">
        <f>'Moving Avg'!D659</f>
        <v>3.94354</v>
      </c>
      <c r="G659" s="2">
        <f>'Moving Avg'!F659</f>
        <v>4.1480999999999995</v>
      </c>
      <c r="H659" s="2">
        <f>'Moving Avg'!G659</f>
        <v>4.348738</v>
      </c>
      <c r="I659" s="2">
        <f>'Moving Avg'!H659</f>
        <v>4.1933639999999999</v>
      </c>
      <c r="J659" s="5" t="str">
        <f>OBV!F659</f>
        <v>BEARISH</v>
      </c>
      <c r="K659" s="5" t="str">
        <f>OBV!G659</f>
        <v>STRONG</v>
      </c>
      <c r="L659" s="5" t="str">
        <f>OBV!H659</f>
        <v>BEARISH DIVERGENCE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33</v>
      </c>
      <c r="Q659" s="8">
        <f t="shared" si="104"/>
        <v>13.7</v>
      </c>
      <c r="R659" s="8">
        <f t="shared" si="105"/>
        <v>13.25</v>
      </c>
      <c r="S659" s="8">
        <f t="shared" si="106"/>
        <v>18.600000000000001</v>
      </c>
      <c r="T659" s="8">
        <f t="shared" si="107"/>
        <v>14.5</v>
      </c>
      <c r="U659" s="7">
        <f t="shared" si="108"/>
        <v>15.183333333333332</v>
      </c>
      <c r="V659" s="7">
        <f t="shared" si="109"/>
        <v>15.012499999999999</v>
      </c>
    </row>
    <row r="660" spans="1:22" ht="13.5" x14ac:dyDescent="0.25">
      <c r="A660" s="3">
        <f>RSI!A660</f>
        <v>43263</v>
      </c>
      <c r="B660" s="2">
        <f>RSI!B660</f>
        <v>4.1357999999999997</v>
      </c>
      <c r="C660" s="2">
        <f>RSI!I660</f>
        <v>48.422876729662036</v>
      </c>
      <c r="D660" s="2">
        <f>MACD!E660</f>
        <v>0.1022405667191979</v>
      </c>
      <c r="E660" s="2">
        <f>MACD!F660</f>
        <v>0.10537007900626422</v>
      </c>
      <c r="F660" s="2">
        <f>'Moving Avg'!D660</f>
        <v>3.96366</v>
      </c>
      <c r="G660" s="2">
        <f>'Moving Avg'!F660</f>
        <v>4.1372</v>
      </c>
      <c r="H660" s="2">
        <f>'Moving Avg'!G660</f>
        <v>4.3365539999999996</v>
      </c>
      <c r="I660" s="2">
        <f>'Moving Avg'!H660</f>
        <v>4.1944820000000007</v>
      </c>
      <c r="J660" s="5" t="str">
        <f>OBV!F660</f>
        <v>BEARISH</v>
      </c>
      <c r="K660" s="5" t="str">
        <f>OBV!G660</f>
        <v>STRONG</v>
      </c>
      <c r="L660" s="5" t="str">
        <f>OBV!H660</f>
        <v>BEARISH DIVERGENCE</v>
      </c>
      <c r="M660" s="7">
        <f t="shared" si="100"/>
        <v>25</v>
      </c>
      <c r="N660" s="7">
        <f t="shared" si="101"/>
        <v>45</v>
      </c>
      <c r="O660" s="7">
        <f t="shared" si="102"/>
        <v>0</v>
      </c>
      <c r="P660" s="7">
        <f t="shared" si="103"/>
        <v>33</v>
      </c>
      <c r="Q660" s="8">
        <f t="shared" si="104"/>
        <v>29.45</v>
      </c>
      <c r="R660" s="8">
        <f t="shared" si="105"/>
        <v>22.25</v>
      </c>
      <c r="S660" s="8">
        <f t="shared" si="106"/>
        <v>25.35</v>
      </c>
      <c r="T660" s="8">
        <f t="shared" si="107"/>
        <v>25.75</v>
      </c>
      <c r="U660" s="7">
        <f t="shared" si="108"/>
        <v>25.683333333333337</v>
      </c>
      <c r="V660" s="7">
        <f t="shared" si="109"/>
        <v>25.700000000000003</v>
      </c>
    </row>
    <row r="661" spans="1:22" ht="13.5" x14ac:dyDescent="0.25">
      <c r="A661" s="3">
        <f>RSI!A661</f>
        <v>43264</v>
      </c>
      <c r="B661" s="2">
        <f>RSI!B661</f>
        <v>4.1414</v>
      </c>
      <c r="C661" s="2">
        <f>RSI!I661</f>
        <v>48.754239242698908</v>
      </c>
      <c r="D661" s="2">
        <f>MACD!E661</f>
        <v>7.5780458686997676E-2</v>
      </c>
      <c r="E661" s="2">
        <f>MACD!F661</f>
        <v>9.9452154942410914E-2</v>
      </c>
      <c r="F661" s="2">
        <f>'Moving Avg'!D661</f>
        <v>4.0061400000000003</v>
      </c>
      <c r="G661" s="2">
        <f>'Moving Avg'!F661</f>
        <v>4.1296550000000005</v>
      </c>
      <c r="H661" s="2">
        <f>'Moving Avg'!G661</f>
        <v>4.3266059999999991</v>
      </c>
      <c r="I661" s="2">
        <f>'Moving Avg'!H661</f>
        <v>4.1947615000000011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  <c r="M661" s="7">
        <f t="shared" si="100"/>
        <v>25</v>
      </c>
      <c r="N661" s="7">
        <f t="shared" si="101"/>
        <v>100</v>
      </c>
      <c r="O661" s="7">
        <f t="shared" si="102"/>
        <v>0</v>
      </c>
      <c r="P661" s="7">
        <f t="shared" si="103"/>
        <v>67</v>
      </c>
      <c r="Q661" s="8">
        <f t="shared" si="104"/>
        <v>53.8</v>
      </c>
      <c r="R661" s="8">
        <f t="shared" si="105"/>
        <v>41.75</v>
      </c>
      <c r="S661" s="8">
        <f t="shared" si="106"/>
        <v>48.900000000000006</v>
      </c>
      <c r="T661" s="8">
        <f t="shared" si="107"/>
        <v>48</v>
      </c>
      <c r="U661" s="7">
        <f t="shared" si="108"/>
        <v>48.15</v>
      </c>
      <c r="V661" s="7">
        <f t="shared" si="109"/>
        <v>48.112499999999997</v>
      </c>
    </row>
    <row r="662" spans="1:22" ht="13.5" x14ac:dyDescent="0.25">
      <c r="A662" s="3">
        <f>RSI!A662</f>
        <v>43265</v>
      </c>
      <c r="B662" s="2">
        <f>RSI!B662</f>
        <v>4.1973000000000003</v>
      </c>
      <c r="C662" s="2">
        <f>RSI!I662</f>
        <v>52.064854939558714</v>
      </c>
      <c r="D662" s="2">
        <f>MACD!E662</f>
        <v>4.5052106710920192E-2</v>
      </c>
      <c r="E662" s="2">
        <f>MACD!F662</f>
        <v>8.8572145296112778E-2</v>
      </c>
      <c r="F662" s="2">
        <f>'Moving Avg'!D662</f>
        <v>4.0810399999999998</v>
      </c>
      <c r="G662" s="2">
        <f>'Moving Avg'!F662</f>
        <v>4.1243449999999999</v>
      </c>
      <c r="H662" s="2">
        <f>'Moving Avg'!G662</f>
        <v>4.3177759999999994</v>
      </c>
      <c r="I662" s="2">
        <f>'Moving Avg'!H662</f>
        <v>4.1947895000000006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  <c r="M662" s="7">
        <f t="shared" si="100"/>
        <v>25</v>
      </c>
      <c r="N662" s="7">
        <f t="shared" si="101"/>
        <v>100</v>
      </c>
      <c r="O662" s="7">
        <f t="shared" si="102"/>
        <v>0</v>
      </c>
      <c r="P662" s="7">
        <f t="shared" si="103"/>
        <v>67</v>
      </c>
      <c r="Q662" s="8">
        <f t="shared" si="104"/>
        <v>53.8</v>
      </c>
      <c r="R662" s="8">
        <f t="shared" si="105"/>
        <v>41.75</v>
      </c>
      <c r="S662" s="8">
        <f t="shared" si="106"/>
        <v>48.900000000000006</v>
      </c>
      <c r="T662" s="8">
        <f t="shared" si="107"/>
        <v>48</v>
      </c>
      <c r="U662" s="7">
        <f t="shared" si="108"/>
        <v>48.15</v>
      </c>
      <c r="V662" s="7">
        <f t="shared" si="109"/>
        <v>48.112499999999997</v>
      </c>
    </row>
    <row r="663" spans="1:22" ht="13.5" x14ac:dyDescent="0.25">
      <c r="A663" s="3">
        <f>RSI!A663</f>
        <v>43269</v>
      </c>
      <c r="B663" s="2">
        <f>RSI!B663</f>
        <v>4.1860999999999997</v>
      </c>
      <c r="C663" s="2">
        <f>RSI!I663</f>
        <v>51.349083411445072</v>
      </c>
      <c r="D663" s="2">
        <f>MACD!E663</f>
        <v>3.1668331154609319E-2</v>
      </c>
      <c r="E663" s="2">
        <f>MACD!F663</f>
        <v>7.7191382467812097E-2</v>
      </c>
      <c r="F663" s="2">
        <f>'Moving Avg'!D663</f>
        <v>4.1469800000000001</v>
      </c>
      <c r="G663" s="2">
        <f>'Moving Avg'!F663</f>
        <v>4.1156800000000011</v>
      </c>
      <c r="H663" s="2">
        <f>'Moving Avg'!G663</f>
        <v>4.3072679999999997</v>
      </c>
      <c r="I663" s="2">
        <f>'Moving Avg'!H663</f>
        <v>4.1947615000000011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  <c r="M663" s="7">
        <f t="shared" si="100"/>
        <v>25</v>
      </c>
      <c r="N663" s="7">
        <f t="shared" si="101"/>
        <v>100</v>
      </c>
      <c r="O663" s="7">
        <f t="shared" si="102"/>
        <v>0</v>
      </c>
      <c r="P663" s="7">
        <f t="shared" si="103"/>
        <v>67</v>
      </c>
      <c r="Q663" s="8">
        <f t="shared" si="104"/>
        <v>53.8</v>
      </c>
      <c r="R663" s="8">
        <f t="shared" si="105"/>
        <v>41.75</v>
      </c>
      <c r="S663" s="8">
        <f t="shared" si="106"/>
        <v>48.900000000000006</v>
      </c>
      <c r="T663" s="8">
        <f t="shared" si="107"/>
        <v>48</v>
      </c>
      <c r="U663" s="7">
        <f t="shared" si="108"/>
        <v>48.15</v>
      </c>
      <c r="V663" s="7">
        <f t="shared" si="109"/>
        <v>48.112499999999997</v>
      </c>
    </row>
    <row r="664" spans="1:22" ht="13.5" x14ac:dyDescent="0.25">
      <c r="A664" s="3">
        <f>RSI!A664</f>
        <v>43270</v>
      </c>
      <c r="B664" s="2">
        <f>RSI!B664</f>
        <v>4.0799000000000003</v>
      </c>
      <c r="C664" s="2">
        <f>RSI!I664</f>
        <v>45.027845947253205</v>
      </c>
      <c r="D664" s="2">
        <f>MACD!E664</f>
        <v>1.2574281004741117E-2</v>
      </c>
      <c r="E664" s="2">
        <f>MACD!F664</f>
        <v>6.426796217519791E-2</v>
      </c>
      <c r="F664" s="2">
        <f>'Moving Avg'!D664</f>
        <v>4.1481000000000012</v>
      </c>
      <c r="G664" s="2">
        <f>'Moving Avg'!F664</f>
        <v>4.1028250000000011</v>
      </c>
      <c r="H664" s="2">
        <f>'Moving Avg'!G664</f>
        <v>4.2951960000000007</v>
      </c>
      <c r="I664" s="2">
        <f>'Moving Avg'!H664</f>
        <v>4.1942025000000003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  <c r="M664" s="7">
        <f t="shared" si="100"/>
        <v>25</v>
      </c>
      <c r="N664" s="7">
        <f t="shared" si="101"/>
        <v>100</v>
      </c>
      <c r="O664" s="7">
        <f t="shared" si="102"/>
        <v>0</v>
      </c>
      <c r="P664" s="7">
        <f t="shared" si="103"/>
        <v>67</v>
      </c>
      <c r="Q664" s="8">
        <f t="shared" si="104"/>
        <v>53.8</v>
      </c>
      <c r="R664" s="8">
        <f t="shared" si="105"/>
        <v>41.75</v>
      </c>
      <c r="S664" s="8">
        <f t="shared" si="106"/>
        <v>48.900000000000006</v>
      </c>
      <c r="T664" s="8">
        <f t="shared" si="107"/>
        <v>48</v>
      </c>
      <c r="U664" s="7">
        <f t="shared" si="108"/>
        <v>48.15</v>
      </c>
      <c r="V664" s="7">
        <f t="shared" si="109"/>
        <v>48.112499999999997</v>
      </c>
    </row>
    <row r="665" spans="1:22" ht="13.5" x14ac:dyDescent="0.25">
      <c r="A665" s="3">
        <f>RSI!A665</f>
        <v>43271</v>
      </c>
      <c r="B665" s="2">
        <f>RSI!B665</f>
        <v>4.0799000000000003</v>
      </c>
      <c r="C665" s="2">
        <f>RSI!I665</f>
        <v>45.027845947253212</v>
      </c>
      <c r="D665" s="2">
        <f>MACD!E665</f>
        <v>-2.2404224574605891E-3</v>
      </c>
      <c r="E665" s="2">
        <f>MACD!F665</f>
        <v>5.0966285248666213E-2</v>
      </c>
      <c r="F665" s="2">
        <f>'Moving Avg'!D665</f>
        <v>4.1369200000000008</v>
      </c>
      <c r="G665" s="2">
        <f>'Moving Avg'!F665</f>
        <v>4.0916450000000006</v>
      </c>
      <c r="H665" s="2">
        <f>'Moving Avg'!G665</f>
        <v>4.2829000000000006</v>
      </c>
      <c r="I665" s="2">
        <f>'Moving Avg'!H665</f>
        <v>4.1942025000000003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  <c r="M665" s="7">
        <f t="shared" si="100"/>
        <v>25</v>
      </c>
      <c r="N665" s="7">
        <f t="shared" si="101"/>
        <v>100</v>
      </c>
      <c r="O665" s="7">
        <f t="shared" si="102"/>
        <v>0</v>
      </c>
      <c r="P665" s="7">
        <f t="shared" si="103"/>
        <v>66.5</v>
      </c>
      <c r="Q665" s="8">
        <f t="shared" si="104"/>
        <v>53.725000000000001</v>
      </c>
      <c r="R665" s="8">
        <f t="shared" si="105"/>
        <v>41.625</v>
      </c>
      <c r="S665" s="8">
        <f t="shared" si="106"/>
        <v>48.674999999999997</v>
      </c>
      <c r="T665" s="8">
        <f t="shared" si="107"/>
        <v>47.875</v>
      </c>
      <c r="U665" s="7">
        <f t="shared" si="108"/>
        <v>48.008333333333326</v>
      </c>
      <c r="V665" s="7">
        <f t="shared" si="109"/>
        <v>47.974999999999994</v>
      </c>
    </row>
    <row r="666" spans="1:22" ht="13.5" x14ac:dyDescent="0.25">
      <c r="A666" s="3">
        <f>RSI!A666</f>
        <v>43272</v>
      </c>
      <c r="B666" s="2">
        <f>RSI!B666</f>
        <v>4.0799000000000003</v>
      </c>
      <c r="C666" s="2">
        <f>RSI!I666</f>
        <v>45.027845947253212</v>
      </c>
      <c r="D666" s="2">
        <f>MACD!E666</f>
        <v>-3.0669715227475969E-2</v>
      </c>
      <c r="E666" s="2">
        <f>MACD!F666</f>
        <v>3.4639085153437776E-2</v>
      </c>
      <c r="F666" s="2">
        <f>'Moving Avg'!D666</f>
        <v>4.1246200000000002</v>
      </c>
      <c r="G666" s="2">
        <f>'Moving Avg'!F666</f>
        <v>4.0832600000000001</v>
      </c>
      <c r="H666" s="2">
        <f>'Moving Avg'!G666</f>
        <v>4.2708280000000007</v>
      </c>
      <c r="I666" s="2">
        <f>'Moving Avg'!H666</f>
        <v>4.1947335000000008</v>
      </c>
      <c r="J666" s="5" t="str">
        <f>OBV!F666</f>
        <v>BEARISH</v>
      </c>
      <c r="K666" s="5" t="str">
        <f>OBV!G666</f>
        <v>NEUTRAL</v>
      </c>
      <c r="L666" s="5" t="str">
        <f>OBV!H666</f>
        <v>CONFIRMED BEARISH</v>
      </c>
      <c r="M666" s="7">
        <f t="shared" si="100"/>
        <v>25</v>
      </c>
      <c r="N666" s="7">
        <f t="shared" si="101"/>
        <v>100</v>
      </c>
      <c r="O666" s="7">
        <f t="shared" si="102"/>
        <v>0</v>
      </c>
      <c r="P666" s="7">
        <f t="shared" si="103"/>
        <v>16.5</v>
      </c>
      <c r="Q666" s="8">
        <f t="shared" si="104"/>
        <v>46.225000000000001</v>
      </c>
      <c r="R666" s="8">
        <f t="shared" si="105"/>
        <v>29.125</v>
      </c>
      <c r="S666" s="8">
        <f t="shared" si="106"/>
        <v>26.175000000000001</v>
      </c>
      <c r="T666" s="8">
        <f t="shared" si="107"/>
        <v>35.375</v>
      </c>
      <c r="U666" s="7">
        <f t="shared" si="108"/>
        <v>33.841666666666661</v>
      </c>
      <c r="V666" s="7">
        <f t="shared" si="109"/>
        <v>34.224999999999994</v>
      </c>
    </row>
    <row r="667" spans="1:22" ht="13.5" x14ac:dyDescent="0.25">
      <c r="A667" s="3">
        <f>RSI!A667</f>
        <v>43273</v>
      </c>
      <c r="B667" s="2">
        <f>RSI!B667</f>
        <v>4.024</v>
      </c>
      <c r="C667" s="2">
        <f>RSI!I667</f>
        <v>41.656570315272837</v>
      </c>
      <c r="D667" s="2">
        <f>MACD!E667</f>
        <v>-6.651124414726084E-2</v>
      </c>
      <c r="E667" s="2">
        <f>MACD!F667</f>
        <v>1.4409019293298055E-2</v>
      </c>
      <c r="F667" s="2">
        <f>'Moving Avg'!D667</f>
        <v>4.0899600000000005</v>
      </c>
      <c r="G667" s="2">
        <f>'Moving Avg'!F667</f>
        <v>4.07348</v>
      </c>
      <c r="H667" s="2">
        <f>'Moving Avg'!G667</f>
        <v>4.2617740000000008</v>
      </c>
      <c r="I667" s="2">
        <f>'Moving Avg'!H667</f>
        <v>4.195292499999999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  <c r="M667" s="7">
        <f t="shared" si="100"/>
        <v>25</v>
      </c>
      <c r="N667" s="7">
        <f t="shared" si="101"/>
        <v>100</v>
      </c>
      <c r="O667" s="7">
        <f t="shared" si="102"/>
        <v>0</v>
      </c>
      <c r="P667" s="7">
        <f t="shared" si="103"/>
        <v>33</v>
      </c>
      <c r="Q667" s="8">
        <f t="shared" si="104"/>
        <v>48.7</v>
      </c>
      <c r="R667" s="8">
        <f t="shared" si="105"/>
        <v>33.25</v>
      </c>
      <c r="S667" s="8">
        <f t="shared" si="106"/>
        <v>33.6</v>
      </c>
      <c r="T667" s="8">
        <f t="shared" si="107"/>
        <v>39.5</v>
      </c>
      <c r="U667" s="7">
        <f t="shared" si="108"/>
        <v>38.516666666666673</v>
      </c>
      <c r="V667" s="7">
        <f t="shared" si="109"/>
        <v>38.762500000000003</v>
      </c>
    </row>
    <row r="668" spans="1:22" ht="13.5" x14ac:dyDescent="0.25">
      <c r="A668" s="3">
        <f>RSI!A668</f>
        <v>43276</v>
      </c>
      <c r="B668" s="2">
        <f>RSI!B668</f>
        <v>4.024</v>
      </c>
      <c r="C668" s="2">
        <f>RSI!I668</f>
        <v>41.656570315272837</v>
      </c>
      <c r="D668" s="2">
        <f>MACD!E668</f>
        <v>-9.0957897926040587E-2</v>
      </c>
      <c r="E668" s="2">
        <f>MACD!F668</f>
        <v>-6.6643641505696738E-3</v>
      </c>
      <c r="F668" s="2">
        <f>'Moving Avg'!D668</f>
        <v>4.0575400000000004</v>
      </c>
      <c r="G668" s="2">
        <f>'Moving Avg'!F668</f>
        <v>4.0631399999999989</v>
      </c>
      <c r="H668" s="2">
        <f>'Moving Avg'!G668</f>
        <v>4.2517140000000015</v>
      </c>
      <c r="I668" s="2">
        <f>'Moving Avg'!H668</f>
        <v>4.1958514999999998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  <c r="M668" s="7">
        <f t="shared" si="100"/>
        <v>25</v>
      </c>
      <c r="N668" s="7">
        <f t="shared" si="101"/>
        <v>100</v>
      </c>
      <c r="O668" s="7">
        <f t="shared" si="102"/>
        <v>0</v>
      </c>
      <c r="P668" s="7">
        <f t="shared" si="103"/>
        <v>33</v>
      </c>
      <c r="Q668" s="8">
        <f t="shared" si="104"/>
        <v>48.7</v>
      </c>
      <c r="R668" s="8">
        <f t="shared" si="105"/>
        <v>33.25</v>
      </c>
      <c r="S668" s="8">
        <f t="shared" si="106"/>
        <v>33.6</v>
      </c>
      <c r="T668" s="8">
        <f t="shared" si="107"/>
        <v>39.5</v>
      </c>
      <c r="U668" s="7">
        <f t="shared" si="108"/>
        <v>38.516666666666673</v>
      </c>
      <c r="V668" s="7">
        <f t="shared" si="109"/>
        <v>38.762500000000003</v>
      </c>
    </row>
    <row r="669" spans="1:22" ht="13.5" x14ac:dyDescent="0.25">
      <c r="A669" s="3">
        <f>RSI!A669</f>
        <v>43277</v>
      </c>
      <c r="B669" s="2">
        <f>RSI!B669</f>
        <v>4.0351999999999997</v>
      </c>
      <c r="C669" s="2">
        <f>RSI!I669</f>
        <v>42.654247244089603</v>
      </c>
      <c r="D669" s="2">
        <f>MACD!E669</f>
        <v>-7.829122612393391E-2</v>
      </c>
      <c r="E669" s="2">
        <f>MACD!F669</f>
        <v>-2.0989736545242523E-2</v>
      </c>
      <c r="F669" s="2">
        <f>'Moving Avg'!D669</f>
        <v>4.0486000000000004</v>
      </c>
      <c r="G669" s="2">
        <f>'Moving Avg'!F669</f>
        <v>4.0553150000000002</v>
      </c>
      <c r="H669" s="2">
        <f>'Moving Avg'!G669</f>
        <v>4.2423240000000009</v>
      </c>
      <c r="I669" s="2">
        <f>'Moving Avg'!H669</f>
        <v>4.1967180000000006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  <c r="M669" s="7">
        <f t="shared" si="100"/>
        <v>25</v>
      </c>
      <c r="N669" s="7">
        <f t="shared" si="101"/>
        <v>100</v>
      </c>
      <c r="O669" s="7">
        <f t="shared" si="102"/>
        <v>0</v>
      </c>
      <c r="P669" s="7">
        <f t="shared" si="103"/>
        <v>33</v>
      </c>
      <c r="Q669" s="8">
        <f t="shared" si="104"/>
        <v>48.7</v>
      </c>
      <c r="R669" s="8">
        <f t="shared" si="105"/>
        <v>33.25</v>
      </c>
      <c r="S669" s="8">
        <f t="shared" si="106"/>
        <v>33.6</v>
      </c>
      <c r="T669" s="8">
        <f t="shared" si="107"/>
        <v>39.5</v>
      </c>
      <c r="U669" s="7">
        <f t="shared" si="108"/>
        <v>38.516666666666673</v>
      </c>
      <c r="V669" s="7">
        <f t="shared" si="109"/>
        <v>38.762500000000003</v>
      </c>
    </row>
    <row r="670" spans="1:22" ht="13.5" x14ac:dyDescent="0.25">
      <c r="A670" s="3">
        <f>RSI!A670</f>
        <v>43278</v>
      </c>
      <c r="B670" s="2">
        <f>RSI!B670</f>
        <v>4.024</v>
      </c>
      <c r="C670" s="2">
        <f>RSI!I670</f>
        <v>41.882953241559314</v>
      </c>
      <c r="D670" s="2">
        <f>MACD!E670</f>
        <v>-5.6738235667878278E-2</v>
      </c>
      <c r="E670" s="2">
        <f>MACD!F670</f>
        <v>-2.8139436369769677E-2</v>
      </c>
      <c r="F670" s="2">
        <f>'Moving Avg'!D670</f>
        <v>4.03742</v>
      </c>
      <c r="G670" s="2">
        <f>'Moving Avg'!F670</f>
        <v>4.0508450000000007</v>
      </c>
      <c r="H670" s="2">
        <f>'Moving Avg'!G670</f>
        <v>4.2345000000000006</v>
      </c>
      <c r="I670" s="2">
        <f>'Moving Avg'!H670</f>
        <v>4.1980589999999998</v>
      </c>
      <c r="J670" s="5" t="str">
        <f>OBV!F670</f>
        <v>BEARISH</v>
      </c>
      <c r="K670" s="5" t="str">
        <f>OBV!G670</f>
        <v>NEUTRAL</v>
      </c>
      <c r="L670" s="5" t="str">
        <f>OBV!H670</f>
        <v>CONFIRMED BEARISH</v>
      </c>
      <c r="M670" s="7">
        <f t="shared" si="100"/>
        <v>25</v>
      </c>
      <c r="N670" s="7">
        <f t="shared" si="101"/>
        <v>100</v>
      </c>
      <c r="O670" s="7">
        <f t="shared" si="102"/>
        <v>0</v>
      </c>
      <c r="P670" s="7">
        <f t="shared" si="103"/>
        <v>16.5</v>
      </c>
      <c r="Q670" s="8">
        <f t="shared" si="104"/>
        <v>46.225000000000001</v>
      </c>
      <c r="R670" s="8">
        <f t="shared" si="105"/>
        <v>29.125</v>
      </c>
      <c r="S670" s="8">
        <f t="shared" si="106"/>
        <v>26.175000000000001</v>
      </c>
      <c r="T670" s="8">
        <f t="shared" si="107"/>
        <v>35.375</v>
      </c>
      <c r="U670" s="7">
        <f t="shared" si="108"/>
        <v>33.841666666666661</v>
      </c>
      <c r="V670" s="7">
        <f t="shared" si="109"/>
        <v>34.224999999999994</v>
      </c>
    </row>
    <row r="671" spans="1:22" ht="13.5" x14ac:dyDescent="0.25">
      <c r="A671" s="3">
        <f>RSI!A671</f>
        <v>43279</v>
      </c>
      <c r="B671" s="2">
        <f>RSI!B671</f>
        <v>4.024</v>
      </c>
      <c r="C671" s="2">
        <f>RSI!I671</f>
        <v>41.882953241559306</v>
      </c>
      <c r="D671" s="2">
        <f>MACD!E671</f>
        <v>-3.7069787468201554E-2</v>
      </c>
      <c r="E671" s="2">
        <f>MACD!F671</f>
        <v>-2.9925506589456054E-2</v>
      </c>
      <c r="F671" s="2">
        <f>'Moving Avg'!D671</f>
        <v>4.0262399999999996</v>
      </c>
      <c r="G671" s="2">
        <f>'Moving Avg'!F671</f>
        <v>4.0480499999999999</v>
      </c>
      <c r="H671" s="2">
        <f>'Moving Avg'!G671</f>
        <v>4.2277920000000009</v>
      </c>
      <c r="I671" s="2">
        <f>'Moving Avg'!H671</f>
        <v>4.1999870000000001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  <c r="M671" s="7">
        <f t="shared" si="100"/>
        <v>25</v>
      </c>
      <c r="N671" s="7">
        <f t="shared" si="101"/>
        <v>45</v>
      </c>
      <c r="O671" s="7">
        <f t="shared" si="102"/>
        <v>0</v>
      </c>
      <c r="P671" s="7">
        <f t="shared" si="103"/>
        <v>16.5</v>
      </c>
      <c r="Q671" s="8">
        <f t="shared" si="104"/>
        <v>26.975000000000001</v>
      </c>
      <c r="R671" s="8">
        <f t="shared" si="105"/>
        <v>18.125</v>
      </c>
      <c r="S671" s="8">
        <f t="shared" si="106"/>
        <v>17.925000000000001</v>
      </c>
      <c r="T671" s="8">
        <f t="shared" si="107"/>
        <v>21.625</v>
      </c>
      <c r="U671" s="7">
        <f t="shared" si="108"/>
        <v>21.008333333333336</v>
      </c>
      <c r="V671" s="7">
        <f t="shared" si="109"/>
        <v>21.162500000000001</v>
      </c>
    </row>
    <row r="672" spans="1:22" ht="13.5" x14ac:dyDescent="0.25">
      <c r="A672" s="3">
        <f>RSI!A672</f>
        <v>43280</v>
      </c>
      <c r="B672" s="2">
        <f>RSI!B672</f>
        <v>3.9681000000000002</v>
      </c>
      <c r="C672" s="2">
        <f>RSI!I672</f>
        <v>37.914459551732023</v>
      </c>
      <c r="D672" s="2">
        <f>MACD!E672</f>
        <v>-7.1589544061385624E-3</v>
      </c>
      <c r="E672" s="2">
        <f>MACD!F672</f>
        <v>-2.5372196152792556E-2</v>
      </c>
      <c r="F672" s="2">
        <f>'Moving Avg'!D672</f>
        <v>4.0150600000000001</v>
      </c>
      <c r="G672" s="2">
        <f>'Moving Avg'!F672</f>
        <v>4.0438550000000006</v>
      </c>
      <c r="H672" s="2">
        <f>'Moving Avg'!G672</f>
        <v>4.2177320000000007</v>
      </c>
      <c r="I672" s="2">
        <f>'Moving Avg'!H672</f>
        <v>4.2008249999999991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  <c r="M672" s="7">
        <f t="shared" si="100"/>
        <v>25</v>
      </c>
      <c r="N672" s="7">
        <f t="shared" si="101"/>
        <v>0</v>
      </c>
      <c r="O672" s="7">
        <f t="shared" si="102"/>
        <v>0</v>
      </c>
      <c r="P672" s="7">
        <f t="shared" si="103"/>
        <v>16.5</v>
      </c>
      <c r="Q672" s="8">
        <f t="shared" si="104"/>
        <v>11.225</v>
      </c>
      <c r="R672" s="8">
        <f t="shared" si="105"/>
        <v>9.125</v>
      </c>
      <c r="S672" s="8">
        <f t="shared" si="106"/>
        <v>11.175000000000001</v>
      </c>
      <c r="T672" s="8">
        <f t="shared" si="107"/>
        <v>10.375</v>
      </c>
      <c r="U672" s="7">
        <f t="shared" si="108"/>
        <v>10.508333333333335</v>
      </c>
      <c r="V672" s="7">
        <f t="shared" si="109"/>
        <v>10.475000000000001</v>
      </c>
    </row>
    <row r="673" spans="1:22" ht="13.5" x14ac:dyDescent="0.25">
      <c r="A673" s="3">
        <f>RSI!A673</f>
        <v>43283</v>
      </c>
      <c r="B673" s="2">
        <f>RSI!B673</f>
        <v>3.9961000000000002</v>
      </c>
      <c r="C673" s="2">
        <f>RSI!I673</f>
        <v>40.933444510872427</v>
      </c>
      <c r="D673" s="2">
        <f>MACD!E673</f>
        <v>1.517185730238424E-2</v>
      </c>
      <c r="E673" s="2">
        <f>MACD!F673</f>
        <v>-1.7263385461757198E-2</v>
      </c>
      <c r="F673" s="2">
        <f>'Moving Avg'!D673</f>
        <v>4.0094800000000008</v>
      </c>
      <c r="G673" s="2">
        <f>'Moving Avg'!F673</f>
        <v>4.0371500000000005</v>
      </c>
      <c r="H673" s="2">
        <f>'Moving Avg'!G673</f>
        <v>4.2103560000000009</v>
      </c>
      <c r="I673" s="2">
        <f>'Moving Avg'!H673</f>
        <v>4.2021944999999992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16.5</v>
      </c>
      <c r="Q673" s="8">
        <f t="shared" si="104"/>
        <v>11.225</v>
      </c>
      <c r="R673" s="8">
        <f t="shared" si="105"/>
        <v>9.125</v>
      </c>
      <c r="S673" s="8">
        <f t="shared" si="106"/>
        <v>11.175000000000001</v>
      </c>
      <c r="T673" s="8">
        <f t="shared" si="107"/>
        <v>10.375</v>
      </c>
      <c r="U673" s="7">
        <f t="shared" si="108"/>
        <v>10.508333333333335</v>
      </c>
      <c r="V673" s="7">
        <f t="shared" si="109"/>
        <v>10.475000000000001</v>
      </c>
    </row>
    <row r="674" spans="1:22" ht="13.5" x14ac:dyDescent="0.25">
      <c r="A674" s="3">
        <f>RSI!A674</f>
        <v>43284</v>
      </c>
      <c r="B674" s="2">
        <f>RSI!B674</f>
        <v>4.0128000000000004</v>
      </c>
      <c r="C674" s="2">
        <f>RSI!I674</f>
        <v>42.722395541061459</v>
      </c>
      <c r="D674" s="2">
        <f>MACD!E674</f>
        <v>1.7084352432396699E-2</v>
      </c>
      <c r="E674" s="2">
        <f>MACD!F674</f>
        <v>-1.0393837882926419E-2</v>
      </c>
      <c r="F674" s="2">
        <f>'Moving Avg'!D674</f>
        <v>4.0049999999999999</v>
      </c>
      <c r="G674" s="2">
        <f>'Moving Avg'!F674</f>
        <v>4.0363100000000003</v>
      </c>
      <c r="H674" s="2">
        <f>'Moving Avg'!G674</f>
        <v>4.2051020000000001</v>
      </c>
      <c r="I674" s="2">
        <f>'Moving Avg'!H674</f>
        <v>4.2036474999999998</v>
      </c>
      <c r="J674" s="5" t="str">
        <f>OBV!F674</f>
        <v>BULLISH</v>
      </c>
      <c r="K674" s="5" t="str">
        <f>OBV!G674</f>
        <v>NEUTRAL</v>
      </c>
      <c r="L674" s="5" t="str">
        <f>OBV!H674</f>
        <v>BULLISH DIVERGENCE</v>
      </c>
      <c r="M674" s="7">
        <f t="shared" si="100"/>
        <v>25</v>
      </c>
      <c r="N674" s="7">
        <f t="shared" si="101"/>
        <v>0</v>
      </c>
      <c r="O674" s="7">
        <f t="shared" si="102"/>
        <v>0</v>
      </c>
      <c r="P674" s="7">
        <f t="shared" si="103"/>
        <v>66.5</v>
      </c>
      <c r="Q674" s="8">
        <f t="shared" si="104"/>
        <v>18.725000000000001</v>
      </c>
      <c r="R674" s="8">
        <f t="shared" si="105"/>
        <v>21.625</v>
      </c>
      <c r="S674" s="8">
        <f t="shared" si="106"/>
        <v>33.674999999999997</v>
      </c>
      <c r="T674" s="8">
        <f t="shared" si="107"/>
        <v>22.875</v>
      </c>
      <c r="U674" s="7">
        <f t="shared" si="108"/>
        <v>24.675000000000001</v>
      </c>
      <c r="V674" s="7">
        <f t="shared" si="109"/>
        <v>24.225000000000001</v>
      </c>
    </row>
    <row r="675" spans="1:22" ht="13.5" x14ac:dyDescent="0.25">
      <c r="A675" s="3">
        <f>RSI!A675</f>
        <v>43285</v>
      </c>
      <c r="B675" s="2">
        <f>RSI!B675</f>
        <v>3.9121999999999999</v>
      </c>
      <c r="C675" s="2">
        <f>RSI!I675</f>
        <v>35.706673252402794</v>
      </c>
      <c r="D675" s="2">
        <f>MACD!E675</f>
        <v>2.6604576794287738E-2</v>
      </c>
      <c r="E675" s="2">
        <f>MACD!F675</f>
        <v>-2.9941549474835879E-3</v>
      </c>
      <c r="F675" s="2">
        <f>'Moving Avg'!D675</f>
        <v>3.98264</v>
      </c>
      <c r="G675" s="2">
        <f>'Moving Avg'!F675</f>
        <v>4.0301600000000004</v>
      </c>
      <c r="H675" s="2">
        <f>'Moving Avg'!G675</f>
        <v>4.1959360000000006</v>
      </c>
      <c r="I675" s="2">
        <f>'Moving Avg'!H675</f>
        <v>4.2040664999999988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16.5</v>
      </c>
      <c r="Q675" s="8">
        <f t="shared" si="104"/>
        <v>11.225</v>
      </c>
      <c r="R675" s="8">
        <f t="shared" si="105"/>
        <v>9.125</v>
      </c>
      <c r="S675" s="8">
        <f t="shared" si="106"/>
        <v>11.175000000000001</v>
      </c>
      <c r="T675" s="8">
        <f t="shared" si="107"/>
        <v>10.375</v>
      </c>
      <c r="U675" s="7">
        <f t="shared" si="108"/>
        <v>10.508333333333335</v>
      </c>
      <c r="V675" s="7">
        <f t="shared" si="109"/>
        <v>10.475000000000001</v>
      </c>
    </row>
    <row r="676" spans="1:22" ht="13.5" x14ac:dyDescent="0.25">
      <c r="A676" s="3">
        <f>RSI!A676</f>
        <v>43286</v>
      </c>
      <c r="B676" s="2">
        <f>RSI!B676</f>
        <v>3.8731</v>
      </c>
      <c r="C676" s="2">
        <f>RSI!I676</f>
        <v>33.410210207323175</v>
      </c>
      <c r="D676" s="2">
        <f>MACD!E676</f>
        <v>3.8567663382160333E-2</v>
      </c>
      <c r="E676" s="2">
        <f>MACD!F676</f>
        <v>5.318208718445197E-3</v>
      </c>
      <c r="F676" s="2">
        <f>'Moving Avg'!D676</f>
        <v>3.9524599999999999</v>
      </c>
      <c r="G676" s="2">
        <f>'Moving Avg'!F676</f>
        <v>4.0273650000000005</v>
      </c>
      <c r="H676" s="2">
        <f>'Moving Avg'!G676</f>
        <v>4.1812920000000009</v>
      </c>
      <c r="I676" s="2">
        <f>'Moving Avg'!H676</f>
        <v>4.2042899999999994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  <c r="M676" s="7">
        <f t="shared" si="100"/>
        <v>25</v>
      </c>
      <c r="N676" s="7">
        <f t="shared" si="101"/>
        <v>0</v>
      </c>
      <c r="O676" s="7">
        <f t="shared" si="102"/>
        <v>0</v>
      </c>
      <c r="P676" s="7">
        <f t="shared" si="103"/>
        <v>16.5</v>
      </c>
      <c r="Q676" s="8">
        <f t="shared" si="104"/>
        <v>11.225</v>
      </c>
      <c r="R676" s="8">
        <f t="shared" si="105"/>
        <v>9.125</v>
      </c>
      <c r="S676" s="8">
        <f t="shared" si="106"/>
        <v>11.175000000000001</v>
      </c>
      <c r="T676" s="8">
        <f t="shared" si="107"/>
        <v>10.375</v>
      </c>
      <c r="U676" s="7">
        <f t="shared" si="108"/>
        <v>10.508333333333335</v>
      </c>
      <c r="V676" s="7">
        <f t="shared" si="109"/>
        <v>10.475000000000001</v>
      </c>
    </row>
    <row r="677" spans="1:22" ht="13.5" x14ac:dyDescent="0.25">
      <c r="A677" s="3">
        <f>RSI!A677</f>
        <v>43287</v>
      </c>
      <c r="B677" s="2">
        <f>RSI!B677</f>
        <v>3.8898999999999999</v>
      </c>
      <c r="C677" s="2">
        <f>RSI!I677</f>
        <v>35.334626692159503</v>
      </c>
      <c r="D677" s="2">
        <f>MACD!E677</f>
        <v>4.0013185200210799E-2</v>
      </c>
      <c r="E677" s="2">
        <f>MACD!F677</f>
        <v>1.225720401479832E-2</v>
      </c>
      <c r="F677" s="2">
        <f>'Moving Avg'!D677</f>
        <v>3.93682</v>
      </c>
      <c r="G677" s="2">
        <f>'Moving Avg'!F677</f>
        <v>4.0307200000000005</v>
      </c>
      <c r="H677" s="2">
        <f>'Moving Avg'!G677</f>
        <v>4.1669840000000011</v>
      </c>
      <c r="I677" s="2">
        <f>'Moving Avg'!H677</f>
        <v>4.2044574999999993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  <c r="M677" s="7">
        <f t="shared" si="100"/>
        <v>25</v>
      </c>
      <c r="N677" s="7">
        <f t="shared" si="101"/>
        <v>0</v>
      </c>
      <c r="O677" s="7">
        <f t="shared" si="102"/>
        <v>0</v>
      </c>
      <c r="P677" s="7">
        <f t="shared" si="103"/>
        <v>66.5</v>
      </c>
      <c r="Q677" s="8">
        <f t="shared" si="104"/>
        <v>18.725000000000001</v>
      </c>
      <c r="R677" s="8">
        <f t="shared" si="105"/>
        <v>21.625</v>
      </c>
      <c r="S677" s="8">
        <f t="shared" si="106"/>
        <v>33.674999999999997</v>
      </c>
      <c r="T677" s="8">
        <f t="shared" si="107"/>
        <v>22.875</v>
      </c>
      <c r="U677" s="7">
        <f t="shared" si="108"/>
        <v>24.675000000000001</v>
      </c>
      <c r="V677" s="7">
        <f t="shared" si="109"/>
        <v>24.225000000000001</v>
      </c>
    </row>
    <row r="678" spans="1:22" ht="13.5" x14ac:dyDescent="0.25">
      <c r="A678" s="3">
        <f>RSI!A678</f>
        <v>43290</v>
      </c>
      <c r="B678" s="2">
        <f>RSI!B678</f>
        <v>3.9121999999999999</v>
      </c>
      <c r="C678" s="2">
        <f>RSI!I678</f>
        <v>37.900072144199669</v>
      </c>
      <c r="D678" s="2">
        <f>MACD!E678</f>
        <v>4.0566079100961439E-2</v>
      </c>
      <c r="E678" s="2">
        <f>MACD!F678</f>
        <v>1.7918979032030942E-2</v>
      </c>
      <c r="F678" s="2">
        <f>'Moving Avg'!D678</f>
        <v>3.9200400000000002</v>
      </c>
      <c r="G678" s="2">
        <f>'Moving Avg'!F678</f>
        <v>4.0335099999999997</v>
      </c>
      <c r="H678" s="2">
        <f>'Moving Avg'!G678</f>
        <v>4.1536820000000017</v>
      </c>
      <c r="I678" s="2">
        <f>'Moving Avg'!H678</f>
        <v>4.2052954999999992</v>
      </c>
      <c r="J678" s="5" t="str">
        <f>OBV!F678</f>
        <v>BULLISH</v>
      </c>
      <c r="K678" s="5" t="str">
        <f>OBV!G678</f>
        <v>NEUTRAL</v>
      </c>
      <c r="L678" s="5" t="str">
        <f>OBV!H678</f>
        <v>BULLISH DIVERGENCE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66.5</v>
      </c>
      <c r="Q678" s="8">
        <f t="shared" si="104"/>
        <v>18.725000000000001</v>
      </c>
      <c r="R678" s="8">
        <f t="shared" si="105"/>
        <v>21.625</v>
      </c>
      <c r="S678" s="8">
        <f t="shared" si="106"/>
        <v>33.674999999999997</v>
      </c>
      <c r="T678" s="8">
        <f t="shared" si="107"/>
        <v>22.875</v>
      </c>
      <c r="U678" s="7">
        <f t="shared" si="108"/>
        <v>24.675000000000001</v>
      </c>
      <c r="V678" s="7">
        <f t="shared" si="109"/>
        <v>24.225000000000001</v>
      </c>
    </row>
    <row r="679" spans="1:22" ht="13.5" x14ac:dyDescent="0.25">
      <c r="A679" s="3">
        <f>RSI!A679</f>
        <v>43291</v>
      </c>
      <c r="B679" s="2">
        <f>RSI!B679</f>
        <v>4.024</v>
      </c>
      <c r="C679" s="2">
        <f>RSI!I679</f>
        <v>48.855130482892896</v>
      </c>
      <c r="D679" s="2">
        <f>MACD!E679</f>
        <v>3.5252636098974222E-2</v>
      </c>
      <c r="E679" s="2">
        <f>MACD!F679</f>
        <v>2.1385710445419599E-2</v>
      </c>
      <c r="F679" s="2">
        <f>'Moving Avg'!D679</f>
        <v>3.9222799999999998</v>
      </c>
      <c r="G679" s="2">
        <f>'Moving Avg'!F679</f>
        <v>4.0309949999999999</v>
      </c>
      <c r="H679" s="2">
        <f>'Moving Avg'!G679</f>
        <v>4.1458580000000014</v>
      </c>
      <c r="I679" s="2">
        <f>'Moving Avg'!H679</f>
        <v>4.2072234999999987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83.5</v>
      </c>
      <c r="Q679" s="8">
        <f t="shared" si="104"/>
        <v>21.274999999999999</v>
      </c>
      <c r="R679" s="8">
        <f t="shared" si="105"/>
        <v>25.875</v>
      </c>
      <c r="S679" s="8">
        <f t="shared" si="106"/>
        <v>41.325000000000003</v>
      </c>
      <c r="T679" s="8">
        <f t="shared" si="107"/>
        <v>27.125</v>
      </c>
      <c r="U679" s="7">
        <f t="shared" si="108"/>
        <v>29.491666666666664</v>
      </c>
      <c r="V679" s="7">
        <f t="shared" si="109"/>
        <v>28.9</v>
      </c>
    </row>
    <row r="680" spans="1:22" ht="13.5" x14ac:dyDescent="0.25">
      <c r="A680" s="3">
        <f>RSI!A680</f>
        <v>43292</v>
      </c>
      <c r="B680" s="2">
        <f>RSI!B680</f>
        <v>3.9121999999999999</v>
      </c>
      <c r="C680" s="2">
        <f>RSI!I680</f>
        <v>41.055415482959631</v>
      </c>
      <c r="D680" s="2">
        <f>MACD!E680</f>
        <v>3.7373982623354784E-2</v>
      </c>
      <c r="E680" s="2">
        <f>MACD!F680</f>
        <v>2.4583364881006639E-2</v>
      </c>
      <c r="F680" s="2">
        <f>'Moving Avg'!D680</f>
        <v>3.9222799999999998</v>
      </c>
      <c r="G680" s="2">
        <f>'Moving Avg'!F680</f>
        <v>4.0198149999999995</v>
      </c>
      <c r="H680" s="2">
        <f>'Moving Avg'!G680</f>
        <v>4.1380320000000017</v>
      </c>
      <c r="I680" s="2">
        <f>'Moving Avg'!H680</f>
        <v>4.2086204999999985</v>
      </c>
      <c r="J680" s="5" t="str">
        <f>OBV!F680</f>
        <v>BULLISH</v>
      </c>
      <c r="K680" s="5" t="str">
        <f>OBV!G680</f>
        <v>NEUTRAL</v>
      </c>
      <c r="L680" s="5" t="str">
        <f>OBV!H680</f>
        <v>NEUTRAL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49.5</v>
      </c>
      <c r="Q680" s="8">
        <f t="shared" si="104"/>
        <v>16.175000000000001</v>
      </c>
      <c r="R680" s="8">
        <f t="shared" si="105"/>
        <v>17.375</v>
      </c>
      <c r="S680" s="8">
        <f t="shared" si="106"/>
        <v>26.025000000000002</v>
      </c>
      <c r="T680" s="8">
        <f t="shared" si="107"/>
        <v>18.625</v>
      </c>
      <c r="U680" s="7">
        <f t="shared" si="108"/>
        <v>19.858333333333334</v>
      </c>
      <c r="V680" s="7">
        <f t="shared" si="109"/>
        <v>19.55</v>
      </c>
    </row>
    <row r="681" spans="1:22" ht="13.5" x14ac:dyDescent="0.25">
      <c r="A681" s="3">
        <f>RSI!A681</f>
        <v>43293</v>
      </c>
      <c r="B681" s="2">
        <f>RSI!B681</f>
        <v>3.9121999999999999</v>
      </c>
      <c r="C681" s="2">
        <f>RSI!I681</f>
        <v>41.055415482959631</v>
      </c>
      <c r="D681" s="2">
        <f>MACD!E681</f>
        <v>3.9884165995752063E-2</v>
      </c>
      <c r="E681" s="2">
        <f>MACD!F681</f>
        <v>2.7643525103955728E-2</v>
      </c>
      <c r="F681" s="2">
        <f>'Moving Avg'!D681</f>
        <v>3.9301000000000004</v>
      </c>
      <c r="G681" s="2">
        <f>'Moving Avg'!F681</f>
        <v>4.0083549999999999</v>
      </c>
      <c r="H681" s="2">
        <f>'Moving Avg'!G681</f>
        <v>4.1300940000000024</v>
      </c>
      <c r="I681" s="2">
        <f>'Moving Avg'!H681</f>
        <v>4.2100454999999988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83.5</v>
      </c>
      <c r="Q681" s="8">
        <f t="shared" si="104"/>
        <v>21.274999999999999</v>
      </c>
      <c r="R681" s="8">
        <f t="shared" si="105"/>
        <v>25.875</v>
      </c>
      <c r="S681" s="8">
        <f t="shared" si="106"/>
        <v>41.325000000000003</v>
      </c>
      <c r="T681" s="8">
        <f t="shared" si="107"/>
        <v>27.125</v>
      </c>
      <c r="U681" s="7">
        <f t="shared" si="108"/>
        <v>29.491666666666664</v>
      </c>
      <c r="V681" s="7">
        <f t="shared" si="109"/>
        <v>28.9</v>
      </c>
    </row>
    <row r="682" spans="1:22" ht="13.5" x14ac:dyDescent="0.25">
      <c r="A682" s="3">
        <f>RSI!A682</f>
        <v>43294</v>
      </c>
      <c r="B682" s="2">
        <f>RSI!B682</f>
        <v>3.9121999999999999</v>
      </c>
      <c r="C682" s="2">
        <f>RSI!I682</f>
        <v>41.055415482959631</v>
      </c>
      <c r="D682" s="2">
        <f>MACD!E682</f>
        <v>3.40703875439754E-2</v>
      </c>
      <c r="E682" s="2">
        <f>MACD!F682</f>
        <v>2.8928897591959664E-2</v>
      </c>
      <c r="F682" s="2">
        <f>'Moving Avg'!D682</f>
        <v>3.9345599999999998</v>
      </c>
      <c r="G682" s="2">
        <f>'Moving Avg'!F682</f>
        <v>3.9940999999999995</v>
      </c>
      <c r="H682" s="2">
        <f>'Moving Avg'!G682</f>
        <v>4.1200340000000022</v>
      </c>
      <c r="I682" s="2">
        <f>'Moving Avg'!H682</f>
        <v>4.2114144999999983</v>
      </c>
      <c r="J682" s="5" t="str">
        <f>OBV!F682</f>
        <v>BEARISH</v>
      </c>
      <c r="K682" s="5" t="str">
        <f>OBV!G682</f>
        <v>NEUTRAL</v>
      </c>
      <c r="L682" s="5" t="str">
        <f>OBV!H682</f>
        <v>BEARISH DIVERGENCE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16.5</v>
      </c>
      <c r="Q682" s="8">
        <f t="shared" si="104"/>
        <v>11.225</v>
      </c>
      <c r="R682" s="8">
        <f t="shared" si="105"/>
        <v>9.125</v>
      </c>
      <c r="S682" s="8">
        <f t="shared" si="106"/>
        <v>11.175000000000001</v>
      </c>
      <c r="T682" s="8">
        <f t="shared" si="107"/>
        <v>10.375</v>
      </c>
      <c r="U682" s="7">
        <f t="shared" si="108"/>
        <v>10.508333333333335</v>
      </c>
      <c r="V682" s="7">
        <f t="shared" si="109"/>
        <v>10.475000000000001</v>
      </c>
    </row>
    <row r="683" spans="1:22" ht="13.5" x14ac:dyDescent="0.25">
      <c r="A683" s="3">
        <f>RSI!A683</f>
        <v>43297</v>
      </c>
      <c r="B683" s="2">
        <f>RSI!B683</f>
        <v>4.024</v>
      </c>
      <c r="C683" s="2">
        <f>RSI!I683</f>
        <v>50.854892447571991</v>
      </c>
      <c r="D683" s="2">
        <f>MACD!E683</f>
        <v>2.5790414255045135E-2</v>
      </c>
      <c r="E683" s="2">
        <f>MACD!F683</f>
        <v>2.8301200924576761E-2</v>
      </c>
      <c r="F683" s="2">
        <f>'Moving Avg'!D683</f>
        <v>3.9569200000000002</v>
      </c>
      <c r="G683" s="2">
        <f>'Moving Avg'!F683</f>
        <v>3.985995</v>
      </c>
      <c r="H683" s="2">
        <f>'Moving Avg'!G683</f>
        <v>4.1122100000000019</v>
      </c>
      <c r="I683" s="2">
        <f>'Moving Avg'!H683</f>
        <v>4.2128114999999982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  <c r="M683" s="7">
        <f t="shared" si="100"/>
        <v>25</v>
      </c>
      <c r="N683" s="7">
        <f t="shared" si="101"/>
        <v>45</v>
      </c>
      <c r="O683" s="7">
        <f t="shared" si="102"/>
        <v>0</v>
      </c>
      <c r="P683" s="7">
        <f t="shared" si="103"/>
        <v>16.5</v>
      </c>
      <c r="Q683" s="8">
        <f t="shared" si="104"/>
        <v>26.975000000000001</v>
      </c>
      <c r="R683" s="8">
        <f t="shared" si="105"/>
        <v>18.125</v>
      </c>
      <c r="S683" s="8">
        <f t="shared" si="106"/>
        <v>17.925000000000001</v>
      </c>
      <c r="T683" s="8">
        <f t="shared" si="107"/>
        <v>21.625</v>
      </c>
      <c r="U683" s="7">
        <f t="shared" si="108"/>
        <v>21.008333333333336</v>
      </c>
      <c r="V683" s="7">
        <f t="shared" si="109"/>
        <v>21.162500000000001</v>
      </c>
    </row>
    <row r="684" spans="1:22" ht="13.5" x14ac:dyDescent="0.25">
      <c r="A684" s="3">
        <f>RSI!A684</f>
        <v>43298</v>
      </c>
      <c r="B684" s="2">
        <f>RSI!B684</f>
        <v>3.9681000000000002</v>
      </c>
      <c r="C684" s="2">
        <f>RSI!I684</f>
        <v>46.676475903312493</v>
      </c>
      <c r="D684" s="2">
        <f>MACD!E684</f>
        <v>2.5401370632605946E-2</v>
      </c>
      <c r="E684" s="2">
        <f>MACD!F684</f>
        <v>2.7721234866182599E-2</v>
      </c>
      <c r="F684" s="2">
        <f>'Moving Avg'!D684</f>
        <v>3.9457399999999998</v>
      </c>
      <c r="G684" s="2">
        <f>'Moving Avg'!F684</f>
        <v>3.9804050000000002</v>
      </c>
      <c r="H684" s="2">
        <f>'Moving Avg'!G684</f>
        <v>4.1032680000000017</v>
      </c>
      <c r="I684" s="2">
        <f>'Moving Avg'!H684</f>
        <v>4.2143484999999989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  <c r="M684" s="7">
        <f t="shared" si="100"/>
        <v>25</v>
      </c>
      <c r="N684" s="7">
        <f t="shared" si="101"/>
        <v>45</v>
      </c>
      <c r="O684" s="7">
        <f t="shared" si="102"/>
        <v>0</v>
      </c>
      <c r="P684" s="7">
        <f t="shared" si="103"/>
        <v>16.5</v>
      </c>
      <c r="Q684" s="8">
        <f t="shared" si="104"/>
        <v>26.975000000000001</v>
      </c>
      <c r="R684" s="8">
        <f t="shared" si="105"/>
        <v>18.125</v>
      </c>
      <c r="S684" s="8">
        <f t="shared" si="106"/>
        <v>17.925000000000001</v>
      </c>
      <c r="T684" s="8">
        <f t="shared" si="107"/>
        <v>21.625</v>
      </c>
      <c r="U684" s="7">
        <f t="shared" si="108"/>
        <v>21.008333333333336</v>
      </c>
      <c r="V684" s="7">
        <f t="shared" si="109"/>
        <v>21.162500000000001</v>
      </c>
    </row>
    <row r="685" spans="1:22" ht="13.5" x14ac:dyDescent="0.25">
      <c r="A685" s="3">
        <f>RSI!A685</f>
        <v>43299</v>
      </c>
      <c r="B685" s="2">
        <f>RSI!B685</f>
        <v>3.8843000000000001</v>
      </c>
      <c r="C685" s="2">
        <f>RSI!I685</f>
        <v>41.21009931705354</v>
      </c>
      <c r="D685" s="2">
        <f>MACD!E685</f>
        <v>1.6046976106390609E-2</v>
      </c>
      <c r="E685" s="2">
        <f>MACD!F685</f>
        <v>2.5386383114224201E-2</v>
      </c>
      <c r="F685" s="2">
        <f>'Moving Avg'!D685</f>
        <v>3.9401600000000001</v>
      </c>
      <c r="G685" s="2">
        <f>'Moving Avg'!F685</f>
        <v>3.9706249999999996</v>
      </c>
      <c r="H685" s="2">
        <f>'Moving Avg'!G685</f>
        <v>4.0927600000000011</v>
      </c>
      <c r="I685" s="2">
        <f>'Moving Avg'!H685</f>
        <v>4.2150469999999993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  <c r="M685" s="7">
        <f t="shared" si="100"/>
        <v>25</v>
      </c>
      <c r="N685" s="7">
        <f t="shared" si="101"/>
        <v>45</v>
      </c>
      <c r="O685" s="7">
        <f t="shared" si="102"/>
        <v>0</v>
      </c>
      <c r="P685" s="7">
        <f t="shared" si="103"/>
        <v>16.5</v>
      </c>
      <c r="Q685" s="8">
        <f t="shared" si="104"/>
        <v>26.975000000000001</v>
      </c>
      <c r="R685" s="8">
        <f t="shared" si="105"/>
        <v>18.125</v>
      </c>
      <c r="S685" s="8">
        <f t="shared" si="106"/>
        <v>17.925000000000001</v>
      </c>
      <c r="T685" s="8">
        <f t="shared" si="107"/>
        <v>21.625</v>
      </c>
      <c r="U685" s="7">
        <f t="shared" si="108"/>
        <v>21.008333333333336</v>
      </c>
      <c r="V685" s="7">
        <f t="shared" si="109"/>
        <v>21.162500000000001</v>
      </c>
    </row>
    <row r="686" spans="1:22" ht="13.5" x14ac:dyDescent="0.25">
      <c r="A686" s="3">
        <f>RSI!A686</f>
        <v>43300</v>
      </c>
      <c r="B686" s="2">
        <f>RSI!B686</f>
        <v>3.8563999999999998</v>
      </c>
      <c r="C686" s="2">
        <f>RSI!I686</f>
        <v>39.549417436752165</v>
      </c>
      <c r="D686" s="2">
        <f>MACD!E686</f>
        <v>4.9043937726742648E-3</v>
      </c>
      <c r="E686" s="2">
        <f>MACD!F686</f>
        <v>2.1289985245914213E-2</v>
      </c>
      <c r="F686" s="2">
        <f>'Moving Avg'!D686</f>
        <v>3.9289999999999998</v>
      </c>
      <c r="G686" s="2">
        <f>'Moving Avg'!F686</f>
        <v>3.959449999999999</v>
      </c>
      <c r="H686" s="2">
        <f>'Moving Avg'!G686</f>
        <v>4.0816940000000015</v>
      </c>
      <c r="I686" s="2">
        <f>'Moving Avg'!H686</f>
        <v>4.2160254999999998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  <c r="M686" s="7">
        <f t="shared" si="100"/>
        <v>25</v>
      </c>
      <c r="N686" s="7">
        <f t="shared" si="101"/>
        <v>45</v>
      </c>
      <c r="O686" s="7">
        <f t="shared" si="102"/>
        <v>0</v>
      </c>
      <c r="P686" s="7">
        <f t="shared" si="103"/>
        <v>33</v>
      </c>
      <c r="Q686" s="8">
        <f t="shared" si="104"/>
        <v>29.45</v>
      </c>
      <c r="R686" s="8">
        <f t="shared" si="105"/>
        <v>22.25</v>
      </c>
      <c r="S686" s="8">
        <f t="shared" si="106"/>
        <v>25.35</v>
      </c>
      <c r="T686" s="8">
        <f t="shared" si="107"/>
        <v>25.75</v>
      </c>
      <c r="U686" s="7">
        <f t="shared" si="108"/>
        <v>25.683333333333337</v>
      </c>
      <c r="V686" s="7">
        <f t="shared" si="109"/>
        <v>25.700000000000003</v>
      </c>
    </row>
    <row r="687" spans="1:22" ht="13.5" x14ac:dyDescent="0.25">
      <c r="A687" s="3">
        <f>RSI!A687</f>
        <v>43301</v>
      </c>
      <c r="B687" s="2">
        <f>RSI!B687</f>
        <v>3.8563999999999998</v>
      </c>
      <c r="C687" s="2">
        <f>RSI!I687</f>
        <v>39.549417436752165</v>
      </c>
      <c r="D687" s="2">
        <f>MACD!E687</f>
        <v>-1.106511403572874E-3</v>
      </c>
      <c r="E687" s="2">
        <f>MACD!F687</f>
        <v>1.6810685916016796E-2</v>
      </c>
      <c r="F687" s="2">
        <f>'Moving Avg'!D687</f>
        <v>3.9178400000000004</v>
      </c>
      <c r="G687" s="2">
        <f>'Moving Avg'!F687</f>
        <v>3.9510699999999992</v>
      </c>
      <c r="H687" s="2">
        <f>'Moving Avg'!G687</f>
        <v>4.0727520000000013</v>
      </c>
      <c r="I687" s="2">
        <f>'Moving Avg'!H687</f>
        <v>4.2172830000000001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  <c r="M687" s="7">
        <f t="shared" si="100"/>
        <v>25</v>
      </c>
      <c r="N687" s="7">
        <f t="shared" si="101"/>
        <v>45</v>
      </c>
      <c r="O687" s="7">
        <f t="shared" si="102"/>
        <v>0</v>
      </c>
      <c r="P687" s="7">
        <f t="shared" si="103"/>
        <v>33</v>
      </c>
      <c r="Q687" s="8">
        <f t="shared" si="104"/>
        <v>29.45</v>
      </c>
      <c r="R687" s="8">
        <f t="shared" si="105"/>
        <v>22.25</v>
      </c>
      <c r="S687" s="8">
        <f t="shared" si="106"/>
        <v>25.35</v>
      </c>
      <c r="T687" s="8">
        <f t="shared" si="107"/>
        <v>25.75</v>
      </c>
      <c r="U687" s="7">
        <f t="shared" si="108"/>
        <v>25.683333333333337</v>
      </c>
      <c r="V687" s="7">
        <f t="shared" si="109"/>
        <v>25.700000000000003</v>
      </c>
    </row>
    <row r="688" spans="1:22" ht="13.5" x14ac:dyDescent="0.25">
      <c r="A688" s="3">
        <f>RSI!A688</f>
        <v>43304</v>
      </c>
      <c r="B688" s="2">
        <f>RSI!B688</f>
        <v>3.8563999999999998</v>
      </c>
      <c r="C688" s="2">
        <f>RSI!I688</f>
        <v>39.549417436752165</v>
      </c>
      <c r="D688" s="2">
        <f>MACD!E688</f>
        <v>-1.990764616831342E-3</v>
      </c>
      <c r="E688" s="2">
        <f>MACD!F688</f>
        <v>1.305039580944717E-2</v>
      </c>
      <c r="F688" s="2">
        <f>'Moving Avg'!D688</f>
        <v>3.8843200000000002</v>
      </c>
      <c r="G688" s="2">
        <f>'Moving Avg'!F688</f>
        <v>3.9426899999999989</v>
      </c>
      <c r="H688" s="2">
        <f>'Moving Avg'!G688</f>
        <v>4.0626920000000011</v>
      </c>
      <c r="I688" s="2">
        <f>'Moving Avg'!H688</f>
        <v>4.2184289999999995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  <c r="M688" s="7">
        <f t="shared" si="100"/>
        <v>25</v>
      </c>
      <c r="N688" s="7">
        <f t="shared" si="101"/>
        <v>45</v>
      </c>
      <c r="O688" s="7">
        <f t="shared" si="102"/>
        <v>0</v>
      </c>
      <c r="P688" s="7">
        <f t="shared" si="103"/>
        <v>33</v>
      </c>
      <c r="Q688" s="8">
        <f t="shared" si="104"/>
        <v>29.45</v>
      </c>
      <c r="R688" s="8">
        <f t="shared" si="105"/>
        <v>22.25</v>
      </c>
      <c r="S688" s="8">
        <f t="shared" si="106"/>
        <v>25.35</v>
      </c>
      <c r="T688" s="8">
        <f t="shared" si="107"/>
        <v>25.75</v>
      </c>
      <c r="U688" s="7">
        <f t="shared" si="108"/>
        <v>25.683333333333337</v>
      </c>
      <c r="V688" s="7">
        <f t="shared" si="109"/>
        <v>25.700000000000003</v>
      </c>
    </row>
    <row r="689" spans="1:22" ht="13.5" x14ac:dyDescent="0.25">
      <c r="A689" s="3">
        <f>RSI!A689</f>
        <v>43305</v>
      </c>
      <c r="B689" s="2">
        <f>RSI!B689</f>
        <v>3.8955000000000002</v>
      </c>
      <c r="C689" s="2">
        <f>RSI!I689</f>
        <v>43.532402695494298</v>
      </c>
      <c r="D689" s="2">
        <f>MACD!E689</f>
        <v>1.2278732319981778E-2</v>
      </c>
      <c r="E689" s="2">
        <f>MACD!F689</f>
        <v>1.2896063111554092E-2</v>
      </c>
      <c r="F689" s="2">
        <f>'Moving Avg'!D689</f>
        <v>3.8698000000000006</v>
      </c>
      <c r="G689" s="2">
        <f>'Moving Avg'!F689</f>
        <v>3.9357049999999996</v>
      </c>
      <c r="H689" s="2">
        <f>'Moving Avg'!G689</f>
        <v>4.053192000000001</v>
      </c>
      <c r="I689" s="2">
        <f>'Moving Avg'!H689</f>
        <v>4.2194629999999993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  <c r="M689" s="7">
        <f t="shared" si="100"/>
        <v>25</v>
      </c>
      <c r="N689" s="7">
        <f t="shared" si="101"/>
        <v>45</v>
      </c>
      <c r="O689" s="7">
        <f t="shared" si="102"/>
        <v>0</v>
      </c>
      <c r="P689" s="7">
        <f t="shared" si="103"/>
        <v>16.5</v>
      </c>
      <c r="Q689" s="8">
        <f t="shared" si="104"/>
        <v>26.975000000000001</v>
      </c>
      <c r="R689" s="8">
        <f t="shared" si="105"/>
        <v>18.125</v>
      </c>
      <c r="S689" s="8">
        <f t="shared" si="106"/>
        <v>17.925000000000001</v>
      </c>
      <c r="T689" s="8">
        <f t="shared" si="107"/>
        <v>21.625</v>
      </c>
      <c r="U689" s="7">
        <f t="shared" si="108"/>
        <v>21.008333333333336</v>
      </c>
      <c r="V689" s="7">
        <f t="shared" si="109"/>
        <v>21.162500000000001</v>
      </c>
    </row>
    <row r="690" spans="1:22" ht="13.5" x14ac:dyDescent="0.25">
      <c r="A690" s="3">
        <f>RSI!A690</f>
        <v>43307</v>
      </c>
      <c r="B690" s="2">
        <f>RSI!B690</f>
        <v>3.8115999999999999</v>
      </c>
      <c r="C690" s="2">
        <f>RSI!I690</f>
        <v>37.780106124385753</v>
      </c>
      <c r="D690" s="2">
        <f>MACD!E690</f>
        <v>1.3797811318111641E-2</v>
      </c>
      <c r="E690" s="2">
        <f>MACD!F690</f>
        <v>1.3076412752865602E-2</v>
      </c>
      <c r="F690" s="2">
        <f>'Moving Avg'!D690</f>
        <v>3.8552599999999999</v>
      </c>
      <c r="G690" s="2">
        <f>'Moving Avg'!F690</f>
        <v>3.9250849999999993</v>
      </c>
      <c r="H690" s="2">
        <f>'Moving Avg'!G690</f>
        <v>4.0423480000000014</v>
      </c>
      <c r="I690" s="2">
        <f>'Moving Avg'!H690</f>
        <v>4.219239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16.5</v>
      </c>
      <c r="Q690" s="8">
        <f t="shared" si="104"/>
        <v>11.225</v>
      </c>
      <c r="R690" s="8">
        <f t="shared" si="105"/>
        <v>9.125</v>
      </c>
      <c r="S690" s="8">
        <f t="shared" si="106"/>
        <v>11.175000000000001</v>
      </c>
      <c r="T690" s="8">
        <f t="shared" si="107"/>
        <v>10.375</v>
      </c>
      <c r="U690" s="7">
        <f t="shared" si="108"/>
        <v>10.508333333333335</v>
      </c>
      <c r="V690" s="7">
        <f t="shared" si="109"/>
        <v>10.475000000000001</v>
      </c>
    </row>
    <row r="691" spans="1:22" ht="13.5" x14ac:dyDescent="0.25">
      <c r="A691" s="3">
        <f>RSI!A691</f>
        <v>43308</v>
      </c>
      <c r="B691" s="2">
        <f>RSI!B691</f>
        <v>3.8172000000000001</v>
      </c>
      <c r="C691" s="2">
        <f>RSI!I691</f>
        <v>38.365520139887543</v>
      </c>
      <c r="D691" s="2">
        <f>MACD!E691</f>
        <v>1.5562356842935721E-2</v>
      </c>
      <c r="E691" s="2">
        <f>MACD!F691</f>
        <v>1.3573601570879626E-2</v>
      </c>
      <c r="F691" s="2">
        <f>'Moving Avg'!D691</f>
        <v>3.8474200000000005</v>
      </c>
      <c r="G691" s="2">
        <f>'Moving Avg'!F691</f>
        <v>3.9147449999999999</v>
      </c>
      <c r="H691" s="2">
        <f>'Moving Avg'!G691</f>
        <v>4.0328460000000019</v>
      </c>
      <c r="I691" s="2">
        <f>'Moving Avg'!H691</f>
        <v>4.2187080000000003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  <c r="M691" s="7">
        <f t="shared" si="100"/>
        <v>25</v>
      </c>
      <c r="N691" s="7">
        <f t="shared" si="101"/>
        <v>0</v>
      </c>
      <c r="O691" s="7">
        <f t="shared" si="102"/>
        <v>0</v>
      </c>
      <c r="P691" s="7">
        <f t="shared" si="103"/>
        <v>66.5</v>
      </c>
      <c r="Q691" s="8">
        <f t="shared" si="104"/>
        <v>18.725000000000001</v>
      </c>
      <c r="R691" s="8">
        <f t="shared" si="105"/>
        <v>21.625</v>
      </c>
      <c r="S691" s="8">
        <f t="shared" si="106"/>
        <v>33.674999999999997</v>
      </c>
      <c r="T691" s="8">
        <f t="shared" si="107"/>
        <v>22.875</v>
      </c>
      <c r="U691" s="7">
        <f t="shared" si="108"/>
        <v>24.675000000000001</v>
      </c>
      <c r="V691" s="7">
        <f t="shared" si="109"/>
        <v>24.225000000000001</v>
      </c>
    </row>
    <row r="692" spans="1:22" ht="13.5" x14ac:dyDescent="0.25">
      <c r="A692" s="3">
        <f>RSI!A692</f>
        <v>43311</v>
      </c>
      <c r="B692" s="2">
        <f>RSI!B692</f>
        <v>3.8060999999999998</v>
      </c>
      <c r="C692" s="2">
        <f>RSI!I692</f>
        <v>37.610152152793525</v>
      </c>
      <c r="D692" s="2">
        <f>MACD!E692</f>
        <v>1.8672330039388285E-2</v>
      </c>
      <c r="E692" s="2">
        <f>MACD!F692</f>
        <v>1.4593347264581358E-2</v>
      </c>
      <c r="F692" s="2">
        <f>'Moving Avg'!D692</f>
        <v>3.8373599999999994</v>
      </c>
      <c r="G692" s="2">
        <f>'Moving Avg'!F692</f>
        <v>3.9066450000000001</v>
      </c>
      <c r="H692" s="2">
        <f>'Moving Avg'!G692</f>
        <v>4.0228980000000014</v>
      </c>
      <c r="I692" s="2">
        <f>'Moving Avg'!H692</f>
        <v>4.2177860000000011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  <c r="M692" s="7">
        <f t="shared" si="100"/>
        <v>25</v>
      </c>
      <c r="N692" s="7">
        <f t="shared" si="101"/>
        <v>0</v>
      </c>
      <c r="O692" s="7">
        <f t="shared" si="102"/>
        <v>0</v>
      </c>
      <c r="P692" s="7">
        <f t="shared" si="103"/>
        <v>66.5</v>
      </c>
      <c r="Q692" s="8">
        <f t="shared" si="104"/>
        <v>18.725000000000001</v>
      </c>
      <c r="R692" s="8">
        <f t="shared" si="105"/>
        <v>21.625</v>
      </c>
      <c r="S692" s="8">
        <f t="shared" si="106"/>
        <v>33.674999999999997</v>
      </c>
      <c r="T692" s="8">
        <f t="shared" si="107"/>
        <v>22.875</v>
      </c>
      <c r="U692" s="7">
        <f t="shared" si="108"/>
        <v>24.675000000000001</v>
      </c>
      <c r="V692" s="7">
        <f t="shared" si="109"/>
        <v>24.225000000000001</v>
      </c>
    </row>
    <row r="693" spans="1:22" ht="13.5" x14ac:dyDescent="0.25">
      <c r="A693" s="3">
        <f>RSI!A693</f>
        <v>43312</v>
      </c>
      <c r="B693" s="2">
        <f>RSI!B693</f>
        <v>3.7109999999999999</v>
      </c>
      <c r="C693" s="2">
        <f>RSI!I693</f>
        <v>31.828230519269454</v>
      </c>
      <c r="D693" s="2">
        <f>MACD!E693</f>
        <v>4.6349689893709911E-2</v>
      </c>
      <c r="E693" s="2">
        <f>MACD!F693</f>
        <v>2.0944615790407069E-2</v>
      </c>
      <c r="F693" s="2">
        <f>'Moving Avg'!D693</f>
        <v>3.8082799999999999</v>
      </c>
      <c r="G693" s="2">
        <f>'Moving Avg'!F693</f>
        <v>3.8923900000000002</v>
      </c>
      <c r="H693" s="2">
        <f>'Moving Avg'!G693</f>
        <v>4.0099300000000024</v>
      </c>
      <c r="I693" s="2">
        <f>'Moving Avg'!H693</f>
        <v>4.2157180000000016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0</v>
      </c>
      <c r="O693" s="7">
        <f t="shared" si="102"/>
        <v>0</v>
      </c>
      <c r="P693" s="7">
        <f t="shared" si="103"/>
        <v>16.5</v>
      </c>
      <c r="Q693" s="8">
        <f t="shared" si="104"/>
        <v>11.225</v>
      </c>
      <c r="R693" s="8">
        <f t="shared" si="105"/>
        <v>9.125</v>
      </c>
      <c r="S693" s="8">
        <f t="shared" si="106"/>
        <v>11.175000000000001</v>
      </c>
      <c r="T693" s="8">
        <f t="shared" si="107"/>
        <v>10.375</v>
      </c>
      <c r="U693" s="7">
        <f t="shared" si="108"/>
        <v>10.508333333333335</v>
      </c>
      <c r="V693" s="7">
        <f t="shared" si="109"/>
        <v>10.475000000000001</v>
      </c>
    </row>
    <row r="694" spans="1:22" ht="13.5" x14ac:dyDescent="0.25">
      <c r="A694" s="3">
        <f>RSI!A694</f>
        <v>43313</v>
      </c>
      <c r="B694" s="2">
        <f>RSI!B694</f>
        <v>3.8005</v>
      </c>
      <c r="C694" s="2">
        <f>RSI!I694</f>
        <v>41.01816824450222</v>
      </c>
      <c r="D694" s="2">
        <f>MACD!E694</f>
        <v>5.5843351433207289E-2</v>
      </c>
      <c r="E694" s="2">
        <f>MACD!F694</f>
        <v>2.7924362918967115E-2</v>
      </c>
      <c r="F694" s="2">
        <f>'Moving Avg'!D694</f>
        <v>3.7892800000000002</v>
      </c>
      <c r="G694" s="2">
        <f>'Moving Avg'!F694</f>
        <v>3.8817749999999998</v>
      </c>
      <c r="H694" s="2">
        <f>'Moving Avg'!G694</f>
        <v>3.9992000000000019</v>
      </c>
      <c r="I694" s="2">
        <f>'Moving Avg'!H694</f>
        <v>4.2133990000000017</v>
      </c>
      <c r="J694" s="5" t="str">
        <f>OBV!F694</f>
        <v>BULLISH</v>
      </c>
      <c r="K694" s="5" t="str">
        <f>OBV!G694</f>
        <v>NEUTRAL</v>
      </c>
      <c r="L694" s="5" t="str">
        <f>OBV!H694</f>
        <v>BULLISH DIVERGENCE</v>
      </c>
      <c r="M694" s="7">
        <f t="shared" si="100"/>
        <v>25</v>
      </c>
      <c r="N694" s="7">
        <f t="shared" si="101"/>
        <v>0</v>
      </c>
      <c r="O694" s="7">
        <f t="shared" si="102"/>
        <v>0</v>
      </c>
      <c r="P694" s="7">
        <f t="shared" si="103"/>
        <v>66.5</v>
      </c>
      <c r="Q694" s="8">
        <f t="shared" si="104"/>
        <v>18.725000000000001</v>
      </c>
      <c r="R694" s="8">
        <f t="shared" si="105"/>
        <v>21.625</v>
      </c>
      <c r="S694" s="8">
        <f t="shared" si="106"/>
        <v>33.674999999999997</v>
      </c>
      <c r="T694" s="8">
        <f t="shared" si="107"/>
        <v>22.875</v>
      </c>
      <c r="U694" s="7">
        <f t="shared" si="108"/>
        <v>24.675000000000001</v>
      </c>
      <c r="V694" s="7">
        <f t="shared" si="109"/>
        <v>24.225000000000001</v>
      </c>
    </row>
    <row r="695" spans="1:22" ht="13.5" x14ac:dyDescent="0.25">
      <c r="A695" s="3">
        <f>RSI!A695</f>
        <v>43314</v>
      </c>
      <c r="B695" s="2">
        <f>RSI!B695</f>
        <v>3.8060999999999998</v>
      </c>
      <c r="C695" s="2">
        <f>RSI!I695</f>
        <v>41.54911233051044</v>
      </c>
      <c r="D695" s="2">
        <f>MACD!E695</f>
        <v>5.1247862879443495E-2</v>
      </c>
      <c r="E695" s="2">
        <f>MACD!F695</f>
        <v>3.2589062911062394E-2</v>
      </c>
      <c r="F695" s="2">
        <f>'Moving Avg'!D695</f>
        <v>3.7881799999999997</v>
      </c>
      <c r="G695" s="2">
        <f>'Moving Avg'!F695</f>
        <v>3.8764699999999999</v>
      </c>
      <c r="H695" s="2">
        <f>'Moving Avg'!G695</f>
        <v>3.9892520000000014</v>
      </c>
      <c r="I695" s="2">
        <f>'Moving Avg'!H695</f>
        <v>4.2109680000000012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  <c r="M695" s="7">
        <f t="shared" si="100"/>
        <v>25</v>
      </c>
      <c r="N695" s="7">
        <f t="shared" si="101"/>
        <v>0</v>
      </c>
      <c r="O695" s="7">
        <f t="shared" si="102"/>
        <v>0</v>
      </c>
      <c r="P695" s="7">
        <f t="shared" si="103"/>
        <v>66.5</v>
      </c>
      <c r="Q695" s="8">
        <f t="shared" si="104"/>
        <v>18.725000000000001</v>
      </c>
      <c r="R695" s="8">
        <f t="shared" si="105"/>
        <v>21.625</v>
      </c>
      <c r="S695" s="8">
        <f t="shared" si="106"/>
        <v>33.674999999999997</v>
      </c>
      <c r="T695" s="8">
        <f t="shared" si="107"/>
        <v>22.875</v>
      </c>
      <c r="U695" s="7">
        <f t="shared" si="108"/>
        <v>24.675000000000001</v>
      </c>
      <c r="V695" s="7">
        <f t="shared" si="109"/>
        <v>24.225000000000001</v>
      </c>
    </row>
    <row r="696" spans="1:22" ht="13.5" x14ac:dyDescent="0.25">
      <c r="A696" s="3">
        <f>RSI!A696</f>
        <v>43315</v>
      </c>
      <c r="B696" s="2">
        <f>RSI!B696</f>
        <v>3.8005</v>
      </c>
      <c r="C696" s="2">
        <f>RSI!I696</f>
        <v>41.150191171408792</v>
      </c>
      <c r="D696" s="2">
        <f>MACD!E696</f>
        <v>4.4077062868609129E-2</v>
      </c>
      <c r="E696" s="2">
        <f>MACD!F696</f>
        <v>3.4886662902571745E-2</v>
      </c>
      <c r="F696" s="2">
        <f>'Moving Avg'!D696</f>
        <v>3.78484</v>
      </c>
      <c r="G696" s="2">
        <f>'Moving Avg'!F696</f>
        <v>3.8728400000000001</v>
      </c>
      <c r="H696" s="2">
        <f>'Moving Avg'!G696</f>
        <v>3.9803100000000011</v>
      </c>
      <c r="I696" s="2">
        <f>'Moving Avg'!H696</f>
        <v>4.2087045000000014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  <c r="M696" s="7">
        <f t="shared" si="100"/>
        <v>25</v>
      </c>
      <c r="N696" s="7">
        <f t="shared" si="101"/>
        <v>0</v>
      </c>
      <c r="O696" s="7">
        <f t="shared" si="102"/>
        <v>0</v>
      </c>
      <c r="P696" s="7">
        <f t="shared" si="103"/>
        <v>16.5</v>
      </c>
      <c r="Q696" s="8">
        <f t="shared" si="104"/>
        <v>11.225</v>
      </c>
      <c r="R696" s="8">
        <f t="shared" si="105"/>
        <v>9.125</v>
      </c>
      <c r="S696" s="8">
        <f t="shared" si="106"/>
        <v>11.175000000000001</v>
      </c>
      <c r="T696" s="8">
        <f t="shared" si="107"/>
        <v>10.375</v>
      </c>
      <c r="U696" s="7">
        <f t="shared" si="108"/>
        <v>10.508333333333335</v>
      </c>
      <c r="V696" s="7">
        <f t="shared" si="109"/>
        <v>10.475000000000001</v>
      </c>
    </row>
    <row r="697" spans="1:22" ht="13.5" x14ac:dyDescent="0.25">
      <c r="A697" s="3">
        <f>RSI!A697</f>
        <v>43318</v>
      </c>
      <c r="B697" s="2">
        <f>RSI!B697</f>
        <v>3.7949000000000002</v>
      </c>
      <c r="C697" s="2">
        <f>RSI!I697</f>
        <v>40.729062875022962</v>
      </c>
      <c r="D697" s="2">
        <f>MACD!E697</f>
        <v>3.900846385307144E-2</v>
      </c>
      <c r="E697" s="2">
        <f>MACD!F697</f>
        <v>3.5711023092671684E-2</v>
      </c>
      <c r="F697" s="2">
        <f>'Moving Avg'!D697</f>
        <v>3.7825999999999995</v>
      </c>
      <c r="G697" s="2">
        <f>'Moving Avg'!F697</f>
        <v>3.86809</v>
      </c>
      <c r="H697" s="2">
        <f>'Moving Avg'!G697</f>
        <v>3.9718160000000013</v>
      </c>
      <c r="I697" s="2">
        <f>'Moving Avg'!H697</f>
        <v>4.2063575000000011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0</v>
      </c>
      <c r="P697" s="7">
        <f t="shared" si="103"/>
        <v>16.5</v>
      </c>
      <c r="Q697" s="8">
        <f t="shared" si="104"/>
        <v>11.225</v>
      </c>
      <c r="R697" s="8">
        <f t="shared" si="105"/>
        <v>9.125</v>
      </c>
      <c r="S697" s="8">
        <f t="shared" si="106"/>
        <v>11.175000000000001</v>
      </c>
      <c r="T697" s="8">
        <f t="shared" si="107"/>
        <v>10.375</v>
      </c>
      <c r="U697" s="7">
        <f t="shared" si="108"/>
        <v>10.508333333333335</v>
      </c>
      <c r="V697" s="7">
        <f t="shared" si="109"/>
        <v>10.475000000000001</v>
      </c>
    </row>
    <row r="698" spans="1:22" ht="13.5" x14ac:dyDescent="0.25">
      <c r="A698" s="3">
        <f>RSI!A698</f>
        <v>43319</v>
      </c>
      <c r="B698" s="2">
        <f>RSI!B698</f>
        <v>3.6328</v>
      </c>
      <c r="C698" s="2">
        <f>RSI!I698</f>
        <v>30.878201037824894</v>
      </c>
      <c r="D698" s="2">
        <f>MACD!E698</f>
        <v>4.7301060477900059E-2</v>
      </c>
      <c r="E698" s="2">
        <f>MACD!F698</f>
        <v>3.8029030569717362E-2</v>
      </c>
      <c r="F698" s="2">
        <f>'Moving Avg'!D698</f>
        <v>3.7669600000000001</v>
      </c>
      <c r="G698" s="2">
        <f>'Moving Avg'!F698</f>
        <v>3.8541199999999995</v>
      </c>
      <c r="H698" s="2">
        <f>'Moving Avg'!G698</f>
        <v>3.9598560000000007</v>
      </c>
      <c r="I698" s="2">
        <f>'Moving Avg'!H698</f>
        <v>4.2041220000000008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0</v>
      </c>
      <c r="P698" s="7">
        <f t="shared" si="103"/>
        <v>16.5</v>
      </c>
      <c r="Q698" s="8">
        <f t="shared" si="104"/>
        <v>11.225</v>
      </c>
      <c r="R698" s="8">
        <f t="shared" si="105"/>
        <v>9.125</v>
      </c>
      <c r="S698" s="8">
        <f t="shared" si="106"/>
        <v>11.175000000000001</v>
      </c>
      <c r="T698" s="8">
        <f t="shared" si="107"/>
        <v>10.375</v>
      </c>
      <c r="U698" s="7">
        <f t="shared" si="108"/>
        <v>10.508333333333335</v>
      </c>
      <c r="V698" s="7">
        <f t="shared" si="109"/>
        <v>10.475000000000001</v>
      </c>
    </row>
    <row r="699" spans="1:22" ht="13.5" x14ac:dyDescent="0.25">
      <c r="A699" s="3">
        <f>RSI!A699</f>
        <v>43320</v>
      </c>
      <c r="B699" s="2">
        <f>RSI!B699</f>
        <v>3.5434000000000001</v>
      </c>
      <c r="C699" s="2">
        <f>RSI!I699</f>
        <v>26.999668574962996</v>
      </c>
      <c r="D699" s="2">
        <f>MACD!E699</f>
        <v>6.8444820677091123E-2</v>
      </c>
      <c r="E699" s="2">
        <f>MACD!F699</f>
        <v>4.4112188591192113E-2</v>
      </c>
      <c r="F699" s="2">
        <f>'Moving Avg'!D699</f>
        <v>3.7155399999999998</v>
      </c>
      <c r="G699" s="2">
        <f>'Moving Avg'!F699</f>
        <v>3.8300900000000007</v>
      </c>
      <c r="H699" s="2">
        <f>'Moving Avg'!G699</f>
        <v>3.9468900000000007</v>
      </c>
      <c r="I699" s="2">
        <f>'Moving Avg'!H699</f>
        <v>4.2017750000000014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  <c r="M699" s="7">
        <f t="shared" si="100"/>
        <v>50</v>
      </c>
      <c r="N699" s="7">
        <f t="shared" si="101"/>
        <v>0</v>
      </c>
      <c r="O699" s="7">
        <f t="shared" si="102"/>
        <v>0</v>
      </c>
      <c r="P699" s="7">
        <f t="shared" si="103"/>
        <v>33</v>
      </c>
      <c r="Q699" s="8">
        <f t="shared" si="104"/>
        <v>22.45</v>
      </c>
      <c r="R699" s="8">
        <f t="shared" si="105"/>
        <v>18.25</v>
      </c>
      <c r="S699" s="8">
        <f t="shared" si="106"/>
        <v>22.35</v>
      </c>
      <c r="T699" s="8">
        <f t="shared" si="107"/>
        <v>20.75</v>
      </c>
      <c r="U699" s="7">
        <f t="shared" si="108"/>
        <v>21.016666666666669</v>
      </c>
      <c r="V699" s="7">
        <f t="shared" si="109"/>
        <v>20.950000000000003</v>
      </c>
    </row>
    <row r="700" spans="1:22" ht="13.5" x14ac:dyDescent="0.25">
      <c r="A700" s="3">
        <f>RSI!A700</f>
        <v>43321</v>
      </c>
      <c r="B700" s="2">
        <f>RSI!B700</f>
        <v>3.6606999999999998</v>
      </c>
      <c r="C700" s="2">
        <f>RSI!I700</f>
        <v>38.003152719184548</v>
      </c>
      <c r="D700" s="2">
        <f>MACD!E700</f>
        <v>6.6646401224297325E-2</v>
      </c>
      <c r="E700" s="2">
        <f>MACD!F700</f>
        <v>4.8619031117813155E-2</v>
      </c>
      <c r="F700" s="2">
        <f>'Moving Avg'!D700</f>
        <v>3.6864599999999994</v>
      </c>
      <c r="G700" s="2">
        <f>'Moving Avg'!F700</f>
        <v>3.8175150000000011</v>
      </c>
      <c r="H700" s="2">
        <f>'Moving Avg'!G700</f>
        <v>3.9378360000000003</v>
      </c>
      <c r="I700" s="2">
        <f>'Moving Avg'!H700</f>
        <v>4.2011320000000021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  <c r="M700" s="7">
        <f t="shared" si="100"/>
        <v>25</v>
      </c>
      <c r="N700" s="7">
        <f t="shared" si="101"/>
        <v>0</v>
      </c>
      <c r="O700" s="7">
        <f t="shared" si="102"/>
        <v>0</v>
      </c>
      <c r="P700" s="7">
        <f t="shared" si="103"/>
        <v>33</v>
      </c>
      <c r="Q700" s="8">
        <f t="shared" si="104"/>
        <v>13.7</v>
      </c>
      <c r="R700" s="8">
        <f t="shared" si="105"/>
        <v>13.25</v>
      </c>
      <c r="S700" s="8">
        <f t="shared" si="106"/>
        <v>18.600000000000001</v>
      </c>
      <c r="T700" s="8">
        <f t="shared" si="107"/>
        <v>14.5</v>
      </c>
      <c r="U700" s="7">
        <f t="shared" si="108"/>
        <v>15.183333333333332</v>
      </c>
      <c r="V700" s="7">
        <f t="shared" si="109"/>
        <v>15.012499999999999</v>
      </c>
    </row>
    <row r="701" spans="1:22" ht="13.5" x14ac:dyDescent="0.25">
      <c r="A701" s="3">
        <f>RSI!A701</f>
        <v>43322</v>
      </c>
      <c r="B701" s="2">
        <f>RSI!B701</f>
        <v>3.8228</v>
      </c>
      <c r="C701" s="2">
        <f>RSI!I701</f>
        <v>49.362370865351622</v>
      </c>
      <c r="D701" s="2">
        <f>MACD!E701</f>
        <v>5.505166916043569E-2</v>
      </c>
      <c r="E701" s="2">
        <f>MACD!F701</f>
        <v>4.9905558726337666E-2</v>
      </c>
      <c r="F701" s="2">
        <f>'Moving Avg'!D701</f>
        <v>3.6909199999999998</v>
      </c>
      <c r="G701" s="2">
        <f>'Moving Avg'!F701</f>
        <v>3.8130450000000002</v>
      </c>
      <c r="H701" s="2">
        <f>'Moving Avg'!G701</f>
        <v>3.9326939999999997</v>
      </c>
      <c r="I701" s="2">
        <f>'Moving Avg'!H701</f>
        <v>4.2012995000000011</v>
      </c>
      <c r="J701" s="5" t="str">
        <f>OBV!F701</f>
        <v>BEARISH</v>
      </c>
      <c r="K701" s="5" t="str">
        <f>OBV!G701</f>
        <v>NEUTRAL</v>
      </c>
      <c r="L701" s="5" t="str">
        <f>OBV!H701</f>
        <v>BEARISH DIVERGENCE</v>
      </c>
      <c r="M701" s="7">
        <f t="shared" si="100"/>
        <v>25</v>
      </c>
      <c r="N701" s="7">
        <f t="shared" si="101"/>
        <v>0</v>
      </c>
      <c r="O701" s="7">
        <f t="shared" si="102"/>
        <v>0</v>
      </c>
      <c r="P701" s="7">
        <f t="shared" si="103"/>
        <v>16.5</v>
      </c>
      <c r="Q701" s="8">
        <f t="shared" si="104"/>
        <v>11.225</v>
      </c>
      <c r="R701" s="8">
        <f t="shared" si="105"/>
        <v>9.125</v>
      </c>
      <c r="S701" s="8">
        <f t="shared" si="106"/>
        <v>11.175000000000001</v>
      </c>
      <c r="T701" s="8">
        <f t="shared" si="107"/>
        <v>10.375</v>
      </c>
      <c r="U701" s="7">
        <f t="shared" si="108"/>
        <v>10.508333333333335</v>
      </c>
      <c r="V701" s="7">
        <f t="shared" si="109"/>
        <v>10.475000000000001</v>
      </c>
    </row>
    <row r="702" spans="1:22" ht="13.5" x14ac:dyDescent="0.25">
      <c r="A702" s="3">
        <f>RSI!A702</f>
        <v>43326</v>
      </c>
      <c r="B702" s="2">
        <f>RSI!B702</f>
        <v>3.8618999999999999</v>
      </c>
      <c r="C702" s="2">
        <f>RSI!I702</f>
        <v>51.662951144495977</v>
      </c>
      <c r="D702" s="2">
        <f>MACD!E702</f>
        <v>4.0672301655581666E-2</v>
      </c>
      <c r="E702" s="2">
        <f>MACD!F702</f>
        <v>4.8058907312186469E-2</v>
      </c>
      <c r="F702" s="2">
        <f>'Moving Avg'!D702</f>
        <v>3.7043200000000001</v>
      </c>
      <c r="G702" s="2">
        <f>'Moving Avg'!F702</f>
        <v>3.8105300000000009</v>
      </c>
      <c r="H702" s="2">
        <f>'Moving Avg'!G702</f>
        <v>3.9288920000000003</v>
      </c>
      <c r="I702" s="2">
        <f>'Moving Avg'!H702</f>
        <v>4.2007965000000009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  <c r="M702" s="7">
        <f t="shared" si="100"/>
        <v>25</v>
      </c>
      <c r="N702" s="7">
        <f t="shared" si="101"/>
        <v>45</v>
      </c>
      <c r="O702" s="7">
        <f t="shared" si="102"/>
        <v>0</v>
      </c>
      <c r="P702" s="7">
        <f t="shared" si="103"/>
        <v>83.5</v>
      </c>
      <c r="Q702" s="8">
        <f t="shared" si="104"/>
        <v>37.024999999999999</v>
      </c>
      <c r="R702" s="8">
        <f t="shared" si="105"/>
        <v>34.875</v>
      </c>
      <c r="S702" s="8">
        <f t="shared" si="106"/>
        <v>48.075000000000003</v>
      </c>
      <c r="T702" s="8">
        <f t="shared" si="107"/>
        <v>38.375</v>
      </c>
      <c r="U702" s="7">
        <f t="shared" si="108"/>
        <v>39.991666666666667</v>
      </c>
      <c r="V702" s="7">
        <f t="shared" si="109"/>
        <v>39.587500000000006</v>
      </c>
    </row>
    <row r="703" spans="1:22" ht="13.5" x14ac:dyDescent="0.25">
      <c r="A703" s="3">
        <f>RSI!A703</f>
        <v>43327</v>
      </c>
      <c r="B703" s="2">
        <f>RSI!B703</f>
        <v>3.9121999999999999</v>
      </c>
      <c r="C703" s="2">
        <f>RSI!I703</f>
        <v>54.525220754185717</v>
      </c>
      <c r="D703" s="2">
        <f>MACD!E703</f>
        <v>9.9503208280684596E-3</v>
      </c>
      <c r="E703" s="2">
        <f>MACD!F703</f>
        <v>4.0437190015362869E-2</v>
      </c>
      <c r="F703" s="2">
        <f>'Moving Avg'!D703</f>
        <v>3.7602000000000002</v>
      </c>
      <c r="G703" s="2">
        <f>'Moving Avg'!F703</f>
        <v>3.8049400000000007</v>
      </c>
      <c r="H703" s="2">
        <f>'Moving Avg'!G703</f>
        <v>3.9245320000000006</v>
      </c>
      <c r="I703" s="2">
        <f>'Moving Avg'!H703</f>
        <v>4.2011035000000012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100</v>
      </c>
      <c r="O703" s="7">
        <f t="shared" si="102"/>
        <v>0</v>
      </c>
      <c r="P703" s="7">
        <f t="shared" si="103"/>
        <v>83.5</v>
      </c>
      <c r="Q703" s="8">
        <f t="shared" si="104"/>
        <v>56.274999999999999</v>
      </c>
      <c r="R703" s="8">
        <f t="shared" si="105"/>
        <v>45.875</v>
      </c>
      <c r="S703" s="8">
        <f t="shared" si="106"/>
        <v>56.325000000000003</v>
      </c>
      <c r="T703" s="8">
        <f t="shared" si="107"/>
        <v>52.125</v>
      </c>
      <c r="U703" s="7">
        <f t="shared" si="108"/>
        <v>52.82500000000001</v>
      </c>
      <c r="V703" s="7">
        <f t="shared" si="109"/>
        <v>52.650000000000006</v>
      </c>
    </row>
    <row r="704" spans="1:22" ht="13.5" x14ac:dyDescent="0.25">
      <c r="A704" s="3">
        <f>RSI!A704</f>
        <v>43328</v>
      </c>
      <c r="B704" s="2">
        <f>RSI!B704</f>
        <v>4.0296000000000003</v>
      </c>
      <c r="C704" s="2">
        <f>RSI!I704</f>
        <v>60.416733638184766</v>
      </c>
      <c r="D704" s="2">
        <f>MACD!E704</f>
        <v>-1.1452944160189382E-2</v>
      </c>
      <c r="E704" s="2">
        <f>MACD!F704</f>
        <v>3.005916318025242E-2</v>
      </c>
      <c r="F704" s="2">
        <f>'Moving Avg'!D704</f>
        <v>3.8574399999999995</v>
      </c>
      <c r="G704" s="2">
        <f>'Moving Avg'!F704</f>
        <v>3.8080150000000001</v>
      </c>
      <c r="H704" s="2">
        <f>'Moving Avg'!G704</f>
        <v>3.9245319999999997</v>
      </c>
      <c r="I704" s="2">
        <f>'Moving Avg'!H704</f>
        <v>4.2027520000000003</v>
      </c>
      <c r="J704" s="5" t="str">
        <f>OBV!F704</f>
        <v>BULLISH</v>
      </c>
      <c r="K704" s="5" t="str">
        <f>OBV!G704</f>
        <v>WEAK</v>
      </c>
      <c r="L704" s="5" t="str">
        <f>OBV!H704</f>
        <v>CONFIRMED BULLISH</v>
      </c>
      <c r="M704" s="7">
        <f t="shared" si="100"/>
        <v>25</v>
      </c>
      <c r="N704" s="7">
        <f t="shared" si="101"/>
        <v>100</v>
      </c>
      <c r="O704" s="7">
        <f t="shared" si="102"/>
        <v>0</v>
      </c>
      <c r="P704" s="7">
        <f t="shared" si="103"/>
        <v>67</v>
      </c>
      <c r="Q704" s="8">
        <f t="shared" si="104"/>
        <v>53.8</v>
      </c>
      <c r="R704" s="8">
        <f t="shared" si="105"/>
        <v>41.75</v>
      </c>
      <c r="S704" s="8">
        <f t="shared" si="106"/>
        <v>48.900000000000006</v>
      </c>
      <c r="T704" s="8">
        <f t="shared" si="107"/>
        <v>48</v>
      </c>
      <c r="U704" s="7">
        <f t="shared" si="108"/>
        <v>48.15</v>
      </c>
      <c r="V704" s="7">
        <f t="shared" si="109"/>
        <v>48.112499999999997</v>
      </c>
    </row>
    <row r="705" spans="1:22" ht="13.5" x14ac:dyDescent="0.25">
      <c r="A705" s="3">
        <f>RSI!A705</f>
        <v>43329</v>
      </c>
      <c r="B705" s="2">
        <f>RSI!B705</f>
        <v>3.8172000000000001</v>
      </c>
      <c r="C705" s="2">
        <f>RSI!I705</f>
        <v>48.239914387746879</v>
      </c>
      <c r="D705" s="2">
        <f>MACD!E705</f>
        <v>-1.4107320499591847E-2</v>
      </c>
      <c r="E705" s="2">
        <f>MACD!F705</f>
        <v>2.1225866444283571E-2</v>
      </c>
      <c r="F705" s="2">
        <f>'Moving Avg'!D705</f>
        <v>3.8887399999999999</v>
      </c>
      <c r="G705" s="2">
        <f>'Moving Avg'!F705</f>
        <v>3.8046599999999997</v>
      </c>
      <c r="H705" s="2">
        <f>'Moving Avg'!G705</f>
        <v>3.920172</v>
      </c>
      <c r="I705" s="2">
        <f>'Moving Avg'!H705</f>
        <v>4.2024445000000004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100</v>
      </c>
      <c r="O705" s="7">
        <f t="shared" si="102"/>
        <v>0</v>
      </c>
      <c r="P705" s="7">
        <f t="shared" si="103"/>
        <v>83.5</v>
      </c>
      <c r="Q705" s="8">
        <f t="shared" si="104"/>
        <v>56.274999999999999</v>
      </c>
      <c r="R705" s="8">
        <f t="shared" si="105"/>
        <v>45.875</v>
      </c>
      <c r="S705" s="8">
        <f t="shared" si="106"/>
        <v>56.325000000000003</v>
      </c>
      <c r="T705" s="8">
        <f t="shared" si="107"/>
        <v>52.125</v>
      </c>
      <c r="U705" s="7">
        <f t="shared" si="108"/>
        <v>52.82500000000001</v>
      </c>
      <c r="V705" s="7">
        <f t="shared" si="109"/>
        <v>52.650000000000006</v>
      </c>
    </row>
    <row r="706" spans="1:22" ht="13.5" x14ac:dyDescent="0.25">
      <c r="A706" s="3">
        <f>RSI!A706</f>
        <v>43332</v>
      </c>
      <c r="B706" s="2">
        <f>RSI!B706</f>
        <v>3.8228</v>
      </c>
      <c r="C706" s="2">
        <f>RSI!I706</f>
        <v>48.534432212359455</v>
      </c>
      <c r="D706" s="2">
        <f>MACD!E706</f>
        <v>-1.7429041899413189E-2</v>
      </c>
      <c r="E706" s="2">
        <f>MACD!F706</f>
        <v>1.349488477554422E-2</v>
      </c>
      <c r="F706" s="2">
        <f>'Moving Avg'!D706</f>
        <v>3.8887399999999999</v>
      </c>
      <c r="G706" s="2">
        <f>'Moving Avg'!F706</f>
        <v>3.8029800000000002</v>
      </c>
      <c r="H706" s="2">
        <f>'Moving Avg'!G706</f>
        <v>3.9180480000000002</v>
      </c>
      <c r="I706" s="2">
        <f>'Moving Avg'!H706</f>
        <v>4.2021650000000008</v>
      </c>
      <c r="J706" s="5" t="str">
        <f>OBV!F706</f>
        <v>BULLISH</v>
      </c>
      <c r="K706" s="5" t="str">
        <f>OBV!G706</f>
        <v>WEAK</v>
      </c>
      <c r="L706" s="5" t="str">
        <f>OBV!H706</f>
        <v>NEUTRAL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100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33</v>
      </c>
      <c r="Q706" s="8">
        <f t="shared" si="104"/>
        <v>48.7</v>
      </c>
      <c r="R706" s="8">
        <f t="shared" si="105"/>
        <v>33.25</v>
      </c>
      <c r="S706" s="8">
        <f t="shared" si="106"/>
        <v>33.6</v>
      </c>
      <c r="T706" s="8">
        <f t="shared" si="107"/>
        <v>39.5</v>
      </c>
      <c r="U706" s="7">
        <f t="shared" si="108"/>
        <v>38.516666666666673</v>
      </c>
      <c r="V706" s="7">
        <f t="shared" si="109"/>
        <v>38.762500000000003</v>
      </c>
    </row>
    <row r="707" spans="1:22" ht="13.5" x14ac:dyDescent="0.25">
      <c r="A707" s="3">
        <f>RSI!A707</f>
        <v>43335</v>
      </c>
      <c r="B707" s="2">
        <f>RSI!B707</f>
        <v>3.7109999999999999</v>
      </c>
      <c r="C707" s="2">
        <f>RSI!I707</f>
        <v>43.244111114283825</v>
      </c>
      <c r="D707" s="2">
        <f>MACD!E707</f>
        <v>-1.2667096649706888E-2</v>
      </c>
      <c r="E707" s="2">
        <f>MACD!F707</f>
        <v>8.262488490493998E-3</v>
      </c>
      <c r="F707" s="2">
        <f>'Moving Avg'!D707</f>
        <v>3.8585599999999998</v>
      </c>
      <c r="G707" s="2">
        <f>'Moving Avg'!F707</f>
        <v>3.7957099999999997</v>
      </c>
      <c r="H707" s="2">
        <f>'Moving Avg'!G707</f>
        <v>3.9158120000000003</v>
      </c>
      <c r="I707" s="2">
        <f>'Moving Avg'!H707</f>
        <v>4.2017735000000007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  <c r="M707" s="7">
        <f t="shared" si="110"/>
        <v>25</v>
      </c>
      <c r="N707" s="7">
        <f t="shared" si="111"/>
        <v>100</v>
      </c>
      <c r="O707" s="7">
        <f t="shared" si="112"/>
        <v>0</v>
      </c>
      <c r="P707" s="7">
        <f t="shared" si="113"/>
        <v>66.5</v>
      </c>
      <c r="Q707" s="8">
        <f t="shared" ref="Q707:Q770" si="114">0.35*M707+N707*0.35+O707*0.15+P707*0.15</f>
        <v>53.725000000000001</v>
      </c>
      <c r="R707" s="8">
        <f t="shared" ref="R707:R770" si="115">M707*0.2+N707*0.2+O707*0.35+P707*0.25</f>
        <v>41.625</v>
      </c>
      <c r="S707" s="8">
        <f t="shared" ref="S707:S770" si="116">M707*0.15+N707*0.15+O707*0.25+P707*0.45</f>
        <v>48.674999999999997</v>
      </c>
      <c r="T707" s="8">
        <f t="shared" ref="T707:T770" si="117">0.25*SUM(M707:P707)</f>
        <v>47.875</v>
      </c>
      <c r="U707" s="7">
        <f t="shared" ref="U707:U770" si="118">SUM(Q707:S707)/3</f>
        <v>48.008333333333326</v>
      </c>
      <c r="V707" s="7">
        <f t="shared" ref="V707:V770" si="119">SUM(Q707:T707)/4</f>
        <v>47.974999999999994</v>
      </c>
    </row>
    <row r="708" spans="1:22" ht="13.5" x14ac:dyDescent="0.25">
      <c r="A708" s="3">
        <f>RSI!A708</f>
        <v>43336</v>
      </c>
      <c r="B708" s="2">
        <f>RSI!B708</f>
        <v>3.7222</v>
      </c>
      <c r="C708" s="2">
        <f>RSI!I708</f>
        <v>43.903780869113639</v>
      </c>
      <c r="D708" s="2">
        <f>MACD!E708</f>
        <v>-3.3603839298515847E-2</v>
      </c>
      <c r="E708" s="2">
        <f>MACD!F708</f>
        <v>-1.107770673079711E-4</v>
      </c>
      <c r="F708" s="2">
        <f>'Moving Avg'!D708</f>
        <v>3.8205599999999995</v>
      </c>
      <c r="G708" s="2">
        <f>'Moving Avg'!F708</f>
        <v>3.7890000000000001</v>
      </c>
      <c r="H708" s="2">
        <f>'Moving Avg'!G708</f>
        <v>3.9131279999999991</v>
      </c>
      <c r="I708" s="2">
        <f>'Moving Avg'!H708</f>
        <v>4.2014660000000008</v>
      </c>
      <c r="J708" s="5" t="str">
        <f>OBV!F708</f>
        <v>BULLISH</v>
      </c>
      <c r="K708" s="5" t="str">
        <f>OBV!G708</f>
        <v>NEUTRAL</v>
      </c>
      <c r="L708" s="5" t="str">
        <f>OBV!H708</f>
        <v>BULLISH DIVERGENCE</v>
      </c>
      <c r="M708" s="7">
        <f t="shared" si="110"/>
        <v>25</v>
      </c>
      <c r="N708" s="7">
        <f t="shared" si="111"/>
        <v>100</v>
      </c>
      <c r="O708" s="7">
        <f t="shared" si="112"/>
        <v>0</v>
      </c>
      <c r="P708" s="7">
        <f t="shared" si="113"/>
        <v>66.5</v>
      </c>
      <c r="Q708" s="8">
        <f t="shared" si="114"/>
        <v>53.725000000000001</v>
      </c>
      <c r="R708" s="8">
        <f t="shared" si="115"/>
        <v>41.625</v>
      </c>
      <c r="S708" s="8">
        <f t="shared" si="116"/>
        <v>48.674999999999997</v>
      </c>
      <c r="T708" s="8">
        <f t="shared" si="117"/>
        <v>47.875</v>
      </c>
      <c r="U708" s="7">
        <f t="shared" si="118"/>
        <v>48.008333333333326</v>
      </c>
      <c r="V708" s="7">
        <f t="shared" si="119"/>
        <v>47.974999999999994</v>
      </c>
    </row>
    <row r="709" spans="1:22" ht="13.5" x14ac:dyDescent="0.25">
      <c r="A709" s="3">
        <f>RSI!A709</f>
        <v>43339</v>
      </c>
      <c r="B709" s="2">
        <f>RSI!B709</f>
        <v>3.8563999999999998</v>
      </c>
      <c r="C709" s="2">
        <f>RSI!I709</f>
        <v>51.219852200571125</v>
      </c>
      <c r="D709" s="2">
        <f>MACD!E709</f>
        <v>-7.4337710726516626E-2</v>
      </c>
      <c r="E709" s="2">
        <f>MACD!F709</f>
        <v>-1.4956163799149703E-2</v>
      </c>
      <c r="F709" s="2">
        <f>'Moving Avg'!D709</f>
        <v>3.78592</v>
      </c>
      <c r="G709" s="2">
        <f>'Moving Avg'!F709</f>
        <v>3.787045</v>
      </c>
      <c r="H709" s="2">
        <f>'Moving Avg'!G709</f>
        <v>3.9087699999999996</v>
      </c>
      <c r="I709" s="2">
        <f>'Moving Avg'!H709</f>
        <v>4.2018295000000006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  <c r="M709" s="7">
        <f t="shared" si="110"/>
        <v>25</v>
      </c>
      <c r="N709" s="7">
        <f t="shared" si="111"/>
        <v>100</v>
      </c>
      <c r="O709" s="7">
        <f t="shared" si="112"/>
        <v>0</v>
      </c>
      <c r="P709" s="7">
        <f t="shared" si="113"/>
        <v>16.5</v>
      </c>
      <c r="Q709" s="8">
        <f t="shared" si="114"/>
        <v>46.225000000000001</v>
      </c>
      <c r="R709" s="8">
        <f t="shared" si="115"/>
        <v>29.125</v>
      </c>
      <c r="S709" s="8">
        <f t="shared" si="116"/>
        <v>26.175000000000001</v>
      </c>
      <c r="T709" s="8">
        <f t="shared" si="117"/>
        <v>35.375</v>
      </c>
      <c r="U709" s="7">
        <f t="shared" si="118"/>
        <v>33.841666666666661</v>
      </c>
      <c r="V709" s="7">
        <f t="shared" si="119"/>
        <v>34.224999999999994</v>
      </c>
    </row>
    <row r="710" spans="1:22" ht="13.5" x14ac:dyDescent="0.25">
      <c r="A710" s="3">
        <f>RSI!A710</f>
        <v>43340</v>
      </c>
      <c r="B710" s="2">
        <f>RSI!B710</f>
        <v>3.7389999999999999</v>
      </c>
      <c r="C710" s="2">
        <f>RSI!I710</f>
        <v>45.615136550279431</v>
      </c>
      <c r="D710" s="2">
        <f>MACD!E710</f>
        <v>-8.222906058348034E-2</v>
      </c>
      <c r="E710" s="2">
        <f>MACD!F710</f>
        <v>-2.8410743156015834E-2</v>
      </c>
      <c r="F710" s="2">
        <f>'Moving Avg'!D710</f>
        <v>3.7702800000000005</v>
      </c>
      <c r="G710" s="2">
        <f>'Moving Avg'!F710</f>
        <v>3.7834150000000002</v>
      </c>
      <c r="H710" s="2">
        <f>'Moving Avg'!G710</f>
        <v>3.9008339999999997</v>
      </c>
      <c r="I710" s="2">
        <f>'Moving Avg'!H710</f>
        <v>4.2016060000000008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  <c r="M710" s="7">
        <f t="shared" si="110"/>
        <v>25</v>
      </c>
      <c r="N710" s="7">
        <f t="shared" si="111"/>
        <v>100</v>
      </c>
      <c r="O710" s="7">
        <f t="shared" si="112"/>
        <v>0</v>
      </c>
      <c r="P710" s="7">
        <f t="shared" si="113"/>
        <v>66.5</v>
      </c>
      <c r="Q710" s="8">
        <f t="shared" si="114"/>
        <v>53.725000000000001</v>
      </c>
      <c r="R710" s="8">
        <f t="shared" si="115"/>
        <v>41.625</v>
      </c>
      <c r="S710" s="8">
        <f t="shared" si="116"/>
        <v>48.674999999999997</v>
      </c>
      <c r="T710" s="8">
        <f t="shared" si="117"/>
        <v>47.875</v>
      </c>
      <c r="U710" s="7">
        <f t="shared" si="118"/>
        <v>48.008333333333326</v>
      </c>
      <c r="V710" s="7">
        <f t="shared" si="119"/>
        <v>47.974999999999994</v>
      </c>
    </row>
    <row r="711" spans="1:22" ht="13.5" x14ac:dyDescent="0.25">
      <c r="A711" s="3">
        <f>RSI!A711</f>
        <v>43341</v>
      </c>
      <c r="B711" s="2">
        <f>RSI!B711</f>
        <v>3.6328</v>
      </c>
      <c r="C711" s="2">
        <f>RSI!I711</f>
        <v>41.220987740372699</v>
      </c>
      <c r="D711" s="2">
        <f>MACD!E711</f>
        <v>-5.5561838271033448E-2</v>
      </c>
      <c r="E711" s="2">
        <f>MACD!F711</f>
        <v>-3.3840962179019357E-2</v>
      </c>
      <c r="F711" s="2">
        <f>'Moving Avg'!D711</f>
        <v>3.7322800000000003</v>
      </c>
      <c r="G711" s="2">
        <f>'Moving Avg'!F711</f>
        <v>3.7741949999999997</v>
      </c>
      <c r="H711" s="2">
        <f>'Moving Avg'!G711</f>
        <v>3.8906619999999998</v>
      </c>
      <c r="I711" s="2">
        <f>'Moving Avg'!H711</f>
        <v>4.2008515000000015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100</v>
      </c>
      <c r="O711" s="7">
        <f t="shared" si="112"/>
        <v>0</v>
      </c>
      <c r="P711" s="7">
        <f t="shared" si="113"/>
        <v>16.5</v>
      </c>
      <c r="Q711" s="8">
        <f t="shared" si="114"/>
        <v>46.225000000000001</v>
      </c>
      <c r="R711" s="8">
        <f t="shared" si="115"/>
        <v>29.125</v>
      </c>
      <c r="S711" s="8">
        <f t="shared" si="116"/>
        <v>26.175000000000001</v>
      </c>
      <c r="T711" s="8">
        <f t="shared" si="117"/>
        <v>35.375</v>
      </c>
      <c r="U711" s="7">
        <f t="shared" si="118"/>
        <v>33.841666666666661</v>
      </c>
      <c r="V711" s="7">
        <f t="shared" si="119"/>
        <v>34.224999999999994</v>
      </c>
    </row>
    <row r="712" spans="1:22" ht="13.5" x14ac:dyDescent="0.25">
      <c r="A712" s="3">
        <f>RSI!A712</f>
        <v>43342</v>
      </c>
      <c r="B712" s="2">
        <f>RSI!B712</f>
        <v>3.6440000000000001</v>
      </c>
      <c r="C712" s="2">
        <f>RSI!I712</f>
        <v>41.857109988557063</v>
      </c>
      <c r="D712" s="2">
        <f>MACD!E712</f>
        <v>-2.6684534883549382E-2</v>
      </c>
      <c r="E712" s="2">
        <f>MACD!F712</f>
        <v>-3.2409676719925361E-2</v>
      </c>
      <c r="F712" s="2">
        <f>'Moving Avg'!D712</f>
        <v>3.71888</v>
      </c>
      <c r="G712" s="2">
        <f>'Moving Avg'!F712</f>
        <v>3.7660900000000006</v>
      </c>
      <c r="H712" s="2">
        <f>'Moving Avg'!G712</f>
        <v>3.8795959999999998</v>
      </c>
      <c r="I712" s="2">
        <f>'Moving Avg'!H712</f>
        <v>4.200209000000001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16.5</v>
      </c>
      <c r="Q712" s="8">
        <f t="shared" si="114"/>
        <v>11.225</v>
      </c>
      <c r="R712" s="8">
        <f t="shared" si="115"/>
        <v>9.125</v>
      </c>
      <c r="S712" s="8">
        <f t="shared" si="116"/>
        <v>11.175000000000001</v>
      </c>
      <c r="T712" s="8">
        <f t="shared" si="117"/>
        <v>10.375</v>
      </c>
      <c r="U712" s="7">
        <f t="shared" si="118"/>
        <v>10.508333333333335</v>
      </c>
      <c r="V712" s="7">
        <f t="shared" si="119"/>
        <v>10.475000000000001</v>
      </c>
    </row>
    <row r="713" spans="1:22" ht="13.5" x14ac:dyDescent="0.25">
      <c r="A713" s="3">
        <f>RSI!A713</f>
        <v>43343</v>
      </c>
      <c r="B713" s="2">
        <f>RSI!B713</f>
        <v>3.8395999999999999</v>
      </c>
      <c r="C713" s="2">
        <f>RSI!I713</f>
        <v>51.690181890887416</v>
      </c>
      <c r="D713" s="2">
        <f>MACD!E713</f>
        <v>-8.0230061909780659E-3</v>
      </c>
      <c r="E713" s="2">
        <f>MACD!F713</f>
        <v>-2.7532342614135903E-2</v>
      </c>
      <c r="F713" s="2">
        <f>'Moving Avg'!D713</f>
        <v>3.7423600000000001</v>
      </c>
      <c r="G713" s="2">
        <f>'Moving Avg'!F713</f>
        <v>3.772520000000001</v>
      </c>
      <c r="H713" s="2">
        <f>'Moving Avg'!G713</f>
        <v>3.8726659999999997</v>
      </c>
      <c r="I713" s="2">
        <f>'Moving Avg'!H713</f>
        <v>4.2007960000000004</v>
      </c>
      <c r="J713" s="5" t="str">
        <f>OBV!F713</f>
        <v>BEARISH</v>
      </c>
      <c r="K713" s="5" t="str">
        <f>OBV!G713</f>
        <v>NEUTRAL</v>
      </c>
      <c r="L713" s="5" t="str">
        <f>OBV!H713</f>
        <v>BEARISH DIVERGENCE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16.5</v>
      </c>
      <c r="Q713" s="8">
        <f t="shared" si="114"/>
        <v>11.225</v>
      </c>
      <c r="R713" s="8">
        <f t="shared" si="115"/>
        <v>9.125</v>
      </c>
      <c r="S713" s="8">
        <f t="shared" si="116"/>
        <v>11.175000000000001</v>
      </c>
      <c r="T713" s="8">
        <f t="shared" si="117"/>
        <v>10.375</v>
      </c>
      <c r="U713" s="7">
        <f t="shared" si="118"/>
        <v>10.508333333333335</v>
      </c>
      <c r="V713" s="7">
        <f t="shared" si="119"/>
        <v>10.475000000000001</v>
      </c>
    </row>
    <row r="714" spans="1:22" ht="13.5" x14ac:dyDescent="0.25">
      <c r="A714" s="3">
        <f>RSI!A714</f>
        <v>43346</v>
      </c>
      <c r="B714" s="2">
        <f>RSI!B714</f>
        <v>3.6718999999999999</v>
      </c>
      <c r="C714" s="2">
        <f>RSI!I714</f>
        <v>44.708895743825551</v>
      </c>
      <c r="D714" s="2">
        <f>MACD!E714</f>
        <v>3.800039100338326E-2</v>
      </c>
      <c r="E714" s="2">
        <f>MACD!F714</f>
        <v>-1.4425795890632073E-2</v>
      </c>
      <c r="F714" s="2">
        <f>'Moving Avg'!D714</f>
        <v>3.70546</v>
      </c>
      <c r="G714" s="2">
        <f>'Moving Avg'!F714</f>
        <v>3.7660899999999997</v>
      </c>
      <c r="H714" s="2">
        <f>'Moving Avg'!G714</f>
        <v>3.8645059999999996</v>
      </c>
      <c r="I714" s="2">
        <f>'Moving Avg'!H714</f>
        <v>4.200879500000001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16.5</v>
      </c>
      <c r="Q714" s="8">
        <f t="shared" si="114"/>
        <v>11.225</v>
      </c>
      <c r="R714" s="8">
        <f t="shared" si="115"/>
        <v>9.125</v>
      </c>
      <c r="S714" s="8">
        <f t="shared" si="116"/>
        <v>11.175000000000001</v>
      </c>
      <c r="T714" s="8">
        <f t="shared" si="117"/>
        <v>10.375</v>
      </c>
      <c r="U714" s="7">
        <f t="shared" si="118"/>
        <v>10.508333333333335</v>
      </c>
      <c r="V714" s="7">
        <f t="shared" si="119"/>
        <v>10.475000000000001</v>
      </c>
    </row>
    <row r="715" spans="1:22" ht="13.5" x14ac:dyDescent="0.25">
      <c r="A715" s="3">
        <f>RSI!A715</f>
        <v>43347</v>
      </c>
      <c r="B715" s="2">
        <f>RSI!B715</f>
        <v>3.5266000000000002</v>
      </c>
      <c r="C715" s="2">
        <f>RSI!I715</f>
        <v>39.705188665469123</v>
      </c>
      <c r="D715" s="2">
        <f>MACD!E715</f>
        <v>5.5787948451919256E-2</v>
      </c>
      <c r="E715" s="2">
        <f>MACD!F715</f>
        <v>-3.8304702212180707E-4</v>
      </c>
      <c r="F715" s="2">
        <f>'Moving Avg'!D715</f>
        <v>3.6629800000000001</v>
      </c>
      <c r="G715" s="2">
        <f>'Moving Avg'!F715</f>
        <v>3.7521149999999999</v>
      </c>
      <c r="H715" s="2">
        <f>'Moving Avg'!G715</f>
        <v>3.8534399999999995</v>
      </c>
      <c r="I715" s="2">
        <f>'Moving Avg'!H715</f>
        <v>4.2002090000000019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16.5</v>
      </c>
      <c r="Q715" s="8">
        <f t="shared" si="114"/>
        <v>11.225</v>
      </c>
      <c r="R715" s="8">
        <f t="shared" si="115"/>
        <v>9.125</v>
      </c>
      <c r="S715" s="8">
        <f t="shared" si="116"/>
        <v>11.175000000000001</v>
      </c>
      <c r="T715" s="8">
        <f t="shared" si="117"/>
        <v>10.375</v>
      </c>
      <c r="U715" s="7">
        <f t="shared" si="118"/>
        <v>10.508333333333335</v>
      </c>
      <c r="V715" s="7">
        <f t="shared" si="119"/>
        <v>10.475000000000001</v>
      </c>
    </row>
    <row r="716" spans="1:22" ht="13.5" x14ac:dyDescent="0.25">
      <c r="A716" s="3">
        <f>RSI!A716</f>
        <v>43348</v>
      </c>
      <c r="B716" s="2">
        <f>RSI!B716</f>
        <v>3.3925000000000001</v>
      </c>
      <c r="C716" s="2">
        <f>RSI!I716</f>
        <v>35.730650232466687</v>
      </c>
      <c r="D716" s="2">
        <f>MACD!E716</f>
        <v>8.319486157026601E-2</v>
      </c>
      <c r="E716" s="2">
        <f>MACD!F716</f>
        <v>1.6332534696355757E-2</v>
      </c>
      <c r="F716" s="2">
        <f>'Moving Avg'!D716</f>
        <v>3.6149200000000001</v>
      </c>
      <c r="G716" s="2">
        <f>'Moving Avg'!F716</f>
        <v>3.7317149999999999</v>
      </c>
      <c r="H716" s="2">
        <f>'Moving Avg'!G716</f>
        <v>3.8396919999999994</v>
      </c>
      <c r="I716" s="2">
        <f>'Moving Avg'!H716</f>
        <v>4.1987840000000007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16.5</v>
      </c>
      <c r="Q716" s="8">
        <f t="shared" si="114"/>
        <v>11.225</v>
      </c>
      <c r="R716" s="8">
        <f t="shared" si="115"/>
        <v>9.125</v>
      </c>
      <c r="S716" s="8">
        <f t="shared" si="116"/>
        <v>11.175000000000001</v>
      </c>
      <c r="T716" s="8">
        <f t="shared" si="117"/>
        <v>10.375</v>
      </c>
      <c r="U716" s="7">
        <f t="shared" si="118"/>
        <v>10.508333333333335</v>
      </c>
      <c r="V716" s="7">
        <f t="shared" si="119"/>
        <v>10.475000000000001</v>
      </c>
    </row>
    <row r="717" spans="1:22" ht="13.5" x14ac:dyDescent="0.25">
      <c r="A717" s="3">
        <f>RSI!A717</f>
        <v>43349</v>
      </c>
      <c r="B717" s="2">
        <f>RSI!B717</f>
        <v>3.3925000000000001</v>
      </c>
      <c r="C717" s="2">
        <f>RSI!I717</f>
        <v>35.730650232466687</v>
      </c>
      <c r="D717" s="2">
        <f>MACD!E717</f>
        <v>9.1423128411474153E-2</v>
      </c>
      <c r="E717" s="2">
        <f>MACD!F717</f>
        <v>3.1350653439379435E-2</v>
      </c>
      <c r="F717" s="2">
        <f>'Moving Avg'!D717</f>
        <v>3.5646200000000001</v>
      </c>
      <c r="G717" s="2">
        <f>'Moving Avg'!F717</f>
        <v>3.711595</v>
      </c>
      <c r="H717" s="2">
        <f>'Moving Avg'!G717</f>
        <v>3.8270620000000002</v>
      </c>
      <c r="I717" s="2">
        <f>'Moving Avg'!H717</f>
        <v>4.1972750000000012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16.5</v>
      </c>
      <c r="Q717" s="8">
        <f t="shared" si="114"/>
        <v>11.225</v>
      </c>
      <c r="R717" s="8">
        <f t="shared" si="115"/>
        <v>9.125</v>
      </c>
      <c r="S717" s="8">
        <f t="shared" si="116"/>
        <v>11.175000000000001</v>
      </c>
      <c r="T717" s="8">
        <f t="shared" si="117"/>
        <v>10.375</v>
      </c>
      <c r="U717" s="7">
        <f t="shared" si="118"/>
        <v>10.508333333333335</v>
      </c>
      <c r="V717" s="7">
        <f t="shared" si="119"/>
        <v>10.475000000000001</v>
      </c>
    </row>
    <row r="718" spans="1:22" ht="13.5" x14ac:dyDescent="0.25">
      <c r="A718" s="3">
        <f>RSI!A718</f>
        <v>43350</v>
      </c>
      <c r="B718" s="2">
        <f>RSI!B718</f>
        <v>3.3029999999999999</v>
      </c>
      <c r="C718" s="2">
        <f>RSI!I718</f>
        <v>33.161237948867566</v>
      </c>
      <c r="D718" s="2">
        <f>MACD!E718</f>
        <v>0.10881025339063743</v>
      </c>
      <c r="E718" s="2">
        <f>MACD!F718</f>
        <v>4.6842573429631038E-2</v>
      </c>
      <c r="F718" s="2">
        <f>'Moving Avg'!D718</f>
        <v>3.4573</v>
      </c>
      <c r="G718" s="2">
        <f>'Moving Avg'!F718</f>
        <v>3.6951050000000003</v>
      </c>
      <c r="H718" s="2">
        <f>'Moving Avg'!G718</f>
        <v>3.8126420000000008</v>
      </c>
      <c r="I718" s="2">
        <f>'Moving Avg'!H718</f>
        <v>4.1946480000000017</v>
      </c>
      <c r="J718" s="5" t="str">
        <f>OBV!F718</f>
        <v>BEARISH</v>
      </c>
      <c r="K718" s="5" t="str">
        <f>OBV!G718</f>
        <v>STRONG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0</v>
      </c>
      <c r="P718" s="7">
        <f t="shared" si="113"/>
        <v>33</v>
      </c>
      <c r="Q718" s="8">
        <f t="shared" si="114"/>
        <v>13.7</v>
      </c>
      <c r="R718" s="8">
        <f t="shared" si="115"/>
        <v>13.25</v>
      </c>
      <c r="S718" s="8">
        <f t="shared" si="116"/>
        <v>18.600000000000001</v>
      </c>
      <c r="T718" s="8">
        <f t="shared" si="117"/>
        <v>14.5</v>
      </c>
      <c r="U718" s="7">
        <f t="shared" si="118"/>
        <v>15.183333333333332</v>
      </c>
      <c r="V718" s="7">
        <f t="shared" si="119"/>
        <v>15.012499999999999</v>
      </c>
    </row>
    <row r="719" spans="1:22" ht="13.5" x14ac:dyDescent="0.25">
      <c r="A719" s="3">
        <f>RSI!A719</f>
        <v>43353</v>
      </c>
      <c r="B719" s="2">
        <f>RSI!B719</f>
        <v>3.3029999999999999</v>
      </c>
      <c r="C719" s="2">
        <f>RSI!I719</f>
        <v>33.161237948867566</v>
      </c>
      <c r="D719" s="2">
        <f>MACD!E719</f>
        <v>0.14661600369179828</v>
      </c>
      <c r="E719" s="2">
        <f>MACD!F719</f>
        <v>6.6797259482064497E-2</v>
      </c>
      <c r="F719" s="2">
        <f>'Moving Avg'!D719</f>
        <v>3.3835199999999999</v>
      </c>
      <c r="G719" s="2">
        <f>'Moving Avg'!F719</f>
        <v>3.6830849999999997</v>
      </c>
      <c r="H719" s="2">
        <f>'Moving Avg'!G719</f>
        <v>3.7979980000000007</v>
      </c>
      <c r="I719" s="2">
        <f>'Moving Avg'!H719</f>
        <v>4.191993000000001</v>
      </c>
      <c r="J719" s="5" t="str">
        <f>OBV!F719</f>
        <v>BEARISH</v>
      </c>
      <c r="K719" s="5" t="str">
        <f>OBV!G719</f>
        <v>STRONG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33</v>
      </c>
      <c r="Q719" s="8">
        <f t="shared" si="114"/>
        <v>13.7</v>
      </c>
      <c r="R719" s="8">
        <f t="shared" si="115"/>
        <v>13.25</v>
      </c>
      <c r="S719" s="8">
        <f t="shared" si="116"/>
        <v>18.600000000000001</v>
      </c>
      <c r="T719" s="8">
        <f t="shared" si="117"/>
        <v>14.5</v>
      </c>
      <c r="U719" s="7">
        <f t="shared" si="118"/>
        <v>15.183333333333332</v>
      </c>
      <c r="V719" s="7">
        <f t="shared" si="119"/>
        <v>15.012499999999999</v>
      </c>
    </row>
    <row r="720" spans="1:22" ht="13.5" x14ac:dyDescent="0.25">
      <c r="A720" s="3">
        <f>RSI!A720</f>
        <v>43355</v>
      </c>
      <c r="B720" s="2">
        <f>RSI!B720</f>
        <v>3.3477999999999999</v>
      </c>
      <c r="C720" s="2">
        <f>RSI!I720</f>
        <v>35.839688811715661</v>
      </c>
      <c r="D720" s="2">
        <f>MACD!E720</f>
        <v>0.15949155160647654</v>
      </c>
      <c r="E720" s="2">
        <f>MACD!F720</f>
        <v>8.5336117906946909E-2</v>
      </c>
      <c r="F720" s="2">
        <f>'Moving Avg'!D720</f>
        <v>3.3477600000000001</v>
      </c>
      <c r="G720" s="2">
        <f>'Moving Avg'!F720</f>
        <v>3.66744</v>
      </c>
      <c r="H720" s="2">
        <f>'Moving Avg'!G720</f>
        <v>3.7844740000000008</v>
      </c>
      <c r="I720" s="2">
        <f>'Moving Avg'!H720</f>
        <v>4.1895620000000005</v>
      </c>
      <c r="J720" s="5" t="str">
        <f>OBV!F720</f>
        <v>BULLISH</v>
      </c>
      <c r="K720" s="5" t="str">
        <f>OBV!G720</f>
        <v>NEUTRAL</v>
      </c>
      <c r="L720" s="5" t="str">
        <f>OBV!H720</f>
        <v>BULLISH DIVERGENCE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66.5</v>
      </c>
      <c r="Q720" s="8">
        <f t="shared" si="114"/>
        <v>18.725000000000001</v>
      </c>
      <c r="R720" s="8">
        <f t="shared" si="115"/>
        <v>21.625</v>
      </c>
      <c r="S720" s="8">
        <f t="shared" si="116"/>
        <v>33.674999999999997</v>
      </c>
      <c r="T720" s="8">
        <f t="shared" si="117"/>
        <v>22.875</v>
      </c>
      <c r="U720" s="7">
        <f t="shared" si="118"/>
        <v>24.675000000000001</v>
      </c>
      <c r="V720" s="7">
        <f t="shared" si="119"/>
        <v>24.225000000000001</v>
      </c>
    </row>
    <row r="721" spans="1:22" ht="13.5" x14ac:dyDescent="0.25">
      <c r="A721" s="3">
        <f>RSI!A721</f>
        <v>43356</v>
      </c>
      <c r="B721" s="2">
        <f>RSI!B721</f>
        <v>3.4651000000000001</v>
      </c>
      <c r="C721" s="2">
        <f>RSI!I721</f>
        <v>42.353469624607804</v>
      </c>
      <c r="D721" s="2">
        <f>MACD!E721</f>
        <v>0.14719243328770348</v>
      </c>
      <c r="E721" s="2">
        <f>MACD!F721</f>
        <v>9.7707380983098238E-2</v>
      </c>
      <c r="F721" s="2">
        <f>'Moving Avg'!D721</f>
        <v>3.3622799999999997</v>
      </c>
      <c r="G721" s="2">
        <f>'Moving Avg'!F721</f>
        <v>3.6495550000000003</v>
      </c>
      <c r="H721" s="2">
        <f>'Moving Avg'!G721</f>
        <v>3.7732960000000015</v>
      </c>
      <c r="I721" s="2">
        <f>'Moving Avg'!H721</f>
        <v>4.1877175000000015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  <c r="M721" s="7">
        <f t="shared" si="110"/>
        <v>25</v>
      </c>
      <c r="N721" s="7">
        <f t="shared" si="111"/>
        <v>0</v>
      </c>
      <c r="O721" s="7">
        <f t="shared" si="112"/>
        <v>0</v>
      </c>
      <c r="P721" s="7">
        <f t="shared" si="113"/>
        <v>83.5</v>
      </c>
      <c r="Q721" s="8">
        <f t="shared" si="114"/>
        <v>21.274999999999999</v>
      </c>
      <c r="R721" s="8">
        <f t="shared" si="115"/>
        <v>25.875</v>
      </c>
      <c r="S721" s="8">
        <f t="shared" si="116"/>
        <v>41.325000000000003</v>
      </c>
      <c r="T721" s="8">
        <f t="shared" si="117"/>
        <v>27.125</v>
      </c>
      <c r="U721" s="7">
        <f t="shared" si="118"/>
        <v>29.491666666666664</v>
      </c>
      <c r="V721" s="7">
        <f t="shared" si="119"/>
        <v>28.9</v>
      </c>
    </row>
    <row r="722" spans="1:22" ht="13.5" x14ac:dyDescent="0.25">
      <c r="A722" s="3">
        <f>RSI!A722</f>
        <v>43357</v>
      </c>
      <c r="B722" s="2">
        <f>RSI!B722</f>
        <v>3.4091999999999998</v>
      </c>
      <c r="C722" s="2">
        <f>RSI!I722</f>
        <v>40.25599955319116</v>
      </c>
      <c r="D722" s="2">
        <f>MACD!E722</f>
        <v>0.14365389405461704</v>
      </c>
      <c r="E722" s="2">
        <f>MACD!F722</f>
        <v>0.10689668359740201</v>
      </c>
      <c r="F722" s="2">
        <f>'Moving Avg'!D722</f>
        <v>3.3656199999999998</v>
      </c>
      <c r="G722" s="2">
        <f>'Moving Avg'!F722</f>
        <v>3.6269199999999997</v>
      </c>
      <c r="H722" s="2">
        <f>'Moving Avg'!G722</f>
        <v>3.762118000000001</v>
      </c>
      <c r="I722" s="2">
        <f>'Moving Avg'!H722</f>
        <v>4.1855655000000009</v>
      </c>
      <c r="J722" s="5" t="str">
        <f>OBV!F722</f>
        <v>BULLISH</v>
      </c>
      <c r="K722" s="5" t="str">
        <f>OBV!G722</f>
        <v>NEUTRAL</v>
      </c>
      <c r="L722" s="5" t="str">
        <f>OBV!H722</f>
        <v>CONFIRMED BULLISH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83.5</v>
      </c>
      <c r="Q722" s="8">
        <f t="shared" si="114"/>
        <v>21.274999999999999</v>
      </c>
      <c r="R722" s="8">
        <f t="shared" si="115"/>
        <v>25.875</v>
      </c>
      <c r="S722" s="8">
        <f t="shared" si="116"/>
        <v>41.325000000000003</v>
      </c>
      <c r="T722" s="8">
        <f t="shared" si="117"/>
        <v>27.125</v>
      </c>
      <c r="U722" s="7">
        <f t="shared" si="118"/>
        <v>29.491666666666664</v>
      </c>
      <c r="V722" s="7">
        <f t="shared" si="119"/>
        <v>28.9</v>
      </c>
    </row>
    <row r="723" spans="1:22" ht="13.5" x14ac:dyDescent="0.25">
      <c r="A723" s="3">
        <f>RSI!A723</f>
        <v>43360</v>
      </c>
      <c r="B723" s="2">
        <f>RSI!B723</f>
        <v>3.4036</v>
      </c>
      <c r="C723" s="2">
        <f>RSI!I723</f>
        <v>40.042063425576409</v>
      </c>
      <c r="D723" s="2">
        <f>MACD!E723</f>
        <v>0.17242735882579208</v>
      </c>
      <c r="E723" s="2">
        <f>MACD!F723</f>
        <v>0.12000281864308004</v>
      </c>
      <c r="F723" s="2">
        <f>'Moving Avg'!D723</f>
        <v>3.3857399999999997</v>
      </c>
      <c r="G723" s="2">
        <f>'Moving Avg'!F723</f>
        <v>3.6014899999999996</v>
      </c>
      <c r="H723" s="2">
        <f>'Moving Avg'!G723</f>
        <v>3.7502680000000015</v>
      </c>
      <c r="I723" s="2">
        <f>'Moving Avg'!H723</f>
        <v>4.1833855000000009</v>
      </c>
      <c r="J723" s="5" t="str">
        <f>OBV!F723</f>
        <v>BEARISH</v>
      </c>
      <c r="K723" s="5" t="str">
        <f>OBV!G723</f>
        <v>NEUTRAL</v>
      </c>
      <c r="L723" s="5" t="str">
        <f>OBV!H723</f>
        <v>BEARISH DIVERGENCE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16.5</v>
      </c>
      <c r="Q723" s="8">
        <f t="shared" si="114"/>
        <v>11.225</v>
      </c>
      <c r="R723" s="8">
        <f t="shared" si="115"/>
        <v>9.125</v>
      </c>
      <c r="S723" s="8">
        <f t="shared" si="116"/>
        <v>11.175000000000001</v>
      </c>
      <c r="T723" s="8">
        <f t="shared" si="117"/>
        <v>10.375</v>
      </c>
      <c r="U723" s="7">
        <f t="shared" si="118"/>
        <v>10.508333333333335</v>
      </c>
      <c r="V723" s="7">
        <f t="shared" si="119"/>
        <v>10.475000000000001</v>
      </c>
    </row>
    <row r="724" spans="1:22" ht="13.5" x14ac:dyDescent="0.25">
      <c r="A724" s="3">
        <f>RSI!A724</f>
        <v>43361</v>
      </c>
      <c r="B724" s="2">
        <f>RSI!B724</f>
        <v>3.3532999999999999</v>
      </c>
      <c r="C724" s="2">
        <f>RSI!I724</f>
        <v>38.084283175676681</v>
      </c>
      <c r="D724" s="2">
        <f>MACD!E724</f>
        <v>0.17590027442912559</v>
      </c>
      <c r="E724" s="2">
        <f>MACD!F724</f>
        <v>0.13118230980028917</v>
      </c>
      <c r="F724" s="2">
        <f>'Moving Avg'!D724</f>
        <v>3.3957999999999999</v>
      </c>
      <c r="G724" s="2">
        <f>'Moving Avg'!F724</f>
        <v>3.5676749999999999</v>
      </c>
      <c r="H724" s="2">
        <f>'Moving Avg'!G724</f>
        <v>3.7370780000000008</v>
      </c>
      <c r="I724" s="2">
        <f>'Moving Avg'!H724</f>
        <v>4.1810100000000014</v>
      </c>
      <c r="J724" s="5" t="str">
        <f>OBV!F724</f>
        <v>BEARISH</v>
      </c>
      <c r="K724" s="5" t="str">
        <f>OBV!G724</f>
        <v>NEUTRAL</v>
      </c>
      <c r="L724" s="5" t="str">
        <f>OBV!H724</f>
        <v>BEARISH DIVERGENCE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16.5</v>
      </c>
      <c r="Q724" s="8">
        <f t="shared" si="114"/>
        <v>11.225</v>
      </c>
      <c r="R724" s="8">
        <f t="shared" si="115"/>
        <v>9.125</v>
      </c>
      <c r="S724" s="8">
        <f t="shared" si="116"/>
        <v>11.175000000000001</v>
      </c>
      <c r="T724" s="8">
        <f t="shared" si="117"/>
        <v>10.375</v>
      </c>
      <c r="U724" s="7">
        <f t="shared" si="118"/>
        <v>10.508333333333335</v>
      </c>
      <c r="V724" s="7">
        <f t="shared" si="119"/>
        <v>10.475000000000001</v>
      </c>
    </row>
    <row r="725" spans="1:22" ht="13.5" x14ac:dyDescent="0.25">
      <c r="A725" s="3">
        <f>RSI!A725</f>
        <v>43362</v>
      </c>
      <c r="B725" s="2">
        <f>RSI!B725</f>
        <v>3.4148000000000001</v>
      </c>
      <c r="C725" s="2">
        <f>RSI!I725</f>
        <v>41.829217564702624</v>
      </c>
      <c r="D725" s="2">
        <f>MACD!E725</f>
        <v>0.15333802569180399</v>
      </c>
      <c r="E725" s="2">
        <f>MACD!F725</f>
        <v>0.13561345297859215</v>
      </c>
      <c r="F725" s="2">
        <f>'Moving Avg'!D725</f>
        <v>3.4091999999999998</v>
      </c>
      <c r="G725" s="2">
        <f>'Moving Avg'!F725</f>
        <v>3.547555</v>
      </c>
      <c r="H725" s="2">
        <f>'Moving Avg'!G725</f>
        <v>3.7271300000000012</v>
      </c>
      <c r="I725" s="2">
        <f>'Moving Avg'!H725</f>
        <v>4.178942000000001</v>
      </c>
      <c r="J725" s="5" t="str">
        <f>OBV!F725</f>
        <v>BEARISH</v>
      </c>
      <c r="K725" s="5" t="str">
        <f>OBV!G725</f>
        <v>STRONG</v>
      </c>
      <c r="L725" s="5" t="str">
        <f>OBV!H725</f>
        <v>BEARISH DIVERGENCE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33</v>
      </c>
      <c r="Q725" s="8">
        <f t="shared" si="114"/>
        <v>13.7</v>
      </c>
      <c r="R725" s="8">
        <f t="shared" si="115"/>
        <v>13.25</v>
      </c>
      <c r="S725" s="8">
        <f t="shared" si="116"/>
        <v>18.600000000000001</v>
      </c>
      <c r="T725" s="8">
        <f t="shared" si="117"/>
        <v>14.5</v>
      </c>
      <c r="U725" s="7">
        <f t="shared" si="118"/>
        <v>15.183333333333332</v>
      </c>
      <c r="V725" s="7">
        <f t="shared" si="119"/>
        <v>15.012499999999999</v>
      </c>
    </row>
    <row r="726" spans="1:22" ht="13.5" x14ac:dyDescent="0.25">
      <c r="A726" s="3">
        <f>RSI!A726</f>
        <v>43363</v>
      </c>
      <c r="B726" s="2">
        <f>RSI!B726</f>
        <v>3.2526999999999999</v>
      </c>
      <c r="C726" s="2">
        <f>RSI!I726</f>
        <v>35.70001121312562</v>
      </c>
      <c r="D726" s="2">
        <f>MACD!E726</f>
        <v>0.12656432054784217</v>
      </c>
      <c r="E726" s="2">
        <f>MACD!F726</f>
        <v>0.13380362649244215</v>
      </c>
      <c r="F726" s="2">
        <f>'Moving Avg'!D726</f>
        <v>3.3667199999999999</v>
      </c>
      <c r="G726" s="2">
        <f>'Moving Avg'!F726</f>
        <v>3.5190499999999991</v>
      </c>
      <c r="H726" s="2">
        <f>'Moving Avg'!G726</f>
        <v>3.714722000000001</v>
      </c>
      <c r="I726" s="2">
        <f>'Moving Avg'!H726</f>
        <v>4.1760355000000011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  <c r="M726" s="7">
        <f t="shared" si="110"/>
        <v>25</v>
      </c>
      <c r="N726" s="7">
        <f t="shared" si="111"/>
        <v>45</v>
      </c>
      <c r="O726" s="7">
        <f t="shared" si="112"/>
        <v>0</v>
      </c>
      <c r="P726" s="7">
        <f t="shared" si="113"/>
        <v>33</v>
      </c>
      <c r="Q726" s="8">
        <f t="shared" si="114"/>
        <v>29.45</v>
      </c>
      <c r="R726" s="8">
        <f t="shared" si="115"/>
        <v>22.25</v>
      </c>
      <c r="S726" s="8">
        <f t="shared" si="116"/>
        <v>25.35</v>
      </c>
      <c r="T726" s="8">
        <f t="shared" si="117"/>
        <v>25.75</v>
      </c>
      <c r="U726" s="7">
        <f t="shared" si="118"/>
        <v>25.683333333333337</v>
      </c>
      <c r="V726" s="7">
        <f t="shared" si="119"/>
        <v>25.700000000000003</v>
      </c>
    </row>
    <row r="727" spans="1:22" ht="13.5" x14ac:dyDescent="0.25">
      <c r="A727" s="3">
        <f>RSI!A727</f>
        <v>43364</v>
      </c>
      <c r="B727" s="2">
        <f>RSI!B727</f>
        <v>3.3477999999999999</v>
      </c>
      <c r="C727" s="2">
        <f>RSI!I727</f>
        <v>41.14836407764129</v>
      </c>
      <c r="D727" s="2">
        <f>MACD!E727</f>
        <v>9.8694160443053569E-2</v>
      </c>
      <c r="E727" s="2">
        <f>MACD!F727</f>
        <v>0.12678173328256442</v>
      </c>
      <c r="F727" s="2">
        <f>'Moving Avg'!D727</f>
        <v>3.3544399999999994</v>
      </c>
      <c r="G727" s="2">
        <f>'Moving Avg'!F727</f>
        <v>3.5008899999999996</v>
      </c>
      <c r="H727" s="2">
        <f>'Moving Avg'!G727</f>
        <v>3.7038800000000016</v>
      </c>
      <c r="I727" s="2">
        <f>'Moving Avg'!H727</f>
        <v>4.173744000000001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25</v>
      </c>
      <c r="N727" s="7">
        <f t="shared" si="111"/>
        <v>100</v>
      </c>
      <c r="O727" s="7">
        <f t="shared" si="112"/>
        <v>0</v>
      </c>
      <c r="P727" s="7">
        <f t="shared" si="113"/>
        <v>16.5</v>
      </c>
      <c r="Q727" s="8">
        <f t="shared" si="114"/>
        <v>46.225000000000001</v>
      </c>
      <c r="R727" s="8">
        <f t="shared" si="115"/>
        <v>29.125</v>
      </c>
      <c r="S727" s="8">
        <f t="shared" si="116"/>
        <v>26.175000000000001</v>
      </c>
      <c r="T727" s="8">
        <f t="shared" si="117"/>
        <v>35.375</v>
      </c>
      <c r="U727" s="7">
        <f t="shared" si="118"/>
        <v>33.841666666666661</v>
      </c>
      <c r="V727" s="7">
        <f t="shared" si="119"/>
        <v>34.224999999999994</v>
      </c>
    </row>
    <row r="728" spans="1:22" ht="13.5" x14ac:dyDescent="0.25">
      <c r="A728" s="3">
        <f>RSI!A728</f>
        <v>43367</v>
      </c>
      <c r="B728" s="2">
        <f>RSI!B728</f>
        <v>3.3532999999999999</v>
      </c>
      <c r="C728" s="2">
        <f>RSI!I728</f>
        <v>41.457318061808053</v>
      </c>
      <c r="D728" s="2">
        <f>MACD!E728</f>
        <v>6.2066608674993251E-2</v>
      </c>
      <c r="E728" s="2">
        <f>MACD!F728</f>
        <v>0.1138387083610502</v>
      </c>
      <c r="F728" s="2">
        <f>'Moving Avg'!D728</f>
        <v>3.3443800000000001</v>
      </c>
      <c r="G728" s="2">
        <f>'Moving Avg'!F728</f>
        <v>3.4824449999999993</v>
      </c>
      <c r="H728" s="2">
        <f>'Moving Avg'!G728</f>
        <v>3.692702000000001</v>
      </c>
      <c r="I728" s="2">
        <f>'Moving Avg'!H728</f>
        <v>4.1714525000000009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  <c r="M728" s="7">
        <f t="shared" si="110"/>
        <v>25</v>
      </c>
      <c r="N728" s="7">
        <f t="shared" si="111"/>
        <v>100</v>
      </c>
      <c r="O728" s="7">
        <f t="shared" si="112"/>
        <v>0</v>
      </c>
      <c r="P728" s="7">
        <f t="shared" si="113"/>
        <v>66.5</v>
      </c>
      <c r="Q728" s="8">
        <f t="shared" si="114"/>
        <v>53.725000000000001</v>
      </c>
      <c r="R728" s="8">
        <f t="shared" si="115"/>
        <v>41.625</v>
      </c>
      <c r="S728" s="8">
        <f t="shared" si="116"/>
        <v>48.674999999999997</v>
      </c>
      <c r="T728" s="8">
        <f t="shared" si="117"/>
        <v>47.875</v>
      </c>
      <c r="U728" s="7">
        <f t="shared" si="118"/>
        <v>48.008333333333326</v>
      </c>
      <c r="V728" s="7">
        <f t="shared" si="119"/>
        <v>47.974999999999994</v>
      </c>
    </row>
    <row r="729" spans="1:22" ht="13.5" x14ac:dyDescent="0.25">
      <c r="A729" s="3">
        <f>RSI!A729</f>
        <v>43368</v>
      </c>
      <c r="B729" s="2">
        <f>RSI!B729</f>
        <v>3.3422000000000001</v>
      </c>
      <c r="C729" s="2">
        <f>RSI!I729</f>
        <v>40.989632185911667</v>
      </c>
      <c r="D729" s="2">
        <f>MACD!E729</f>
        <v>3.2911499925943222E-2</v>
      </c>
      <c r="E729" s="2">
        <f>MACD!F729</f>
        <v>9.7653266674028807E-2</v>
      </c>
      <c r="F729" s="2">
        <f>'Moving Avg'!D729</f>
        <v>3.3421599999999998</v>
      </c>
      <c r="G729" s="2">
        <f>'Moving Avg'!F729</f>
        <v>3.4567349999999992</v>
      </c>
      <c r="H729" s="2">
        <f>'Moving Avg'!G729</f>
        <v>3.6790660000000015</v>
      </c>
      <c r="I729" s="2">
        <f>'Moving Avg'!H729</f>
        <v>4.1690775000000011</v>
      </c>
      <c r="J729" s="5" t="str">
        <f>OBV!F729</f>
        <v>BULLISH</v>
      </c>
      <c r="K729" s="5" t="str">
        <f>OBV!G729</f>
        <v>NEUTRAL</v>
      </c>
      <c r="L729" s="5" t="str">
        <f>OBV!H729</f>
        <v>BULLISH DIVERGENCE</v>
      </c>
      <c r="M729" s="7">
        <f t="shared" si="110"/>
        <v>25</v>
      </c>
      <c r="N729" s="7">
        <f t="shared" si="111"/>
        <v>100</v>
      </c>
      <c r="O729" s="7">
        <f t="shared" si="112"/>
        <v>0</v>
      </c>
      <c r="P729" s="7">
        <f t="shared" si="113"/>
        <v>66.5</v>
      </c>
      <c r="Q729" s="8">
        <f t="shared" si="114"/>
        <v>53.725000000000001</v>
      </c>
      <c r="R729" s="8">
        <f t="shared" si="115"/>
        <v>41.625</v>
      </c>
      <c r="S729" s="8">
        <f t="shared" si="116"/>
        <v>48.674999999999997</v>
      </c>
      <c r="T729" s="8">
        <f t="shared" si="117"/>
        <v>47.875</v>
      </c>
      <c r="U729" s="7">
        <f t="shared" si="118"/>
        <v>48.008333333333326</v>
      </c>
      <c r="V729" s="7">
        <f t="shared" si="119"/>
        <v>47.974999999999994</v>
      </c>
    </row>
    <row r="730" spans="1:22" ht="13.5" x14ac:dyDescent="0.25">
      <c r="A730" s="3">
        <f>RSI!A730</f>
        <v>43369</v>
      </c>
      <c r="B730" s="2">
        <f>RSI!B730</f>
        <v>3.2974999999999999</v>
      </c>
      <c r="C730" s="2">
        <f>RSI!I730</f>
        <v>39.077789022011629</v>
      </c>
      <c r="D730" s="2">
        <f>MACD!E730</f>
        <v>1.9450813584938942E-2</v>
      </c>
      <c r="E730" s="2">
        <f>MACD!F730</f>
        <v>8.2012776056210837E-2</v>
      </c>
      <c r="F730" s="2">
        <f>'Moving Avg'!D730</f>
        <v>3.3187000000000006</v>
      </c>
      <c r="G730" s="2">
        <f>'Moving Avg'!F730</f>
        <v>3.4346599999999996</v>
      </c>
      <c r="H730" s="2">
        <f>'Moving Avg'!G730</f>
        <v>3.6667720000000021</v>
      </c>
      <c r="I730" s="2">
        <f>'Moving Avg'!H730</f>
        <v>4.1664510000000012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  <c r="M730" s="7">
        <f t="shared" si="110"/>
        <v>25</v>
      </c>
      <c r="N730" s="7">
        <f t="shared" si="111"/>
        <v>100</v>
      </c>
      <c r="O730" s="7">
        <f t="shared" si="112"/>
        <v>0</v>
      </c>
      <c r="P730" s="7">
        <f t="shared" si="113"/>
        <v>16.5</v>
      </c>
      <c r="Q730" s="8">
        <f t="shared" si="114"/>
        <v>46.225000000000001</v>
      </c>
      <c r="R730" s="8">
        <f t="shared" si="115"/>
        <v>29.125</v>
      </c>
      <c r="S730" s="8">
        <f t="shared" si="116"/>
        <v>26.175000000000001</v>
      </c>
      <c r="T730" s="8">
        <f t="shared" si="117"/>
        <v>35.375</v>
      </c>
      <c r="U730" s="7">
        <f t="shared" si="118"/>
        <v>33.841666666666661</v>
      </c>
      <c r="V730" s="7">
        <f t="shared" si="119"/>
        <v>34.224999999999994</v>
      </c>
    </row>
    <row r="731" spans="1:22" ht="13.5" x14ac:dyDescent="0.25">
      <c r="A731" s="3">
        <f>RSI!A731</f>
        <v>43370</v>
      </c>
      <c r="B731" s="2">
        <f>RSI!B731</f>
        <v>3.2974999999999999</v>
      </c>
      <c r="C731" s="2">
        <f>RSI!I731</f>
        <v>39.077789022011629</v>
      </c>
      <c r="D731" s="2">
        <f>MACD!E731</f>
        <v>2.7302403333896219E-2</v>
      </c>
      <c r="E731" s="2">
        <f>MACD!F731</f>
        <v>7.1070701511747922E-2</v>
      </c>
      <c r="F731" s="2">
        <f>'Moving Avg'!D731</f>
        <v>3.3276600000000003</v>
      </c>
      <c r="G731" s="2">
        <f>'Moving Avg'!F731</f>
        <v>3.4178949999999992</v>
      </c>
      <c r="H731" s="2">
        <f>'Moving Avg'!G731</f>
        <v>3.6544780000000014</v>
      </c>
      <c r="I731" s="2">
        <f>'Moving Avg'!H731</f>
        <v>4.1626785000000011</v>
      </c>
      <c r="J731" s="5" t="str">
        <f>OBV!F731</f>
        <v>BEARISH</v>
      </c>
      <c r="K731" s="5" t="str">
        <f>OBV!G731</f>
        <v>NEUTRAL</v>
      </c>
      <c r="L731" s="5" t="str">
        <f>OBV!H731</f>
        <v>BEARISH DIVERGENCE</v>
      </c>
      <c r="M731" s="7">
        <f t="shared" si="110"/>
        <v>25</v>
      </c>
      <c r="N731" s="7">
        <f t="shared" si="111"/>
        <v>100</v>
      </c>
      <c r="O731" s="7">
        <f t="shared" si="112"/>
        <v>0</v>
      </c>
      <c r="P731" s="7">
        <f t="shared" si="113"/>
        <v>16.5</v>
      </c>
      <c r="Q731" s="8">
        <f t="shared" si="114"/>
        <v>46.225000000000001</v>
      </c>
      <c r="R731" s="8">
        <f t="shared" si="115"/>
        <v>29.125</v>
      </c>
      <c r="S731" s="8">
        <f t="shared" si="116"/>
        <v>26.175000000000001</v>
      </c>
      <c r="T731" s="8">
        <f t="shared" si="117"/>
        <v>35.375</v>
      </c>
      <c r="U731" s="7">
        <f t="shared" si="118"/>
        <v>33.841666666666661</v>
      </c>
      <c r="V731" s="7">
        <f t="shared" si="119"/>
        <v>34.224999999999994</v>
      </c>
    </row>
    <row r="732" spans="1:22" ht="13.5" x14ac:dyDescent="0.25">
      <c r="A732" s="3">
        <f>RSI!A732</f>
        <v>43371</v>
      </c>
      <c r="B732" s="2">
        <f>RSI!B732</f>
        <v>3.3422000000000001</v>
      </c>
      <c r="C732" s="2">
        <f>RSI!I732</f>
        <v>42.20418511545224</v>
      </c>
      <c r="D732" s="2">
        <f>MACD!E732</f>
        <v>2.3141655663319938E-2</v>
      </c>
      <c r="E732" s="2">
        <f>MACD!F732</f>
        <v>6.1484892342062329E-2</v>
      </c>
      <c r="F732" s="2">
        <f>'Moving Avg'!D732</f>
        <v>3.3265400000000001</v>
      </c>
      <c r="G732" s="2">
        <f>'Moving Avg'!F732</f>
        <v>3.4028049999999999</v>
      </c>
      <c r="H732" s="2">
        <f>'Moving Avg'!G732</f>
        <v>3.6430780000000014</v>
      </c>
      <c r="I732" s="2">
        <f>'Moving Avg'!H732</f>
        <v>4.158012000000002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  <c r="M732" s="7">
        <f t="shared" si="110"/>
        <v>25</v>
      </c>
      <c r="N732" s="7">
        <f t="shared" si="111"/>
        <v>100</v>
      </c>
      <c r="O732" s="7">
        <f t="shared" si="112"/>
        <v>0</v>
      </c>
      <c r="P732" s="7">
        <f t="shared" si="113"/>
        <v>16.5</v>
      </c>
      <c r="Q732" s="8">
        <f t="shared" si="114"/>
        <v>46.225000000000001</v>
      </c>
      <c r="R732" s="8">
        <f t="shared" si="115"/>
        <v>29.125</v>
      </c>
      <c r="S732" s="8">
        <f t="shared" si="116"/>
        <v>26.175000000000001</v>
      </c>
      <c r="T732" s="8">
        <f t="shared" si="117"/>
        <v>35.375</v>
      </c>
      <c r="U732" s="7">
        <f t="shared" si="118"/>
        <v>33.841666666666661</v>
      </c>
      <c r="V732" s="7">
        <f t="shared" si="119"/>
        <v>34.224999999999994</v>
      </c>
    </row>
    <row r="733" spans="1:22" ht="13.5" x14ac:dyDescent="0.25">
      <c r="A733" s="3">
        <f>RSI!A733</f>
        <v>43374</v>
      </c>
      <c r="B733" s="2">
        <f>RSI!B733</f>
        <v>3.2694999999999999</v>
      </c>
      <c r="C733" s="2">
        <f>RSI!I733</f>
        <v>38.723575138494532</v>
      </c>
      <c r="D733" s="2">
        <f>MACD!E733</f>
        <v>2.4905267537787878E-2</v>
      </c>
      <c r="E733" s="2">
        <f>MACD!F733</f>
        <v>5.4168967381207446E-2</v>
      </c>
      <c r="F733" s="2">
        <f>'Moving Avg'!D733</f>
        <v>3.3097799999999999</v>
      </c>
      <c r="G733" s="2">
        <f>'Moving Avg'!F733</f>
        <v>3.374299999999999</v>
      </c>
      <c r="H733" s="2">
        <f>'Moving Avg'!G733</f>
        <v>3.6279880000000007</v>
      </c>
      <c r="I733" s="2">
        <f>'Moving Avg'!H733</f>
        <v>4.1539320000000011</v>
      </c>
      <c r="J733" s="5" t="str">
        <f>OBV!F733</f>
        <v>BEARISH</v>
      </c>
      <c r="K733" s="5" t="str">
        <f>OBV!G733</f>
        <v>STRONG</v>
      </c>
      <c r="L733" s="5" t="str">
        <f>OBV!H733</f>
        <v>CONFIRMED BEARISH</v>
      </c>
      <c r="M733" s="7">
        <f t="shared" si="110"/>
        <v>25</v>
      </c>
      <c r="N733" s="7">
        <f t="shared" si="111"/>
        <v>100</v>
      </c>
      <c r="O733" s="7">
        <f t="shared" si="112"/>
        <v>0</v>
      </c>
      <c r="P733" s="7">
        <f t="shared" si="113"/>
        <v>33</v>
      </c>
      <c r="Q733" s="8">
        <f t="shared" si="114"/>
        <v>48.7</v>
      </c>
      <c r="R733" s="8">
        <f t="shared" si="115"/>
        <v>33.25</v>
      </c>
      <c r="S733" s="8">
        <f t="shared" si="116"/>
        <v>33.6</v>
      </c>
      <c r="T733" s="8">
        <f t="shared" si="117"/>
        <v>39.5</v>
      </c>
      <c r="U733" s="7">
        <f t="shared" si="118"/>
        <v>38.516666666666673</v>
      </c>
      <c r="V733" s="7">
        <f t="shared" si="119"/>
        <v>38.762500000000003</v>
      </c>
    </row>
    <row r="734" spans="1:22" ht="13.5" x14ac:dyDescent="0.25">
      <c r="A734" s="3">
        <f>RSI!A734</f>
        <v>43375</v>
      </c>
      <c r="B734" s="2">
        <f>RSI!B734</f>
        <v>3.1857000000000002</v>
      </c>
      <c r="C734" s="2">
        <f>RSI!I734</f>
        <v>35.127405224783004</v>
      </c>
      <c r="D734" s="2">
        <f>MACD!E734</f>
        <v>2.6000345017353599E-2</v>
      </c>
      <c r="E734" s="2">
        <f>MACD!F734</f>
        <v>4.8535242908436679E-2</v>
      </c>
      <c r="F734" s="2">
        <f>'Moving Avg'!D734</f>
        <v>3.2784800000000005</v>
      </c>
      <c r="G734" s="2">
        <f>'Moving Avg'!F734</f>
        <v>3.3499899999999996</v>
      </c>
      <c r="H734" s="2">
        <f>'Moving Avg'!G734</f>
        <v>3.612340000000001</v>
      </c>
      <c r="I734" s="2">
        <f>'Moving Avg'!H734</f>
        <v>4.1494050000000025</v>
      </c>
      <c r="J734" s="5" t="str">
        <f>OBV!F734</f>
        <v>BEARISH</v>
      </c>
      <c r="K734" s="5" t="str">
        <f>OBV!G734</f>
        <v>NEUTRAL</v>
      </c>
      <c r="L734" s="5" t="str">
        <f>OBV!H734</f>
        <v>CONFIRMED BEARISH</v>
      </c>
      <c r="M734" s="7">
        <f t="shared" si="110"/>
        <v>25</v>
      </c>
      <c r="N734" s="7">
        <f t="shared" si="111"/>
        <v>100</v>
      </c>
      <c r="O734" s="7">
        <f t="shared" si="112"/>
        <v>0</v>
      </c>
      <c r="P734" s="7">
        <f t="shared" si="113"/>
        <v>16.5</v>
      </c>
      <c r="Q734" s="8">
        <f t="shared" si="114"/>
        <v>46.225000000000001</v>
      </c>
      <c r="R734" s="8">
        <f t="shared" si="115"/>
        <v>29.125</v>
      </c>
      <c r="S734" s="8">
        <f t="shared" si="116"/>
        <v>26.175000000000001</v>
      </c>
      <c r="T734" s="8">
        <f t="shared" si="117"/>
        <v>35.375</v>
      </c>
      <c r="U734" s="7">
        <f t="shared" si="118"/>
        <v>33.841666666666661</v>
      </c>
      <c r="V734" s="7">
        <f t="shared" si="119"/>
        <v>34.224999999999994</v>
      </c>
    </row>
    <row r="735" spans="1:22" ht="13.5" x14ac:dyDescent="0.25">
      <c r="A735" s="3">
        <f>RSI!A735</f>
        <v>43376</v>
      </c>
      <c r="B735" s="2">
        <f>RSI!B735</f>
        <v>3.1857000000000002</v>
      </c>
      <c r="C735" s="2">
        <f>RSI!I735</f>
        <v>35.127405224783004</v>
      </c>
      <c r="D735" s="2">
        <f>MACD!E735</f>
        <v>3.7933521447014673E-2</v>
      </c>
      <c r="E735" s="2">
        <f>MACD!F735</f>
        <v>4.6414898616152278E-2</v>
      </c>
      <c r="F735" s="2">
        <f>'Moving Avg'!D735</f>
        <v>3.2561200000000001</v>
      </c>
      <c r="G735" s="2">
        <f>'Moving Avg'!F735</f>
        <v>3.3329449999999996</v>
      </c>
      <c r="H735" s="2">
        <f>'Moving Avg'!G735</f>
        <v>3.5983680000000002</v>
      </c>
      <c r="I735" s="2">
        <f>'Moving Avg'!H735</f>
        <v>4.1449340000000019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  <c r="M735" s="7">
        <f t="shared" si="110"/>
        <v>25</v>
      </c>
      <c r="N735" s="7">
        <f t="shared" si="111"/>
        <v>45</v>
      </c>
      <c r="O735" s="7">
        <f t="shared" si="112"/>
        <v>0</v>
      </c>
      <c r="P735" s="7">
        <f t="shared" si="113"/>
        <v>16.5</v>
      </c>
      <c r="Q735" s="8">
        <f t="shared" si="114"/>
        <v>26.975000000000001</v>
      </c>
      <c r="R735" s="8">
        <f t="shared" si="115"/>
        <v>18.125</v>
      </c>
      <c r="S735" s="8">
        <f t="shared" si="116"/>
        <v>17.925000000000001</v>
      </c>
      <c r="T735" s="8">
        <f t="shared" si="117"/>
        <v>21.625</v>
      </c>
      <c r="U735" s="7">
        <f t="shared" si="118"/>
        <v>21.008333333333336</v>
      </c>
      <c r="V735" s="7">
        <f t="shared" si="119"/>
        <v>21.162500000000001</v>
      </c>
    </row>
    <row r="736" spans="1:22" ht="13.5" x14ac:dyDescent="0.25">
      <c r="A736" s="3">
        <f>RSI!A736</f>
        <v>43377</v>
      </c>
      <c r="B736" s="2">
        <f>RSI!B736</f>
        <v>3.0682999999999998</v>
      </c>
      <c r="C736" s="2">
        <f>RSI!I736</f>
        <v>30.52196922060979</v>
      </c>
      <c r="D736" s="2">
        <f>MACD!E736</f>
        <v>3.3219246325558505E-2</v>
      </c>
      <c r="E736" s="2">
        <f>MACD!F736</f>
        <v>4.377576815803353E-2</v>
      </c>
      <c r="F736" s="2">
        <f>'Moving Avg'!D736</f>
        <v>3.21028</v>
      </c>
      <c r="G736" s="2">
        <f>'Moving Avg'!F736</f>
        <v>3.3167349999999991</v>
      </c>
      <c r="H736" s="2">
        <f>'Moving Avg'!G736</f>
        <v>3.5826060000000002</v>
      </c>
      <c r="I736" s="2">
        <f>'Moving Avg'!H736</f>
        <v>4.1395965000000023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  <c r="M736" s="7">
        <f t="shared" si="110"/>
        <v>25</v>
      </c>
      <c r="N736" s="7">
        <f t="shared" si="111"/>
        <v>45</v>
      </c>
      <c r="O736" s="7">
        <f t="shared" si="112"/>
        <v>0</v>
      </c>
      <c r="P736" s="7">
        <f t="shared" si="113"/>
        <v>16.5</v>
      </c>
      <c r="Q736" s="8">
        <f t="shared" si="114"/>
        <v>26.975000000000001</v>
      </c>
      <c r="R736" s="8">
        <f t="shared" si="115"/>
        <v>18.125</v>
      </c>
      <c r="S736" s="8">
        <f t="shared" si="116"/>
        <v>17.925000000000001</v>
      </c>
      <c r="T736" s="8">
        <f t="shared" si="117"/>
        <v>21.625</v>
      </c>
      <c r="U736" s="7">
        <f t="shared" si="118"/>
        <v>21.008333333333336</v>
      </c>
      <c r="V736" s="7">
        <f t="shared" si="119"/>
        <v>21.162500000000001</v>
      </c>
    </row>
    <row r="737" spans="1:22" ht="13.5" x14ac:dyDescent="0.25">
      <c r="A737" s="3">
        <f>RSI!A737</f>
        <v>43378</v>
      </c>
      <c r="B737" s="2">
        <f>RSI!B737</f>
        <v>3.1074000000000002</v>
      </c>
      <c r="C737" s="2">
        <f>RSI!I737</f>
        <v>33.642359801614305</v>
      </c>
      <c r="D737" s="2">
        <f>MACD!E737</f>
        <v>4.298305645745959E-2</v>
      </c>
      <c r="E737" s="2">
        <f>MACD!F737</f>
        <v>4.3617225817918742E-2</v>
      </c>
      <c r="F737" s="2">
        <f>'Moving Avg'!D737</f>
        <v>3.1633199999999997</v>
      </c>
      <c r="G737" s="2">
        <f>'Moving Avg'!F737</f>
        <v>3.3024800000000001</v>
      </c>
      <c r="H737" s="2">
        <f>'Moving Avg'!G737</f>
        <v>3.5676260000000006</v>
      </c>
      <c r="I737" s="2">
        <f>'Moving Avg'!H737</f>
        <v>4.1341750000000026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0</v>
      </c>
      <c r="P737" s="7">
        <f t="shared" si="113"/>
        <v>16.5</v>
      </c>
      <c r="Q737" s="8">
        <f t="shared" si="114"/>
        <v>26.975000000000001</v>
      </c>
      <c r="R737" s="8">
        <f t="shared" si="115"/>
        <v>18.125</v>
      </c>
      <c r="S737" s="8">
        <f t="shared" si="116"/>
        <v>17.925000000000001</v>
      </c>
      <c r="T737" s="8">
        <f t="shared" si="117"/>
        <v>21.625</v>
      </c>
      <c r="U737" s="7">
        <f t="shared" si="118"/>
        <v>21.008333333333336</v>
      </c>
      <c r="V737" s="7">
        <f t="shared" si="119"/>
        <v>21.162500000000001</v>
      </c>
    </row>
    <row r="738" spans="1:22" ht="13.5" x14ac:dyDescent="0.25">
      <c r="A738" s="3">
        <f>RSI!A738</f>
        <v>43381</v>
      </c>
      <c r="B738" s="2">
        <f>RSI!B738</f>
        <v>3.1074000000000002</v>
      </c>
      <c r="C738" s="2">
        <f>RSI!I738</f>
        <v>33.642359801614305</v>
      </c>
      <c r="D738" s="2">
        <f>MACD!E738</f>
        <v>5.3728684834790208E-2</v>
      </c>
      <c r="E738" s="2">
        <f>MACD!F738</f>
        <v>4.5639517621293035E-2</v>
      </c>
      <c r="F738" s="2">
        <f>'Moving Avg'!D738</f>
        <v>3.1309</v>
      </c>
      <c r="G738" s="2">
        <f>'Moving Avg'!F738</f>
        <v>3.2926999999999991</v>
      </c>
      <c r="H738" s="2">
        <f>'Moving Avg'!G738</f>
        <v>3.5526460000000011</v>
      </c>
      <c r="I738" s="2">
        <f>'Moving Avg'!H738</f>
        <v>4.1275800000000027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0</v>
      </c>
      <c r="P738" s="7">
        <f t="shared" si="113"/>
        <v>16.5</v>
      </c>
      <c r="Q738" s="8">
        <f t="shared" si="114"/>
        <v>11.225</v>
      </c>
      <c r="R738" s="8">
        <f t="shared" si="115"/>
        <v>9.125</v>
      </c>
      <c r="S738" s="8">
        <f t="shared" si="116"/>
        <v>11.175000000000001</v>
      </c>
      <c r="T738" s="8">
        <f t="shared" si="117"/>
        <v>10.375</v>
      </c>
      <c r="U738" s="7">
        <f t="shared" si="118"/>
        <v>10.508333333333335</v>
      </c>
      <c r="V738" s="7">
        <f t="shared" si="119"/>
        <v>10.475000000000001</v>
      </c>
    </row>
    <row r="739" spans="1:22" ht="13.5" x14ac:dyDescent="0.25">
      <c r="A739" s="3">
        <f>RSI!A739</f>
        <v>43382</v>
      </c>
      <c r="B739" s="2">
        <f>RSI!B739</f>
        <v>3.0627</v>
      </c>
      <c r="C739" s="2">
        <f>RSI!I739</f>
        <v>31.751637619526747</v>
      </c>
      <c r="D739" s="2">
        <f>MACD!E739</f>
        <v>6.5941029747686564E-2</v>
      </c>
      <c r="E739" s="2">
        <f>MACD!F739</f>
        <v>4.9699820046571738E-2</v>
      </c>
      <c r="F739" s="2">
        <f>'Moving Avg'!D739</f>
        <v>3.1063000000000001</v>
      </c>
      <c r="G739" s="2">
        <f>'Moving Avg'!F739</f>
        <v>3.2806849999999996</v>
      </c>
      <c r="H739" s="2">
        <f>'Moving Avg'!G739</f>
        <v>3.5359900000000009</v>
      </c>
      <c r="I739" s="2">
        <f>'Moving Avg'!H739</f>
        <v>4.1195875000000024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0</v>
      </c>
      <c r="P739" s="7">
        <f t="shared" si="113"/>
        <v>16.5</v>
      </c>
      <c r="Q739" s="8">
        <f t="shared" si="114"/>
        <v>11.225</v>
      </c>
      <c r="R739" s="8">
        <f t="shared" si="115"/>
        <v>9.125</v>
      </c>
      <c r="S739" s="8">
        <f t="shared" si="116"/>
        <v>11.175000000000001</v>
      </c>
      <c r="T739" s="8">
        <f t="shared" si="117"/>
        <v>10.375</v>
      </c>
      <c r="U739" s="7">
        <f t="shared" si="118"/>
        <v>10.508333333333335</v>
      </c>
      <c r="V739" s="7">
        <f t="shared" si="119"/>
        <v>10.475000000000001</v>
      </c>
    </row>
    <row r="740" spans="1:22" ht="13.5" x14ac:dyDescent="0.25">
      <c r="A740" s="3">
        <f>RSI!A740</f>
        <v>43383</v>
      </c>
      <c r="B740" s="2">
        <f>RSI!B740</f>
        <v>3.0627</v>
      </c>
      <c r="C740" s="2">
        <f>RSI!I740</f>
        <v>31.751637619526747</v>
      </c>
      <c r="D740" s="2">
        <f>MACD!E740</f>
        <v>7.1065903628187765E-2</v>
      </c>
      <c r="E740" s="2">
        <f>MACD!F740</f>
        <v>5.3973036762894951E-2</v>
      </c>
      <c r="F740" s="2">
        <f>'Moving Avg'!D740</f>
        <v>3.0817000000000001</v>
      </c>
      <c r="G740" s="2">
        <f>'Moving Avg'!F740</f>
        <v>3.2664299999999997</v>
      </c>
      <c r="H740" s="2">
        <f>'Moving Avg'!G740</f>
        <v>3.5210120000000007</v>
      </c>
      <c r="I740" s="2">
        <f>'Moving Avg'!H740</f>
        <v>4.1102260000000017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0</v>
      </c>
      <c r="P740" s="7">
        <f t="shared" si="113"/>
        <v>16.5</v>
      </c>
      <c r="Q740" s="8">
        <f t="shared" si="114"/>
        <v>11.225</v>
      </c>
      <c r="R740" s="8">
        <f t="shared" si="115"/>
        <v>9.125</v>
      </c>
      <c r="S740" s="8">
        <f t="shared" si="116"/>
        <v>11.175000000000001</v>
      </c>
      <c r="T740" s="8">
        <f t="shared" si="117"/>
        <v>10.375</v>
      </c>
      <c r="U740" s="7">
        <f t="shared" si="118"/>
        <v>10.508333333333335</v>
      </c>
      <c r="V740" s="7">
        <f t="shared" si="119"/>
        <v>10.475000000000001</v>
      </c>
    </row>
    <row r="741" spans="1:22" ht="13.5" x14ac:dyDescent="0.25">
      <c r="A741" s="3">
        <f>RSI!A741</f>
        <v>43384</v>
      </c>
      <c r="B741" s="2">
        <f>RSI!B741</f>
        <v>3.0124</v>
      </c>
      <c r="C741" s="2">
        <f>RSI!I741</f>
        <v>29.581946813307624</v>
      </c>
      <c r="D741" s="2">
        <f>MACD!E741</f>
        <v>8.0672959761022955E-2</v>
      </c>
      <c r="E741" s="2">
        <f>MACD!F741</f>
        <v>5.9313021362520563E-2</v>
      </c>
      <c r="F741" s="2">
        <f>'Moving Avg'!D741</f>
        <v>3.0705199999999997</v>
      </c>
      <c r="G741" s="2">
        <f>'Moving Avg'!F741</f>
        <v>3.2437949999999995</v>
      </c>
      <c r="H741" s="2">
        <f>'Moving Avg'!G741</f>
        <v>3.5049160000000006</v>
      </c>
      <c r="I741" s="2">
        <f>'Moving Avg'!H741</f>
        <v>4.0996070000000016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50</v>
      </c>
      <c r="N741" s="7">
        <f t="shared" si="111"/>
        <v>0</v>
      </c>
      <c r="O741" s="7">
        <f t="shared" si="112"/>
        <v>0</v>
      </c>
      <c r="P741" s="7">
        <f t="shared" si="113"/>
        <v>16.5</v>
      </c>
      <c r="Q741" s="8">
        <f t="shared" si="114"/>
        <v>19.975000000000001</v>
      </c>
      <c r="R741" s="8">
        <f t="shared" si="115"/>
        <v>14.125</v>
      </c>
      <c r="S741" s="8">
        <f t="shared" si="116"/>
        <v>14.925000000000001</v>
      </c>
      <c r="T741" s="8">
        <f t="shared" si="117"/>
        <v>16.625</v>
      </c>
      <c r="U741" s="7">
        <f t="shared" si="118"/>
        <v>16.341666666666669</v>
      </c>
      <c r="V741" s="7">
        <f t="shared" si="119"/>
        <v>16.412500000000001</v>
      </c>
    </row>
    <row r="742" spans="1:22" ht="13.5" x14ac:dyDescent="0.25">
      <c r="A742" s="3">
        <f>RSI!A742</f>
        <v>43385</v>
      </c>
      <c r="B742" s="2">
        <f>RSI!B742</f>
        <v>3.1017999999999999</v>
      </c>
      <c r="C742" s="2">
        <f>RSI!I742</f>
        <v>37.726864005485055</v>
      </c>
      <c r="D742" s="2">
        <f>MACD!E742</f>
        <v>9.0784209326508769E-2</v>
      </c>
      <c r="E742" s="2">
        <f>MACD!F742</f>
        <v>6.5607258955318215E-2</v>
      </c>
      <c r="F742" s="2">
        <f>'Moving Avg'!D742</f>
        <v>3.0693999999999995</v>
      </c>
      <c r="G742" s="2">
        <f>'Moving Avg'!F742</f>
        <v>3.2284249999999992</v>
      </c>
      <c r="H742" s="2">
        <f>'Moving Avg'!G742</f>
        <v>3.4908300000000012</v>
      </c>
      <c r="I742" s="2">
        <f>'Moving Avg'!H742</f>
        <v>4.0899660000000013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0</v>
      </c>
      <c r="P742" s="7">
        <f t="shared" si="113"/>
        <v>16.5</v>
      </c>
      <c r="Q742" s="8">
        <f t="shared" si="114"/>
        <v>11.225</v>
      </c>
      <c r="R742" s="8">
        <f t="shared" si="115"/>
        <v>9.125</v>
      </c>
      <c r="S742" s="8">
        <f t="shared" si="116"/>
        <v>11.175000000000001</v>
      </c>
      <c r="T742" s="8">
        <f t="shared" si="117"/>
        <v>10.375</v>
      </c>
      <c r="U742" s="7">
        <f t="shared" si="118"/>
        <v>10.508333333333335</v>
      </c>
      <c r="V742" s="7">
        <f t="shared" si="119"/>
        <v>10.475000000000001</v>
      </c>
    </row>
    <row r="743" spans="1:22" ht="13.5" x14ac:dyDescent="0.25">
      <c r="A743" s="3">
        <f>RSI!A743</f>
        <v>43389</v>
      </c>
      <c r="B743" s="2">
        <f>RSI!B743</f>
        <v>3.1074000000000002</v>
      </c>
      <c r="C743" s="2">
        <f>RSI!I743</f>
        <v>38.208992860666044</v>
      </c>
      <c r="D743" s="2">
        <f>MACD!E743</f>
        <v>8.8811721557855439E-2</v>
      </c>
      <c r="E743" s="2">
        <f>MACD!F743</f>
        <v>7.0248151475825665E-2</v>
      </c>
      <c r="F743" s="2">
        <f>'Moving Avg'!D743</f>
        <v>3.0693999999999999</v>
      </c>
      <c r="G743" s="2">
        <f>'Moving Avg'!F743</f>
        <v>3.2136149999999994</v>
      </c>
      <c r="H743" s="2">
        <f>'Moving Avg'!G743</f>
        <v>3.4787580000000018</v>
      </c>
      <c r="I743" s="2">
        <f>'Moving Avg'!H743</f>
        <v>4.0811355000000011</v>
      </c>
      <c r="J743" s="5" t="str">
        <f>OBV!F743</f>
        <v>BULLISH</v>
      </c>
      <c r="K743" s="5" t="str">
        <f>OBV!G743</f>
        <v>NEUTRAL</v>
      </c>
      <c r="L743" s="5" t="str">
        <f>OBV!H743</f>
        <v>NEUTRAL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49.5</v>
      </c>
      <c r="Q743" s="8">
        <f t="shared" si="114"/>
        <v>16.175000000000001</v>
      </c>
      <c r="R743" s="8">
        <f t="shared" si="115"/>
        <v>17.375</v>
      </c>
      <c r="S743" s="8">
        <f t="shared" si="116"/>
        <v>26.025000000000002</v>
      </c>
      <c r="T743" s="8">
        <f t="shared" si="117"/>
        <v>18.625</v>
      </c>
      <c r="U743" s="7">
        <f t="shared" si="118"/>
        <v>19.858333333333334</v>
      </c>
      <c r="V743" s="7">
        <f t="shared" si="119"/>
        <v>19.55</v>
      </c>
    </row>
    <row r="744" spans="1:22" ht="13.5" x14ac:dyDescent="0.25">
      <c r="A744" s="3">
        <f>RSI!A744</f>
        <v>43390</v>
      </c>
      <c r="B744" s="2">
        <f>RSI!B744</f>
        <v>3.0851000000000002</v>
      </c>
      <c r="C744" s="2">
        <f>RSI!I744</f>
        <v>36.981145813048812</v>
      </c>
      <c r="D744" s="2">
        <f>MACD!E744</f>
        <v>7.6861063373777405E-2</v>
      </c>
      <c r="E744" s="2">
        <f>MACD!F744</f>
        <v>7.1570733855416013E-2</v>
      </c>
      <c r="F744" s="2">
        <f>'Moving Avg'!D744</f>
        <v>3.0738799999999999</v>
      </c>
      <c r="G744" s="2">
        <f>'Moving Avg'!F744</f>
        <v>3.2002049999999991</v>
      </c>
      <c r="H744" s="2">
        <f>'Moving Avg'!G744</f>
        <v>3.4644500000000016</v>
      </c>
      <c r="I744" s="2">
        <f>'Moving Avg'!H744</f>
        <v>4.0722770000000015</v>
      </c>
      <c r="J744" s="5" t="str">
        <f>OBV!F744</f>
        <v>BULLISH</v>
      </c>
      <c r="K744" s="5" t="str">
        <f>OBV!G744</f>
        <v>NEUTRAL</v>
      </c>
      <c r="L744" s="5" t="str">
        <f>OBV!H744</f>
        <v>CONFIRMED BULLISH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83.5</v>
      </c>
      <c r="Q744" s="8">
        <f t="shared" si="114"/>
        <v>21.274999999999999</v>
      </c>
      <c r="R744" s="8">
        <f t="shared" si="115"/>
        <v>25.875</v>
      </c>
      <c r="S744" s="8">
        <f t="shared" si="116"/>
        <v>41.325000000000003</v>
      </c>
      <c r="T744" s="8">
        <f t="shared" si="117"/>
        <v>27.125</v>
      </c>
      <c r="U744" s="7">
        <f t="shared" si="118"/>
        <v>29.491666666666664</v>
      </c>
      <c r="V744" s="7">
        <f t="shared" si="119"/>
        <v>28.9</v>
      </c>
    </row>
    <row r="745" spans="1:22" ht="13.5" x14ac:dyDescent="0.25">
      <c r="A745" s="3">
        <f>RSI!A745</f>
        <v>43391</v>
      </c>
      <c r="B745" s="2">
        <f>RSI!B745</f>
        <v>3.0404</v>
      </c>
      <c r="C745" s="2">
        <f>RSI!I745</f>
        <v>34.582209281445515</v>
      </c>
      <c r="D745" s="2">
        <f>MACD!E745</f>
        <v>7.1079652393388315E-2</v>
      </c>
      <c r="E745" s="2">
        <f>MACD!F745</f>
        <v>7.1472517563010485E-2</v>
      </c>
      <c r="F745" s="2">
        <f>'Moving Avg'!D745</f>
        <v>3.06942</v>
      </c>
      <c r="G745" s="2">
        <f>'Moving Avg'!F745</f>
        <v>3.1814849999999995</v>
      </c>
      <c r="H745" s="2">
        <f>'Moving Avg'!G745</f>
        <v>3.4491360000000015</v>
      </c>
      <c r="I745" s="2">
        <f>'Moving Avg'!H745</f>
        <v>4.063139500000001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  <c r="M745" s="7">
        <f t="shared" si="110"/>
        <v>25</v>
      </c>
      <c r="N745" s="7">
        <f t="shared" si="111"/>
        <v>45</v>
      </c>
      <c r="O745" s="7">
        <f t="shared" si="112"/>
        <v>0</v>
      </c>
      <c r="P745" s="7">
        <f t="shared" si="113"/>
        <v>66.5</v>
      </c>
      <c r="Q745" s="8">
        <f t="shared" si="114"/>
        <v>34.475000000000001</v>
      </c>
      <c r="R745" s="8">
        <f t="shared" si="115"/>
        <v>30.625</v>
      </c>
      <c r="S745" s="8">
        <f t="shared" si="116"/>
        <v>40.424999999999997</v>
      </c>
      <c r="T745" s="8">
        <f t="shared" si="117"/>
        <v>34.125</v>
      </c>
      <c r="U745" s="7">
        <f t="shared" si="118"/>
        <v>35.174999999999997</v>
      </c>
      <c r="V745" s="7">
        <f t="shared" si="119"/>
        <v>34.912499999999994</v>
      </c>
    </row>
    <row r="746" spans="1:22" ht="13.5" x14ac:dyDescent="0.25">
      <c r="A746" s="3">
        <f>RSI!A746</f>
        <v>43392</v>
      </c>
      <c r="B746" s="2">
        <f>RSI!B746</f>
        <v>3.0459999999999998</v>
      </c>
      <c r="C746" s="2">
        <f>RSI!I746</f>
        <v>35.149773592530963</v>
      </c>
      <c r="D746" s="2">
        <f>MACD!E746</f>
        <v>4.8919519546720469E-2</v>
      </c>
      <c r="E746" s="2">
        <f>MACD!F746</f>
        <v>6.6961917959752482E-2</v>
      </c>
      <c r="F746" s="2">
        <f>'Moving Avg'!D746</f>
        <v>3.0761399999999997</v>
      </c>
      <c r="G746" s="2">
        <f>'Moving Avg'!F746</f>
        <v>3.1711499999999995</v>
      </c>
      <c r="H746" s="2">
        <f>'Moving Avg'!G746</f>
        <v>3.4340460000000013</v>
      </c>
      <c r="I746" s="2">
        <f>'Moving Avg'!H746</f>
        <v>4.0540575000000016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  <c r="M746" s="7">
        <f t="shared" si="110"/>
        <v>25</v>
      </c>
      <c r="N746" s="7">
        <f t="shared" si="111"/>
        <v>45</v>
      </c>
      <c r="O746" s="7">
        <f t="shared" si="112"/>
        <v>0</v>
      </c>
      <c r="P746" s="7">
        <f t="shared" si="113"/>
        <v>67</v>
      </c>
      <c r="Q746" s="8">
        <f t="shared" si="114"/>
        <v>34.549999999999997</v>
      </c>
      <c r="R746" s="8">
        <f t="shared" si="115"/>
        <v>30.75</v>
      </c>
      <c r="S746" s="8">
        <f t="shared" si="116"/>
        <v>40.650000000000006</v>
      </c>
      <c r="T746" s="8">
        <f t="shared" si="117"/>
        <v>34.25</v>
      </c>
      <c r="U746" s="7">
        <f t="shared" si="118"/>
        <v>35.31666666666667</v>
      </c>
      <c r="V746" s="7">
        <f t="shared" si="119"/>
        <v>35.049999999999997</v>
      </c>
    </row>
    <row r="747" spans="1:22" ht="13.5" x14ac:dyDescent="0.25">
      <c r="A747" s="3">
        <f>RSI!A747</f>
        <v>43395</v>
      </c>
      <c r="B747" s="2">
        <f>RSI!B747</f>
        <v>2.9676999999999998</v>
      </c>
      <c r="C747" s="2">
        <f>RSI!I747</f>
        <v>31.088374734409044</v>
      </c>
      <c r="D747" s="2">
        <f>MACD!E747</f>
        <v>4.306962037002382E-2</v>
      </c>
      <c r="E747" s="2">
        <f>MACD!F747</f>
        <v>6.2183458441806748E-2</v>
      </c>
      <c r="F747" s="2">
        <f>'Moving Avg'!D747</f>
        <v>3.0493200000000003</v>
      </c>
      <c r="G747" s="2">
        <f>'Moving Avg'!F747</f>
        <v>3.1521449999999995</v>
      </c>
      <c r="H747" s="2">
        <f>'Moving Avg'!G747</f>
        <v>3.4175020000000016</v>
      </c>
      <c r="I747" s="2">
        <f>'Moving Avg'!H747</f>
        <v>4.0446120000000017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  <c r="M747" s="7">
        <f t="shared" si="110"/>
        <v>25</v>
      </c>
      <c r="N747" s="7">
        <f t="shared" si="111"/>
        <v>45</v>
      </c>
      <c r="O747" s="7">
        <f t="shared" si="112"/>
        <v>0</v>
      </c>
      <c r="P747" s="7">
        <f t="shared" si="113"/>
        <v>66.5</v>
      </c>
      <c r="Q747" s="8">
        <f t="shared" si="114"/>
        <v>34.475000000000001</v>
      </c>
      <c r="R747" s="8">
        <f t="shared" si="115"/>
        <v>30.625</v>
      </c>
      <c r="S747" s="8">
        <f t="shared" si="116"/>
        <v>40.424999999999997</v>
      </c>
      <c r="T747" s="8">
        <f t="shared" si="117"/>
        <v>34.125</v>
      </c>
      <c r="U747" s="7">
        <f t="shared" si="118"/>
        <v>35.174999999999997</v>
      </c>
      <c r="V747" s="7">
        <f t="shared" si="119"/>
        <v>34.912499999999994</v>
      </c>
    </row>
    <row r="748" spans="1:22" ht="13.5" x14ac:dyDescent="0.25">
      <c r="A748" s="3">
        <f>RSI!A748</f>
        <v>43396</v>
      </c>
      <c r="B748" s="2">
        <f>RSI!B748</f>
        <v>2.9676999999999998</v>
      </c>
      <c r="C748" s="2">
        <f>RSI!I748</f>
        <v>31.088374734409044</v>
      </c>
      <c r="D748" s="2">
        <f>MACD!E748</f>
        <v>3.9587566936771346E-2</v>
      </c>
      <c r="E748" s="2">
        <f>MACD!F748</f>
        <v>5.7664280140799669E-2</v>
      </c>
      <c r="F748" s="2">
        <f>'Moving Avg'!D748</f>
        <v>3.0213799999999997</v>
      </c>
      <c r="G748" s="2">
        <f>'Moving Avg'!F748</f>
        <v>3.1328649999999998</v>
      </c>
      <c r="H748" s="2">
        <f>'Moving Avg'!G748</f>
        <v>3.4042000000000026</v>
      </c>
      <c r="I748" s="2">
        <f>'Moving Avg'!H748</f>
        <v>4.0363960000000025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  <c r="M748" s="7">
        <f t="shared" si="110"/>
        <v>25</v>
      </c>
      <c r="N748" s="7">
        <f t="shared" si="111"/>
        <v>45</v>
      </c>
      <c r="O748" s="7">
        <f t="shared" si="112"/>
        <v>0</v>
      </c>
      <c r="P748" s="7">
        <f t="shared" si="113"/>
        <v>66.5</v>
      </c>
      <c r="Q748" s="8">
        <f t="shared" si="114"/>
        <v>34.475000000000001</v>
      </c>
      <c r="R748" s="8">
        <f t="shared" si="115"/>
        <v>30.625</v>
      </c>
      <c r="S748" s="8">
        <f t="shared" si="116"/>
        <v>40.424999999999997</v>
      </c>
      <c r="T748" s="8">
        <f t="shared" si="117"/>
        <v>34.125</v>
      </c>
      <c r="U748" s="7">
        <f t="shared" si="118"/>
        <v>35.174999999999997</v>
      </c>
      <c r="V748" s="7">
        <f t="shared" si="119"/>
        <v>34.912499999999994</v>
      </c>
    </row>
    <row r="749" spans="1:22" ht="13.5" x14ac:dyDescent="0.25">
      <c r="A749" s="3">
        <f>RSI!A749</f>
        <v>43397</v>
      </c>
      <c r="B749" s="2">
        <f>RSI!B749</f>
        <v>2.8</v>
      </c>
      <c r="C749" s="2">
        <f>RSI!I749</f>
        <v>24.155543959717207</v>
      </c>
      <c r="D749" s="2">
        <f>MACD!E749</f>
        <v>4.3545643968419423E-2</v>
      </c>
      <c r="E749" s="2">
        <f>MACD!F749</f>
        <v>5.4840552906323621E-2</v>
      </c>
      <c r="F749" s="2">
        <f>'Moving Avg'!D749</f>
        <v>2.9643600000000001</v>
      </c>
      <c r="G749" s="2">
        <f>'Moving Avg'!F749</f>
        <v>3.1057549999999994</v>
      </c>
      <c r="H749" s="2">
        <f>'Moving Avg'!G749</f>
        <v>3.3893320000000022</v>
      </c>
      <c r="I749" s="2">
        <f>'Moving Avg'!H749</f>
        <v>4.0280405000000021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  <c r="M749" s="7">
        <f t="shared" si="110"/>
        <v>50</v>
      </c>
      <c r="N749" s="7">
        <f t="shared" si="111"/>
        <v>45</v>
      </c>
      <c r="O749" s="7">
        <f t="shared" si="112"/>
        <v>0</v>
      </c>
      <c r="P749" s="7">
        <f t="shared" si="113"/>
        <v>33</v>
      </c>
      <c r="Q749" s="8">
        <f t="shared" si="114"/>
        <v>38.200000000000003</v>
      </c>
      <c r="R749" s="8">
        <f t="shared" si="115"/>
        <v>27.25</v>
      </c>
      <c r="S749" s="8">
        <f t="shared" si="116"/>
        <v>29.1</v>
      </c>
      <c r="T749" s="8">
        <f t="shared" si="117"/>
        <v>32</v>
      </c>
      <c r="U749" s="7">
        <f t="shared" si="118"/>
        <v>31.516666666666669</v>
      </c>
      <c r="V749" s="7">
        <f t="shared" si="119"/>
        <v>31.637500000000003</v>
      </c>
    </row>
    <row r="750" spans="1:22" ht="13.5" x14ac:dyDescent="0.25">
      <c r="A750" s="3">
        <f>RSI!A750</f>
        <v>43398</v>
      </c>
      <c r="B750" s="2">
        <f>RSI!B750</f>
        <v>2.9062000000000001</v>
      </c>
      <c r="C750" s="2">
        <f>RSI!I750</f>
        <v>34.167702756153602</v>
      </c>
      <c r="D750" s="2">
        <f>MACD!E750</f>
        <v>4.1277520344002117E-2</v>
      </c>
      <c r="E750" s="2">
        <f>MACD!F750</f>
        <v>5.2127946393859328E-2</v>
      </c>
      <c r="F750" s="2">
        <f>'Moving Avg'!D750</f>
        <v>2.9375200000000001</v>
      </c>
      <c r="G750" s="2">
        <f>'Moving Avg'!F750</f>
        <v>3.0861899999999993</v>
      </c>
      <c r="H750" s="2">
        <f>'Moving Avg'!G750</f>
        <v>3.374242000000002</v>
      </c>
      <c r="I750" s="2">
        <f>'Moving Avg'!H750</f>
        <v>4.0212220000000016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  <c r="M750" s="7">
        <f t="shared" si="110"/>
        <v>25</v>
      </c>
      <c r="N750" s="7">
        <f t="shared" si="111"/>
        <v>45</v>
      </c>
      <c r="O750" s="7">
        <f t="shared" si="112"/>
        <v>0</v>
      </c>
      <c r="P750" s="7">
        <f t="shared" si="113"/>
        <v>33</v>
      </c>
      <c r="Q750" s="8">
        <f t="shared" si="114"/>
        <v>29.45</v>
      </c>
      <c r="R750" s="8">
        <f t="shared" si="115"/>
        <v>22.25</v>
      </c>
      <c r="S750" s="8">
        <f t="shared" si="116"/>
        <v>25.35</v>
      </c>
      <c r="T750" s="8">
        <f t="shared" si="117"/>
        <v>25.75</v>
      </c>
      <c r="U750" s="7">
        <f t="shared" si="118"/>
        <v>25.683333333333337</v>
      </c>
      <c r="V750" s="7">
        <f t="shared" si="119"/>
        <v>25.700000000000003</v>
      </c>
    </row>
    <row r="751" spans="1:22" ht="13.5" x14ac:dyDescent="0.25">
      <c r="A751" s="3">
        <f>RSI!A751</f>
        <v>43399</v>
      </c>
      <c r="B751" s="2">
        <f>RSI!B751</f>
        <v>2.9901</v>
      </c>
      <c r="C751" s="2">
        <f>RSI!I751</f>
        <v>40.814897735893183</v>
      </c>
      <c r="D751" s="2">
        <f>MACD!E751</f>
        <v>2.686030074830148E-2</v>
      </c>
      <c r="E751" s="2">
        <f>MACD!F751</f>
        <v>4.7074417264747759E-2</v>
      </c>
      <c r="F751" s="2">
        <f>'Moving Avg'!D751</f>
        <v>2.9263399999999997</v>
      </c>
      <c r="G751" s="2">
        <f>'Moving Avg'!F751</f>
        <v>3.070819999999999</v>
      </c>
      <c r="H751" s="2">
        <f>'Moving Avg'!G751</f>
        <v>3.3575880000000025</v>
      </c>
      <c r="I751" s="2">
        <f>'Moving Avg'!H751</f>
        <v>4.0152140000000012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  <c r="M751" s="7">
        <f t="shared" si="110"/>
        <v>25</v>
      </c>
      <c r="N751" s="7">
        <f t="shared" si="111"/>
        <v>100</v>
      </c>
      <c r="O751" s="7">
        <f t="shared" si="112"/>
        <v>0</v>
      </c>
      <c r="P751" s="7">
        <f t="shared" si="113"/>
        <v>33</v>
      </c>
      <c r="Q751" s="8">
        <f t="shared" si="114"/>
        <v>48.7</v>
      </c>
      <c r="R751" s="8">
        <f t="shared" si="115"/>
        <v>33.25</v>
      </c>
      <c r="S751" s="8">
        <f t="shared" si="116"/>
        <v>33.6</v>
      </c>
      <c r="T751" s="8">
        <f t="shared" si="117"/>
        <v>39.5</v>
      </c>
      <c r="U751" s="7">
        <f t="shared" si="118"/>
        <v>38.516666666666673</v>
      </c>
      <c r="V751" s="7">
        <f t="shared" si="119"/>
        <v>38.762500000000003</v>
      </c>
    </row>
    <row r="752" spans="1:22" ht="13.5" x14ac:dyDescent="0.25">
      <c r="A752" s="3">
        <f>RSI!A752</f>
        <v>43402</v>
      </c>
      <c r="B752" s="2">
        <f>RSI!B752</f>
        <v>3.1688999999999998</v>
      </c>
      <c r="C752" s="2">
        <f>RSI!I752</f>
        <v>51.949767424245103</v>
      </c>
      <c r="D752" s="2">
        <f>MACD!E752</f>
        <v>1.6022190800122349E-2</v>
      </c>
      <c r="E752" s="2">
        <f>MACD!F752</f>
        <v>4.0863971971822677E-2</v>
      </c>
      <c r="F752" s="2">
        <f>'Moving Avg'!D752</f>
        <v>2.9665799999999996</v>
      </c>
      <c r="G752" s="2">
        <f>'Moving Avg'!F752</f>
        <v>3.0621549999999997</v>
      </c>
      <c r="H752" s="2">
        <f>'Moving Avg'!G752</f>
        <v>3.3437280000000023</v>
      </c>
      <c r="I752" s="2">
        <f>'Moving Avg'!H752</f>
        <v>4.0088705000000013</v>
      </c>
      <c r="J752" s="5" t="str">
        <f>OBV!F752</f>
        <v>BEARISH</v>
      </c>
      <c r="K752" s="5" t="str">
        <f>OBV!G752</f>
        <v>NEUTRAL</v>
      </c>
      <c r="L752" s="5" t="str">
        <f>OBV!H752</f>
        <v>BEARISH DIVERGENCE</v>
      </c>
      <c r="M752" s="7">
        <f t="shared" si="110"/>
        <v>25</v>
      </c>
      <c r="N752" s="7">
        <f t="shared" si="111"/>
        <v>100</v>
      </c>
      <c r="O752" s="7">
        <f t="shared" si="112"/>
        <v>0</v>
      </c>
      <c r="P752" s="7">
        <f t="shared" si="113"/>
        <v>16.5</v>
      </c>
      <c r="Q752" s="8">
        <f t="shared" si="114"/>
        <v>46.225000000000001</v>
      </c>
      <c r="R752" s="8">
        <f t="shared" si="115"/>
        <v>29.125</v>
      </c>
      <c r="S752" s="8">
        <f t="shared" si="116"/>
        <v>26.175000000000001</v>
      </c>
      <c r="T752" s="8">
        <f t="shared" si="117"/>
        <v>35.375</v>
      </c>
      <c r="U752" s="7">
        <f t="shared" si="118"/>
        <v>33.841666666666661</v>
      </c>
      <c r="V752" s="7">
        <f t="shared" si="119"/>
        <v>34.224999999999994</v>
      </c>
    </row>
    <row r="753" spans="1:22" ht="13.5" x14ac:dyDescent="0.25">
      <c r="A753" s="3">
        <f>RSI!A753</f>
        <v>43403</v>
      </c>
      <c r="B753" s="2">
        <f>RSI!B753</f>
        <v>3.2303999999999999</v>
      </c>
      <c r="C753" s="2">
        <f>RSI!I753</f>
        <v>55.08018976341166</v>
      </c>
      <c r="D753" s="2">
        <f>MACD!E753</f>
        <v>2.8895155894397284E-3</v>
      </c>
      <c r="E753" s="2">
        <f>MACD!F753</f>
        <v>3.3269080695346093E-2</v>
      </c>
      <c r="F753" s="2">
        <f>'Moving Avg'!D753</f>
        <v>3.01912</v>
      </c>
      <c r="G753" s="2">
        <f>'Moving Avg'!F753</f>
        <v>3.0601999999999996</v>
      </c>
      <c r="H753" s="2">
        <f>'Moving Avg'!G753</f>
        <v>3.3300920000000018</v>
      </c>
      <c r="I753" s="2">
        <f>'Moving Avg'!H753</f>
        <v>4.0033655000000019</v>
      </c>
      <c r="J753" s="5" t="str">
        <f>OBV!F753</f>
        <v>BEARISH</v>
      </c>
      <c r="K753" s="5" t="str">
        <f>OBV!G753</f>
        <v>NEUTRAL</v>
      </c>
      <c r="L753" s="5" t="str">
        <f>OBV!H753</f>
        <v>BEARISH DIVERGENCE</v>
      </c>
      <c r="M753" s="7">
        <f t="shared" si="110"/>
        <v>25</v>
      </c>
      <c r="N753" s="7">
        <f t="shared" si="111"/>
        <v>100</v>
      </c>
      <c r="O753" s="7">
        <f t="shared" si="112"/>
        <v>0</v>
      </c>
      <c r="P753" s="7">
        <f t="shared" si="113"/>
        <v>16.5</v>
      </c>
      <c r="Q753" s="8">
        <f t="shared" si="114"/>
        <v>46.225000000000001</v>
      </c>
      <c r="R753" s="8">
        <f t="shared" si="115"/>
        <v>29.125</v>
      </c>
      <c r="S753" s="8">
        <f t="shared" si="116"/>
        <v>26.175000000000001</v>
      </c>
      <c r="T753" s="8">
        <f t="shared" si="117"/>
        <v>35.375</v>
      </c>
      <c r="U753" s="7">
        <f t="shared" si="118"/>
        <v>33.841666666666661</v>
      </c>
      <c r="V753" s="7">
        <f t="shared" si="119"/>
        <v>34.224999999999994</v>
      </c>
    </row>
    <row r="754" spans="1:22" ht="13.5" x14ac:dyDescent="0.25">
      <c r="A754" s="3">
        <f>RSI!A754</f>
        <v>43404</v>
      </c>
      <c r="B754" s="2">
        <f>RSI!B754</f>
        <v>3.2974999999999999</v>
      </c>
      <c r="C754" s="2">
        <f>RSI!I754</f>
        <v>58.274253943160183</v>
      </c>
      <c r="D754" s="2">
        <f>MACD!E754</f>
        <v>-1.7235395365818196E-2</v>
      </c>
      <c r="E754" s="2">
        <f>MACD!F754</f>
        <v>2.3168185483113234E-2</v>
      </c>
      <c r="F754" s="2">
        <f>'Moving Avg'!D754</f>
        <v>3.1186199999999999</v>
      </c>
      <c r="G754" s="2">
        <f>'Moving Avg'!F754</f>
        <v>3.0657900000000002</v>
      </c>
      <c r="H754" s="2">
        <f>'Moving Avg'!G754</f>
        <v>3.3154500000000025</v>
      </c>
      <c r="I754" s="2">
        <f>'Moving Avg'!H754</f>
        <v>3.998140000000002</v>
      </c>
      <c r="J754" s="5" t="str">
        <f>OBV!F754</f>
        <v>BULLISH</v>
      </c>
      <c r="K754" s="5" t="str">
        <f>OBV!G754</f>
        <v>WEAK</v>
      </c>
      <c r="L754" s="5" t="str">
        <f>OBV!H754</f>
        <v>CONFIRMED BULLISH</v>
      </c>
      <c r="M754" s="7">
        <f t="shared" si="110"/>
        <v>25</v>
      </c>
      <c r="N754" s="7">
        <f t="shared" si="111"/>
        <v>100</v>
      </c>
      <c r="O754" s="7">
        <f t="shared" si="112"/>
        <v>0</v>
      </c>
      <c r="P754" s="7">
        <f t="shared" si="113"/>
        <v>67</v>
      </c>
      <c r="Q754" s="8">
        <f t="shared" si="114"/>
        <v>53.8</v>
      </c>
      <c r="R754" s="8">
        <f t="shared" si="115"/>
        <v>41.75</v>
      </c>
      <c r="S754" s="8">
        <f t="shared" si="116"/>
        <v>48.900000000000006</v>
      </c>
      <c r="T754" s="8">
        <f t="shared" si="117"/>
        <v>48</v>
      </c>
      <c r="U754" s="7">
        <f t="shared" si="118"/>
        <v>48.15</v>
      </c>
      <c r="V754" s="7">
        <f t="shared" si="119"/>
        <v>48.112499999999997</v>
      </c>
    </row>
    <row r="755" spans="1:22" ht="13.5" x14ac:dyDescent="0.25">
      <c r="A755" s="3">
        <f>RSI!A755</f>
        <v>43405</v>
      </c>
      <c r="B755" s="2">
        <f>RSI!B755</f>
        <v>3.4539</v>
      </c>
      <c r="C755" s="2">
        <f>RSI!I755</f>
        <v>64.593776197616364</v>
      </c>
      <c r="D755" s="2">
        <f>MACD!E755</f>
        <v>-5.3688982064486801E-2</v>
      </c>
      <c r="E755" s="2">
        <f>MACD!F755</f>
        <v>7.7967519735932262E-3</v>
      </c>
      <c r="F755" s="2">
        <f>'Moving Avg'!D755</f>
        <v>3.2281599999999999</v>
      </c>
      <c r="G755" s="2">
        <f>'Moving Avg'!F755</f>
        <v>3.0791999999999997</v>
      </c>
      <c r="H755" s="2">
        <f>'Moving Avg'!G755</f>
        <v>3.3081840000000025</v>
      </c>
      <c r="I755" s="2">
        <f>'Moving Avg'!H755</f>
        <v>3.993752500000002</v>
      </c>
      <c r="J755" s="5" t="str">
        <f>OBV!F755</f>
        <v>BULLISH</v>
      </c>
      <c r="K755" s="5" t="str">
        <f>OBV!G755</f>
        <v>WEAK</v>
      </c>
      <c r="L755" s="5" t="str">
        <f>OBV!H755</f>
        <v>CONFIRMED BULLISH</v>
      </c>
      <c r="M755" s="7">
        <f t="shared" si="110"/>
        <v>25</v>
      </c>
      <c r="N755" s="7">
        <f t="shared" si="111"/>
        <v>100</v>
      </c>
      <c r="O755" s="7">
        <f t="shared" si="112"/>
        <v>0</v>
      </c>
      <c r="P755" s="7">
        <f t="shared" si="113"/>
        <v>67</v>
      </c>
      <c r="Q755" s="8">
        <f t="shared" si="114"/>
        <v>53.8</v>
      </c>
      <c r="R755" s="8">
        <f t="shared" si="115"/>
        <v>41.75</v>
      </c>
      <c r="S755" s="8">
        <f t="shared" si="116"/>
        <v>48.900000000000006</v>
      </c>
      <c r="T755" s="8">
        <f t="shared" si="117"/>
        <v>48</v>
      </c>
      <c r="U755" s="7">
        <f t="shared" si="118"/>
        <v>48.15</v>
      </c>
      <c r="V755" s="7">
        <f t="shared" si="119"/>
        <v>48.112499999999997</v>
      </c>
    </row>
    <row r="756" spans="1:22" ht="13.5" x14ac:dyDescent="0.25">
      <c r="A756" s="3">
        <f>RSI!A756</f>
        <v>43406</v>
      </c>
      <c r="B756" s="2">
        <f>RSI!B756</f>
        <v>3.6606999999999998</v>
      </c>
      <c r="C756" s="2">
        <f>RSI!I756</f>
        <v>70.875003239698543</v>
      </c>
      <c r="D756" s="2">
        <f>MACD!E756</f>
        <v>-0.10080687498151253</v>
      </c>
      <c r="E756" s="2">
        <f>MACD!F756</f>
        <v>-1.3923973417427928E-2</v>
      </c>
      <c r="F756" s="2">
        <f>'Moving Avg'!D756</f>
        <v>3.3622799999999997</v>
      </c>
      <c r="G756" s="2">
        <f>'Moving Avg'!F756</f>
        <v>3.1088199999999997</v>
      </c>
      <c r="H756" s="2">
        <f>'Moving Avg'!G756</f>
        <v>3.3049420000000009</v>
      </c>
      <c r="I756" s="2">
        <f>'Moving Avg'!H756</f>
        <v>3.9909020000000028</v>
      </c>
      <c r="J756" s="5" t="str">
        <f>OBV!F756</f>
        <v>BULLISH</v>
      </c>
      <c r="K756" s="5" t="str">
        <f>OBV!G756</f>
        <v>WEAK</v>
      </c>
      <c r="L756" s="5" t="str">
        <f>OBV!H756</f>
        <v>CONFIRMED BULLISH</v>
      </c>
      <c r="M756" s="7">
        <f t="shared" si="110"/>
        <v>0</v>
      </c>
      <c r="N756" s="7">
        <f t="shared" si="111"/>
        <v>100</v>
      </c>
      <c r="O756" s="7">
        <f t="shared" si="112"/>
        <v>0</v>
      </c>
      <c r="P756" s="7">
        <f t="shared" si="113"/>
        <v>67</v>
      </c>
      <c r="Q756" s="8">
        <f t="shared" si="114"/>
        <v>45.05</v>
      </c>
      <c r="R756" s="8">
        <f t="shared" si="115"/>
        <v>36.75</v>
      </c>
      <c r="S756" s="8">
        <f t="shared" si="116"/>
        <v>45.150000000000006</v>
      </c>
      <c r="T756" s="8">
        <f t="shared" si="117"/>
        <v>41.75</v>
      </c>
      <c r="U756" s="7">
        <f t="shared" si="118"/>
        <v>42.31666666666667</v>
      </c>
      <c r="V756" s="7">
        <f t="shared" si="119"/>
        <v>42.174999999999997</v>
      </c>
    </row>
    <row r="757" spans="1:22" ht="13.5" x14ac:dyDescent="0.25">
      <c r="A757" s="3">
        <f>RSI!A757</f>
        <v>43409</v>
      </c>
      <c r="B757" s="2">
        <f>RSI!B757</f>
        <v>3.8115999999999999</v>
      </c>
      <c r="C757" s="2">
        <f>RSI!I757</f>
        <v>74.438487307541209</v>
      </c>
      <c r="D757" s="2">
        <f>MACD!E757</f>
        <v>-0.16680286658338117</v>
      </c>
      <c r="E757" s="2">
        <f>MACD!F757</f>
        <v>-4.4499752050618582E-2</v>
      </c>
      <c r="F757" s="2">
        <f>'Moving Avg'!D757</f>
        <v>3.4908200000000003</v>
      </c>
      <c r="G757" s="2">
        <f>'Moving Avg'!F757</f>
        <v>3.1440299999999999</v>
      </c>
      <c r="H757" s="2">
        <f>'Moving Avg'!G757</f>
        <v>3.3069540000000011</v>
      </c>
      <c r="I757" s="2">
        <f>'Moving Avg'!H757</f>
        <v>3.9884985000000022</v>
      </c>
      <c r="J757" s="5" t="str">
        <f>OBV!F757</f>
        <v>BULLISH</v>
      </c>
      <c r="K757" s="5" t="str">
        <f>OBV!G757</f>
        <v>WEAK</v>
      </c>
      <c r="L757" s="5" t="str">
        <f>OBV!H757</f>
        <v>CONFIRMED BULLISH</v>
      </c>
      <c r="M757" s="7">
        <f t="shared" si="110"/>
        <v>0</v>
      </c>
      <c r="N757" s="7">
        <f t="shared" si="111"/>
        <v>100</v>
      </c>
      <c r="O757" s="7">
        <f t="shared" si="112"/>
        <v>0</v>
      </c>
      <c r="P757" s="7">
        <f t="shared" si="113"/>
        <v>67</v>
      </c>
      <c r="Q757" s="8">
        <f t="shared" si="114"/>
        <v>45.05</v>
      </c>
      <c r="R757" s="8">
        <f t="shared" si="115"/>
        <v>36.75</v>
      </c>
      <c r="S757" s="8">
        <f t="shared" si="116"/>
        <v>45.150000000000006</v>
      </c>
      <c r="T757" s="8">
        <f t="shared" si="117"/>
        <v>41.75</v>
      </c>
      <c r="U757" s="7">
        <f t="shared" si="118"/>
        <v>42.31666666666667</v>
      </c>
      <c r="V757" s="7">
        <f t="shared" si="119"/>
        <v>42.174999999999997</v>
      </c>
    </row>
    <row r="758" spans="1:22" ht="13.5" x14ac:dyDescent="0.25">
      <c r="A758" s="3">
        <f>RSI!A758</f>
        <v>43410</v>
      </c>
      <c r="B758" s="2">
        <f>RSI!B758</f>
        <v>3.6999</v>
      </c>
      <c r="C758" s="2">
        <f>RSI!I758</f>
        <v>67.823378777677846</v>
      </c>
      <c r="D758" s="2">
        <f>MACD!E758</f>
        <v>-0.21795126038446444</v>
      </c>
      <c r="E758" s="2">
        <f>MACD!F758</f>
        <v>-7.9190053717387757E-2</v>
      </c>
      <c r="F758" s="2">
        <f>'Moving Avg'!D758</f>
        <v>3.5847199999999999</v>
      </c>
      <c r="G758" s="2">
        <f>'Moving Avg'!F758</f>
        <v>3.1736549999999992</v>
      </c>
      <c r="H758" s="2">
        <f>'Moving Avg'!G758</f>
        <v>3.3065080000000013</v>
      </c>
      <c r="I758" s="2">
        <f>'Moving Avg'!H758</f>
        <v>3.9855365000000025</v>
      </c>
      <c r="J758" s="5" t="str">
        <f>OBV!F758</f>
        <v>BULLISH</v>
      </c>
      <c r="K758" s="5" t="str">
        <f>OBV!G758</f>
        <v>WEAK</v>
      </c>
      <c r="L758" s="5" t="str">
        <f>OBV!H758</f>
        <v>CONFIRMED BULLISH</v>
      </c>
      <c r="M758" s="7">
        <f t="shared" si="110"/>
        <v>25</v>
      </c>
      <c r="N758" s="7">
        <f t="shared" si="111"/>
        <v>100</v>
      </c>
      <c r="O758" s="7">
        <f t="shared" si="112"/>
        <v>0</v>
      </c>
      <c r="P758" s="7">
        <f t="shared" si="113"/>
        <v>67</v>
      </c>
      <c r="Q758" s="8">
        <f t="shared" si="114"/>
        <v>53.8</v>
      </c>
      <c r="R758" s="8">
        <f t="shared" si="115"/>
        <v>41.75</v>
      </c>
      <c r="S758" s="8">
        <f t="shared" si="116"/>
        <v>48.900000000000006</v>
      </c>
      <c r="T758" s="8">
        <f t="shared" si="117"/>
        <v>48</v>
      </c>
      <c r="U758" s="7">
        <f t="shared" si="118"/>
        <v>48.15</v>
      </c>
      <c r="V758" s="7">
        <f t="shared" si="119"/>
        <v>48.112499999999997</v>
      </c>
    </row>
    <row r="759" spans="1:22" ht="13.5" x14ac:dyDescent="0.25">
      <c r="A759" s="3">
        <f>RSI!A759</f>
        <v>43411</v>
      </c>
      <c r="B759" s="2">
        <f>RSI!B759</f>
        <v>3.5377999999999998</v>
      </c>
      <c r="C759" s="2">
        <f>RSI!I759</f>
        <v>59.552461506767216</v>
      </c>
      <c r="D759" s="2">
        <f>MACD!E759</f>
        <v>-0.2776777653809317</v>
      </c>
      <c r="E759" s="2">
        <f>MACD!F759</f>
        <v>-0.11888759605009655</v>
      </c>
      <c r="F759" s="2">
        <f>'Moving Avg'!D759</f>
        <v>3.6327799999999995</v>
      </c>
      <c r="G759" s="2">
        <f>'Moving Avg'!F759</f>
        <v>3.1974099999999996</v>
      </c>
      <c r="H759" s="2">
        <f>'Moving Avg'!G759</f>
        <v>3.3001360000000011</v>
      </c>
      <c r="I759" s="2">
        <f>'Moving Avg'!H759</f>
        <v>3.9819040000000023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  <c r="M759" s="7">
        <f t="shared" si="110"/>
        <v>25</v>
      </c>
      <c r="N759" s="7">
        <f t="shared" si="111"/>
        <v>100</v>
      </c>
      <c r="O759" s="7">
        <f t="shared" si="112"/>
        <v>0</v>
      </c>
      <c r="P759" s="7">
        <f t="shared" si="113"/>
        <v>83.5</v>
      </c>
      <c r="Q759" s="8">
        <f t="shared" si="114"/>
        <v>56.274999999999999</v>
      </c>
      <c r="R759" s="8">
        <f t="shared" si="115"/>
        <v>45.875</v>
      </c>
      <c r="S759" s="8">
        <f t="shared" si="116"/>
        <v>56.325000000000003</v>
      </c>
      <c r="T759" s="8">
        <f t="shared" si="117"/>
        <v>52.125</v>
      </c>
      <c r="U759" s="7">
        <f t="shared" si="118"/>
        <v>52.82500000000001</v>
      </c>
      <c r="V759" s="7">
        <f t="shared" si="119"/>
        <v>52.650000000000006</v>
      </c>
    </row>
    <row r="760" spans="1:22" ht="13.5" x14ac:dyDescent="0.25">
      <c r="A760" s="3">
        <f>RSI!A760</f>
        <v>43412</v>
      </c>
      <c r="B760" s="2">
        <f>RSI!B760</f>
        <v>3.5209999999999999</v>
      </c>
      <c r="C760" s="2">
        <f>RSI!I760</f>
        <v>58.752786223860994</v>
      </c>
      <c r="D760" s="2">
        <f>MACD!E760</f>
        <v>-0.31213268792368076</v>
      </c>
      <c r="E760" s="2">
        <f>MACD!F760</f>
        <v>-0.1575366144248134</v>
      </c>
      <c r="F760" s="2">
        <f>'Moving Avg'!D760</f>
        <v>3.6462000000000003</v>
      </c>
      <c r="G760" s="2">
        <f>'Moving Avg'!F760</f>
        <v>3.2203249999999999</v>
      </c>
      <c r="H760" s="2">
        <f>'Moving Avg'!G760</f>
        <v>3.295776</v>
      </c>
      <c r="I760" s="2">
        <f>'Moving Avg'!H760</f>
        <v>3.9774330000000013</v>
      </c>
      <c r="J760" s="5" t="str">
        <f>OBV!F760</f>
        <v>BEARISH</v>
      </c>
      <c r="K760" s="5" t="str">
        <f>OBV!G760</f>
        <v>NEUTRAL</v>
      </c>
      <c r="L760" s="5" t="str">
        <f>OBV!H760</f>
        <v>BEARISH DIVERGENCE</v>
      </c>
      <c r="M760" s="7">
        <f t="shared" si="110"/>
        <v>25</v>
      </c>
      <c r="N760" s="7">
        <f t="shared" si="111"/>
        <v>100</v>
      </c>
      <c r="O760" s="7">
        <f t="shared" si="112"/>
        <v>0</v>
      </c>
      <c r="P760" s="7">
        <f t="shared" si="113"/>
        <v>16.5</v>
      </c>
      <c r="Q760" s="8">
        <f t="shared" si="114"/>
        <v>46.225000000000001</v>
      </c>
      <c r="R760" s="8">
        <f t="shared" si="115"/>
        <v>29.125</v>
      </c>
      <c r="S760" s="8">
        <f t="shared" si="116"/>
        <v>26.175000000000001</v>
      </c>
      <c r="T760" s="8">
        <f t="shared" si="117"/>
        <v>35.375</v>
      </c>
      <c r="U760" s="7">
        <f t="shared" si="118"/>
        <v>33.841666666666661</v>
      </c>
      <c r="V760" s="7">
        <f t="shared" si="119"/>
        <v>34.224999999999994</v>
      </c>
    </row>
    <row r="761" spans="1:22" ht="13.5" x14ac:dyDescent="0.25">
      <c r="A761" s="3">
        <f>RSI!A761</f>
        <v>43413</v>
      </c>
      <c r="B761" s="2">
        <f>RSI!B761</f>
        <v>3.4148000000000001</v>
      </c>
      <c r="C761" s="2">
        <f>RSI!I761</f>
        <v>53.831793495597047</v>
      </c>
      <c r="D761" s="2">
        <f>MACD!E761</f>
        <v>-0.32180212652072182</v>
      </c>
      <c r="E761" s="2">
        <f>MACD!F761</f>
        <v>-0.19038971684399508</v>
      </c>
      <c r="F761" s="2">
        <f>'Moving Avg'!D761</f>
        <v>3.5970199999999997</v>
      </c>
      <c r="G761" s="2">
        <f>'Moving Avg'!F761</f>
        <v>3.2404449999999998</v>
      </c>
      <c r="H761" s="2">
        <f>'Moving Avg'!G761</f>
        <v>3.2914160000000003</v>
      </c>
      <c r="I761" s="2">
        <f>'Moving Avg'!H761</f>
        <v>3.9721515000000016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  <c r="M761" s="7">
        <f t="shared" si="110"/>
        <v>25</v>
      </c>
      <c r="N761" s="7">
        <f t="shared" si="111"/>
        <v>100</v>
      </c>
      <c r="O761" s="7">
        <f t="shared" si="112"/>
        <v>0</v>
      </c>
      <c r="P761" s="7">
        <f t="shared" si="113"/>
        <v>33</v>
      </c>
      <c r="Q761" s="8">
        <f t="shared" si="114"/>
        <v>48.7</v>
      </c>
      <c r="R761" s="8">
        <f t="shared" si="115"/>
        <v>33.25</v>
      </c>
      <c r="S761" s="8">
        <f t="shared" si="116"/>
        <v>33.6</v>
      </c>
      <c r="T761" s="8">
        <f t="shared" si="117"/>
        <v>39.5</v>
      </c>
      <c r="U761" s="7">
        <f t="shared" si="118"/>
        <v>38.516666666666673</v>
      </c>
      <c r="V761" s="7">
        <f t="shared" si="119"/>
        <v>38.762500000000003</v>
      </c>
    </row>
    <row r="762" spans="1:22" ht="13.5" x14ac:dyDescent="0.25">
      <c r="A762" s="3">
        <f>RSI!A762</f>
        <v>43416</v>
      </c>
      <c r="B762" s="2">
        <f>RSI!B762</f>
        <v>3.3477999999999999</v>
      </c>
      <c r="C762" s="2">
        <f>RSI!I762</f>
        <v>50.933371286363958</v>
      </c>
      <c r="D762" s="2">
        <f>MACD!E762</f>
        <v>-0.2980798675694496</v>
      </c>
      <c r="E762" s="2">
        <f>MACD!F762</f>
        <v>-0.21192774698908601</v>
      </c>
      <c r="F762" s="2">
        <f>'Moving Avg'!D762</f>
        <v>3.5042599999999999</v>
      </c>
      <c r="G762" s="2">
        <f>'Moving Avg'!F762</f>
        <v>3.252745</v>
      </c>
      <c r="H762" s="2">
        <f>'Moving Avg'!G762</f>
        <v>3.2854920000000005</v>
      </c>
      <c r="I762" s="2">
        <f>'Moving Avg'!H762</f>
        <v>3.967093500000002</v>
      </c>
      <c r="J762" s="5" t="str">
        <f>OBV!F762</f>
        <v>BEARISH</v>
      </c>
      <c r="K762" s="5" t="str">
        <f>OBV!G762</f>
        <v>STRONG</v>
      </c>
      <c r="L762" s="5" t="str">
        <f>OBV!H762</f>
        <v>CONFIRMED BEARISH</v>
      </c>
      <c r="M762" s="7">
        <f t="shared" si="110"/>
        <v>25</v>
      </c>
      <c r="N762" s="7">
        <f t="shared" si="111"/>
        <v>100</v>
      </c>
      <c r="O762" s="7">
        <f t="shared" si="112"/>
        <v>0</v>
      </c>
      <c r="P762" s="7">
        <f t="shared" si="113"/>
        <v>33</v>
      </c>
      <c r="Q762" s="8">
        <f t="shared" si="114"/>
        <v>48.7</v>
      </c>
      <c r="R762" s="8">
        <f t="shared" si="115"/>
        <v>33.25</v>
      </c>
      <c r="S762" s="8">
        <f t="shared" si="116"/>
        <v>33.6</v>
      </c>
      <c r="T762" s="8">
        <f t="shared" si="117"/>
        <v>39.5</v>
      </c>
      <c r="U762" s="7">
        <f t="shared" si="118"/>
        <v>38.516666666666673</v>
      </c>
      <c r="V762" s="7">
        <f t="shared" si="119"/>
        <v>38.762500000000003</v>
      </c>
    </row>
    <row r="763" spans="1:22" ht="13.5" x14ac:dyDescent="0.25">
      <c r="A763" s="3">
        <f>RSI!A763</f>
        <v>43417</v>
      </c>
      <c r="B763" s="2">
        <f>RSI!B763</f>
        <v>3.3029999999999999</v>
      </c>
      <c r="C763" s="2">
        <f>RSI!I763</f>
        <v>49.03232293493285</v>
      </c>
      <c r="D763" s="2">
        <f>MACD!E763</f>
        <v>-0.26535582004273195</v>
      </c>
      <c r="E763" s="2">
        <f>MACD!F763</f>
        <v>-0.22261336159981521</v>
      </c>
      <c r="F763" s="2">
        <f>'Moving Avg'!D763</f>
        <v>3.4248799999999995</v>
      </c>
      <c r="G763" s="2">
        <f>'Moving Avg'!F763</f>
        <v>3.2625249999999992</v>
      </c>
      <c r="H763" s="2">
        <f>'Moving Avg'!G763</f>
        <v>3.2747599999999992</v>
      </c>
      <c r="I763" s="2">
        <f>'Moving Avg'!H763</f>
        <v>3.9613365000000016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  <c r="M763" s="7">
        <f t="shared" si="110"/>
        <v>25</v>
      </c>
      <c r="N763" s="7">
        <f t="shared" si="111"/>
        <v>100</v>
      </c>
      <c r="O763" s="7">
        <f t="shared" si="112"/>
        <v>0</v>
      </c>
      <c r="P763" s="7">
        <f t="shared" si="113"/>
        <v>33</v>
      </c>
      <c r="Q763" s="8">
        <f t="shared" si="114"/>
        <v>48.7</v>
      </c>
      <c r="R763" s="8">
        <f t="shared" si="115"/>
        <v>33.25</v>
      </c>
      <c r="S763" s="8">
        <f t="shared" si="116"/>
        <v>33.6</v>
      </c>
      <c r="T763" s="8">
        <f t="shared" si="117"/>
        <v>39.5</v>
      </c>
      <c r="U763" s="7">
        <f t="shared" si="118"/>
        <v>38.516666666666673</v>
      </c>
      <c r="V763" s="7">
        <f t="shared" si="119"/>
        <v>38.762500000000003</v>
      </c>
    </row>
    <row r="764" spans="1:22" ht="13.5" x14ac:dyDescent="0.25">
      <c r="A764" s="3">
        <f>RSI!A764</f>
        <v>43418</v>
      </c>
      <c r="B764" s="2">
        <f>RSI!B764</f>
        <v>3.3813</v>
      </c>
      <c r="C764" s="2">
        <f>RSI!I764</f>
        <v>52.377876071471576</v>
      </c>
      <c r="D764" s="2">
        <f>MACD!E764</f>
        <v>-0.23299759682330645</v>
      </c>
      <c r="E764" s="2">
        <f>MACD!F764</f>
        <v>-0.22469020864451344</v>
      </c>
      <c r="F764" s="2">
        <f>'Moving Avg'!D764</f>
        <v>3.39358</v>
      </c>
      <c r="G764" s="2">
        <f>'Moving Avg'!F764</f>
        <v>3.2773349999999994</v>
      </c>
      <c r="H764" s="2">
        <f>'Moving Avg'!G764</f>
        <v>3.2689480000000004</v>
      </c>
      <c r="I764" s="2">
        <f>'Moving Avg'!H764</f>
        <v>3.9558595000000021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  <c r="M764" s="7">
        <f t="shared" si="110"/>
        <v>25</v>
      </c>
      <c r="N764" s="7">
        <f t="shared" si="111"/>
        <v>45</v>
      </c>
      <c r="O764" s="7">
        <f t="shared" si="112"/>
        <v>0</v>
      </c>
      <c r="P764" s="7">
        <f t="shared" si="113"/>
        <v>33</v>
      </c>
      <c r="Q764" s="8">
        <f t="shared" si="114"/>
        <v>29.45</v>
      </c>
      <c r="R764" s="8">
        <f t="shared" si="115"/>
        <v>22.25</v>
      </c>
      <c r="S764" s="8">
        <f t="shared" si="116"/>
        <v>25.35</v>
      </c>
      <c r="T764" s="8">
        <f t="shared" si="117"/>
        <v>25.75</v>
      </c>
      <c r="U764" s="7">
        <f t="shared" si="118"/>
        <v>25.683333333333337</v>
      </c>
      <c r="V764" s="7">
        <f t="shared" si="119"/>
        <v>25.700000000000003</v>
      </c>
    </row>
    <row r="765" spans="1:22" ht="13.5" x14ac:dyDescent="0.25">
      <c r="A765" s="3">
        <f>RSI!A765</f>
        <v>43419</v>
      </c>
      <c r="B765" s="2">
        <f>RSI!B765</f>
        <v>3.3757000000000001</v>
      </c>
      <c r="C765" s="2">
        <f>RSI!I765</f>
        <v>52.114399636175463</v>
      </c>
      <c r="D765" s="2">
        <f>MACD!E765</f>
        <v>-0.18146910174457442</v>
      </c>
      <c r="E765" s="2">
        <f>MACD!F765</f>
        <v>-0.21604598726452567</v>
      </c>
      <c r="F765" s="2">
        <f>'Moving Avg'!D765</f>
        <v>3.3645200000000002</v>
      </c>
      <c r="G765" s="2">
        <f>'Moving Avg'!F765</f>
        <v>3.2940999999999994</v>
      </c>
      <c r="H765" s="2">
        <f>'Moving Avg'!G765</f>
        <v>3.2659299999999996</v>
      </c>
      <c r="I765" s="2">
        <f>'Moving Avg'!H765</f>
        <v>3.9490130000000017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33</v>
      </c>
      <c r="Q765" s="8">
        <f t="shared" si="114"/>
        <v>13.7</v>
      </c>
      <c r="R765" s="8">
        <f t="shared" si="115"/>
        <v>13.25</v>
      </c>
      <c r="S765" s="8">
        <f t="shared" si="116"/>
        <v>18.600000000000001</v>
      </c>
      <c r="T765" s="8">
        <f t="shared" si="117"/>
        <v>14.5</v>
      </c>
      <c r="U765" s="7">
        <f t="shared" si="118"/>
        <v>15.183333333333332</v>
      </c>
      <c r="V765" s="7">
        <f t="shared" si="119"/>
        <v>15.012499999999999</v>
      </c>
    </row>
    <row r="766" spans="1:22" ht="13.5" x14ac:dyDescent="0.25">
      <c r="A766" s="3">
        <f>RSI!A766</f>
        <v>43420</v>
      </c>
      <c r="B766" s="2">
        <f>RSI!B766</f>
        <v>3.3477999999999999</v>
      </c>
      <c r="C766" s="2">
        <f>RSI!I766</f>
        <v>50.74482251417016</v>
      </c>
      <c r="D766" s="2">
        <f>MACD!E766</f>
        <v>-0.10425653036671223</v>
      </c>
      <c r="E766" s="2">
        <f>MACD!F766</f>
        <v>-0.193688095884963</v>
      </c>
      <c r="F766" s="2">
        <f>'Moving Avg'!D766</f>
        <v>3.3511200000000003</v>
      </c>
      <c r="G766" s="2">
        <f>'Moving Avg'!F766</f>
        <v>3.3091900000000001</v>
      </c>
      <c r="H766" s="2">
        <f>'Moving Avg'!G766</f>
        <v>3.2650360000000003</v>
      </c>
      <c r="I766" s="2">
        <f>'Moving Avg'!H766</f>
        <v>3.9420270000000017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33</v>
      </c>
      <c r="Q766" s="8">
        <f t="shared" si="114"/>
        <v>13.7</v>
      </c>
      <c r="R766" s="8">
        <f t="shared" si="115"/>
        <v>13.25</v>
      </c>
      <c r="S766" s="8">
        <f t="shared" si="116"/>
        <v>18.600000000000001</v>
      </c>
      <c r="T766" s="8">
        <f t="shared" si="117"/>
        <v>14.5</v>
      </c>
      <c r="U766" s="7">
        <f t="shared" si="118"/>
        <v>15.183333333333332</v>
      </c>
      <c r="V766" s="7">
        <f t="shared" si="119"/>
        <v>15.012499999999999</v>
      </c>
    </row>
    <row r="767" spans="1:22" ht="13.5" x14ac:dyDescent="0.25">
      <c r="A767" s="3">
        <f>RSI!A767</f>
        <v>43423</v>
      </c>
      <c r="B767" s="2">
        <f>RSI!B767</f>
        <v>3.2694999999999999</v>
      </c>
      <c r="C767" s="2">
        <f>RSI!I767</f>
        <v>47.010866066971573</v>
      </c>
      <c r="D767" s="2">
        <f>MACD!E767</f>
        <v>-9.9930453228966876E-3</v>
      </c>
      <c r="E767" s="2">
        <f>MACD!F767</f>
        <v>-0.15694908577254973</v>
      </c>
      <c r="F767" s="2">
        <f>'Moving Avg'!D767</f>
        <v>3.3354599999999999</v>
      </c>
      <c r="G767" s="2">
        <f>'Moving Avg'!F767</f>
        <v>3.3242799999999995</v>
      </c>
      <c r="H767" s="2">
        <f>'Moving Avg'!G767</f>
        <v>3.262576000000001</v>
      </c>
      <c r="I767" s="2">
        <f>'Moving Avg'!H767</f>
        <v>3.9346215000000013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33</v>
      </c>
      <c r="Q767" s="8">
        <f t="shared" si="114"/>
        <v>13.7</v>
      </c>
      <c r="R767" s="8">
        <f t="shared" si="115"/>
        <v>13.25</v>
      </c>
      <c r="S767" s="8">
        <f t="shared" si="116"/>
        <v>18.600000000000001</v>
      </c>
      <c r="T767" s="8">
        <f t="shared" si="117"/>
        <v>14.5</v>
      </c>
      <c r="U767" s="7">
        <f t="shared" si="118"/>
        <v>15.183333333333332</v>
      </c>
      <c r="V767" s="7">
        <f t="shared" si="119"/>
        <v>15.012499999999999</v>
      </c>
    </row>
    <row r="768" spans="1:22" ht="13.5" x14ac:dyDescent="0.25">
      <c r="A768" s="3">
        <f>RSI!A768</f>
        <v>43425</v>
      </c>
      <c r="B768" s="2">
        <f>RSI!B768</f>
        <v>3.3086000000000002</v>
      </c>
      <c r="C768" s="2">
        <f>RSI!I768</f>
        <v>49.027884411901994</v>
      </c>
      <c r="D768" s="2">
        <f>MACD!E768</f>
        <v>5.007085943021039E-2</v>
      </c>
      <c r="E768" s="2">
        <f>MACD!F768</f>
        <v>-0.11554509673199771</v>
      </c>
      <c r="F768" s="2">
        <f>'Moving Avg'!D768</f>
        <v>3.3365799999999992</v>
      </c>
      <c r="G768" s="2">
        <f>'Moving Avg'!F768</f>
        <v>3.3413249999999999</v>
      </c>
      <c r="H768" s="2">
        <f>'Moving Avg'!G768</f>
        <v>3.2626880000000007</v>
      </c>
      <c r="I768" s="2">
        <f>'Moving Avg'!H768</f>
        <v>3.9276910000000016</v>
      </c>
      <c r="J768" s="5" t="str">
        <f>OBV!F768</f>
        <v>BEARISH</v>
      </c>
      <c r="K768" s="5" t="str">
        <f>OBV!G768</f>
        <v>NEUTRAL</v>
      </c>
      <c r="L768" s="5" t="str">
        <f>OBV!H768</f>
        <v>BEARISH DIVERGENCE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16.5</v>
      </c>
      <c r="Q768" s="8">
        <f t="shared" si="114"/>
        <v>11.225</v>
      </c>
      <c r="R768" s="8">
        <f t="shared" si="115"/>
        <v>9.125</v>
      </c>
      <c r="S768" s="8">
        <f t="shared" si="116"/>
        <v>11.175000000000001</v>
      </c>
      <c r="T768" s="8">
        <f t="shared" si="117"/>
        <v>10.375</v>
      </c>
      <c r="U768" s="7">
        <f t="shared" si="118"/>
        <v>10.508333333333335</v>
      </c>
      <c r="V768" s="7">
        <f t="shared" si="119"/>
        <v>10.475000000000001</v>
      </c>
    </row>
    <row r="769" spans="1:22" ht="13.5" x14ac:dyDescent="0.25">
      <c r="A769" s="3">
        <f>RSI!A769</f>
        <v>43426</v>
      </c>
      <c r="B769" s="2">
        <f>RSI!B769</f>
        <v>3.4148000000000001</v>
      </c>
      <c r="C769" s="2">
        <f>RSI!I769</f>
        <v>54.134589248936905</v>
      </c>
      <c r="D769" s="2">
        <f>MACD!E769</f>
        <v>6.8212997234722295E-2</v>
      </c>
      <c r="E769" s="2">
        <f>MACD!F769</f>
        <v>-7.8793477938653711E-2</v>
      </c>
      <c r="F769" s="2">
        <f>'Moving Avg'!D769</f>
        <v>3.34328</v>
      </c>
      <c r="G769" s="2">
        <f>'Moving Avg'!F769</f>
        <v>3.3720650000000001</v>
      </c>
      <c r="H769" s="2">
        <f>'Moving Avg'!G769</f>
        <v>3.2649240000000002</v>
      </c>
      <c r="I769" s="2">
        <f>'Moving Avg'!H769</f>
        <v>3.9212915000000015</v>
      </c>
      <c r="J769" s="5" t="str">
        <f>OBV!F769</f>
        <v>BEARISH</v>
      </c>
      <c r="K769" s="5" t="str">
        <f>OBV!G769</f>
        <v>NEUTRAL</v>
      </c>
      <c r="L769" s="5" t="str">
        <f>OBV!H769</f>
        <v>BEARISH DIVERGENCE</v>
      </c>
      <c r="M769" s="7">
        <f t="shared" si="110"/>
        <v>25</v>
      </c>
      <c r="N769" s="7">
        <f t="shared" si="111"/>
        <v>0</v>
      </c>
      <c r="O769" s="7">
        <f t="shared" si="112"/>
        <v>0</v>
      </c>
      <c r="P769" s="7">
        <f t="shared" si="113"/>
        <v>16.5</v>
      </c>
      <c r="Q769" s="8">
        <f t="shared" si="114"/>
        <v>11.225</v>
      </c>
      <c r="R769" s="8">
        <f t="shared" si="115"/>
        <v>9.125</v>
      </c>
      <c r="S769" s="8">
        <f t="shared" si="116"/>
        <v>11.175000000000001</v>
      </c>
      <c r="T769" s="8">
        <f t="shared" si="117"/>
        <v>10.375</v>
      </c>
      <c r="U769" s="7">
        <f t="shared" si="118"/>
        <v>10.508333333333335</v>
      </c>
      <c r="V769" s="7">
        <f t="shared" si="119"/>
        <v>10.475000000000001</v>
      </c>
    </row>
    <row r="770" spans="1:22" ht="13.5" x14ac:dyDescent="0.25">
      <c r="A770" s="3">
        <f>RSI!A770</f>
        <v>43427</v>
      </c>
      <c r="B770" s="2">
        <f>RSI!B770</f>
        <v>3.2974999999999999</v>
      </c>
      <c r="C770" s="2">
        <f>RSI!I770</f>
        <v>48.370308398615386</v>
      </c>
      <c r="D770" s="2">
        <f>MACD!E770</f>
        <v>8.9155549677177426E-2</v>
      </c>
      <c r="E770" s="2">
        <f>MACD!F770</f>
        <v>-4.5203672415487478E-2</v>
      </c>
      <c r="F770" s="2">
        <f>'Moving Avg'!D770</f>
        <v>3.3276400000000002</v>
      </c>
      <c r="G770" s="2">
        <f>'Moving Avg'!F770</f>
        <v>3.3916300000000001</v>
      </c>
      <c r="H770" s="2">
        <f>'Moving Avg'!G770</f>
        <v>3.2639180000000012</v>
      </c>
      <c r="I770" s="2">
        <f>'Moving Avg'!H770</f>
        <v>3.9148645000000015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16.5</v>
      </c>
      <c r="Q770" s="8">
        <f t="shared" si="114"/>
        <v>11.225</v>
      </c>
      <c r="R770" s="8">
        <f t="shared" si="115"/>
        <v>9.125</v>
      </c>
      <c r="S770" s="8">
        <f t="shared" si="116"/>
        <v>11.175000000000001</v>
      </c>
      <c r="T770" s="8">
        <f t="shared" si="117"/>
        <v>10.375</v>
      </c>
      <c r="U770" s="7">
        <f t="shared" si="118"/>
        <v>10.508333333333335</v>
      </c>
      <c r="V770" s="7">
        <f t="shared" si="119"/>
        <v>10.475000000000001</v>
      </c>
    </row>
    <row r="771" spans="1:22" ht="13.5" x14ac:dyDescent="0.25">
      <c r="A771" s="3">
        <f>RSI!A771</f>
        <v>43430</v>
      </c>
      <c r="B771" s="2">
        <f>RSI!B771</f>
        <v>3.3422000000000001</v>
      </c>
      <c r="C771" s="2">
        <f>RSI!I771</f>
        <v>50.531976621964553</v>
      </c>
      <c r="D771" s="2">
        <f>MACD!E771</f>
        <v>8.7444950597309834E-2</v>
      </c>
      <c r="E771" s="2">
        <f>MACD!F771</f>
        <v>-1.8673947812928016E-2</v>
      </c>
      <c r="F771" s="2">
        <f>'Moving Avg'!D771</f>
        <v>3.3265199999999999</v>
      </c>
      <c r="G771" s="2">
        <f>'Moving Avg'!F771</f>
        <v>3.4092350000000002</v>
      </c>
      <c r="H771" s="2">
        <f>'Moving Avg'!G771</f>
        <v>3.2614600000000009</v>
      </c>
      <c r="I771" s="2">
        <f>'Moving Avg'!H771</f>
        <v>3.9081300000000017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  <c r="M771" s="7">
        <f t="shared" si="120"/>
        <v>25</v>
      </c>
      <c r="N771" s="7">
        <f t="shared" si="121"/>
        <v>0</v>
      </c>
      <c r="O771" s="7">
        <f t="shared" si="122"/>
        <v>0</v>
      </c>
      <c r="P771" s="7">
        <f t="shared" si="123"/>
        <v>66.5</v>
      </c>
      <c r="Q771" s="8">
        <f t="shared" ref="Q771:Q834" si="124">0.35*M771+N771*0.35+O771*0.15+P771*0.15</f>
        <v>18.725000000000001</v>
      </c>
      <c r="R771" s="8">
        <f t="shared" ref="R771:R834" si="125">M771*0.2+N771*0.2+O771*0.35+P771*0.25</f>
        <v>21.625</v>
      </c>
      <c r="S771" s="8">
        <f t="shared" ref="S771:S834" si="126">M771*0.15+N771*0.15+O771*0.25+P771*0.45</f>
        <v>33.674999999999997</v>
      </c>
      <c r="T771" s="8">
        <f t="shared" ref="T771:T834" si="127">0.25*SUM(M771:P771)</f>
        <v>22.875</v>
      </c>
      <c r="U771" s="7">
        <f t="shared" ref="U771:U834" si="128">SUM(Q771:S771)/3</f>
        <v>24.675000000000001</v>
      </c>
      <c r="V771" s="7">
        <f t="shared" ref="V771:V834" si="129">SUM(Q771:T771)/4</f>
        <v>24.225000000000001</v>
      </c>
    </row>
    <row r="772" spans="1:22" ht="13.5" x14ac:dyDescent="0.25">
      <c r="A772" s="3">
        <f>RSI!A772</f>
        <v>43431</v>
      </c>
      <c r="B772" s="2">
        <f>RSI!B772</f>
        <v>3.3477999999999999</v>
      </c>
      <c r="C772" s="2">
        <f>RSI!I772</f>
        <v>50.809841029886364</v>
      </c>
      <c r="D772" s="2">
        <f>MACD!E772</f>
        <v>7.5213057294310381E-2</v>
      </c>
      <c r="E772" s="2">
        <f>MACD!F772</f>
        <v>1.0345320851966322E-4</v>
      </c>
      <c r="F772" s="2">
        <f>'Moving Avg'!D772</f>
        <v>3.3421799999999999</v>
      </c>
      <c r="G772" s="2">
        <f>'Moving Avg'!F772</f>
        <v>3.4181800000000004</v>
      </c>
      <c r="H772" s="2">
        <f>'Moving Avg'!G772</f>
        <v>3.2602320000000002</v>
      </c>
      <c r="I772" s="2">
        <f>'Moving Avg'!H772</f>
        <v>3.9016750000000018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  <c r="M772" s="7">
        <f t="shared" si="120"/>
        <v>25</v>
      </c>
      <c r="N772" s="7">
        <f t="shared" si="121"/>
        <v>0</v>
      </c>
      <c r="O772" s="7">
        <f t="shared" si="122"/>
        <v>0</v>
      </c>
      <c r="P772" s="7">
        <f t="shared" si="123"/>
        <v>83.5</v>
      </c>
      <c r="Q772" s="8">
        <f t="shared" si="124"/>
        <v>21.274999999999999</v>
      </c>
      <c r="R772" s="8">
        <f t="shared" si="125"/>
        <v>25.875</v>
      </c>
      <c r="S772" s="8">
        <f t="shared" si="126"/>
        <v>41.325000000000003</v>
      </c>
      <c r="T772" s="8">
        <f t="shared" si="127"/>
        <v>27.125</v>
      </c>
      <c r="U772" s="7">
        <f t="shared" si="128"/>
        <v>29.491666666666664</v>
      </c>
      <c r="V772" s="7">
        <f t="shared" si="129"/>
        <v>28.9</v>
      </c>
    </row>
    <row r="773" spans="1:22" ht="13.5" x14ac:dyDescent="0.25">
      <c r="A773" s="3">
        <f>RSI!A773</f>
        <v>43432</v>
      </c>
      <c r="B773" s="2">
        <f>RSI!B773</f>
        <v>3.3029999999999999</v>
      </c>
      <c r="C773" s="2">
        <f>RSI!I773</f>
        <v>48.464496037854282</v>
      </c>
      <c r="D773" s="2">
        <f>MACD!E773</f>
        <v>6.1198747073506699E-2</v>
      </c>
      <c r="E773" s="2">
        <f>MACD!F773</f>
        <v>1.232251198151707E-2</v>
      </c>
      <c r="F773" s="2">
        <f>'Moving Avg'!D773</f>
        <v>3.3410600000000001</v>
      </c>
      <c r="G773" s="2">
        <f>'Moving Avg'!F773</f>
        <v>3.4218099999999998</v>
      </c>
      <c r="H773" s="2">
        <f>'Moving Avg'!G773</f>
        <v>3.2582200000000006</v>
      </c>
      <c r="I773" s="2">
        <f>'Moving Avg'!H773</f>
        <v>3.8958625000000016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  <c r="M773" s="7">
        <f t="shared" si="120"/>
        <v>25</v>
      </c>
      <c r="N773" s="7">
        <f t="shared" si="121"/>
        <v>0</v>
      </c>
      <c r="O773" s="7">
        <f t="shared" si="122"/>
        <v>0</v>
      </c>
      <c r="P773" s="7">
        <f t="shared" si="123"/>
        <v>16.5</v>
      </c>
      <c r="Q773" s="8">
        <f t="shared" si="124"/>
        <v>11.225</v>
      </c>
      <c r="R773" s="8">
        <f t="shared" si="125"/>
        <v>9.125</v>
      </c>
      <c r="S773" s="8">
        <f t="shared" si="126"/>
        <v>11.175000000000001</v>
      </c>
      <c r="T773" s="8">
        <f t="shared" si="127"/>
        <v>10.375</v>
      </c>
      <c r="U773" s="7">
        <f t="shared" si="128"/>
        <v>10.508333333333335</v>
      </c>
      <c r="V773" s="7">
        <f t="shared" si="129"/>
        <v>10.475000000000001</v>
      </c>
    </row>
    <row r="774" spans="1:22" ht="13.5" x14ac:dyDescent="0.25">
      <c r="A774" s="3">
        <f>RSI!A774</f>
        <v>43433</v>
      </c>
      <c r="B774" s="2">
        <f>RSI!B774</f>
        <v>3.3086000000000002</v>
      </c>
      <c r="C774" s="2">
        <f>RSI!I774</f>
        <v>48.782747110401012</v>
      </c>
      <c r="D774" s="2">
        <f>MACD!E774</f>
        <v>6.1152791805657358E-2</v>
      </c>
      <c r="E774" s="2">
        <f>MACD!F774</f>
        <v>2.2088567946345131E-2</v>
      </c>
      <c r="F774" s="2">
        <f>'Moving Avg'!D774</f>
        <v>3.31982</v>
      </c>
      <c r="G774" s="2">
        <f>'Moving Avg'!F774</f>
        <v>3.4223650000000001</v>
      </c>
      <c r="H774" s="2">
        <f>'Moving Avg'!G774</f>
        <v>3.2573260000000004</v>
      </c>
      <c r="I774" s="2">
        <f>'Moving Avg'!H774</f>
        <v>3.8906085000000012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16.5</v>
      </c>
      <c r="Q774" s="8">
        <f t="shared" si="124"/>
        <v>11.225</v>
      </c>
      <c r="R774" s="8">
        <f t="shared" si="125"/>
        <v>9.125</v>
      </c>
      <c r="S774" s="8">
        <f t="shared" si="126"/>
        <v>11.175000000000001</v>
      </c>
      <c r="T774" s="8">
        <f t="shared" si="127"/>
        <v>10.375</v>
      </c>
      <c r="U774" s="7">
        <f t="shared" si="128"/>
        <v>10.508333333333335</v>
      </c>
      <c r="V774" s="7">
        <f t="shared" si="129"/>
        <v>10.475000000000001</v>
      </c>
    </row>
    <row r="775" spans="1:22" ht="13.5" x14ac:dyDescent="0.25">
      <c r="A775" s="3">
        <f>RSI!A775</f>
        <v>43434</v>
      </c>
      <c r="B775" s="2">
        <f>RSI!B775</f>
        <v>3.2136</v>
      </c>
      <c r="C775" s="2">
        <f>RSI!I775</f>
        <v>43.837076445945577</v>
      </c>
      <c r="D775" s="2">
        <f>MACD!E775</f>
        <v>6.7423877657847964E-2</v>
      </c>
      <c r="E775" s="2">
        <f>MACD!F775</f>
        <v>3.1155629888645696E-2</v>
      </c>
      <c r="F775" s="2">
        <f>'Moving Avg'!D775</f>
        <v>3.3030400000000002</v>
      </c>
      <c r="G775" s="2">
        <f>'Moving Avg'!F775</f>
        <v>3.4103499999999998</v>
      </c>
      <c r="H775" s="2">
        <f>'Moving Avg'!G775</f>
        <v>3.253302000000001</v>
      </c>
      <c r="I775" s="2">
        <f>'Moving Avg'!H775</f>
        <v>3.8846280000000011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16.5</v>
      </c>
      <c r="Q775" s="8">
        <f t="shared" si="124"/>
        <v>11.225</v>
      </c>
      <c r="R775" s="8">
        <f t="shared" si="125"/>
        <v>9.125</v>
      </c>
      <c r="S775" s="8">
        <f t="shared" si="126"/>
        <v>11.175000000000001</v>
      </c>
      <c r="T775" s="8">
        <f t="shared" si="127"/>
        <v>10.375</v>
      </c>
      <c r="U775" s="7">
        <f t="shared" si="128"/>
        <v>10.508333333333335</v>
      </c>
      <c r="V775" s="7">
        <f t="shared" si="129"/>
        <v>10.475000000000001</v>
      </c>
    </row>
    <row r="776" spans="1:22" ht="13.5" x14ac:dyDescent="0.25">
      <c r="A776" s="3">
        <f>RSI!A776</f>
        <v>43437</v>
      </c>
      <c r="B776" s="2">
        <f>RSI!B776</f>
        <v>3.0739000000000001</v>
      </c>
      <c r="C776" s="2">
        <f>RSI!I776</f>
        <v>37.772600119397985</v>
      </c>
      <c r="D776" s="2">
        <f>MACD!E776</f>
        <v>7.9471892184118875E-2</v>
      </c>
      <c r="E776" s="2">
        <f>MACD!F776</f>
        <v>4.0818882347740337E-2</v>
      </c>
      <c r="F776" s="2">
        <f>'Moving Avg'!D776</f>
        <v>3.2493799999999999</v>
      </c>
      <c r="G776" s="2">
        <f>'Moving Avg'!F776</f>
        <v>3.381009999999999</v>
      </c>
      <c r="H776" s="2">
        <f>'Moving Avg'!G776</f>
        <v>3.2497260000000008</v>
      </c>
      <c r="I776" s="2">
        <f>'Moving Avg'!H776</f>
        <v>3.8784520000000016</v>
      </c>
      <c r="J776" s="5" t="str">
        <f>OBV!F776</f>
        <v>BEARISH</v>
      </c>
      <c r="K776" s="5" t="str">
        <f>OBV!G776</f>
        <v>NEUTRAL</v>
      </c>
      <c r="L776" s="5" t="str">
        <f>OBV!H776</f>
        <v>CONFIRMED BEARISH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16.5</v>
      </c>
      <c r="Q776" s="8">
        <f t="shared" si="124"/>
        <v>11.225</v>
      </c>
      <c r="R776" s="8">
        <f t="shared" si="125"/>
        <v>9.125</v>
      </c>
      <c r="S776" s="8">
        <f t="shared" si="126"/>
        <v>11.175000000000001</v>
      </c>
      <c r="T776" s="8">
        <f t="shared" si="127"/>
        <v>10.375</v>
      </c>
      <c r="U776" s="7">
        <f t="shared" si="128"/>
        <v>10.508333333333335</v>
      </c>
      <c r="V776" s="7">
        <f t="shared" si="129"/>
        <v>10.475000000000001</v>
      </c>
    </row>
    <row r="777" spans="1:22" ht="13.5" x14ac:dyDescent="0.25">
      <c r="A777" s="3">
        <f>RSI!A777</f>
        <v>43438</v>
      </c>
      <c r="B777" s="2">
        <f>RSI!B777</f>
        <v>2.9398</v>
      </c>
      <c r="C777" s="2">
        <f>RSI!I777</f>
        <v>33.046582550054865</v>
      </c>
      <c r="D777" s="2">
        <f>MACD!E777</f>
        <v>8.9014104223970492E-2</v>
      </c>
      <c r="E777" s="2">
        <f>MACD!F777</f>
        <v>5.0457926722986372E-2</v>
      </c>
      <c r="F777" s="2">
        <f>'Moving Avg'!D777</f>
        <v>3.16778</v>
      </c>
      <c r="G777" s="2">
        <f>'Moving Avg'!F777</f>
        <v>3.3374199999999994</v>
      </c>
      <c r="H777" s="2">
        <f>'Moving Avg'!G777</f>
        <v>3.2415660000000006</v>
      </c>
      <c r="I777" s="2">
        <f>'Moving Avg'!H777</f>
        <v>3.8712705000000009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33</v>
      </c>
      <c r="Q777" s="8">
        <f t="shared" si="124"/>
        <v>13.7</v>
      </c>
      <c r="R777" s="8">
        <f t="shared" si="125"/>
        <v>13.25</v>
      </c>
      <c r="S777" s="8">
        <f t="shared" si="126"/>
        <v>18.600000000000001</v>
      </c>
      <c r="T777" s="8">
        <f t="shared" si="127"/>
        <v>14.5</v>
      </c>
      <c r="U777" s="7">
        <f t="shared" si="128"/>
        <v>15.183333333333332</v>
      </c>
      <c r="V777" s="7">
        <f t="shared" si="129"/>
        <v>15.012499999999999</v>
      </c>
    </row>
    <row r="778" spans="1:22" ht="13.5" x14ac:dyDescent="0.25">
      <c r="A778" s="3">
        <f>RSI!A778</f>
        <v>43439</v>
      </c>
      <c r="B778" s="2">
        <f>RSI!B778</f>
        <v>2.7721</v>
      </c>
      <c r="C778" s="2">
        <f>RSI!I778</f>
        <v>28.281129742050297</v>
      </c>
      <c r="D778" s="2">
        <f>MACD!E778</f>
        <v>0.11767066232671519</v>
      </c>
      <c r="E778" s="2">
        <f>MACD!F778</f>
        <v>6.3900473843732139E-2</v>
      </c>
      <c r="F778" s="2">
        <f>'Moving Avg'!D778</f>
        <v>3.0615999999999999</v>
      </c>
      <c r="G778" s="2">
        <f>'Moving Avg'!F778</f>
        <v>3.2910299999999992</v>
      </c>
      <c r="H778" s="2">
        <f>'Moving Avg'!G778</f>
        <v>3.2299420000000008</v>
      </c>
      <c r="I778" s="2">
        <f>'Moving Avg'!H778</f>
        <v>3.8632505000000013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  <c r="M778" s="7">
        <f t="shared" si="120"/>
        <v>50</v>
      </c>
      <c r="N778" s="7">
        <f t="shared" si="121"/>
        <v>0</v>
      </c>
      <c r="O778" s="7">
        <f t="shared" si="122"/>
        <v>0</v>
      </c>
      <c r="P778" s="7">
        <f t="shared" si="123"/>
        <v>33</v>
      </c>
      <c r="Q778" s="8">
        <f t="shared" si="124"/>
        <v>22.45</v>
      </c>
      <c r="R778" s="8">
        <f t="shared" si="125"/>
        <v>18.25</v>
      </c>
      <c r="S778" s="8">
        <f t="shared" si="126"/>
        <v>22.35</v>
      </c>
      <c r="T778" s="8">
        <f t="shared" si="127"/>
        <v>20.75</v>
      </c>
      <c r="U778" s="7">
        <f t="shared" si="128"/>
        <v>21.016666666666669</v>
      </c>
      <c r="V778" s="7">
        <f t="shared" si="129"/>
        <v>20.950000000000003</v>
      </c>
    </row>
    <row r="779" spans="1:22" ht="13.5" x14ac:dyDescent="0.25">
      <c r="A779" s="3">
        <f>RSI!A779</f>
        <v>43440</v>
      </c>
      <c r="B779" s="2">
        <f>RSI!B779</f>
        <v>2.7888999999999999</v>
      </c>
      <c r="C779" s="2">
        <f>RSI!I779</f>
        <v>29.379800240300355</v>
      </c>
      <c r="D779" s="2">
        <f>MACD!E779</f>
        <v>0.15998938263710816</v>
      </c>
      <c r="E779" s="2">
        <f>MACD!F779</f>
        <v>8.3118255602407348E-2</v>
      </c>
      <c r="F779" s="2">
        <f>'Moving Avg'!D779</f>
        <v>2.9576599999999997</v>
      </c>
      <c r="G779" s="2">
        <f>'Moving Avg'!F779</f>
        <v>3.2535849999999997</v>
      </c>
      <c r="H779" s="2">
        <f>'Moving Avg'!G779</f>
        <v>3.2188760000000007</v>
      </c>
      <c r="I779" s="2">
        <f>'Moving Avg'!H779</f>
        <v>3.8559010000000011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  <c r="M779" s="7">
        <f t="shared" si="120"/>
        <v>50</v>
      </c>
      <c r="N779" s="7">
        <f t="shared" si="121"/>
        <v>0</v>
      </c>
      <c r="O779" s="7">
        <f t="shared" si="122"/>
        <v>0</v>
      </c>
      <c r="P779" s="7">
        <f t="shared" si="123"/>
        <v>33</v>
      </c>
      <c r="Q779" s="8">
        <f t="shared" si="124"/>
        <v>22.45</v>
      </c>
      <c r="R779" s="8">
        <f t="shared" si="125"/>
        <v>18.25</v>
      </c>
      <c r="S779" s="8">
        <f t="shared" si="126"/>
        <v>22.35</v>
      </c>
      <c r="T779" s="8">
        <f t="shared" si="127"/>
        <v>20.75</v>
      </c>
      <c r="U779" s="7">
        <f t="shared" si="128"/>
        <v>21.016666666666669</v>
      </c>
      <c r="V779" s="7">
        <f t="shared" si="129"/>
        <v>20.950000000000003</v>
      </c>
    </row>
    <row r="780" spans="1:22" ht="13.5" x14ac:dyDescent="0.25">
      <c r="A780" s="3">
        <f>RSI!A780</f>
        <v>43441</v>
      </c>
      <c r="B780" s="2">
        <f>RSI!B780</f>
        <v>2.9565000000000001</v>
      </c>
      <c r="C780" s="2">
        <f>RSI!I780</f>
        <v>39.360067044690616</v>
      </c>
      <c r="D780" s="2">
        <f>MACD!E780</f>
        <v>0.16799362923200745</v>
      </c>
      <c r="E780" s="2">
        <f>MACD!F780</f>
        <v>0.10009333032832737</v>
      </c>
      <c r="F780" s="2">
        <f>'Moving Avg'!D780</f>
        <v>2.9062399999999999</v>
      </c>
      <c r="G780" s="2">
        <f>'Moving Avg'!F780</f>
        <v>3.2253599999999998</v>
      </c>
      <c r="H780" s="2">
        <f>'Moving Avg'!G780</f>
        <v>3.2120560000000005</v>
      </c>
      <c r="I780" s="2">
        <f>'Moving Avg'!H780</f>
        <v>3.8497250000000012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16.5</v>
      </c>
      <c r="Q780" s="8">
        <f t="shared" si="124"/>
        <v>11.225</v>
      </c>
      <c r="R780" s="8">
        <f t="shared" si="125"/>
        <v>9.125</v>
      </c>
      <c r="S780" s="8">
        <f t="shared" si="126"/>
        <v>11.175000000000001</v>
      </c>
      <c r="T780" s="8">
        <f t="shared" si="127"/>
        <v>10.375</v>
      </c>
      <c r="U780" s="7">
        <f t="shared" si="128"/>
        <v>10.508333333333335</v>
      </c>
      <c r="V780" s="7">
        <f t="shared" si="129"/>
        <v>10.475000000000001</v>
      </c>
    </row>
    <row r="781" spans="1:22" ht="13.5" x14ac:dyDescent="0.25">
      <c r="A781" s="3">
        <f>RSI!A781</f>
        <v>43444</v>
      </c>
      <c r="B781" s="2">
        <f>RSI!B781</f>
        <v>3.0739000000000001</v>
      </c>
      <c r="C781" s="2">
        <f>RSI!I781</f>
        <v>45.202001402048381</v>
      </c>
      <c r="D781" s="2">
        <f>MACD!E781</f>
        <v>0.17441697195756101</v>
      </c>
      <c r="E781" s="2">
        <f>MACD!F781</f>
        <v>0.11495805865417411</v>
      </c>
      <c r="F781" s="2">
        <f>'Moving Avg'!D781</f>
        <v>2.9062399999999999</v>
      </c>
      <c r="G781" s="2">
        <f>'Moving Avg'!F781</f>
        <v>3.2083149999999998</v>
      </c>
      <c r="H781" s="2">
        <f>'Moving Avg'!G781</f>
        <v>3.2075840000000007</v>
      </c>
      <c r="I781" s="2">
        <f>'Moving Avg'!H781</f>
        <v>3.8441360000000016</v>
      </c>
      <c r="J781" s="5" t="str">
        <f>OBV!F781</f>
        <v>BULLISH</v>
      </c>
      <c r="K781" s="5" t="str">
        <f>OBV!G781</f>
        <v>NEUTRAL</v>
      </c>
      <c r="L781" s="5" t="str">
        <f>OBV!H781</f>
        <v>NEUTRAL</v>
      </c>
      <c r="M781" s="7">
        <f t="shared" si="120"/>
        <v>25</v>
      </c>
      <c r="N781" s="7">
        <f t="shared" si="121"/>
        <v>0</v>
      </c>
      <c r="O781" s="7">
        <f t="shared" si="122"/>
        <v>0</v>
      </c>
      <c r="P781" s="7">
        <f t="shared" si="123"/>
        <v>49.5</v>
      </c>
      <c r="Q781" s="8">
        <f t="shared" si="124"/>
        <v>16.175000000000001</v>
      </c>
      <c r="R781" s="8">
        <f t="shared" si="125"/>
        <v>17.375</v>
      </c>
      <c r="S781" s="8">
        <f t="shared" si="126"/>
        <v>26.025000000000002</v>
      </c>
      <c r="T781" s="8">
        <f t="shared" si="127"/>
        <v>18.625</v>
      </c>
      <c r="U781" s="7">
        <f t="shared" si="128"/>
        <v>19.858333333333334</v>
      </c>
      <c r="V781" s="7">
        <f t="shared" si="129"/>
        <v>19.55</v>
      </c>
    </row>
    <row r="782" spans="1:22" ht="13.5" x14ac:dyDescent="0.25">
      <c r="A782" s="3">
        <f>RSI!A782</f>
        <v>43445</v>
      </c>
      <c r="B782" s="2">
        <f>RSI!B782</f>
        <v>2.9676999999999998</v>
      </c>
      <c r="C782" s="2">
        <f>RSI!I782</f>
        <v>41.323726889765751</v>
      </c>
      <c r="D782" s="2">
        <f>MACD!E782</f>
        <v>0.18924760261766593</v>
      </c>
      <c r="E782" s="2">
        <f>MACD!F782</f>
        <v>0.12981596744687246</v>
      </c>
      <c r="F782" s="2">
        <f>'Moving Avg'!D782</f>
        <v>2.9118200000000001</v>
      </c>
      <c r="G782" s="2">
        <f>'Moving Avg'!F782</f>
        <v>3.1893099999999999</v>
      </c>
      <c r="H782" s="2">
        <f>'Moving Avg'!G782</f>
        <v>3.2000940000000009</v>
      </c>
      <c r="I782" s="2">
        <f>'Moving Avg'!H782</f>
        <v>3.8384350000000018</v>
      </c>
      <c r="J782" s="5" t="str">
        <f>OBV!F782</f>
        <v>BULLISH</v>
      </c>
      <c r="K782" s="5" t="str">
        <f>OBV!G782</f>
        <v>WEAK</v>
      </c>
      <c r="L782" s="5" t="str">
        <f>OBV!H782</f>
        <v>CONFIRMED BULLISH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67</v>
      </c>
      <c r="Q782" s="8">
        <f t="shared" si="124"/>
        <v>18.799999999999997</v>
      </c>
      <c r="R782" s="8">
        <f t="shared" si="125"/>
        <v>21.75</v>
      </c>
      <c r="S782" s="8">
        <f t="shared" si="126"/>
        <v>33.900000000000006</v>
      </c>
      <c r="T782" s="8">
        <f t="shared" si="127"/>
        <v>23</v>
      </c>
      <c r="U782" s="7">
        <f t="shared" si="128"/>
        <v>24.816666666666666</v>
      </c>
      <c r="V782" s="7">
        <f t="shared" si="129"/>
        <v>24.362500000000001</v>
      </c>
    </row>
    <row r="783" spans="1:22" ht="13.5" x14ac:dyDescent="0.25">
      <c r="A783" s="3">
        <f>RSI!A783</f>
        <v>43446</v>
      </c>
      <c r="B783" s="2">
        <f>RSI!B783</f>
        <v>2.9565000000000001</v>
      </c>
      <c r="C783" s="2">
        <f>RSI!I783</f>
        <v>40.924934316330464</v>
      </c>
      <c r="D783" s="2">
        <f>MACD!E783</f>
        <v>0.19697932062637902</v>
      </c>
      <c r="E783" s="2">
        <f>MACD!F783</f>
        <v>0.14324863808277377</v>
      </c>
      <c r="F783" s="2">
        <f>'Moving Avg'!D783</f>
        <v>2.9486999999999997</v>
      </c>
      <c r="G783" s="2">
        <f>'Moving Avg'!F783</f>
        <v>3.1719849999999994</v>
      </c>
      <c r="H783" s="2">
        <f>'Moving Avg'!G783</f>
        <v>3.1938340000000016</v>
      </c>
      <c r="I783" s="2">
        <f>'Moving Avg'!H783</f>
        <v>3.8331535000000021</v>
      </c>
      <c r="J783" s="5" t="str">
        <f>OBV!F783</f>
        <v>BULLISH</v>
      </c>
      <c r="K783" s="5" t="str">
        <f>OBV!G783</f>
        <v>WEAK</v>
      </c>
      <c r="L783" s="5" t="str">
        <f>OBV!H783</f>
        <v>CONFIRMED BULLISH</v>
      </c>
      <c r="M783" s="7">
        <f t="shared" si="120"/>
        <v>25</v>
      </c>
      <c r="N783" s="7">
        <f t="shared" si="121"/>
        <v>0</v>
      </c>
      <c r="O783" s="7">
        <f t="shared" si="122"/>
        <v>0</v>
      </c>
      <c r="P783" s="7">
        <f t="shared" si="123"/>
        <v>67</v>
      </c>
      <c r="Q783" s="8">
        <f t="shared" si="124"/>
        <v>18.799999999999997</v>
      </c>
      <c r="R783" s="8">
        <f t="shared" si="125"/>
        <v>21.75</v>
      </c>
      <c r="S783" s="8">
        <f t="shared" si="126"/>
        <v>33.900000000000006</v>
      </c>
      <c r="T783" s="8">
        <f t="shared" si="127"/>
        <v>23</v>
      </c>
      <c r="U783" s="7">
        <f t="shared" si="128"/>
        <v>24.816666666666666</v>
      </c>
      <c r="V783" s="7">
        <f t="shared" si="129"/>
        <v>24.362500000000001</v>
      </c>
    </row>
    <row r="784" spans="1:22" ht="13.5" x14ac:dyDescent="0.25">
      <c r="A784" s="3">
        <f>RSI!A784</f>
        <v>43447</v>
      </c>
      <c r="B784" s="2">
        <f>RSI!B784</f>
        <v>2.9508999999999999</v>
      </c>
      <c r="C784" s="2">
        <f>RSI!I784</f>
        <v>40.713371502205398</v>
      </c>
      <c r="D784" s="2">
        <f>MACD!E784</f>
        <v>0.20601722709330383</v>
      </c>
      <c r="E784" s="2">
        <f>MACD!F784</f>
        <v>0.15580235588487978</v>
      </c>
      <c r="F784" s="2">
        <f>'Moving Avg'!D784</f>
        <v>2.9811000000000001</v>
      </c>
      <c r="G784" s="2">
        <f>'Moving Avg'!F784</f>
        <v>3.1504649999999996</v>
      </c>
      <c r="H784" s="2">
        <f>'Moving Avg'!G784</f>
        <v>3.1891380000000011</v>
      </c>
      <c r="I784" s="2">
        <f>'Moving Avg'!H784</f>
        <v>3.827285000000002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  <c r="M784" s="7">
        <f t="shared" si="120"/>
        <v>25</v>
      </c>
      <c r="N784" s="7">
        <f t="shared" si="121"/>
        <v>0</v>
      </c>
      <c r="O784" s="7">
        <f t="shared" si="122"/>
        <v>0</v>
      </c>
      <c r="P784" s="7">
        <f t="shared" si="123"/>
        <v>83.5</v>
      </c>
      <c r="Q784" s="8">
        <f t="shared" si="124"/>
        <v>21.274999999999999</v>
      </c>
      <c r="R784" s="8">
        <f t="shared" si="125"/>
        <v>25.875</v>
      </c>
      <c r="S784" s="8">
        <f t="shared" si="126"/>
        <v>41.325000000000003</v>
      </c>
      <c r="T784" s="8">
        <f t="shared" si="127"/>
        <v>27.125</v>
      </c>
      <c r="U784" s="7">
        <f t="shared" si="128"/>
        <v>29.491666666666664</v>
      </c>
      <c r="V784" s="7">
        <f t="shared" si="129"/>
        <v>28.9</v>
      </c>
    </row>
    <row r="785" spans="1:22" ht="13.5" x14ac:dyDescent="0.25">
      <c r="A785" s="3">
        <f>RSI!A785</f>
        <v>43448</v>
      </c>
      <c r="B785" s="2">
        <f>RSI!B785</f>
        <v>2.9565000000000001</v>
      </c>
      <c r="C785" s="2">
        <f>RSI!I785</f>
        <v>41.041604082378527</v>
      </c>
      <c r="D785" s="2">
        <f>MACD!E785</f>
        <v>0.19979658712188275</v>
      </c>
      <c r="E785" s="2">
        <f>MACD!F785</f>
        <v>0.16460120213228038</v>
      </c>
      <c r="F785" s="2">
        <f>'Moving Avg'!D785</f>
        <v>2.9811000000000005</v>
      </c>
      <c r="G785" s="2">
        <f>'Moving Avg'!F785</f>
        <v>3.129505</v>
      </c>
      <c r="H785" s="2">
        <f>'Moving Avg'!G785</f>
        <v>3.1845540000000003</v>
      </c>
      <c r="I785" s="2">
        <f>'Moving Avg'!H785</f>
        <v>3.8214445000000019</v>
      </c>
      <c r="J785" s="5" t="str">
        <f>OBV!F785</f>
        <v>BULLISH</v>
      </c>
      <c r="K785" s="5" t="str">
        <f>OBV!G785</f>
        <v>NEUTRAL</v>
      </c>
      <c r="L785" s="5" t="str">
        <f>OBV!H785</f>
        <v>NEUTRAL</v>
      </c>
      <c r="M785" s="7">
        <f t="shared" si="120"/>
        <v>25</v>
      </c>
      <c r="N785" s="7">
        <f t="shared" si="121"/>
        <v>0</v>
      </c>
      <c r="O785" s="7">
        <f t="shared" si="122"/>
        <v>0</v>
      </c>
      <c r="P785" s="7">
        <f t="shared" si="123"/>
        <v>49.5</v>
      </c>
      <c r="Q785" s="8">
        <f t="shared" si="124"/>
        <v>16.175000000000001</v>
      </c>
      <c r="R785" s="8">
        <f t="shared" si="125"/>
        <v>17.375</v>
      </c>
      <c r="S785" s="8">
        <f t="shared" si="126"/>
        <v>26.025000000000002</v>
      </c>
      <c r="T785" s="8">
        <f t="shared" si="127"/>
        <v>18.625</v>
      </c>
      <c r="U785" s="7">
        <f t="shared" si="128"/>
        <v>19.858333333333334</v>
      </c>
      <c r="V785" s="7">
        <f t="shared" si="129"/>
        <v>19.55</v>
      </c>
    </row>
    <row r="786" spans="1:22" ht="13.5" x14ac:dyDescent="0.25">
      <c r="A786" s="3">
        <f>RSI!A786</f>
        <v>43451</v>
      </c>
      <c r="B786" s="2">
        <f>RSI!B786</f>
        <v>2.9062000000000001</v>
      </c>
      <c r="C786" s="2">
        <f>RSI!I786</f>
        <v>38.955397940808432</v>
      </c>
      <c r="D786" s="2">
        <f>MACD!E786</f>
        <v>0.1778095149263601</v>
      </c>
      <c r="E786" s="2">
        <f>MACD!F786</f>
        <v>0.16724286469109634</v>
      </c>
      <c r="F786" s="2">
        <f>'Moving Avg'!D786</f>
        <v>2.9475600000000002</v>
      </c>
      <c r="G786" s="2">
        <f>'Moving Avg'!F786</f>
        <v>3.1074249999999997</v>
      </c>
      <c r="H786" s="2">
        <f>'Moving Avg'!G786</f>
        <v>3.181312000000001</v>
      </c>
      <c r="I786" s="2">
        <f>'Moving Avg'!H786</f>
        <v>3.8158555000000018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16.5</v>
      </c>
      <c r="Q786" s="8">
        <f t="shared" si="124"/>
        <v>11.225</v>
      </c>
      <c r="R786" s="8">
        <f t="shared" si="125"/>
        <v>9.125</v>
      </c>
      <c r="S786" s="8">
        <f t="shared" si="126"/>
        <v>11.175000000000001</v>
      </c>
      <c r="T786" s="8">
        <f t="shared" si="127"/>
        <v>10.375</v>
      </c>
      <c r="U786" s="7">
        <f t="shared" si="128"/>
        <v>10.508333333333335</v>
      </c>
      <c r="V786" s="7">
        <f t="shared" si="129"/>
        <v>10.475000000000001</v>
      </c>
    </row>
    <row r="787" spans="1:22" ht="13.5" x14ac:dyDescent="0.25">
      <c r="A787" s="3">
        <f>RSI!A787</f>
        <v>43452</v>
      </c>
      <c r="B787" s="2">
        <f>RSI!B787</f>
        <v>2.7776999999999998</v>
      </c>
      <c r="C787" s="2">
        <f>RSI!I787</f>
        <v>34.17599268239006</v>
      </c>
      <c r="D787" s="2">
        <f>MACD!E787</f>
        <v>0.14935571745207454</v>
      </c>
      <c r="E787" s="2">
        <f>MACD!F787</f>
        <v>0.163665435243292</v>
      </c>
      <c r="F787" s="2">
        <f>'Moving Avg'!D787</f>
        <v>2.9095599999999999</v>
      </c>
      <c r="G787" s="2">
        <f>'Moving Avg'!F787</f>
        <v>3.0828349999999998</v>
      </c>
      <c r="H787" s="2">
        <f>'Moving Avg'!G787</f>
        <v>3.1747180000000008</v>
      </c>
      <c r="I787" s="2">
        <f>'Moving Avg'!H787</f>
        <v>3.8101830000000017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45</v>
      </c>
      <c r="O787" s="7">
        <f t="shared" si="122"/>
        <v>0</v>
      </c>
      <c r="P787" s="7">
        <f t="shared" si="123"/>
        <v>16.5</v>
      </c>
      <c r="Q787" s="8">
        <f t="shared" si="124"/>
        <v>26.975000000000001</v>
      </c>
      <c r="R787" s="8">
        <f t="shared" si="125"/>
        <v>18.125</v>
      </c>
      <c r="S787" s="8">
        <f t="shared" si="126"/>
        <v>17.925000000000001</v>
      </c>
      <c r="T787" s="8">
        <f t="shared" si="127"/>
        <v>21.625</v>
      </c>
      <c r="U787" s="7">
        <f t="shared" si="128"/>
        <v>21.008333333333336</v>
      </c>
      <c r="V787" s="7">
        <f t="shared" si="129"/>
        <v>21.162500000000001</v>
      </c>
    </row>
    <row r="788" spans="1:22" ht="13.5" x14ac:dyDescent="0.25">
      <c r="A788" s="3">
        <f>RSI!A788</f>
        <v>43453</v>
      </c>
      <c r="B788" s="2">
        <f>RSI!B788</f>
        <v>2.6993999999999998</v>
      </c>
      <c r="C788" s="2">
        <f>RSI!I788</f>
        <v>31.629503126943945</v>
      </c>
      <c r="D788" s="2">
        <f>MACD!E788</f>
        <v>0.10720809017219768</v>
      </c>
      <c r="E788" s="2">
        <f>MACD!F788</f>
        <v>0.15237396622907312</v>
      </c>
      <c r="F788" s="2">
        <f>'Moving Avg'!D788</f>
        <v>2.8581400000000001</v>
      </c>
      <c r="G788" s="2">
        <f>'Moving Avg'!F788</f>
        <v>3.0523749999999996</v>
      </c>
      <c r="H788" s="2">
        <f>'Moving Avg'!G788</f>
        <v>3.1665580000000011</v>
      </c>
      <c r="I788" s="2">
        <f>'Moving Avg'!H788</f>
        <v>3.8041190000000014</v>
      </c>
      <c r="J788" s="5" t="str">
        <f>OBV!F788</f>
        <v>BEARISH</v>
      </c>
      <c r="K788" s="5" t="str">
        <f>OBV!G788</f>
        <v>NEUTRAL</v>
      </c>
      <c r="L788" s="5" t="str">
        <f>OBV!H788</f>
        <v>CONFIRMED BEARISH</v>
      </c>
      <c r="M788" s="7">
        <f t="shared" si="120"/>
        <v>25</v>
      </c>
      <c r="N788" s="7">
        <f t="shared" si="121"/>
        <v>100</v>
      </c>
      <c r="O788" s="7">
        <f t="shared" si="122"/>
        <v>0</v>
      </c>
      <c r="P788" s="7">
        <f t="shared" si="123"/>
        <v>16.5</v>
      </c>
      <c r="Q788" s="8">
        <f t="shared" si="124"/>
        <v>46.225000000000001</v>
      </c>
      <c r="R788" s="8">
        <f t="shared" si="125"/>
        <v>29.125</v>
      </c>
      <c r="S788" s="8">
        <f t="shared" si="126"/>
        <v>26.175000000000001</v>
      </c>
      <c r="T788" s="8">
        <f t="shared" si="127"/>
        <v>35.375</v>
      </c>
      <c r="U788" s="7">
        <f t="shared" si="128"/>
        <v>33.841666666666661</v>
      </c>
      <c r="V788" s="7">
        <f t="shared" si="129"/>
        <v>34.224999999999994</v>
      </c>
    </row>
    <row r="789" spans="1:22" ht="13.5" x14ac:dyDescent="0.25">
      <c r="A789" s="3">
        <f>RSI!A789</f>
        <v>43454</v>
      </c>
      <c r="B789" s="2">
        <f>RSI!B789</f>
        <v>2.6267999999999998</v>
      </c>
      <c r="C789" s="2">
        <f>RSI!I789</f>
        <v>29.439190217085482</v>
      </c>
      <c r="D789" s="2">
        <f>MACD!E789</f>
        <v>8.1755583440986879E-2</v>
      </c>
      <c r="E789" s="2">
        <f>MACD!F789</f>
        <v>0.13825028967145589</v>
      </c>
      <c r="F789" s="2">
        <f>'Moving Avg'!D789</f>
        <v>2.79332</v>
      </c>
      <c r="G789" s="2">
        <f>'Moving Avg'!F789</f>
        <v>3.012975</v>
      </c>
      <c r="H789" s="2">
        <f>'Moving Avg'!G789</f>
        <v>3.1578400000000006</v>
      </c>
      <c r="I789" s="2">
        <f>'Moving Avg'!H789</f>
        <v>3.7979710000000013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  <c r="M789" s="7">
        <f t="shared" si="120"/>
        <v>50</v>
      </c>
      <c r="N789" s="7">
        <f t="shared" si="121"/>
        <v>100</v>
      </c>
      <c r="O789" s="7">
        <f t="shared" si="122"/>
        <v>0</v>
      </c>
      <c r="P789" s="7">
        <f t="shared" si="123"/>
        <v>16.5</v>
      </c>
      <c r="Q789" s="8">
        <f t="shared" si="124"/>
        <v>54.975000000000001</v>
      </c>
      <c r="R789" s="8">
        <f t="shared" si="125"/>
        <v>34.125</v>
      </c>
      <c r="S789" s="8">
        <f t="shared" si="126"/>
        <v>29.925000000000001</v>
      </c>
      <c r="T789" s="8">
        <f t="shared" si="127"/>
        <v>41.625</v>
      </c>
      <c r="U789" s="7">
        <f t="shared" si="128"/>
        <v>39.674999999999997</v>
      </c>
      <c r="V789" s="7">
        <f t="shared" si="129"/>
        <v>40.162499999999994</v>
      </c>
    </row>
    <row r="790" spans="1:22" ht="13.5" x14ac:dyDescent="0.25">
      <c r="A790" s="3">
        <f>RSI!A790</f>
        <v>43455</v>
      </c>
      <c r="B790" s="2">
        <f>RSI!B790</f>
        <v>2.5206</v>
      </c>
      <c r="C790" s="2">
        <f>RSI!I790</f>
        <v>26.543545317125748</v>
      </c>
      <c r="D790" s="2">
        <f>MACD!E790</f>
        <v>9.6381048726323471E-2</v>
      </c>
      <c r="E790" s="2">
        <f>MACD!F790</f>
        <v>0.12987644148242941</v>
      </c>
      <c r="F790" s="2">
        <f>'Moving Avg'!D790</f>
        <v>2.7061399999999995</v>
      </c>
      <c r="G790" s="2">
        <f>'Moving Avg'!F790</f>
        <v>2.9741299999999997</v>
      </c>
      <c r="H790" s="2">
        <f>'Moving Avg'!G790</f>
        <v>3.1469980000000004</v>
      </c>
      <c r="I790" s="2">
        <f>'Moving Avg'!H790</f>
        <v>3.7910130000000009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  <c r="M790" s="7">
        <f t="shared" si="120"/>
        <v>50</v>
      </c>
      <c r="N790" s="7">
        <f t="shared" si="121"/>
        <v>100</v>
      </c>
      <c r="O790" s="7">
        <f t="shared" si="122"/>
        <v>0</v>
      </c>
      <c r="P790" s="7">
        <f t="shared" si="123"/>
        <v>33</v>
      </c>
      <c r="Q790" s="8">
        <f t="shared" si="124"/>
        <v>57.45</v>
      </c>
      <c r="R790" s="8">
        <f t="shared" si="125"/>
        <v>38.25</v>
      </c>
      <c r="S790" s="8">
        <f t="shared" si="126"/>
        <v>37.35</v>
      </c>
      <c r="T790" s="8">
        <f t="shared" si="127"/>
        <v>45.75</v>
      </c>
      <c r="U790" s="7">
        <f t="shared" si="128"/>
        <v>44.35</v>
      </c>
      <c r="V790" s="7">
        <f t="shared" si="129"/>
        <v>44.7</v>
      </c>
    </row>
    <row r="791" spans="1:22" ht="13.5" x14ac:dyDescent="0.25">
      <c r="A791" s="3">
        <f>RSI!A791</f>
        <v>43458</v>
      </c>
      <c r="B791" s="2">
        <f>RSI!B791</f>
        <v>2.5038</v>
      </c>
      <c r="C791" s="2">
        <f>RSI!I791</f>
        <v>26.106092950098386</v>
      </c>
      <c r="D791" s="2">
        <f>MACD!E791</f>
        <v>0.13101489134330979</v>
      </c>
      <c r="E791" s="2">
        <f>MACD!F791</f>
        <v>0.1301041314546055</v>
      </c>
      <c r="F791" s="2">
        <f>'Moving Avg'!D791</f>
        <v>2.6256599999999999</v>
      </c>
      <c r="G791" s="2">
        <f>'Moving Avg'!F791</f>
        <v>2.93221</v>
      </c>
      <c r="H791" s="2">
        <f>'Moving Avg'!G791</f>
        <v>3.136826000000001</v>
      </c>
      <c r="I791" s="2">
        <f>'Moving Avg'!H791</f>
        <v>3.7839710000000006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50</v>
      </c>
      <c r="N791" s="7">
        <f t="shared" si="121"/>
        <v>0</v>
      </c>
      <c r="O791" s="7">
        <f t="shared" si="122"/>
        <v>0</v>
      </c>
      <c r="P791" s="7">
        <f t="shared" si="123"/>
        <v>33</v>
      </c>
      <c r="Q791" s="8">
        <f t="shared" si="124"/>
        <v>22.45</v>
      </c>
      <c r="R791" s="8">
        <f t="shared" si="125"/>
        <v>18.25</v>
      </c>
      <c r="S791" s="8">
        <f t="shared" si="126"/>
        <v>22.35</v>
      </c>
      <c r="T791" s="8">
        <f t="shared" si="127"/>
        <v>20.75</v>
      </c>
      <c r="U791" s="7">
        <f t="shared" si="128"/>
        <v>21.016666666666669</v>
      </c>
      <c r="V791" s="7">
        <f t="shared" si="129"/>
        <v>20.950000000000003</v>
      </c>
    </row>
    <row r="792" spans="1:22" ht="13.5" x14ac:dyDescent="0.25">
      <c r="A792" s="3">
        <f>RSI!A792</f>
        <v>43459</v>
      </c>
      <c r="B792" s="2">
        <f>RSI!B792</f>
        <v>2.3753000000000002</v>
      </c>
      <c r="C792" s="2">
        <f>RSI!I792</f>
        <v>22.985707484770444</v>
      </c>
      <c r="D792" s="2">
        <f>MACD!E792</f>
        <v>0.15633354420455792</v>
      </c>
      <c r="E792" s="2">
        <f>MACD!F792</f>
        <v>0.13535001400459601</v>
      </c>
      <c r="F792" s="2">
        <f>'Moving Avg'!D792</f>
        <v>2.5451799999999998</v>
      </c>
      <c r="G792" s="2">
        <f>'Moving Avg'!F792</f>
        <v>2.8835850000000001</v>
      </c>
      <c r="H792" s="2">
        <f>'Moving Avg'!G792</f>
        <v>3.1222960000000004</v>
      </c>
      <c r="I792" s="2">
        <f>'Moving Avg'!H792</f>
        <v>3.7765655000000002</v>
      </c>
      <c r="J792" s="5" t="str">
        <f>OBV!F792</f>
        <v>BEARISH</v>
      </c>
      <c r="K792" s="5" t="str">
        <f>OBV!G792</f>
        <v>STRONG</v>
      </c>
      <c r="L792" s="5" t="str">
        <f>OBV!H792</f>
        <v>CONFIRMED BEARISH</v>
      </c>
      <c r="M792" s="7">
        <f t="shared" si="120"/>
        <v>50</v>
      </c>
      <c r="N792" s="7">
        <f t="shared" si="121"/>
        <v>0</v>
      </c>
      <c r="O792" s="7">
        <f t="shared" si="122"/>
        <v>0</v>
      </c>
      <c r="P792" s="7">
        <f t="shared" si="123"/>
        <v>33</v>
      </c>
      <c r="Q792" s="8">
        <f t="shared" si="124"/>
        <v>22.45</v>
      </c>
      <c r="R792" s="8">
        <f t="shared" si="125"/>
        <v>18.25</v>
      </c>
      <c r="S792" s="8">
        <f t="shared" si="126"/>
        <v>22.35</v>
      </c>
      <c r="T792" s="8">
        <f t="shared" si="127"/>
        <v>20.75</v>
      </c>
      <c r="U792" s="7">
        <f t="shared" si="128"/>
        <v>21.016666666666669</v>
      </c>
      <c r="V792" s="7">
        <f t="shared" si="129"/>
        <v>20.950000000000003</v>
      </c>
    </row>
    <row r="793" spans="1:22" ht="13.5" x14ac:dyDescent="0.25">
      <c r="A793" s="3">
        <f>RSI!A793</f>
        <v>43460</v>
      </c>
      <c r="B793" s="2">
        <f>RSI!B793</f>
        <v>2.4815</v>
      </c>
      <c r="C793" s="2">
        <f>RSI!I793</f>
        <v>30.390932424935414</v>
      </c>
      <c r="D793" s="2">
        <f>MACD!E793</f>
        <v>0.17154977030149521</v>
      </c>
      <c r="E793" s="2">
        <f>MACD!F793</f>
        <v>0.14258996526397585</v>
      </c>
      <c r="F793" s="2">
        <f>'Moving Avg'!D793</f>
        <v>2.5015999999999998</v>
      </c>
      <c r="G793" s="2">
        <f>'Moving Avg'!F793</f>
        <v>2.8425099999999999</v>
      </c>
      <c r="H793" s="2">
        <f>'Moving Avg'!G793</f>
        <v>3.1097780000000004</v>
      </c>
      <c r="I793" s="2">
        <f>'Moving Avg'!H793</f>
        <v>3.7688250000000001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0</v>
      </c>
      <c r="O793" s="7">
        <f t="shared" si="122"/>
        <v>0</v>
      </c>
      <c r="P793" s="7">
        <f t="shared" si="123"/>
        <v>16.5</v>
      </c>
      <c r="Q793" s="8">
        <f t="shared" si="124"/>
        <v>11.225</v>
      </c>
      <c r="R793" s="8">
        <f t="shared" si="125"/>
        <v>9.125</v>
      </c>
      <c r="S793" s="8">
        <f t="shared" si="126"/>
        <v>11.175000000000001</v>
      </c>
      <c r="T793" s="8">
        <f t="shared" si="127"/>
        <v>10.375</v>
      </c>
      <c r="U793" s="7">
        <f t="shared" si="128"/>
        <v>10.508333333333335</v>
      </c>
      <c r="V793" s="7">
        <f t="shared" si="129"/>
        <v>10.475000000000001</v>
      </c>
    </row>
    <row r="794" spans="1:22" ht="13.5" x14ac:dyDescent="0.25">
      <c r="A794" s="3">
        <f>RSI!A794</f>
        <v>43461</v>
      </c>
      <c r="B794" s="2">
        <f>RSI!B794</f>
        <v>2.6324000000000001</v>
      </c>
      <c r="C794" s="2">
        <f>RSI!I794</f>
        <v>39.319207738404231</v>
      </c>
      <c r="D794" s="2">
        <f>MACD!E794</f>
        <v>0.17489012100078805</v>
      </c>
      <c r="E794" s="2">
        <f>MACD!F794</f>
        <v>0.14904999641133831</v>
      </c>
      <c r="F794" s="2">
        <f>'Moving Avg'!D794</f>
        <v>2.5027200000000001</v>
      </c>
      <c r="G794" s="2">
        <f>'Moving Avg'!F794</f>
        <v>2.8087</v>
      </c>
      <c r="H794" s="2">
        <f>'Moving Avg'!G794</f>
        <v>3.1007240000000009</v>
      </c>
      <c r="I794" s="2">
        <f>'Moving Avg'!H794</f>
        <v>3.7606374999999996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  <c r="M794" s="7">
        <f t="shared" si="120"/>
        <v>25</v>
      </c>
      <c r="N794" s="7">
        <f t="shared" si="121"/>
        <v>0</v>
      </c>
      <c r="O794" s="7">
        <f t="shared" si="122"/>
        <v>0</v>
      </c>
      <c r="P794" s="7">
        <f t="shared" si="123"/>
        <v>83.5</v>
      </c>
      <c r="Q794" s="8">
        <f t="shared" si="124"/>
        <v>21.274999999999999</v>
      </c>
      <c r="R794" s="8">
        <f t="shared" si="125"/>
        <v>25.875</v>
      </c>
      <c r="S794" s="8">
        <f t="shared" si="126"/>
        <v>41.325000000000003</v>
      </c>
      <c r="T794" s="8">
        <f t="shared" si="127"/>
        <v>27.125</v>
      </c>
      <c r="U794" s="7">
        <f t="shared" si="128"/>
        <v>29.491666666666664</v>
      </c>
      <c r="V794" s="7">
        <f t="shared" si="129"/>
        <v>28.9</v>
      </c>
    </row>
    <row r="795" spans="1:22" ht="13.5" x14ac:dyDescent="0.25">
      <c r="A795" s="3">
        <f>RSI!A795</f>
        <v>43462</v>
      </c>
      <c r="B795" s="2">
        <f>RSI!B795</f>
        <v>2.7721</v>
      </c>
      <c r="C795" s="2">
        <f>RSI!I795</f>
        <v>46.199121216958183</v>
      </c>
      <c r="D795" s="2">
        <f>MACD!E795</f>
        <v>0.16965717501304534</v>
      </c>
      <c r="E795" s="2">
        <f>MACD!F795</f>
        <v>0.15317143213167972</v>
      </c>
      <c r="F795" s="2">
        <f>'Moving Avg'!D795</f>
        <v>2.5530200000000001</v>
      </c>
      <c r="G795" s="2">
        <f>'Moving Avg'!F795</f>
        <v>2.7866249999999999</v>
      </c>
      <c r="H795" s="2">
        <f>'Moving Avg'!G795</f>
        <v>3.0953580000000005</v>
      </c>
      <c r="I795" s="2">
        <f>'Moving Avg'!H795</f>
        <v>3.7522539999999993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  <c r="M795" s="7">
        <f t="shared" si="120"/>
        <v>25</v>
      </c>
      <c r="N795" s="7">
        <f t="shared" si="121"/>
        <v>0</v>
      </c>
      <c r="O795" s="7">
        <f t="shared" si="122"/>
        <v>0</v>
      </c>
      <c r="P795" s="7">
        <f t="shared" si="123"/>
        <v>67</v>
      </c>
      <c r="Q795" s="8">
        <f t="shared" si="124"/>
        <v>18.799999999999997</v>
      </c>
      <c r="R795" s="8">
        <f t="shared" si="125"/>
        <v>21.75</v>
      </c>
      <c r="S795" s="8">
        <f t="shared" si="126"/>
        <v>33.900000000000006</v>
      </c>
      <c r="T795" s="8">
        <f t="shared" si="127"/>
        <v>23</v>
      </c>
      <c r="U795" s="7">
        <f t="shared" si="128"/>
        <v>24.816666666666666</v>
      </c>
      <c r="V795" s="7">
        <f t="shared" si="129"/>
        <v>24.362500000000001</v>
      </c>
    </row>
    <row r="796" spans="1:22" ht="13.5" x14ac:dyDescent="0.25">
      <c r="A796" s="3">
        <f>RSI!A796</f>
        <v>43465</v>
      </c>
      <c r="B796" s="2">
        <f>RSI!B796</f>
        <v>2.9285999999999999</v>
      </c>
      <c r="C796" s="2">
        <f>RSI!I796</f>
        <v>52.672721563700193</v>
      </c>
      <c r="D796" s="2">
        <f>MACD!E796</f>
        <v>0.14639424382591892</v>
      </c>
      <c r="E796" s="2">
        <f>MACD!F796</f>
        <v>0.15181599447052757</v>
      </c>
      <c r="F796" s="2">
        <f>'Moving Avg'!D796</f>
        <v>2.6379799999999998</v>
      </c>
      <c r="G796" s="2">
        <f>'Moving Avg'!F796</f>
        <v>2.7793600000000001</v>
      </c>
      <c r="H796" s="2">
        <f>'Moving Avg'!G796</f>
        <v>3.0930100000000005</v>
      </c>
      <c r="I796" s="2">
        <f>'Moving Avg'!H796</f>
        <v>3.7454634999999992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  <c r="M796" s="7">
        <f t="shared" si="120"/>
        <v>25</v>
      </c>
      <c r="N796" s="7">
        <f t="shared" si="121"/>
        <v>45</v>
      </c>
      <c r="O796" s="7">
        <f t="shared" si="122"/>
        <v>0</v>
      </c>
      <c r="P796" s="7">
        <f t="shared" si="123"/>
        <v>67</v>
      </c>
      <c r="Q796" s="8">
        <f t="shared" si="124"/>
        <v>34.549999999999997</v>
      </c>
      <c r="R796" s="8">
        <f t="shared" si="125"/>
        <v>30.75</v>
      </c>
      <c r="S796" s="8">
        <f t="shared" si="126"/>
        <v>40.650000000000006</v>
      </c>
      <c r="T796" s="8">
        <f t="shared" si="127"/>
        <v>34.25</v>
      </c>
      <c r="U796" s="7">
        <f t="shared" si="128"/>
        <v>35.31666666666667</v>
      </c>
      <c r="V796" s="7">
        <f t="shared" si="129"/>
        <v>35.049999999999997</v>
      </c>
    </row>
    <row r="797" spans="1:22" ht="13.5" x14ac:dyDescent="0.25">
      <c r="A797" s="3">
        <f>RSI!A797</f>
        <v>43467</v>
      </c>
      <c r="B797" s="2">
        <f>RSI!B797</f>
        <v>2.9901</v>
      </c>
      <c r="C797" s="2">
        <f>RSI!I797</f>
        <v>54.965928190581494</v>
      </c>
      <c r="D797" s="2">
        <f>MACD!E797</f>
        <v>0.10191993313713388</v>
      </c>
      <c r="E797" s="2">
        <f>MACD!F797</f>
        <v>0.14183678220384885</v>
      </c>
      <c r="F797" s="2">
        <f>'Moving Avg'!D797</f>
        <v>2.7609400000000002</v>
      </c>
      <c r="G797" s="2">
        <f>'Moving Avg'!F797</f>
        <v>2.7818750000000003</v>
      </c>
      <c r="H797" s="2">
        <f>'Moving Avg'!G797</f>
        <v>3.0934580000000005</v>
      </c>
      <c r="I797" s="2">
        <f>'Moving Avg'!H797</f>
        <v>3.738840999999999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  <c r="M797" s="7">
        <f t="shared" si="120"/>
        <v>25</v>
      </c>
      <c r="N797" s="7">
        <f t="shared" si="121"/>
        <v>100</v>
      </c>
      <c r="O797" s="7">
        <f t="shared" si="122"/>
        <v>0</v>
      </c>
      <c r="P797" s="7">
        <f t="shared" si="123"/>
        <v>67</v>
      </c>
      <c r="Q797" s="8">
        <f t="shared" si="124"/>
        <v>53.8</v>
      </c>
      <c r="R797" s="8">
        <f t="shared" si="125"/>
        <v>41.75</v>
      </c>
      <c r="S797" s="8">
        <f t="shared" si="126"/>
        <v>48.900000000000006</v>
      </c>
      <c r="T797" s="8">
        <f t="shared" si="127"/>
        <v>48</v>
      </c>
      <c r="U797" s="7">
        <f t="shared" si="128"/>
        <v>48.15</v>
      </c>
      <c r="V797" s="7">
        <f t="shared" si="129"/>
        <v>48.112499999999997</v>
      </c>
    </row>
    <row r="798" spans="1:22" ht="13.5" x14ac:dyDescent="0.25">
      <c r="A798" s="3">
        <f>RSI!A798</f>
        <v>43468</v>
      </c>
      <c r="B798" s="2">
        <f>RSI!B798</f>
        <v>2.8279999999999998</v>
      </c>
      <c r="C798" s="2">
        <f>RSI!I798</f>
        <v>48.320060256810059</v>
      </c>
      <c r="D798" s="2">
        <f>MACD!E798</f>
        <v>6.3454647746921999E-2</v>
      </c>
      <c r="E798" s="2">
        <f>MACD!F798</f>
        <v>0.12616035531246347</v>
      </c>
      <c r="F798" s="2">
        <f>'Moving Avg'!D798</f>
        <v>2.8302399999999999</v>
      </c>
      <c r="G798" s="2">
        <f>'Moving Avg'!F798</f>
        <v>2.7846699999999998</v>
      </c>
      <c r="H798" s="2">
        <f>'Moving Avg'!G798</f>
        <v>3.0906640000000003</v>
      </c>
      <c r="I798" s="2">
        <f>'Moving Avg'!H798</f>
        <v>3.7304574999999995</v>
      </c>
      <c r="J798" s="5" t="str">
        <f>OBV!F798</f>
        <v>BULLISH</v>
      </c>
      <c r="K798" s="5" t="str">
        <f>OBV!G798</f>
        <v>WEAK</v>
      </c>
      <c r="L798" s="5" t="str">
        <f>OBV!H798</f>
        <v>CONFIRMED BULLISH</v>
      </c>
      <c r="M798" s="7">
        <f t="shared" si="120"/>
        <v>25</v>
      </c>
      <c r="N798" s="7">
        <f t="shared" si="121"/>
        <v>100</v>
      </c>
      <c r="O798" s="7">
        <f t="shared" si="122"/>
        <v>0</v>
      </c>
      <c r="P798" s="7">
        <f t="shared" si="123"/>
        <v>67</v>
      </c>
      <c r="Q798" s="8">
        <f t="shared" si="124"/>
        <v>53.8</v>
      </c>
      <c r="R798" s="8">
        <f t="shared" si="125"/>
        <v>41.75</v>
      </c>
      <c r="S798" s="8">
        <f t="shared" si="126"/>
        <v>48.900000000000006</v>
      </c>
      <c r="T798" s="8">
        <f t="shared" si="127"/>
        <v>48</v>
      </c>
      <c r="U798" s="7">
        <f t="shared" si="128"/>
        <v>48.15</v>
      </c>
      <c r="V798" s="7">
        <f t="shared" si="129"/>
        <v>48.112499999999997</v>
      </c>
    </row>
    <row r="799" spans="1:22" ht="13.5" x14ac:dyDescent="0.25">
      <c r="A799" s="3">
        <f>RSI!A799</f>
        <v>43469</v>
      </c>
      <c r="B799" s="2">
        <f>RSI!B799</f>
        <v>2.7050000000000001</v>
      </c>
      <c r="C799" s="2">
        <f>RSI!I799</f>
        <v>43.975227942323578</v>
      </c>
      <c r="D799" s="2">
        <f>MACD!E799</f>
        <v>2.9071251526706199E-2</v>
      </c>
      <c r="E799" s="2">
        <f>MACD!F799</f>
        <v>0.10674253455531203</v>
      </c>
      <c r="F799" s="2">
        <f>'Moving Avg'!D799</f>
        <v>2.84476</v>
      </c>
      <c r="G799" s="2">
        <f>'Moving Avg'!F799</f>
        <v>2.780475</v>
      </c>
      <c r="H799" s="2">
        <f>'Moving Avg'!G799</f>
        <v>3.0887640000000003</v>
      </c>
      <c r="I799" s="2">
        <f>'Moving Avg'!H799</f>
        <v>3.7214034999999992</v>
      </c>
      <c r="J799" s="5" t="str">
        <f>OBV!F799</f>
        <v>BULLISH</v>
      </c>
      <c r="K799" s="5" t="str">
        <f>OBV!G799</f>
        <v>WEAK</v>
      </c>
      <c r="L799" s="5" t="str">
        <f>OBV!H799</f>
        <v>CONFIRMED BULLISH</v>
      </c>
      <c r="M799" s="7">
        <f t="shared" si="120"/>
        <v>25</v>
      </c>
      <c r="N799" s="7">
        <f t="shared" si="121"/>
        <v>100</v>
      </c>
      <c r="O799" s="7">
        <f t="shared" si="122"/>
        <v>0</v>
      </c>
      <c r="P799" s="7">
        <f t="shared" si="123"/>
        <v>67</v>
      </c>
      <c r="Q799" s="8">
        <f t="shared" si="124"/>
        <v>53.8</v>
      </c>
      <c r="R799" s="8">
        <f t="shared" si="125"/>
        <v>41.75</v>
      </c>
      <c r="S799" s="8">
        <f t="shared" si="126"/>
        <v>48.900000000000006</v>
      </c>
      <c r="T799" s="8">
        <f t="shared" si="127"/>
        <v>48</v>
      </c>
      <c r="U799" s="7">
        <f t="shared" si="128"/>
        <v>48.15</v>
      </c>
      <c r="V799" s="7">
        <f t="shared" si="129"/>
        <v>48.112499999999997</v>
      </c>
    </row>
    <row r="800" spans="1:22" ht="13.5" x14ac:dyDescent="0.25">
      <c r="A800" s="3">
        <f>RSI!A800</f>
        <v>43472</v>
      </c>
      <c r="B800" s="2">
        <f>RSI!B800</f>
        <v>2.5876999999999999</v>
      </c>
      <c r="C800" s="2">
        <f>RSI!I800</f>
        <v>40.257560085649374</v>
      </c>
      <c r="D800" s="2">
        <f>MACD!E800</f>
        <v>-6.7393438199214728E-3</v>
      </c>
      <c r="E800" s="2">
        <f>MACD!F800</f>
        <v>8.4046158880265343E-2</v>
      </c>
      <c r="F800" s="2">
        <f>'Moving Avg'!D800</f>
        <v>2.8078799999999999</v>
      </c>
      <c r="G800" s="2">
        <f>'Moving Avg'!F800</f>
        <v>2.762035</v>
      </c>
      <c r="H800" s="2">
        <f>'Moving Avg'!G800</f>
        <v>3.0823940000000012</v>
      </c>
      <c r="I800" s="2">
        <f>'Moving Avg'!H800</f>
        <v>3.7122659999999992</v>
      </c>
      <c r="J800" s="5" t="str">
        <f>OBV!F800</f>
        <v>BULLISH</v>
      </c>
      <c r="K800" s="5" t="str">
        <f>OBV!G800</f>
        <v>WEAK</v>
      </c>
      <c r="L800" s="5" t="str">
        <f>OBV!H800</f>
        <v>BULLISH DIVERGENCE</v>
      </c>
      <c r="M800" s="7">
        <f t="shared" si="120"/>
        <v>25</v>
      </c>
      <c r="N800" s="7">
        <f t="shared" si="121"/>
        <v>100</v>
      </c>
      <c r="O800" s="7">
        <f t="shared" si="122"/>
        <v>0</v>
      </c>
      <c r="P800" s="7">
        <f t="shared" si="123"/>
        <v>50</v>
      </c>
      <c r="Q800" s="8">
        <f t="shared" si="124"/>
        <v>51.25</v>
      </c>
      <c r="R800" s="8">
        <f t="shared" si="125"/>
        <v>37.5</v>
      </c>
      <c r="S800" s="8">
        <f t="shared" si="126"/>
        <v>41.25</v>
      </c>
      <c r="T800" s="8">
        <f t="shared" si="127"/>
        <v>43.75</v>
      </c>
      <c r="U800" s="7">
        <f t="shared" si="128"/>
        <v>43.333333333333336</v>
      </c>
      <c r="V800" s="7">
        <f t="shared" si="129"/>
        <v>43.4375</v>
      </c>
    </row>
    <row r="801" spans="1:22" ht="13.5" x14ac:dyDescent="0.25">
      <c r="A801" s="3">
        <f>RSI!A801</f>
        <v>43473</v>
      </c>
      <c r="B801" s="2">
        <f>RSI!B801</f>
        <v>2.4759000000000002</v>
      </c>
      <c r="C801" s="2">
        <f>RSI!I801</f>
        <v>37.0431664118437</v>
      </c>
      <c r="D801" s="2">
        <f>MACD!E801</f>
        <v>-2.9787082694687328E-2</v>
      </c>
      <c r="E801" s="2">
        <f>MACD!F801</f>
        <v>6.1279510565274815E-2</v>
      </c>
      <c r="F801" s="2">
        <f>'Moving Avg'!D801</f>
        <v>2.7173400000000001</v>
      </c>
      <c r="G801" s="2">
        <f>'Moving Avg'!F801</f>
        <v>2.732135</v>
      </c>
      <c r="H801" s="2">
        <f>'Moving Avg'!G801</f>
        <v>3.0721100000000008</v>
      </c>
      <c r="I801" s="2">
        <f>'Moving Avg'!H801</f>
        <v>3.7029884999999996</v>
      </c>
      <c r="J801" s="5" t="str">
        <f>OBV!F801</f>
        <v>BULLISH</v>
      </c>
      <c r="K801" s="5" t="str">
        <f>OBV!G801</f>
        <v>NEUTRAL</v>
      </c>
      <c r="L801" s="5" t="str">
        <f>OBV!H801</f>
        <v>BULLISH DIVERGENCE</v>
      </c>
      <c r="M801" s="7">
        <f t="shared" si="120"/>
        <v>25</v>
      </c>
      <c r="N801" s="7">
        <f t="shared" si="121"/>
        <v>100</v>
      </c>
      <c r="O801" s="7">
        <f t="shared" si="122"/>
        <v>0</v>
      </c>
      <c r="P801" s="7">
        <f t="shared" si="123"/>
        <v>66.5</v>
      </c>
      <c r="Q801" s="8">
        <f t="shared" si="124"/>
        <v>53.725000000000001</v>
      </c>
      <c r="R801" s="8">
        <f t="shared" si="125"/>
        <v>41.625</v>
      </c>
      <c r="S801" s="8">
        <f t="shared" si="126"/>
        <v>48.674999999999997</v>
      </c>
      <c r="T801" s="8">
        <f t="shared" si="127"/>
        <v>47.875</v>
      </c>
      <c r="U801" s="7">
        <f t="shared" si="128"/>
        <v>48.008333333333326</v>
      </c>
      <c r="V801" s="7">
        <f t="shared" si="129"/>
        <v>47.974999999999994</v>
      </c>
    </row>
    <row r="802" spans="1:22" ht="13.5" x14ac:dyDescent="0.25">
      <c r="A802" s="3">
        <f>RSI!A802</f>
        <v>43474</v>
      </c>
      <c r="B802" s="2">
        <f>RSI!B802</f>
        <v>2.4087999999999998</v>
      </c>
      <c r="C802" s="2">
        <f>RSI!I802</f>
        <v>35.22526119098525</v>
      </c>
      <c r="D802" s="2">
        <f>MACD!E802</f>
        <v>-6.1985885714009203E-2</v>
      </c>
      <c r="E802" s="2">
        <f>MACD!F802</f>
        <v>3.6626431309418013E-2</v>
      </c>
      <c r="F802" s="2">
        <f>'Moving Avg'!D802</f>
        <v>2.6010799999999996</v>
      </c>
      <c r="G802" s="2">
        <f>'Moving Avg'!F802</f>
        <v>2.7041899999999996</v>
      </c>
      <c r="H802" s="2">
        <f>'Moving Avg'!G802</f>
        <v>3.0569080000000004</v>
      </c>
      <c r="I802" s="2">
        <f>'Moving Avg'!H802</f>
        <v>3.6933754999999997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100</v>
      </c>
      <c r="O802" s="7">
        <f t="shared" si="122"/>
        <v>0</v>
      </c>
      <c r="P802" s="7">
        <f t="shared" si="123"/>
        <v>16.5</v>
      </c>
      <c r="Q802" s="8">
        <f t="shared" si="124"/>
        <v>46.225000000000001</v>
      </c>
      <c r="R802" s="8">
        <f t="shared" si="125"/>
        <v>29.125</v>
      </c>
      <c r="S802" s="8">
        <f t="shared" si="126"/>
        <v>26.175000000000001</v>
      </c>
      <c r="T802" s="8">
        <f t="shared" si="127"/>
        <v>35.375</v>
      </c>
      <c r="U802" s="7">
        <f t="shared" si="128"/>
        <v>33.841666666666661</v>
      </c>
      <c r="V802" s="7">
        <f t="shared" si="129"/>
        <v>34.224999999999994</v>
      </c>
    </row>
    <row r="803" spans="1:22" ht="13.5" x14ac:dyDescent="0.25">
      <c r="A803" s="3">
        <f>RSI!A803</f>
        <v>43475</v>
      </c>
      <c r="B803" s="2">
        <f>RSI!B803</f>
        <v>2.4647000000000001</v>
      </c>
      <c r="C803" s="2">
        <f>RSI!I803</f>
        <v>37.956944103022806</v>
      </c>
      <c r="D803" s="2">
        <f>MACD!E803</f>
        <v>-7.469052186061198E-2</v>
      </c>
      <c r="E803" s="2">
        <f>MACD!F803</f>
        <v>1.4363040675412015E-2</v>
      </c>
      <c r="F803" s="2">
        <f>'Moving Avg'!D803</f>
        <v>2.5284200000000001</v>
      </c>
      <c r="G803" s="2">
        <f>'Moving Avg'!F803</f>
        <v>2.6795999999999998</v>
      </c>
      <c r="H803" s="2">
        <f>'Moving Avg'!G803</f>
        <v>3.0415940000000008</v>
      </c>
      <c r="I803" s="2">
        <f>'Moving Avg'!H803</f>
        <v>3.6834829999999994</v>
      </c>
      <c r="J803" s="5" t="str">
        <f>OBV!F803</f>
        <v>BEARISH</v>
      </c>
      <c r="K803" s="5" t="str">
        <f>OBV!G803</f>
        <v>NEUTRAL</v>
      </c>
      <c r="L803" s="5" t="str">
        <f>OBV!H803</f>
        <v>CONFIRMED BEARISH</v>
      </c>
      <c r="M803" s="7">
        <f t="shared" si="120"/>
        <v>25</v>
      </c>
      <c r="N803" s="7">
        <f t="shared" si="121"/>
        <v>100</v>
      </c>
      <c r="O803" s="7">
        <f t="shared" si="122"/>
        <v>0</v>
      </c>
      <c r="P803" s="7">
        <f t="shared" si="123"/>
        <v>16.5</v>
      </c>
      <c r="Q803" s="8">
        <f t="shared" si="124"/>
        <v>46.225000000000001</v>
      </c>
      <c r="R803" s="8">
        <f t="shared" si="125"/>
        <v>29.125</v>
      </c>
      <c r="S803" s="8">
        <f t="shared" si="126"/>
        <v>26.175000000000001</v>
      </c>
      <c r="T803" s="8">
        <f t="shared" si="127"/>
        <v>35.375</v>
      </c>
      <c r="U803" s="7">
        <f t="shared" si="128"/>
        <v>33.841666666666661</v>
      </c>
      <c r="V803" s="7">
        <f t="shared" si="129"/>
        <v>34.224999999999994</v>
      </c>
    </row>
    <row r="804" spans="1:22" ht="13.5" x14ac:dyDescent="0.25">
      <c r="A804" s="3">
        <f>RSI!A804</f>
        <v>43476</v>
      </c>
      <c r="B804" s="2">
        <f>RSI!B804</f>
        <v>2.4144000000000001</v>
      </c>
      <c r="C804" s="2">
        <f>RSI!I804</f>
        <v>36.466685071472995</v>
      </c>
      <c r="D804" s="2">
        <f>MACD!E804</f>
        <v>-5.6660359048285258E-2</v>
      </c>
      <c r="E804" s="2">
        <f>MACD!F804</f>
        <v>1.583607306725604E-4</v>
      </c>
      <c r="F804" s="2">
        <f>'Moving Avg'!D804</f>
        <v>2.4703000000000004</v>
      </c>
      <c r="G804" s="2">
        <f>'Moving Avg'!F804</f>
        <v>2.6527750000000001</v>
      </c>
      <c r="H804" s="2">
        <f>'Moving Avg'!G804</f>
        <v>3.0239320000000003</v>
      </c>
      <c r="I804" s="2">
        <f>'Moving Avg'!H804</f>
        <v>3.6725844999999993</v>
      </c>
      <c r="J804" s="5" t="str">
        <f>OBV!F804</f>
        <v>BEARISH</v>
      </c>
      <c r="K804" s="5" t="str">
        <f>OBV!G804</f>
        <v>NEUTRAL</v>
      </c>
      <c r="L804" s="5" t="str">
        <f>OBV!H804</f>
        <v>CONFIRMED BEARISH</v>
      </c>
      <c r="M804" s="7">
        <f t="shared" si="120"/>
        <v>25</v>
      </c>
      <c r="N804" s="7">
        <f t="shared" si="121"/>
        <v>100</v>
      </c>
      <c r="O804" s="7">
        <f t="shared" si="122"/>
        <v>0</v>
      </c>
      <c r="P804" s="7">
        <f t="shared" si="123"/>
        <v>16.5</v>
      </c>
      <c r="Q804" s="8">
        <f t="shared" si="124"/>
        <v>46.225000000000001</v>
      </c>
      <c r="R804" s="8">
        <f t="shared" si="125"/>
        <v>29.125</v>
      </c>
      <c r="S804" s="8">
        <f t="shared" si="126"/>
        <v>26.175000000000001</v>
      </c>
      <c r="T804" s="8">
        <f t="shared" si="127"/>
        <v>35.375</v>
      </c>
      <c r="U804" s="7">
        <f t="shared" si="128"/>
        <v>33.841666666666661</v>
      </c>
      <c r="V804" s="7">
        <f t="shared" si="129"/>
        <v>34.224999999999994</v>
      </c>
    </row>
    <row r="805" spans="1:22" ht="13.5" x14ac:dyDescent="0.25">
      <c r="A805" s="3">
        <f>RSI!A805</f>
        <v>43480</v>
      </c>
      <c r="B805" s="2">
        <f>RSI!B805</f>
        <v>2.3473000000000002</v>
      </c>
      <c r="C805" s="2">
        <f>RSI!I805</f>
        <v>34.519640027197866</v>
      </c>
      <c r="D805" s="2">
        <f>MACD!E805</f>
        <v>-1.2941452468276715E-2</v>
      </c>
      <c r="E805" s="2">
        <f>MACD!F805</f>
        <v>-2.4616019091172948E-3</v>
      </c>
      <c r="F805" s="2">
        <f>'Moving Avg'!D805</f>
        <v>2.4222200000000003</v>
      </c>
      <c r="G805" s="2">
        <f>'Moving Avg'!F805</f>
        <v>2.622315</v>
      </c>
      <c r="H805" s="2">
        <f>'Moving Avg'!G805</f>
        <v>3.0018000000000002</v>
      </c>
      <c r="I805" s="2">
        <f>'Moving Avg'!H805</f>
        <v>3.6603444999999994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  <c r="M805" s="7">
        <f t="shared" si="120"/>
        <v>25</v>
      </c>
      <c r="N805" s="7">
        <f t="shared" si="121"/>
        <v>45</v>
      </c>
      <c r="O805" s="7">
        <f t="shared" si="122"/>
        <v>0</v>
      </c>
      <c r="P805" s="7">
        <f t="shared" si="123"/>
        <v>33</v>
      </c>
      <c r="Q805" s="8">
        <f t="shared" si="124"/>
        <v>29.45</v>
      </c>
      <c r="R805" s="8">
        <f t="shared" si="125"/>
        <v>22.25</v>
      </c>
      <c r="S805" s="8">
        <f t="shared" si="126"/>
        <v>25.35</v>
      </c>
      <c r="T805" s="8">
        <f t="shared" si="127"/>
        <v>25.75</v>
      </c>
      <c r="U805" s="7">
        <f t="shared" si="128"/>
        <v>25.683333333333337</v>
      </c>
      <c r="V805" s="7">
        <f t="shared" si="129"/>
        <v>25.700000000000003</v>
      </c>
    </row>
    <row r="806" spans="1:22" ht="13.5" x14ac:dyDescent="0.25">
      <c r="A806" s="3">
        <f>RSI!A806</f>
        <v>43481</v>
      </c>
      <c r="B806" s="2">
        <f>RSI!B806</f>
        <v>2.4815</v>
      </c>
      <c r="C806" s="2">
        <f>RSI!I806</f>
        <v>41.273171654577709</v>
      </c>
      <c r="D806" s="2">
        <f>MACD!E806</f>
        <v>4.043594103421766E-2</v>
      </c>
      <c r="E806" s="2">
        <f>MACD!F806</f>
        <v>6.1179066795496962E-3</v>
      </c>
      <c r="F806" s="2">
        <f>'Moving Avg'!D806</f>
        <v>2.4233400000000005</v>
      </c>
      <c r="G806" s="2">
        <f>'Moving Avg'!F806</f>
        <v>2.6010800000000001</v>
      </c>
      <c r="H806" s="2">
        <f>'Moving Avg'!G806</f>
        <v>2.9782159999999998</v>
      </c>
      <c r="I806" s="2">
        <f>'Moving Avg'!H806</f>
        <v>3.6495579999999994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  <c r="M806" s="7">
        <f t="shared" si="120"/>
        <v>25</v>
      </c>
      <c r="N806" s="7">
        <f t="shared" si="121"/>
        <v>0</v>
      </c>
      <c r="O806" s="7">
        <f t="shared" si="122"/>
        <v>0</v>
      </c>
      <c r="P806" s="7">
        <f t="shared" si="123"/>
        <v>16.5</v>
      </c>
      <c r="Q806" s="8">
        <f t="shared" si="124"/>
        <v>11.225</v>
      </c>
      <c r="R806" s="8">
        <f t="shared" si="125"/>
        <v>9.125</v>
      </c>
      <c r="S806" s="8">
        <f t="shared" si="126"/>
        <v>11.175000000000001</v>
      </c>
      <c r="T806" s="8">
        <f t="shared" si="127"/>
        <v>10.375</v>
      </c>
      <c r="U806" s="7">
        <f t="shared" si="128"/>
        <v>10.508333333333335</v>
      </c>
      <c r="V806" s="7">
        <f t="shared" si="129"/>
        <v>10.475000000000001</v>
      </c>
    </row>
    <row r="807" spans="1:22" ht="13.5" x14ac:dyDescent="0.25">
      <c r="A807" s="3">
        <f>RSI!A807</f>
        <v>43482</v>
      </c>
      <c r="B807" s="2">
        <f>RSI!B807</f>
        <v>2.3473000000000002</v>
      </c>
      <c r="C807" s="2">
        <f>RSI!I807</f>
        <v>37.147162315657951</v>
      </c>
      <c r="D807" s="2">
        <f>MACD!E807</f>
        <v>0.10629246368108136</v>
      </c>
      <c r="E807" s="2">
        <f>MACD!F807</f>
        <v>2.6152818079856029E-2</v>
      </c>
      <c r="F807" s="2">
        <f>'Moving Avg'!D807</f>
        <v>2.4110400000000003</v>
      </c>
      <c r="G807" s="2">
        <f>'Moving Avg'!F807</f>
        <v>2.5795599999999999</v>
      </c>
      <c r="H807" s="2">
        <f>'Moving Avg'!G807</f>
        <v>2.9489299999999998</v>
      </c>
      <c r="I807" s="2">
        <f>'Moving Avg'!H807</f>
        <v>3.6375414999999993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  <c r="M807" s="7">
        <f t="shared" si="120"/>
        <v>25</v>
      </c>
      <c r="N807" s="7">
        <f t="shared" si="121"/>
        <v>0</v>
      </c>
      <c r="O807" s="7">
        <f t="shared" si="122"/>
        <v>0</v>
      </c>
      <c r="P807" s="7">
        <f t="shared" si="123"/>
        <v>16.5</v>
      </c>
      <c r="Q807" s="8">
        <f t="shared" si="124"/>
        <v>11.225</v>
      </c>
      <c r="R807" s="8">
        <f t="shared" si="125"/>
        <v>9.125</v>
      </c>
      <c r="S807" s="8">
        <f t="shared" si="126"/>
        <v>11.175000000000001</v>
      </c>
      <c r="T807" s="8">
        <f t="shared" si="127"/>
        <v>10.375</v>
      </c>
      <c r="U807" s="7">
        <f t="shared" si="128"/>
        <v>10.508333333333335</v>
      </c>
      <c r="V807" s="7">
        <f t="shared" si="129"/>
        <v>10.475000000000001</v>
      </c>
    </row>
    <row r="808" spans="1:22" ht="13.5" x14ac:dyDescent="0.25">
      <c r="A808" s="3">
        <f>RSI!A808</f>
        <v>43483</v>
      </c>
      <c r="B808" s="2">
        <f>RSI!B808</f>
        <v>2.4032</v>
      </c>
      <c r="C808" s="2">
        <f>RSI!I808</f>
        <v>39.844775587694564</v>
      </c>
      <c r="D808" s="2">
        <f>MACD!E808</f>
        <v>0.13492429807755713</v>
      </c>
      <c r="E808" s="2">
        <f>MACD!F808</f>
        <v>4.7907114079396254E-2</v>
      </c>
      <c r="F808" s="2">
        <f>'Moving Avg'!D808</f>
        <v>2.3987400000000001</v>
      </c>
      <c r="G808" s="2">
        <f>'Moving Avg'!F808</f>
        <v>2.5647499999999996</v>
      </c>
      <c r="H808" s="2">
        <f>'Moving Avg'!G808</f>
        <v>2.9229959999999995</v>
      </c>
      <c r="I808" s="2">
        <f>'Moving Avg'!H808</f>
        <v>3.6258044999999992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0</v>
      </c>
      <c r="P808" s="7">
        <f t="shared" si="123"/>
        <v>16.5</v>
      </c>
      <c r="Q808" s="8">
        <f t="shared" si="124"/>
        <v>11.225</v>
      </c>
      <c r="R808" s="8">
        <f t="shared" si="125"/>
        <v>9.125</v>
      </c>
      <c r="S808" s="8">
        <f t="shared" si="126"/>
        <v>11.175000000000001</v>
      </c>
      <c r="T808" s="8">
        <f t="shared" si="127"/>
        <v>10.375</v>
      </c>
      <c r="U808" s="7">
        <f t="shared" si="128"/>
        <v>10.508333333333335</v>
      </c>
      <c r="V808" s="7">
        <f t="shared" si="129"/>
        <v>10.475000000000001</v>
      </c>
    </row>
    <row r="809" spans="1:22" ht="13.5" x14ac:dyDescent="0.25">
      <c r="A809" s="3">
        <f>RSI!A809</f>
        <v>43486</v>
      </c>
      <c r="B809" s="2">
        <f>RSI!B809</f>
        <v>2.3976000000000002</v>
      </c>
      <c r="C809" s="2">
        <f>RSI!I809</f>
        <v>39.661129879012563</v>
      </c>
      <c r="D809" s="2">
        <f>MACD!E809</f>
        <v>0.14215181165795787</v>
      </c>
      <c r="E809" s="2">
        <f>MACD!F809</f>
        <v>6.6756053595108583E-2</v>
      </c>
      <c r="F809" s="2">
        <f>'Moving Avg'!D809</f>
        <v>2.3953800000000003</v>
      </c>
      <c r="G809" s="2">
        <f>'Moving Avg'!F809</f>
        <v>2.5532899999999996</v>
      </c>
      <c r="H809" s="2">
        <f>'Moving Avg'!G809</f>
        <v>2.9001919999999997</v>
      </c>
      <c r="I809" s="2">
        <f>'Moving Avg'!H809</f>
        <v>3.6144590000000001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0</v>
      </c>
      <c r="O809" s="7">
        <f t="shared" si="122"/>
        <v>0</v>
      </c>
      <c r="P809" s="7">
        <f t="shared" si="123"/>
        <v>16.5</v>
      </c>
      <c r="Q809" s="8">
        <f t="shared" si="124"/>
        <v>11.225</v>
      </c>
      <c r="R809" s="8">
        <f t="shared" si="125"/>
        <v>9.125</v>
      </c>
      <c r="S809" s="8">
        <f t="shared" si="126"/>
        <v>11.175000000000001</v>
      </c>
      <c r="T809" s="8">
        <f t="shared" si="127"/>
        <v>10.375</v>
      </c>
      <c r="U809" s="7">
        <f t="shared" si="128"/>
        <v>10.508333333333335</v>
      </c>
      <c r="V809" s="7">
        <f t="shared" si="129"/>
        <v>10.475000000000001</v>
      </c>
    </row>
    <row r="810" spans="1:22" ht="13.5" x14ac:dyDescent="0.25">
      <c r="A810" s="3">
        <f>RSI!A810</f>
        <v>43487</v>
      </c>
      <c r="B810" s="2">
        <f>RSI!B810</f>
        <v>2.3976000000000002</v>
      </c>
      <c r="C810" s="2">
        <f>RSI!I810</f>
        <v>39.661129879012577</v>
      </c>
      <c r="D810" s="2">
        <f>MACD!E810</f>
        <v>0.13165140991430713</v>
      </c>
      <c r="E810" s="2">
        <f>MACD!F810</f>
        <v>7.9735124858948292E-2</v>
      </c>
      <c r="F810" s="2">
        <f>'Moving Avg'!D810</f>
        <v>2.40544</v>
      </c>
      <c r="G810" s="2">
        <f>'Moving Avg'!F810</f>
        <v>2.5471399999999988</v>
      </c>
      <c r="H810" s="2">
        <f>'Moving Avg'!G810</f>
        <v>2.8777239999999993</v>
      </c>
      <c r="I810" s="2">
        <f>'Moving Avg'!H810</f>
        <v>3.602722</v>
      </c>
      <c r="J810" s="5" t="str">
        <f>OBV!F810</f>
        <v>BEARISH</v>
      </c>
      <c r="K810" s="5" t="str">
        <f>OBV!G810</f>
        <v>NEUTRAL</v>
      </c>
      <c r="L810" s="5" t="str">
        <f>OBV!H810</f>
        <v>BEARISH DIVERGENCE</v>
      </c>
      <c r="M810" s="7">
        <f t="shared" si="120"/>
        <v>25</v>
      </c>
      <c r="N810" s="7">
        <f t="shared" si="121"/>
        <v>0</v>
      </c>
      <c r="O810" s="7">
        <f t="shared" si="122"/>
        <v>0</v>
      </c>
      <c r="P810" s="7">
        <f t="shared" si="123"/>
        <v>16.5</v>
      </c>
      <c r="Q810" s="8">
        <f t="shared" si="124"/>
        <v>11.225</v>
      </c>
      <c r="R810" s="8">
        <f t="shared" si="125"/>
        <v>9.125</v>
      </c>
      <c r="S810" s="8">
        <f t="shared" si="126"/>
        <v>11.175000000000001</v>
      </c>
      <c r="T810" s="8">
        <f t="shared" si="127"/>
        <v>10.375</v>
      </c>
      <c r="U810" s="7">
        <f t="shared" si="128"/>
        <v>10.508333333333335</v>
      </c>
      <c r="V810" s="7">
        <f t="shared" si="129"/>
        <v>10.475000000000001</v>
      </c>
    </row>
    <row r="811" spans="1:22" ht="13.5" x14ac:dyDescent="0.25">
      <c r="A811" s="3">
        <f>RSI!A811</f>
        <v>43488</v>
      </c>
      <c r="B811" s="2">
        <f>RSI!B811</f>
        <v>2.3081999999999998</v>
      </c>
      <c r="C811" s="2">
        <f>RSI!I811</f>
        <v>36.542746923017525</v>
      </c>
      <c r="D811" s="2">
        <f>MACD!E811</f>
        <v>0.11351290245230894</v>
      </c>
      <c r="E811" s="2">
        <f>MACD!F811</f>
        <v>8.6490680377620421E-2</v>
      </c>
      <c r="F811" s="2">
        <f>'Moving Avg'!D811</f>
        <v>2.3707800000000003</v>
      </c>
      <c r="G811" s="2">
        <f>'Moving Avg'!F811</f>
        <v>2.5373599999999987</v>
      </c>
      <c r="H811" s="2">
        <f>'Moving Avg'!G811</f>
        <v>2.8555919999999997</v>
      </c>
      <c r="I811" s="2">
        <f>'Moving Avg'!H811</f>
        <v>3.5910690000000005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16.5</v>
      </c>
      <c r="Q811" s="8">
        <f t="shared" si="124"/>
        <v>11.225</v>
      </c>
      <c r="R811" s="8">
        <f t="shared" si="125"/>
        <v>9.125</v>
      </c>
      <c r="S811" s="8">
        <f t="shared" si="126"/>
        <v>11.175000000000001</v>
      </c>
      <c r="T811" s="8">
        <f t="shared" si="127"/>
        <v>10.375</v>
      </c>
      <c r="U811" s="7">
        <f t="shared" si="128"/>
        <v>10.508333333333335</v>
      </c>
      <c r="V811" s="7">
        <f t="shared" si="129"/>
        <v>10.475000000000001</v>
      </c>
    </row>
    <row r="812" spans="1:22" ht="13.5" x14ac:dyDescent="0.25">
      <c r="A812" s="3">
        <f>RSI!A812</f>
        <v>43489</v>
      </c>
      <c r="B812" s="2">
        <f>RSI!B812</f>
        <v>2.2412000000000001</v>
      </c>
      <c r="C812" s="2">
        <f>RSI!I812</f>
        <v>34.362191229817512</v>
      </c>
      <c r="D812" s="2">
        <f>MACD!E812</f>
        <v>9.455922392849514E-2</v>
      </c>
      <c r="E812" s="2">
        <f>MACD!F812</f>
        <v>8.8104389087795373E-2</v>
      </c>
      <c r="F812" s="2">
        <f>'Moving Avg'!D812</f>
        <v>2.3495600000000003</v>
      </c>
      <c r="G812" s="2">
        <f>'Moving Avg'!F812</f>
        <v>2.530654999999999</v>
      </c>
      <c r="H812" s="2">
        <f>'Moving Avg'!G812</f>
        <v>2.8334600000000001</v>
      </c>
      <c r="I812" s="2">
        <f>'Moving Avg'!H812</f>
        <v>3.5790810000000008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  <c r="M812" s="7">
        <f t="shared" si="120"/>
        <v>25</v>
      </c>
      <c r="N812" s="7">
        <f t="shared" si="121"/>
        <v>0</v>
      </c>
      <c r="O812" s="7">
        <f t="shared" si="122"/>
        <v>0</v>
      </c>
      <c r="P812" s="7">
        <f t="shared" si="123"/>
        <v>16.5</v>
      </c>
      <c r="Q812" s="8">
        <f t="shared" si="124"/>
        <v>11.225</v>
      </c>
      <c r="R812" s="8">
        <f t="shared" si="125"/>
        <v>9.125</v>
      </c>
      <c r="S812" s="8">
        <f t="shared" si="126"/>
        <v>11.175000000000001</v>
      </c>
      <c r="T812" s="8">
        <f t="shared" si="127"/>
        <v>10.375</v>
      </c>
      <c r="U812" s="7">
        <f t="shared" si="128"/>
        <v>10.508333333333335</v>
      </c>
      <c r="V812" s="7">
        <f t="shared" si="129"/>
        <v>10.475000000000001</v>
      </c>
    </row>
    <row r="813" spans="1:22" ht="13.5" x14ac:dyDescent="0.25">
      <c r="A813" s="3">
        <f>RSI!A813</f>
        <v>43490</v>
      </c>
      <c r="B813" s="2">
        <f>RSI!B813</f>
        <v>2.2635000000000001</v>
      </c>
      <c r="C813" s="2">
        <f>RSI!I813</f>
        <v>35.736688364618487</v>
      </c>
      <c r="D813" s="2">
        <f>MACD!E813</f>
        <v>8.7489997461934088E-2</v>
      </c>
      <c r="E813" s="2">
        <f>MACD!F813</f>
        <v>8.7981510762623116E-2</v>
      </c>
      <c r="F813" s="2">
        <f>'Moving Avg'!D813</f>
        <v>2.3216200000000002</v>
      </c>
      <c r="G813" s="2">
        <f>'Moving Avg'!F813</f>
        <v>2.5197549999999991</v>
      </c>
      <c r="H813" s="2">
        <f>'Moving Avg'!G813</f>
        <v>2.8126699999999998</v>
      </c>
      <c r="I813" s="2">
        <f>'Moving Avg'!H813</f>
        <v>3.566841000000001</v>
      </c>
      <c r="J813" s="5" t="str">
        <f>OBV!F813</f>
        <v>BULLISH</v>
      </c>
      <c r="K813" s="5" t="str">
        <f>OBV!G813</f>
        <v>NEUTRAL</v>
      </c>
      <c r="L813" s="5" t="str">
        <f>OBV!H813</f>
        <v>BULLISH DIVERGENCE</v>
      </c>
      <c r="M813" s="7">
        <f t="shared" si="120"/>
        <v>25</v>
      </c>
      <c r="N813" s="7">
        <f t="shared" si="121"/>
        <v>45</v>
      </c>
      <c r="O813" s="7">
        <f t="shared" si="122"/>
        <v>0</v>
      </c>
      <c r="P813" s="7">
        <f t="shared" si="123"/>
        <v>66.5</v>
      </c>
      <c r="Q813" s="8">
        <f t="shared" si="124"/>
        <v>34.475000000000001</v>
      </c>
      <c r="R813" s="8">
        <f t="shared" si="125"/>
        <v>30.625</v>
      </c>
      <c r="S813" s="8">
        <f t="shared" si="126"/>
        <v>40.424999999999997</v>
      </c>
      <c r="T813" s="8">
        <f t="shared" si="127"/>
        <v>34.125</v>
      </c>
      <c r="U813" s="7">
        <f t="shared" si="128"/>
        <v>35.174999999999997</v>
      </c>
      <c r="V813" s="7">
        <f t="shared" si="129"/>
        <v>34.912499999999994</v>
      </c>
    </row>
    <row r="814" spans="1:22" ht="13.5" x14ac:dyDescent="0.25">
      <c r="A814" s="3">
        <f>RSI!A814</f>
        <v>43493</v>
      </c>
      <c r="B814" s="2">
        <f>RSI!B814</f>
        <v>2.2635000000000001</v>
      </c>
      <c r="C814" s="2">
        <f>RSI!I814</f>
        <v>35.736688364618487</v>
      </c>
      <c r="D814" s="2">
        <f>MACD!E814</f>
        <v>7.5508808663780069E-2</v>
      </c>
      <c r="E814" s="2">
        <f>MACD!F814</f>
        <v>8.5486970342854504E-2</v>
      </c>
      <c r="F814" s="2">
        <f>'Moving Avg'!D814</f>
        <v>2.2948</v>
      </c>
      <c r="G814" s="2">
        <f>'Moving Avg'!F814</f>
        <v>2.5013099999999993</v>
      </c>
      <c r="H814" s="2">
        <f>'Moving Avg'!G814</f>
        <v>2.7903139999999995</v>
      </c>
      <c r="I814" s="2">
        <f>'Moving Avg'!H814</f>
        <v>3.5547410000000008</v>
      </c>
      <c r="J814" s="5" t="str">
        <f>OBV!F814</f>
        <v>BULLISH</v>
      </c>
      <c r="K814" s="5" t="str">
        <f>OBV!G814</f>
        <v>NEUTRAL</v>
      </c>
      <c r="L814" s="5" t="str">
        <f>OBV!H814</f>
        <v>BULLISH DIVERGENCE</v>
      </c>
      <c r="M814" s="7">
        <f t="shared" si="120"/>
        <v>25</v>
      </c>
      <c r="N814" s="7">
        <f t="shared" si="121"/>
        <v>45</v>
      </c>
      <c r="O814" s="7">
        <f t="shared" si="122"/>
        <v>0</v>
      </c>
      <c r="P814" s="7">
        <f t="shared" si="123"/>
        <v>66.5</v>
      </c>
      <c r="Q814" s="8">
        <f t="shared" si="124"/>
        <v>34.475000000000001</v>
      </c>
      <c r="R814" s="8">
        <f t="shared" si="125"/>
        <v>30.625</v>
      </c>
      <c r="S814" s="8">
        <f t="shared" si="126"/>
        <v>40.424999999999997</v>
      </c>
      <c r="T814" s="8">
        <f t="shared" si="127"/>
        <v>34.125</v>
      </c>
      <c r="U814" s="7">
        <f t="shared" si="128"/>
        <v>35.174999999999997</v>
      </c>
      <c r="V814" s="7">
        <f t="shared" si="129"/>
        <v>34.912499999999994</v>
      </c>
    </row>
    <row r="815" spans="1:22" ht="13.5" x14ac:dyDescent="0.25">
      <c r="A815" s="3">
        <f>RSI!A815</f>
        <v>43494</v>
      </c>
      <c r="B815" s="2">
        <f>RSI!B815</f>
        <v>2.3306</v>
      </c>
      <c r="C815" s="2">
        <f>RSI!I815</f>
        <v>40.113010386225682</v>
      </c>
      <c r="D815" s="2">
        <f>MACD!E815</f>
        <v>5.1687548965354324E-2</v>
      </c>
      <c r="E815" s="2">
        <f>MACD!F815</f>
        <v>7.8727086067354471E-2</v>
      </c>
      <c r="F815" s="2">
        <f>'Moving Avg'!D815</f>
        <v>2.2814000000000005</v>
      </c>
      <c r="G815" s="2">
        <f>'Moving Avg'!F815</f>
        <v>2.4792349999999996</v>
      </c>
      <c r="H815" s="2">
        <f>'Moving Avg'!G815</f>
        <v>2.7694119999999991</v>
      </c>
      <c r="I815" s="2">
        <f>'Moving Avg'!H815</f>
        <v>3.5429205000000006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100</v>
      </c>
      <c r="O815" s="7">
        <f t="shared" si="122"/>
        <v>0</v>
      </c>
      <c r="P815" s="7">
        <f t="shared" si="123"/>
        <v>66.5</v>
      </c>
      <c r="Q815" s="8">
        <f t="shared" si="124"/>
        <v>53.725000000000001</v>
      </c>
      <c r="R815" s="8">
        <f t="shared" si="125"/>
        <v>41.625</v>
      </c>
      <c r="S815" s="8">
        <f t="shared" si="126"/>
        <v>48.674999999999997</v>
      </c>
      <c r="T815" s="8">
        <f t="shared" si="127"/>
        <v>47.875</v>
      </c>
      <c r="U815" s="7">
        <f t="shared" si="128"/>
        <v>48.008333333333326</v>
      </c>
      <c r="V815" s="7">
        <f t="shared" si="129"/>
        <v>47.974999999999994</v>
      </c>
    </row>
    <row r="816" spans="1:22" ht="13.5" x14ac:dyDescent="0.25">
      <c r="A816" s="3">
        <f>RSI!A816</f>
        <v>43495</v>
      </c>
      <c r="B816" s="2">
        <f>RSI!B816</f>
        <v>2.1964000000000001</v>
      </c>
      <c r="C816" s="2">
        <f>RSI!I816</f>
        <v>34.981973316247917</v>
      </c>
      <c r="D816" s="2">
        <f>MACD!E816</f>
        <v>6.3212344939916676E-2</v>
      </c>
      <c r="E816" s="2">
        <f>MACD!F816</f>
        <v>7.5624137841866917E-2</v>
      </c>
      <c r="F816" s="2">
        <f>'Moving Avg'!D816</f>
        <v>2.2590400000000002</v>
      </c>
      <c r="G816" s="2">
        <f>'Moving Avg'!F816</f>
        <v>2.4426249999999996</v>
      </c>
      <c r="H816" s="2">
        <f>'Moving Avg'!G816</f>
        <v>2.7463839999999995</v>
      </c>
      <c r="I816" s="2">
        <f>'Moving Avg'!H816</f>
        <v>3.5304850000000005</v>
      </c>
      <c r="J816" s="5" t="str">
        <f>OBV!F816</f>
        <v>BULLISH</v>
      </c>
      <c r="K816" s="5" t="str">
        <f>OBV!G816</f>
        <v>NEUTRAL</v>
      </c>
      <c r="L816" s="5" t="str">
        <f>OBV!H816</f>
        <v>BULLISH DIVERGENCE</v>
      </c>
      <c r="M816" s="7">
        <f t="shared" si="120"/>
        <v>25</v>
      </c>
      <c r="N816" s="7">
        <f t="shared" si="121"/>
        <v>45</v>
      </c>
      <c r="O816" s="7">
        <f t="shared" si="122"/>
        <v>0</v>
      </c>
      <c r="P816" s="7">
        <f t="shared" si="123"/>
        <v>66.5</v>
      </c>
      <c r="Q816" s="8">
        <f t="shared" si="124"/>
        <v>34.475000000000001</v>
      </c>
      <c r="R816" s="8">
        <f t="shared" si="125"/>
        <v>30.625</v>
      </c>
      <c r="S816" s="8">
        <f t="shared" si="126"/>
        <v>40.424999999999997</v>
      </c>
      <c r="T816" s="8">
        <f t="shared" si="127"/>
        <v>34.125</v>
      </c>
      <c r="U816" s="7">
        <f t="shared" si="128"/>
        <v>35.174999999999997</v>
      </c>
      <c r="V816" s="7">
        <f t="shared" si="129"/>
        <v>34.912499999999994</v>
      </c>
    </row>
    <row r="817" spans="1:22" ht="13.5" x14ac:dyDescent="0.25">
      <c r="A817" s="3">
        <f>RSI!A817</f>
        <v>43496</v>
      </c>
      <c r="B817" s="2">
        <f>RSI!B817</f>
        <v>2.2915000000000001</v>
      </c>
      <c r="C817" s="2">
        <f>RSI!I817</f>
        <v>40.764463534518022</v>
      </c>
      <c r="D817" s="2">
        <f>MACD!E817</f>
        <v>4.707977945058639E-2</v>
      </c>
      <c r="E817" s="2">
        <f>MACD!F817</f>
        <v>6.9915266163610809E-2</v>
      </c>
      <c r="F817" s="2">
        <f>'Moving Avg'!D817</f>
        <v>2.2691000000000003</v>
      </c>
      <c r="G817" s="2">
        <f>'Moving Avg'!F817</f>
        <v>2.4076949999999995</v>
      </c>
      <c r="H817" s="2">
        <f>'Moving Avg'!G817</f>
        <v>2.7268240000000001</v>
      </c>
      <c r="I817" s="2">
        <f>'Moving Avg'!H817</f>
        <v>3.5195590000000014</v>
      </c>
      <c r="J817" s="5" t="str">
        <f>OBV!F817</f>
        <v>BULLISH</v>
      </c>
      <c r="K817" s="5" t="str">
        <f>OBV!G817</f>
        <v>NEUTRAL</v>
      </c>
      <c r="L817" s="5" t="str">
        <f>OBV!H817</f>
        <v>CONFIRMED BULLISH</v>
      </c>
      <c r="M817" s="7">
        <f t="shared" si="120"/>
        <v>25</v>
      </c>
      <c r="N817" s="7">
        <f t="shared" si="121"/>
        <v>100</v>
      </c>
      <c r="O817" s="7">
        <f t="shared" si="122"/>
        <v>0</v>
      </c>
      <c r="P817" s="7">
        <f t="shared" si="123"/>
        <v>83.5</v>
      </c>
      <c r="Q817" s="8">
        <f t="shared" si="124"/>
        <v>56.274999999999999</v>
      </c>
      <c r="R817" s="8">
        <f t="shared" si="125"/>
        <v>45.875</v>
      </c>
      <c r="S817" s="8">
        <f t="shared" si="126"/>
        <v>56.325000000000003</v>
      </c>
      <c r="T817" s="8">
        <f t="shared" si="127"/>
        <v>52.125</v>
      </c>
      <c r="U817" s="7">
        <f t="shared" si="128"/>
        <v>52.82500000000001</v>
      </c>
      <c r="V817" s="7">
        <f t="shared" si="129"/>
        <v>52.650000000000006</v>
      </c>
    </row>
    <row r="818" spans="1:22" ht="13.5" x14ac:dyDescent="0.25">
      <c r="A818" s="3">
        <f>RSI!A818</f>
        <v>43497</v>
      </c>
      <c r="B818" s="2">
        <f>RSI!B818</f>
        <v>2.4256000000000002</v>
      </c>
      <c r="C818" s="2">
        <f>RSI!I818</f>
        <v>47.812677538930835</v>
      </c>
      <c r="D818" s="2">
        <f>MACD!E818</f>
        <v>3.3206347463782482E-2</v>
      </c>
      <c r="E818" s="2">
        <f>MACD!F818</f>
        <v>6.2573482423645146E-2</v>
      </c>
      <c r="F818" s="2">
        <f>'Moving Avg'!D818</f>
        <v>2.30152</v>
      </c>
      <c r="G818" s="2">
        <f>'Moving Avg'!F818</f>
        <v>2.387575</v>
      </c>
      <c r="H818" s="2">
        <f>'Moving Avg'!G818</f>
        <v>2.7091639999999995</v>
      </c>
      <c r="I818" s="2">
        <f>'Moving Avg'!H818</f>
        <v>3.5090520000000014</v>
      </c>
      <c r="J818" s="5" t="str">
        <f>OBV!F818</f>
        <v>BULLISH</v>
      </c>
      <c r="K818" s="5" t="str">
        <f>OBV!G818</f>
        <v>NEUTRAL</v>
      </c>
      <c r="L818" s="5" t="str">
        <f>OBV!H818</f>
        <v>CONFIRMED BULLISH</v>
      </c>
      <c r="M818" s="7">
        <f t="shared" si="120"/>
        <v>25</v>
      </c>
      <c r="N818" s="7">
        <f t="shared" si="121"/>
        <v>100</v>
      </c>
      <c r="O818" s="7">
        <f t="shared" si="122"/>
        <v>0</v>
      </c>
      <c r="P818" s="7">
        <f t="shared" si="123"/>
        <v>83.5</v>
      </c>
      <c r="Q818" s="8">
        <f t="shared" si="124"/>
        <v>56.274999999999999</v>
      </c>
      <c r="R818" s="8">
        <f t="shared" si="125"/>
        <v>45.875</v>
      </c>
      <c r="S818" s="8">
        <f t="shared" si="126"/>
        <v>56.325000000000003</v>
      </c>
      <c r="T818" s="8">
        <f t="shared" si="127"/>
        <v>52.125</v>
      </c>
      <c r="U818" s="7">
        <f t="shared" si="128"/>
        <v>52.82500000000001</v>
      </c>
      <c r="V818" s="7">
        <f t="shared" si="129"/>
        <v>52.650000000000006</v>
      </c>
    </row>
    <row r="819" spans="1:22" ht="13.5" x14ac:dyDescent="0.25">
      <c r="A819" s="3">
        <f>RSI!A819</f>
        <v>43500</v>
      </c>
      <c r="B819" s="2">
        <f>RSI!B819</f>
        <v>2.5318000000000001</v>
      </c>
      <c r="C819" s="2">
        <f>RSI!I819</f>
        <v>52.620693270821008</v>
      </c>
      <c r="D819" s="2">
        <f>MACD!E819</f>
        <v>1.2974953770830577E-2</v>
      </c>
      <c r="E819" s="2">
        <f>MACD!F819</f>
        <v>5.2653776693082237E-2</v>
      </c>
      <c r="F819" s="2">
        <f>'Moving Avg'!D819</f>
        <v>2.3551799999999998</v>
      </c>
      <c r="G819" s="2">
        <f>'Moving Avg'!F819</f>
        <v>2.3789150000000001</v>
      </c>
      <c r="H819" s="2">
        <f>'Moving Avg'!G819</f>
        <v>2.6915040000000001</v>
      </c>
      <c r="I819" s="2">
        <f>'Moving Avg'!H819</f>
        <v>3.499187500000001</v>
      </c>
      <c r="J819" s="5" t="str">
        <f>OBV!F819</f>
        <v>BULLISH</v>
      </c>
      <c r="K819" s="5" t="str">
        <f>OBV!G819</f>
        <v>WEAK</v>
      </c>
      <c r="L819" s="5" t="str">
        <f>OBV!H819</f>
        <v>CONFIRMED BULLISH</v>
      </c>
      <c r="M819" s="7">
        <f t="shared" si="120"/>
        <v>25</v>
      </c>
      <c r="N819" s="7">
        <f t="shared" si="121"/>
        <v>100</v>
      </c>
      <c r="O819" s="7">
        <f t="shared" si="122"/>
        <v>0</v>
      </c>
      <c r="P819" s="7">
        <f t="shared" si="123"/>
        <v>67</v>
      </c>
      <c r="Q819" s="8">
        <f t="shared" si="124"/>
        <v>53.8</v>
      </c>
      <c r="R819" s="8">
        <f t="shared" si="125"/>
        <v>41.75</v>
      </c>
      <c r="S819" s="8">
        <f t="shared" si="126"/>
        <v>48.900000000000006</v>
      </c>
      <c r="T819" s="8">
        <f t="shared" si="127"/>
        <v>48</v>
      </c>
      <c r="U819" s="7">
        <f t="shared" si="128"/>
        <v>48.15</v>
      </c>
      <c r="V819" s="7">
        <f t="shared" si="129"/>
        <v>48.112499999999997</v>
      </c>
    </row>
    <row r="820" spans="1:22" ht="13.5" x14ac:dyDescent="0.25">
      <c r="A820" s="3">
        <f>RSI!A820</f>
        <v>43501</v>
      </c>
      <c r="B820" s="2">
        <f>RSI!B820</f>
        <v>2.42</v>
      </c>
      <c r="C820" s="2">
        <f>RSI!I820</f>
        <v>47.644309428241222</v>
      </c>
      <c r="D820" s="2">
        <f>MACD!E820</f>
        <v>3.7284207775396538E-3</v>
      </c>
      <c r="E820" s="2">
        <f>MACD!F820</f>
        <v>4.2868705509973723E-2</v>
      </c>
      <c r="F820" s="2">
        <f>'Moving Avg'!D820</f>
        <v>2.3730599999999997</v>
      </c>
      <c r="G820" s="2">
        <f>'Moving Avg'!F820</f>
        <v>2.3705299999999996</v>
      </c>
      <c r="H820" s="2">
        <f>'Moving Avg'!G820</f>
        <v>2.6739539999999993</v>
      </c>
      <c r="I820" s="2">
        <f>'Moving Avg'!H820</f>
        <v>3.4892115000000015</v>
      </c>
      <c r="J820" s="5" t="str">
        <f>OBV!F820</f>
        <v>BULLISH</v>
      </c>
      <c r="K820" s="5" t="str">
        <f>OBV!G820</f>
        <v>WEAK</v>
      </c>
      <c r="L820" s="5" t="str">
        <f>OBV!H820</f>
        <v>CONFIRMED BULLISH</v>
      </c>
      <c r="M820" s="7">
        <f t="shared" si="120"/>
        <v>25</v>
      </c>
      <c r="N820" s="7">
        <f t="shared" si="121"/>
        <v>100</v>
      </c>
      <c r="O820" s="7">
        <f t="shared" si="122"/>
        <v>0</v>
      </c>
      <c r="P820" s="7">
        <f t="shared" si="123"/>
        <v>67</v>
      </c>
      <c r="Q820" s="8">
        <f t="shared" si="124"/>
        <v>53.8</v>
      </c>
      <c r="R820" s="8">
        <f t="shared" si="125"/>
        <v>41.75</v>
      </c>
      <c r="S820" s="8">
        <f t="shared" si="126"/>
        <v>48.900000000000006</v>
      </c>
      <c r="T820" s="8">
        <f t="shared" si="127"/>
        <v>48</v>
      </c>
      <c r="U820" s="7">
        <f t="shared" si="128"/>
        <v>48.15</v>
      </c>
      <c r="V820" s="7">
        <f t="shared" si="129"/>
        <v>48.112499999999997</v>
      </c>
    </row>
    <row r="821" spans="1:22" ht="13.5" x14ac:dyDescent="0.25">
      <c r="A821" s="3">
        <f>RSI!A821</f>
        <v>43502</v>
      </c>
      <c r="B821" s="2">
        <f>RSI!B821</f>
        <v>2.4256000000000002</v>
      </c>
      <c r="C821" s="2">
        <f>RSI!I821</f>
        <v>47.910040435000148</v>
      </c>
      <c r="D821" s="2">
        <f>MACD!E821</f>
        <v>-1.798243465341498E-2</v>
      </c>
      <c r="E821" s="2">
        <f>MACD!F821</f>
        <v>3.0698477477295986E-2</v>
      </c>
      <c r="F821" s="2">
        <f>'Moving Avg'!D821</f>
        <v>2.4188999999999998</v>
      </c>
      <c r="G821" s="2">
        <f>'Moving Avg'!F821</f>
        <v>2.3680150000000002</v>
      </c>
      <c r="H821" s="2">
        <f>'Moving Avg'!G821</f>
        <v>2.6556219999999997</v>
      </c>
      <c r="I821" s="2">
        <f>'Moving Avg'!H821</f>
        <v>3.4795425000000013</v>
      </c>
      <c r="J821" s="5" t="str">
        <f>OBV!F821</f>
        <v>BULLISH</v>
      </c>
      <c r="K821" s="5" t="str">
        <f>OBV!G821</f>
        <v>WEAK</v>
      </c>
      <c r="L821" s="5" t="str">
        <f>OBV!H821</f>
        <v>CONFIRMED BULLISH</v>
      </c>
      <c r="M821" s="7">
        <f t="shared" si="120"/>
        <v>25</v>
      </c>
      <c r="N821" s="7">
        <f t="shared" si="121"/>
        <v>100</v>
      </c>
      <c r="O821" s="7">
        <f t="shared" si="122"/>
        <v>0</v>
      </c>
      <c r="P821" s="7">
        <f t="shared" si="123"/>
        <v>67</v>
      </c>
      <c r="Q821" s="8">
        <f t="shared" si="124"/>
        <v>53.8</v>
      </c>
      <c r="R821" s="8">
        <f t="shared" si="125"/>
        <v>41.75</v>
      </c>
      <c r="S821" s="8">
        <f t="shared" si="126"/>
        <v>48.900000000000006</v>
      </c>
      <c r="T821" s="8">
        <f t="shared" si="127"/>
        <v>48</v>
      </c>
      <c r="U821" s="7">
        <f t="shared" si="128"/>
        <v>48.15</v>
      </c>
      <c r="V821" s="7">
        <f t="shared" si="129"/>
        <v>48.112499999999997</v>
      </c>
    </row>
    <row r="822" spans="1:22" ht="13.5" x14ac:dyDescent="0.25">
      <c r="A822" s="3">
        <f>RSI!A822</f>
        <v>43503</v>
      </c>
      <c r="B822" s="2">
        <f>RSI!B822</f>
        <v>2.4927000000000001</v>
      </c>
      <c r="C822" s="2">
        <f>RSI!I822</f>
        <v>51.111888905104145</v>
      </c>
      <c r="D822" s="2">
        <f>MACD!E822</f>
        <v>-5.1403390507827496E-2</v>
      </c>
      <c r="E822" s="2">
        <f>MACD!F822</f>
        <v>1.427810388027129E-2</v>
      </c>
      <c r="F822" s="2">
        <f>'Moving Avg'!D822</f>
        <v>2.4591400000000001</v>
      </c>
      <c r="G822" s="2">
        <f>'Moving Avg'!F822</f>
        <v>2.3722099999999999</v>
      </c>
      <c r="H822" s="2">
        <f>'Moving Avg'!G822</f>
        <v>2.6385199999999998</v>
      </c>
      <c r="I822" s="2">
        <f>'Moving Avg'!H822</f>
        <v>3.4696505000000015</v>
      </c>
      <c r="J822" s="5" t="str">
        <f>OBV!F822</f>
        <v>BULLISH</v>
      </c>
      <c r="K822" s="5" t="str">
        <f>OBV!G822</f>
        <v>WEAK</v>
      </c>
      <c r="L822" s="5" t="str">
        <f>OBV!H822</f>
        <v>CONFIRMED BULLISH</v>
      </c>
      <c r="M822" s="7">
        <f t="shared" si="120"/>
        <v>25</v>
      </c>
      <c r="N822" s="7">
        <f t="shared" si="121"/>
        <v>100</v>
      </c>
      <c r="O822" s="7">
        <f t="shared" si="122"/>
        <v>0</v>
      </c>
      <c r="P822" s="7">
        <f t="shared" si="123"/>
        <v>67</v>
      </c>
      <c r="Q822" s="8">
        <f t="shared" si="124"/>
        <v>53.8</v>
      </c>
      <c r="R822" s="8">
        <f t="shared" si="125"/>
        <v>41.75</v>
      </c>
      <c r="S822" s="8">
        <f t="shared" si="126"/>
        <v>48.900000000000006</v>
      </c>
      <c r="T822" s="8">
        <f t="shared" si="127"/>
        <v>48</v>
      </c>
      <c r="U822" s="7">
        <f t="shared" si="128"/>
        <v>48.15</v>
      </c>
      <c r="V822" s="7">
        <f t="shared" si="129"/>
        <v>48.112499999999997</v>
      </c>
    </row>
    <row r="823" spans="1:22" ht="13.5" x14ac:dyDescent="0.25">
      <c r="A823" s="3">
        <f>RSI!A823</f>
        <v>43504</v>
      </c>
      <c r="B823" s="2">
        <f>RSI!B823</f>
        <v>2.3584999999999998</v>
      </c>
      <c r="C823" s="2">
        <f>RSI!I823</f>
        <v>45.136218874101779</v>
      </c>
      <c r="D823" s="2">
        <f>MACD!E823</f>
        <v>-6.6496693350939218E-2</v>
      </c>
      <c r="E823" s="2">
        <f>MACD!F823</f>
        <v>-1.8768555659708103E-3</v>
      </c>
      <c r="F823" s="2">
        <f>'Moving Avg'!D823</f>
        <v>2.4457200000000001</v>
      </c>
      <c r="G823" s="2">
        <f>'Moving Avg'!F823</f>
        <v>2.3669000000000002</v>
      </c>
      <c r="H823" s="2">
        <f>'Moving Avg'!G823</f>
        <v>2.6196299999999995</v>
      </c>
      <c r="I823" s="2">
        <f>'Moving Avg'!H823</f>
        <v>3.4596185000000022</v>
      </c>
      <c r="J823" s="5" t="str">
        <f>OBV!F823</f>
        <v>BULLISH</v>
      </c>
      <c r="K823" s="5" t="str">
        <f>OBV!G823</f>
        <v>WEAK</v>
      </c>
      <c r="L823" s="5" t="str">
        <f>OBV!H823</f>
        <v>BULLISH DIVERGENCE</v>
      </c>
      <c r="M823" s="7">
        <f t="shared" si="120"/>
        <v>25</v>
      </c>
      <c r="N823" s="7">
        <f t="shared" si="121"/>
        <v>100</v>
      </c>
      <c r="O823" s="7">
        <f t="shared" si="122"/>
        <v>0</v>
      </c>
      <c r="P823" s="7">
        <f t="shared" si="123"/>
        <v>50</v>
      </c>
      <c r="Q823" s="8">
        <f t="shared" si="124"/>
        <v>51.25</v>
      </c>
      <c r="R823" s="8">
        <f t="shared" si="125"/>
        <v>37.5</v>
      </c>
      <c r="S823" s="8">
        <f t="shared" si="126"/>
        <v>41.25</v>
      </c>
      <c r="T823" s="8">
        <f t="shared" si="127"/>
        <v>43.75</v>
      </c>
      <c r="U823" s="7">
        <f t="shared" si="128"/>
        <v>43.333333333333336</v>
      </c>
      <c r="V823" s="7">
        <f t="shared" si="129"/>
        <v>43.4375</v>
      </c>
    </row>
    <row r="824" spans="1:22" ht="13.5" x14ac:dyDescent="0.25">
      <c r="A824" s="3">
        <f>RSI!A824</f>
        <v>43507</v>
      </c>
      <c r="B824" s="2">
        <f>RSI!B824</f>
        <v>2.3193999999999999</v>
      </c>
      <c r="C824" s="2">
        <f>RSI!I824</f>
        <v>43.539043923960882</v>
      </c>
      <c r="D824" s="2">
        <f>MACD!E824</f>
        <v>-7.5750458332283888E-2</v>
      </c>
      <c r="E824" s="2">
        <f>MACD!F824</f>
        <v>-1.6651576119233426E-2</v>
      </c>
      <c r="F824" s="2">
        <f>'Moving Avg'!D824</f>
        <v>2.4032399999999998</v>
      </c>
      <c r="G824" s="2">
        <f>'Moving Avg'!F824</f>
        <v>2.3621500000000002</v>
      </c>
      <c r="H824" s="2">
        <f>'Moving Avg'!G824</f>
        <v>2.5998459999999999</v>
      </c>
      <c r="I824" s="2">
        <f>'Moving Avg'!H824</f>
        <v>3.449838000000002</v>
      </c>
      <c r="J824" s="5" t="str">
        <f>OBV!F824</f>
        <v>BULLISH</v>
      </c>
      <c r="K824" s="5" t="str">
        <f>OBV!G824</f>
        <v>NEUTRAL</v>
      </c>
      <c r="L824" s="5" t="str">
        <f>OBV!H824</f>
        <v>BULLISH DIVERGENCE</v>
      </c>
      <c r="M824" s="7">
        <f t="shared" si="120"/>
        <v>25</v>
      </c>
      <c r="N824" s="7">
        <f t="shared" si="121"/>
        <v>100</v>
      </c>
      <c r="O824" s="7">
        <f t="shared" si="122"/>
        <v>0</v>
      </c>
      <c r="P824" s="7">
        <f t="shared" si="123"/>
        <v>66.5</v>
      </c>
      <c r="Q824" s="8">
        <f t="shared" si="124"/>
        <v>53.725000000000001</v>
      </c>
      <c r="R824" s="8">
        <f t="shared" si="125"/>
        <v>41.625</v>
      </c>
      <c r="S824" s="8">
        <f t="shared" si="126"/>
        <v>48.674999999999997</v>
      </c>
      <c r="T824" s="8">
        <f t="shared" si="127"/>
        <v>47.875</v>
      </c>
      <c r="U824" s="7">
        <f t="shared" si="128"/>
        <v>48.008333333333326</v>
      </c>
      <c r="V824" s="7">
        <f t="shared" si="129"/>
        <v>47.974999999999994</v>
      </c>
    </row>
    <row r="825" spans="1:22" ht="13.5" x14ac:dyDescent="0.25">
      <c r="A825" s="3">
        <f>RSI!A825</f>
        <v>43508</v>
      </c>
      <c r="B825" s="2">
        <f>RSI!B825</f>
        <v>2.2523</v>
      </c>
      <c r="C825" s="2">
        <f>RSI!I825</f>
        <v>40.866497954667039</v>
      </c>
      <c r="D825" s="2">
        <f>MACD!E825</f>
        <v>-6.7480895758325943E-2</v>
      </c>
      <c r="E825" s="2">
        <f>MACD!F825</f>
        <v>-2.681744004705193E-2</v>
      </c>
      <c r="F825" s="2">
        <f>'Moving Avg'!D825</f>
        <v>2.3696999999999999</v>
      </c>
      <c r="G825" s="2">
        <f>'Moving Avg'!F825</f>
        <v>2.3574000000000002</v>
      </c>
      <c r="H825" s="2">
        <f>'Moving Avg'!G825</f>
        <v>2.5806200000000001</v>
      </c>
      <c r="I825" s="2">
        <f>'Moving Avg'!H825</f>
        <v>3.4392470000000022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  <c r="M825" s="7">
        <f t="shared" si="120"/>
        <v>25</v>
      </c>
      <c r="N825" s="7">
        <f t="shared" si="121"/>
        <v>100</v>
      </c>
      <c r="O825" s="7">
        <f t="shared" si="122"/>
        <v>0</v>
      </c>
      <c r="P825" s="7">
        <f t="shared" si="123"/>
        <v>16.5</v>
      </c>
      <c r="Q825" s="8">
        <f t="shared" si="124"/>
        <v>46.225000000000001</v>
      </c>
      <c r="R825" s="8">
        <f t="shared" si="125"/>
        <v>29.125</v>
      </c>
      <c r="S825" s="8">
        <f t="shared" si="126"/>
        <v>26.175000000000001</v>
      </c>
      <c r="T825" s="8">
        <f t="shared" si="127"/>
        <v>35.375</v>
      </c>
      <c r="U825" s="7">
        <f t="shared" si="128"/>
        <v>33.841666666666661</v>
      </c>
      <c r="V825" s="7">
        <f t="shared" si="129"/>
        <v>34.224999999999994</v>
      </c>
    </row>
    <row r="826" spans="1:22" ht="13.5" x14ac:dyDescent="0.25">
      <c r="A826" s="3">
        <f>RSI!A826</f>
        <v>43509</v>
      </c>
      <c r="B826" s="2">
        <f>RSI!B826</f>
        <v>2.2970000000000002</v>
      </c>
      <c r="C826" s="2">
        <f>RSI!I826</f>
        <v>43.360712259026585</v>
      </c>
      <c r="D826" s="2">
        <f>MACD!E826</f>
        <v>-8.3297837949574127E-2</v>
      </c>
      <c r="E826" s="2">
        <f>MACD!F826</f>
        <v>-3.8113519627556366E-2</v>
      </c>
      <c r="F826" s="2">
        <f>'Moving Avg'!D826</f>
        <v>2.3439800000000002</v>
      </c>
      <c r="G826" s="2">
        <f>'Moving Avg'!F826</f>
        <v>2.3481750000000003</v>
      </c>
      <c r="H826" s="2">
        <f>'Moving Avg'!G826</f>
        <v>2.5650820000000003</v>
      </c>
      <c r="I826" s="2">
        <f>'Moving Avg'!H826</f>
        <v>3.4277055000000023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25</v>
      </c>
      <c r="N826" s="7">
        <f t="shared" si="121"/>
        <v>100</v>
      </c>
      <c r="O826" s="7">
        <f t="shared" si="122"/>
        <v>0</v>
      </c>
      <c r="P826" s="7">
        <f t="shared" si="123"/>
        <v>16.5</v>
      </c>
      <c r="Q826" s="8">
        <f t="shared" si="124"/>
        <v>46.225000000000001</v>
      </c>
      <c r="R826" s="8">
        <f t="shared" si="125"/>
        <v>29.125</v>
      </c>
      <c r="S826" s="8">
        <f t="shared" si="126"/>
        <v>26.175000000000001</v>
      </c>
      <c r="T826" s="8">
        <f t="shared" si="127"/>
        <v>35.375</v>
      </c>
      <c r="U826" s="7">
        <f t="shared" si="128"/>
        <v>33.841666666666661</v>
      </c>
      <c r="V826" s="7">
        <f t="shared" si="129"/>
        <v>34.224999999999994</v>
      </c>
    </row>
    <row r="827" spans="1:22" ht="13.5" x14ac:dyDescent="0.25">
      <c r="A827" s="3">
        <f>RSI!A827</f>
        <v>43510</v>
      </c>
      <c r="B827" s="2">
        <f>RSI!B827</f>
        <v>2.3193999999999999</v>
      </c>
      <c r="C827" s="2">
        <f>RSI!I827</f>
        <v>44.621285871131583</v>
      </c>
      <c r="D827" s="2">
        <f>MACD!E827</f>
        <v>-8.2915694789445826E-2</v>
      </c>
      <c r="E827" s="2">
        <f>MACD!F827</f>
        <v>-4.7073954659934261E-2</v>
      </c>
      <c r="F827" s="2">
        <f>'Moving Avg'!D827</f>
        <v>2.30932</v>
      </c>
      <c r="G827" s="2">
        <f>'Moving Avg'!F827</f>
        <v>2.3467799999999999</v>
      </c>
      <c r="H827" s="2">
        <f>'Moving Avg'!G827</f>
        <v>2.5526740000000001</v>
      </c>
      <c r="I827" s="2">
        <f>'Moving Avg'!H827</f>
        <v>3.4162760000000021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25</v>
      </c>
      <c r="N827" s="7">
        <f t="shared" si="121"/>
        <v>100</v>
      </c>
      <c r="O827" s="7">
        <f t="shared" si="122"/>
        <v>0</v>
      </c>
      <c r="P827" s="7">
        <f t="shared" si="123"/>
        <v>16.5</v>
      </c>
      <c r="Q827" s="8">
        <f t="shared" si="124"/>
        <v>46.225000000000001</v>
      </c>
      <c r="R827" s="8">
        <f t="shared" si="125"/>
        <v>29.125</v>
      </c>
      <c r="S827" s="8">
        <f t="shared" si="126"/>
        <v>26.175000000000001</v>
      </c>
      <c r="T827" s="8">
        <f t="shared" si="127"/>
        <v>35.375</v>
      </c>
      <c r="U827" s="7">
        <f t="shared" si="128"/>
        <v>33.841666666666661</v>
      </c>
      <c r="V827" s="7">
        <f t="shared" si="129"/>
        <v>34.224999999999994</v>
      </c>
    </row>
    <row r="828" spans="1:22" ht="13.5" x14ac:dyDescent="0.25">
      <c r="A828" s="3">
        <f>RSI!A828</f>
        <v>43511</v>
      </c>
      <c r="B828" s="2">
        <f>RSI!B828</f>
        <v>2.3418000000000001</v>
      </c>
      <c r="C828" s="2">
        <f>RSI!I828</f>
        <v>45.917544071412166</v>
      </c>
      <c r="D828" s="2">
        <f>MACD!E828</f>
        <v>-6.3017825421374685E-2</v>
      </c>
      <c r="E828" s="2">
        <f>MACD!F828</f>
        <v>-5.0262728812222351E-2</v>
      </c>
      <c r="F828" s="2">
        <f>'Moving Avg'!D828</f>
        <v>2.3059800000000004</v>
      </c>
      <c r="G828" s="2">
        <f>'Moving Avg'!F828</f>
        <v>2.3437100000000002</v>
      </c>
      <c r="H828" s="2">
        <f>'Moving Avg'!G828</f>
        <v>2.5440680000000002</v>
      </c>
      <c r="I828" s="2">
        <f>'Moving Avg'!H828</f>
        <v>3.405098500000002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25</v>
      </c>
      <c r="N828" s="7">
        <f t="shared" si="121"/>
        <v>45</v>
      </c>
      <c r="O828" s="7">
        <f t="shared" si="122"/>
        <v>0</v>
      </c>
      <c r="P828" s="7">
        <f t="shared" si="123"/>
        <v>16.5</v>
      </c>
      <c r="Q828" s="8">
        <f t="shared" si="124"/>
        <v>26.975000000000001</v>
      </c>
      <c r="R828" s="8">
        <f t="shared" si="125"/>
        <v>18.125</v>
      </c>
      <c r="S828" s="8">
        <f t="shared" si="126"/>
        <v>17.925000000000001</v>
      </c>
      <c r="T828" s="8">
        <f t="shared" si="127"/>
        <v>21.625</v>
      </c>
      <c r="U828" s="7">
        <f t="shared" si="128"/>
        <v>21.008333333333336</v>
      </c>
      <c r="V828" s="7">
        <f t="shared" si="129"/>
        <v>21.162500000000001</v>
      </c>
    </row>
    <row r="829" spans="1:22" ht="13.5" x14ac:dyDescent="0.25">
      <c r="A829" s="3">
        <f>RSI!A829</f>
        <v>43514</v>
      </c>
      <c r="B829" s="2">
        <f>RSI!B829</f>
        <v>2.2970000000000002</v>
      </c>
      <c r="C829" s="2">
        <f>RSI!I829</f>
        <v>43.71369984408004</v>
      </c>
      <c r="D829" s="2">
        <f>MACD!E829</f>
        <v>-2.6098208960106728E-2</v>
      </c>
      <c r="E829" s="2">
        <f>MACD!F829</f>
        <v>-4.5429824841799235E-2</v>
      </c>
      <c r="F829" s="2">
        <f>'Moving Avg'!D829</f>
        <v>2.3014999999999999</v>
      </c>
      <c r="G829" s="2">
        <f>'Moving Avg'!F829</f>
        <v>2.3386799999999996</v>
      </c>
      <c r="H829" s="2">
        <f>'Moving Avg'!G829</f>
        <v>2.5342300000000004</v>
      </c>
      <c r="I829" s="2">
        <f>'Moving Avg'!H829</f>
        <v>3.3945075000000027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  <c r="M829" s="7">
        <f t="shared" si="120"/>
        <v>25</v>
      </c>
      <c r="N829" s="7">
        <f t="shared" si="121"/>
        <v>0</v>
      </c>
      <c r="O829" s="7">
        <f t="shared" si="122"/>
        <v>0</v>
      </c>
      <c r="P829" s="7">
        <f t="shared" si="123"/>
        <v>66.5</v>
      </c>
      <c r="Q829" s="8">
        <f t="shared" si="124"/>
        <v>18.725000000000001</v>
      </c>
      <c r="R829" s="8">
        <f t="shared" si="125"/>
        <v>21.625</v>
      </c>
      <c r="S829" s="8">
        <f t="shared" si="126"/>
        <v>33.674999999999997</v>
      </c>
      <c r="T829" s="8">
        <f t="shared" si="127"/>
        <v>22.875</v>
      </c>
      <c r="U829" s="7">
        <f t="shared" si="128"/>
        <v>24.675000000000001</v>
      </c>
      <c r="V829" s="7">
        <f t="shared" si="129"/>
        <v>24.225000000000001</v>
      </c>
    </row>
    <row r="830" spans="1:22" ht="13.5" x14ac:dyDescent="0.25">
      <c r="A830" s="3">
        <f>RSI!A830</f>
        <v>43515</v>
      </c>
      <c r="B830" s="2">
        <f>RSI!B830</f>
        <v>2.2970000000000002</v>
      </c>
      <c r="C830" s="2">
        <f>RSI!I830</f>
        <v>43.713699844080033</v>
      </c>
      <c r="D830" s="2">
        <f>MACD!E830</f>
        <v>-1.139938456498113E-2</v>
      </c>
      <c r="E830" s="2">
        <f>MACD!F830</f>
        <v>-3.8623736786435617E-2</v>
      </c>
      <c r="F830" s="2">
        <f>'Moving Avg'!D830</f>
        <v>2.3104400000000003</v>
      </c>
      <c r="G830" s="2">
        <f>'Moving Avg'!F830</f>
        <v>2.3336499999999996</v>
      </c>
      <c r="H830" s="2">
        <f>'Moving Avg'!G830</f>
        <v>2.5210400000000002</v>
      </c>
      <c r="I830" s="2">
        <f>'Moving Avg'!H830</f>
        <v>3.3844750000000023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  <c r="M830" s="7">
        <f t="shared" si="120"/>
        <v>25</v>
      </c>
      <c r="N830" s="7">
        <f t="shared" si="121"/>
        <v>0</v>
      </c>
      <c r="O830" s="7">
        <f t="shared" si="122"/>
        <v>0</v>
      </c>
      <c r="P830" s="7">
        <f t="shared" si="123"/>
        <v>83.5</v>
      </c>
      <c r="Q830" s="8">
        <f t="shared" si="124"/>
        <v>21.274999999999999</v>
      </c>
      <c r="R830" s="8">
        <f t="shared" si="125"/>
        <v>25.875</v>
      </c>
      <c r="S830" s="8">
        <f t="shared" si="126"/>
        <v>41.325000000000003</v>
      </c>
      <c r="T830" s="8">
        <f t="shared" si="127"/>
        <v>27.125</v>
      </c>
      <c r="U830" s="7">
        <f t="shared" si="128"/>
        <v>29.491666666666664</v>
      </c>
      <c r="V830" s="7">
        <f t="shared" si="129"/>
        <v>28.9</v>
      </c>
    </row>
    <row r="831" spans="1:22" ht="13.5" x14ac:dyDescent="0.25">
      <c r="A831" s="3">
        <f>RSI!A831</f>
        <v>43516</v>
      </c>
      <c r="B831" s="2">
        <f>RSI!B831</f>
        <v>2.2747000000000002</v>
      </c>
      <c r="C831" s="2">
        <f>RSI!I831</f>
        <v>42.535154033207569</v>
      </c>
      <c r="D831" s="2">
        <f>MACD!E831</f>
        <v>4.1617956256727595E-3</v>
      </c>
      <c r="E831" s="2">
        <f>MACD!F831</f>
        <v>-3.0066630304013943E-2</v>
      </c>
      <c r="F831" s="2">
        <f>'Moving Avg'!D831</f>
        <v>2.3059800000000004</v>
      </c>
      <c r="G831" s="2">
        <f>'Moving Avg'!F831</f>
        <v>2.3319749999999995</v>
      </c>
      <c r="H831" s="2">
        <f>'Moving Avg'!G831</f>
        <v>2.5050560000000002</v>
      </c>
      <c r="I831" s="2">
        <f>'Moving Avg'!H831</f>
        <v>3.3743030000000029</v>
      </c>
      <c r="J831" s="5" t="str">
        <f>OBV!F831</f>
        <v>BULLISH</v>
      </c>
      <c r="K831" s="5" t="str">
        <f>OBV!G831</f>
        <v>NEUTRAL</v>
      </c>
      <c r="L831" s="5" t="str">
        <f>OBV!H831</f>
        <v>BULLISH DIVERGENCE</v>
      </c>
      <c r="M831" s="7">
        <f t="shared" si="120"/>
        <v>25</v>
      </c>
      <c r="N831" s="7">
        <f t="shared" si="121"/>
        <v>0</v>
      </c>
      <c r="O831" s="7">
        <f t="shared" si="122"/>
        <v>0</v>
      </c>
      <c r="P831" s="7">
        <f t="shared" si="123"/>
        <v>66.5</v>
      </c>
      <c r="Q831" s="8">
        <f t="shared" si="124"/>
        <v>18.725000000000001</v>
      </c>
      <c r="R831" s="8">
        <f t="shared" si="125"/>
        <v>21.625</v>
      </c>
      <c r="S831" s="8">
        <f t="shared" si="126"/>
        <v>33.674999999999997</v>
      </c>
      <c r="T831" s="8">
        <f t="shared" si="127"/>
        <v>22.875</v>
      </c>
      <c r="U831" s="7">
        <f t="shared" si="128"/>
        <v>24.675000000000001</v>
      </c>
      <c r="V831" s="7">
        <f t="shared" si="129"/>
        <v>24.225000000000001</v>
      </c>
    </row>
    <row r="832" spans="1:22" ht="13.5" x14ac:dyDescent="0.25">
      <c r="A832" s="3">
        <f>RSI!A832</f>
        <v>43517</v>
      </c>
      <c r="B832" s="2">
        <f>RSI!B832</f>
        <v>2.2690999999999999</v>
      </c>
      <c r="C832" s="2">
        <f>RSI!I832</f>
        <v>42.227268178580026</v>
      </c>
      <c r="D832" s="2">
        <f>MACD!E832</f>
        <v>2.8763725454524991E-2</v>
      </c>
      <c r="E832" s="2">
        <f>MACD!F832</f>
        <v>-1.8300559152306158E-2</v>
      </c>
      <c r="F832" s="2">
        <f>'Moving Avg'!D832</f>
        <v>2.2959199999999997</v>
      </c>
      <c r="G832" s="2">
        <f>'Moving Avg'!F832</f>
        <v>2.3333699999999995</v>
      </c>
      <c r="H832" s="2">
        <f>'Moving Avg'!G832</f>
        <v>2.4910839999999999</v>
      </c>
      <c r="I832" s="2">
        <f>'Moving Avg'!H832</f>
        <v>3.3635725000000023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0</v>
      </c>
      <c r="P832" s="7">
        <f t="shared" si="123"/>
        <v>16.5</v>
      </c>
      <c r="Q832" s="8">
        <f t="shared" si="124"/>
        <v>11.225</v>
      </c>
      <c r="R832" s="8">
        <f t="shared" si="125"/>
        <v>9.125</v>
      </c>
      <c r="S832" s="8">
        <f t="shared" si="126"/>
        <v>11.175000000000001</v>
      </c>
      <c r="T832" s="8">
        <f t="shared" si="127"/>
        <v>10.375</v>
      </c>
      <c r="U832" s="7">
        <f t="shared" si="128"/>
        <v>10.508333333333335</v>
      </c>
      <c r="V832" s="7">
        <f t="shared" si="129"/>
        <v>10.475000000000001</v>
      </c>
    </row>
    <row r="833" spans="1:22" ht="13.5" x14ac:dyDescent="0.25">
      <c r="A833" s="3">
        <f>RSI!A833</f>
        <v>43518</v>
      </c>
      <c r="B833" s="2">
        <f>RSI!B833</f>
        <v>2.1797</v>
      </c>
      <c r="C833" s="2">
        <f>RSI!I833</f>
        <v>37.553890908302193</v>
      </c>
      <c r="D833" s="2">
        <f>MACD!E833</f>
        <v>3.6235166483346237E-2</v>
      </c>
      <c r="E833" s="2">
        <f>MACD!F833</f>
        <v>-7.3934140251756784E-3</v>
      </c>
      <c r="F833" s="2">
        <f>'Moving Avg'!D833</f>
        <v>2.2635000000000001</v>
      </c>
      <c r="G833" s="2">
        <f>'Moving Avg'!F833</f>
        <v>2.3291799999999996</v>
      </c>
      <c r="H833" s="2">
        <f>'Moving Avg'!G833</f>
        <v>2.4755479999999999</v>
      </c>
      <c r="I833" s="2">
        <f>'Moving Avg'!H833</f>
        <v>3.3523950000000018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16.5</v>
      </c>
      <c r="Q833" s="8">
        <f t="shared" si="124"/>
        <v>11.225</v>
      </c>
      <c r="R833" s="8">
        <f t="shared" si="125"/>
        <v>9.125</v>
      </c>
      <c r="S833" s="8">
        <f t="shared" si="126"/>
        <v>11.175000000000001</v>
      </c>
      <c r="T833" s="8">
        <f t="shared" si="127"/>
        <v>10.375</v>
      </c>
      <c r="U833" s="7">
        <f t="shared" si="128"/>
        <v>10.508333333333335</v>
      </c>
      <c r="V833" s="7">
        <f t="shared" si="129"/>
        <v>10.475000000000001</v>
      </c>
    </row>
    <row r="834" spans="1:22" ht="13.5" x14ac:dyDescent="0.25">
      <c r="A834" s="3">
        <f>RSI!A834</f>
        <v>43521</v>
      </c>
      <c r="B834" s="2">
        <f>RSI!B834</f>
        <v>2.1797</v>
      </c>
      <c r="C834" s="2">
        <f>RSI!I834</f>
        <v>37.553890908302193</v>
      </c>
      <c r="D834" s="2">
        <f>MACD!E834</f>
        <v>3.7698145449136966E-2</v>
      </c>
      <c r="E834" s="2">
        <f>MACD!F834</f>
        <v>1.6248978696868505E-3</v>
      </c>
      <c r="F834" s="2">
        <f>'Moving Avg'!D834</f>
        <v>2.24004</v>
      </c>
      <c r="G834" s="2">
        <f>'Moving Avg'!F834</f>
        <v>2.3249899999999992</v>
      </c>
      <c r="H834" s="2">
        <f>'Moving Avg'!G834</f>
        <v>2.460124</v>
      </c>
      <c r="I834" s="2">
        <f>'Moving Avg'!H834</f>
        <v>3.3412175000000026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16.5</v>
      </c>
      <c r="Q834" s="8">
        <f t="shared" si="124"/>
        <v>11.225</v>
      </c>
      <c r="R834" s="8">
        <f t="shared" si="125"/>
        <v>9.125</v>
      </c>
      <c r="S834" s="8">
        <f t="shared" si="126"/>
        <v>11.175000000000001</v>
      </c>
      <c r="T834" s="8">
        <f t="shared" si="127"/>
        <v>10.375</v>
      </c>
      <c r="U834" s="7">
        <f t="shared" si="128"/>
        <v>10.508333333333335</v>
      </c>
      <c r="V834" s="7">
        <f t="shared" si="129"/>
        <v>10.475000000000001</v>
      </c>
    </row>
    <row r="835" spans="1:22" ht="13.5" x14ac:dyDescent="0.25">
      <c r="A835" s="3">
        <f>RSI!A835</f>
        <v>43522</v>
      </c>
      <c r="B835" s="2">
        <f>RSI!B835</f>
        <v>2.1238000000000001</v>
      </c>
      <c r="C835" s="2">
        <f>RSI!I835</f>
        <v>34.763857090605711</v>
      </c>
      <c r="D835" s="2">
        <f>MACD!E835</f>
        <v>3.3824432155108219E-2</v>
      </c>
      <c r="E835" s="2">
        <f>MACD!F835</f>
        <v>8.0648047267711243E-3</v>
      </c>
      <c r="F835" s="2">
        <f>'Moving Avg'!D835</f>
        <v>2.2054</v>
      </c>
      <c r="G835" s="2">
        <f>'Moving Avg'!F835</f>
        <v>2.3146499999999994</v>
      </c>
      <c r="H835" s="2">
        <f>'Moving Avg'!G835</f>
        <v>2.4434699999999996</v>
      </c>
      <c r="I835" s="2">
        <f>'Moving Avg'!H835</f>
        <v>3.3297880000000024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16.5</v>
      </c>
      <c r="Q835" s="8">
        <f t="shared" ref="Q835:Q898" si="134">0.35*M835+N835*0.35+O835*0.15+P835*0.15</f>
        <v>11.225</v>
      </c>
      <c r="R835" s="8">
        <f t="shared" ref="R835:R898" si="135">M835*0.2+N835*0.2+O835*0.35+P835*0.25</f>
        <v>9.125</v>
      </c>
      <c r="S835" s="8">
        <f t="shared" ref="S835:S898" si="136">M835*0.15+N835*0.15+O835*0.25+P835*0.45</f>
        <v>11.175000000000001</v>
      </c>
      <c r="T835" s="8">
        <f t="shared" ref="T835:T898" si="137">0.25*SUM(M835:P835)</f>
        <v>10.375</v>
      </c>
      <c r="U835" s="7">
        <f t="shared" ref="U835:U898" si="138">SUM(Q835:S835)/3</f>
        <v>10.508333333333335</v>
      </c>
      <c r="V835" s="7">
        <f t="shared" ref="V835:V898" si="139">SUM(Q835:T835)/4</f>
        <v>10.475000000000001</v>
      </c>
    </row>
    <row r="836" spans="1:22" ht="13.5" x14ac:dyDescent="0.25">
      <c r="A836" s="3">
        <f>RSI!A836</f>
        <v>43523</v>
      </c>
      <c r="B836" s="2">
        <f>RSI!B836</f>
        <v>2.1238000000000001</v>
      </c>
      <c r="C836" s="2">
        <f>RSI!I836</f>
        <v>34.763857090605711</v>
      </c>
      <c r="D836" s="2">
        <f>MACD!E836</f>
        <v>3.8745318524116001E-2</v>
      </c>
      <c r="E836" s="2">
        <f>MACD!F836</f>
        <v>1.4200907486240099E-2</v>
      </c>
      <c r="F836" s="2">
        <f>'Moving Avg'!D836</f>
        <v>2.1752200000000004</v>
      </c>
      <c r="G836" s="2">
        <f>'Moving Avg'!F836</f>
        <v>2.3110200000000001</v>
      </c>
      <c r="H836" s="2">
        <f>'Moving Avg'!G836</f>
        <v>2.4278219999999999</v>
      </c>
      <c r="I836" s="2">
        <f>'Moving Avg'!H836</f>
        <v>3.3183585000000022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16.5</v>
      </c>
      <c r="Q836" s="8">
        <f t="shared" si="134"/>
        <v>11.225</v>
      </c>
      <c r="R836" s="8">
        <f t="shared" si="135"/>
        <v>9.125</v>
      </c>
      <c r="S836" s="8">
        <f t="shared" si="136"/>
        <v>11.175000000000001</v>
      </c>
      <c r="T836" s="8">
        <f t="shared" si="137"/>
        <v>10.375</v>
      </c>
      <c r="U836" s="7">
        <f t="shared" si="138"/>
        <v>10.508333333333335</v>
      </c>
      <c r="V836" s="7">
        <f t="shared" si="139"/>
        <v>10.475000000000001</v>
      </c>
    </row>
    <row r="837" spans="1:22" ht="13.5" x14ac:dyDescent="0.25">
      <c r="A837" s="3">
        <f>RSI!A837</f>
        <v>43524</v>
      </c>
      <c r="B837" s="2">
        <f>RSI!B837</f>
        <v>2.1852999999999998</v>
      </c>
      <c r="C837" s="2">
        <f>RSI!I837</f>
        <v>40.412479159466834</v>
      </c>
      <c r="D837" s="2">
        <f>MACD!E837</f>
        <v>4.3023559200413786E-2</v>
      </c>
      <c r="E837" s="2">
        <f>MACD!F837</f>
        <v>1.9965437829074839E-2</v>
      </c>
      <c r="F837" s="2">
        <f>'Moving Avg'!D837</f>
        <v>2.1584599999999998</v>
      </c>
      <c r="G837" s="2">
        <f>'Moving Avg'!F837</f>
        <v>2.3057099999999999</v>
      </c>
      <c r="H837" s="2">
        <f>'Moving Avg'!G837</f>
        <v>2.4159739999999998</v>
      </c>
      <c r="I837" s="2">
        <f>'Moving Avg'!H837</f>
        <v>3.3077675000000015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25</v>
      </c>
      <c r="N837" s="7">
        <f t="shared" si="131"/>
        <v>0</v>
      </c>
      <c r="O837" s="7">
        <f t="shared" si="132"/>
        <v>0</v>
      </c>
      <c r="P837" s="7">
        <f t="shared" si="133"/>
        <v>16.5</v>
      </c>
      <c r="Q837" s="8">
        <f t="shared" si="134"/>
        <v>11.225</v>
      </c>
      <c r="R837" s="8">
        <f t="shared" si="135"/>
        <v>9.125</v>
      </c>
      <c r="S837" s="8">
        <f t="shared" si="136"/>
        <v>11.175000000000001</v>
      </c>
      <c r="T837" s="8">
        <f t="shared" si="137"/>
        <v>10.375</v>
      </c>
      <c r="U837" s="7">
        <f t="shared" si="138"/>
        <v>10.508333333333335</v>
      </c>
      <c r="V837" s="7">
        <f t="shared" si="139"/>
        <v>10.475000000000001</v>
      </c>
    </row>
    <row r="838" spans="1:22" ht="13.5" x14ac:dyDescent="0.25">
      <c r="A838" s="3">
        <f>RSI!A838</f>
        <v>43525</v>
      </c>
      <c r="B838" s="2">
        <f>RSI!B838</f>
        <v>2.1797</v>
      </c>
      <c r="C838" s="2">
        <f>RSI!I838</f>
        <v>40.072231329988696</v>
      </c>
      <c r="D838" s="2">
        <f>MACD!E838</f>
        <v>5.1274333984403064E-2</v>
      </c>
      <c r="E838" s="2">
        <f>MACD!F838</f>
        <v>2.6227217060140487E-2</v>
      </c>
      <c r="F838" s="2">
        <f>'Moving Avg'!D838</f>
        <v>2.1584600000000003</v>
      </c>
      <c r="G838" s="2">
        <f>'Moving Avg'!F838</f>
        <v>2.2934149999999995</v>
      </c>
      <c r="H838" s="2">
        <f>'Moving Avg'!G838</f>
        <v>2.4055800000000001</v>
      </c>
      <c r="I838" s="2">
        <f>'Moving Avg'!H838</f>
        <v>3.2968690000000023</v>
      </c>
      <c r="J838" s="5" t="str">
        <f>OBV!F838</f>
        <v>BEARISH</v>
      </c>
      <c r="K838" s="5" t="str">
        <f>OBV!G838</f>
        <v>NEUTRAL</v>
      </c>
      <c r="L838" s="5" t="str">
        <f>OBV!H838</f>
        <v>NEUTRAL</v>
      </c>
      <c r="M838" s="7">
        <f t="shared" si="130"/>
        <v>25</v>
      </c>
      <c r="N838" s="7">
        <f t="shared" si="131"/>
        <v>0</v>
      </c>
      <c r="O838" s="7">
        <f t="shared" si="132"/>
        <v>0</v>
      </c>
      <c r="P838" s="7">
        <f t="shared" si="133"/>
        <v>16.5</v>
      </c>
      <c r="Q838" s="8">
        <f t="shared" si="134"/>
        <v>11.225</v>
      </c>
      <c r="R838" s="8">
        <f t="shared" si="135"/>
        <v>9.125</v>
      </c>
      <c r="S838" s="8">
        <f t="shared" si="136"/>
        <v>11.175000000000001</v>
      </c>
      <c r="T838" s="8">
        <f t="shared" si="137"/>
        <v>10.375</v>
      </c>
      <c r="U838" s="7">
        <f t="shared" si="138"/>
        <v>10.508333333333335</v>
      </c>
      <c r="V838" s="7">
        <f t="shared" si="139"/>
        <v>10.475000000000001</v>
      </c>
    </row>
    <row r="839" spans="1:22" ht="13.5" x14ac:dyDescent="0.25">
      <c r="A839" s="3">
        <f>RSI!A839</f>
        <v>43528</v>
      </c>
      <c r="B839" s="2">
        <f>RSI!B839</f>
        <v>2.1070000000000002</v>
      </c>
      <c r="C839" s="2">
        <f>RSI!I839</f>
        <v>35.852103740771028</v>
      </c>
      <c r="D839" s="2">
        <f>MACD!E839</f>
        <v>5.7494464268332823E-2</v>
      </c>
      <c r="E839" s="2">
        <f>MACD!F839</f>
        <v>3.2480666501778957E-2</v>
      </c>
      <c r="F839" s="2">
        <f>'Moving Avg'!D839</f>
        <v>2.14392</v>
      </c>
      <c r="G839" s="2">
        <f>'Moving Avg'!F839</f>
        <v>2.2721749999999998</v>
      </c>
      <c r="H839" s="2">
        <f>'Moving Avg'!G839</f>
        <v>2.395184</v>
      </c>
      <c r="I839" s="2">
        <f>'Moving Avg'!H839</f>
        <v>3.2855515000000022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  <c r="M839" s="7">
        <f t="shared" si="130"/>
        <v>25</v>
      </c>
      <c r="N839" s="7">
        <f t="shared" si="131"/>
        <v>0</v>
      </c>
      <c r="O839" s="7">
        <f t="shared" si="132"/>
        <v>0</v>
      </c>
      <c r="P839" s="7">
        <f t="shared" si="133"/>
        <v>16.5</v>
      </c>
      <c r="Q839" s="8">
        <f t="shared" si="134"/>
        <v>11.225</v>
      </c>
      <c r="R839" s="8">
        <f t="shared" si="135"/>
        <v>9.125</v>
      </c>
      <c r="S839" s="8">
        <f t="shared" si="136"/>
        <v>11.175000000000001</v>
      </c>
      <c r="T839" s="8">
        <f t="shared" si="137"/>
        <v>10.375</v>
      </c>
      <c r="U839" s="7">
        <f t="shared" si="138"/>
        <v>10.508333333333335</v>
      </c>
      <c r="V839" s="7">
        <f t="shared" si="139"/>
        <v>10.475000000000001</v>
      </c>
    </row>
    <row r="840" spans="1:22" ht="13.5" x14ac:dyDescent="0.25">
      <c r="A840" s="3">
        <f>RSI!A840</f>
        <v>43529</v>
      </c>
      <c r="B840" s="2">
        <f>RSI!B840</f>
        <v>2.0958000000000001</v>
      </c>
      <c r="C840" s="2">
        <f>RSI!I840</f>
        <v>35.236441674113834</v>
      </c>
      <c r="D840" s="2">
        <f>MACD!E840</f>
        <v>6.4707449940718753E-2</v>
      </c>
      <c r="E840" s="2">
        <f>MACD!F840</f>
        <v>3.8926023189566922E-2</v>
      </c>
      <c r="F840" s="2">
        <f>'Moving Avg'!D840</f>
        <v>2.1383200000000002</v>
      </c>
      <c r="G840" s="2">
        <f>'Moving Avg'!F840</f>
        <v>2.2559649999999998</v>
      </c>
      <c r="H840" s="2">
        <f>'Moving Avg'!G840</f>
        <v>2.3866879999999995</v>
      </c>
      <c r="I840" s="2">
        <f>'Moving Avg'!H840</f>
        <v>3.2742615000000019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25</v>
      </c>
      <c r="N840" s="7">
        <f t="shared" si="131"/>
        <v>0</v>
      </c>
      <c r="O840" s="7">
        <f t="shared" si="132"/>
        <v>0</v>
      </c>
      <c r="P840" s="7">
        <f t="shared" si="133"/>
        <v>16.5</v>
      </c>
      <c r="Q840" s="8">
        <f t="shared" si="134"/>
        <v>11.225</v>
      </c>
      <c r="R840" s="8">
        <f t="shared" si="135"/>
        <v>9.125</v>
      </c>
      <c r="S840" s="8">
        <f t="shared" si="136"/>
        <v>11.175000000000001</v>
      </c>
      <c r="T840" s="8">
        <f t="shared" si="137"/>
        <v>10.375</v>
      </c>
      <c r="U840" s="7">
        <f t="shared" si="138"/>
        <v>10.508333333333335</v>
      </c>
      <c r="V840" s="7">
        <f t="shared" si="139"/>
        <v>10.475000000000001</v>
      </c>
    </row>
    <row r="841" spans="1:22" ht="13.5" x14ac:dyDescent="0.25">
      <c r="A841" s="3">
        <f>RSI!A841</f>
        <v>43530</v>
      </c>
      <c r="B841" s="2">
        <f>RSI!B841</f>
        <v>2.0232000000000001</v>
      </c>
      <c r="C841" s="2">
        <f>RSI!I841</f>
        <v>31.464601603218114</v>
      </c>
      <c r="D841" s="2">
        <f>MACD!E841</f>
        <v>7.386112874454609E-2</v>
      </c>
      <c r="E841" s="2">
        <f>MACD!F841</f>
        <v>4.5913044300562755E-2</v>
      </c>
      <c r="F841" s="2">
        <f>'Moving Avg'!D841</f>
        <v>2.1182000000000003</v>
      </c>
      <c r="G841" s="2">
        <f>'Moving Avg'!F841</f>
        <v>2.2358450000000003</v>
      </c>
      <c r="H841" s="2">
        <f>'Moving Avg'!G841</f>
        <v>2.3770759999999997</v>
      </c>
      <c r="I841" s="2">
        <f>'Moving Avg'!H841</f>
        <v>3.2629160000000019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25</v>
      </c>
      <c r="N841" s="7">
        <f t="shared" si="131"/>
        <v>0</v>
      </c>
      <c r="O841" s="7">
        <f t="shared" si="132"/>
        <v>0</v>
      </c>
      <c r="P841" s="7">
        <f t="shared" si="133"/>
        <v>16.5</v>
      </c>
      <c r="Q841" s="8">
        <f t="shared" si="134"/>
        <v>11.225</v>
      </c>
      <c r="R841" s="8">
        <f t="shared" si="135"/>
        <v>9.125</v>
      </c>
      <c r="S841" s="8">
        <f t="shared" si="136"/>
        <v>11.175000000000001</v>
      </c>
      <c r="T841" s="8">
        <f t="shared" si="137"/>
        <v>10.375</v>
      </c>
      <c r="U841" s="7">
        <f t="shared" si="138"/>
        <v>10.508333333333335</v>
      </c>
      <c r="V841" s="7">
        <f t="shared" si="139"/>
        <v>10.475000000000001</v>
      </c>
    </row>
    <row r="842" spans="1:22" ht="13.5" x14ac:dyDescent="0.25">
      <c r="A842" s="3">
        <f>RSI!A842</f>
        <v>43531</v>
      </c>
      <c r="B842" s="2">
        <f>RSI!B842</f>
        <v>2.0790999999999999</v>
      </c>
      <c r="C842" s="2">
        <f>RSI!I842</f>
        <v>37.051921926164439</v>
      </c>
      <c r="D842" s="2">
        <f>MACD!E842</f>
        <v>7.8054909815982843E-2</v>
      </c>
      <c r="E842" s="2">
        <f>MACD!F842</f>
        <v>5.234141740364677E-2</v>
      </c>
      <c r="F842" s="2">
        <f>'Moving Avg'!D842</f>
        <v>2.0969600000000002</v>
      </c>
      <c r="G842" s="2">
        <f>'Moving Avg'!F842</f>
        <v>2.2151649999999998</v>
      </c>
      <c r="H842" s="2">
        <f>'Moving Avg'!G842</f>
        <v>2.3711519999999995</v>
      </c>
      <c r="I842" s="2">
        <f>'Moving Avg'!H842</f>
        <v>3.2517940000000016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  <c r="M842" s="7">
        <f t="shared" si="130"/>
        <v>25</v>
      </c>
      <c r="N842" s="7">
        <f t="shared" si="131"/>
        <v>0</v>
      </c>
      <c r="O842" s="7">
        <f t="shared" si="132"/>
        <v>0</v>
      </c>
      <c r="P842" s="7">
        <f t="shared" si="133"/>
        <v>16.5</v>
      </c>
      <c r="Q842" s="8">
        <f t="shared" si="134"/>
        <v>11.225</v>
      </c>
      <c r="R842" s="8">
        <f t="shared" si="135"/>
        <v>9.125</v>
      </c>
      <c r="S842" s="8">
        <f t="shared" si="136"/>
        <v>11.175000000000001</v>
      </c>
      <c r="T842" s="8">
        <f t="shared" si="137"/>
        <v>10.375</v>
      </c>
      <c r="U842" s="7">
        <f t="shared" si="138"/>
        <v>10.508333333333335</v>
      </c>
      <c r="V842" s="7">
        <f t="shared" si="139"/>
        <v>10.475000000000001</v>
      </c>
    </row>
    <row r="843" spans="1:22" ht="13.5" x14ac:dyDescent="0.25">
      <c r="A843" s="3">
        <f>RSI!A843</f>
        <v>43532</v>
      </c>
      <c r="B843" s="2">
        <f>RSI!B843</f>
        <v>2.202</v>
      </c>
      <c r="C843" s="2">
        <f>RSI!I843</f>
        <v>47.236577475855725</v>
      </c>
      <c r="D843" s="2">
        <f>MACD!E843</f>
        <v>5.9758813392567056E-2</v>
      </c>
      <c r="E843" s="2">
        <f>MACD!F843</f>
        <v>5.3824896601430826E-2</v>
      </c>
      <c r="F843" s="2">
        <f>'Moving Avg'!D843</f>
        <v>2.1014200000000001</v>
      </c>
      <c r="G843" s="2">
        <f>'Moving Avg'!F843</f>
        <v>2.2073399999999994</v>
      </c>
      <c r="H843" s="2">
        <f>'Moving Avg'!G843</f>
        <v>2.3655619999999997</v>
      </c>
      <c r="I843" s="2">
        <f>'Moving Avg'!H843</f>
        <v>3.241007000000002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  <c r="M843" s="7">
        <f t="shared" si="130"/>
        <v>25</v>
      </c>
      <c r="N843" s="7">
        <f t="shared" si="131"/>
        <v>0</v>
      </c>
      <c r="O843" s="7">
        <f t="shared" si="132"/>
        <v>0</v>
      </c>
      <c r="P843" s="7">
        <f t="shared" si="133"/>
        <v>83.5</v>
      </c>
      <c r="Q843" s="8">
        <f t="shared" si="134"/>
        <v>21.274999999999999</v>
      </c>
      <c r="R843" s="8">
        <f t="shared" si="135"/>
        <v>25.875</v>
      </c>
      <c r="S843" s="8">
        <f t="shared" si="136"/>
        <v>41.325000000000003</v>
      </c>
      <c r="T843" s="8">
        <f t="shared" si="137"/>
        <v>27.125</v>
      </c>
      <c r="U843" s="7">
        <f t="shared" si="138"/>
        <v>29.491666666666664</v>
      </c>
      <c r="V843" s="7">
        <f t="shared" si="139"/>
        <v>28.9</v>
      </c>
    </row>
    <row r="844" spans="1:22" ht="13.5" x14ac:dyDescent="0.25">
      <c r="A844" s="3">
        <f>RSI!A844</f>
        <v>43535</v>
      </c>
      <c r="B844" s="2">
        <f>RSI!B844</f>
        <v>2.1797</v>
      </c>
      <c r="C844" s="2">
        <f>RSI!I844</f>
        <v>45.788932546702675</v>
      </c>
      <c r="D844" s="2">
        <f>MACD!E844</f>
        <v>4.6140973591970003E-2</v>
      </c>
      <c r="E844" s="2">
        <f>MACD!F844</f>
        <v>5.2288111999538665E-2</v>
      </c>
      <c r="F844" s="2">
        <f>'Moving Avg'!D844</f>
        <v>2.1159600000000003</v>
      </c>
      <c r="G844" s="2">
        <f>'Moving Avg'!F844</f>
        <v>2.2003549999999996</v>
      </c>
      <c r="H844" s="2">
        <f>'Moving Avg'!G844</f>
        <v>2.3565079999999994</v>
      </c>
      <c r="I844" s="2">
        <f>'Moving Avg'!H844</f>
        <v>3.2302205000000019</v>
      </c>
      <c r="J844" s="5" t="str">
        <f>OBV!F844</f>
        <v>BULLISH</v>
      </c>
      <c r="K844" s="5" t="str">
        <f>OBV!G844</f>
        <v>NEUTRAL</v>
      </c>
      <c r="L844" s="5" t="str">
        <f>OBV!H844</f>
        <v>CONFIRMED BULLISH</v>
      </c>
      <c r="M844" s="7">
        <f t="shared" si="130"/>
        <v>25</v>
      </c>
      <c r="N844" s="7">
        <f t="shared" si="131"/>
        <v>45</v>
      </c>
      <c r="O844" s="7">
        <f t="shared" si="132"/>
        <v>0</v>
      </c>
      <c r="P844" s="7">
        <f t="shared" si="133"/>
        <v>83.5</v>
      </c>
      <c r="Q844" s="8">
        <f t="shared" si="134"/>
        <v>37.024999999999999</v>
      </c>
      <c r="R844" s="8">
        <f t="shared" si="135"/>
        <v>34.875</v>
      </c>
      <c r="S844" s="8">
        <f t="shared" si="136"/>
        <v>48.075000000000003</v>
      </c>
      <c r="T844" s="8">
        <f t="shared" si="137"/>
        <v>38.375</v>
      </c>
      <c r="U844" s="7">
        <f t="shared" si="138"/>
        <v>39.991666666666667</v>
      </c>
      <c r="V844" s="7">
        <f t="shared" si="139"/>
        <v>39.587500000000006</v>
      </c>
    </row>
    <row r="845" spans="1:22" ht="13.5" x14ac:dyDescent="0.25">
      <c r="A845" s="3">
        <f>RSI!A845</f>
        <v>43536</v>
      </c>
      <c r="B845" s="2">
        <f>RSI!B845</f>
        <v>2.1684999999999999</v>
      </c>
      <c r="C845" s="2">
        <f>RSI!I845</f>
        <v>45.042308262105294</v>
      </c>
      <c r="D845" s="2">
        <f>MACD!E845</f>
        <v>2.7175532453701745E-2</v>
      </c>
      <c r="E845" s="2">
        <f>MACD!F845</f>
        <v>4.7265596090371287E-2</v>
      </c>
      <c r="F845" s="2">
        <f>'Moving Avg'!D845</f>
        <v>2.1305000000000001</v>
      </c>
      <c r="G845" s="2">
        <f>'Moving Avg'!F845</f>
        <v>2.1961649999999997</v>
      </c>
      <c r="H845" s="2">
        <f>'Moving Avg'!G845</f>
        <v>2.3444359999999995</v>
      </c>
      <c r="I845" s="2">
        <f>'Moving Avg'!H845</f>
        <v>3.2195455000000019</v>
      </c>
      <c r="J845" s="5" t="str">
        <f>OBV!F845</f>
        <v>BEARISH</v>
      </c>
      <c r="K845" s="5" t="str">
        <f>OBV!G845</f>
        <v>NEUTRAL</v>
      </c>
      <c r="L845" s="5" t="str">
        <f>OBV!H845</f>
        <v>BEARISH DIVERGENCE</v>
      </c>
      <c r="M845" s="7">
        <f t="shared" si="130"/>
        <v>25</v>
      </c>
      <c r="N845" s="7">
        <f t="shared" si="131"/>
        <v>100</v>
      </c>
      <c r="O845" s="7">
        <f t="shared" si="132"/>
        <v>0</v>
      </c>
      <c r="P845" s="7">
        <f t="shared" si="133"/>
        <v>16.5</v>
      </c>
      <c r="Q845" s="8">
        <f t="shared" si="134"/>
        <v>46.225000000000001</v>
      </c>
      <c r="R845" s="8">
        <f t="shared" si="135"/>
        <v>29.125</v>
      </c>
      <c r="S845" s="8">
        <f t="shared" si="136"/>
        <v>26.175000000000001</v>
      </c>
      <c r="T845" s="8">
        <f t="shared" si="137"/>
        <v>35.375</v>
      </c>
      <c r="U845" s="7">
        <f t="shared" si="138"/>
        <v>33.841666666666661</v>
      </c>
      <c r="V845" s="7">
        <f t="shared" si="139"/>
        <v>34.224999999999994</v>
      </c>
    </row>
    <row r="846" spans="1:22" ht="13.5" x14ac:dyDescent="0.25">
      <c r="A846" s="3">
        <f>RSI!A846</f>
        <v>43537</v>
      </c>
      <c r="B846" s="2">
        <f>RSI!B846</f>
        <v>2.2132000000000001</v>
      </c>
      <c r="C846" s="2">
        <f>RSI!I846</f>
        <v>48.641679093429396</v>
      </c>
      <c r="D846" s="2">
        <f>MACD!E846</f>
        <v>8.1863631008856075E-3</v>
      </c>
      <c r="E846" s="2">
        <f>MACD!F846</f>
        <v>3.9449749492474151E-2</v>
      </c>
      <c r="F846" s="2">
        <f>'Moving Avg'!D846</f>
        <v>2.1685000000000003</v>
      </c>
      <c r="G846" s="2">
        <f>'Moving Avg'!F846</f>
        <v>2.1919749999999998</v>
      </c>
      <c r="H846" s="2">
        <f>'Moving Avg'!G846</f>
        <v>2.3301279999999993</v>
      </c>
      <c r="I846" s="2">
        <f>'Moving Avg'!H846</f>
        <v>3.2093735000000025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  <c r="M846" s="7">
        <f t="shared" si="130"/>
        <v>25</v>
      </c>
      <c r="N846" s="7">
        <f t="shared" si="131"/>
        <v>100</v>
      </c>
      <c r="O846" s="7">
        <f t="shared" si="132"/>
        <v>0</v>
      </c>
      <c r="P846" s="7">
        <f t="shared" si="133"/>
        <v>83.5</v>
      </c>
      <c r="Q846" s="8">
        <f t="shared" si="134"/>
        <v>56.274999999999999</v>
      </c>
      <c r="R846" s="8">
        <f t="shared" si="135"/>
        <v>45.875</v>
      </c>
      <c r="S846" s="8">
        <f t="shared" si="136"/>
        <v>56.325000000000003</v>
      </c>
      <c r="T846" s="8">
        <f t="shared" si="137"/>
        <v>52.125</v>
      </c>
      <c r="U846" s="7">
        <f t="shared" si="138"/>
        <v>52.82500000000001</v>
      </c>
      <c r="V846" s="7">
        <f t="shared" si="139"/>
        <v>52.650000000000006</v>
      </c>
    </row>
    <row r="847" spans="1:22" ht="13.5" x14ac:dyDescent="0.25">
      <c r="A847" s="3">
        <f>RSI!A847</f>
        <v>43538</v>
      </c>
      <c r="B847" s="2">
        <f>RSI!B847</f>
        <v>2.2244000000000002</v>
      </c>
      <c r="C847" s="2">
        <f>RSI!I847</f>
        <v>49.533537994838014</v>
      </c>
      <c r="D847" s="2">
        <f>MACD!E847</f>
        <v>8.2862229054914138E-4</v>
      </c>
      <c r="E847" s="2">
        <f>MACD!F847</f>
        <v>3.172552405208915E-2</v>
      </c>
      <c r="F847" s="2">
        <f>'Moving Avg'!D847</f>
        <v>2.1975600000000002</v>
      </c>
      <c r="G847" s="2">
        <f>'Moving Avg'!F847</f>
        <v>2.1872250000000002</v>
      </c>
      <c r="H847" s="2">
        <f>'Moving Avg'!G847</f>
        <v>2.3148139999999997</v>
      </c>
      <c r="I847" s="2">
        <f>'Moving Avg'!H847</f>
        <v>3.1993975000000021</v>
      </c>
      <c r="J847" s="5" t="str">
        <f>OBV!F847</f>
        <v>BEARISH</v>
      </c>
      <c r="K847" s="5" t="str">
        <f>OBV!G847</f>
        <v>NEUTRAL</v>
      </c>
      <c r="L847" s="5" t="str">
        <f>OBV!H847</f>
        <v>BEARISH DIVERGENCE</v>
      </c>
      <c r="M847" s="7">
        <f t="shared" si="130"/>
        <v>25</v>
      </c>
      <c r="N847" s="7">
        <f t="shared" si="131"/>
        <v>100</v>
      </c>
      <c r="O847" s="7">
        <f t="shared" si="132"/>
        <v>0</v>
      </c>
      <c r="P847" s="7">
        <f t="shared" si="133"/>
        <v>16.5</v>
      </c>
      <c r="Q847" s="8">
        <f t="shared" si="134"/>
        <v>46.225000000000001</v>
      </c>
      <c r="R847" s="8">
        <f t="shared" si="135"/>
        <v>29.125</v>
      </c>
      <c r="S847" s="8">
        <f t="shared" si="136"/>
        <v>26.175000000000001</v>
      </c>
      <c r="T847" s="8">
        <f t="shared" si="137"/>
        <v>35.375</v>
      </c>
      <c r="U847" s="7">
        <f t="shared" si="138"/>
        <v>33.841666666666661</v>
      </c>
      <c r="V847" s="7">
        <f t="shared" si="139"/>
        <v>34.224999999999994</v>
      </c>
    </row>
    <row r="848" spans="1:22" ht="13.5" x14ac:dyDescent="0.25">
      <c r="A848" s="3">
        <f>RSI!A848</f>
        <v>43539</v>
      </c>
      <c r="B848" s="2">
        <f>RSI!B848</f>
        <v>2.2132000000000001</v>
      </c>
      <c r="C848" s="2">
        <f>RSI!I848</f>
        <v>48.62420585883752</v>
      </c>
      <c r="D848" s="2">
        <f>MACD!E848</f>
        <v>-5.4229253219997275E-3</v>
      </c>
      <c r="E848" s="2">
        <f>MACD!F848</f>
        <v>2.4295834177271377E-2</v>
      </c>
      <c r="F848" s="2">
        <f>'Moving Avg'!D848</f>
        <v>2.1998000000000006</v>
      </c>
      <c r="G848" s="2">
        <f>'Moving Avg'!F848</f>
        <v>2.1807950000000003</v>
      </c>
      <c r="H848" s="2">
        <f>'Moving Avg'!G848</f>
        <v>2.3025179999999996</v>
      </c>
      <c r="I848" s="2">
        <f>'Moving Avg'!H848</f>
        <v>3.1893095000000029</v>
      </c>
      <c r="J848" s="5" t="str">
        <f>OBV!F848</f>
        <v>BEARISH</v>
      </c>
      <c r="K848" s="5" t="str">
        <f>OBV!G848</f>
        <v>NEUTRAL</v>
      </c>
      <c r="L848" s="5" t="str">
        <f>OBV!H848</f>
        <v>BEARISH DIVERGENCE</v>
      </c>
      <c r="M848" s="7">
        <f t="shared" si="130"/>
        <v>25</v>
      </c>
      <c r="N848" s="7">
        <f t="shared" si="131"/>
        <v>100</v>
      </c>
      <c r="O848" s="7">
        <f t="shared" si="132"/>
        <v>0</v>
      </c>
      <c r="P848" s="7">
        <f t="shared" si="133"/>
        <v>16.5</v>
      </c>
      <c r="Q848" s="8">
        <f t="shared" si="134"/>
        <v>46.225000000000001</v>
      </c>
      <c r="R848" s="8">
        <f t="shared" si="135"/>
        <v>29.125</v>
      </c>
      <c r="S848" s="8">
        <f t="shared" si="136"/>
        <v>26.175000000000001</v>
      </c>
      <c r="T848" s="8">
        <f t="shared" si="137"/>
        <v>35.375</v>
      </c>
      <c r="U848" s="7">
        <f t="shared" si="138"/>
        <v>33.841666666666661</v>
      </c>
      <c r="V848" s="7">
        <f t="shared" si="139"/>
        <v>34.224999999999994</v>
      </c>
    </row>
    <row r="849" spans="1:22" ht="13.5" x14ac:dyDescent="0.25">
      <c r="A849" s="3">
        <f>RSI!A849</f>
        <v>43542</v>
      </c>
      <c r="B849" s="2">
        <f>RSI!B849</f>
        <v>2.2075999999999998</v>
      </c>
      <c r="C849" s="2">
        <f>RSI!I849</f>
        <v>48.14825899876449</v>
      </c>
      <c r="D849" s="2">
        <f>MACD!E849</f>
        <v>-2.1410628718475877E-2</v>
      </c>
      <c r="E849" s="2">
        <f>MACD!F849</f>
        <v>1.5154541598121928E-2</v>
      </c>
      <c r="F849" s="2">
        <f>'Moving Avg'!D849</f>
        <v>2.2053799999999999</v>
      </c>
      <c r="G849" s="2">
        <f>'Moving Avg'!F849</f>
        <v>2.1763249999999998</v>
      </c>
      <c r="H849" s="2">
        <f>'Moving Avg'!G849</f>
        <v>2.2925699999999996</v>
      </c>
      <c r="I849" s="2">
        <f>'Moving Avg'!H849</f>
        <v>3.1793890000000027</v>
      </c>
      <c r="J849" s="5" t="str">
        <f>OBV!F849</f>
        <v>BEARISH</v>
      </c>
      <c r="K849" s="5" t="str">
        <f>OBV!G849</f>
        <v>NEUTRAL</v>
      </c>
      <c r="L849" s="5" t="str">
        <f>OBV!H849</f>
        <v>BEARISH DIVERGENCE</v>
      </c>
      <c r="M849" s="7">
        <f t="shared" si="130"/>
        <v>25</v>
      </c>
      <c r="N849" s="7">
        <f t="shared" si="131"/>
        <v>100</v>
      </c>
      <c r="O849" s="7">
        <f t="shared" si="132"/>
        <v>0</v>
      </c>
      <c r="P849" s="7">
        <f t="shared" si="133"/>
        <v>16.5</v>
      </c>
      <c r="Q849" s="8">
        <f t="shared" si="134"/>
        <v>46.225000000000001</v>
      </c>
      <c r="R849" s="8">
        <f t="shared" si="135"/>
        <v>29.125</v>
      </c>
      <c r="S849" s="8">
        <f t="shared" si="136"/>
        <v>26.175000000000001</v>
      </c>
      <c r="T849" s="8">
        <f t="shared" si="137"/>
        <v>35.375</v>
      </c>
      <c r="U849" s="7">
        <f t="shared" si="138"/>
        <v>33.841666666666661</v>
      </c>
      <c r="V849" s="7">
        <f t="shared" si="139"/>
        <v>34.224999999999994</v>
      </c>
    </row>
    <row r="850" spans="1:22" ht="13.5" x14ac:dyDescent="0.25">
      <c r="A850" s="3">
        <f>RSI!A850</f>
        <v>43543</v>
      </c>
      <c r="B850" s="2">
        <f>RSI!B850</f>
        <v>2.1516999999999999</v>
      </c>
      <c r="C850" s="2">
        <f>RSI!I850</f>
        <v>43.56425774509146</v>
      </c>
      <c r="D850" s="2">
        <f>MACD!E850</f>
        <v>-3.2421386322911694E-2</v>
      </c>
      <c r="E850" s="2">
        <f>MACD!F850</f>
        <v>5.6393560139152039E-3</v>
      </c>
      <c r="F850" s="2">
        <f>'Moving Avg'!D850</f>
        <v>2.2020200000000001</v>
      </c>
      <c r="G850" s="2">
        <f>'Moving Avg'!F850</f>
        <v>2.16906</v>
      </c>
      <c r="H850" s="2">
        <f>'Moving Avg'!G850</f>
        <v>2.2838499999999993</v>
      </c>
      <c r="I850" s="2">
        <f>'Moving Avg'!H850</f>
        <v>3.169580500000003</v>
      </c>
      <c r="J850" s="5" t="str">
        <f>OBV!F850</f>
        <v>BULLISH</v>
      </c>
      <c r="K850" s="5" t="str">
        <f>OBV!G850</f>
        <v>NEUTRAL</v>
      </c>
      <c r="L850" s="5" t="str">
        <f>OBV!H850</f>
        <v>BULLISH DIVERGENCE</v>
      </c>
      <c r="M850" s="7">
        <f t="shared" si="130"/>
        <v>25</v>
      </c>
      <c r="N850" s="7">
        <f t="shared" si="131"/>
        <v>100</v>
      </c>
      <c r="O850" s="7">
        <f t="shared" si="132"/>
        <v>0</v>
      </c>
      <c r="P850" s="7">
        <f t="shared" si="133"/>
        <v>66.5</v>
      </c>
      <c r="Q850" s="8">
        <f t="shared" si="134"/>
        <v>53.725000000000001</v>
      </c>
      <c r="R850" s="8">
        <f t="shared" si="135"/>
        <v>41.625</v>
      </c>
      <c r="S850" s="8">
        <f t="shared" si="136"/>
        <v>48.674999999999997</v>
      </c>
      <c r="T850" s="8">
        <f t="shared" si="137"/>
        <v>47.875</v>
      </c>
      <c r="U850" s="7">
        <f t="shared" si="138"/>
        <v>48.008333333333326</v>
      </c>
      <c r="V850" s="7">
        <f t="shared" si="139"/>
        <v>47.974999999999994</v>
      </c>
    </row>
    <row r="851" spans="1:22" ht="13.5" x14ac:dyDescent="0.25">
      <c r="A851" s="3">
        <f>RSI!A851</f>
        <v>43545</v>
      </c>
      <c r="B851" s="2">
        <f>RSI!B851</f>
        <v>2.1516999999999999</v>
      </c>
      <c r="C851" s="2">
        <f>RSI!I851</f>
        <v>43.564257745091453</v>
      </c>
      <c r="D851" s="2">
        <f>MACD!E851</f>
        <v>-5.2484841581966535E-2</v>
      </c>
      <c r="E851" s="2">
        <f>MACD!F851</f>
        <v>-5.9854835052611443E-3</v>
      </c>
      <c r="F851" s="2">
        <f>'Moving Avg'!D851</f>
        <v>2.1897199999999999</v>
      </c>
      <c r="G851" s="2">
        <f>'Moving Avg'!F851</f>
        <v>2.1629100000000001</v>
      </c>
      <c r="H851" s="2">
        <f>'Moving Avg'!G851</f>
        <v>2.2773659999999993</v>
      </c>
      <c r="I851" s="2">
        <f>'Moving Avg'!H851</f>
        <v>3.1599395000000028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100</v>
      </c>
      <c r="O851" s="7">
        <f t="shared" si="132"/>
        <v>0</v>
      </c>
      <c r="P851" s="7">
        <f t="shared" si="133"/>
        <v>16.5</v>
      </c>
      <c r="Q851" s="8">
        <f t="shared" si="134"/>
        <v>46.225000000000001</v>
      </c>
      <c r="R851" s="8">
        <f t="shared" si="135"/>
        <v>29.125</v>
      </c>
      <c r="S851" s="8">
        <f t="shared" si="136"/>
        <v>26.175000000000001</v>
      </c>
      <c r="T851" s="8">
        <f t="shared" si="137"/>
        <v>35.375</v>
      </c>
      <c r="U851" s="7">
        <f t="shared" si="138"/>
        <v>33.841666666666661</v>
      </c>
      <c r="V851" s="7">
        <f t="shared" si="139"/>
        <v>34.224999999999994</v>
      </c>
    </row>
    <row r="852" spans="1:22" ht="13.5" x14ac:dyDescent="0.25">
      <c r="A852" s="3">
        <f>RSI!A852</f>
        <v>43546</v>
      </c>
      <c r="B852" s="2">
        <f>RSI!B852</f>
        <v>2.1461000000000001</v>
      </c>
      <c r="C852" s="2">
        <f>RSI!I852</f>
        <v>43.087648438778913</v>
      </c>
      <c r="D852" s="2">
        <f>MACD!E852</f>
        <v>-6.0055527707072454E-2</v>
      </c>
      <c r="E852" s="2">
        <f>MACD!F852</f>
        <v>-1.6799492345623408E-2</v>
      </c>
      <c r="F852" s="2">
        <f>'Moving Avg'!D852</f>
        <v>2.1740599999999999</v>
      </c>
      <c r="G852" s="2">
        <f>'Moving Avg'!F852</f>
        <v>2.1567599999999998</v>
      </c>
      <c r="H852" s="2">
        <f>'Moving Avg'!G852</f>
        <v>2.2721119999999995</v>
      </c>
      <c r="I852" s="2">
        <f>'Moving Avg'!H852</f>
        <v>3.1504100000000026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  <c r="M852" s="7">
        <f t="shared" si="130"/>
        <v>25</v>
      </c>
      <c r="N852" s="7">
        <f t="shared" si="131"/>
        <v>100</v>
      </c>
      <c r="O852" s="7">
        <f t="shared" si="132"/>
        <v>0</v>
      </c>
      <c r="P852" s="7">
        <f t="shared" si="133"/>
        <v>16.5</v>
      </c>
      <c r="Q852" s="8">
        <f t="shared" si="134"/>
        <v>46.225000000000001</v>
      </c>
      <c r="R852" s="8">
        <f t="shared" si="135"/>
        <v>29.125</v>
      </c>
      <c r="S852" s="8">
        <f t="shared" si="136"/>
        <v>26.175000000000001</v>
      </c>
      <c r="T852" s="8">
        <f t="shared" si="137"/>
        <v>35.375</v>
      </c>
      <c r="U852" s="7">
        <f t="shared" si="138"/>
        <v>33.841666666666661</v>
      </c>
      <c r="V852" s="7">
        <f t="shared" si="139"/>
        <v>34.224999999999994</v>
      </c>
    </row>
    <row r="853" spans="1:22" ht="13.5" x14ac:dyDescent="0.25">
      <c r="A853" s="3">
        <f>RSI!A853</f>
        <v>43549</v>
      </c>
      <c r="B853" s="2">
        <f>RSI!B853</f>
        <v>2.1573000000000002</v>
      </c>
      <c r="C853" s="2">
        <f>RSI!I853</f>
        <v>44.39785103385227</v>
      </c>
      <c r="D853" s="2">
        <f>MACD!E853</f>
        <v>-4.7988053557716182E-2</v>
      </c>
      <c r="E853" s="2">
        <f>MACD!F853</f>
        <v>-2.3037204588041964E-2</v>
      </c>
      <c r="F853" s="2">
        <f>'Moving Avg'!D853</f>
        <v>2.1628799999999999</v>
      </c>
      <c r="G853" s="2">
        <f>'Moving Avg'!F853</f>
        <v>2.1556399999999991</v>
      </c>
      <c r="H853" s="2">
        <f>'Moving Avg'!G853</f>
        <v>2.2659639999999999</v>
      </c>
      <c r="I853" s="2">
        <f>'Moving Avg'!H853</f>
        <v>3.1405455000000022</v>
      </c>
      <c r="J853" s="5" t="str">
        <f>OBV!F853</f>
        <v>BULLISH</v>
      </c>
      <c r="K853" s="5" t="str">
        <f>OBV!G853</f>
        <v>WEAK</v>
      </c>
      <c r="L853" s="5" t="str">
        <f>OBV!H853</f>
        <v>BULLISH DIVERGENCE</v>
      </c>
      <c r="M853" s="7">
        <f t="shared" si="130"/>
        <v>25</v>
      </c>
      <c r="N853" s="7">
        <f t="shared" si="131"/>
        <v>100</v>
      </c>
      <c r="O853" s="7">
        <f t="shared" si="132"/>
        <v>0</v>
      </c>
      <c r="P853" s="7">
        <f t="shared" si="133"/>
        <v>50</v>
      </c>
      <c r="Q853" s="8">
        <f t="shared" si="134"/>
        <v>51.25</v>
      </c>
      <c r="R853" s="8">
        <f t="shared" si="135"/>
        <v>37.5</v>
      </c>
      <c r="S853" s="8">
        <f t="shared" si="136"/>
        <v>41.25</v>
      </c>
      <c r="T853" s="8">
        <f t="shared" si="137"/>
        <v>43.75</v>
      </c>
      <c r="U853" s="7">
        <f t="shared" si="138"/>
        <v>43.333333333333336</v>
      </c>
      <c r="V853" s="7">
        <f t="shared" si="139"/>
        <v>43.4375</v>
      </c>
    </row>
    <row r="854" spans="1:22" ht="13.5" x14ac:dyDescent="0.25">
      <c r="A854" s="3">
        <f>RSI!A854</f>
        <v>43550</v>
      </c>
      <c r="B854" s="2">
        <f>RSI!B854</f>
        <v>2.1349999999999998</v>
      </c>
      <c r="C854" s="2">
        <f>RSI!I854</f>
        <v>42.309326595099897</v>
      </c>
      <c r="D854" s="2">
        <f>MACD!E854</f>
        <v>-3.9256123058275083E-2</v>
      </c>
      <c r="E854" s="2">
        <f>MACD!F854</f>
        <v>-2.6280988282088587E-2</v>
      </c>
      <c r="F854" s="2">
        <f>'Moving Avg'!D854</f>
        <v>2.1483599999999998</v>
      </c>
      <c r="G854" s="2">
        <f>'Moving Avg'!F854</f>
        <v>2.1534049999999998</v>
      </c>
      <c r="H854" s="2">
        <f>'Moving Avg'!G854</f>
        <v>2.2603759999999999</v>
      </c>
      <c r="I854" s="2">
        <f>'Moving Avg'!H854</f>
        <v>3.1310725000000019</v>
      </c>
      <c r="J854" s="5" t="str">
        <f>OBV!F854</f>
        <v>BULLISH</v>
      </c>
      <c r="K854" s="5" t="str">
        <f>OBV!G854</f>
        <v>WEAK</v>
      </c>
      <c r="L854" s="5" t="str">
        <f>OBV!H854</f>
        <v>BULLISH DIVERGENCE</v>
      </c>
      <c r="M854" s="7">
        <f t="shared" si="130"/>
        <v>25</v>
      </c>
      <c r="N854" s="7">
        <f t="shared" si="131"/>
        <v>45</v>
      </c>
      <c r="O854" s="7">
        <f t="shared" si="132"/>
        <v>0</v>
      </c>
      <c r="P854" s="7">
        <f t="shared" si="133"/>
        <v>50</v>
      </c>
      <c r="Q854" s="8">
        <f t="shared" si="134"/>
        <v>32</v>
      </c>
      <c r="R854" s="8">
        <f t="shared" si="135"/>
        <v>26.5</v>
      </c>
      <c r="S854" s="8">
        <f t="shared" si="136"/>
        <v>33</v>
      </c>
      <c r="T854" s="8">
        <f t="shared" si="137"/>
        <v>30</v>
      </c>
      <c r="U854" s="7">
        <f t="shared" si="138"/>
        <v>30.5</v>
      </c>
      <c r="V854" s="7">
        <f t="shared" si="139"/>
        <v>30.375</v>
      </c>
    </row>
    <row r="855" spans="1:22" ht="13.5" x14ac:dyDescent="0.25">
      <c r="A855" s="3">
        <f>RSI!A855</f>
        <v>43551</v>
      </c>
      <c r="B855" s="2">
        <f>RSI!B855</f>
        <v>2.0958000000000001</v>
      </c>
      <c r="C855" s="2">
        <f>RSI!I855</f>
        <v>38.849685797289794</v>
      </c>
      <c r="D855" s="2">
        <f>MACD!E855</f>
        <v>-3.0277475253205566E-2</v>
      </c>
      <c r="E855" s="2">
        <f>MACD!F855</f>
        <v>-2.7080285676311985E-2</v>
      </c>
      <c r="F855" s="2">
        <f>'Moving Avg'!D855</f>
        <v>2.1371799999999999</v>
      </c>
      <c r="G855" s="2">
        <f>'Moving Avg'!F855</f>
        <v>2.1520049999999995</v>
      </c>
      <c r="H855" s="2">
        <f>'Moving Avg'!G855</f>
        <v>2.2553460000000003</v>
      </c>
      <c r="I855" s="2">
        <f>'Moving Avg'!H855</f>
        <v>3.1213755000000027</v>
      </c>
      <c r="J855" s="5" t="str">
        <f>OBV!F855</f>
        <v>BULLISH</v>
      </c>
      <c r="K855" s="5" t="str">
        <f>OBV!G855</f>
        <v>NEUTRAL</v>
      </c>
      <c r="L855" s="5" t="str">
        <f>OBV!H855</f>
        <v>BULLISH DIVERGENCE</v>
      </c>
      <c r="M855" s="7">
        <f t="shared" si="130"/>
        <v>25</v>
      </c>
      <c r="N855" s="7">
        <f t="shared" si="131"/>
        <v>45</v>
      </c>
      <c r="O855" s="7">
        <f t="shared" si="132"/>
        <v>0</v>
      </c>
      <c r="P855" s="7">
        <f t="shared" si="133"/>
        <v>66.5</v>
      </c>
      <c r="Q855" s="8">
        <f t="shared" si="134"/>
        <v>34.475000000000001</v>
      </c>
      <c r="R855" s="8">
        <f t="shared" si="135"/>
        <v>30.625</v>
      </c>
      <c r="S855" s="8">
        <f t="shared" si="136"/>
        <v>40.424999999999997</v>
      </c>
      <c r="T855" s="8">
        <f t="shared" si="137"/>
        <v>34.125</v>
      </c>
      <c r="U855" s="7">
        <f t="shared" si="138"/>
        <v>35.174999999999997</v>
      </c>
      <c r="V855" s="7">
        <f t="shared" si="139"/>
        <v>34.912499999999994</v>
      </c>
    </row>
    <row r="856" spans="1:22" ht="13.5" x14ac:dyDescent="0.25">
      <c r="A856" s="3">
        <f>RSI!A856</f>
        <v>43552</v>
      </c>
      <c r="B856" s="2">
        <f>RSI!B856</f>
        <v>2.0623</v>
      </c>
      <c r="C856" s="2">
        <f>RSI!I856</f>
        <v>36.130654834957262</v>
      </c>
      <c r="D856" s="2">
        <f>MACD!E856</f>
        <v>-1.2710985089652738E-2</v>
      </c>
      <c r="E856" s="2">
        <f>MACD!F856</f>
        <v>-2.4206425558980137E-2</v>
      </c>
      <c r="F856" s="2">
        <f>'Moving Avg'!D856</f>
        <v>2.1193</v>
      </c>
      <c r="G856" s="2">
        <f>'Moving Avg'!F856</f>
        <v>2.1489299999999996</v>
      </c>
      <c r="H856" s="2">
        <f>'Moving Avg'!G856</f>
        <v>2.2469619999999999</v>
      </c>
      <c r="I856" s="2">
        <f>'Moving Avg'!H856</f>
        <v>3.1120420000000024</v>
      </c>
      <c r="J856" s="5" t="str">
        <f>OBV!F856</f>
        <v>BULLISH</v>
      </c>
      <c r="K856" s="5" t="str">
        <f>OBV!G856</f>
        <v>NEUTRAL</v>
      </c>
      <c r="L856" s="5" t="str">
        <f>OBV!H856</f>
        <v>BULLISH DIVERGENCE</v>
      </c>
      <c r="M856" s="7">
        <f t="shared" si="130"/>
        <v>25</v>
      </c>
      <c r="N856" s="7">
        <f t="shared" si="131"/>
        <v>0</v>
      </c>
      <c r="O856" s="7">
        <f t="shared" si="132"/>
        <v>0</v>
      </c>
      <c r="P856" s="7">
        <f t="shared" si="133"/>
        <v>66.5</v>
      </c>
      <c r="Q856" s="8">
        <f t="shared" si="134"/>
        <v>18.725000000000001</v>
      </c>
      <c r="R856" s="8">
        <f t="shared" si="135"/>
        <v>21.625</v>
      </c>
      <c r="S856" s="8">
        <f t="shared" si="136"/>
        <v>33.674999999999997</v>
      </c>
      <c r="T856" s="8">
        <f t="shared" si="137"/>
        <v>22.875</v>
      </c>
      <c r="U856" s="7">
        <f t="shared" si="138"/>
        <v>24.675000000000001</v>
      </c>
      <c r="V856" s="7">
        <f t="shared" si="139"/>
        <v>24.225000000000001</v>
      </c>
    </row>
    <row r="857" spans="1:22" ht="13.5" x14ac:dyDescent="0.25">
      <c r="A857" s="3">
        <f>RSI!A857</f>
        <v>43553</v>
      </c>
      <c r="B857" s="2">
        <f>RSI!B857</f>
        <v>2.0678999999999998</v>
      </c>
      <c r="C857" s="2">
        <f>RSI!I857</f>
        <v>36.925365946239381</v>
      </c>
      <c r="D857" s="2">
        <f>MACD!E857</f>
        <v>4.2247093130129976E-3</v>
      </c>
      <c r="E857" s="2">
        <f>MACD!F857</f>
        <v>-1.8520198584581513E-2</v>
      </c>
      <c r="F857" s="2">
        <f>'Moving Avg'!D857</f>
        <v>2.1036600000000001</v>
      </c>
      <c r="G857" s="2">
        <f>'Moving Avg'!F857</f>
        <v>2.1430599999999993</v>
      </c>
      <c r="H857" s="2">
        <f>'Moving Avg'!G857</f>
        <v>2.241374</v>
      </c>
      <c r="I857" s="2">
        <f>'Moving Avg'!H857</f>
        <v>3.103267500000003</v>
      </c>
      <c r="J857" s="5" t="str">
        <f>OBV!F857</f>
        <v>BULLISH</v>
      </c>
      <c r="K857" s="5" t="str">
        <f>OBV!G857</f>
        <v>WEAK</v>
      </c>
      <c r="L857" s="5" t="str">
        <f>OBV!H857</f>
        <v>BULLISH DIVERGENCE</v>
      </c>
      <c r="M857" s="7">
        <f t="shared" si="130"/>
        <v>25</v>
      </c>
      <c r="N857" s="7">
        <f t="shared" si="131"/>
        <v>0</v>
      </c>
      <c r="O857" s="7">
        <f t="shared" si="132"/>
        <v>0</v>
      </c>
      <c r="P857" s="7">
        <f t="shared" si="133"/>
        <v>50</v>
      </c>
      <c r="Q857" s="8">
        <f t="shared" si="134"/>
        <v>16.25</v>
      </c>
      <c r="R857" s="8">
        <f t="shared" si="135"/>
        <v>17.5</v>
      </c>
      <c r="S857" s="8">
        <f t="shared" si="136"/>
        <v>26.25</v>
      </c>
      <c r="T857" s="8">
        <f t="shared" si="137"/>
        <v>18.75</v>
      </c>
      <c r="U857" s="7">
        <f t="shared" si="138"/>
        <v>20</v>
      </c>
      <c r="V857" s="7">
        <f t="shared" si="139"/>
        <v>19.6875</v>
      </c>
    </row>
    <row r="858" spans="1:22" ht="13.5" x14ac:dyDescent="0.25">
      <c r="A858" s="3">
        <f>RSI!A858</f>
        <v>43556</v>
      </c>
      <c r="B858" s="2">
        <f>RSI!B858</f>
        <v>2.1573000000000002</v>
      </c>
      <c r="C858" s="2">
        <f>RSI!I858</f>
        <v>48.040526464774338</v>
      </c>
      <c r="D858" s="2">
        <f>MACD!E858</f>
        <v>1.0883447556548465E-2</v>
      </c>
      <c r="E858" s="2">
        <f>MACD!F858</f>
        <v>-1.2639469356355518E-2</v>
      </c>
      <c r="F858" s="2">
        <f>'Moving Avg'!D858</f>
        <v>2.1036600000000001</v>
      </c>
      <c r="G858" s="2">
        <f>'Moving Avg'!F858</f>
        <v>2.14194</v>
      </c>
      <c r="H858" s="2">
        <f>'Moving Avg'!G858</f>
        <v>2.236456</v>
      </c>
      <c r="I858" s="2">
        <f>'Moving Avg'!H858</f>
        <v>3.0947720000000025</v>
      </c>
      <c r="J858" s="5" t="str">
        <f>OBV!F858</f>
        <v>BULLISH</v>
      </c>
      <c r="K858" s="5" t="str">
        <f>OBV!G858</f>
        <v>NEUTRAL</v>
      </c>
      <c r="L858" s="5" t="str">
        <f>OBV!H858</f>
        <v>NEUTRAL</v>
      </c>
      <c r="M858" s="7">
        <f t="shared" si="130"/>
        <v>25</v>
      </c>
      <c r="N858" s="7">
        <f t="shared" si="131"/>
        <v>0</v>
      </c>
      <c r="O858" s="7">
        <f t="shared" si="132"/>
        <v>0</v>
      </c>
      <c r="P858" s="7">
        <f t="shared" si="133"/>
        <v>49.5</v>
      </c>
      <c r="Q858" s="8">
        <f t="shared" si="134"/>
        <v>16.175000000000001</v>
      </c>
      <c r="R858" s="8">
        <f t="shared" si="135"/>
        <v>17.375</v>
      </c>
      <c r="S858" s="8">
        <f t="shared" si="136"/>
        <v>26.025000000000002</v>
      </c>
      <c r="T858" s="8">
        <f t="shared" si="137"/>
        <v>18.625</v>
      </c>
      <c r="U858" s="7">
        <f t="shared" si="138"/>
        <v>19.858333333333334</v>
      </c>
      <c r="V858" s="7">
        <f t="shared" si="139"/>
        <v>19.55</v>
      </c>
    </row>
    <row r="859" spans="1:22" ht="13.5" x14ac:dyDescent="0.25">
      <c r="A859" s="3">
        <f>RSI!A859</f>
        <v>43557</v>
      </c>
      <c r="B859" s="2">
        <f>RSI!B859</f>
        <v>2.2523</v>
      </c>
      <c r="C859" s="2">
        <f>RSI!I859</f>
        <v>56.760454313672199</v>
      </c>
      <c r="D859" s="2">
        <f>MACD!E859</f>
        <v>8.7148413649420498E-3</v>
      </c>
      <c r="E859" s="2">
        <f>MACD!F859</f>
        <v>-8.3686072120960041E-3</v>
      </c>
      <c r="F859" s="2">
        <f>'Moving Avg'!D859</f>
        <v>2.1271200000000001</v>
      </c>
      <c r="G859" s="2">
        <f>'Moving Avg'!F859</f>
        <v>2.1492049999999998</v>
      </c>
      <c r="H859" s="2">
        <f>'Moving Avg'!G859</f>
        <v>2.2335500000000001</v>
      </c>
      <c r="I859" s="2">
        <f>'Moving Avg'!H859</f>
        <v>3.0856620000000019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  <c r="M859" s="7">
        <f t="shared" si="130"/>
        <v>25</v>
      </c>
      <c r="N859" s="7">
        <f t="shared" si="131"/>
        <v>0</v>
      </c>
      <c r="O859" s="7">
        <f t="shared" si="132"/>
        <v>0</v>
      </c>
      <c r="P859" s="7">
        <f t="shared" si="133"/>
        <v>83.5</v>
      </c>
      <c r="Q859" s="8">
        <f t="shared" si="134"/>
        <v>21.274999999999999</v>
      </c>
      <c r="R859" s="8">
        <f t="shared" si="135"/>
        <v>25.875</v>
      </c>
      <c r="S859" s="8">
        <f t="shared" si="136"/>
        <v>41.325000000000003</v>
      </c>
      <c r="T859" s="8">
        <f t="shared" si="137"/>
        <v>27.125</v>
      </c>
      <c r="U859" s="7">
        <f t="shared" si="138"/>
        <v>29.491666666666664</v>
      </c>
      <c r="V859" s="7">
        <f t="shared" si="139"/>
        <v>28.9</v>
      </c>
    </row>
    <row r="860" spans="1:22" ht="13.5" x14ac:dyDescent="0.25">
      <c r="A860" s="3">
        <f>RSI!A860</f>
        <v>43558</v>
      </c>
      <c r="B860" s="2">
        <f>RSI!B860</f>
        <v>2.3529</v>
      </c>
      <c r="C860" s="2">
        <f>RSI!I860</f>
        <v>63.706478850765862</v>
      </c>
      <c r="D860" s="2">
        <f>MACD!E860</f>
        <v>-9.6447770628400598E-3</v>
      </c>
      <c r="E860" s="2">
        <f>MACD!F860</f>
        <v>-8.6238411822448149E-3</v>
      </c>
      <c r="F860" s="2">
        <f>'Moving Avg'!D860</f>
        <v>2.1785399999999999</v>
      </c>
      <c r="G860" s="2">
        <f>'Moving Avg'!F860</f>
        <v>2.1620599999999994</v>
      </c>
      <c r="H860" s="2">
        <f>'Moving Avg'!G860</f>
        <v>2.232656</v>
      </c>
      <c r="I860" s="2">
        <f>'Moving Avg'!H860</f>
        <v>3.076747500000002</v>
      </c>
      <c r="J860" s="5" t="str">
        <f>OBV!F860</f>
        <v>BULLISH</v>
      </c>
      <c r="K860" s="5" t="str">
        <f>OBV!G860</f>
        <v>WEAK</v>
      </c>
      <c r="L860" s="5" t="str">
        <f>OBV!H860</f>
        <v>CONFIRMED BULLISH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67</v>
      </c>
      <c r="Q860" s="8">
        <f t="shared" si="134"/>
        <v>34.549999999999997</v>
      </c>
      <c r="R860" s="8">
        <f t="shared" si="135"/>
        <v>30.75</v>
      </c>
      <c r="S860" s="8">
        <f t="shared" si="136"/>
        <v>40.650000000000006</v>
      </c>
      <c r="T860" s="8">
        <f t="shared" si="137"/>
        <v>34.25</v>
      </c>
      <c r="U860" s="7">
        <f t="shared" si="138"/>
        <v>35.31666666666667</v>
      </c>
      <c r="V860" s="7">
        <f t="shared" si="139"/>
        <v>35.049999999999997</v>
      </c>
    </row>
    <row r="861" spans="1:22" ht="13.5" x14ac:dyDescent="0.25">
      <c r="A861" s="3">
        <f>RSI!A861</f>
        <v>43559</v>
      </c>
      <c r="B861" s="2">
        <f>RSI!B861</f>
        <v>2.4479000000000002</v>
      </c>
      <c r="C861" s="2">
        <f>RSI!I861</f>
        <v>68.803045403222455</v>
      </c>
      <c r="D861" s="2">
        <f>MACD!E861</f>
        <v>-3.3249096035457448E-2</v>
      </c>
      <c r="E861" s="2">
        <f>MACD!F861</f>
        <v>-1.3548892152887342E-2</v>
      </c>
      <c r="F861" s="2">
        <f>'Moving Avg'!D861</f>
        <v>2.2556600000000002</v>
      </c>
      <c r="G861" s="2">
        <f>'Moving Avg'!F861</f>
        <v>2.1832949999999998</v>
      </c>
      <c r="H861" s="2">
        <f>'Moving Avg'!G861</f>
        <v>2.2354500000000002</v>
      </c>
      <c r="I861" s="2">
        <f>'Moving Avg'!H861</f>
        <v>3.0682800000000019</v>
      </c>
      <c r="J861" s="5" t="str">
        <f>OBV!F861</f>
        <v>BULLISH</v>
      </c>
      <c r="K861" s="5" t="str">
        <f>OBV!G861</f>
        <v>WEAK</v>
      </c>
      <c r="L861" s="5" t="str">
        <f>OBV!H861</f>
        <v>CONFIRMED BULLISH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67</v>
      </c>
      <c r="Q861" s="8">
        <f t="shared" si="134"/>
        <v>34.549999999999997</v>
      </c>
      <c r="R861" s="8">
        <f t="shared" si="135"/>
        <v>30.75</v>
      </c>
      <c r="S861" s="8">
        <f t="shared" si="136"/>
        <v>40.650000000000006</v>
      </c>
      <c r="T861" s="8">
        <f t="shared" si="137"/>
        <v>34.25</v>
      </c>
      <c r="U861" s="7">
        <f t="shared" si="138"/>
        <v>35.31666666666667</v>
      </c>
      <c r="V861" s="7">
        <f t="shared" si="139"/>
        <v>35.049999999999997</v>
      </c>
    </row>
    <row r="862" spans="1:22" ht="13.5" x14ac:dyDescent="0.25">
      <c r="A862" s="3">
        <f>RSI!A862</f>
        <v>43560</v>
      </c>
      <c r="B862" s="2">
        <f>RSI!B862</f>
        <v>2.3529</v>
      </c>
      <c r="C862" s="2">
        <f>RSI!I862</f>
        <v>59.764897261489288</v>
      </c>
      <c r="D862" s="2">
        <f>MACD!E862</f>
        <v>-4.8563601258614142E-2</v>
      </c>
      <c r="E862" s="2">
        <f>MACD!F862</f>
        <v>-2.0551833974032704E-2</v>
      </c>
      <c r="F862" s="2">
        <f>'Moving Avg'!D862</f>
        <v>2.3126600000000002</v>
      </c>
      <c r="G862" s="2">
        <f>'Moving Avg'!F862</f>
        <v>2.1969849999999993</v>
      </c>
      <c r="H862" s="2">
        <f>'Moving Avg'!G862</f>
        <v>2.2376840000000002</v>
      </c>
      <c r="I862" s="2">
        <f>'Moving Avg'!H862</f>
        <v>3.0590580000000012</v>
      </c>
      <c r="J862" s="5" t="str">
        <f>OBV!F862</f>
        <v>BULLISH</v>
      </c>
      <c r="K862" s="5" t="str">
        <f>OBV!G862</f>
        <v>WEAK</v>
      </c>
      <c r="L862" s="5" t="str">
        <f>OBV!H862</f>
        <v>CONFIRMED BULLISH</v>
      </c>
      <c r="M862" s="7">
        <f t="shared" si="130"/>
        <v>25</v>
      </c>
      <c r="N862" s="7">
        <f t="shared" si="131"/>
        <v>100</v>
      </c>
      <c r="O862" s="7">
        <f t="shared" si="132"/>
        <v>0</v>
      </c>
      <c r="P862" s="7">
        <f t="shared" si="133"/>
        <v>67</v>
      </c>
      <c r="Q862" s="8">
        <f t="shared" si="134"/>
        <v>53.8</v>
      </c>
      <c r="R862" s="8">
        <f t="shared" si="135"/>
        <v>41.75</v>
      </c>
      <c r="S862" s="8">
        <f t="shared" si="136"/>
        <v>48.900000000000006</v>
      </c>
      <c r="T862" s="8">
        <f t="shared" si="137"/>
        <v>48</v>
      </c>
      <c r="U862" s="7">
        <f t="shared" si="138"/>
        <v>48.15</v>
      </c>
      <c r="V862" s="7">
        <f t="shared" si="139"/>
        <v>48.112499999999997</v>
      </c>
    </row>
    <row r="863" spans="1:22" ht="13.5" x14ac:dyDescent="0.25">
      <c r="A863" s="3">
        <f>RSI!A863</f>
        <v>43563</v>
      </c>
      <c r="B863" s="2">
        <f>RSI!B863</f>
        <v>2.4702999999999999</v>
      </c>
      <c r="C863" s="2">
        <f>RSI!I863</f>
        <v>65.752228507337904</v>
      </c>
      <c r="D863" s="2">
        <f>MACD!E863</f>
        <v>-6.9338628413411207E-2</v>
      </c>
      <c r="E863" s="2">
        <f>MACD!F863</f>
        <v>-3.0309192861908404E-2</v>
      </c>
      <c r="F863" s="2">
        <f>'Moving Avg'!D863</f>
        <v>2.3752599999999999</v>
      </c>
      <c r="G863" s="2">
        <f>'Moving Avg'!F863</f>
        <v>2.2103999999999995</v>
      </c>
      <c r="H863" s="2">
        <f>'Moving Avg'!G863</f>
        <v>2.2418200000000001</v>
      </c>
      <c r="I863" s="2">
        <f>'Moving Avg'!H863</f>
        <v>3.0504790000000015</v>
      </c>
      <c r="J863" s="5" t="str">
        <f>OBV!F863</f>
        <v>BULLISH</v>
      </c>
      <c r="K863" s="5" t="str">
        <f>OBV!G863</f>
        <v>WEAK</v>
      </c>
      <c r="L863" s="5" t="str">
        <f>OBV!H863</f>
        <v>CONFIRMED BULLISH</v>
      </c>
      <c r="M863" s="7">
        <f t="shared" si="130"/>
        <v>25</v>
      </c>
      <c r="N863" s="7">
        <f t="shared" si="131"/>
        <v>100</v>
      </c>
      <c r="O863" s="7">
        <f t="shared" si="132"/>
        <v>0</v>
      </c>
      <c r="P863" s="7">
        <f t="shared" si="133"/>
        <v>67</v>
      </c>
      <c r="Q863" s="8">
        <f t="shared" si="134"/>
        <v>53.8</v>
      </c>
      <c r="R863" s="8">
        <f t="shared" si="135"/>
        <v>41.75</v>
      </c>
      <c r="S863" s="8">
        <f t="shared" si="136"/>
        <v>48.900000000000006</v>
      </c>
      <c r="T863" s="8">
        <f t="shared" si="137"/>
        <v>48</v>
      </c>
      <c r="U863" s="7">
        <f t="shared" si="138"/>
        <v>48.15</v>
      </c>
      <c r="V863" s="7">
        <f t="shared" si="139"/>
        <v>48.112499999999997</v>
      </c>
    </row>
    <row r="864" spans="1:22" ht="13.5" x14ac:dyDescent="0.25">
      <c r="A864" s="3">
        <f>RSI!A864</f>
        <v>43565</v>
      </c>
      <c r="B864" s="2">
        <f>RSI!B864</f>
        <v>2.5596999999999999</v>
      </c>
      <c r="C864" s="2">
        <f>RSI!I864</f>
        <v>69.477075356781171</v>
      </c>
      <c r="D864" s="2">
        <f>MACD!E864</f>
        <v>-9.8445118310606539E-2</v>
      </c>
      <c r="E864" s="2">
        <f>MACD!F864</f>
        <v>-4.3936377951648037E-2</v>
      </c>
      <c r="F864" s="2">
        <f>'Moving Avg'!D864</f>
        <v>2.4367399999999999</v>
      </c>
      <c r="G864" s="2">
        <f>'Moving Avg'!F864</f>
        <v>2.2293999999999992</v>
      </c>
      <c r="H864" s="2">
        <f>'Moving Avg'!G864</f>
        <v>2.2477440000000004</v>
      </c>
      <c r="I864" s="2">
        <f>'Moving Avg'!H864</f>
        <v>3.0428780000000013</v>
      </c>
      <c r="J864" s="5" t="str">
        <f>OBV!F864</f>
        <v>BULLISH</v>
      </c>
      <c r="K864" s="5" t="str">
        <f>OBV!G864</f>
        <v>WEAK</v>
      </c>
      <c r="L864" s="5" t="str">
        <f>OBV!H864</f>
        <v>CONFIRMED BULLISH</v>
      </c>
      <c r="M864" s="7">
        <f t="shared" si="130"/>
        <v>25</v>
      </c>
      <c r="N864" s="7">
        <f t="shared" si="131"/>
        <v>100</v>
      </c>
      <c r="O864" s="7">
        <f t="shared" si="132"/>
        <v>0</v>
      </c>
      <c r="P864" s="7">
        <f t="shared" si="133"/>
        <v>67</v>
      </c>
      <c r="Q864" s="8">
        <f t="shared" si="134"/>
        <v>53.8</v>
      </c>
      <c r="R864" s="8">
        <f t="shared" si="135"/>
        <v>41.75</v>
      </c>
      <c r="S864" s="8">
        <f t="shared" si="136"/>
        <v>48.900000000000006</v>
      </c>
      <c r="T864" s="8">
        <f t="shared" si="137"/>
        <v>48</v>
      </c>
      <c r="U864" s="7">
        <f t="shared" si="138"/>
        <v>48.15</v>
      </c>
      <c r="V864" s="7">
        <f t="shared" si="139"/>
        <v>48.112499999999997</v>
      </c>
    </row>
    <row r="865" spans="1:22" ht="13.5" x14ac:dyDescent="0.25">
      <c r="A865" s="3">
        <f>RSI!A865</f>
        <v>43566</v>
      </c>
      <c r="B865" s="2">
        <f>RSI!B865</f>
        <v>2.6827000000000001</v>
      </c>
      <c r="C865" s="2">
        <f>RSI!I865</f>
        <v>73.713177911584012</v>
      </c>
      <c r="D865" s="2">
        <f>MACD!E865</f>
        <v>-0.14010923297865885</v>
      </c>
      <c r="E865" s="2">
        <f>MACD!F865</f>
        <v>-6.3170948957050194E-2</v>
      </c>
      <c r="F865" s="2">
        <f>'Moving Avg'!D865</f>
        <v>2.5026999999999999</v>
      </c>
      <c r="G865" s="2">
        <f>'Moving Avg'!F865</f>
        <v>2.2551099999999993</v>
      </c>
      <c r="H865" s="2">
        <f>'Moving Avg'!G865</f>
        <v>2.2547860000000002</v>
      </c>
      <c r="I865" s="2">
        <f>'Moving Avg'!H865</f>
        <v>3.0358920000000005</v>
      </c>
      <c r="J865" s="5" t="str">
        <f>OBV!F865</f>
        <v>BULLISH</v>
      </c>
      <c r="K865" s="5" t="str">
        <f>OBV!G865</f>
        <v>WEAK</v>
      </c>
      <c r="L865" s="5" t="str">
        <f>OBV!H865</f>
        <v>CONFIRMED BULLISH</v>
      </c>
      <c r="M865" s="7">
        <f t="shared" si="130"/>
        <v>0</v>
      </c>
      <c r="N865" s="7">
        <f t="shared" si="131"/>
        <v>100</v>
      </c>
      <c r="O865" s="7">
        <f t="shared" si="132"/>
        <v>0</v>
      </c>
      <c r="P865" s="7">
        <f t="shared" si="133"/>
        <v>67</v>
      </c>
      <c r="Q865" s="8">
        <f t="shared" si="134"/>
        <v>45.05</v>
      </c>
      <c r="R865" s="8">
        <f t="shared" si="135"/>
        <v>36.75</v>
      </c>
      <c r="S865" s="8">
        <f t="shared" si="136"/>
        <v>45.150000000000006</v>
      </c>
      <c r="T865" s="8">
        <f t="shared" si="137"/>
        <v>41.75</v>
      </c>
      <c r="U865" s="7">
        <f t="shared" si="138"/>
        <v>42.31666666666667</v>
      </c>
      <c r="V865" s="7">
        <f t="shared" si="139"/>
        <v>42.174999999999997</v>
      </c>
    </row>
    <row r="866" spans="1:22" ht="13.5" x14ac:dyDescent="0.25">
      <c r="A866" s="3">
        <f>RSI!A866</f>
        <v>43567</v>
      </c>
      <c r="B866" s="2">
        <f>RSI!B866</f>
        <v>2.8168000000000002</v>
      </c>
      <c r="C866" s="2">
        <f>RSI!I866</f>
        <v>77.396388170450649</v>
      </c>
      <c r="D866" s="2">
        <f>MACD!E866</f>
        <v>-0.19293087002082299</v>
      </c>
      <c r="E866" s="2">
        <f>MACD!F866</f>
        <v>-8.9122933169804755E-2</v>
      </c>
      <c r="F866" s="2">
        <f>'Moving Avg'!D866</f>
        <v>2.5764800000000001</v>
      </c>
      <c r="G866" s="2">
        <f>'Moving Avg'!F866</f>
        <v>2.2852899999999994</v>
      </c>
      <c r="H866" s="2">
        <f>'Moving Avg'!G866</f>
        <v>2.2671940000000004</v>
      </c>
      <c r="I866" s="2">
        <f>'Moving Avg'!H866</f>
        <v>3.0295765000000001</v>
      </c>
      <c r="J866" s="5" t="str">
        <f>OBV!F866</f>
        <v>BULLISH</v>
      </c>
      <c r="K866" s="5" t="str">
        <f>OBV!G866</f>
        <v>WEAK</v>
      </c>
      <c r="L866" s="5" t="str">
        <f>OBV!H866</f>
        <v>CONFIRMED BULLISH</v>
      </c>
      <c r="M866" s="7">
        <f t="shared" si="130"/>
        <v>0</v>
      </c>
      <c r="N866" s="7">
        <f t="shared" si="131"/>
        <v>100</v>
      </c>
      <c r="O866" s="7">
        <f t="shared" si="132"/>
        <v>0</v>
      </c>
      <c r="P866" s="7">
        <f t="shared" si="133"/>
        <v>67</v>
      </c>
      <c r="Q866" s="8">
        <f t="shared" si="134"/>
        <v>45.05</v>
      </c>
      <c r="R866" s="8">
        <f t="shared" si="135"/>
        <v>36.75</v>
      </c>
      <c r="S866" s="8">
        <f t="shared" si="136"/>
        <v>45.150000000000006</v>
      </c>
      <c r="T866" s="8">
        <f t="shared" si="137"/>
        <v>41.75</v>
      </c>
      <c r="U866" s="7">
        <f t="shared" si="138"/>
        <v>42.31666666666667</v>
      </c>
      <c r="V866" s="7">
        <f t="shared" si="139"/>
        <v>42.174999999999997</v>
      </c>
    </row>
    <row r="867" spans="1:22" ht="13.5" x14ac:dyDescent="0.25">
      <c r="A867" s="3">
        <f>RSI!A867</f>
        <v>43570</v>
      </c>
      <c r="B867" s="2">
        <f>RSI!B867</f>
        <v>2.8391999999999999</v>
      </c>
      <c r="C867" s="2">
        <f>RSI!I867</f>
        <v>77.952112404278552</v>
      </c>
      <c r="D867" s="2">
        <f>MACD!E867</f>
        <v>-0.24151271248951733</v>
      </c>
      <c r="E867" s="2">
        <f>MACD!F867</f>
        <v>-0.11960088903374728</v>
      </c>
      <c r="F867" s="2">
        <f>'Moving Avg'!D867</f>
        <v>2.67374</v>
      </c>
      <c r="G867" s="2">
        <f>'Moving Avg'!F867</f>
        <v>2.3160299999999996</v>
      </c>
      <c r="H867" s="2">
        <f>'Moving Avg'!G867</f>
        <v>2.2781480000000003</v>
      </c>
      <c r="I867" s="2">
        <f>'Moving Avg'!H867</f>
        <v>3.0236524999999999</v>
      </c>
      <c r="J867" s="5" t="str">
        <f>OBV!F867</f>
        <v>BULLISH</v>
      </c>
      <c r="K867" s="5" t="str">
        <f>OBV!G867</f>
        <v>WEAK</v>
      </c>
      <c r="L867" s="5" t="str">
        <f>OBV!H867</f>
        <v>CONFIRMED BULLISH</v>
      </c>
      <c r="M867" s="7">
        <f t="shared" si="130"/>
        <v>0</v>
      </c>
      <c r="N867" s="7">
        <f t="shared" si="131"/>
        <v>100</v>
      </c>
      <c r="O867" s="7">
        <f t="shared" si="132"/>
        <v>0</v>
      </c>
      <c r="P867" s="7">
        <f t="shared" si="133"/>
        <v>67</v>
      </c>
      <c r="Q867" s="8">
        <f t="shared" si="134"/>
        <v>45.05</v>
      </c>
      <c r="R867" s="8">
        <f t="shared" si="135"/>
        <v>36.75</v>
      </c>
      <c r="S867" s="8">
        <f t="shared" si="136"/>
        <v>45.150000000000006</v>
      </c>
      <c r="T867" s="8">
        <f t="shared" si="137"/>
        <v>41.75</v>
      </c>
      <c r="U867" s="7">
        <f t="shared" si="138"/>
        <v>42.31666666666667</v>
      </c>
      <c r="V867" s="7">
        <f t="shared" si="139"/>
        <v>42.174999999999997</v>
      </c>
    </row>
    <row r="868" spans="1:22" ht="13.5" x14ac:dyDescent="0.25">
      <c r="A868" s="3">
        <f>RSI!A868</f>
        <v>43571</v>
      </c>
      <c r="B868" s="2">
        <f>RSI!B868</f>
        <v>2.7553000000000001</v>
      </c>
      <c r="C868" s="2">
        <f>RSI!I868</f>
        <v>70.919071223331741</v>
      </c>
      <c r="D868" s="2">
        <f>MACD!E868</f>
        <v>-0.26564421057764553</v>
      </c>
      <c r="E868" s="2">
        <f>MACD!F868</f>
        <v>-0.14880955334252693</v>
      </c>
      <c r="F868" s="2">
        <f>'Moving Avg'!D868</f>
        <v>2.7307399999999999</v>
      </c>
      <c r="G868" s="2">
        <f>'Moving Avg'!F868</f>
        <v>2.3431349999999993</v>
      </c>
      <c r="H868" s="2">
        <f>'Moving Avg'!G868</f>
        <v>2.2847420000000005</v>
      </c>
      <c r="I868" s="2">
        <f>'Moving Avg'!H868</f>
        <v>3.0173090000000009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  <c r="M868" s="7">
        <f t="shared" si="130"/>
        <v>0</v>
      </c>
      <c r="N868" s="7">
        <f t="shared" si="131"/>
        <v>100</v>
      </c>
      <c r="O868" s="7">
        <f t="shared" si="132"/>
        <v>0</v>
      </c>
      <c r="P868" s="7">
        <f t="shared" si="133"/>
        <v>67</v>
      </c>
      <c r="Q868" s="8">
        <f t="shared" si="134"/>
        <v>45.05</v>
      </c>
      <c r="R868" s="8">
        <f t="shared" si="135"/>
        <v>36.75</v>
      </c>
      <c r="S868" s="8">
        <f t="shared" si="136"/>
        <v>45.150000000000006</v>
      </c>
      <c r="T868" s="8">
        <f t="shared" si="137"/>
        <v>41.75</v>
      </c>
      <c r="U868" s="7">
        <f t="shared" si="138"/>
        <v>42.31666666666667</v>
      </c>
      <c r="V868" s="7">
        <f t="shared" si="139"/>
        <v>42.174999999999997</v>
      </c>
    </row>
    <row r="869" spans="1:22" ht="13.5" x14ac:dyDescent="0.25">
      <c r="A869" s="3">
        <f>RSI!A869</f>
        <v>43572</v>
      </c>
      <c r="B869" s="2">
        <f>RSI!B869</f>
        <v>2.7833000000000001</v>
      </c>
      <c r="C869" s="2">
        <f>RSI!I869</f>
        <v>71.832438151509649</v>
      </c>
      <c r="D869" s="2">
        <f>MACD!E869</f>
        <v>-0.27579687477116321</v>
      </c>
      <c r="E869" s="2">
        <f>MACD!F869</f>
        <v>-0.17420701762825419</v>
      </c>
      <c r="F869" s="2">
        <f>'Moving Avg'!D869</f>
        <v>2.7754599999999998</v>
      </c>
      <c r="G869" s="2">
        <f>'Moving Avg'!F869</f>
        <v>2.3719199999999998</v>
      </c>
      <c r="H869" s="2">
        <f>'Moving Avg'!G869</f>
        <v>2.2897720000000006</v>
      </c>
      <c r="I869" s="2">
        <f>'Moving Avg'!H869</f>
        <v>3.0110495000000004</v>
      </c>
      <c r="J869" s="5" t="str">
        <f>OBV!F869</f>
        <v>BULLISH</v>
      </c>
      <c r="K869" s="5" t="str">
        <f>OBV!G869</f>
        <v>WEAK</v>
      </c>
      <c r="L869" s="5" t="str">
        <f>OBV!H869</f>
        <v>CONFIRMED BULLISH</v>
      </c>
      <c r="M869" s="7">
        <f t="shared" si="130"/>
        <v>0</v>
      </c>
      <c r="N869" s="7">
        <f t="shared" si="131"/>
        <v>100</v>
      </c>
      <c r="O869" s="7">
        <f t="shared" si="132"/>
        <v>0</v>
      </c>
      <c r="P869" s="7">
        <f t="shared" si="133"/>
        <v>67</v>
      </c>
      <c r="Q869" s="8">
        <f t="shared" si="134"/>
        <v>45.05</v>
      </c>
      <c r="R869" s="8">
        <f t="shared" si="135"/>
        <v>36.75</v>
      </c>
      <c r="S869" s="8">
        <f t="shared" si="136"/>
        <v>45.150000000000006</v>
      </c>
      <c r="T869" s="8">
        <f t="shared" si="137"/>
        <v>41.75</v>
      </c>
      <c r="U869" s="7">
        <f t="shared" si="138"/>
        <v>42.31666666666667</v>
      </c>
      <c r="V869" s="7">
        <f t="shared" si="139"/>
        <v>42.174999999999997</v>
      </c>
    </row>
    <row r="870" spans="1:22" ht="13.5" x14ac:dyDescent="0.25">
      <c r="A870" s="3">
        <f>RSI!A870</f>
        <v>43573</v>
      </c>
      <c r="B870" s="2">
        <f>RSI!B870</f>
        <v>2.6715</v>
      </c>
      <c r="C870" s="2">
        <f>RSI!I870</f>
        <v>63.285515265501175</v>
      </c>
      <c r="D870" s="2">
        <f>MACD!E870</f>
        <v>-0.26290113446954733</v>
      </c>
      <c r="E870" s="2">
        <f>MACD!F870</f>
        <v>-0.19194584099651285</v>
      </c>
      <c r="F870" s="2">
        <f>'Moving Avg'!D870</f>
        <v>2.7732200000000002</v>
      </c>
      <c r="G870" s="2">
        <f>'Moving Avg'!F870</f>
        <v>2.39791</v>
      </c>
      <c r="H870" s="2">
        <f>'Moving Avg'!G870</f>
        <v>2.2948020000000007</v>
      </c>
      <c r="I870" s="2">
        <f>'Moving Avg'!H870</f>
        <v>3.0042870000000006</v>
      </c>
      <c r="J870" s="5" t="str">
        <f>OBV!F870</f>
        <v>BULLISH</v>
      </c>
      <c r="K870" s="5" t="str">
        <f>OBV!G870</f>
        <v>WEAK</v>
      </c>
      <c r="L870" s="5" t="str">
        <f>OBV!H870</f>
        <v>BULLISH DIVERGENCE</v>
      </c>
      <c r="M870" s="7">
        <f t="shared" si="130"/>
        <v>25</v>
      </c>
      <c r="N870" s="7">
        <f t="shared" si="131"/>
        <v>100</v>
      </c>
      <c r="O870" s="7">
        <f t="shared" si="132"/>
        <v>0</v>
      </c>
      <c r="P870" s="7">
        <f t="shared" si="133"/>
        <v>50</v>
      </c>
      <c r="Q870" s="8">
        <f t="shared" si="134"/>
        <v>51.25</v>
      </c>
      <c r="R870" s="8">
        <f t="shared" si="135"/>
        <v>37.5</v>
      </c>
      <c r="S870" s="8">
        <f t="shared" si="136"/>
        <v>41.25</v>
      </c>
      <c r="T870" s="8">
        <f t="shared" si="137"/>
        <v>43.75</v>
      </c>
      <c r="U870" s="7">
        <f t="shared" si="138"/>
        <v>43.333333333333336</v>
      </c>
      <c r="V870" s="7">
        <f t="shared" si="139"/>
        <v>43.4375</v>
      </c>
    </row>
    <row r="871" spans="1:22" ht="13.5" x14ac:dyDescent="0.25">
      <c r="A871" s="3">
        <f>RSI!A871</f>
        <v>43574</v>
      </c>
      <c r="B871" s="2">
        <f>RSI!B871</f>
        <v>2.6602999999999999</v>
      </c>
      <c r="C871" s="2">
        <f>RSI!I871</f>
        <v>62.483440203872604</v>
      </c>
      <c r="D871" s="2">
        <f>MACD!E871</f>
        <v>-0.23798736489455408</v>
      </c>
      <c r="E871" s="2">
        <f>MACD!F871</f>
        <v>-0.20115414577612112</v>
      </c>
      <c r="F871" s="2">
        <f>'Moving Avg'!D871</f>
        <v>2.7419199999999999</v>
      </c>
      <c r="G871" s="2">
        <f>'Moving Avg'!F871</f>
        <v>2.4233399999999996</v>
      </c>
      <c r="H871" s="2">
        <f>'Moving Avg'!G871</f>
        <v>2.2994960000000009</v>
      </c>
      <c r="I871" s="2">
        <f>'Moving Avg'!H871</f>
        <v>2.9974685000000005</v>
      </c>
      <c r="J871" s="5" t="str">
        <f>OBV!F871</f>
        <v>BULLISH</v>
      </c>
      <c r="K871" s="5" t="str">
        <f>OBV!G871</f>
        <v>WEAK</v>
      </c>
      <c r="L871" s="5" t="str">
        <f>OBV!H871</f>
        <v>BULLISH DIVERGENCE</v>
      </c>
      <c r="M871" s="7">
        <f t="shared" si="130"/>
        <v>25</v>
      </c>
      <c r="N871" s="7">
        <f t="shared" si="131"/>
        <v>100</v>
      </c>
      <c r="O871" s="7">
        <f t="shared" si="132"/>
        <v>0</v>
      </c>
      <c r="P871" s="7">
        <f t="shared" si="133"/>
        <v>50</v>
      </c>
      <c r="Q871" s="8">
        <f t="shared" si="134"/>
        <v>51.25</v>
      </c>
      <c r="R871" s="8">
        <f t="shared" si="135"/>
        <v>37.5</v>
      </c>
      <c r="S871" s="8">
        <f t="shared" si="136"/>
        <v>41.25</v>
      </c>
      <c r="T871" s="8">
        <f t="shared" si="137"/>
        <v>43.75</v>
      </c>
      <c r="U871" s="7">
        <f t="shared" si="138"/>
        <v>43.333333333333336</v>
      </c>
      <c r="V871" s="7">
        <f t="shared" si="139"/>
        <v>43.4375</v>
      </c>
    </row>
    <row r="872" spans="1:22" ht="13.5" x14ac:dyDescent="0.25">
      <c r="A872" s="3">
        <f>RSI!A872</f>
        <v>43577</v>
      </c>
      <c r="B872" s="2">
        <f>RSI!B872</f>
        <v>2.5430000000000001</v>
      </c>
      <c r="C872" s="2">
        <f>RSI!I872</f>
        <v>54.668706807231011</v>
      </c>
      <c r="D872" s="2">
        <f>MACD!E872</f>
        <v>-0.22410293158201444</v>
      </c>
      <c r="E872" s="2">
        <f>MACD!F872</f>
        <v>-0.2057439029372998</v>
      </c>
      <c r="F872" s="2">
        <f>'Moving Avg'!D872</f>
        <v>2.68268</v>
      </c>
      <c r="G872" s="2">
        <f>'Moving Avg'!F872</f>
        <v>2.4431849999999997</v>
      </c>
      <c r="H872" s="2">
        <f>'Moving Avg'!G872</f>
        <v>2.3005020000000007</v>
      </c>
      <c r="I872" s="2">
        <f>'Moving Avg'!H872</f>
        <v>2.9903430000000011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25</v>
      </c>
      <c r="N872" s="7">
        <f t="shared" si="131"/>
        <v>45</v>
      </c>
      <c r="O872" s="7">
        <f t="shared" si="132"/>
        <v>0</v>
      </c>
      <c r="P872" s="7">
        <f t="shared" si="133"/>
        <v>16.5</v>
      </c>
      <c r="Q872" s="8">
        <f t="shared" si="134"/>
        <v>26.975000000000001</v>
      </c>
      <c r="R872" s="8">
        <f t="shared" si="135"/>
        <v>18.125</v>
      </c>
      <c r="S872" s="8">
        <f t="shared" si="136"/>
        <v>17.925000000000001</v>
      </c>
      <c r="T872" s="8">
        <f t="shared" si="137"/>
        <v>21.625</v>
      </c>
      <c r="U872" s="7">
        <f t="shared" si="138"/>
        <v>21.008333333333336</v>
      </c>
      <c r="V872" s="7">
        <f t="shared" si="139"/>
        <v>21.162500000000001</v>
      </c>
    </row>
    <row r="873" spans="1:22" ht="13.5" x14ac:dyDescent="0.25">
      <c r="A873" s="3">
        <f>RSI!A873</f>
        <v>43578</v>
      </c>
      <c r="B873" s="2">
        <f>RSI!B873</f>
        <v>2.5430000000000001</v>
      </c>
      <c r="C873" s="2">
        <f>RSI!I873</f>
        <v>54.668706807231011</v>
      </c>
      <c r="D873" s="2">
        <f>MACD!E873</f>
        <v>-0.1947757780570103</v>
      </c>
      <c r="E873" s="2">
        <f>MACD!F873</f>
        <v>-0.20355027796124192</v>
      </c>
      <c r="F873" s="2">
        <f>'Moving Avg'!D873</f>
        <v>2.6402200000000002</v>
      </c>
      <c r="G873" s="2">
        <f>'Moving Avg'!F873</f>
        <v>2.4624700000000002</v>
      </c>
      <c r="H873" s="2">
        <f>'Moving Avg'!G873</f>
        <v>2.3041920000000005</v>
      </c>
      <c r="I873" s="2">
        <f>'Moving Avg'!H873</f>
        <v>2.9830775000000016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25</v>
      </c>
      <c r="N873" s="7">
        <f t="shared" si="131"/>
        <v>0</v>
      </c>
      <c r="O873" s="7">
        <f t="shared" si="132"/>
        <v>0</v>
      </c>
      <c r="P873" s="7">
        <f t="shared" si="133"/>
        <v>16.5</v>
      </c>
      <c r="Q873" s="8">
        <f t="shared" si="134"/>
        <v>11.225</v>
      </c>
      <c r="R873" s="8">
        <f t="shared" si="135"/>
        <v>9.125</v>
      </c>
      <c r="S873" s="8">
        <f t="shared" si="136"/>
        <v>11.175000000000001</v>
      </c>
      <c r="T873" s="8">
        <f t="shared" si="137"/>
        <v>10.375</v>
      </c>
      <c r="U873" s="7">
        <f t="shared" si="138"/>
        <v>10.508333333333335</v>
      </c>
      <c r="V873" s="7">
        <f t="shared" si="139"/>
        <v>10.475000000000001</v>
      </c>
    </row>
    <row r="874" spans="1:22" ht="13.5" x14ac:dyDescent="0.25">
      <c r="A874" s="3">
        <f>RSI!A874</f>
        <v>43579</v>
      </c>
      <c r="B874" s="2">
        <f>RSI!B874</f>
        <v>2.4702999999999999</v>
      </c>
      <c r="C874" s="2">
        <f>RSI!I874</f>
        <v>50.159423370331623</v>
      </c>
      <c r="D874" s="2">
        <f>MACD!E874</f>
        <v>-0.15126845517494747</v>
      </c>
      <c r="E874" s="2">
        <f>MACD!F874</f>
        <v>-0.19309391340398302</v>
      </c>
      <c r="F874" s="2">
        <f>'Moving Avg'!D874</f>
        <v>2.57762</v>
      </c>
      <c r="G874" s="2">
        <f>'Moving Avg'!F874</f>
        <v>2.4792350000000001</v>
      </c>
      <c r="H874" s="2">
        <f>'Moving Avg'!G874</f>
        <v>2.3072100000000004</v>
      </c>
      <c r="I874" s="2">
        <f>'Moving Avg'!H874</f>
        <v>2.9753650000000018</v>
      </c>
      <c r="J874" s="5" t="str">
        <f>OBV!F874</f>
        <v>BEARISH</v>
      </c>
      <c r="K874" s="5" t="str">
        <f>OBV!G874</f>
        <v>STRONG</v>
      </c>
      <c r="L874" s="5" t="str">
        <f>OBV!H874</f>
        <v>CONFIRMED BEARISH</v>
      </c>
      <c r="M874" s="7">
        <f t="shared" si="130"/>
        <v>25</v>
      </c>
      <c r="N874" s="7">
        <f t="shared" si="131"/>
        <v>0</v>
      </c>
      <c r="O874" s="7">
        <f t="shared" si="132"/>
        <v>0</v>
      </c>
      <c r="P874" s="7">
        <f t="shared" si="133"/>
        <v>33</v>
      </c>
      <c r="Q874" s="8">
        <f t="shared" si="134"/>
        <v>13.7</v>
      </c>
      <c r="R874" s="8">
        <f t="shared" si="135"/>
        <v>13.25</v>
      </c>
      <c r="S874" s="8">
        <f t="shared" si="136"/>
        <v>18.600000000000001</v>
      </c>
      <c r="T874" s="8">
        <f t="shared" si="137"/>
        <v>14.5</v>
      </c>
      <c r="U874" s="7">
        <f t="shared" si="138"/>
        <v>15.183333333333332</v>
      </c>
      <c r="V874" s="7">
        <f t="shared" si="139"/>
        <v>15.012499999999999</v>
      </c>
    </row>
    <row r="875" spans="1:22" ht="13.5" x14ac:dyDescent="0.25">
      <c r="A875" s="3">
        <f>RSI!A875</f>
        <v>43580</v>
      </c>
      <c r="B875" s="2">
        <f>RSI!B875</f>
        <v>2.4702999999999999</v>
      </c>
      <c r="C875" s="2">
        <f>RSI!I875</f>
        <v>50.159423370331623</v>
      </c>
      <c r="D875" s="2">
        <f>MACD!E875</f>
        <v>-9.5515783912078156E-2</v>
      </c>
      <c r="E875" s="2">
        <f>MACD!F875</f>
        <v>-0.17357828750560206</v>
      </c>
      <c r="F875" s="2">
        <f>'Moving Avg'!D875</f>
        <v>2.5373799999999997</v>
      </c>
      <c r="G875" s="2">
        <f>'Moving Avg'!F875</f>
        <v>2.49796</v>
      </c>
      <c r="H875" s="2">
        <f>'Moving Avg'!G875</f>
        <v>2.3115700000000006</v>
      </c>
      <c r="I875" s="2">
        <f>'Moving Avg'!H875</f>
        <v>2.9681555000000013</v>
      </c>
      <c r="J875" s="5" t="str">
        <f>OBV!F875</f>
        <v>BEARISH</v>
      </c>
      <c r="K875" s="5" t="str">
        <f>OBV!G875</f>
        <v>STRONG</v>
      </c>
      <c r="L875" s="5" t="str">
        <f>OBV!H875</f>
        <v>CONFIRMED BEARISH</v>
      </c>
      <c r="M875" s="7">
        <f t="shared" si="130"/>
        <v>25</v>
      </c>
      <c r="N875" s="7">
        <f t="shared" si="131"/>
        <v>0</v>
      </c>
      <c r="O875" s="7">
        <f t="shared" si="132"/>
        <v>0</v>
      </c>
      <c r="P875" s="7">
        <f t="shared" si="133"/>
        <v>33</v>
      </c>
      <c r="Q875" s="8">
        <f t="shared" si="134"/>
        <v>13.7</v>
      </c>
      <c r="R875" s="8">
        <f t="shared" si="135"/>
        <v>13.25</v>
      </c>
      <c r="S875" s="8">
        <f t="shared" si="136"/>
        <v>18.600000000000001</v>
      </c>
      <c r="T875" s="8">
        <f t="shared" si="137"/>
        <v>14.5</v>
      </c>
      <c r="U875" s="7">
        <f t="shared" si="138"/>
        <v>15.183333333333332</v>
      </c>
      <c r="V875" s="7">
        <f t="shared" si="139"/>
        <v>15.012499999999999</v>
      </c>
    </row>
    <row r="876" spans="1:22" ht="13.5" x14ac:dyDescent="0.25">
      <c r="A876" s="3">
        <f>RSI!A876</f>
        <v>43581</v>
      </c>
      <c r="B876" s="2">
        <f>RSI!B876</f>
        <v>2.42</v>
      </c>
      <c r="C876" s="2">
        <f>RSI!I876</f>
        <v>47.045622108384784</v>
      </c>
      <c r="D876" s="2">
        <f>MACD!E876</f>
        <v>-2.3969209174364625E-2</v>
      </c>
      <c r="E876" s="2">
        <f>MACD!F876</f>
        <v>-0.14365647183935457</v>
      </c>
      <c r="F876" s="2">
        <f>'Moving Avg'!D876</f>
        <v>2.4893200000000002</v>
      </c>
      <c r="G876" s="2">
        <f>'Moving Avg'!F876</f>
        <v>2.5158450000000001</v>
      </c>
      <c r="H876" s="2">
        <f>'Moving Avg'!G876</f>
        <v>2.3140300000000003</v>
      </c>
      <c r="I876" s="2">
        <f>'Moving Avg'!H876</f>
        <v>2.9608900000000005</v>
      </c>
      <c r="J876" s="5" t="str">
        <f>OBV!F876</f>
        <v>BEARISH</v>
      </c>
      <c r="K876" s="5" t="str">
        <f>OBV!G876</f>
        <v>STRONG</v>
      </c>
      <c r="L876" s="5" t="str">
        <f>OBV!H876</f>
        <v>CONFIRMED BEARISH</v>
      </c>
      <c r="M876" s="7">
        <f t="shared" si="130"/>
        <v>25</v>
      </c>
      <c r="N876" s="7">
        <f t="shared" si="131"/>
        <v>0</v>
      </c>
      <c r="O876" s="7">
        <f t="shared" si="132"/>
        <v>0</v>
      </c>
      <c r="P876" s="7">
        <f t="shared" si="133"/>
        <v>33</v>
      </c>
      <c r="Q876" s="8">
        <f t="shared" si="134"/>
        <v>13.7</v>
      </c>
      <c r="R876" s="8">
        <f t="shared" si="135"/>
        <v>13.25</v>
      </c>
      <c r="S876" s="8">
        <f t="shared" si="136"/>
        <v>18.600000000000001</v>
      </c>
      <c r="T876" s="8">
        <f t="shared" si="137"/>
        <v>14.5</v>
      </c>
      <c r="U876" s="7">
        <f t="shared" si="138"/>
        <v>15.183333333333332</v>
      </c>
      <c r="V876" s="7">
        <f t="shared" si="139"/>
        <v>15.012499999999999</v>
      </c>
    </row>
    <row r="877" spans="1:22" ht="13.5" x14ac:dyDescent="0.25">
      <c r="A877" s="3">
        <f>RSI!A877</f>
        <v>43584</v>
      </c>
      <c r="B877" s="2">
        <f>RSI!B877</f>
        <v>2.42</v>
      </c>
      <c r="C877" s="2">
        <f>RSI!I877</f>
        <v>47.045622108384784</v>
      </c>
      <c r="D877" s="2">
        <f>MACD!E877</f>
        <v>4.0327044072269391E-2</v>
      </c>
      <c r="E877" s="2">
        <f>MACD!F877</f>
        <v>-0.10685976865702979</v>
      </c>
      <c r="F877" s="2">
        <f>'Moving Avg'!D877</f>
        <v>2.4647200000000002</v>
      </c>
      <c r="G877" s="2">
        <f>'Moving Avg'!F877</f>
        <v>2.5334500000000002</v>
      </c>
      <c r="H877" s="2">
        <f>'Moving Avg'!G877</f>
        <v>2.3160420000000004</v>
      </c>
      <c r="I877" s="2">
        <f>'Moving Avg'!H877</f>
        <v>2.9535405000000003</v>
      </c>
      <c r="J877" s="5" t="str">
        <f>OBV!F877</f>
        <v>BEARISH</v>
      </c>
      <c r="K877" s="5" t="str">
        <f>OBV!G877</f>
        <v>STRONG</v>
      </c>
      <c r="L877" s="5" t="str">
        <f>OBV!H877</f>
        <v>CONFIRMED BEARISH</v>
      </c>
      <c r="M877" s="7">
        <f t="shared" si="130"/>
        <v>25</v>
      </c>
      <c r="N877" s="7">
        <f t="shared" si="131"/>
        <v>0</v>
      </c>
      <c r="O877" s="7">
        <f t="shared" si="132"/>
        <v>0</v>
      </c>
      <c r="P877" s="7">
        <f t="shared" si="133"/>
        <v>33</v>
      </c>
      <c r="Q877" s="8">
        <f t="shared" si="134"/>
        <v>13.7</v>
      </c>
      <c r="R877" s="8">
        <f t="shared" si="135"/>
        <v>13.25</v>
      </c>
      <c r="S877" s="8">
        <f t="shared" si="136"/>
        <v>18.600000000000001</v>
      </c>
      <c r="T877" s="8">
        <f t="shared" si="137"/>
        <v>14.5</v>
      </c>
      <c r="U877" s="7">
        <f t="shared" si="138"/>
        <v>15.183333333333332</v>
      </c>
      <c r="V877" s="7">
        <f t="shared" si="139"/>
        <v>15.012499999999999</v>
      </c>
    </row>
    <row r="878" spans="1:22" ht="13.5" x14ac:dyDescent="0.25">
      <c r="A878" s="3">
        <f>RSI!A878</f>
        <v>43585</v>
      </c>
      <c r="B878" s="2">
        <f>RSI!B878</f>
        <v>2.3193999999999999</v>
      </c>
      <c r="C878" s="2">
        <f>RSI!I878</f>
        <v>41.124090835226013</v>
      </c>
      <c r="D878" s="2">
        <f>MACD!E878</f>
        <v>8.9563401526786102E-2</v>
      </c>
      <c r="E878" s="2">
        <f>MACD!F878</f>
        <v>-6.7575134620266611E-2</v>
      </c>
      <c r="F878" s="2">
        <f>'Moving Avg'!D878</f>
        <v>2.42</v>
      </c>
      <c r="G878" s="2">
        <f>'Moving Avg'!F878</f>
        <v>2.5415550000000002</v>
      </c>
      <c r="H878" s="2">
        <f>'Moving Avg'!G878</f>
        <v>2.3155940000000008</v>
      </c>
      <c r="I878" s="2">
        <f>'Moving Avg'!H878</f>
        <v>2.9455765</v>
      </c>
      <c r="J878" s="5" t="str">
        <f>OBV!F878</f>
        <v>BEARISH</v>
      </c>
      <c r="K878" s="5" t="str">
        <f>OBV!G878</f>
        <v>STRONG</v>
      </c>
      <c r="L878" s="5" t="str">
        <f>OBV!H878</f>
        <v>CONFIRMED BEARISH</v>
      </c>
      <c r="M878" s="7">
        <f t="shared" si="130"/>
        <v>25</v>
      </c>
      <c r="N878" s="7">
        <f t="shared" si="131"/>
        <v>0</v>
      </c>
      <c r="O878" s="7">
        <f t="shared" si="132"/>
        <v>0</v>
      </c>
      <c r="P878" s="7">
        <f t="shared" si="133"/>
        <v>33</v>
      </c>
      <c r="Q878" s="8">
        <f t="shared" si="134"/>
        <v>13.7</v>
      </c>
      <c r="R878" s="8">
        <f t="shared" si="135"/>
        <v>13.25</v>
      </c>
      <c r="S878" s="8">
        <f t="shared" si="136"/>
        <v>18.600000000000001</v>
      </c>
      <c r="T878" s="8">
        <f t="shared" si="137"/>
        <v>14.5</v>
      </c>
      <c r="U878" s="7">
        <f t="shared" si="138"/>
        <v>15.183333333333332</v>
      </c>
      <c r="V878" s="7">
        <f t="shared" si="139"/>
        <v>15.012499999999999</v>
      </c>
    </row>
    <row r="879" spans="1:22" ht="13.5" x14ac:dyDescent="0.25">
      <c r="A879" s="3">
        <f>RSI!A879</f>
        <v>43587</v>
      </c>
      <c r="B879" s="2">
        <f>RSI!B879</f>
        <v>2.2523</v>
      </c>
      <c r="C879" s="2">
        <f>RSI!I879</f>
        <v>37.714283104500247</v>
      </c>
      <c r="D879" s="2">
        <f>MACD!E879</f>
        <v>0.14136381376007634</v>
      </c>
      <c r="E879" s="2">
        <f>MACD!F879</f>
        <v>-2.5787344944198022E-2</v>
      </c>
      <c r="F879" s="2">
        <f>'Moving Avg'!D879</f>
        <v>2.3763999999999998</v>
      </c>
      <c r="G879" s="2">
        <f>'Moving Avg'!F879</f>
        <v>2.5415549999999998</v>
      </c>
      <c r="H879" s="2">
        <f>'Moving Avg'!G879</f>
        <v>2.3147000000000006</v>
      </c>
      <c r="I879" s="2">
        <f>'Moving Avg'!H879</f>
        <v>2.9367180000000008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0</v>
      </c>
      <c r="O879" s="7">
        <f t="shared" si="132"/>
        <v>0</v>
      </c>
      <c r="P879" s="7">
        <f t="shared" si="133"/>
        <v>16.5</v>
      </c>
      <c r="Q879" s="8">
        <f t="shared" si="134"/>
        <v>11.225</v>
      </c>
      <c r="R879" s="8">
        <f t="shared" si="135"/>
        <v>9.125</v>
      </c>
      <c r="S879" s="8">
        <f t="shared" si="136"/>
        <v>11.175000000000001</v>
      </c>
      <c r="T879" s="8">
        <f t="shared" si="137"/>
        <v>10.375</v>
      </c>
      <c r="U879" s="7">
        <f t="shared" si="138"/>
        <v>10.508333333333335</v>
      </c>
      <c r="V879" s="7">
        <f t="shared" si="139"/>
        <v>10.475000000000001</v>
      </c>
    </row>
    <row r="880" spans="1:22" ht="13.5" x14ac:dyDescent="0.25">
      <c r="A880" s="3">
        <f>RSI!A880</f>
        <v>43588</v>
      </c>
      <c r="B880" s="2">
        <f>RSI!B880</f>
        <v>2.23</v>
      </c>
      <c r="C880" s="2">
        <f>RSI!I880</f>
        <v>36.627342003576274</v>
      </c>
      <c r="D880" s="2">
        <f>MACD!E880</f>
        <v>0.17084033258946274</v>
      </c>
      <c r="E880" s="2">
        <f>MACD!F880</f>
        <v>1.3538190562534132E-2</v>
      </c>
      <c r="F880" s="2">
        <f>'Moving Avg'!D880</f>
        <v>2.3283399999999999</v>
      </c>
      <c r="G880" s="2">
        <f>'Moving Avg'!F880</f>
        <v>2.5354099999999997</v>
      </c>
      <c r="H880" s="2">
        <f>'Moving Avg'!G880</f>
        <v>2.3133600000000003</v>
      </c>
      <c r="I880" s="2">
        <f>'Moving Avg'!H880</f>
        <v>2.9283070000000011</v>
      </c>
      <c r="J880" s="5" t="str">
        <f>OBV!F880</f>
        <v>BEARISH</v>
      </c>
      <c r="K880" s="5" t="str">
        <f>OBV!G880</f>
        <v>STRONG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0</v>
      </c>
      <c r="P880" s="7">
        <f t="shared" si="133"/>
        <v>33</v>
      </c>
      <c r="Q880" s="8">
        <f t="shared" si="134"/>
        <v>13.7</v>
      </c>
      <c r="R880" s="8">
        <f t="shared" si="135"/>
        <v>13.25</v>
      </c>
      <c r="S880" s="8">
        <f t="shared" si="136"/>
        <v>18.600000000000001</v>
      </c>
      <c r="T880" s="8">
        <f t="shared" si="137"/>
        <v>14.5</v>
      </c>
      <c r="U880" s="7">
        <f t="shared" si="138"/>
        <v>15.183333333333332</v>
      </c>
      <c r="V880" s="7">
        <f t="shared" si="139"/>
        <v>15.012499999999999</v>
      </c>
    </row>
    <row r="881" spans="1:22" ht="13.5" x14ac:dyDescent="0.25">
      <c r="A881" s="3">
        <f>RSI!A881</f>
        <v>43591</v>
      </c>
      <c r="B881" s="2">
        <f>RSI!B881</f>
        <v>2.2412000000000001</v>
      </c>
      <c r="C881" s="2">
        <f>RSI!I881</f>
        <v>37.600049455183104</v>
      </c>
      <c r="D881" s="2">
        <f>MACD!E881</f>
        <v>0.19446620537499903</v>
      </c>
      <c r="E881" s="2">
        <f>MACD!F881</f>
        <v>4.9723793525027114E-2</v>
      </c>
      <c r="F881" s="2">
        <f>'Moving Avg'!D881</f>
        <v>2.2925800000000001</v>
      </c>
      <c r="G881" s="2">
        <f>'Moving Avg'!F881</f>
        <v>2.5250750000000002</v>
      </c>
      <c r="H881" s="2">
        <f>'Moving Avg'!G881</f>
        <v>2.3126900000000008</v>
      </c>
      <c r="I881" s="2">
        <f>'Moving Avg'!H881</f>
        <v>2.9199520000000008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43592</v>
      </c>
      <c r="B882" s="2">
        <f>RSI!B882</f>
        <v>2.1181999999999999</v>
      </c>
      <c r="C882" s="2">
        <f>RSI!I882</f>
        <v>31.823144942799587</v>
      </c>
      <c r="D882" s="2">
        <f>MACD!E882</f>
        <v>0.20660139111438047</v>
      </c>
      <c r="E882" s="2">
        <f>MACD!F882</f>
        <v>8.1099313042897789E-2</v>
      </c>
      <c r="F882" s="2">
        <f>'Moving Avg'!D882</f>
        <v>2.2322199999999999</v>
      </c>
      <c r="G882" s="2">
        <f>'Moving Avg'!F882</f>
        <v>2.5133400000000004</v>
      </c>
      <c r="H882" s="2">
        <f>'Moving Avg'!G882</f>
        <v>2.3096720000000004</v>
      </c>
      <c r="I882" s="2">
        <f>'Moving Avg'!H882</f>
        <v>2.9109820000000006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33</v>
      </c>
      <c r="Q882" s="8">
        <f t="shared" si="134"/>
        <v>13.7</v>
      </c>
      <c r="R882" s="8">
        <f t="shared" si="135"/>
        <v>13.25</v>
      </c>
      <c r="S882" s="8">
        <f t="shared" si="136"/>
        <v>18.600000000000001</v>
      </c>
      <c r="T882" s="8">
        <f t="shared" si="137"/>
        <v>14.5</v>
      </c>
      <c r="U882" s="7">
        <f t="shared" si="138"/>
        <v>15.183333333333332</v>
      </c>
      <c r="V882" s="7">
        <f t="shared" si="139"/>
        <v>15.012499999999999</v>
      </c>
    </row>
    <row r="883" spans="1:22" ht="13.5" x14ac:dyDescent="0.25">
      <c r="A883" s="3">
        <f>RSI!A883</f>
        <v>43593</v>
      </c>
      <c r="B883" s="2">
        <f>RSI!B883</f>
        <v>2.0567000000000002</v>
      </c>
      <c r="C883" s="2">
        <f>RSI!I883</f>
        <v>29.391587651438073</v>
      </c>
      <c r="D883" s="2">
        <f>MACD!E883</f>
        <v>0.22315116465817564</v>
      </c>
      <c r="E883" s="2">
        <f>MACD!F883</f>
        <v>0.10950968336595338</v>
      </c>
      <c r="F883" s="2">
        <f>'Moving Avg'!D883</f>
        <v>2.1796799999999998</v>
      </c>
      <c r="G883" s="2">
        <f>'Moving Avg'!F883</f>
        <v>2.4926599999999999</v>
      </c>
      <c r="H883" s="2">
        <f>'Moving Avg'!G883</f>
        <v>2.3072120000000003</v>
      </c>
      <c r="I883" s="2">
        <f>'Moving Avg'!H883</f>
        <v>2.9011455000000006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  <c r="M883" s="7">
        <f t="shared" si="130"/>
        <v>50</v>
      </c>
      <c r="N883" s="7">
        <f t="shared" si="131"/>
        <v>0</v>
      </c>
      <c r="O883" s="7">
        <f t="shared" si="132"/>
        <v>0</v>
      </c>
      <c r="P883" s="7">
        <f t="shared" si="133"/>
        <v>33</v>
      </c>
      <c r="Q883" s="8">
        <f t="shared" si="134"/>
        <v>22.45</v>
      </c>
      <c r="R883" s="8">
        <f t="shared" si="135"/>
        <v>18.25</v>
      </c>
      <c r="S883" s="8">
        <f t="shared" si="136"/>
        <v>22.35</v>
      </c>
      <c r="T883" s="8">
        <f t="shared" si="137"/>
        <v>20.75</v>
      </c>
      <c r="U883" s="7">
        <f t="shared" si="138"/>
        <v>21.016666666666669</v>
      </c>
      <c r="V883" s="7">
        <f t="shared" si="139"/>
        <v>20.950000000000003</v>
      </c>
    </row>
    <row r="884" spans="1:22" ht="13.5" x14ac:dyDescent="0.25">
      <c r="A884" s="3">
        <f>RSI!A884</f>
        <v>43594</v>
      </c>
      <c r="B884" s="2">
        <f>RSI!B884</f>
        <v>2.1181999999999999</v>
      </c>
      <c r="C884" s="2">
        <f>RSI!I884</f>
        <v>34.759933515351619</v>
      </c>
      <c r="D884" s="2">
        <f>MACD!E884</f>
        <v>0.22337618763797895</v>
      </c>
      <c r="E884" s="2">
        <f>MACD!F884</f>
        <v>0.1322829842203585</v>
      </c>
      <c r="F884" s="2">
        <f>'Moving Avg'!D884</f>
        <v>2.15286</v>
      </c>
      <c r="G884" s="2">
        <f>'Moving Avg'!F884</f>
        <v>2.4705850000000003</v>
      </c>
      <c r="H884" s="2">
        <f>'Moving Avg'!G884</f>
        <v>2.3059820000000006</v>
      </c>
      <c r="I884" s="2">
        <f>'Moving Avg'!H884</f>
        <v>2.891896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11.225</v>
      </c>
      <c r="R884" s="8">
        <f t="shared" si="135"/>
        <v>9.125</v>
      </c>
      <c r="S884" s="8">
        <f t="shared" si="136"/>
        <v>11.175000000000001</v>
      </c>
      <c r="T884" s="8">
        <f t="shared" si="137"/>
        <v>10.375</v>
      </c>
      <c r="U884" s="7">
        <f t="shared" si="138"/>
        <v>10.508333333333335</v>
      </c>
      <c r="V884" s="7">
        <f t="shared" si="139"/>
        <v>10.475000000000001</v>
      </c>
    </row>
    <row r="885" spans="1:22" ht="13.5" x14ac:dyDescent="0.25">
      <c r="A885" s="3">
        <f>RSI!A885</f>
        <v>43595</v>
      </c>
      <c r="B885" s="2">
        <f>RSI!B885</f>
        <v>2.1181999999999999</v>
      </c>
      <c r="C885" s="2">
        <f>RSI!I885</f>
        <v>34.759933515351619</v>
      </c>
      <c r="D885" s="2">
        <f>MACD!E885</f>
        <v>0.22501942572599587</v>
      </c>
      <c r="E885" s="2">
        <f>MACD!F885</f>
        <v>0.15083027252148598</v>
      </c>
      <c r="F885" s="2">
        <f>'Moving Avg'!D885</f>
        <v>2.1305000000000001</v>
      </c>
      <c r="G885" s="2">
        <f>'Moving Avg'!F885</f>
        <v>2.4423600000000003</v>
      </c>
      <c r="H885" s="2">
        <f>'Moving Avg'!G885</f>
        <v>2.3058700000000005</v>
      </c>
      <c r="I885" s="2">
        <f>'Moving Avg'!H885</f>
        <v>2.8830655000000007</v>
      </c>
      <c r="J885" s="5" t="str">
        <f>OBV!F885</f>
        <v>BULLISH</v>
      </c>
      <c r="K885" s="5" t="str">
        <f>OBV!G885</f>
        <v>NEUTRAL</v>
      </c>
      <c r="L885" s="5" t="str">
        <f>OBV!H885</f>
        <v>BULLISH DIVERGENCE</v>
      </c>
      <c r="M885" s="7">
        <f t="shared" si="130"/>
        <v>25</v>
      </c>
      <c r="N885" s="7">
        <f t="shared" si="131"/>
        <v>0</v>
      </c>
      <c r="O885" s="7">
        <f t="shared" si="132"/>
        <v>0</v>
      </c>
      <c r="P885" s="7">
        <f t="shared" si="133"/>
        <v>66.5</v>
      </c>
      <c r="Q885" s="8">
        <f t="shared" si="134"/>
        <v>18.725000000000001</v>
      </c>
      <c r="R885" s="8">
        <f t="shared" si="135"/>
        <v>21.625</v>
      </c>
      <c r="S885" s="8">
        <f t="shared" si="136"/>
        <v>33.674999999999997</v>
      </c>
      <c r="T885" s="8">
        <f t="shared" si="137"/>
        <v>22.875</v>
      </c>
      <c r="U885" s="7">
        <f t="shared" si="138"/>
        <v>24.675000000000001</v>
      </c>
      <c r="V885" s="7">
        <f t="shared" si="139"/>
        <v>24.225000000000001</v>
      </c>
    </row>
    <row r="886" spans="1:22" ht="13.5" x14ac:dyDescent="0.25">
      <c r="A886" s="3">
        <f>RSI!A886</f>
        <v>43598</v>
      </c>
      <c r="B886" s="2">
        <f>RSI!B886</f>
        <v>2.0567000000000002</v>
      </c>
      <c r="C886" s="2">
        <f>RSI!I886</f>
        <v>31.943283037284743</v>
      </c>
      <c r="D886" s="2">
        <f>MACD!E886</f>
        <v>0.2245721686641744</v>
      </c>
      <c r="E886" s="2">
        <f>MACD!F886</f>
        <v>0.16557865175002368</v>
      </c>
      <c r="F886" s="2">
        <f>'Moving Avg'!D886</f>
        <v>2.0935999999999999</v>
      </c>
      <c r="G886" s="2">
        <f>'Moving Avg'!F886</f>
        <v>2.4043550000000002</v>
      </c>
      <c r="H886" s="2">
        <f>'Moving Avg'!G886</f>
        <v>2.3045280000000008</v>
      </c>
      <c r="I886" s="2">
        <f>'Moving Avg'!H886</f>
        <v>2.8740670000000001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16.5</v>
      </c>
      <c r="Q886" s="8">
        <f t="shared" si="134"/>
        <v>11.225</v>
      </c>
      <c r="R886" s="8">
        <f t="shared" si="135"/>
        <v>9.125</v>
      </c>
      <c r="S886" s="8">
        <f t="shared" si="136"/>
        <v>11.175000000000001</v>
      </c>
      <c r="T886" s="8">
        <f t="shared" si="137"/>
        <v>10.375</v>
      </c>
      <c r="U886" s="7">
        <f t="shared" si="138"/>
        <v>10.508333333333335</v>
      </c>
      <c r="V886" s="7">
        <f t="shared" si="139"/>
        <v>10.475000000000001</v>
      </c>
    </row>
    <row r="887" spans="1:22" ht="13.5" x14ac:dyDescent="0.25">
      <c r="A887" s="3">
        <f>RSI!A887</f>
        <v>43599</v>
      </c>
      <c r="B887" s="2">
        <f>RSI!B887</f>
        <v>2.0623</v>
      </c>
      <c r="C887" s="2">
        <f>RSI!I887</f>
        <v>32.479802302165567</v>
      </c>
      <c r="D887" s="2">
        <f>MACD!E887</f>
        <v>0.22538788271928123</v>
      </c>
      <c r="E887" s="2">
        <f>MACD!F887</f>
        <v>0.17754049794387519</v>
      </c>
      <c r="F887" s="2">
        <f>'Moving Avg'!D887</f>
        <v>2.0824199999999999</v>
      </c>
      <c r="G887" s="2">
        <f>'Moving Avg'!F887</f>
        <v>2.36551</v>
      </c>
      <c r="H887" s="2">
        <f>'Moving Avg'!G887</f>
        <v>2.3020680000000002</v>
      </c>
      <c r="I887" s="2">
        <f>'Moving Avg'!H887</f>
        <v>2.8650965000000008</v>
      </c>
      <c r="J887" s="5" t="str">
        <f>OBV!F887</f>
        <v>BULLISH</v>
      </c>
      <c r="K887" s="5" t="str">
        <f>OBV!G887</f>
        <v>WEAK</v>
      </c>
      <c r="L887" s="5" t="str">
        <f>OBV!H887</f>
        <v>BULLISH DIVERGENCE</v>
      </c>
      <c r="M887" s="7">
        <f t="shared" si="130"/>
        <v>25</v>
      </c>
      <c r="N887" s="7">
        <f t="shared" si="131"/>
        <v>0</v>
      </c>
      <c r="O887" s="7">
        <f t="shared" si="132"/>
        <v>0</v>
      </c>
      <c r="P887" s="7">
        <f t="shared" si="133"/>
        <v>50</v>
      </c>
      <c r="Q887" s="8">
        <f t="shared" si="134"/>
        <v>16.25</v>
      </c>
      <c r="R887" s="8">
        <f t="shared" si="135"/>
        <v>17.5</v>
      </c>
      <c r="S887" s="8">
        <f t="shared" si="136"/>
        <v>26.25</v>
      </c>
      <c r="T887" s="8">
        <f t="shared" si="137"/>
        <v>18.75</v>
      </c>
      <c r="U887" s="7">
        <f t="shared" si="138"/>
        <v>20</v>
      </c>
      <c r="V887" s="7">
        <f t="shared" si="139"/>
        <v>19.6875</v>
      </c>
    </row>
    <row r="888" spans="1:22" ht="13.5" x14ac:dyDescent="0.25">
      <c r="A888" s="3">
        <f>RSI!A888</f>
        <v>43600</v>
      </c>
      <c r="B888" s="2">
        <f>RSI!B888</f>
        <v>2.1741000000000001</v>
      </c>
      <c r="C888" s="2">
        <f>RSI!I888</f>
        <v>42.265430629965444</v>
      </c>
      <c r="D888" s="2">
        <f>MACD!E888</f>
        <v>0.20377640076565529</v>
      </c>
      <c r="E888" s="2">
        <f>MACD!F888</f>
        <v>0.18278767850823122</v>
      </c>
      <c r="F888" s="2">
        <f>'Moving Avg'!D888</f>
        <v>2.1058999999999997</v>
      </c>
      <c r="G888" s="2">
        <f>'Moving Avg'!F888</f>
        <v>2.3364500000000006</v>
      </c>
      <c r="H888" s="2">
        <f>'Moving Avg'!G888</f>
        <v>2.3019560000000006</v>
      </c>
      <c r="I888" s="2">
        <f>'Moving Avg'!H888</f>
        <v>2.8566850000000006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67</v>
      </c>
      <c r="Q888" s="8">
        <f t="shared" si="134"/>
        <v>18.799999999999997</v>
      </c>
      <c r="R888" s="8">
        <f t="shared" si="135"/>
        <v>21.75</v>
      </c>
      <c r="S888" s="8">
        <f t="shared" si="136"/>
        <v>33.900000000000006</v>
      </c>
      <c r="T888" s="8">
        <f t="shared" si="137"/>
        <v>23</v>
      </c>
      <c r="U888" s="7">
        <f t="shared" si="138"/>
        <v>24.816666666666666</v>
      </c>
      <c r="V888" s="7">
        <f t="shared" si="139"/>
        <v>24.362500000000001</v>
      </c>
    </row>
    <row r="889" spans="1:22" ht="13.5" x14ac:dyDescent="0.25">
      <c r="A889" s="3">
        <f>RSI!A889</f>
        <v>43601</v>
      </c>
      <c r="B889" s="2">
        <f>RSI!B889</f>
        <v>2.1797</v>
      </c>
      <c r="C889" s="2">
        <f>RSI!I889</f>
        <v>42.713288091245126</v>
      </c>
      <c r="D889" s="2">
        <f>MACD!E889</f>
        <v>0.17544003854255052</v>
      </c>
      <c r="E889" s="2">
        <f>MACD!F889</f>
        <v>0.18131815051509509</v>
      </c>
      <c r="F889" s="2">
        <f>'Moving Avg'!D889</f>
        <v>2.1182000000000003</v>
      </c>
      <c r="G889" s="2">
        <f>'Moving Avg'!F889</f>
        <v>2.30627</v>
      </c>
      <c r="H889" s="2">
        <f>'Moving Avg'!G889</f>
        <v>2.3034100000000004</v>
      </c>
      <c r="I889" s="2">
        <f>'Moving Avg'!H889</f>
        <v>2.8481060000000009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  <c r="M889" s="7">
        <f t="shared" si="130"/>
        <v>25</v>
      </c>
      <c r="N889" s="7">
        <f t="shared" si="131"/>
        <v>45</v>
      </c>
      <c r="O889" s="7">
        <f t="shared" si="132"/>
        <v>0</v>
      </c>
      <c r="P889" s="7">
        <f t="shared" si="133"/>
        <v>83.5</v>
      </c>
      <c r="Q889" s="8">
        <f t="shared" si="134"/>
        <v>37.024999999999999</v>
      </c>
      <c r="R889" s="8">
        <f t="shared" si="135"/>
        <v>34.875</v>
      </c>
      <c r="S889" s="8">
        <f t="shared" si="136"/>
        <v>48.075000000000003</v>
      </c>
      <c r="T889" s="8">
        <f t="shared" si="137"/>
        <v>38.375</v>
      </c>
      <c r="U889" s="7">
        <f t="shared" si="138"/>
        <v>39.991666666666667</v>
      </c>
      <c r="V889" s="7">
        <f t="shared" si="139"/>
        <v>39.587500000000006</v>
      </c>
    </row>
    <row r="890" spans="1:22" ht="13.5" x14ac:dyDescent="0.25">
      <c r="A890" s="3">
        <f>RSI!A890</f>
        <v>43602</v>
      </c>
      <c r="B890" s="2">
        <f>RSI!B890</f>
        <v>2.1181999999999999</v>
      </c>
      <c r="C890" s="2">
        <f>RSI!I890</f>
        <v>39.123919850758817</v>
      </c>
      <c r="D890" s="2">
        <f>MACD!E890</f>
        <v>0.15319200502253905</v>
      </c>
      <c r="E890" s="2">
        <f>MACD!F890</f>
        <v>0.17569292141658391</v>
      </c>
      <c r="F890" s="2">
        <f>'Moving Avg'!D890</f>
        <v>2.1181999999999999</v>
      </c>
      <c r="G890" s="2">
        <f>'Moving Avg'!F890</f>
        <v>2.2786049999999998</v>
      </c>
      <c r="H890" s="2">
        <f>'Moving Avg'!G890</f>
        <v>2.303858</v>
      </c>
      <c r="I890" s="2">
        <f>'Moving Avg'!H890</f>
        <v>2.8396390000000009</v>
      </c>
      <c r="J890" s="5" t="str">
        <f>OBV!F890</f>
        <v>BULLISH</v>
      </c>
      <c r="K890" s="5" t="str">
        <f>OBV!G890</f>
        <v>NEUTRAL</v>
      </c>
      <c r="L890" s="5" t="str">
        <f>OBV!H890</f>
        <v>NEUTRAL</v>
      </c>
      <c r="M890" s="7">
        <f t="shared" si="130"/>
        <v>25</v>
      </c>
      <c r="N890" s="7">
        <f t="shared" si="131"/>
        <v>100</v>
      </c>
      <c r="O890" s="7">
        <f t="shared" si="132"/>
        <v>0</v>
      </c>
      <c r="P890" s="7">
        <f t="shared" si="133"/>
        <v>49.5</v>
      </c>
      <c r="Q890" s="8">
        <f t="shared" si="134"/>
        <v>51.174999999999997</v>
      </c>
      <c r="R890" s="8">
        <f t="shared" si="135"/>
        <v>37.375</v>
      </c>
      <c r="S890" s="8">
        <f t="shared" si="136"/>
        <v>41.025000000000006</v>
      </c>
      <c r="T890" s="8">
        <f t="shared" si="137"/>
        <v>43.625</v>
      </c>
      <c r="U890" s="7">
        <f t="shared" si="138"/>
        <v>43.191666666666663</v>
      </c>
      <c r="V890" s="7">
        <f t="shared" si="139"/>
        <v>43.3</v>
      </c>
    </row>
    <row r="891" spans="1:22" ht="13.5" x14ac:dyDescent="0.25">
      <c r="A891" s="3">
        <f>RSI!A891</f>
        <v>43605</v>
      </c>
      <c r="B891" s="2">
        <f>RSI!B891</f>
        <v>2.0064000000000002</v>
      </c>
      <c r="C891" s="2">
        <f>RSI!I891</f>
        <v>33.596740831114104</v>
      </c>
      <c r="D891" s="2">
        <f>MACD!E891</f>
        <v>0.14529406417327051</v>
      </c>
      <c r="E891" s="2">
        <f>MACD!F891</f>
        <v>0.16961314996792123</v>
      </c>
      <c r="F891" s="2">
        <f>'Moving Avg'!D891</f>
        <v>2.1081400000000001</v>
      </c>
      <c r="G891" s="2">
        <f>'Moving Avg'!F891</f>
        <v>2.2459099999999999</v>
      </c>
      <c r="H891" s="2">
        <f>'Moving Avg'!G891</f>
        <v>2.3035220000000005</v>
      </c>
      <c r="I891" s="2">
        <f>'Moving Avg'!H891</f>
        <v>2.830585000000001</v>
      </c>
      <c r="J891" s="5" t="str">
        <f>OBV!F891</f>
        <v>BULLISH</v>
      </c>
      <c r="K891" s="5" t="str">
        <f>OBV!G891</f>
        <v>NEUTRAL</v>
      </c>
      <c r="L891" s="5" t="str">
        <f>OBV!H891</f>
        <v>BULLISH DIVERGENCE</v>
      </c>
      <c r="M891" s="7">
        <f t="shared" si="130"/>
        <v>25</v>
      </c>
      <c r="N891" s="7">
        <f t="shared" si="131"/>
        <v>100</v>
      </c>
      <c r="O891" s="7">
        <f t="shared" si="132"/>
        <v>0</v>
      </c>
      <c r="P891" s="7">
        <f t="shared" si="133"/>
        <v>66.5</v>
      </c>
      <c r="Q891" s="8">
        <f t="shared" si="134"/>
        <v>53.725000000000001</v>
      </c>
      <c r="R891" s="8">
        <f t="shared" si="135"/>
        <v>41.625</v>
      </c>
      <c r="S891" s="8">
        <f t="shared" si="136"/>
        <v>48.674999999999997</v>
      </c>
      <c r="T891" s="8">
        <f t="shared" si="137"/>
        <v>47.875</v>
      </c>
      <c r="U891" s="7">
        <f t="shared" si="138"/>
        <v>48.008333333333326</v>
      </c>
      <c r="V891" s="7">
        <f t="shared" si="139"/>
        <v>47.974999999999994</v>
      </c>
    </row>
    <row r="892" spans="1:22" ht="13.5" x14ac:dyDescent="0.25">
      <c r="A892" s="3">
        <f>RSI!A892</f>
        <v>43606</v>
      </c>
      <c r="B892" s="2">
        <f>RSI!B892</f>
        <v>2.1181999999999999</v>
      </c>
      <c r="C892" s="2">
        <f>RSI!I892</f>
        <v>42.365328985605785</v>
      </c>
      <c r="D892" s="2">
        <f>MACD!E892</f>
        <v>0.11292167103867801</v>
      </c>
      <c r="E892" s="2">
        <f>MACD!F892</f>
        <v>0.1582748541820726</v>
      </c>
      <c r="F892" s="2">
        <f>'Moving Avg'!D892</f>
        <v>2.1193200000000001</v>
      </c>
      <c r="G892" s="2">
        <f>'Moving Avg'!F892</f>
        <v>2.2246700000000001</v>
      </c>
      <c r="H892" s="2">
        <f>'Moving Avg'!G892</f>
        <v>2.3043040000000001</v>
      </c>
      <c r="I892" s="2">
        <f>'Moving Avg'!H892</f>
        <v>2.8221455000000009</v>
      </c>
      <c r="J892" s="5" t="str">
        <f>OBV!F892</f>
        <v>BULLISH</v>
      </c>
      <c r="K892" s="5" t="str">
        <f>OBV!G892</f>
        <v>WEAK</v>
      </c>
      <c r="L892" s="5" t="str">
        <f>OBV!H892</f>
        <v>CONFIRMED BULLISH</v>
      </c>
      <c r="M892" s="7">
        <f t="shared" si="130"/>
        <v>25</v>
      </c>
      <c r="N892" s="7">
        <f t="shared" si="131"/>
        <v>100</v>
      </c>
      <c r="O892" s="7">
        <f t="shared" si="132"/>
        <v>0</v>
      </c>
      <c r="P892" s="7">
        <f t="shared" si="133"/>
        <v>67</v>
      </c>
      <c r="Q892" s="8">
        <f t="shared" si="134"/>
        <v>53.8</v>
      </c>
      <c r="R892" s="8">
        <f t="shared" si="135"/>
        <v>41.75</v>
      </c>
      <c r="S892" s="8">
        <f t="shared" si="136"/>
        <v>48.900000000000006</v>
      </c>
      <c r="T892" s="8">
        <f t="shared" si="137"/>
        <v>48</v>
      </c>
      <c r="U892" s="7">
        <f t="shared" si="138"/>
        <v>48.15</v>
      </c>
      <c r="V892" s="7">
        <f t="shared" si="139"/>
        <v>48.112499999999997</v>
      </c>
    </row>
    <row r="893" spans="1:22" ht="13.5" x14ac:dyDescent="0.25">
      <c r="A893" s="3">
        <f>RSI!A893</f>
        <v>43607</v>
      </c>
      <c r="B893" s="2">
        <f>RSI!B893</f>
        <v>2.1181999999999999</v>
      </c>
      <c r="C893" s="2">
        <f>RSI!I893</f>
        <v>42.365328985605785</v>
      </c>
      <c r="D893" s="2">
        <f>MACD!E893</f>
        <v>7.6810289853014968E-2</v>
      </c>
      <c r="E893" s="2">
        <f>MACD!F893</f>
        <v>0.14198194131626107</v>
      </c>
      <c r="F893" s="2">
        <f>'Moving Avg'!D893</f>
        <v>2.1081399999999997</v>
      </c>
      <c r="G893" s="2">
        <f>'Moving Avg'!F893</f>
        <v>2.20343</v>
      </c>
      <c r="H893" s="2">
        <f>'Moving Avg'!G893</f>
        <v>2.3026280000000003</v>
      </c>
      <c r="I893" s="2">
        <f>'Moving Avg'!H893</f>
        <v>2.8141815000000001</v>
      </c>
      <c r="J893" s="5" t="str">
        <f>OBV!F893</f>
        <v>BULLISH</v>
      </c>
      <c r="K893" s="5" t="str">
        <f>OBV!G893</f>
        <v>WEAK</v>
      </c>
      <c r="L893" s="5" t="str">
        <f>OBV!H893</f>
        <v>BULLISH DIVERGENCE</v>
      </c>
      <c r="M893" s="7">
        <f t="shared" si="130"/>
        <v>25</v>
      </c>
      <c r="N893" s="7">
        <f t="shared" si="131"/>
        <v>100</v>
      </c>
      <c r="O893" s="7">
        <f t="shared" si="132"/>
        <v>0</v>
      </c>
      <c r="P893" s="7">
        <f t="shared" si="133"/>
        <v>50</v>
      </c>
      <c r="Q893" s="8">
        <f t="shared" si="134"/>
        <v>51.25</v>
      </c>
      <c r="R893" s="8">
        <f t="shared" si="135"/>
        <v>37.5</v>
      </c>
      <c r="S893" s="8">
        <f t="shared" si="136"/>
        <v>41.25</v>
      </c>
      <c r="T893" s="8">
        <f t="shared" si="137"/>
        <v>43.75</v>
      </c>
      <c r="U893" s="7">
        <f t="shared" si="138"/>
        <v>43.333333333333336</v>
      </c>
      <c r="V893" s="7">
        <f t="shared" si="139"/>
        <v>43.4375</v>
      </c>
    </row>
    <row r="894" spans="1:22" ht="13.5" x14ac:dyDescent="0.25">
      <c r="A894" s="3">
        <f>RSI!A894</f>
        <v>43608</v>
      </c>
      <c r="B894" s="2">
        <f>RSI!B894</f>
        <v>2.0232000000000001</v>
      </c>
      <c r="C894" s="2">
        <f>RSI!I894</f>
        <v>37.486989598623055</v>
      </c>
      <c r="D894" s="2">
        <f>MACD!E894</f>
        <v>6.3440287045410049E-2</v>
      </c>
      <c r="E894" s="2">
        <f>MACD!F894</f>
        <v>0.12627361046209087</v>
      </c>
      <c r="F894" s="2">
        <f>'Moving Avg'!D894</f>
        <v>2.0768399999999998</v>
      </c>
      <c r="G894" s="2">
        <f>'Moving Avg'!F894</f>
        <v>2.1810750000000008</v>
      </c>
      <c r="H894" s="2">
        <f>'Moving Avg'!G894</f>
        <v>2.2994980000000003</v>
      </c>
      <c r="I894" s="2">
        <f>'Moving Avg'!H894</f>
        <v>2.8052949999999996</v>
      </c>
      <c r="J894" s="5" t="str">
        <f>OBV!F894</f>
        <v>BULLISH</v>
      </c>
      <c r="K894" s="5" t="str">
        <f>OBV!G894</f>
        <v>WEAK</v>
      </c>
      <c r="L894" s="5" t="str">
        <f>OBV!H894</f>
        <v>BULLISH DIVERGENCE</v>
      </c>
      <c r="M894" s="7">
        <f t="shared" si="130"/>
        <v>25</v>
      </c>
      <c r="N894" s="7">
        <f t="shared" si="131"/>
        <v>100</v>
      </c>
      <c r="O894" s="7">
        <f t="shared" si="132"/>
        <v>0</v>
      </c>
      <c r="P894" s="7">
        <f t="shared" si="133"/>
        <v>50</v>
      </c>
      <c r="Q894" s="8">
        <f t="shared" si="134"/>
        <v>51.25</v>
      </c>
      <c r="R894" s="8">
        <f t="shared" si="135"/>
        <v>37.5</v>
      </c>
      <c r="S894" s="8">
        <f t="shared" si="136"/>
        <v>41.25</v>
      </c>
      <c r="T894" s="8">
        <f t="shared" si="137"/>
        <v>43.75</v>
      </c>
      <c r="U894" s="7">
        <f t="shared" si="138"/>
        <v>43.333333333333336</v>
      </c>
      <c r="V894" s="7">
        <f t="shared" si="139"/>
        <v>43.4375</v>
      </c>
    </row>
    <row r="895" spans="1:22" ht="13.5" x14ac:dyDescent="0.25">
      <c r="A895" s="3">
        <f>RSI!A895</f>
        <v>43609</v>
      </c>
      <c r="B895" s="2">
        <f>RSI!B895</f>
        <v>2.0344000000000002</v>
      </c>
      <c r="C895" s="2">
        <f>RSI!I895</f>
        <v>38.387746548750968</v>
      </c>
      <c r="D895" s="2">
        <f>MACD!E895</f>
        <v>5.2495238839504132E-2</v>
      </c>
      <c r="E895" s="2">
        <f>MACD!F895</f>
        <v>0.11151793613757353</v>
      </c>
      <c r="F895" s="2">
        <f>'Moving Avg'!D895</f>
        <v>2.0600800000000001</v>
      </c>
      <c r="G895" s="2">
        <f>'Moving Avg'!F895</f>
        <v>2.1592800000000003</v>
      </c>
      <c r="H895" s="2">
        <f>'Moving Avg'!G895</f>
        <v>2.2968160000000002</v>
      </c>
      <c r="I895" s="2">
        <f>'Moving Avg'!H895</f>
        <v>2.7964365000000004</v>
      </c>
      <c r="J895" s="5" t="str">
        <f>OBV!F895</f>
        <v>BULLISH</v>
      </c>
      <c r="K895" s="5" t="str">
        <f>OBV!G895</f>
        <v>WEAK</v>
      </c>
      <c r="L895" s="5" t="str">
        <f>OBV!H895</f>
        <v>BULLISH DIVERGENCE</v>
      </c>
      <c r="M895" s="7">
        <f t="shared" si="130"/>
        <v>25</v>
      </c>
      <c r="N895" s="7">
        <f t="shared" si="131"/>
        <v>100</v>
      </c>
      <c r="O895" s="7">
        <f t="shared" si="132"/>
        <v>0</v>
      </c>
      <c r="P895" s="7">
        <f t="shared" si="133"/>
        <v>50</v>
      </c>
      <c r="Q895" s="8">
        <f t="shared" si="134"/>
        <v>51.25</v>
      </c>
      <c r="R895" s="8">
        <f t="shared" si="135"/>
        <v>37.5</v>
      </c>
      <c r="S895" s="8">
        <f t="shared" si="136"/>
        <v>41.25</v>
      </c>
      <c r="T895" s="8">
        <f t="shared" si="137"/>
        <v>43.75</v>
      </c>
      <c r="U895" s="7">
        <f t="shared" si="138"/>
        <v>43.333333333333336</v>
      </c>
      <c r="V895" s="7">
        <f t="shared" si="139"/>
        <v>43.4375</v>
      </c>
    </row>
    <row r="896" spans="1:22" ht="13.5" x14ac:dyDescent="0.25">
      <c r="A896" s="3">
        <f>RSI!A896</f>
        <v>43612</v>
      </c>
      <c r="B896" s="2">
        <f>RSI!B896</f>
        <v>2.0903</v>
      </c>
      <c r="C896" s="2">
        <f>RSI!I896</f>
        <v>42.816546438887933</v>
      </c>
      <c r="D896" s="2">
        <f>MACD!E896</f>
        <v>3.0674528833857018E-2</v>
      </c>
      <c r="E896" s="2">
        <f>MACD!F896</f>
        <v>9.5349254676830239E-2</v>
      </c>
      <c r="F896" s="2">
        <f>'Moving Avg'!D896</f>
        <v>2.0768599999999999</v>
      </c>
      <c r="G896" s="2">
        <f>'Moving Avg'!F896</f>
        <v>2.1427950000000004</v>
      </c>
      <c r="H896" s="2">
        <f>'Moving Avg'!G896</f>
        <v>2.2943580000000003</v>
      </c>
      <c r="I896" s="2">
        <f>'Moving Avg'!H896</f>
        <v>2.7878855000000002</v>
      </c>
      <c r="J896" s="5" t="str">
        <f>OBV!F896</f>
        <v>BULLISH</v>
      </c>
      <c r="K896" s="5" t="str">
        <f>OBV!G896</f>
        <v>WEAK</v>
      </c>
      <c r="L896" s="5" t="str">
        <f>OBV!H896</f>
        <v>CONFIRMED BULLISH</v>
      </c>
      <c r="M896" s="7">
        <f t="shared" si="130"/>
        <v>25</v>
      </c>
      <c r="N896" s="7">
        <f t="shared" si="131"/>
        <v>100</v>
      </c>
      <c r="O896" s="7">
        <f t="shared" si="132"/>
        <v>0</v>
      </c>
      <c r="P896" s="7">
        <f t="shared" si="133"/>
        <v>67</v>
      </c>
      <c r="Q896" s="8">
        <f t="shared" si="134"/>
        <v>53.8</v>
      </c>
      <c r="R896" s="8">
        <f t="shared" si="135"/>
        <v>41.75</v>
      </c>
      <c r="S896" s="8">
        <f t="shared" si="136"/>
        <v>48.900000000000006</v>
      </c>
      <c r="T896" s="8">
        <f t="shared" si="137"/>
        <v>48</v>
      </c>
      <c r="U896" s="7">
        <f t="shared" si="138"/>
        <v>48.15</v>
      </c>
      <c r="V896" s="7">
        <f t="shared" si="139"/>
        <v>48.112499999999997</v>
      </c>
    </row>
    <row r="897" spans="1:22" ht="13.5" x14ac:dyDescent="0.25">
      <c r="A897" s="3">
        <f>RSI!A897</f>
        <v>43613</v>
      </c>
      <c r="B897" s="2">
        <f>RSI!B897</f>
        <v>2.0007999999999999</v>
      </c>
      <c r="C897" s="2">
        <f>RSI!I897</f>
        <v>38.095013662607343</v>
      </c>
      <c r="D897" s="2">
        <f>MACD!E897</f>
        <v>2.0337225794288649E-2</v>
      </c>
      <c r="E897" s="2">
        <f>MACD!F897</f>
        <v>8.0346848900321927E-2</v>
      </c>
      <c r="F897" s="2">
        <f>'Moving Avg'!D897</f>
        <v>2.0533800000000002</v>
      </c>
      <c r="G897" s="2">
        <f>'Moving Avg'!F897</f>
        <v>2.1218349999999999</v>
      </c>
      <c r="H897" s="2">
        <f>'Moving Avg'!G897</f>
        <v>2.2898860000000001</v>
      </c>
      <c r="I897" s="2">
        <f>'Moving Avg'!H897</f>
        <v>2.7789150000000014</v>
      </c>
      <c r="J897" s="5" t="str">
        <f>OBV!F897</f>
        <v>BULLISH</v>
      </c>
      <c r="K897" s="5" t="str">
        <f>OBV!G897</f>
        <v>NEUTRAL</v>
      </c>
      <c r="L897" s="5" t="str">
        <f>OBV!H897</f>
        <v>BULLISH DIVERGENCE</v>
      </c>
      <c r="M897" s="7">
        <f t="shared" si="130"/>
        <v>25</v>
      </c>
      <c r="N897" s="7">
        <f t="shared" si="131"/>
        <v>100</v>
      </c>
      <c r="O897" s="7">
        <f t="shared" si="132"/>
        <v>0</v>
      </c>
      <c r="P897" s="7">
        <f t="shared" si="133"/>
        <v>66.5</v>
      </c>
      <c r="Q897" s="8">
        <f t="shared" si="134"/>
        <v>53.725000000000001</v>
      </c>
      <c r="R897" s="8">
        <f t="shared" si="135"/>
        <v>41.625</v>
      </c>
      <c r="S897" s="8">
        <f t="shared" si="136"/>
        <v>48.674999999999997</v>
      </c>
      <c r="T897" s="8">
        <f t="shared" si="137"/>
        <v>47.875</v>
      </c>
      <c r="U897" s="7">
        <f t="shared" si="138"/>
        <v>48.008333333333326</v>
      </c>
      <c r="V897" s="7">
        <f t="shared" si="139"/>
        <v>47.974999999999994</v>
      </c>
    </row>
    <row r="898" spans="1:22" ht="13.5" x14ac:dyDescent="0.25">
      <c r="A898" s="3">
        <f>RSI!A898</f>
        <v>43614</v>
      </c>
      <c r="B898" s="2">
        <f>RSI!B898</f>
        <v>2.012</v>
      </c>
      <c r="C898" s="2">
        <f>RSI!I898</f>
        <v>39.001518382769547</v>
      </c>
      <c r="D898" s="2">
        <f>MACD!E898</f>
        <v>2.9077661010646683E-2</v>
      </c>
      <c r="E898" s="2">
        <f>MACD!F898</f>
        <v>7.0093011322386878E-2</v>
      </c>
      <c r="F898" s="2">
        <f>'Moving Avg'!D898</f>
        <v>2.0321400000000005</v>
      </c>
      <c r="G898" s="2">
        <f>'Moving Avg'!F898</f>
        <v>2.106465</v>
      </c>
      <c r="H898" s="2">
        <f>'Moving Avg'!G898</f>
        <v>2.2858620000000003</v>
      </c>
      <c r="I898" s="2">
        <f>'Moving Avg'!H898</f>
        <v>2.770811000000001</v>
      </c>
      <c r="J898" s="5" t="str">
        <f>OBV!F898</f>
        <v>BULLISH</v>
      </c>
      <c r="K898" s="5" t="str">
        <f>OBV!G898</f>
        <v>NEUTRAL</v>
      </c>
      <c r="L898" s="5" t="str">
        <f>OBV!H898</f>
        <v>BULLISH DIVERGENCE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66.5</v>
      </c>
      <c r="Q898" s="8">
        <f t="shared" si="134"/>
        <v>53.725000000000001</v>
      </c>
      <c r="R898" s="8">
        <f t="shared" si="135"/>
        <v>41.625</v>
      </c>
      <c r="S898" s="8">
        <f t="shared" si="136"/>
        <v>48.674999999999997</v>
      </c>
      <c r="T898" s="8">
        <f t="shared" si="137"/>
        <v>47.875</v>
      </c>
      <c r="U898" s="7">
        <f t="shared" si="138"/>
        <v>48.008333333333326</v>
      </c>
      <c r="V898" s="7">
        <f t="shared" si="139"/>
        <v>47.974999999999994</v>
      </c>
    </row>
    <row r="899" spans="1:22" ht="13.5" x14ac:dyDescent="0.25">
      <c r="A899" s="3">
        <f>RSI!A899</f>
        <v>43615</v>
      </c>
      <c r="B899" s="2">
        <f>RSI!B899</f>
        <v>2.0678999999999998</v>
      </c>
      <c r="C899" s="2">
        <f>RSI!I899</f>
        <v>43.452314877445048</v>
      </c>
      <c r="D899" s="2">
        <f>MACD!E899</f>
        <v>3.4162302151546697E-2</v>
      </c>
      <c r="E899" s="2">
        <f>MACD!F899</f>
        <v>6.2906869488218844E-2</v>
      </c>
      <c r="F899" s="2">
        <f>'Moving Avg'!D899</f>
        <v>2.04108</v>
      </c>
      <c r="G899" s="2">
        <f>'Moving Avg'!F899</f>
        <v>2.097245</v>
      </c>
      <c r="H899" s="2">
        <f>'Moving Avg'!G899</f>
        <v>2.2830680000000005</v>
      </c>
      <c r="I899" s="2">
        <f>'Moving Avg'!H899</f>
        <v>2.763433500000001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  <c r="M899" s="7">
        <f t="shared" si="140"/>
        <v>25</v>
      </c>
      <c r="N899" s="7">
        <f t="shared" si="141"/>
        <v>100</v>
      </c>
      <c r="O899" s="7">
        <f t="shared" si="142"/>
        <v>0</v>
      </c>
      <c r="P899" s="7">
        <f t="shared" si="143"/>
        <v>83.5</v>
      </c>
      <c r="Q899" s="8">
        <f t="shared" ref="Q899:Q962" si="144">0.35*M899+N899*0.35+O899*0.15+P899*0.15</f>
        <v>56.274999999999999</v>
      </c>
      <c r="R899" s="8">
        <f t="shared" ref="R899:R962" si="145">M899*0.2+N899*0.2+O899*0.35+P899*0.25</f>
        <v>45.875</v>
      </c>
      <c r="S899" s="8">
        <f t="shared" ref="S899:S962" si="146">M899*0.15+N899*0.15+O899*0.25+P899*0.45</f>
        <v>56.325000000000003</v>
      </c>
      <c r="T899" s="8">
        <f t="shared" ref="T899:T962" si="147">0.25*SUM(M899:P899)</f>
        <v>52.125</v>
      </c>
      <c r="U899" s="7">
        <f t="shared" ref="U899:U962" si="148">SUM(Q899:S899)/3</f>
        <v>52.82500000000001</v>
      </c>
      <c r="V899" s="7">
        <f t="shared" ref="V899:V962" si="149">SUM(Q899:T899)/4</f>
        <v>52.650000000000006</v>
      </c>
    </row>
    <row r="900" spans="1:22" ht="13.5" x14ac:dyDescent="0.25">
      <c r="A900" s="3">
        <f>RSI!A900</f>
        <v>43616</v>
      </c>
      <c r="B900" s="2">
        <f>RSI!B900</f>
        <v>1.9560999999999999</v>
      </c>
      <c r="C900" s="2">
        <f>RSI!I900</f>
        <v>37.55092824246011</v>
      </c>
      <c r="D900" s="2">
        <f>MACD!E900</f>
        <v>3.7850698462490673E-2</v>
      </c>
      <c r="E900" s="2">
        <f>MACD!F900</f>
        <v>5.7895635283073218E-2</v>
      </c>
      <c r="F900" s="2">
        <f>'Moving Avg'!D900</f>
        <v>2.0254199999999996</v>
      </c>
      <c r="G900" s="2">
        <f>'Moving Avg'!F900</f>
        <v>2.0835499999999998</v>
      </c>
      <c r="H900" s="2">
        <f>'Moving Avg'!G900</f>
        <v>2.2791560000000008</v>
      </c>
      <c r="I900" s="2">
        <f>'Moving Avg'!H900</f>
        <v>2.7549105000000007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  <c r="M900" s="7">
        <f t="shared" si="140"/>
        <v>25</v>
      </c>
      <c r="N900" s="7">
        <f t="shared" si="141"/>
        <v>100</v>
      </c>
      <c r="O900" s="7">
        <f t="shared" si="142"/>
        <v>0</v>
      </c>
      <c r="P900" s="7">
        <f t="shared" si="143"/>
        <v>33</v>
      </c>
      <c r="Q900" s="8">
        <f t="shared" si="144"/>
        <v>48.7</v>
      </c>
      <c r="R900" s="8">
        <f t="shared" si="145"/>
        <v>33.25</v>
      </c>
      <c r="S900" s="8">
        <f t="shared" si="146"/>
        <v>33.6</v>
      </c>
      <c r="T900" s="8">
        <f t="shared" si="147"/>
        <v>39.5</v>
      </c>
      <c r="U900" s="7">
        <f t="shared" si="148"/>
        <v>38.516666666666673</v>
      </c>
      <c r="V900" s="7">
        <f t="shared" si="149"/>
        <v>38.762500000000003</v>
      </c>
    </row>
    <row r="901" spans="1:22" ht="13.5" x14ac:dyDescent="0.25">
      <c r="A901" s="3">
        <f>RSI!A901</f>
        <v>43619</v>
      </c>
      <c r="B901" s="2">
        <f>RSI!B901</f>
        <v>1.9560999999999999</v>
      </c>
      <c r="C901" s="2">
        <f>RSI!I901</f>
        <v>37.55092824246011</v>
      </c>
      <c r="D901" s="2">
        <f>MACD!E901</f>
        <v>2.4956414108244562E-2</v>
      </c>
      <c r="E901" s="2">
        <f>MACD!F901</f>
        <v>5.1307791048107496E-2</v>
      </c>
      <c r="F901" s="2">
        <f>'Moving Avg'!D901</f>
        <v>1.9985799999999998</v>
      </c>
      <c r="G901" s="2">
        <f>'Moving Avg'!F901</f>
        <v>2.0692949999999999</v>
      </c>
      <c r="H901" s="2">
        <f>'Moving Avg'!G901</f>
        <v>2.2752440000000007</v>
      </c>
      <c r="I901" s="2">
        <f>'Moving Avg'!H901</f>
        <v>2.7455770000000008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  <c r="M901" s="7">
        <f t="shared" si="140"/>
        <v>25</v>
      </c>
      <c r="N901" s="7">
        <f t="shared" si="141"/>
        <v>100</v>
      </c>
      <c r="O901" s="7">
        <f t="shared" si="142"/>
        <v>0</v>
      </c>
      <c r="P901" s="7">
        <f t="shared" si="143"/>
        <v>33</v>
      </c>
      <c r="Q901" s="8">
        <f t="shared" si="144"/>
        <v>48.7</v>
      </c>
      <c r="R901" s="8">
        <f t="shared" si="145"/>
        <v>33.25</v>
      </c>
      <c r="S901" s="8">
        <f t="shared" si="146"/>
        <v>33.6</v>
      </c>
      <c r="T901" s="8">
        <f t="shared" si="147"/>
        <v>39.5</v>
      </c>
      <c r="U901" s="7">
        <f t="shared" si="148"/>
        <v>38.516666666666673</v>
      </c>
      <c r="V901" s="7">
        <f t="shared" si="149"/>
        <v>38.762500000000003</v>
      </c>
    </row>
    <row r="902" spans="1:22" ht="13.5" x14ac:dyDescent="0.25">
      <c r="A902" s="3">
        <f>RSI!A902</f>
        <v>43623</v>
      </c>
      <c r="B902" s="2">
        <f>RSI!B902</f>
        <v>2.0455000000000001</v>
      </c>
      <c r="C902" s="2">
        <f>RSI!I902</f>
        <v>44.53666495286312</v>
      </c>
      <c r="D902" s="2">
        <f>MACD!E902</f>
        <v>2.5720648142857794E-2</v>
      </c>
      <c r="E902" s="2">
        <f>MACD!F902</f>
        <v>4.6190362467057558E-2</v>
      </c>
      <c r="F902" s="2">
        <f>'Moving Avg'!D902</f>
        <v>2.0075200000000004</v>
      </c>
      <c r="G902" s="2">
        <f>'Moving Avg'!F902</f>
        <v>2.0656600000000003</v>
      </c>
      <c r="H902" s="2">
        <f>'Moving Avg'!G902</f>
        <v>2.2732320000000006</v>
      </c>
      <c r="I902" s="2">
        <f>'Moving Avg'!H902</f>
        <v>2.7364949999999997</v>
      </c>
      <c r="J902" s="5" t="str">
        <f>OBV!F902</f>
        <v>BEARISH</v>
      </c>
      <c r="K902" s="5" t="str">
        <f>OBV!G902</f>
        <v>STRONG</v>
      </c>
      <c r="L902" s="5" t="str">
        <f>OBV!H902</f>
        <v>BEARISH DIVERGENCE</v>
      </c>
      <c r="M902" s="7">
        <f t="shared" si="140"/>
        <v>25</v>
      </c>
      <c r="N902" s="7">
        <f t="shared" si="141"/>
        <v>100</v>
      </c>
      <c r="O902" s="7">
        <f t="shared" si="142"/>
        <v>0</v>
      </c>
      <c r="P902" s="7">
        <f t="shared" si="143"/>
        <v>33</v>
      </c>
      <c r="Q902" s="8">
        <f t="shared" si="144"/>
        <v>48.7</v>
      </c>
      <c r="R902" s="8">
        <f t="shared" si="145"/>
        <v>33.25</v>
      </c>
      <c r="S902" s="8">
        <f t="shared" si="146"/>
        <v>33.6</v>
      </c>
      <c r="T902" s="8">
        <f t="shared" si="147"/>
        <v>39.5</v>
      </c>
      <c r="U902" s="7">
        <f t="shared" si="148"/>
        <v>38.516666666666673</v>
      </c>
      <c r="V902" s="7">
        <f t="shared" si="149"/>
        <v>38.762500000000003</v>
      </c>
    </row>
    <row r="903" spans="1:22" ht="13.5" x14ac:dyDescent="0.25">
      <c r="A903" s="3">
        <f>RSI!A903</f>
        <v>43626</v>
      </c>
      <c r="B903" s="2">
        <f>RSI!B903</f>
        <v>1.9729000000000001</v>
      </c>
      <c r="C903" s="2">
        <f>RSI!I903</f>
        <v>40.567923647011881</v>
      </c>
      <c r="D903" s="2">
        <f>MACD!E903</f>
        <v>3.2232562008804422E-2</v>
      </c>
      <c r="E903" s="2">
        <f>MACD!F903</f>
        <v>4.3398802375406928E-2</v>
      </c>
      <c r="F903" s="2">
        <f>'Moving Avg'!D903</f>
        <v>1.9997</v>
      </c>
      <c r="G903" s="2">
        <f>'Moving Avg'!F903</f>
        <v>2.0614699999999999</v>
      </c>
      <c r="H903" s="2">
        <f>'Moving Avg'!G903</f>
        <v>2.2695440000000007</v>
      </c>
      <c r="I903" s="2">
        <f>'Moving Avg'!H903</f>
        <v>2.7267984999999997</v>
      </c>
      <c r="J903" s="5" t="str">
        <f>OBV!F903</f>
        <v>BEARISH</v>
      </c>
      <c r="K903" s="5" t="str">
        <f>OBV!G903</f>
        <v>STRONG</v>
      </c>
      <c r="L903" s="5" t="str">
        <f>OBV!H903</f>
        <v>CONFIRMED BEARISH</v>
      </c>
      <c r="M903" s="7">
        <f t="shared" si="140"/>
        <v>25</v>
      </c>
      <c r="N903" s="7">
        <f t="shared" si="141"/>
        <v>45</v>
      </c>
      <c r="O903" s="7">
        <f t="shared" si="142"/>
        <v>0</v>
      </c>
      <c r="P903" s="7">
        <f t="shared" si="143"/>
        <v>33</v>
      </c>
      <c r="Q903" s="8">
        <f t="shared" si="144"/>
        <v>29.45</v>
      </c>
      <c r="R903" s="8">
        <f t="shared" si="145"/>
        <v>22.25</v>
      </c>
      <c r="S903" s="8">
        <f t="shared" si="146"/>
        <v>25.35</v>
      </c>
      <c r="T903" s="8">
        <f t="shared" si="147"/>
        <v>25.75</v>
      </c>
      <c r="U903" s="7">
        <f t="shared" si="148"/>
        <v>25.683333333333337</v>
      </c>
      <c r="V903" s="7">
        <f t="shared" si="149"/>
        <v>25.700000000000003</v>
      </c>
    </row>
    <row r="904" spans="1:22" ht="13.5" x14ac:dyDescent="0.25">
      <c r="A904" s="3">
        <f>RSI!A904</f>
        <v>43627</v>
      </c>
      <c r="B904" s="2">
        <f>RSI!B904</f>
        <v>1.9057999999999999</v>
      </c>
      <c r="C904" s="2">
        <f>RSI!I904</f>
        <v>37.262845746629075</v>
      </c>
      <c r="D904" s="2">
        <f>MACD!E904</f>
        <v>2.8977992393704799E-2</v>
      </c>
      <c r="E904" s="2">
        <f>MACD!F904</f>
        <v>4.0514640379066505E-2</v>
      </c>
      <c r="F904" s="2">
        <f>'Moving Avg'!D904</f>
        <v>1.9672799999999999</v>
      </c>
      <c r="G904" s="2">
        <f>'Moving Avg'!F904</f>
        <v>2.0508500000000001</v>
      </c>
      <c r="H904" s="2">
        <f>'Moving Avg'!G904</f>
        <v>2.2649600000000003</v>
      </c>
      <c r="I904" s="2">
        <f>'Moving Avg'!H904</f>
        <v>2.7161795</v>
      </c>
      <c r="J904" s="5" t="str">
        <f>OBV!F904</f>
        <v>BEARISH</v>
      </c>
      <c r="K904" s="5" t="str">
        <f>OBV!G904</f>
        <v>STRONG</v>
      </c>
      <c r="L904" s="5" t="str">
        <f>OBV!H904</f>
        <v>CONFIRMED BEARISH</v>
      </c>
      <c r="M904" s="7">
        <f t="shared" si="140"/>
        <v>25</v>
      </c>
      <c r="N904" s="7">
        <f t="shared" si="141"/>
        <v>45</v>
      </c>
      <c r="O904" s="7">
        <f t="shared" si="142"/>
        <v>0</v>
      </c>
      <c r="P904" s="7">
        <f t="shared" si="143"/>
        <v>33</v>
      </c>
      <c r="Q904" s="8">
        <f t="shared" si="144"/>
        <v>29.45</v>
      </c>
      <c r="R904" s="8">
        <f t="shared" si="145"/>
        <v>22.25</v>
      </c>
      <c r="S904" s="8">
        <f t="shared" si="146"/>
        <v>25.35</v>
      </c>
      <c r="T904" s="8">
        <f t="shared" si="147"/>
        <v>25.75</v>
      </c>
      <c r="U904" s="7">
        <f t="shared" si="148"/>
        <v>25.683333333333337</v>
      </c>
      <c r="V904" s="7">
        <f t="shared" si="149"/>
        <v>25.700000000000003</v>
      </c>
    </row>
    <row r="905" spans="1:22" ht="13.5" x14ac:dyDescent="0.25">
      <c r="A905" s="3">
        <f>RSI!A905</f>
        <v>43628</v>
      </c>
      <c r="B905" s="2">
        <f>RSI!B905</f>
        <v>1.9001999999999999</v>
      </c>
      <c r="C905" s="2">
        <f>RSI!I905</f>
        <v>36.991978390337735</v>
      </c>
      <c r="D905" s="2">
        <f>MACD!E905</f>
        <v>2.9573665858869447E-2</v>
      </c>
      <c r="E905" s="2">
        <f>MACD!F905</f>
        <v>3.8326445475027095E-2</v>
      </c>
      <c r="F905" s="2">
        <f>'Moving Avg'!D905</f>
        <v>1.9560999999999999</v>
      </c>
      <c r="G905" s="2">
        <f>'Moving Avg'!F905</f>
        <v>2.0399500000000002</v>
      </c>
      <c r="H905" s="2">
        <f>'Moving Avg'!G905</f>
        <v>2.2610480000000006</v>
      </c>
      <c r="I905" s="2">
        <f>'Moving Avg'!H905</f>
        <v>2.7065945000000005</v>
      </c>
      <c r="J905" s="5" t="str">
        <f>OBV!F905</f>
        <v>BEARISH</v>
      </c>
      <c r="K905" s="5" t="str">
        <f>OBV!G905</f>
        <v>STRONG</v>
      </c>
      <c r="L905" s="5" t="str">
        <f>OBV!H905</f>
        <v>CONFIRMED BEARISH</v>
      </c>
      <c r="M905" s="7">
        <f t="shared" si="140"/>
        <v>25</v>
      </c>
      <c r="N905" s="7">
        <f t="shared" si="141"/>
        <v>45</v>
      </c>
      <c r="O905" s="7">
        <f t="shared" si="142"/>
        <v>0</v>
      </c>
      <c r="P905" s="7">
        <f t="shared" si="143"/>
        <v>33</v>
      </c>
      <c r="Q905" s="8">
        <f t="shared" si="144"/>
        <v>29.45</v>
      </c>
      <c r="R905" s="8">
        <f t="shared" si="145"/>
        <v>22.25</v>
      </c>
      <c r="S905" s="8">
        <f t="shared" si="146"/>
        <v>25.35</v>
      </c>
      <c r="T905" s="8">
        <f t="shared" si="147"/>
        <v>25.75</v>
      </c>
      <c r="U905" s="7">
        <f t="shared" si="148"/>
        <v>25.683333333333337</v>
      </c>
      <c r="V905" s="7">
        <f t="shared" si="149"/>
        <v>25.700000000000003</v>
      </c>
    </row>
    <row r="906" spans="1:22" ht="13.5" x14ac:dyDescent="0.25">
      <c r="A906" s="3">
        <f>RSI!A906</f>
        <v>43629</v>
      </c>
      <c r="B906" s="2">
        <f>RSI!B906</f>
        <v>1.9001999999999999</v>
      </c>
      <c r="C906" s="2">
        <f>RSI!I906</f>
        <v>36.991978390337728</v>
      </c>
      <c r="D906" s="2">
        <f>MACD!E906</f>
        <v>3.9832684489879977E-2</v>
      </c>
      <c r="E906" s="2">
        <f>MACD!F906</f>
        <v>3.8627693277997671E-2</v>
      </c>
      <c r="F906" s="2">
        <f>'Moving Avg'!D906</f>
        <v>1.9449199999999998</v>
      </c>
      <c r="G906" s="2">
        <f>'Moving Avg'!F906</f>
        <v>2.0321249999999997</v>
      </c>
      <c r="H906" s="2">
        <f>'Moving Avg'!G906</f>
        <v>2.2578060000000004</v>
      </c>
      <c r="I906" s="2">
        <f>'Moving Avg'!H906</f>
        <v>2.6969815000000006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  <c r="M906" s="7">
        <f t="shared" si="140"/>
        <v>25</v>
      </c>
      <c r="N906" s="7">
        <f t="shared" si="141"/>
        <v>0</v>
      </c>
      <c r="O906" s="7">
        <f t="shared" si="142"/>
        <v>0</v>
      </c>
      <c r="P906" s="7">
        <f t="shared" si="143"/>
        <v>33</v>
      </c>
      <c r="Q906" s="8">
        <f t="shared" si="144"/>
        <v>13.7</v>
      </c>
      <c r="R906" s="8">
        <f t="shared" si="145"/>
        <v>13.25</v>
      </c>
      <c r="S906" s="8">
        <f t="shared" si="146"/>
        <v>18.600000000000001</v>
      </c>
      <c r="T906" s="8">
        <f t="shared" si="147"/>
        <v>14.5</v>
      </c>
      <c r="U906" s="7">
        <f t="shared" si="148"/>
        <v>15.183333333333332</v>
      </c>
      <c r="V906" s="7">
        <f t="shared" si="149"/>
        <v>15.012499999999999</v>
      </c>
    </row>
    <row r="907" spans="1:22" ht="13.5" x14ac:dyDescent="0.25">
      <c r="A907" s="3">
        <f>RSI!A907</f>
        <v>43630</v>
      </c>
      <c r="B907" s="2">
        <f>RSI!B907</f>
        <v>1.8946000000000001</v>
      </c>
      <c r="C907" s="2">
        <f>RSI!I907</f>
        <v>36.682727021232338</v>
      </c>
      <c r="D907" s="2">
        <f>MACD!E907</f>
        <v>3.6228409235089298E-2</v>
      </c>
      <c r="E907" s="2">
        <f>MACD!F907</f>
        <v>3.8147836469415997E-2</v>
      </c>
      <c r="F907" s="2">
        <f>'Moving Avg'!D907</f>
        <v>1.9147400000000001</v>
      </c>
      <c r="G907" s="2">
        <f>'Moving Avg'!F907</f>
        <v>2.0237399999999997</v>
      </c>
      <c r="H907" s="2">
        <f>'Moving Avg'!G907</f>
        <v>2.25434</v>
      </c>
      <c r="I907" s="2">
        <f>'Moving Avg'!H907</f>
        <v>2.6878995000000003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  <c r="M907" s="7">
        <f t="shared" si="140"/>
        <v>25</v>
      </c>
      <c r="N907" s="7">
        <f t="shared" si="141"/>
        <v>45</v>
      </c>
      <c r="O907" s="7">
        <f t="shared" si="142"/>
        <v>0</v>
      </c>
      <c r="P907" s="7">
        <f t="shared" si="143"/>
        <v>33</v>
      </c>
      <c r="Q907" s="8">
        <f t="shared" si="144"/>
        <v>29.45</v>
      </c>
      <c r="R907" s="8">
        <f t="shared" si="145"/>
        <v>22.25</v>
      </c>
      <c r="S907" s="8">
        <f t="shared" si="146"/>
        <v>25.35</v>
      </c>
      <c r="T907" s="8">
        <f t="shared" si="147"/>
        <v>25.75</v>
      </c>
      <c r="U907" s="7">
        <f t="shared" si="148"/>
        <v>25.683333333333337</v>
      </c>
      <c r="V907" s="7">
        <f t="shared" si="149"/>
        <v>25.700000000000003</v>
      </c>
    </row>
    <row r="908" spans="1:22" ht="13.5" x14ac:dyDescent="0.25">
      <c r="A908" s="3">
        <f>RSI!A908</f>
        <v>43633</v>
      </c>
      <c r="B908" s="2">
        <f>RSI!B908</f>
        <v>1.8723000000000001</v>
      </c>
      <c r="C908" s="2">
        <f>RSI!I908</f>
        <v>35.41311868128119</v>
      </c>
      <c r="D908" s="2">
        <f>MACD!E908</f>
        <v>3.7576872676662099E-2</v>
      </c>
      <c r="E908" s="2">
        <f>MACD!F908</f>
        <v>3.803364371086522E-2</v>
      </c>
      <c r="F908" s="2">
        <f>'Moving Avg'!D908</f>
        <v>1.8946199999999997</v>
      </c>
      <c r="G908" s="2">
        <f>'Moving Avg'!F908</f>
        <v>2.0086499999999998</v>
      </c>
      <c r="H908" s="2">
        <f>'Moving Avg'!G908</f>
        <v>2.24864</v>
      </c>
      <c r="I908" s="2">
        <f>'Moving Avg'!H908</f>
        <v>2.6786500000000006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  <c r="M908" s="7">
        <f t="shared" si="140"/>
        <v>25</v>
      </c>
      <c r="N908" s="7">
        <f t="shared" si="141"/>
        <v>45</v>
      </c>
      <c r="O908" s="7">
        <f t="shared" si="142"/>
        <v>0</v>
      </c>
      <c r="P908" s="7">
        <f t="shared" si="143"/>
        <v>33</v>
      </c>
      <c r="Q908" s="8">
        <f t="shared" si="144"/>
        <v>29.45</v>
      </c>
      <c r="R908" s="8">
        <f t="shared" si="145"/>
        <v>22.25</v>
      </c>
      <c r="S908" s="8">
        <f t="shared" si="146"/>
        <v>25.35</v>
      </c>
      <c r="T908" s="8">
        <f t="shared" si="147"/>
        <v>25.75</v>
      </c>
      <c r="U908" s="7">
        <f t="shared" si="148"/>
        <v>25.683333333333337</v>
      </c>
      <c r="V908" s="7">
        <f t="shared" si="149"/>
        <v>25.700000000000003</v>
      </c>
    </row>
    <row r="909" spans="1:22" ht="13.5" x14ac:dyDescent="0.25">
      <c r="A909" s="3">
        <f>RSI!A909</f>
        <v>43634</v>
      </c>
      <c r="B909" s="2">
        <f>RSI!B909</f>
        <v>1.8891</v>
      </c>
      <c r="C909" s="2">
        <f>RSI!I909</f>
        <v>37.177183969649327</v>
      </c>
      <c r="D909" s="2">
        <f>MACD!E909</f>
        <v>4.7152713006366032E-2</v>
      </c>
      <c r="E909" s="2">
        <f>MACD!F909</f>
        <v>3.9857457569965386E-2</v>
      </c>
      <c r="F909" s="2">
        <f>'Moving Avg'!D909</f>
        <v>1.8912800000000001</v>
      </c>
      <c r="G909" s="2">
        <f>'Moving Avg'!F909</f>
        <v>1.9941199999999999</v>
      </c>
      <c r="H909" s="2">
        <f>'Moving Avg'!G909</f>
        <v>2.2413759999999998</v>
      </c>
      <c r="I909" s="2">
        <f>'Moving Avg'!H909</f>
        <v>2.6688135000000006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33</v>
      </c>
      <c r="Q909" s="8">
        <f t="shared" si="144"/>
        <v>13.7</v>
      </c>
      <c r="R909" s="8">
        <f t="shared" si="145"/>
        <v>13.25</v>
      </c>
      <c r="S909" s="8">
        <f t="shared" si="146"/>
        <v>18.600000000000001</v>
      </c>
      <c r="T909" s="8">
        <f t="shared" si="147"/>
        <v>14.5</v>
      </c>
      <c r="U909" s="7">
        <f t="shared" si="148"/>
        <v>15.183333333333332</v>
      </c>
      <c r="V909" s="7">
        <f t="shared" si="149"/>
        <v>15.012499999999999</v>
      </c>
    </row>
    <row r="910" spans="1:22" ht="13.5" x14ac:dyDescent="0.25">
      <c r="A910" s="3">
        <f>RSI!A910</f>
        <v>43635</v>
      </c>
      <c r="B910" s="2">
        <f>RSI!B910</f>
        <v>1.8946000000000001</v>
      </c>
      <c r="C910" s="2">
        <f>RSI!I910</f>
        <v>37.776372862820779</v>
      </c>
      <c r="D910" s="2">
        <f>MACD!E910</f>
        <v>3.854799858654534E-2</v>
      </c>
      <c r="E910" s="2">
        <f>MACD!F910</f>
        <v>3.9595565773281383E-2</v>
      </c>
      <c r="F910" s="2">
        <f>'Moving Avg'!D910</f>
        <v>1.8901599999999998</v>
      </c>
      <c r="G910" s="2">
        <f>'Moving Avg'!F910</f>
        <v>1.9829399999999993</v>
      </c>
      <c r="H910" s="2">
        <f>'Moving Avg'!G910</f>
        <v>2.2322099999999998</v>
      </c>
      <c r="I910" s="2">
        <f>'Moving Avg'!H910</f>
        <v>2.6595915000000008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25</v>
      </c>
      <c r="N910" s="7">
        <f t="shared" si="141"/>
        <v>45</v>
      </c>
      <c r="O910" s="7">
        <f t="shared" si="142"/>
        <v>0</v>
      </c>
      <c r="P910" s="7">
        <f t="shared" si="143"/>
        <v>16.5</v>
      </c>
      <c r="Q910" s="8">
        <f t="shared" si="144"/>
        <v>26.975000000000001</v>
      </c>
      <c r="R910" s="8">
        <f t="shared" si="145"/>
        <v>18.125</v>
      </c>
      <c r="S910" s="8">
        <f t="shared" si="146"/>
        <v>17.925000000000001</v>
      </c>
      <c r="T910" s="8">
        <f t="shared" si="147"/>
        <v>21.625</v>
      </c>
      <c r="U910" s="7">
        <f t="shared" si="148"/>
        <v>21.008333333333336</v>
      </c>
      <c r="V910" s="7">
        <f t="shared" si="149"/>
        <v>21.162500000000001</v>
      </c>
    </row>
    <row r="911" spans="1:22" ht="13.5" x14ac:dyDescent="0.25">
      <c r="A911" s="3">
        <f>RSI!A911</f>
        <v>43636</v>
      </c>
      <c r="B911" s="2">
        <f>RSI!B911</f>
        <v>1.9001999999999999</v>
      </c>
      <c r="C911" s="2">
        <f>RSI!I911</f>
        <v>38.420383962071071</v>
      </c>
      <c r="D911" s="2">
        <f>MACD!E911</f>
        <v>3.1653159669745357E-2</v>
      </c>
      <c r="E911" s="2">
        <f>MACD!F911</f>
        <v>3.8007084552574184E-2</v>
      </c>
      <c r="F911" s="2">
        <f>'Moving Avg'!D911</f>
        <v>1.8901600000000003</v>
      </c>
      <c r="G911" s="2">
        <f>'Moving Avg'!F911</f>
        <v>1.9776299999999996</v>
      </c>
      <c r="H911" s="2">
        <f>'Moving Avg'!G911</f>
        <v>2.2212559999999999</v>
      </c>
      <c r="I911" s="2">
        <f>'Moving Avg'!H911</f>
        <v>2.6509285000000005</v>
      </c>
      <c r="J911" s="5" t="str">
        <f>OBV!F911</f>
        <v>BEARISH</v>
      </c>
      <c r="K911" s="5" t="str">
        <f>OBV!G911</f>
        <v>NEUTRAL</v>
      </c>
      <c r="L911" s="5" t="str">
        <f>OBV!H911</f>
        <v>NEUTRAL</v>
      </c>
      <c r="M911" s="7">
        <f t="shared" si="140"/>
        <v>25</v>
      </c>
      <c r="N911" s="7">
        <f t="shared" si="141"/>
        <v>45</v>
      </c>
      <c r="O911" s="7">
        <f t="shared" si="142"/>
        <v>0</v>
      </c>
      <c r="P911" s="7">
        <f t="shared" si="143"/>
        <v>16.5</v>
      </c>
      <c r="Q911" s="8">
        <f t="shared" si="144"/>
        <v>26.975000000000001</v>
      </c>
      <c r="R911" s="8">
        <f t="shared" si="145"/>
        <v>18.125</v>
      </c>
      <c r="S911" s="8">
        <f t="shared" si="146"/>
        <v>17.925000000000001</v>
      </c>
      <c r="T911" s="8">
        <f t="shared" si="147"/>
        <v>21.625</v>
      </c>
      <c r="U911" s="7">
        <f t="shared" si="148"/>
        <v>21.008333333333336</v>
      </c>
      <c r="V911" s="7">
        <f t="shared" si="149"/>
        <v>21.162500000000001</v>
      </c>
    </row>
    <row r="912" spans="1:22" ht="13.5" x14ac:dyDescent="0.25">
      <c r="A912" s="3">
        <f>RSI!A912</f>
        <v>43637</v>
      </c>
      <c r="B912" s="2">
        <f>RSI!B912</f>
        <v>1.8891</v>
      </c>
      <c r="C912" s="2">
        <f>RSI!I912</f>
        <v>37.589904519281021</v>
      </c>
      <c r="D912" s="2">
        <f>MACD!E912</f>
        <v>4.1103605992255154E-2</v>
      </c>
      <c r="E912" s="2">
        <f>MACD!F912</f>
        <v>3.8626388840510381E-2</v>
      </c>
      <c r="F912" s="2">
        <f>'Moving Avg'!D912</f>
        <v>1.88906</v>
      </c>
      <c r="G912" s="2">
        <f>'Moving Avg'!F912</f>
        <v>1.9661749999999993</v>
      </c>
      <c r="H912" s="2">
        <f>'Moving Avg'!G912</f>
        <v>2.2119800000000001</v>
      </c>
      <c r="I912" s="2">
        <f>'Moving Avg'!H912</f>
        <v>2.642154000000001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66.5</v>
      </c>
      <c r="Q912" s="8">
        <f t="shared" si="144"/>
        <v>18.725000000000001</v>
      </c>
      <c r="R912" s="8">
        <f t="shared" si="145"/>
        <v>21.625</v>
      </c>
      <c r="S912" s="8">
        <f t="shared" si="146"/>
        <v>33.674999999999997</v>
      </c>
      <c r="T912" s="8">
        <f t="shared" si="147"/>
        <v>22.875</v>
      </c>
      <c r="U912" s="7">
        <f t="shared" si="148"/>
        <v>24.675000000000001</v>
      </c>
      <c r="V912" s="7">
        <f t="shared" si="149"/>
        <v>24.225000000000001</v>
      </c>
    </row>
    <row r="913" spans="1:22" ht="13.5" x14ac:dyDescent="0.25">
      <c r="A913" s="3">
        <f>RSI!A913</f>
        <v>43640</v>
      </c>
      <c r="B913" s="2">
        <f>RSI!B913</f>
        <v>1.7828999999999999</v>
      </c>
      <c r="C913" s="2">
        <f>RSI!I913</f>
        <v>30.74293062198231</v>
      </c>
      <c r="D913" s="2">
        <f>MACD!E913</f>
        <v>4.651915674644691E-2</v>
      </c>
      <c r="E913" s="2">
        <f>MACD!F913</f>
        <v>4.0204942421697691E-2</v>
      </c>
      <c r="F913" s="2">
        <f>'Moving Avg'!D913</f>
        <v>1.8711800000000001</v>
      </c>
      <c r="G913" s="2">
        <f>'Moving Avg'!F913</f>
        <v>1.9494099999999996</v>
      </c>
      <c r="H913" s="2">
        <f>'Moving Avg'!G913</f>
        <v>2.198232</v>
      </c>
      <c r="I913" s="2">
        <f>'Moving Avg'!H913</f>
        <v>2.6318705000000007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16.5</v>
      </c>
      <c r="Q913" s="8">
        <f t="shared" si="144"/>
        <v>11.225</v>
      </c>
      <c r="R913" s="8">
        <f t="shared" si="145"/>
        <v>9.125</v>
      </c>
      <c r="S913" s="8">
        <f t="shared" si="146"/>
        <v>11.175000000000001</v>
      </c>
      <c r="T913" s="8">
        <f t="shared" si="147"/>
        <v>10.375</v>
      </c>
      <c r="U913" s="7">
        <f t="shared" si="148"/>
        <v>10.508333333333335</v>
      </c>
      <c r="V913" s="7">
        <f t="shared" si="149"/>
        <v>10.475000000000001</v>
      </c>
    </row>
    <row r="914" spans="1:22" ht="13.5" x14ac:dyDescent="0.25">
      <c r="A914" s="3">
        <f>RSI!A914</f>
        <v>43641</v>
      </c>
      <c r="B914" s="2">
        <f>RSI!B914</f>
        <v>1.8331999999999999</v>
      </c>
      <c r="C914" s="2">
        <f>RSI!I914</f>
        <v>36.630498064396086</v>
      </c>
      <c r="D914" s="2">
        <f>MACD!E914</f>
        <v>3.8348216092364051E-2</v>
      </c>
      <c r="E914" s="2">
        <f>MACD!F914</f>
        <v>3.9833597155830965E-2</v>
      </c>
      <c r="F914" s="2">
        <f>'Moving Avg'!D914</f>
        <v>1.8599999999999999</v>
      </c>
      <c r="G914" s="2">
        <f>'Moving Avg'!F914</f>
        <v>1.9399099999999998</v>
      </c>
      <c r="H914" s="2">
        <f>'Moving Avg'!G914</f>
        <v>2.1837020000000003</v>
      </c>
      <c r="I914" s="2">
        <f>'Moving Avg'!H914</f>
        <v>2.6226770000000013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  <c r="M914" s="7">
        <f t="shared" si="140"/>
        <v>25</v>
      </c>
      <c r="N914" s="7">
        <f t="shared" si="141"/>
        <v>45</v>
      </c>
      <c r="O914" s="7">
        <f t="shared" si="142"/>
        <v>0</v>
      </c>
      <c r="P914" s="7">
        <f t="shared" si="143"/>
        <v>16.5</v>
      </c>
      <c r="Q914" s="8">
        <f t="shared" si="144"/>
        <v>26.975000000000001</v>
      </c>
      <c r="R914" s="8">
        <f t="shared" si="145"/>
        <v>18.125</v>
      </c>
      <c r="S914" s="8">
        <f t="shared" si="146"/>
        <v>17.925000000000001</v>
      </c>
      <c r="T914" s="8">
        <f t="shared" si="147"/>
        <v>21.625</v>
      </c>
      <c r="U914" s="7">
        <f t="shared" si="148"/>
        <v>21.008333333333336</v>
      </c>
      <c r="V914" s="7">
        <f t="shared" si="149"/>
        <v>21.162500000000001</v>
      </c>
    </row>
    <row r="915" spans="1:22" ht="13.5" x14ac:dyDescent="0.25">
      <c r="A915" s="3">
        <f>RSI!A915</f>
        <v>43642</v>
      </c>
      <c r="B915" s="2">
        <f>RSI!B915</f>
        <v>1.9001999999999999</v>
      </c>
      <c r="C915" s="2">
        <f>RSI!I915</f>
        <v>43.518164229790443</v>
      </c>
      <c r="D915" s="2">
        <f>MACD!E915</f>
        <v>2.6512314256916136E-2</v>
      </c>
      <c r="E915" s="2">
        <f>MACD!F915</f>
        <v>3.7169340576048003E-2</v>
      </c>
      <c r="F915" s="2">
        <f>'Moving Avg'!D915</f>
        <v>1.8611199999999997</v>
      </c>
      <c r="G915" s="2">
        <f>'Moving Avg'!F915</f>
        <v>1.9331999999999994</v>
      </c>
      <c r="H915" s="2">
        <f>'Moving Avg'!G915</f>
        <v>2.1680520000000003</v>
      </c>
      <c r="I915" s="2">
        <f>'Moving Avg'!H915</f>
        <v>2.614545000000001</v>
      </c>
      <c r="J915" s="5" t="str">
        <f>OBV!F915</f>
        <v>BEARISH</v>
      </c>
      <c r="K915" s="5" t="str">
        <f>OBV!G915</f>
        <v>NEUTRAL</v>
      </c>
      <c r="L915" s="5" t="str">
        <f>OBV!H915</f>
        <v>BEARISH DIVERGENCE</v>
      </c>
      <c r="M915" s="7">
        <f t="shared" si="140"/>
        <v>25</v>
      </c>
      <c r="N915" s="7">
        <f t="shared" si="141"/>
        <v>45</v>
      </c>
      <c r="O915" s="7">
        <f t="shared" si="142"/>
        <v>0</v>
      </c>
      <c r="P915" s="7">
        <f t="shared" si="143"/>
        <v>16.5</v>
      </c>
      <c r="Q915" s="8">
        <f t="shared" si="144"/>
        <v>26.975000000000001</v>
      </c>
      <c r="R915" s="8">
        <f t="shared" si="145"/>
        <v>18.125</v>
      </c>
      <c r="S915" s="8">
        <f t="shared" si="146"/>
        <v>17.925000000000001</v>
      </c>
      <c r="T915" s="8">
        <f t="shared" si="147"/>
        <v>21.625</v>
      </c>
      <c r="U915" s="7">
        <f t="shared" si="148"/>
        <v>21.008333333333336</v>
      </c>
      <c r="V915" s="7">
        <f t="shared" si="149"/>
        <v>21.162500000000001</v>
      </c>
    </row>
    <row r="916" spans="1:22" ht="13.5" x14ac:dyDescent="0.25">
      <c r="A916" s="3">
        <f>RSI!A916</f>
        <v>43643</v>
      </c>
      <c r="B916" s="2">
        <f>RSI!B916</f>
        <v>1.8443000000000001</v>
      </c>
      <c r="C916" s="2">
        <f>RSI!I916</f>
        <v>39.64633226797293</v>
      </c>
      <c r="D916" s="2">
        <f>MACD!E916</f>
        <v>2.107777789858023E-2</v>
      </c>
      <c r="E916" s="2">
        <f>MACD!F916</f>
        <v>3.395102804055445E-2</v>
      </c>
      <c r="F916" s="2">
        <f>'Moving Avg'!D916</f>
        <v>1.8499399999999997</v>
      </c>
      <c r="G916" s="2">
        <f>'Moving Avg'!F916</f>
        <v>1.9208999999999992</v>
      </c>
      <c r="H916" s="2">
        <f>'Moving Avg'!G916</f>
        <v>2.1486020000000003</v>
      </c>
      <c r="I916" s="2">
        <f>'Moving Avg'!H916</f>
        <v>2.6068040000000012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  <c r="M916" s="7">
        <f t="shared" si="140"/>
        <v>25</v>
      </c>
      <c r="N916" s="7">
        <f t="shared" si="141"/>
        <v>45</v>
      </c>
      <c r="O916" s="7">
        <f t="shared" si="142"/>
        <v>0</v>
      </c>
      <c r="P916" s="7">
        <f t="shared" si="143"/>
        <v>16.5</v>
      </c>
      <c r="Q916" s="8">
        <f t="shared" si="144"/>
        <v>26.975000000000001</v>
      </c>
      <c r="R916" s="8">
        <f t="shared" si="145"/>
        <v>18.125</v>
      </c>
      <c r="S916" s="8">
        <f t="shared" si="146"/>
        <v>17.925000000000001</v>
      </c>
      <c r="T916" s="8">
        <f t="shared" si="147"/>
        <v>21.625</v>
      </c>
      <c r="U916" s="7">
        <f t="shared" si="148"/>
        <v>21.008333333333336</v>
      </c>
      <c r="V916" s="7">
        <f t="shared" si="149"/>
        <v>21.162500000000001</v>
      </c>
    </row>
    <row r="917" spans="1:22" ht="13.5" x14ac:dyDescent="0.25">
      <c r="A917" s="3">
        <f>RSI!A917</f>
        <v>43644</v>
      </c>
      <c r="B917" s="2">
        <f>RSI!B917</f>
        <v>1.8108</v>
      </c>
      <c r="C917" s="2">
        <f>RSI!I917</f>
        <v>37.493455907347013</v>
      </c>
      <c r="D917" s="2">
        <f>MACD!E917</f>
        <v>1.8836727727250313E-2</v>
      </c>
      <c r="E917" s="2">
        <f>MACD!F917</f>
        <v>3.0928167977893623E-2</v>
      </c>
      <c r="F917" s="2">
        <f>'Moving Avg'!D917</f>
        <v>1.8342800000000001</v>
      </c>
      <c r="G917" s="2">
        <f>'Moving Avg'!F917</f>
        <v>1.9113999999999998</v>
      </c>
      <c r="H917" s="2">
        <f>'Moving Avg'!G917</f>
        <v>2.128034</v>
      </c>
      <c r="I917" s="2">
        <f>'Moving Avg'!H917</f>
        <v>2.5988955000000011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45</v>
      </c>
      <c r="O917" s="7">
        <f t="shared" si="142"/>
        <v>0</v>
      </c>
      <c r="P917" s="7">
        <f t="shared" si="143"/>
        <v>16.5</v>
      </c>
      <c r="Q917" s="8">
        <f t="shared" si="144"/>
        <v>26.975000000000001</v>
      </c>
      <c r="R917" s="8">
        <f t="shared" si="145"/>
        <v>18.125</v>
      </c>
      <c r="S917" s="8">
        <f t="shared" si="146"/>
        <v>17.925000000000001</v>
      </c>
      <c r="T917" s="8">
        <f t="shared" si="147"/>
        <v>21.625</v>
      </c>
      <c r="U917" s="7">
        <f t="shared" si="148"/>
        <v>21.008333333333336</v>
      </c>
      <c r="V917" s="7">
        <f t="shared" si="149"/>
        <v>21.162500000000001</v>
      </c>
    </row>
    <row r="918" spans="1:22" ht="13.5" x14ac:dyDescent="0.25">
      <c r="A918" s="3">
        <f>RSI!A918</f>
        <v>43647</v>
      </c>
      <c r="B918" s="2">
        <f>RSI!B918</f>
        <v>1.8220000000000001</v>
      </c>
      <c r="C918" s="2">
        <f>RSI!I918</f>
        <v>38.692100440360193</v>
      </c>
      <c r="D918" s="2">
        <f>MACD!E918</f>
        <v>1.3560842519202865E-2</v>
      </c>
      <c r="E918" s="2">
        <f>MACD!F918</f>
        <v>2.7454702886155473E-2</v>
      </c>
      <c r="F918" s="2">
        <f>'Moving Avg'!D918</f>
        <v>1.8420999999999998</v>
      </c>
      <c r="G918" s="2">
        <f>'Moving Avg'!F918</f>
        <v>1.9018999999999999</v>
      </c>
      <c r="H918" s="2">
        <f>'Moving Avg'!G918</f>
        <v>2.1093680000000004</v>
      </c>
      <c r="I918" s="2">
        <f>'Moving Avg'!H918</f>
        <v>2.5914905000000004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  <c r="M918" s="7">
        <f t="shared" si="140"/>
        <v>25</v>
      </c>
      <c r="N918" s="7">
        <f t="shared" si="141"/>
        <v>45</v>
      </c>
      <c r="O918" s="7">
        <f t="shared" si="142"/>
        <v>0</v>
      </c>
      <c r="P918" s="7">
        <f t="shared" si="143"/>
        <v>83.5</v>
      </c>
      <c r="Q918" s="8">
        <f t="shared" si="144"/>
        <v>37.024999999999999</v>
      </c>
      <c r="R918" s="8">
        <f t="shared" si="145"/>
        <v>34.875</v>
      </c>
      <c r="S918" s="8">
        <f t="shared" si="146"/>
        <v>48.075000000000003</v>
      </c>
      <c r="T918" s="8">
        <f t="shared" si="147"/>
        <v>38.375</v>
      </c>
      <c r="U918" s="7">
        <f t="shared" si="148"/>
        <v>39.991666666666667</v>
      </c>
      <c r="V918" s="7">
        <f t="shared" si="149"/>
        <v>39.587500000000006</v>
      </c>
    </row>
    <row r="919" spans="1:22" ht="13.5" x14ac:dyDescent="0.25">
      <c r="A919" s="3">
        <f>RSI!A919</f>
        <v>43648</v>
      </c>
      <c r="B919" s="2">
        <f>RSI!B919</f>
        <v>1.8331999999999999</v>
      </c>
      <c r="C919" s="2">
        <f>RSI!I919</f>
        <v>39.932577118949361</v>
      </c>
      <c r="D919" s="2">
        <f>MACD!E919</f>
        <v>1.1600979834616387E-2</v>
      </c>
      <c r="E919" s="2">
        <f>MACD!F919</f>
        <v>2.4283958275847659E-2</v>
      </c>
      <c r="F919" s="2">
        <f>'Moving Avg'!D919</f>
        <v>1.8420999999999998</v>
      </c>
      <c r="G919" s="2">
        <f>'Moving Avg'!F919</f>
        <v>1.8901650000000001</v>
      </c>
      <c r="H919" s="2">
        <f>'Moving Avg'!G919</f>
        <v>2.0903659999999999</v>
      </c>
      <c r="I919" s="2">
        <f>'Moving Avg'!H919</f>
        <v>2.5841415000000008</v>
      </c>
      <c r="J919" s="5" t="str">
        <f>OBV!F919</f>
        <v>BULLISH</v>
      </c>
      <c r="K919" s="5" t="str">
        <f>OBV!G919</f>
        <v>NEUTRAL</v>
      </c>
      <c r="L919" s="5" t="str">
        <f>OBV!H919</f>
        <v>NEUTRAL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49.5</v>
      </c>
      <c r="Q919" s="8">
        <f t="shared" si="144"/>
        <v>31.925000000000001</v>
      </c>
      <c r="R919" s="8">
        <f t="shared" si="145"/>
        <v>26.375</v>
      </c>
      <c r="S919" s="8">
        <f t="shared" si="146"/>
        <v>32.775000000000006</v>
      </c>
      <c r="T919" s="8">
        <f t="shared" si="147"/>
        <v>29.875</v>
      </c>
      <c r="U919" s="7">
        <f t="shared" si="148"/>
        <v>30.358333333333334</v>
      </c>
      <c r="V919" s="7">
        <f t="shared" si="149"/>
        <v>30.237500000000001</v>
      </c>
    </row>
    <row r="920" spans="1:22" ht="13.5" x14ac:dyDescent="0.25">
      <c r="A920" s="3">
        <f>RSI!A920</f>
        <v>43649</v>
      </c>
      <c r="B920" s="2">
        <f>RSI!B920</f>
        <v>1.8443000000000001</v>
      </c>
      <c r="C920" s="2">
        <f>RSI!I920</f>
        <v>41.202337771793374</v>
      </c>
      <c r="D920" s="2">
        <f>MACD!E920</f>
        <v>1.0594238644873855E-2</v>
      </c>
      <c r="E920" s="2">
        <f>MACD!F920</f>
        <v>2.1546014349652899E-2</v>
      </c>
      <c r="F920" s="2">
        <f>'Moving Avg'!D920</f>
        <v>1.8309200000000001</v>
      </c>
      <c r="G920" s="2">
        <f>'Moving Avg'!F920</f>
        <v>1.8845749999999999</v>
      </c>
      <c r="H920" s="2">
        <f>'Moving Avg'!G920</f>
        <v>2.0738220000000003</v>
      </c>
      <c r="I920" s="2">
        <f>'Moving Avg'!H920</f>
        <v>2.5766240000000007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  <c r="M920" s="7">
        <f t="shared" si="140"/>
        <v>25</v>
      </c>
      <c r="N920" s="7">
        <f t="shared" si="141"/>
        <v>45</v>
      </c>
      <c r="O920" s="7">
        <f t="shared" si="142"/>
        <v>0</v>
      </c>
      <c r="P920" s="7">
        <f t="shared" si="143"/>
        <v>66.5</v>
      </c>
      <c r="Q920" s="8">
        <f t="shared" si="144"/>
        <v>34.475000000000001</v>
      </c>
      <c r="R920" s="8">
        <f t="shared" si="145"/>
        <v>30.625</v>
      </c>
      <c r="S920" s="8">
        <f t="shared" si="146"/>
        <v>40.424999999999997</v>
      </c>
      <c r="T920" s="8">
        <f t="shared" si="147"/>
        <v>34.125</v>
      </c>
      <c r="U920" s="7">
        <f t="shared" si="148"/>
        <v>35.174999999999997</v>
      </c>
      <c r="V920" s="7">
        <f t="shared" si="149"/>
        <v>34.912499999999994</v>
      </c>
    </row>
    <row r="921" spans="1:22" ht="13.5" x14ac:dyDescent="0.25">
      <c r="A921" s="3">
        <f>RSI!A921</f>
        <v>43650</v>
      </c>
      <c r="B921" s="2">
        <f>RSI!B921</f>
        <v>1.794</v>
      </c>
      <c r="C921" s="2">
        <f>RSI!I921</f>
        <v>37.349366304361951</v>
      </c>
      <c r="D921" s="2">
        <f>MACD!E921</f>
        <v>1.4845432998837449E-2</v>
      </c>
      <c r="E921" s="2">
        <f>MACD!F921</f>
        <v>2.020589807948981E-2</v>
      </c>
      <c r="F921" s="2">
        <f>'Moving Avg'!D921</f>
        <v>1.8208600000000001</v>
      </c>
      <c r="G921" s="2">
        <f>'Moving Avg'!F921</f>
        <v>1.8764699999999994</v>
      </c>
      <c r="H921" s="2">
        <f>'Moving Avg'!G921</f>
        <v>2.0564960000000001</v>
      </c>
      <c r="I921" s="2">
        <f>'Moving Avg'!H921</f>
        <v>2.5682685000000003</v>
      </c>
      <c r="J921" s="5" t="str">
        <f>OBV!F921</f>
        <v>BULLISH</v>
      </c>
      <c r="K921" s="5" t="str">
        <f>OBV!G921</f>
        <v>NEUTRAL</v>
      </c>
      <c r="L921" s="5" t="str">
        <f>OBV!H921</f>
        <v>BULLISH DIVERGENCE</v>
      </c>
      <c r="M921" s="7">
        <f t="shared" si="140"/>
        <v>25</v>
      </c>
      <c r="N921" s="7">
        <f t="shared" si="141"/>
        <v>45</v>
      </c>
      <c r="O921" s="7">
        <f t="shared" si="142"/>
        <v>0</v>
      </c>
      <c r="P921" s="7">
        <f t="shared" si="143"/>
        <v>66.5</v>
      </c>
      <c r="Q921" s="8">
        <f t="shared" si="144"/>
        <v>34.475000000000001</v>
      </c>
      <c r="R921" s="8">
        <f t="shared" si="145"/>
        <v>30.625</v>
      </c>
      <c r="S921" s="8">
        <f t="shared" si="146"/>
        <v>40.424999999999997</v>
      </c>
      <c r="T921" s="8">
        <f t="shared" si="147"/>
        <v>34.125</v>
      </c>
      <c r="U921" s="7">
        <f t="shared" si="148"/>
        <v>35.174999999999997</v>
      </c>
      <c r="V921" s="7">
        <f t="shared" si="149"/>
        <v>34.912499999999994</v>
      </c>
    </row>
    <row r="922" spans="1:22" ht="13.5" x14ac:dyDescent="0.25">
      <c r="A922" s="3">
        <f>RSI!A922</f>
        <v>43651</v>
      </c>
      <c r="B922" s="2">
        <f>RSI!B922</f>
        <v>1.7828999999999999</v>
      </c>
      <c r="C922" s="2">
        <f>RSI!I922</f>
        <v>36.537375775275784</v>
      </c>
      <c r="D922" s="2">
        <f>MACD!E922</f>
        <v>1.8331748427169892E-2</v>
      </c>
      <c r="E922" s="2">
        <f>MACD!F922</f>
        <v>1.983106814902583E-2</v>
      </c>
      <c r="F922" s="2">
        <f>'Moving Avg'!D922</f>
        <v>1.81528</v>
      </c>
      <c r="G922" s="2">
        <f>'Moving Avg'!F922</f>
        <v>1.8633399999999998</v>
      </c>
      <c r="H922" s="2">
        <f>'Moving Avg'!G922</f>
        <v>2.0412939999999997</v>
      </c>
      <c r="I922" s="2">
        <f>'Moving Avg'!H922</f>
        <v>2.5601369999999997</v>
      </c>
      <c r="J922" s="5" t="str">
        <f>OBV!F922</f>
        <v>BULLISH</v>
      </c>
      <c r="K922" s="5" t="str">
        <f>OBV!G922</f>
        <v>NEUTRAL</v>
      </c>
      <c r="L922" s="5" t="str">
        <f>OBV!H922</f>
        <v>BULLISH DIVERGENCE</v>
      </c>
      <c r="M922" s="7">
        <f t="shared" si="140"/>
        <v>25</v>
      </c>
      <c r="N922" s="7">
        <f t="shared" si="141"/>
        <v>45</v>
      </c>
      <c r="O922" s="7">
        <f t="shared" si="142"/>
        <v>0</v>
      </c>
      <c r="P922" s="7">
        <f t="shared" si="143"/>
        <v>66.5</v>
      </c>
      <c r="Q922" s="8">
        <f t="shared" si="144"/>
        <v>34.475000000000001</v>
      </c>
      <c r="R922" s="8">
        <f t="shared" si="145"/>
        <v>30.625</v>
      </c>
      <c r="S922" s="8">
        <f t="shared" si="146"/>
        <v>40.424999999999997</v>
      </c>
      <c r="T922" s="8">
        <f t="shared" si="147"/>
        <v>34.125</v>
      </c>
      <c r="U922" s="7">
        <f t="shared" si="148"/>
        <v>35.174999999999997</v>
      </c>
      <c r="V922" s="7">
        <f t="shared" si="149"/>
        <v>34.912499999999994</v>
      </c>
    </row>
    <row r="923" spans="1:22" ht="13.5" x14ac:dyDescent="0.25">
      <c r="A923" s="3">
        <f>RSI!A923</f>
        <v>43654</v>
      </c>
      <c r="B923" s="2">
        <f>RSI!B923</f>
        <v>1.6822999999999999</v>
      </c>
      <c r="C923" s="2">
        <f>RSI!I923</f>
        <v>30.141594122492634</v>
      </c>
      <c r="D923" s="2">
        <f>MACD!E923</f>
        <v>1.317793004848844E-2</v>
      </c>
      <c r="E923" s="2">
        <f>MACD!F923</f>
        <v>1.8500440528918353E-2</v>
      </c>
      <c r="F923" s="2">
        <f>'Moving Avg'!D923</f>
        <v>1.7873399999999999</v>
      </c>
      <c r="G923" s="2">
        <f>'Moving Avg'!F923</f>
        <v>1.8488099999999998</v>
      </c>
      <c r="H923" s="2">
        <f>'Moving Avg'!G923</f>
        <v>2.0240799999999997</v>
      </c>
      <c r="I923" s="2">
        <f>'Moving Avg'!H923</f>
        <v>2.5515304999999997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  <c r="M923" s="7">
        <f t="shared" si="140"/>
        <v>25</v>
      </c>
      <c r="N923" s="7">
        <f t="shared" si="141"/>
        <v>45</v>
      </c>
      <c r="O923" s="7">
        <f t="shared" si="142"/>
        <v>0</v>
      </c>
      <c r="P923" s="7">
        <f t="shared" si="143"/>
        <v>16.5</v>
      </c>
      <c r="Q923" s="8">
        <f t="shared" si="144"/>
        <v>26.975000000000001</v>
      </c>
      <c r="R923" s="8">
        <f t="shared" si="145"/>
        <v>18.125</v>
      </c>
      <c r="S923" s="8">
        <f t="shared" si="146"/>
        <v>17.925000000000001</v>
      </c>
      <c r="T923" s="8">
        <f t="shared" si="147"/>
        <v>21.625</v>
      </c>
      <c r="U923" s="7">
        <f t="shared" si="148"/>
        <v>21.008333333333336</v>
      </c>
      <c r="V923" s="7">
        <f t="shared" si="149"/>
        <v>21.162500000000001</v>
      </c>
    </row>
    <row r="924" spans="1:22" ht="13.5" x14ac:dyDescent="0.25">
      <c r="A924" s="3">
        <f>RSI!A924</f>
        <v>43655</v>
      </c>
      <c r="B924" s="2">
        <f>RSI!B924</f>
        <v>1.6822999999999999</v>
      </c>
      <c r="C924" s="2">
        <f>RSI!I924</f>
        <v>30.141594122492634</v>
      </c>
      <c r="D924" s="2">
        <f>MACD!E924</f>
        <v>1.7874762600250893E-2</v>
      </c>
      <c r="E924" s="2">
        <f>MACD!F924</f>
        <v>1.8375304943184862E-2</v>
      </c>
      <c r="F924" s="2">
        <f>'Moving Avg'!D924</f>
        <v>1.7571600000000001</v>
      </c>
      <c r="G924" s="2">
        <f>'Moving Avg'!F924</f>
        <v>1.8376350000000001</v>
      </c>
      <c r="H924" s="2">
        <f>'Moving Avg'!G924</f>
        <v>2.0083199999999999</v>
      </c>
      <c r="I924" s="2">
        <f>'Moving Avg'!H924</f>
        <v>2.5431754999999994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  <c r="M924" s="7">
        <f t="shared" si="140"/>
        <v>25</v>
      </c>
      <c r="N924" s="7">
        <f t="shared" si="141"/>
        <v>45</v>
      </c>
      <c r="O924" s="7">
        <f t="shared" si="142"/>
        <v>0</v>
      </c>
      <c r="P924" s="7">
        <f t="shared" si="143"/>
        <v>16.5</v>
      </c>
      <c r="Q924" s="8">
        <f t="shared" si="144"/>
        <v>26.975000000000001</v>
      </c>
      <c r="R924" s="8">
        <f t="shared" si="145"/>
        <v>18.125</v>
      </c>
      <c r="S924" s="8">
        <f t="shared" si="146"/>
        <v>17.925000000000001</v>
      </c>
      <c r="T924" s="8">
        <f t="shared" si="147"/>
        <v>21.625</v>
      </c>
      <c r="U924" s="7">
        <f t="shared" si="148"/>
        <v>21.008333333333336</v>
      </c>
      <c r="V924" s="7">
        <f t="shared" si="149"/>
        <v>21.162500000000001</v>
      </c>
    </row>
    <row r="925" spans="1:22" ht="13.5" x14ac:dyDescent="0.25">
      <c r="A925" s="3">
        <f>RSI!A925</f>
        <v>43656</v>
      </c>
      <c r="B925" s="2">
        <f>RSI!B925</f>
        <v>1.6095999999999999</v>
      </c>
      <c r="C925" s="2">
        <f>RSI!I925</f>
        <v>26.285262354903466</v>
      </c>
      <c r="D925" s="2">
        <f>MACD!E925</f>
        <v>3.8763451777839686E-2</v>
      </c>
      <c r="E925" s="2">
        <f>MACD!F925</f>
        <v>2.245293431011583E-2</v>
      </c>
      <c r="F925" s="2">
        <f>'Moving Avg'!D925</f>
        <v>1.7102200000000001</v>
      </c>
      <c r="G925" s="2">
        <f>'Moving Avg'!F925</f>
        <v>1.823105</v>
      </c>
      <c r="H925" s="2">
        <f>'Moving Avg'!G925</f>
        <v>1.991106</v>
      </c>
      <c r="I925" s="2">
        <f>'Moving Avg'!H925</f>
        <v>2.5341494999999994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  <c r="M925" s="7">
        <f t="shared" si="140"/>
        <v>50</v>
      </c>
      <c r="N925" s="7">
        <f t="shared" si="141"/>
        <v>0</v>
      </c>
      <c r="O925" s="7">
        <f t="shared" si="142"/>
        <v>0</v>
      </c>
      <c r="P925" s="7">
        <f t="shared" si="143"/>
        <v>16.5</v>
      </c>
      <c r="Q925" s="8">
        <f t="shared" si="144"/>
        <v>19.975000000000001</v>
      </c>
      <c r="R925" s="8">
        <f t="shared" si="145"/>
        <v>14.125</v>
      </c>
      <c r="S925" s="8">
        <f t="shared" si="146"/>
        <v>14.925000000000001</v>
      </c>
      <c r="T925" s="8">
        <f t="shared" si="147"/>
        <v>16.625</v>
      </c>
      <c r="U925" s="7">
        <f t="shared" si="148"/>
        <v>16.341666666666669</v>
      </c>
      <c r="V925" s="7">
        <f t="shared" si="149"/>
        <v>16.412500000000001</v>
      </c>
    </row>
    <row r="926" spans="1:22" ht="13.5" x14ac:dyDescent="0.25">
      <c r="A926" s="3">
        <f>RSI!A926</f>
        <v>43657</v>
      </c>
      <c r="B926" s="2">
        <f>RSI!B926</f>
        <v>1.5425</v>
      </c>
      <c r="C926" s="2">
        <f>RSI!I926</f>
        <v>23.31971899664903</v>
      </c>
      <c r="D926" s="2">
        <f>MACD!E926</f>
        <v>5.4369536440875388E-2</v>
      </c>
      <c r="E926" s="2">
        <f>MACD!F926</f>
        <v>2.883625473626774E-2</v>
      </c>
      <c r="F926" s="2">
        <f>'Moving Avg'!D926</f>
        <v>1.6599200000000001</v>
      </c>
      <c r="G926" s="2">
        <f>'Moving Avg'!F926</f>
        <v>1.8052200000000003</v>
      </c>
      <c r="H926" s="2">
        <f>'Moving Avg'!G926</f>
        <v>1.9735560000000001</v>
      </c>
      <c r="I926" s="2">
        <f>'Moving Avg'!H926</f>
        <v>2.5255984999999996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  <c r="M926" s="7">
        <f t="shared" si="140"/>
        <v>50</v>
      </c>
      <c r="N926" s="7">
        <f t="shared" si="141"/>
        <v>0</v>
      </c>
      <c r="O926" s="7">
        <f t="shared" si="142"/>
        <v>0</v>
      </c>
      <c r="P926" s="7">
        <f t="shared" si="143"/>
        <v>16.5</v>
      </c>
      <c r="Q926" s="8">
        <f t="shared" si="144"/>
        <v>19.975000000000001</v>
      </c>
      <c r="R926" s="8">
        <f t="shared" si="145"/>
        <v>14.125</v>
      </c>
      <c r="S926" s="8">
        <f t="shared" si="146"/>
        <v>14.925000000000001</v>
      </c>
      <c r="T926" s="8">
        <f t="shared" si="147"/>
        <v>16.625</v>
      </c>
      <c r="U926" s="7">
        <f t="shared" si="148"/>
        <v>16.341666666666669</v>
      </c>
      <c r="V926" s="7">
        <f t="shared" si="149"/>
        <v>16.412500000000001</v>
      </c>
    </row>
    <row r="927" spans="1:22" ht="13.5" x14ac:dyDescent="0.25">
      <c r="A927" s="3">
        <f>RSI!A927</f>
        <v>43658</v>
      </c>
      <c r="B927" s="2">
        <f>RSI!B927</f>
        <v>1.5425</v>
      </c>
      <c r="C927" s="2">
        <f>RSI!I927</f>
        <v>23.31971899664903</v>
      </c>
      <c r="D927" s="2">
        <f>MACD!E927</f>
        <v>6.4262400077830684E-2</v>
      </c>
      <c r="E927" s="2">
        <f>MACD!F927</f>
        <v>3.592148380458033E-2</v>
      </c>
      <c r="F927" s="2">
        <f>'Moving Avg'!D927</f>
        <v>1.6118400000000002</v>
      </c>
      <c r="G927" s="2">
        <f>'Moving Avg'!F927</f>
        <v>1.787615</v>
      </c>
      <c r="H927" s="2">
        <f>'Moving Avg'!G927</f>
        <v>1.9560060000000001</v>
      </c>
      <c r="I927" s="2">
        <f>'Moving Avg'!H927</f>
        <v>2.5165719999999996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50</v>
      </c>
      <c r="N927" s="7">
        <f t="shared" si="141"/>
        <v>0</v>
      </c>
      <c r="O927" s="7">
        <f t="shared" si="142"/>
        <v>0</v>
      </c>
      <c r="P927" s="7">
        <f t="shared" si="143"/>
        <v>16.5</v>
      </c>
      <c r="Q927" s="8">
        <f t="shared" si="144"/>
        <v>19.975000000000001</v>
      </c>
      <c r="R927" s="8">
        <f t="shared" si="145"/>
        <v>14.125</v>
      </c>
      <c r="S927" s="8">
        <f t="shared" si="146"/>
        <v>14.925000000000001</v>
      </c>
      <c r="T927" s="8">
        <f t="shared" si="147"/>
        <v>16.625</v>
      </c>
      <c r="U927" s="7">
        <f t="shared" si="148"/>
        <v>16.341666666666669</v>
      </c>
      <c r="V927" s="7">
        <f t="shared" si="149"/>
        <v>16.412500000000001</v>
      </c>
    </row>
    <row r="928" spans="1:22" ht="13.5" x14ac:dyDescent="0.25">
      <c r="A928" s="3">
        <f>RSI!A928</f>
        <v>43661</v>
      </c>
      <c r="B928" s="2">
        <f>RSI!B928</f>
        <v>1.4978</v>
      </c>
      <c r="C928" s="2">
        <f>RSI!I928</f>
        <v>21.450010740842686</v>
      </c>
      <c r="D928" s="2">
        <f>MACD!E928</f>
        <v>7.9372622014729055E-2</v>
      </c>
      <c r="E928" s="2">
        <f>MACD!F928</f>
        <v>4.4611711446610081E-2</v>
      </c>
      <c r="F928" s="2">
        <f>'Moving Avg'!D928</f>
        <v>1.5749400000000002</v>
      </c>
      <c r="G928" s="2">
        <f>'Moving Avg'!F928</f>
        <v>1.7688900000000001</v>
      </c>
      <c r="H928" s="2">
        <f>'Moving Avg'!G928</f>
        <v>1.9395740000000001</v>
      </c>
      <c r="I928" s="2">
        <f>'Moving Avg'!H928</f>
        <v>2.5072944999999991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  <c r="M928" s="7">
        <f t="shared" si="140"/>
        <v>50</v>
      </c>
      <c r="N928" s="7">
        <f t="shared" si="141"/>
        <v>0</v>
      </c>
      <c r="O928" s="7">
        <f t="shared" si="142"/>
        <v>0</v>
      </c>
      <c r="P928" s="7">
        <f t="shared" si="143"/>
        <v>16.5</v>
      </c>
      <c r="Q928" s="8">
        <f t="shared" si="144"/>
        <v>19.975000000000001</v>
      </c>
      <c r="R928" s="8">
        <f t="shared" si="145"/>
        <v>14.125</v>
      </c>
      <c r="S928" s="8">
        <f t="shared" si="146"/>
        <v>14.925000000000001</v>
      </c>
      <c r="T928" s="8">
        <f t="shared" si="147"/>
        <v>16.625</v>
      </c>
      <c r="U928" s="7">
        <f t="shared" si="148"/>
        <v>16.341666666666669</v>
      </c>
      <c r="V928" s="7">
        <f t="shared" si="149"/>
        <v>16.412500000000001</v>
      </c>
    </row>
    <row r="929" spans="1:22" ht="13.5" x14ac:dyDescent="0.25">
      <c r="A929" s="3">
        <f>RSI!A929</f>
        <v>43662</v>
      </c>
      <c r="B929" s="2">
        <f>RSI!B929</f>
        <v>1.5537000000000001</v>
      </c>
      <c r="C929" s="2">
        <f>RSI!I929</f>
        <v>29.10516739331193</v>
      </c>
      <c r="D929" s="2">
        <f>MACD!E929</f>
        <v>9.1583506757145772E-2</v>
      </c>
      <c r="E929" s="2">
        <f>MACD!F929</f>
        <v>5.4006070508717217E-2</v>
      </c>
      <c r="F929" s="2">
        <f>'Moving Avg'!D929</f>
        <v>1.5492199999999998</v>
      </c>
      <c r="G929" s="2">
        <f>'Moving Avg'!F929</f>
        <v>1.7521200000000003</v>
      </c>
      <c r="H929" s="2">
        <f>'Moving Avg'!G929</f>
        <v>1.9256020000000005</v>
      </c>
      <c r="I929" s="2">
        <f>'Moving Avg'!H929</f>
        <v>2.4983519999999992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  <c r="M929" s="7">
        <f t="shared" si="140"/>
        <v>50</v>
      </c>
      <c r="N929" s="7">
        <f t="shared" si="141"/>
        <v>0</v>
      </c>
      <c r="O929" s="7">
        <f t="shared" si="142"/>
        <v>0</v>
      </c>
      <c r="P929" s="7">
        <f t="shared" si="143"/>
        <v>16.5</v>
      </c>
      <c r="Q929" s="8">
        <f t="shared" si="144"/>
        <v>19.975000000000001</v>
      </c>
      <c r="R929" s="8">
        <f t="shared" si="145"/>
        <v>14.125</v>
      </c>
      <c r="S929" s="8">
        <f t="shared" si="146"/>
        <v>14.925000000000001</v>
      </c>
      <c r="T929" s="8">
        <f t="shared" si="147"/>
        <v>16.625</v>
      </c>
      <c r="U929" s="7">
        <f t="shared" si="148"/>
        <v>16.341666666666669</v>
      </c>
      <c r="V929" s="7">
        <f t="shared" si="149"/>
        <v>16.412500000000001</v>
      </c>
    </row>
    <row r="930" spans="1:22" ht="13.5" x14ac:dyDescent="0.25">
      <c r="A930" s="3">
        <f>RSI!A930</f>
        <v>43663</v>
      </c>
      <c r="B930" s="2">
        <f>RSI!B930</f>
        <v>1.5537000000000001</v>
      </c>
      <c r="C930" s="2">
        <f>RSI!I930</f>
        <v>29.10516739331193</v>
      </c>
      <c r="D930" s="2">
        <f>MACD!E930</f>
        <v>0.10499963005382917</v>
      </c>
      <c r="E930" s="2">
        <f>MACD!F930</f>
        <v>6.4204782417739609E-2</v>
      </c>
      <c r="F930" s="2">
        <f>'Moving Avg'!D930</f>
        <v>1.5380400000000001</v>
      </c>
      <c r="G930" s="2">
        <f>'Moving Avg'!F930</f>
        <v>1.7350750000000006</v>
      </c>
      <c r="H930" s="2">
        <f>'Moving Avg'!G930</f>
        <v>1.9120760000000003</v>
      </c>
      <c r="I930" s="2">
        <f>'Moving Avg'!H930</f>
        <v>2.4896329999999995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  <c r="M930" s="7">
        <f t="shared" si="140"/>
        <v>50</v>
      </c>
      <c r="N930" s="7">
        <f t="shared" si="141"/>
        <v>0</v>
      </c>
      <c r="O930" s="7">
        <f t="shared" si="142"/>
        <v>0</v>
      </c>
      <c r="P930" s="7">
        <f t="shared" si="143"/>
        <v>16.5</v>
      </c>
      <c r="Q930" s="8">
        <f t="shared" si="144"/>
        <v>19.975000000000001</v>
      </c>
      <c r="R930" s="8">
        <f t="shared" si="145"/>
        <v>14.125</v>
      </c>
      <c r="S930" s="8">
        <f t="shared" si="146"/>
        <v>14.925000000000001</v>
      </c>
      <c r="T930" s="8">
        <f t="shared" si="147"/>
        <v>16.625</v>
      </c>
      <c r="U930" s="7">
        <f t="shared" si="148"/>
        <v>16.341666666666669</v>
      </c>
      <c r="V930" s="7">
        <f t="shared" si="149"/>
        <v>16.412500000000001</v>
      </c>
    </row>
    <row r="931" spans="1:22" ht="13.5" x14ac:dyDescent="0.25">
      <c r="A931" s="3">
        <f>RSI!A931</f>
        <v>43664</v>
      </c>
      <c r="B931" s="2">
        <f>RSI!B931</f>
        <v>1.4866999999999999</v>
      </c>
      <c r="C931" s="2">
        <f>RSI!I931</f>
        <v>25.632724700670153</v>
      </c>
      <c r="D931" s="2">
        <f>MACD!E931</f>
        <v>0.11485044312041803</v>
      </c>
      <c r="E931" s="2">
        <f>MACD!F931</f>
        <v>7.4333914558275302E-2</v>
      </c>
      <c r="F931" s="2">
        <f>'Moving Avg'!D931</f>
        <v>1.52688</v>
      </c>
      <c r="G931" s="2">
        <f>'Moving Avg'!F931</f>
        <v>1.7144000000000001</v>
      </c>
      <c r="H931" s="2">
        <f>'Moving Avg'!G931</f>
        <v>1.8969860000000003</v>
      </c>
      <c r="I931" s="2">
        <f>'Moving Avg'!H931</f>
        <v>2.4805789999999996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  <c r="M931" s="7">
        <f t="shared" si="140"/>
        <v>50</v>
      </c>
      <c r="N931" s="7">
        <f t="shared" si="141"/>
        <v>0</v>
      </c>
      <c r="O931" s="7">
        <f t="shared" si="142"/>
        <v>0</v>
      </c>
      <c r="P931" s="7">
        <f t="shared" si="143"/>
        <v>16.5</v>
      </c>
      <c r="Q931" s="8">
        <f t="shared" si="144"/>
        <v>19.975000000000001</v>
      </c>
      <c r="R931" s="8">
        <f t="shared" si="145"/>
        <v>14.125</v>
      </c>
      <c r="S931" s="8">
        <f t="shared" si="146"/>
        <v>14.925000000000001</v>
      </c>
      <c r="T931" s="8">
        <f t="shared" si="147"/>
        <v>16.625</v>
      </c>
      <c r="U931" s="7">
        <f t="shared" si="148"/>
        <v>16.341666666666669</v>
      </c>
      <c r="V931" s="7">
        <f t="shared" si="149"/>
        <v>16.412500000000001</v>
      </c>
    </row>
    <row r="932" spans="1:22" ht="13.5" x14ac:dyDescent="0.25">
      <c r="A932" s="3">
        <f>RSI!A932</f>
        <v>43665</v>
      </c>
      <c r="B932" s="2">
        <f>RSI!B932</f>
        <v>1.4475</v>
      </c>
      <c r="C932" s="2">
        <f>RSI!I932</f>
        <v>23.840562046117384</v>
      </c>
      <c r="D932" s="2">
        <f>MACD!E932</f>
        <v>0.12595748534500562</v>
      </c>
      <c r="E932" s="2">
        <f>MACD!F932</f>
        <v>8.4658628715621367E-2</v>
      </c>
      <c r="F932" s="2">
        <f>'Moving Avg'!D932</f>
        <v>1.5078799999999999</v>
      </c>
      <c r="G932" s="2">
        <f>'Moving Avg'!F932</f>
        <v>1.69232</v>
      </c>
      <c r="H932" s="2">
        <f>'Moving Avg'!G932</f>
        <v>1.8835720000000002</v>
      </c>
      <c r="I932" s="2">
        <f>'Moving Avg'!H932</f>
        <v>2.4711054999999997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  <c r="M932" s="7">
        <f t="shared" si="140"/>
        <v>50</v>
      </c>
      <c r="N932" s="7">
        <f t="shared" si="141"/>
        <v>0</v>
      </c>
      <c r="O932" s="7">
        <f t="shared" si="142"/>
        <v>0</v>
      </c>
      <c r="P932" s="7">
        <f t="shared" si="143"/>
        <v>16.5</v>
      </c>
      <c r="Q932" s="8">
        <f t="shared" si="144"/>
        <v>19.975000000000001</v>
      </c>
      <c r="R932" s="8">
        <f t="shared" si="145"/>
        <v>14.125</v>
      </c>
      <c r="S932" s="8">
        <f t="shared" si="146"/>
        <v>14.925000000000001</v>
      </c>
      <c r="T932" s="8">
        <f t="shared" si="147"/>
        <v>16.625</v>
      </c>
      <c r="U932" s="7">
        <f t="shared" si="148"/>
        <v>16.341666666666669</v>
      </c>
      <c r="V932" s="7">
        <f t="shared" si="149"/>
        <v>16.412500000000001</v>
      </c>
    </row>
    <row r="933" spans="1:22" ht="13.5" x14ac:dyDescent="0.25">
      <c r="A933" s="3">
        <f>RSI!A933</f>
        <v>43668</v>
      </c>
      <c r="B933" s="2">
        <f>RSI!B933</f>
        <v>1.5258</v>
      </c>
      <c r="C933" s="2">
        <f>RSI!I933</f>
        <v>33.797332944596647</v>
      </c>
      <c r="D933" s="2">
        <f>MACD!E933</f>
        <v>0.11576947016090777</v>
      </c>
      <c r="E933" s="2">
        <f>MACD!F933</f>
        <v>9.088079700467866E-2</v>
      </c>
      <c r="F933" s="2">
        <f>'Moving Avg'!D933</f>
        <v>1.5134799999999999</v>
      </c>
      <c r="G933" s="2">
        <f>'Moving Avg'!F933</f>
        <v>1.679465</v>
      </c>
      <c r="H933" s="2">
        <f>'Moving Avg'!G933</f>
        <v>1.8729540000000002</v>
      </c>
      <c r="I933" s="2">
        <f>'Moving Avg'!H933</f>
        <v>2.4623869999999997</v>
      </c>
      <c r="J933" s="5" t="str">
        <f>OBV!F933</f>
        <v>BEARISH</v>
      </c>
      <c r="K933" s="5" t="str">
        <f>OBV!G933</f>
        <v>NEUTRAL</v>
      </c>
      <c r="L933" s="5" t="str">
        <f>OBV!H933</f>
        <v>BEARISH DIVERGENCE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16.5</v>
      </c>
      <c r="Q933" s="8">
        <f t="shared" si="144"/>
        <v>11.225</v>
      </c>
      <c r="R933" s="8">
        <f t="shared" si="145"/>
        <v>9.125</v>
      </c>
      <c r="S933" s="8">
        <f t="shared" si="146"/>
        <v>11.175000000000001</v>
      </c>
      <c r="T933" s="8">
        <f t="shared" si="147"/>
        <v>10.375</v>
      </c>
      <c r="U933" s="7">
        <f t="shared" si="148"/>
        <v>10.508333333333335</v>
      </c>
      <c r="V933" s="7">
        <f t="shared" si="149"/>
        <v>10.475000000000001</v>
      </c>
    </row>
    <row r="934" spans="1:22" ht="13.5" x14ac:dyDescent="0.25">
      <c r="A934" s="3">
        <f>RSI!A934</f>
        <v>43669</v>
      </c>
      <c r="B934" s="2">
        <f>RSI!B934</f>
        <v>1.5425</v>
      </c>
      <c r="C934" s="2">
        <f>RSI!I934</f>
        <v>35.727346703964542</v>
      </c>
      <c r="D934" s="2">
        <f>MACD!E934</f>
        <v>0.10701453552765816</v>
      </c>
      <c r="E934" s="2">
        <f>MACD!F934</f>
        <v>9.4107544709274571E-2</v>
      </c>
      <c r="F934" s="2">
        <f>'Moving Avg'!D934</f>
        <v>1.5112400000000001</v>
      </c>
      <c r="G934" s="2">
        <f>'Moving Avg'!F934</f>
        <v>1.66493</v>
      </c>
      <c r="H934" s="2">
        <f>'Moving Avg'!G934</f>
        <v>1.8614400000000004</v>
      </c>
      <c r="I934" s="2">
        <f>'Moving Avg'!H934</f>
        <v>2.4541709999999997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16.5</v>
      </c>
      <c r="Q934" s="8">
        <f t="shared" si="144"/>
        <v>11.225</v>
      </c>
      <c r="R934" s="8">
        <f t="shared" si="145"/>
        <v>9.125</v>
      </c>
      <c r="S934" s="8">
        <f t="shared" si="146"/>
        <v>11.175000000000001</v>
      </c>
      <c r="T934" s="8">
        <f t="shared" si="147"/>
        <v>10.375</v>
      </c>
      <c r="U934" s="7">
        <f t="shared" si="148"/>
        <v>10.508333333333335</v>
      </c>
      <c r="V934" s="7">
        <f t="shared" si="149"/>
        <v>10.475000000000001</v>
      </c>
    </row>
    <row r="935" spans="1:22" ht="13.5" x14ac:dyDescent="0.25">
      <c r="A935" s="3">
        <f>RSI!A935</f>
        <v>43670</v>
      </c>
      <c r="B935" s="2">
        <f>RSI!B935</f>
        <v>1.5258</v>
      </c>
      <c r="C935" s="2">
        <f>RSI!I935</f>
        <v>34.639807133225617</v>
      </c>
      <c r="D935" s="2">
        <f>MACD!E935</f>
        <v>9.0581301435765704E-2</v>
      </c>
      <c r="E935" s="2">
        <f>MACD!F935</f>
        <v>9.34022960545728E-2</v>
      </c>
      <c r="F935" s="2">
        <f>'Moving Avg'!D935</f>
        <v>1.50566</v>
      </c>
      <c r="G935" s="2">
        <f>'Moving Avg'!F935</f>
        <v>1.64621</v>
      </c>
      <c r="H935" s="2">
        <f>'Moving Avg'!G935</f>
        <v>1.8495920000000003</v>
      </c>
      <c r="I935" s="2">
        <f>'Moving Avg'!H935</f>
        <v>2.4458715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45</v>
      </c>
      <c r="O935" s="7">
        <f t="shared" si="142"/>
        <v>0</v>
      </c>
      <c r="P935" s="7">
        <f t="shared" si="143"/>
        <v>16.5</v>
      </c>
      <c r="Q935" s="8">
        <f t="shared" si="144"/>
        <v>26.975000000000001</v>
      </c>
      <c r="R935" s="8">
        <f t="shared" si="145"/>
        <v>18.125</v>
      </c>
      <c r="S935" s="8">
        <f t="shared" si="146"/>
        <v>17.925000000000001</v>
      </c>
      <c r="T935" s="8">
        <f t="shared" si="147"/>
        <v>21.625</v>
      </c>
      <c r="U935" s="7">
        <f t="shared" si="148"/>
        <v>21.008333333333336</v>
      </c>
      <c r="V935" s="7">
        <f t="shared" si="149"/>
        <v>21.162500000000001</v>
      </c>
    </row>
    <row r="936" spans="1:22" ht="13.5" x14ac:dyDescent="0.25">
      <c r="A936" s="3">
        <f>RSI!A936</f>
        <v>43672</v>
      </c>
      <c r="B936" s="2">
        <f>RSI!B936</f>
        <v>1.4922</v>
      </c>
      <c r="C936" s="2">
        <f>RSI!I936</f>
        <v>32.496481610209145</v>
      </c>
      <c r="D936" s="2">
        <f>MACD!E936</f>
        <v>6.9794792657949412E-2</v>
      </c>
      <c r="E936" s="2">
        <f>MACD!F936</f>
        <v>8.8680795375248117E-2</v>
      </c>
      <c r="F936" s="2">
        <f>'Moving Avg'!D936</f>
        <v>1.5067600000000003</v>
      </c>
      <c r="G936" s="2">
        <f>'Moving Avg'!F936</f>
        <v>1.6286049999999999</v>
      </c>
      <c r="H936" s="2">
        <f>'Moving Avg'!G936</f>
        <v>1.8383020000000001</v>
      </c>
      <c r="I936" s="2">
        <f>'Moving Avg'!H936</f>
        <v>2.4379909999999998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  <c r="M936" s="7">
        <f t="shared" si="140"/>
        <v>25</v>
      </c>
      <c r="N936" s="7">
        <f t="shared" si="141"/>
        <v>45</v>
      </c>
      <c r="O936" s="7">
        <f t="shared" si="142"/>
        <v>0</v>
      </c>
      <c r="P936" s="7">
        <f t="shared" si="143"/>
        <v>16.5</v>
      </c>
      <c r="Q936" s="8">
        <f t="shared" si="144"/>
        <v>26.975000000000001</v>
      </c>
      <c r="R936" s="8">
        <f t="shared" si="145"/>
        <v>18.125</v>
      </c>
      <c r="S936" s="8">
        <f t="shared" si="146"/>
        <v>17.925000000000001</v>
      </c>
      <c r="T936" s="8">
        <f t="shared" si="147"/>
        <v>21.625</v>
      </c>
      <c r="U936" s="7">
        <f t="shared" si="148"/>
        <v>21.008333333333336</v>
      </c>
      <c r="V936" s="7">
        <f t="shared" si="149"/>
        <v>21.162500000000001</v>
      </c>
    </row>
    <row r="937" spans="1:22" ht="13.5" x14ac:dyDescent="0.25">
      <c r="A937" s="3">
        <f>RSI!A937</f>
        <v>43675</v>
      </c>
      <c r="B937" s="2">
        <f>RSI!B937</f>
        <v>1.5258</v>
      </c>
      <c r="C937" s="2">
        <f>RSI!I937</f>
        <v>36.713526735863589</v>
      </c>
      <c r="D937" s="2">
        <f>MACD!E937</f>
        <v>5.079801463934186E-2</v>
      </c>
      <c r="E937" s="2">
        <f>MACD!F937</f>
        <v>8.1104239228066866E-2</v>
      </c>
      <c r="F937" s="2">
        <f>'Moving Avg'!D937</f>
        <v>1.5224199999999999</v>
      </c>
      <c r="G937" s="2">
        <f>'Moving Avg'!F937</f>
        <v>1.6143550000000002</v>
      </c>
      <c r="H937" s="2">
        <f>'Moving Avg'!G937</f>
        <v>1.8275720000000002</v>
      </c>
      <c r="I937" s="2">
        <f>'Moving Avg'!H937</f>
        <v>2.4300829999999998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  <c r="M937" s="7">
        <f t="shared" si="140"/>
        <v>25</v>
      </c>
      <c r="N937" s="7">
        <f t="shared" si="141"/>
        <v>100</v>
      </c>
      <c r="O937" s="7">
        <f t="shared" si="142"/>
        <v>0</v>
      </c>
      <c r="P937" s="7">
        <f t="shared" si="143"/>
        <v>83.5</v>
      </c>
      <c r="Q937" s="8">
        <f t="shared" si="144"/>
        <v>56.274999999999999</v>
      </c>
      <c r="R937" s="8">
        <f t="shared" si="145"/>
        <v>45.875</v>
      </c>
      <c r="S937" s="8">
        <f t="shared" si="146"/>
        <v>56.325000000000003</v>
      </c>
      <c r="T937" s="8">
        <f t="shared" si="147"/>
        <v>52.125</v>
      </c>
      <c r="U937" s="7">
        <f t="shared" si="148"/>
        <v>52.82500000000001</v>
      </c>
      <c r="V937" s="7">
        <f t="shared" si="149"/>
        <v>52.650000000000006</v>
      </c>
    </row>
    <row r="938" spans="1:22" ht="13.5" x14ac:dyDescent="0.25">
      <c r="A938" s="3">
        <f>RSI!A938</f>
        <v>43676</v>
      </c>
      <c r="B938" s="2">
        <f>RSI!B938</f>
        <v>1.5592999999999999</v>
      </c>
      <c r="C938" s="2">
        <f>RSI!I938</f>
        <v>40.691732905172167</v>
      </c>
      <c r="D938" s="2">
        <f>MACD!E938</f>
        <v>2.616751317588184E-2</v>
      </c>
      <c r="E938" s="2">
        <f>MACD!F938</f>
        <v>7.0116894017629869E-2</v>
      </c>
      <c r="F938" s="2">
        <f>'Moving Avg'!D938</f>
        <v>1.52912</v>
      </c>
      <c r="G938" s="2">
        <f>'Moving Avg'!F938</f>
        <v>1.6012200000000001</v>
      </c>
      <c r="H938" s="2">
        <f>'Moving Avg'!G938</f>
        <v>1.8152760000000001</v>
      </c>
      <c r="I938" s="2">
        <f>'Moving Avg'!H938</f>
        <v>2.4223425000000001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  <c r="M938" s="7">
        <f t="shared" si="140"/>
        <v>25</v>
      </c>
      <c r="N938" s="7">
        <f t="shared" si="141"/>
        <v>100</v>
      </c>
      <c r="O938" s="7">
        <f t="shared" si="142"/>
        <v>0</v>
      </c>
      <c r="P938" s="7">
        <f t="shared" si="143"/>
        <v>83.5</v>
      </c>
      <c r="Q938" s="8">
        <f t="shared" si="144"/>
        <v>56.274999999999999</v>
      </c>
      <c r="R938" s="8">
        <f t="shared" si="145"/>
        <v>45.875</v>
      </c>
      <c r="S938" s="8">
        <f t="shared" si="146"/>
        <v>56.325000000000003</v>
      </c>
      <c r="T938" s="8">
        <f t="shared" si="147"/>
        <v>52.125</v>
      </c>
      <c r="U938" s="7">
        <f t="shared" si="148"/>
        <v>52.82500000000001</v>
      </c>
      <c r="V938" s="7">
        <f t="shared" si="149"/>
        <v>52.650000000000006</v>
      </c>
    </row>
    <row r="939" spans="1:22" ht="13.5" x14ac:dyDescent="0.25">
      <c r="A939" s="3">
        <f>RSI!A939</f>
        <v>43677</v>
      </c>
      <c r="B939" s="2">
        <f>RSI!B939</f>
        <v>1.6431</v>
      </c>
      <c r="C939" s="2">
        <f>RSI!I939</f>
        <v>49.280574829248877</v>
      </c>
      <c r="D939" s="2">
        <f>MACD!E939</f>
        <v>8.2636443577766006E-3</v>
      </c>
      <c r="E939" s="2">
        <f>MACD!F939</f>
        <v>5.7746244085659218E-2</v>
      </c>
      <c r="F939" s="2">
        <f>'Moving Avg'!D939</f>
        <v>1.54924</v>
      </c>
      <c r="G939" s="2">
        <f>'Moving Avg'!F939</f>
        <v>1.5917150000000002</v>
      </c>
      <c r="H939" s="2">
        <f>'Moving Avg'!G939</f>
        <v>1.8045440000000001</v>
      </c>
      <c r="I939" s="2">
        <f>'Moving Avg'!H939</f>
        <v>2.4152444999999996</v>
      </c>
      <c r="J939" s="5" t="str">
        <f>OBV!F939</f>
        <v>BEARISH</v>
      </c>
      <c r="K939" s="5" t="str">
        <f>OBV!G939</f>
        <v>NEUTRAL</v>
      </c>
      <c r="L939" s="5" t="str">
        <f>OBV!H939</f>
        <v>BEARISH DIVERGENCE</v>
      </c>
      <c r="M939" s="7">
        <f t="shared" si="140"/>
        <v>25</v>
      </c>
      <c r="N939" s="7">
        <f t="shared" si="141"/>
        <v>100</v>
      </c>
      <c r="O939" s="7">
        <f t="shared" si="142"/>
        <v>0</v>
      </c>
      <c r="P939" s="7">
        <f t="shared" si="143"/>
        <v>16.5</v>
      </c>
      <c r="Q939" s="8">
        <f t="shared" si="144"/>
        <v>46.225000000000001</v>
      </c>
      <c r="R939" s="8">
        <f t="shared" si="145"/>
        <v>29.125</v>
      </c>
      <c r="S939" s="8">
        <f t="shared" si="146"/>
        <v>26.175000000000001</v>
      </c>
      <c r="T939" s="8">
        <f t="shared" si="147"/>
        <v>35.375</v>
      </c>
      <c r="U939" s="7">
        <f t="shared" si="148"/>
        <v>33.841666666666661</v>
      </c>
      <c r="V939" s="7">
        <f t="shared" si="149"/>
        <v>34.224999999999994</v>
      </c>
    </row>
    <row r="940" spans="1:22" ht="13.5" x14ac:dyDescent="0.25">
      <c r="A940" s="3">
        <f>RSI!A940</f>
        <v>43678</v>
      </c>
      <c r="B940" s="2">
        <f>RSI!B940</f>
        <v>1.7382</v>
      </c>
      <c r="C940" s="2">
        <f>RSI!I940</f>
        <v>56.907391996157735</v>
      </c>
      <c r="D940" s="2">
        <f>MACD!E940</f>
        <v>-1.3921023740258054E-2</v>
      </c>
      <c r="E940" s="2">
        <f>MACD!F940</f>
        <v>4.3412790520475766E-2</v>
      </c>
      <c r="F940" s="2">
        <f>'Moving Avg'!D940</f>
        <v>1.59172</v>
      </c>
      <c r="G940" s="2">
        <f>'Moving Avg'!F940</f>
        <v>1.5864100000000001</v>
      </c>
      <c r="H940" s="2">
        <f>'Moving Avg'!G940</f>
        <v>1.7969440000000001</v>
      </c>
      <c r="I940" s="2">
        <f>'Moving Avg'!H940</f>
        <v>2.4086219999999998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  <c r="M940" s="7">
        <f t="shared" si="140"/>
        <v>25</v>
      </c>
      <c r="N940" s="7">
        <f t="shared" si="141"/>
        <v>100</v>
      </c>
      <c r="O940" s="7">
        <f t="shared" si="142"/>
        <v>0</v>
      </c>
      <c r="P940" s="7">
        <f t="shared" si="143"/>
        <v>83.5</v>
      </c>
      <c r="Q940" s="8">
        <f t="shared" si="144"/>
        <v>56.274999999999999</v>
      </c>
      <c r="R940" s="8">
        <f t="shared" si="145"/>
        <v>45.875</v>
      </c>
      <c r="S940" s="8">
        <f t="shared" si="146"/>
        <v>56.325000000000003</v>
      </c>
      <c r="T940" s="8">
        <f t="shared" si="147"/>
        <v>52.125</v>
      </c>
      <c r="U940" s="7">
        <f t="shared" si="148"/>
        <v>52.82500000000001</v>
      </c>
      <c r="V940" s="7">
        <f t="shared" si="149"/>
        <v>52.650000000000006</v>
      </c>
    </row>
    <row r="941" spans="1:22" ht="13.5" x14ac:dyDescent="0.25">
      <c r="A941" s="3">
        <f>RSI!A941</f>
        <v>43679</v>
      </c>
      <c r="B941" s="2">
        <f>RSI!B941</f>
        <v>1.7437</v>
      </c>
      <c r="C941" s="2">
        <f>RSI!I941</f>
        <v>57.307235592807388</v>
      </c>
      <c r="D941" s="2">
        <f>MACD!E941</f>
        <v>-4.3961193631991469E-2</v>
      </c>
      <c r="E941" s="2">
        <f>MACD!F941</f>
        <v>2.5937993689982321E-2</v>
      </c>
      <c r="F941" s="2">
        <f>'Moving Avg'!D941</f>
        <v>1.6420199999999998</v>
      </c>
      <c r="G941" s="2">
        <f>'Moving Avg'!F941</f>
        <v>1.5838950000000001</v>
      </c>
      <c r="H941" s="2">
        <f>'Moving Avg'!G941</f>
        <v>1.79169</v>
      </c>
      <c r="I941" s="2">
        <f>'Moving Avg'!H941</f>
        <v>2.4022785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25</v>
      </c>
      <c r="N941" s="7">
        <f t="shared" si="141"/>
        <v>100</v>
      </c>
      <c r="O941" s="7">
        <f t="shared" si="142"/>
        <v>0</v>
      </c>
      <c r="P941" s="7">
        <f t="shared" si="143"/>
        <v>83.5</v>
      </c>
      <c r="Q941" s="8">
        <f t="shared" si="144"/>
        <v>56.274999999999999</v>
      </c>
      <c r="R941" s="8">
        <f t="shared" si="145"/>
        <v>45.875</v>
      </c>
      <c r="S941" s="8">
        <f t="shared" si="146"/>
        <v>56.325000000000003</v>
      </c>
      <c r="T941" s="8">
        <f t="shared" si="147"/>
        <v>52.125</v>
      </c>
      <c r="U941" s="7">
        <f t="shared" si="148"/>
        <v>52.82500000000001</v>
      </c>
      <c r="V941" s="7">
        <f t="shared" si="149"/>
        <v>52.650000000000006</v>
      </c>
    </row>
    <row r="942" spans="1:22" ht="13.5" x14ac:dyDescent="0.25">
      <c r="A942" s="3">
        <f>RSI!A942</f>
        <v>43682</v>
      </c>
      <c r="B942" s="2">
        <f>RSI!B942</f>
        <v>1.7773000000000001</v>
      </c>
      <c r="C942" s="2">
        <f>RSI!I942</f>
        <v>59.763466520380781</v>
      </c>
      <c r="D942" s="2">
        <f>MACD!E942</f>
        <v>-7.8444390058483693E-2</v>
      </c>
      <c r="E942" s="2">
        <f>MACD!F942</f>
        <v>5.0615169402891159E-3</v>
      </c>
      <c r="F942" s="2">
        <f>'Moving Avg'!D942</f>
        <v>1.69232</v>
      </c>
      <c r="G942" s="2">
        <f>'Moving Avg'!F942</f>
        <v>1.583615</v>
      </c>
      <c r="H942" s="2">
        <f>'Moving Avg'!G942</f>
        <v>1.784872</v>
      </c>
      <c r="I942" s="2">
        <f>'Moving Avg'!H942</f>
        <v>2.3956559999999998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  <c r="M942" s="7">
        <f t="shared" si="140"/>
        <v>25</v>
      </c>
      <c r="N942" s="7">
        <f t="shared" si="141"/>
        <v>100</v>
      </c>
      <c r="O942" s="7">
        <f t="shared" si="142"/>
        <v>0</v>
      </c>
      <c r="P942" s="7">
        <f t="shared" si="143"/>
        <v>83.5</v>
      </c>
      <c r="Q942" s="8">
        <f t="shared" si="144"/>
        <v>56.274999999999999</v>
      </c>
      <c r="R942" s="8">
        <f t="shared" si="145"/>
        <v>45.875</v>
      </c>
      <c r="S942" s="8">
        <f t="shared" si="146"/>
        <v>56.325000000000003</v>
      </c>
      <c r="T942" s="8">
        <f t="shared" si="147"/>
        <v>52.125</v>
      </c>
      <c r="U942" s="7">
        <f t="shared" si="148"/>
        <v>52.82500000000001</v>
      </c>
      <c r="V942" s="7">
        <f t="shared" si="149"/>
        <v>52.650000000000006</v>
      </c>
    </row>
    <row r="943" spans="1:22" ht="13.5" x14ac:dyDescent="0.25">
      <c r="A943" s="3">
        <f>RSI!A943</f>
        <v>43683</v>
      </c>
      <c r="B943" s="2">
        <f>RSI!B943</f>
        <v>1.7548999999999999</v>
      </c>
      <c r="C943" s="2">
        <f>RSI!I943</f>
        <v>57.392824692589976</v>
      </c>
      <c r="D943" s="2">
        <f>MACD!E943</f>
        <v>-9.4620177685410756E-2</v>
      </c>
      <c r="E943" s="2">
        <f>MACD!F943</f>
        <v>-1.4874821984850859E-2</v>
      </c>
      <c r="F943" s="2">
        <f>'Moving Avg'!D943</f>
        <v>1.7314399999999999</v>
      </c>
      <c r="G943" s="2">
        <f>'Moving Avg'!F943</f>
        <v>1.5872449999999998</v>
      </c>
      <c r="H943" s="2">
        <f>'Moving Avg'!G943</f>
        <v>1.777606</v>
      </c>
      <c r="I943" s="2">
        <f>'Moving Avg'!H943</f>
        <v>2.3888934999999996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  <c r="M943" s="7">
        <f t="shared" si="140"/>
        <v>25</v>
      </c>
      <c r="N943" s="7">
        <f t="shared" si="141"/>
        <v>100</v>
      </c>
      <c r="O943" s="7">
        <f t="shared" si="142"/>
        <v>0</v>
      </c>
      <c r="P943" s="7">
        <f t="shared" si="143"/>
        <v>83.5</v>
      </c>
      <c r="Q943" s="8">
        <f t="shared" si="144"/>
        <v>56.274999999999999</v>
      </c>
      <c r="R943" s="8">
        <f t="shared" si="145"/>
        <v>45.875</v>
      </c>
      <c r="S943" s="8">
        <f t="shared" si="146"/>
        <v>56.325000000000003</v>
      </c>
      <c r="T943" s="8">
        <f t="shared" si="147"/>
        <v>52.125</v>
      </c>
      <c r="U943" s="7">
        <f t="shared" si="148"/>
        <v>52.82500000000001</v>
      </c>
      <c r="V943" s="7">
        <f t="shared" si="149"/>
        <v>52.650000000000006</v>
      </c>
    </row>
    <row r="944" spans="1:22" ht="13.5" x14ac:dyDescent="0.25">
      <c r="A944" s="3">
        <f>RSI!A944</f>
        <v>43684</v>
      </c>
      <c r="B944" s="2">
        <f>RSI!B944</f>
        <v>1.6934</v>
      </c>
      <c r="C944" s="2">
        <f>RSI!I944</f>
        <v>51.368121857272975</v>
      </c>
      <c r="D944" s="2">
        <f>MACD!E944</f>
        <v>-0.10170126283259973</v>
      </c>
      <c r="E944" s="2">
        <f>MACD!F944</f>
        <v>-3.2240110154400634E-2</v>
      </c>
      <c r="F944" s="2">
        <f>'Moving Avg'!D944</f>
        <v>1.7414999999999998</v>
      </c>
      <c r="G944" s="2">
        <f>'Moving Avg'!F944</f>
        <v>1.5878000000000001</v>
      </c>
      <c r="H944" s="2">
        <f>'Moving Avg'!G944</f>
        <v>1.77101</v>
      </c>
      <c r="I944" s="2">
        <f>'Moving Avg'!H944</f>
        <v>2.3819349999999995</v>
      </c>
      <c r="J944" s="5" t="str">
        <f>OBV!F944</f>
        <v>BEARISH</v>
      </c>
      <c r="K944" s="5" t="str">
        <f>OBV!G944</f>
        <v>NEUTRAL</v>
      </c>
      <c r="L944" s="5" t="str">
        <f>OBV!H944</f>
        <v>BEARISH DIVERGENCE</v>
      </c>
      <c r="M944" s="7">
        <f t="shared" si="140"/>
        <v>25</v>
      </c>
      <c r="N944" s="7">
        <f t="shared" si="141"/>
        <v>100</v>
      </c>
      <c r="O944" s="7">
        <f t="shared" si="142"/>
        <v>0</v>
      </c>
      <c r="P944" s="7">
        <f t="shared" si="143"/>
        <v>16.5</v>
      </c>
      <c r="Q944" s="8">
        <f t="shared" si="144"/>
        <v>46.225000000000001</v>
      </c>
      <c r="R944" s="8">
        <f t="shared" si="145"/>
        <v>29.125</v>
      </c>
      <c r="S944" s="8">
        <f t="shared" si="146"/>
        <v>26.175000000000001</v>
      </c>
      <c r="T944" s="8">
        <f t="shared" si="147"/>
        <v>35.375</v>
      </c>
      <c r="U944" s="7">
        <f t="shared" si="148"/>
        <v>33.841666666666661</v>
      </c>
      <c r="V944" s="7">
        <f t="shared" si="149"/>
        <v>34.224999999999994</v>
      </c>
    </row>
    <row r="945" spans="1:22" ht="13.5" x14ac:dyDescent="0.25">
      <c r="A945" s="3">
        <f>RSI!A945</f>
        <v>43685</v>
      </c>
      <c r="B945" s="2">
        <f>RSI!B945</f>
        <v>1.6879</v>
      </c>
      <c r="C945" s="2">
        <f>RSI!I945</f>
        <v>50.853989055369993</v>
      </c>
      <c r="D945" s="2">
        <f>MACD!E945</f>
        <v>-0.10997161429740454</v>
      </c>
      <c r="E945" s="2">
        <f>MACD!F945</f>
        <v>-4.7786410983001418E-2</v>
      </c>
      <c r="F945" s="2">
        <f>'Moving Avg'!D945</f>
        <v>1.7314399999999999</v>
      </c>
      <c r="G945" s="2">
        <f>'Moving Avg'!F945</f>
        <v>1.591715</v>
      </c>
      <c r="H945" s="2">
        <f>'Moving Avg'!G945</f>
        <v>1.7640799999999999</v>
      </c>
      <c r="I945" s="2">
        <f>'Moving Avg'!H945</f>
        <v>2.3751724999999997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  <c r="M945" s="7">
        <f t="shared" si="140"/>
        <v>25</v>
      </c>
      <c r="N945" s="7">
        <f t="shared" si="141"/>
        <v>100</v>
      </c>
      <c r="O945" s="7">
        <f t="shared" si="142"/>
        <v>0</v>
      </c>
      <c r="P945" s="7">
        <f t="shared" si="143"/>
        <v>16.5</v>
      </c>
      <c r="Q945" s="8">
        <f t="shared" si="144"/>
        <v>46.225000000000001</v>
      </c>
      <c r="R945" s="8">
        <f t="shared" si="145"/>
        <v>29.125</v>
      </c>
      <c r="S945" s="8">
        <f t="shared" si="146"/>
        <v>26.175000000000001</v>
      </c>
      <c r="T945" s="8">
        <f t="shared" si="147"/>
        <v>35.375</v>
      </c>
      <c r="U945" s="7">
        <f t="shared" si="148"/>
        <v>33.841666666666661</v>
      </c>
      <c r="V945" s="7">
        <f t="shared" si="149"/>
        <v>34.224999999999994</v>
      </c>
    </row>
    <row r="946" spans="1:22" ht="13.5" x14ac:dyDescent="0.25">
      <c r="A946" s="3">
        <f>RSI!A946</f>
        <v>43686</v>
      </c>
      <c r="B946" s="2">
        <f>RSI!B946</f>
        <v>1.6152</v>
      </c>
      <c r="C946" s="2">
        <f>RSI!I946</f>
        <v>44.512132283013038</v>
      </c>
      <c r="D946" s="2">
        <f>MACD!E946</f>
        <v>-0.11682933565248077</v>
      </c>
      <c r="E946" s="2">
        <f>MACD!F946</f>
        <v>-6.1594995916897294E-2</v>
      </c>
      <c r="F946" s="2">
        <f>'Moving Avg'!D946</f>
        <v>1.70574</v>
      </c>
      <c r="G946" s="2">
        <f>'Moving Avg'!F946</f>
        <v>1.5953500000000003</v>
      </c>
      <c r="H946" s="2">
        <f>'Moving Avg'!G946</f>
        <v>1.7545779999999995</v>
      </c>
      <c r="I946" s="2">
        <f>'Moving Avg'!H946</f>
        <v>2.3680184999999994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  <c r="M946" s="7">
        <f t="shared" si="140"/>
        <v>25</v>
      </c>
      <c r="N946" s="7">
        <f t="shared" si="141"/>
        <v>100</v>
      </c>
      <c r="O946" s="7">
        <f t="shared" si="142"/>
        <v>0</v>
      </c>
      <c r="P946" s="7">
        <f t="shared" si="143"/>
        <v>16.5</v>
      </c>
      <c r="Q946" s="8">
        <f t="shared" si="144"/>
        <v>46.225000000000001</v>
      </c>
      <c r="R946" s="8">
        <f t="shared" si="145"/>
        <v>29.125</v>
      </c>
      <c r="S946" s="8">
        <f t="shared" si="146"/>
        <v>26.175000000000001</v>
      </c>
      <c r="T946" s="8">
        <f t="shared" si="147"/>
        <v>35.375</v>
      </c>
      <c r="U946" s="7">
        <f t="shared" si="148"/>
        <v>33.841666666666661</v>
      </c>
      <c r="V946" s="7">
        <f t="shared" si="149"/>
        <v>34.224999999999994</v>
      </c>
    </row>
    <row r="947" spans="1:22" ht="13.5" x14ac:dyDescent="0.25">
      <c r="A947" s="3">
        <f>RSI!A947</f>
        <v>43691</v>
      </c>
      <c r="B947" s="2">
        <f>RSI!B947</f>
        <v>1.6431</v>
      </c>
      <c r="C947" s="2">
        <f>RSI!I947</f>
        <v>47.231813780120511</v>
      </c>
      <c r="D947" s="2">
        <f>MACD!E947</f>
        <v>-0.11916995112266893</v>
      </c>
      <c r="E947" s="2">
        <f>MACD!F947</f>
        <v>-7.3109986958051626E-2</v>
      </c>
      <c r="F947" s="2">
        <f>'Moving Avg'!D947</f>
        <v>1.6788999999999998</v>
      </c>
      <c r="G947" s="2">
        <f>'Moving Avg'!F947</f>
        <v>1.6003799999999999</v>
      </c>
      <c r="H947" s="2">
        <f>'Moving Avg'!G947</f>
        <v>1.7474239999999996</v>
      </c>
      <c r="I947" s="2">
        <f>'Moving Avg'!H947</f>
        <v>2.3613954999999995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  <c r="M947" s="7">
        <f t="shared" si="140"/>
        <v>25</v>
      </c>
      <c r="N947" s="7">
        <f t="shared" si="141"/>
        <v>100</v>
      </c>
      <c r="O947" s="7">
        <f t="shared" si="142"/>
        <v>0</v>
      </c>
      <c r="P947" s="7">
        <f t="shared" si="143"/>
        <v>16.5</v>
      </c>
      <c r="Q947" s="8">
        <f t="shared" si="144"/>
        <v>46.225000000000001</v>
      </c>
      <c r="R947" s="8">
        <f t="shared" si="145"/>
        <v>29.125</v>
      </c>
      <c r="S947" s="8">
        <f t="shared" si="146"/>
        <v>26.175000000000001</v>
      </c>
      <c r="T947" s="8">
        <f t="shared" si="147"/>
        <v>35.375</v>
      </c>
      <c r="U947" s="7">
        <f t="shared" si="148"/>
        <v>33.841666666666661</v>
      </c>
      <c r="V947" s="7">
        <f t="shared" si="149"/>
        <v>34.224999999999994</v>
      </c>
    </row>
    <row r="948" spans="1:22" ht="13.5" x14ac:dyDescent="0.25">
      <c r="A948" s="3">
        <f>RSI!A948</f>
        <v>43692</v>
      </c>
      <c r="B948" s="2">
        <f>RSI!B948</f>
        <v>1.6264000000000001</v>
      </c>
      <c r="C948" s="2">
        <f>RSI!I948</f>
        <v>45.785233969203624</v>
      </c>
      <c r="D948" s="2">
        <f>MACD!E948</f>
        <v>-0.11459157348680327</v>
      </c>
      <c r="E948" s="2">
        <f>MACD!F948</f>
        <v>-8.1406304263801951E-2</v>
      </c>
      <c r="F948" s="2">
        <f>'Moving Avg'!D948</f>
        <v>1.6532</v>
      </c>
      <c r="G948" s="2">
        <f>'Moving Avg'!F948</f>
        <v>1.6068100000000001</v>
      </c>
      <c r="H948" s="2">
        <f>'Moving Avg'!G948</f>
        <v>1.7397119999999995</v>
      </c>
      <c r="I948" s="2">
        <f>'Moving Avg'!H948</f>
        <v>2.3546889999999996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  <c r="M948" s="7">
        <f t="shared" si="140"/>
        <v>25</v>
      </c>
      <c r="N948" s="7">
        <f t="shared" si="141"/>
        <v>100</v>
      </c>
      <c r="O948" s="7">
        <f t="shared" si="142"/>
        <v>0</v>
      </c>
      <c r="P948" s="7">
        <f t="shared" si="143"/>
        <v>16.5</v>
      </c>
      <c r="Q948" s="8">
        <f t="shared" si="144"/>
        <v>46.225000000000001</v>
      </c>
      <c r="R948" s="8">
        <f t="shared" si="145"/>
        <v>29.125</v>
      </c>
      <c r="S948" s="8">
        <f t="shared" si="146"/>
        <v>26.175000000000001</v>
      </c>
      <c r="T948" s="8">
        <f t="shared" si="147"/>
        <v>35.375</v>
      </c>
      <c r="U948" s="7">
        <f t="shared" si="148"/>
        <v>33.841666666666661</v>
      </c>
      <c r="V948" s="7">
        <f t="shared" si="149"/>
        <v>34.224999999999994</v>
      </c>
    </row>
    <row r="949" spans="1:22" ht="13.5" x14ac:dyDescent="0.25">
      <c r="A949" s="3">
        <f>RSI!A949</f>
        <v>43693</v>
      </c>
      <c r="B949" s="2">
        <f>RSI!B949</f>
        <v>1.6208</v>
      </c>
      <c r="C949" s="2">
        <f>RSI!I949</f>
        <v>45.284378492592921</v>
      </c>
      <c r="D949" s="2">
        <f>MACD!E949</f>
        <v>-9.7156188461702708E-2</v>
      </c>
      <c r="E949" s="2">
        <f>MACD!F949</f>
        <v>-8.4556281103382119E-2</v>
      </c>
      <c r="F949" s="2">
        <f>'Moving Avg'!D949</f>
        <v>1.6386800000000001</v>
      </c>
      <c r="G949" s="2">
        <f>'Moving Avg'!F949</f>
        <v>1.6101650000000003</v>
      </c>
      <c r="H949" s="2">
        <f>'Moving Avg'!G949</f>
        <v>1.7307699999999997</v>
      </c>
      <c r="I949" s="2">
        <f>'Moving Avg'!H949</f>
        <v>2.3487929999999992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  <c r="M949" s="7">
        <f t="shared" si="140"/>
        <v>25</v>
      </c>
      <c r="N949" s="7">
        <f t="shared" si="141"/>
        <v>45</v>
      </c>
      <c r="O949" s="7">
        <f t="shared" si="142"/>
        <v>0</v>
      </c>
      <c r="P949" s="7">
        <f t="shared" si="143"/>
        <v>16.5</v>
      </c>
      <c r="Q949" s="8">
        <f t="shared" si="144"/>
        <v>26.975000000000001</v>
      </c>
      <c r="R949" s="8">
        <f t="shared" si="145"/>
        <v>18.125</v>
      </c>
      <c r="S949" s="8">
        <f t="shared" si="146"/>
        <v>17.925000000000001</v>
      </c>
      <c r="T949" s="8">
        <f t="shared" si="147"/>
        <v>21.625</v>
      </c>
      <c r="U949" s="7">
        <f t="shared" si="148"/>
        <v>21.008333333333336</v>
      </c>
      <c r="V949" s="7">
        <f t="shared" si="149"/>
        <v>21.162500000000001</v>
      </c>
    </row>
    <row r="950" spans="1:22" ht="13.5" x14ac:dyDescent="0.25">
      <c r="A950" s="3">
        <f>RSI!A950</f>
        <v>43696</v>
      </c>
      <c r="B950" s="2">
        <f>RSI!B950</f>
        <v>1.5369999999999999</v>
      </c>
      <c r="C950" s="2">
        <f>RSI!I950</f>
        <v>38.497631286733188</v>
      </c>
      <c r="D950" s="2">
        <f>MACD!E950</f>
        <v>-6.1296485795749867E-2</v>
      </c>
      <c r="E950" s="2">
        <f>MACD!F950</f>
        <v>-7.9904322041855672E-2</v>
      </c>
      <c r="F950" s="2">
        <f>'Moving Avg'!D950</f>
        <v>1.6085</v>
      </c>
      <c r="G950" s="2">
        <f>'Moving Avg'!F950</f>
        <v>1.6093300000000004</v>
      </c>
      <c r="H950" s="2">
        <f>'Moving Avg'!G950</f>
        <v>1.7223879999999996</v>
      </c>
      <c r="I950" s="2">
        <f>'Moving Avg'!H950</f>
        <v>2.3419469999999993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16.5</v>
      </c>
      <c r="Q950" s="8">
        <f t="shared" si="144"/>
        <v>11.225</v>
      </c>
      <c r="R950" s="8">
        <f t="shared" si="145"/>
        <v>9.125</v>
      </c>
      <c r="S950" s="8">
        <f t="shared" si="146"/>
        <v>11.175000000000001</v>
      </c>
      <c r="T950" s="8">
        <f t="shared" si="147"/>
        <v>10.375</v>
      </c>
      <c r="U950" s="7">
        <f t="shared" si="148"/>
        <v>10.508333333333335</v>
      </c>
      <c r="V950" s="7">
        <f t="shared" si="149"/>
        <v>10.475000000000001</v>
      </c>
    </row>
    <row r="951" spans="1:22" ht="13.5" x14ac:dyDescent="0.25">
      <c r="A951" s="3">
        <f>RSI!A951</f>
        <v>43697</v>
      </c>
      <c r="B951" s="2">
        <f>RSI!B951</f>
        <v>1.4922</v>
      </c>
      <c r="C951" s="2">
        <f>RSI!I951</f>
        <v>35.439737241693365</v>
      </c>
      <c r="D951" s="2">
        <f>MACD!E951</f>
        <v>-2.6045191846119975E-2</v>
      </c>
      <c r="E951" s="2">
        <f>MACD!F951</f>
        <v>-6.9132496002708543E-2</v>
      </c>
      <c r="F951" s="2">
        <f>'Moving Avg'!D951</f>
        <v>1.5838999999999999</v>
      </c>
      <c r="G951" s="2">
        <f>'Moving Avg'!F951</f>
        <v>1.6096050000000002</v>
      </c>
      <c r="H951" s="2">
        <f>'Moving Avg'!G951</f>
        <v>1.7131099999999995</v>
      </c>
      <c r="I951" s="2">
        <f>'Moving Avg'!H951</f>
        <v>2.3344574999999996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16.5</v>
      </c>
      <c r="Q951" s="8">
        <f t="shared" si="144"/>
        <v>11.225</v>
      </c>
      <c r="R951" s="8">
        <f t="shared" si="145"/>
        <v>9.125</v>
      </c>
      <c r="S951" s="8">
        <f t="shared" si="146"/>
        <v>11.175000000000001</v>
      </c>
      <c r="T951" s="8">
        <f t="shared" si="147"/>
        <v>10.375</v>
      </c>
      <c r="U951" s="7">
        <f t="shared" si="148"/>
        <v>10.508333333333335</v>
      </c>
      <c r="V951" s="7">
        <f t="shared" si="149"/>
        <v>10.475000000000001</v>
      </c>
    </row>
    <row r="952" spans="1:22" ht="13.5" x14ac:dyDescent="0.25">
      <c r="A952" s="3">
        <f>RSI!A952</f>
        <v>43698</v>
      </c>
      <c r="B952" s="2">
        <f>RSI!B952</f>
        <v>1.4922</v>
      </c>
      <c r="C952" s="2">
        <f>RSI!I952</f>
        <v>35.439737241693351</v>
      </c>
      <c r="D952" s="2">
        <f>MACD!E952</f>
        <v>9.9054822380186813E-3</v>
      </c>
      <c r="E952" s="2">
        <f>MACD!F952</f>
        <v>-5.3324900354563103E-2</v>
      </c>
      <c r="F952" s="2">
        <f>'Moving Avg'!D952</f>
        <v>1.5537200000000002</v>
      </c>
      <c r="G952" s="2">
        <f>'Moving Avg'!F952</f>
        <v>1.6118400000000002</v>
      </c>
      <c r="H952" s="2">
        <f>'Moving Avg'!G952</f>
        <v>1.7020439999999997</v>
      </c>
      <c r="I952" s="2">
        <f>'Moving Avg'!H952</f>
        <v>2.3260739999999998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16.5</v>
      </c>
      <c r="Q952" s="8">
        <f t="shared" si="144"/>
        <v>11.225</v>
      </c>
      <c r="R952" s="8">
        <f t="shared" si="145"/>
        <v>9.125</v>
      </c>
      <c r="S952" s="8">
        <f t="shared" si="146"/>
        <v>11.175000000000001</v>
      </c>
      <c r="T952" s="8">
        <f t="shared" si="147"/>
        <v>10.375</v>
      </c>
      <c r="U952" s="7">
        <f t="shared" si="148"/>
        <v>10.508333333333335</v>
      </c>
      <c r="V952" s="7">
        <f t="shared" si="149"/>
        <v>10.475000000000001</v>
      </c>
    </row>
    <row r="953" spans="1:22" ht="13.5" x14ac:dyDescent="0.25">
      <c r="A953" s="3">
        <f>RSI!A953</f>
        <v>43699</v>
      </c>
      <c r="B953" s="2">
        <f>RSI!B953</f>
        <v>1.5369999999999999</v>
      </c>
      <c r="C953" s="2">
        <f>RSI!I953</f>
        <v>40.885420710858064</v>
      </c>
      <c r="D953" s="2">
        <f>MACD!E953</f>
        <v>3.4443412278434726E-2</v>
      </c>
      <c r="E953" s="2">
        <f>MACD!F953</f>
        <v>-3.5771237827963535E-2</v>
      </c>
      <c r="F953" s="2">
        <f>'Moving Avg'!D953</f>
        <v>1.5358400000000001</v>
      </c>
      <c r="G953" s="2">
        <f>'Moving Avg'!F953</f>
        <v>1.6124000000000003</v>
      </c>
      <c r="H953" s="2">
        <f>'Moving Avg'!G953</f>
        <v>1.6933259999999997</v>
      </c>
      <c r="I953" s="2">
        <f>'Moving Avg'!H953</f>
        <v>2.3176069999999998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16.5</v>
      </c>
      <c r="Q953" s="8">
        <f t="shared" si="144"/>
        <v>11.225</v>
      </c>
      <c r="R953" s="8">
        <f t="shared" si="145"/>
        <v>9.125</v>
      </c>
      <c r="S953" s="8">
        <f t="shared" si="146"/>
        <v>11.175000000000001</v>
      </c>
      <c r="T953" s="8">
        <f t="shared" si="147"/>
        <v>10.375</v>
      </c>
      <c r="U953" s="7">
        <f t="shared" si="148"/>
        <v>10.508333333333335</v>
      </c>
      <c r="V953" s="7">
        <f t="shared" si="149"/>
        <v>10.475000000000001</v>
      </c>
    </row>
    <row r="954" spans="1:22" ht="13.5" x14ac:dyDescent="0.25">
      <c r="A954" s="3">
        <f>RSI!A954</f>
        <v>43700</v>
      </c>
      <c r="B954" s="2">
        <f>RSI!B954</f>
        <v>1.6095999999999999</v>
      </c>
      <c r="C954" s="2">
        <f>RSI!I954</f>
        <v>48.470898864230676</v>
      </c>
      <c r="D954" s="2">
        <f>MACD!E954</f>
        <v>4.0919643366755798E-2</v>
      </c>
      <c r="E954" s="2">
        <f>MACD!F954</f>
        <v>-2.0433061589019669E-2</v>
      </c>
      <c r="F954" s="2">
        <f>'Moving Avg'!D954</f>
        <v>1.5335999999999999</v>
      </c>
      <c r="G954" s="2">
        <f>'Moving Avg'!F954</f>
        <v>1.6157550000000001</v>
      </c>
      <c r="H954" s="2">
        <f>'Moving Avg'!G954</f>
        <v>1.6874019999999998</v>
      </c>
      <c r="I954" s="2">
        <f>'Moving Avg'!H954</f>
        <v>2.3091674999999996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25</v>
      </c>
      <c r="N954" s="7">
        <f t="shared" si="141"/>
        <v>0</v>
      </c>
      <c r="O954" s="7">
        <f t="shared" si="142"/>
        <v>0</v>
      </c>
      <c r="P954" s="7">
        <f t="shared" si="143"/>
        <v>16.5</v>
      </c>
      <c r="Q954" s="8">
        <f t="shared" si="144"/>
        <v>11.225</v>
      </c>
      <c r="R954" s="8">
        <f t="shared" si="145"/>
        <v>9.125</v>
      </c>
      <c r="S954" s="8">
        <f t="shared" si="146"/>
        <v>11.175000000000001</v>
      </c>
      <c r="T954" s="8">
        <f t="shared" si="147"/>
        <v>10.375</v>
      </c>
      <c r="U954" s="7">
        <f t="shared" si="148"/>
        <v>10.508333333333335</v>
      </c>
      <c r="V954" s="7">
        <f t="shared" si="149"/>
        <v>10.475000000000001</v>
      </c>
    </row>
    <row r="955" spans="1:22" ht="13.5" x14ac:dyDescent="0.25">
      <c r="A955" s="3">
        <f>RSI!A955</f>
        <v>43703</v>
      </c>
      <c r="B955" s="2">
        <f>RSI!B955</f>
        <v>1.5705</v>
      </c>
      <c r="C955" s="2">
        <f>RSI!I955</f>
        <v>45.113379394919427</v>
      </c>
      <c r="D955" s="2">
        <f>MACD!E955</f>
        <v>4.8532421075648369E-2</v>
      </c>
      <c r="E955" s="2">
        <f>MACD!F955</f>
        <v>-6.6399650560860623E-3</v>
      </c>
      <c r="F955" s="2">
        <f>'Moving Avg'!D955</f>
        <v>1.5403</v>
      </c>
      <c r="G955" s="2">
        <f>'Moving Avg'!F955</f>
        <v>1.61799</v>
      </c>
      <c r="H955" s="2">
        <f>'Moving Avg'!G955</f>
        <v>1.6808079999999996</v>
      </c>
      <c r="I955" s="2">
        <f>'Moving Avg'!H955</f>
        <v>2.2997504999999996</v>
      </c>
      <c r="J955" s="5" t="str">
        <f>OBV!F955</f>
        <v>BEARISH</v>
      </c>
      <c r="K955" s="5" t="str">
        <f>OBV!G955</f>
        <v>NEUTRAL</v>
      </c>
      <c r="L955" s="5" t="str">
        <f>OBV!H955</f>
        <v>BEARISH DIVERGENCE</v>
      </c>
      <c r="M955" s="7">
        <f t="shared" si="140"/>
        <v>25</v>
      </c>
      <c r="N955" s="7">
        <f t="shared" si="141"/>
        <v>0</v>
      </c>
      <c r="O955" s="7">
        <f t="shared" si="142"/>
        <v>0</v>
      </c>
      <c r="P955" s="7">
        <f t="shared" si="143"/>
        <v>16.5</v>
      </c>
      <c r="Q955" s="8">
        <f t="shared" si="144"/>
        <v>11.225</v>
      </c>
      <c r="R955" s="8">
        <f t="shared" si="145"/>
        <v>9.125</v>
      </c>
      <c r="S955" s="8">
        <f t="shared" si="146"/>
        <v>11.175000000000001</v>
      </c>
      <c r="T955" s="8">
        <f t="shared" si="147"/>
        <v>10.375</v>
      </c>
      <c r="U955" s="7">
        <f t="shared" si="148"/>
        <v>10.508333333333335</v>
      </c>
      <c r="V955" s="7">
        <f t="shared" si="149"/>
        <v>10.475000000000001</v>
      </c>
    </row>
    <row r="956" spans="1:22" ht="13.5" x14ac:dyDescent="0.25">
      <c r="A956" s="3">
        <f>RSI!A956</f>
        <v>43704</v>
      </c>
      <c r="B956" s="2">
        <f>RSI!B956</f>
        <v>1.5649</v>
      </c>
      <c r="C956" s="2">
        <f>RSI!I956</f>
        <v>44.636483708322778</v>
      </c>
      <c r="D956" s="2">
        <f>MACD!E956</f>
        <v>4.4511863199987012E-2</v>
      </c>
      <c r="E956" s="2">
        <f>MACD!F956</f>
        <v>3.5904005951285529E-3</v>
      </c>
      <c r="F956" s="2">
        <f>'Moving Avg'!D956</f>
        <v>1.55484</v>
      </c>
      <c r="G956" s="2">
        <f>'Moving Avg'!F956</f>
        <v>1.6216249999999999</v>
      </c>
      <c r="H956" s="2">
        <f>'Moving Avg'!G956</f>
        <v>1.6741019999999995</v>
      </c>
      <c r="I956" s="2">
        <f>'Moving Avg'!H956</f>
        <v>2.2892714999999995</v>
      </c>
      <c r="J956" s="5" t="str">
        <f>OBV!F956</f>
        <v>BULLISH</v>
      </c>
      <c r="K956" s="5" t="str">
        <f>OBV!G956</f>
        <v>NEUTRAL</v>
      </c>
      <c r="L956" s="5" t="str">
        <f>OBV!H956</f>
        <v>CONFIRMED BULLISH</v>
      </c>
      <c r="M956" s="7">
        <f t="shared" si="140"/>
        <v>25</v>
      </c>
      <c r="N956" s="7">
        <f t="shared" si="141"/>
        <v>0</v>
      </c>
      <c r="O956" s="7">
        <f t="shared" si="142"/>
        <v>0</v>
      </c>
      <c r="P956" s="7">
        <f t="shared" si="143"/>
        <v>83.5</v>
      </c>
      <c r="Q956" s="8">
        <f t="shared" si="144"/>
        <v>21.274999999999999</v>
      </c>
      <c r="R956" s="8">
        <f t="shared" si="145"/>
        <v>25.875</v>
      </c>
      <c r="S956" s="8">
        <f t="shared" si="146"/>
        <v>41.325000000000003</v>
      </c>
      <c r="T956" s="8">
        <f t="shared" si="147"/>
        <v>27.125</v>
      </c>
      <c r="U956" s="7">
        <f t="shared" si="148"/>
        <v>29.491666666666664</v>
      </c>
      <c r="V956" s="7">
        <f t="shared" si="149"/>
        <v>28.9</v>
      </c>
    </row>
    <row r="957" spans="1:22" ht="13.5" x14ac:dyDescent="0.25">
      <c r="A957" s="3">
        <f>RSI!A957</f>
        <v>43705</v>
      </c>
      <c r="B957" s="2">
        <f>RSI!B957</f>
        <v>1.5649</v>
      </c>
      <c r="C957" s="2">
        <f>RSI!I957</f>
        <v>44.636483708322778</v>
      </c>
      <c r="D957" s="2">
        <f>MACD!E957</f>
        <v>4.5720122833585952E-2</v>
      </c>
      <c r="E957" s="2">
        <f>MACD!F957</f>
        <v>1.2016345042820033E-2</v>
      </c>
      <c r="F957" s="2">
        <f>'Moving Avg'!D957</f>
        <v>1.56938</v>
      </c>
      <c r="G957" s="2">
        <f>'Moving Avg'!F957</f>
        <v>1.6235799999999998</v>
      </c>
      <c r="H957" s="2">
        <f>'Moving Avg'!G957</f>
        <v>1.6675079999999993</v>
      </c>
      <c r="I957" s="2">
        <f>'Moving Avg'!H957</f>
        <v>2.2780379999999996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  <c r="M957" s="7">
        <f t="shared" si="140"/>
        <v>25</v>
      </c>
      <c r="N957" s="7">
        <f t="shared" si="141"/>
        <v>0</v>
      </c>
      <c r="O957" s="7">
        <f t="shared" si="142"/>
        <v>0</v>
      </c>
      <c r="P957" s="7">
        <f t="shared" si="143"/>
        <v>83.5</v>
      </c>
      <c r="Q957" s="8">
        <f t="shared" si="144"/>
        <v>21.274999999999999</v>
      </c>
      <c r="R957" s="8">
        <f t="shared" si="145"/>
        <v>25.875</v>
      </c>
      <c r="S957" s="8">
        <f t="shared" si="146"/>
        <v>41.325000000000003</v>
      </c>
      <c r="T957" s="8">
        <f t="shared" si="147"/>
        <v>27.125</v>
      </c>
      <c r="U957" s="7">
        <f t="shared" si="148"/>
        <v>29.491666666666664</v>
      </c>
      <c r="V957" s="7">
        <f t="shared" si="149"/>
        <v>28.9</v>
      </c>
    </row>
    <row r="958" spans="1:22" ht="13.5" x14ac:dyDescent="0.25">
      <c r="A958" s="3">
        <f>RSI!A958</f>
        <v>43706</v>
      </c>
      <c r="B958" s="2">
        <f>RSI!B958</f>
        <v>1.6095999999999999</v>
      </c>
      <c r="C958" s="2">
        <f>RSI!I958</f>
        <v>49.571441581578668</v>
      </c>
      <c r="D958" s="2">
        <f>MACD!E958</f>
        <v>4.115656416664959E-2</v>
      </c>
      <c r="E958" s="2">
        <f>MACD!F958</f>
        <v>1.7844388867585943E-2</v>
      </c>
      <c r="F958" s="2">
        <f>'Moving Avg'!D958</f>
        <v>1.5838999999999999</v>
      </c>
      <c r="G958" s="2">
        <f>'Moving Avg'!F958</f>
        <v>1.6260949999999998</v>
      </c>
      <c r="H958" s="2">
        <f>'Moving Avg'!G958</f>
        <v>1.6622539999999992</v>
      </c>
      <c r="I958" s="2">
        <f>'Moving Avg'!H958</f>
        <v>2.2675864999999993</v>
      </c>
      <c r="J958" s="5" t="str">
        <f>OBV!F958</f>
        <v>BEARISH</v>
      </c>
      <c r="K958" s="5" t="str">
        <f>OBV!G958</f>
        <v>NEUTRAL</v>
      </c>
      <c r="L958" s="5" t="str">
        <f>OBV!H958</f>
        <v>BEARISH DIVERGENCE</v>
      </c>
      <c r="M958" s="7">
        <f t="shared" si="140"/>
        <v>25</v>
      </c>
      <c r="N958" s="7">
        <f t="shared" si="141"/>
        <v>0</v>
      </c>
      <c r="O958" s="7">
        <f t="shared" si="142"/>
        <v>0</v>
      </c>
      <c r="P958" s="7">
        <f t="shared" si="143"/>
        <v>16.5</v>
      </c>
      <c r="Q958" s="8">
        <f t="shared" si="144"/>
        <v>11.225</v>
      </c>
      <c r="R958" s="8">
        <f t="shared" si="145"/>
        <v>9.125</v>
      </c>
      <c r="S958" s="8">
        <f t="shared" si="146"/>
        <v>11.175000000000001</v>
      </c>
      <c r="T958" s="8">
        <f t="shared" si="147"/>
        <v>10.375</v>
      </c>
      <c r="U958" s="7">
        <f t="shared" si="148"/>
        <v>10.508333333333335</v>
      </c>
      <c r="V958" s="7">
        <f t="shared" si="149"/>
        <v>10.475000000000001</v>
      </c>
    </row>
    <row r="959" spans="1:22" ht="13.5" x14ac:dyDescent="0.25">
      <c r="A959" s="3">
        <f>RSI!A959</f>
        <v>43707</v>
      </c>
      <c r="B959" s="2">
        <f>RSI!B959</f>
        <v>1.6095999999999999</v>
      </c>
      <c r="C959" s="2">
        <f>RSI!I959</f>
        <v>49.571441581578668</v>
      </c>
      <c r="D959" s="2">
        <f>MACD!E959</f>
        <v>3.6442020320284874E-2</v>
      </c>
      <c r="E959" s="2">
        <f>MACD!F959</f>
        <v>2.1563915158125731E-2</v>
      </c>
      <c r="F959" s="2">
        <f>'Moving Avg'!D959</f>
        <v>1.5838999999999999</v>
      </c>
      <c r="G959" s="2">
        <f>'Moving Avg'!F959</f>
        <v>1.62442</v>
      </c>
      <c r="H959" s="2">
        <f>'Moving Avg'!G959</f>
        <v>1.6566639999999992</v>
      </c>
      <c r="I959" s="2">
        <f>'Moving Avg'!H959</f>
        <v>2.2579454999999995</v>
      </c>
      <c r="J959" s="5" t="str">
        <f>OBV!F959</f>
        <v>BEARISH</v>
      </c>
      <c r="K959" s="5" t="str">
        <f>OBV!G959</f>
        <v>NEUTRAL</v>
      </c>
      <c r="L959" s="5" t="str">
        <f>OBV!H959</f>
        <v>NEUTRAL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16.5</v>
      </c>
      <c r="Q959" s="8">
        <f t="shared" si="144"/>
        <v>11.225</v>
      </c>
      <c r="R959" s="8">
        <f t="shared" si="145"/>
        <v>9.125</v>
      </c>
      <c r="S959" s="8">
        <f t="shared" si="146"/>
        <v>11.175000000000001</v>
      </c>
      <c r="T959" s="8">
        <f t="shared" si="147"/>
        <v>10.375</v>
      </c>
      <c r="U959" s="7">
        <f t="shared" si="148"/>
        <v>10.508333333333335</v>
      </c>
      <c r="V959" s="7">
        <f t="shared" si="149"/>
        <v>10.475000000000001</v>
      </c>
    </row>
    <row r="960" spans="1:22" ht="13.5" x14ac:dyDescent="0.25">
      <c r="A960" s="3">
        <f>RSI!A960</f>
        <v>43710</v>
      </c>
      <c r="B960" s="2">
        <f>RSI!B960</f>
        <v>1.5649</v>
      </c>
      <c r="C960" s="2">
        <f>RSI!I960</f>
        <v>44.926970285461657</v>
      </c>
      <c r="D960" s="2">
        <f>MACD!E960</f>
        <v>2.2879434454098346E-2</v>
      </c>
      <c r="E960" s="2">
        <f>MACD!F960</f>
        <v>2.1827019017320256E-2</v>
      </c>
      <c r="F960" s="2">
        <f>'Moving Avg'!D960</f>
        <v>1.5827800000000001</v>
      </c>
      <c r="G960" s="2">
        <f>'Moving Avg'!F960</f>
        <v>1.6157550000000001</v>
      </c>
      <c r="H960" s="2">
        <f>'Moving Avg'!G960</f>
        <v>1.6500699999999993</v>
      </c>
      <c r="I960" s="2">
        <f>'Moving Avg'!H960</f>
        <v>2.2481649999999993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25</v>
      </c>
      <c r="N960" s="7">
        <f t="shared" si="141"/>
        <v>0</v>
      </c>
      <c r="O960" s="7">
        <f t="shared" si="142"/>
        <v>0</v>
      </c>
      <c r="P960" s="7">
        <f t="shared" si="143"/>
        <v>16.5</v>
      </c>
      <c r="Q960" s="8">
        <f t="shared" si="144"/>
        <v>11.225</v>
      </c>
      <c r="R960" s="8">
        <f t="shared" si="145"/>
        <v>9.125</v>
      </c>
      <c r="S960" s="8">
        <f t="shared" si="146"/>
        <v>11.175000000000001</v>
      </c>
      <c r="T960" s="8">
        <f t="shared" si="147"/>
        <v>10.375</v>
      </c>
      <c r="U960" s="7">
        <f t="shared" si="148"/>
        <v>10.508333333333335</v>
      </c>
      <c r="V960" s="7">
        <f t="shared" si="149"/>
        <v>10.475000000000001</v>
      </c>
    </row>
    <row r="961" spans="1:22" ht="13.5" x14ac:dyDescent="0.25">
      <c r="A961" s="3">
        <f>RSI!A961</f>
        <v>43711</v>
      </c>
      <c r="B961" s="2">
        <f>RSI!B961</f>
        <v>1.5649</v>
      </c>
      <c r="C961" s="2">
        <f>RSI!I961</f>
        <v>44.926970285461657</v>
      </c>
      <c r="D961" s="2">
        <f>MACD!E961</f>
        <v>4.7824861606005076E-3</v>
      </c>
      <c r="E961" s="2">
        <f>MACD!F961</f>
        <v>1.8418112445976308E-2</v>
      </c>
      <c r="F961" s="2">
        <f>'Moving Avg'!D961</f>
        <v>1.5827800000000001</v>
      </c>
      <c r="G961" s="2">
        <f>'Moving Avg'!F961</f>
        <v>1.6068150000000003</v>
      </c>
      <c r="H961" s="2">
        <f>'Moving Avg'!G961</f>
        <v>1.6433639999999989</v>
      </c>
      <c r="I961" s="2">
        <f>'Moving Avg'!H961</f>
        <v>2.2389154999999996</v>
      </c>
      <c r="J961" s="5" t="str">
        <f>OBV!F961</f>
        <v>BEARISH</v>
      </c>
      <c r="K961" s="5" t="str">
        <f>OBV!G961</f>
        <v>NEUTRAL</v>
      </c>
      <c r="L961" s="5" t="str">
        <f>OBV!H961</f>
        <v>NEUTRAL</v>
      </c>
      <c r="M961" s="7">
        <f t="shared" si="140"/>
        <v>25</v>
      </c>
      <c r="N961" s="7">
        <f t="shared" si="141"/>
        <v>45</v>
      </c>
      <c r="O961" s="7">
        <f t="shared" si="142"/>
        <v>0</v>
      </c>
      <c r="P961" s="7">
        <f t="shared" si="143"/>
        <v>16.5</v>
      </c>
      <c r="Q961" s="8">
        <f t="shared" si="144"/>
        <v>26.975000000000001</v>
      </c>
      <c r="R961" s="8">
        <f t="shared" si="145"/>
        <v>18.125</v>
      </c>
      <c r="S961" s="8">
        <f t="shared" si="146"/>
        <v>17.925000000000001</v>
      </c>
      <c r="T961" s="8">
        <f t="shared" si="147"/>
        <v>21.625</v>
      </c>
      <c r="U961" s="7">
        <f t="shared" si="148"/>
        <v>21.008333333333336</v>
      </c>
      <c r="V961" s="7">
        <f t="shared" si="149"/>
        <v>21.162500000000001</v>
      </c>
    </row>
    <row r="962" spans="1:22" ht="13.5" x14ac:dyDescent="0.25">
      <c r="A962" s="3">
        <f>RSI!A962</f>
        <v>43712</v>
      </c>
      <c r="B962" s="2">
        <f>RSI!B962</f>
        <v>1.4978</v>
      </c>
      <c r="C962" s="2">
        <f>RSI!I962</f>
        <v>38.626481434740334</v>
      </c>
      <c r="D962" s="2">
        <f>MACD!E962</f>
        <v>-5.3086555070758212E-3</v>
      </c>
      <c r="E962" s="2">
        <f>MACD!F962</f>
        <v>1.3672758855365882E-2</v>
      </c>
      <c r="F962" s="2">
        <f>'Moving Avg'!D962</f>
        <v>1.5693599999999999</v>
      </c>
      <c r="G962" s="2">
        <f>'Moving Avg'!F962</f>
        <v>1.5928400000000003</v>
      </c>
      <c r="H962" s="2">
        <f>'Moving Avg'!G962</f>
        <v>1.6355379999999988</v>
      </c>
      <c r="I962" s="2">
        <f>'Moving Avg'!H962</f>
        <v>2.2296654999999994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26.975000000000001</v>
      </c>
      <c r="R962" s="8">
        <f t="shared" si="145"/>
        <v>18.125</v>
      </c>
      <c r="S962" s="8">
        <f t="shared" si="146"/>
        <v>17.925000000000001</v>
      </c>
      <c r="T962" s="8">
        <f t="shared" si="147"/>
        <v>21.625</v>
      </c>
      <c r="U962" s="7">
        <f t="shared" si="148"/>
        <v>21.008333333333336</v>
      </c>
      <c r="V962" s="7">
        <f t="shared" si="149"/>
        <v>21.162500000000001</v>
      </c>
    </row>
    <row r="963" spans="1:22" ht="13.5" x14ac:dyDescent="0.25">
      <c r="A963" s="3">
        <f>RSI!A963</f>
        <v>43713</v>
      </c>
      <c r="B963" s="2">
        <f>RSI!B963</f>
        <v>1.5145999999999999</v>
      </c>
      <c r="C963" s="2">
        <f>RSI!I963</f>
        <v>40.862629566003342</v>
      </c>
      <c r="D963" s="2">
        <f>MACD!E963</f>
        <v>-7.5702775486217178E-3</v>
      </c>
      <c r="E963" s="2">
        <f>MACD!F963</f>
        <v>9.4241515745683638E-3</v>
      </c>
      <c r="F963" s="2">
        <f>'Moving Avg'!D963</f>
        <v>1.55036</v>
      </c>
      <c r="G963" s="2">
        <f>'Moving Avg'!F963</f>
        <v>1.5808250000000004</v>
      </c>
      <c r="H963" s="2">
        <f>'Moving Avg'!G963</f>
        <v>1.6301719999999988</v>
      </c>
      <c r="I963" s="2">
        <f>'Moving Avg'!H963</f>
        <v>2.2207234999999996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16.5</v>
      </c>
      <c r="Q963" s="8">
        <f t="shared" ref="Q963:Q1026" si="154">0.35*M963+N963*0.35+O963*0.15+P963*0.15</f>
        <v>26.975000000000001</v>
      </c>
      <c r="R963" s="8">
        <f t="shared" ref="R963:R1026" si="155">M963*0.2+N963*0.2+O963*0.35+P963*0.25</f>
        <v>18.125</v>
      </c>
      <c r="S963" s="8">
        <f t="shared" ref="S963:S1026" si="156">M963*0.15+N963*0.15+O963*0.25+P963*0.45</f>
        <v>17.925000000000001</v>
      </c>
      <c r="T963" s="8">
        <f t="shared" ref="T963:T1026" si="157">0.25*SUM(M963:P963)</f>
        <v>21.625</v>
      </c>
      <c r="U963" s="7">
        <f t="shared" ref="U963:U1026" si="158">SUM(Q963:S963)/3</f>
        <v>21.008333333333336</v>
      </c>
      <c r="V963" s="7">
        <f t="shared" ref="V963:V1026" si="159">SUM(Q963:T963)/4</f>
        <v>21.162500000000001</v>
      </c>
    </row>
    <row r="964" spans="1:22" ht="13.5" x14ac:dyDescent="0.25">
      <c r="A964" s="3">
        <f>RSI!A964</f>
        <v>43714</v>
      </c>
      <c r="B964" s="2">
        <f>RSI!B964</f>
        <v>1.5145999999999999</v>
      </c>
      <c r="C964" s="2">
        <f>RSI!I964</f>
        <v>40.862629566003335</v>
      </c>
      <c r="D964" s="2">
        <f>MACD!E964</f>
        <v>2.1685687441683754E-3</v>
      </c>
      <c r="E964" s="2">
        <f>MACD!F964</f>
        <v>7.9730350084883661E-3</v>
      </c>
      <c r="F964" s="2">
        <f>'Moving Avg'!D964</f>
        <v>1.5313599999999998</v>
      </c>
      <c r="G964" s="2">
        <f>'Moving Avg'!F964</f>
        <v>1.5718850000000004</v>
      </c>
      <c r="H964" s="2">
        <f>'Moving Avg'!G964</f>
        <v>1.6237999999999988</v>
      </c>
      <c r="I964" s="2">
        <f>'Moving Avg'!H964</f>
        <v>2.2113899999999993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16.5</v>
      </c>
      <c r="Q964" s="8">
        <f t="shared" si="154"/>
        <v>26.975000000000001</v>
      </c>
      <c r="R964" s="8">
        <f t="shared" si="155"/>
        <v>18.125</v>
      </c>
      <c r="S964" s="8">
        <f t="shared" si="156"/>
        <v>17.925000000000001</v>
      </c>
      <c r="T964" s="8">
        <f t="shared" si="157"/>
        <v>21.625</v>
      </c>
      <c r="U964" s="7">
        <f t="shared" si="158"/>
        <v>21.008333333333336</v>
      </c>
      <c r="V964" s="7">
        <f t="shared" si="159"/>
        <v>21.162500000000001</v>
      </c>
    </row>
    <row r="965" spans="1:22" ht="13.5" x14ac:dyDescent="0.25">
      <c r="A965" s="3">
        <f>RSI!A965</f>
        <v>43717</v>
      </c>
      <c r="B965" s="2">
        <f>RSI!B965</f>
        <v>1.5649</v>
      </c>
      <c r="C965" s="2">
        <f>RSI!I965</f>
        <v>47.504218911964706</v>
      </c>
      <c r="D965" s="2">
        <f>MACD!E965</f>
        <v>1.1153164807513605E-3</v>
      </c>
      <c r="E965" s="2">
        <f>MACD!F965</f>
        <v>6.601491302940965E-3</v>
      </c>
      <c r="F965" s="2">
        <f>'Moving Avg'!D965</f>
        <v>1.5313599999999998</v>
      </c>
      <c r="G965" s="2">
        <f>'Moving Avg'!F965</f>
        <v>1.5657350000000005</v>
      </c>
      <c r="H965" s="2">
        <f>'Moving Avg'!G965</f>
        <v>1.6170939999999987</v>
      </c>
      <c r="I965" s="2">
        <f>'Moving Avg'!H965</f>
        <v>2.202335999999999</v>
      </c>
      <c r="J965" s="5" t="str">
        <f>OBV!F965</f>
        <v>BEARISH</v>
      </c>
      <c r="K965" s="5" t="str">
        <f>OBV!G965</f>
        <v>NEUTRAL</v>
      </c>
      <c r="L965" s="5" t="str">
        <f>OBV!H965</f>
        <v>NEUTRAL</v>
      </c>
      <c r="M965" s="7">
        <f t="shared" si="150"/>
        <v>25</v>
      </c>
      <c r="N965" s="7">
        <f t="shared" si="151"/>
        <v>45</v>
      </c>
      <c r="O965" s="7">
        <f t="shared" si="152"/>
        <v>0</v>
      </c>
      <c r="P965" s="7">
        <f t="shared" si="153"/>
        <v>16.5</v>
      </c>
      <c r="Q965" s="8">
        <f t="shared" si="154"/>
        <v>26.975000000000001</v>
      </c>
      <c r="R965" s="8">
        <f t="shared" si="155"/>
        <v>18.125</v>
      </c>
      <c r="S965" s="8">
        <f t="shared" si="156"/>
        <v>17.925000000000001</v>
      </c>
      <c r="T965" s="8">
        <f t="shared" si="157"/>
        <v>21.625</v>
      </c>
      <c r="U965" s="7">
        <f t="shared" si="158"/>
        <v>21.008333333333336</v>
      </c>
      <c r="V965" s="7">
        <f t="shared" si="159"/>
        <v>21.162500000000001</v>
      </c>
    </row>
    <row r="966" spans="1:22" ht="13.5" x14ac:dyDescent="0.25">
      <c r="A966" s="3">
        <f>RSI!A966</f>
        <v>43718</v>
      </c>
      <c r="B966" s="2">
        <f>RSI!B966</f>
        <v>1.6095999999999999</v>
      </c>
      <c r="C966" s="2">
        <f>RSI!I966</f>
        <v>52.598959823791105</v>
      </c>
      <c r="D966" s="2">
        <f>MACD!E966</f>
        <v>-3.8314232296836614E-3</v>
      </c>
      <c r="E966" s="2">
        <f>MACD!F966</f>
        <v>4.5149083964160404E-3</v>
      </c>
      <c r="F966" s="2">
        <f>'Moving Avg'!D966</f>
        <v>1.5402999999999998</v>
      </c>
      <c r="G966" s="2">
        <f>'Moving Avg'!F966</f>
        <v>1.5654550000000005</v>
      </c>
      <c r="H966" s="2">
        <f>'Moving Avg'!G966</f>
        <v>1.6123999999999989</v>
      </c>
      <c r="I966" s="2">
        <f>'Moving Avg'!H966</f>
        <v>2.1936449999999992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  <c r="M966" s="7">
        <f t="shared" si="150"/>
        <v>25</v>
      </c>
      <c r="N966" s="7">
        <f t="shared" si="151"/>
        <v>45</v>
      </c>
      <c r="O966" s="7">
        <f t="shared" si="152"/>
        <v>0</v>
      </c>
      <c r="P966" s="7">
        <f t="shared" si="153"/>
        <v>16.5</v>
      </c>
      <c r="Q966" s="8">
        <f t="shared" si="154"/>
        <v>26.975000000000001</v>
      </c>
      <c r="R966" s="8">
        <f t="shared" si="155"/>
        <v>18.125</v>
      </c>
      <c r="S966" s="8">
        <f t="shared" si="156"/>
        <v>17.925000000000001</v>
      </c>
      <c r="T966" s="8">
        <f t="shared" si="157"/>
        <v>21.625</v>
      </c>
      <c r="U966" s="7">
        <f t="shared" si="158"/>
        <v>21.008333333333336</v>
      </c>
      <c r="V966" s="7">
        <f t="shared" si="159"/>
        <v>21.162500000000001</v>
      </c>
    </row>
    <row r="967" spans="1:22" ht="13.5" x14ac:dyDescent="0.25">
      <c r="A967" s="3">
        <f>RSI!A967</f>
        <v>43719</v>
      </c>
      <c r="B967" s="2">
        <f>RSI!B967</f>
        <v>1.6095999999999999</v>
      </c>
      <c r="C967" s="2">
        <f>RSI!I967</f>
        <v>52.598959823791105</v>
      </c>
      <c r="D967" s="2">
        <f>MACD!E967</f>
        <v>-8.1728127665807726E-3</v>
      </c>
      <c r="E967" s="2">
        <f>MACD!F967</f>
        <v>1.9773641638166778E-3</v>
      </c>
      <c r="F967" s="2">
        <f>'Moving Avg'!D967</f>
        <v>1.5626599999999999</v>
      </c>
      <c r="G967" s="2">
        <f>'Moving Avg'!F967</f>
        <v>1.5637800000000006</v>
      </c>
      <c r="H967" s="2">
        <f>'Moving Avg'!G967</f>
        <v>1.6083759999999991</v>
      </c>
      <c r="I967" s="2">
        <f>'Moving Avg'!H967</f>
        <v>2.1853454999999995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83.5</v>
      </c>
      <c r="Q967" s="8">
        <f t="shared" si="154"/>
        <v>37.024999999999999</v>
      </c>
      <c r="R967" s="8">
        <f t="shared" si="155"/>
        <v>34.875</v>
      </c>
      <c r="S967" s="8">
        <f t="shared" si="156"/>
        <v>48.075000000000003</v>
      </c>
      <c r="T967" s="8">
        <f t="shared" si="157"/>
        <v>38.375</v>
      </c>
      <c r="U967" s="7">
        <f t="shared" si="158"/>
        <v>39.991666666666667</v>
      </c>
      <c r="V967" s="7">
        <f t="shared" si="159"/>
        <v>39.587500000000006</v>
      </c>
    </row>
    <row r="968" spans="1:22" ht="13.5" x14ac:dyDescent="0.25">
      <c r="A968" s="3">
        <f>RSI!A968</f>
        <v>43720</v>
      </c>
      <c r="B968" s="2">
        <f>RSI!B968</f>
        <v>1.5649</v>
      </c>
      <c r="C968" s="2">
        <f>RSI!I968</f>
        <v>47.277601502763133</v>
      </c>
      <c r="D968" s="2">
        <f>MACD!E968</f>
        <v>-1.8024163893166634E-3</v>
      </c>
      <c r="E968" s="2">
        <f>MACD!F968</f>
        <v>1.2214080531900095E-3</v>
      </c>
      <c r="F968" s="2">
        <f>'Moving Avg'!D968</f>
        <v>1.5727199999999999</v>
      </c>
      <c r="G968" s="2">
        <f>'Moving Avg'!F968</f>
        <v>1.5607050000000007</v>
      </c>
      <c r="H968" s="2">
        <f>'Moving Avg'!G968</f>
        <v>1.6032339999999992</v>
      </c>
      <c r="I968" s="2">
        <f>'Moving Avg'!H968</f>
        <v>2.1766269999999994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83.5</v>
      </c>
      <c r="Q968" s="8">
        <f t="shared" si="154"/>
        <v>37.024999999999999</v>
      </c>
      <c r="R968" s="8">
        <f t="shared" si="155"/>
        <v>34.875</v>
      </c>
      <c r="S968" s="8">
        <f t="shared" si="156"/>
        <v>48.075000000000003</v>
      </c>
      <c r="T968" s="8">
        <f t="shared" si="157"/>
        <v>38.375</v>
      </c>
      <c r="U968" s="7">
        <f t="shared" si="158"/>
        <v>39.991666666666667</v>
      </c>
      <c r="V968" s="7">
        <f t="shared" si="159"/>
        <v>39.587500000000006</v>
      </c>
    </row>
    <row r="969" spans="1:22" ht="13.5" x14ac:dyDescent="0.25">
      <c r="A969" s="3">
        <f>RSI!A969</f>
        <v>43721</v>
      </c>
      <c r="B969" s="2">
        <f>RSI!B969</f>
        <v>1.5649</v>
      </c>
      <c r="C969" s="2">
        <f>RSI!I969</f>
        <v>47.277601502763133</v>
      </c>
      <c r="D969" s="2">
        <f>MACD!E969</f>
        <v>3.7185769705261329E-3</v>
      </c>
      <c r="E969" s="2">
        <f>MACD!F969</f>
        <v>1.7208418366572342E-3</v>
      </c>
      <c r="F969" s="2">
        <f>'Moving Avg'!D969</f>
        <v>1.5827800000000001</v>
      </c>
      <c r="G969" s="2">
        <f>'Moving Avg'!F969</f>
        <v>1.5579100000000006</v>
      </c>
      <c r="H969" s="2">
        <f>'Moving Avg'!G969</f>
        <v>1.5978679999999992</v>
      </c>
      <c r="I969" s="2">
        <f>'Moving Avg'!H969</f>
        <v>2.1673774999999997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  <c r="M969" s="7">
        <f t="shared" si="150"/>
        <v>25</v>
      </c>
      <c r="N969" s="7">
        <f t="shared" si="151"/>
        <v>0</v>
      </c>
      <c r="O969" s="7">
        <f t="shared" si="152"/>
        <v>0</v>
      </c>
      <c r="P969" s="7">
        <f t="shared" si="153"/>
        <v>83.5</v>
      </c>
      <c r="Q969" s="8">
        <f t="shared" si="154"/>
        <v>21.274999999999999</v>
      </c>
      <c r="R969" s="8">
        <f t="shared" si="155"/>
        <v>25.875</v>
      </c>
      <c r="S969" s="8">
        <f t="shared" si="156"/>
        <v>41.325000000000003</v>
      </c>
      <c r="T969" s="8">
        <f t="shared" si="157"/>
        <v>27.125</v>
      </c>
      <c r="U969" s="7">
        <f t="shared" si="158"/>
        <v>29.491666666666664</v>
      </c>
      <c r="V969" s="7">
        <f t="shared" si="159"/>
        <v>28.9</v>
      </c>
    </row>
    <row r="970" spans="1:22" ht="13.5" x14ac:dyDescent="0.25">
      <c r="A970" s="3">
        <f>RSI!A970</f>
        <v>43724</v>
      </c>
      <c r="B970" s="2">
        <f>RSI!B970</f>
        <v>1.5649</v>
      </c>
      <c r="C970" s="2">
        <f>RSI!I970</f>
        <v>47.277601502763133</v>
      </c>
      <c r="D970" s="2">
        <f>MACD!E970</f>
        <v>1.6342432556391007E-3</v>
      </c>
      <c r="E970" s="2">
        <f>MACD!F970</f>
        <v>1.7035221204536077E-3</v>
      </c>
      <c r="F970" s="2">
        <f>'Moving Avg'!D970</f>
        <v>1.5827799999999999</v>
      </c>
      <c r="G970" s="2">
        <f>'Moving Avg'!F970</f>
        <v>1.5593050000000006</v>
      </c>
      <c r="H970" s="2">
        <f>'Moving Avg'!G970</f>
        <v>1.5922799999999993</v>
      </c>
      <c r="I970" s="2">
        <f>'Moving Avg'!H970</f>
        <v>2.1587144999999999</v>
      </c>
      <c r="J970" s="5" t="str">
        <f>OBV!F970</f>
        <v>BULLISH</v>
      </c>
      <c r="K970" s="5" t="str">
        <f>OBV!G970</f>
        <v>NEUTRAL</v>
      </c>
      <c r="L970" s="5" t="str">
        <f>OBV!H970</f>
        <v>NEUTRAL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49.5</v>
      </c>
      <c r="Q970" s="8">
        <f t="shared" si="154"/>
        <v>31.925000000000001</v>
      </c>
      <c r="R970" s="8">
        <f t="shared" si="155"/>
        <v>26.375</v>
      </c>
      <c r="S970" s="8">
        <f t="shared" si="156"/>
        <v>32.775000000000006</v>
      </c>
      <c r="T970" s="8">
        <f t="shared" si="157"/>
        <v>29.875</v>
      </c>
      <c r="U970" s="7">
        <f t="shared" si="158"/>
        <v>30.358333333333334</v>
      </c>
      <c r="V970" s="7">
        <f t="shared" si="159"/>
        <v>30.237500000000001</v>
      </c>
    </row>
    <row r="971" spans="1:22" ht="13.5" x14ac:dyDescent="0.25">
      <c r="A971" s="3">
        <f>RSI!A971</f>
        <v>43725</v>
      </c>
      <c r="B971" s="2">
        <f>RSI!B971</f>
        <v>1.5649</v>
      </c>
      <c r="C971" s="2">
        <f>RSI!I971</f>
        <v>47.277601502763133</v>
      </c>
      <c r="D971" s="2">
        <f>MACD!E971</f>
        <v>-1.7405589422203604E-5</v>
      </c>
      <c r="E971" s="2">
        <f>MACD!F971</f>
        <v>1.3593365784784455E-3</v>
      </c>
      <c r="F971" s="2">
        <f>'Moving Avg'!D971</f>
        <v>1.5738399999999999</v>
      </c>
      <c r="G971" s="2">
        <f>'Moving Avg'!F971</f>
        <v>1.5629400000000007</v>
      </c>
      <c r="H971" s="2">
        <f>'Moving Avg'!G971</f>
        <v>1.5876979999999994</v>
      </c>
      <c r="I971" s="2">
        <f>'Moving Avg'!H971</f>
        <v>2.1498279999999999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16.5</v>
      </c>
      <c r="Q971" s="8">
        <f t="shared" si="154"/>
        <v>26.975000000000001</v>
      </c>
      <c r="R971" s="8">
        <f t="shared" si="155"/>
        <v>18.125</v>
      </c>
      <c r="S971" s="8">
        <f t="shared" si="156"/>
        <v>17.925000000000001</v>
      </c>
      <c r="T971" s="8">
        <f t="shared" si="157"/>
        <v>21.625</v>
      </c>
      <c r="U971" s="7">
        <f t="shared" si="158"/>
        <v>21.008333333333336</v>
      </c>
      <c r="V971" s="7">
        <f t="shared" si="159"/>
        <v>21.162500000000001</v>
      </c>
    </row>
    <row r="972" spans="1:22" ht="13.5" x14ac:dyDescent="0.25">
      <c r="A972" s="3">
        <f>RSI!A972</f>
        <v>43726</v>
      </c>
      <c r="B972" s="2">
        <f>RSI!B972</f>
        <v>1.5649</v>
      </c>
      <c r="C972" s="2">
        <f>RSI!I972</f>
        <v>47.277601502763133</v>
      </c>
      <c r="D972" s="2">
        <f>MACD!E972</f>
        <v>-1.1634311031115008E-2</v>
      </c>
      <c r="E972" s="2">
        <f>MACD!F972</f>
        <v>-1.2393929434402452E-3</v>
      </c>
      <c r="F972" s="2">
        <f>'Moving Avg'!D972</f>
        <v>1.5649</v>
      </c>
      <c r="G972" s="2">
        <f>'Moving Avg'!F972</f>
        <v>1.5665750000000007</v>
      </c>
      <c r="H972" s="2">
        <f>'Moving Avg'!G972</f>
        <v>1.583337999999999</v>
      </c>
      <c r="I972" s="2">
        <f>'Moving Avg'!H972</f>
        <v>2.1409134999999999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25</v>
      </c>
      <c r="N972" s="7">
        <f t="shared" si="151"/>
        <v>45</v>
      </c>
      <c r="O972" s="7">
        <f t="shared" si="152"/>
        <v>0</v>
      </c>
      <c r="P972" s="7">
        <f t="shared" si="153"/>
        <v>16.5</v>
      </c>
      <c r="Q972" s="8">
        <f t="shared" si="154"/>
        <v>26.975000000000001</v>
      </c>
      <c r="R972" s="8">
        <f t="shared" si="155"/>
        <v>18.125</v>
      </c>
      <c r="S972" s="8">
        <f t="shared" si="156"/>
        <v>17.925000000000001</v>
      </c>
      <c r="T972" s="8">
        <f t="shared" si="157"/>
        <v>21.625</v>
      </c>
      <c r="U972" s="7">
        <f t="shared" si="158"/>
        <v>21.008333333333336</v>
      </c>
      <c r="V972" s="7">
        <f t="shared" si="159"/>
        <v>21.162500000000001</v>
      </c>
    </row>
    <row r="973" spans="1:22" ht="13.5" x14ac:dyDescent="0.25">
      <c r="A973" s="3">
        <f>RSI!A973</f>
        <v>43727</v>
      </c>
      <c r="B973" s="2">
        <f>RSI!B973</f>
        <v>1.5649</v>
      </c>
      <c r="C973" s="2">
        <f>RSI!I973</f>
        <v>47.277601502763133</v>
      </c>
      <c r="D973" s="2">
        <f>MACD!E973</f>
        <v>-1.8783347362570924E-2</v>
      </c>
      <c r="E973" s="2">
        <f>MACD!F973</f>
        <v>-4.7481838272663808E-3</v>
      </c>
      <c r="F973" s="2">
        <f>'Moving Avg'!D973</f>
        <v>1.5649</v>
      </c>
      <c r="G973" s="2">
        <f>'Moving Avg'!F973</f>
        <v>1.5679700000000005</v>
      </c>
      <c r="H973" s="2">
        <f>'Moving Avg'!G973</f>
        <v>1.580989999999999</v>
      </c>
      <c r="I973" s="2">
        <f>'Moving Avg'!H973</f>
        <v>2.1322229999999998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  <c r="M973" s="7">
        <f t="shared" si="150"/>
        <v>25</v>
      </c>
      <c r="N973" s="7">
        <f t="shared" si="151"/>
        <v>45</v>
      </c>
      <c r="O973" s="7">
        <f t="shared" si="152"/>
        <v>0</v>
      </c>
      <c r="P973" s="7">
        <f t="shared" si="153"/>
        <v>33</v>
      </c>
      <c r="Q973" s="8">
        <f t="shared" si="154"/>
        <v>29.45</v>
      </c>
      <c r="R973" s="8">
        <f t="shared" si="155"/>
        <v>22.25</v>
      </c>
      <c r="S973" s="8">
        <f t="shared" si="156"/>
        <v>25.35</v>
      </c>
      <c r="T973" s="8">
        <f t="shared" si="157"/>
        <v>25.75</v>
      </c>
      <c r="U973" s="7">
        <f t="shared" si="158"/>
        <v>25.683333333333337</v>
      </c>
      <c r="V973" s="7">
        <f t="shared" si="159"/>
        <v>25.700000000000003</v>
      </c>
    </row>
    <row r="974" spans="1:22" ht="13.5" x14ac:dyDescent="0.25">
      <c r="A974" s="3">
        <f>RSI!A974</f>
        <v>43728</v>
      </c>
      <c r="B974" s="2">
        <f>RSI!B974</f>
        <v>1.5649</v>
      </c>
      <c r="C974" s="2">
        <f>RSI!I974</f>
        <v>47.277601502763133</v>
      </c>
      <c r="D974" s="2">
        <f>MACD!E974</f>
        <v>-2.4743608336075473E-2</v>
      </c>
      <c r="E974" s="2">
        <f>MACD!F974</f>
        <v>-8.7472687290281997E-3</v>
      </c>
      <c r="F974" s="2">
        <f>'Moving Avg'!D974</f>
        <v>1.5649</v>
      </c>
      <c r="G974" s="2">
        <f>'Moving Avg'!F974</f>
        <v>1.5657350000000005</v>
      </c>
      <c r="H974" s="2">
        <f>'Moving Avg'!G974</f>
        <v>1.5786419999999992</v>
      </c>
      <c r="I974" s="2">
        <f>'Moving Avg'!H974</f>
        <v>2.1235045000000001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  <c r="M974" s="7">
        <f t="shared" si="150"/>
        <v>25</v>
      </c>
      <c r="N974" s="7">
        <f t="shared" si="151"/>
        <v>45</v>
      </c>
      <c r="O974" s="7">
        <f t="shared" si="152"/>
        <v>0</v>
      </c>
      <c r="P974" s="7">
        <f t="shared" si="153"/>
        <v>33</v>
      </c>
      <c r="Q974" s="8">
        <f t="shared" si="154"/>
        <v>29.45</v>
      </c>
      <c r="R974" s="8">
        <f t="shared" si="155"/>
        <v>22.25</v>
      </c>
      <c r="S974" s="8">
        <f t="shared" si="156"/>
        <v>25.35</v>
      </c>
      <c r="T974" s="8">
        <f t="shared" si="157"/>
        <v>25.75</v>
      </c>
      <c r="U974" s="7">
        <f t="shared" si="158"/>
        <v>25.683333333333337</v>
      </c>
      <c r="V974" s="7">
        <f t="shared" si="159"/>
        <v>25.700000000000003</v>
      </c>
    </row>
    <row r="975" spans="1:22" ht="13.5" x14ac:dyDescent="0.25">
      <c r="A975" s="3">
        <f>RSI!A975</f>
        <v>43731</v>
      </c>
      <c r="B975" s="2">
        <f>RSI!B975</f>
        <v>1.5649</v>
      </c>
      <c r="C975" s="2">
        <f>RSI!I975</f>
        <v>47.277601502763133</v>
      </c>
      <c r="D975" s="2">
        <f>MACD!E975</f>
        <v>-2.1966107864193729E-2</v>
      </c>
      <c r="E975" s="2">
        <f>MACD!F975</f>
        <v>-1.1391036556061307E-2</v>
      </c>
      <c r="F975" s="2">
        <f>'Moving Avg'!D975</f>
        <v>1.5649</v>
      </c>
      <c r="G975" s="2">
        <f>'Moving Avg'!F975</f>
        <v>1.5654550000000005</v>
      </c>
      <c r="H975" s="2">
        <f>'Moving Avg'!G975</f>
        <v>1.577747999999999</v>
      </c>
      <c r="I975" s="2">
        <f>'Moving Avg'!H975</f>
        <v>2.1152610000000003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25</v>
      </c>
      <c r="N975" s="7">
        <f t="shared" si="151"/>
        <v>45</v>
      </c>
      <c r="O975" s="7">
        <f t="shared" si="152"/>
        <v>0</v>
      </c>
      <c r="P975" s="7">
        <f t="shared" si="153"/>
        <v>33</v>
      </c>
      <c r="Q975" s="8">
        <f t="shared" si="154"/>
        <v>29.45</v>
      </c>
      <c r="R975" s="8">
        <f t="shared" si="155"/>
        <v>22.25</v>
      </c>
      <c r="S975" s="8">
        <f t="shared" si="156"/>
        <v>25.35</v>
      </c>
      <c r="T975" s="8">
        <f t="shared" si="157"/>
        <v>25.75</v>
      </c>
      <c r="U975" s="7">
        <f t="shared" si="158"/>
        <v>25.683333333333337</v>
      </c>
      <c r="V975" s="7">
        <f t="shared" si="159"/>
        <v>25.700000000000003</v>
      </c>
    </row>
    <row r="976" spans="1:22" ht="13.5" x14ac:dyDescent="0.25">
      <c r="A976" s="3">
        <f>RSI!A976</f>
        <v>43732</v>
      </c>
      <c r="B976" s="2">
        <f>RSI!B976</f>
        <v>1.5202</v>
      </c>
      <c r="C976" s="2">
        <f>RSI!I976</f>
        <v>39.96313913347884</v>
      </c>
      <c r="D976" s="2">
        <f>MACD!E976</f>
        <v>-9.3516433023010936E-3</v>
      </c>
      <c r="E976" s="2">
        <f>MACD!F976</f>
        <v>-1.0983157905309264E-2</v>
      </c>
      <c r="F976" s="2">
        <f>'Moving Avg'!D976</f>
        <v>1.55596</v>
      </c>
      <c r="G976" s="2">
        <f>'Moving Avg'!F976</f>
        <v>1.5632200000000005</v>
      </c>
      <c r="H976" s="2">
        <f>'Moving Avg'!G976</f>
        <v>1.5773019999999991</v>
      </c>
      <c r="I976" s="2">
        <f>'Moving Avg'!H976</f>
        <v>2.1074925000000002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25</v>
      </c>
      <c r="N976" s="7">
        <f t="shared" si="151"/>
        <v>0</v>
      </c>
      <c r="O976" s="7">
        <f t="shared" si="152"/>
        <v>0</v>
      </c>
      <c r="P976" s="7">
        <f t="shared" si="153"/>
        <v>33</v>
      </c>
      <c r="Q976" s="8">
        <f t="shared" si="154"/>
        <v>13.7</v>
      </c>
      <c r="R976" s="8">
        <f t="shared" si="155"/>
        <v>13.25</v>
      </c>
      <c r="S976" s="8">
        <f t="shared" si="156"/>
        <v>18.600000000000001</v>
      </c>
      <c r="T976" s="8">
        <f t="shared" si="157"/>
        <v>14.5</v>
      </c>
      <c r="U976" s="7">
        <f t="shared" si="158"/>
        <v>15.183333333333332</v>
      </c>
      <c r="V976" s="7">
        <f t="shared" si="159"/>
        <v>15.012499999999999</v>
      </c>
    </row>
    <row r="977" spans="1:22" ht="13.5" x14ac:dyDescent="0.25">
      <c r="A977" s="3">
        <f>RSI!A977</f>
        <v>43733</v>
      </c>
      <c r="B977" s="2">
        <f>RSI!B977</f>
        <v>1.5145999999999999</v>
      </c>
      <c r="C977" s="2">
        <f>RSI!I977</f>
        <v>39.146030329745059</v>
      </c>
      <c r="D977" s="2">
        <f>MACD!E977</f>
        <v>2.0716738707180493E-3</v>
      </c>
      <c r="E977" s="2">
        <f>MACD!F977</f>
        <v>-8.3721915501038021E-3</v>
      </c>
      <c r="F977" s="2">
        <f>'Moving Avg'!D977</f>
        <v>1.5459000000000001</v>
      </c>
      <c r="G977" s="2">
        <f>'Moving Avg'!F977</f>
        <v>1.5607050000000007</v>
      </c>
      <c r="H977" s="2">
        <f>'Moving Avg'!G977</f>
        <v>1.5767439999999993</v>
      </c>
      <c r="I977" s="2">
        <f>'Moving Avg'!H977</f>
        <v>2.1003665000000002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11.225</v>
      </c>
      <c r="R977" s="8">
        <f t="shared" si="155"/>
        <v>9.125</v>
      </c>
      <c r="S977" s="8">
        <f t="shared" si="156"/>
        <v>11.175000000000001</v>
      </c>
      <c r="T977" s="8">
        <f t="shared" si="157"/>
        <v>10.375</v>
      </c>
      <c r="U977" s="7">
        <f t="shared" si="158"/>
        <v>10.508333333333335</v>
      </c>
      <c r="V977" s="7">
        <f t="shared" si="159"/>
        <v>10.475000000000001</v>
      </c>
    </row>
    <row r="978" spans="1:22" ht="13.5" x14ac:dyDescent="0.25">
      <c r="A978" s="3">
        <f>RSI!A978</f>
        <v>43734</v>
      </c>
      <c r="B978" s="2">
        <f>RSI!B978</f>
        <v>1.5592999999999999</v>
      </c>
      <c r="C978" s="2">
        <f>RSI!I978</f>
        <v>48.242943396161834</v>
      </c>
      <c r="D978" s="2">
        <f>MACD!E978</f>
        <v>1.8925443182888912E-3</v>
      </c>
      <c r="E978" s="2">
        <f>MACD!F978</f>
        <v>-6.3192443764252633E-3</v>
      </c>
      <c r="F978" s="2">
        <f>'Moving Avg'!D978</f>
        <v>1.54478</v>
      </c>
      <c r="G978" s="2">
        <f>'Moving Avg'!F978</f>
        <v>1.5581900000000004</v>
      </c>
      <c r="H978" s="2">
        <f>'Moving Avg'!G978</f>
        <v>1.5779739999999995</v>
      </c>
      <c r="I978" s="2">
        <f>'Moving Avg'!H978</f>
        <v>2.0943025000000004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11.225</v>
      </c>
      <c r="R978" s="8">
        <f t="shared" si="155"/>
        <v>9.125</v>
      </c>
      <c r="S978" s="8">
        <f t="shared" si="156"/>
        <v>11.175000000000001</v>
      </c>
      <c r="T978" s="8">
        <f t="shared" si="157"/>
        <v>10.375</v>
      </c>
      <c r="U978" s="7">
        <f t="shared" si="158"/>
        <v>10.508333333333335</v>
      </c>
      <c r="V978" s="7">
        <f t="shared" si="159"/>
        <v>10.475000000000001</v>
      </c>
    </row>
    <row r="979" spans="1:22" ht="13.5" x14ac:dyDescent="0.25">
      <c r="A979" s="3">
        <f>RSI!A979</f>
        <v>43735</v>
      </c>
      <c r="B979" s="2">
        <f>RSI!B979</f>
        <v>1.5369999999999999</v>
      </c>
      <c r="C979" s="2">
        <f>RSI!I979</f>
        <v>44.656439955020588</v>
      </c>
      <c r="D979" s="2">
        <f>MACD!E979</f>
        <v>3.4463027109064015E-3</v>
      </c>
      <c r="E979" s="2">
        <f>MACD!F979</f>
        <v>-4.3661349589589303E-3</v>
      </c>
      <c r="F979" s="2">
        <f>'Moving Avg'!D979</f>
        <v>1.5391999999999997</v>
      </c>
      <c r="G979" s="2">
        <f>'Moving Avg'!F979</f>
        <v>1.5545600000000004</v>
      </c>
      <c r="H979" s="2">
        <f>'Moving Avg'!G979</f>
        <v>1.5776399999999997</v>
      </c>
      <c r="I979" s="2">
        <f>'Moving Avg'!H979</f>
        <v>2.0880430000000003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11.225</v>
      </c>
      <c r="R979" s="8">
        <f t="shared" si="155"/>
        <v>9.125</v>
      </c>
      <c r="S979" s="8">
        <f t="shared" si="156"/>
        <v>11.175000000000001</v>
      </c>
      <c r="T979" s="8">
        <f t="shared" si="157"/>
        <v>10.375</v>
      </c>
      <c r="U979" s="7">
        <f t="shared" si="158"/>
        <v>10.508333333333335</v>
      </c>
      <c r="V979" s="7">
        <f t="shared" si="159"/>
        <v>10.475000000000001</v>
      </c>
    </row>
    <row r="980" spans="1:22" ht="13.5" x14ac:dyDescent="0.25">
      <c r="A980" s="3">
        <f>RSI!A980</f>
        <v>43738</v>
      </c>
      <c r="B980" s="2">
        <f>RSI!B980</f>
        <v>1.5369999999999999</v>
      </c>
      <c r="C980" s="2">
        <f>RSI!I980</f>
        <v>44.656439955020581</v>
      </c>
      <c r="D980" s="2">
        <f>MACD!E980</f>
        <v>4.9423093978755439E-3</v>
      </c>
      <c r="E980" s="2">
        <f>MACD!F980</f>
        <v>-2.5044460875920356E-3</v>
      </c>
      <c r="F980" s="2">
        <f>'Moving Avg'!D980</f>
        <v>1.5336199999999998</v>
      </c>
      <c r="G980" s="2">
        <f>'Moving Avg'!F980</f>
        <v>1.5531650000000004</v>
      </c>
      <c r="H980" s="2">
        <f>'Moving Avg'!G980</f>
        <v>1.5773060000000001</v>
      </c>
      <c r="I980" s="2">
        <f>'Moving Avg'!H980</f>
        <v>2.0809455000000003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11.225</v>
      </c>
      <c r="R980" s="8">
        <f t="shared" si="155"/>
        <v>9.125</v>
      </c>
      <c r="S980" s="8">
        <f t="shared" si="156"/>
        <v>11.175000000000001</v>
      </c>
      <c r="T980" s="8">
        <f t="shared" si="157"/>
        <v>10.375</v>
      </c>
      <c r="U980" s="7">
        <f t="shared" si="158"/>
        <v>10.508333333333335</v>
      </c>
      <c r="V980" s="7">
        <f t="shared" si="159"/>
        <v>10.475000000000001</v>
      </c>
    </row>
    <row r="981" spans="1:22" ht="13.5" x14ac:dyDescent="0.25">
      <c r="A981" s="3">
        <f>RSI!A981</f>
        <v>43739</v>
      </c>
      <c r="B981" s="2">
        <f>RSI!B981</f>
        <v>1.5089999999999999</v>
      </c>
      <c r="C981" s="2">
        <f>RSI!I981</f>
        <v>40.294263657418725</v>
      </c>
      <c r="D981" s="2">
        <f>MACD!E981</f>
        <v>8.4500945868357658E-3</v>
      </c>
      <c r="E981" s="2">
        <f>MACD!F981</f>
        <v>-3.1353795270647536E-4</v>
      </c>
      <c r="F981" s="2">
        <f>'Moving Avg'!D981</f>
        <v>1.53138</v>
      </c>
      <c r="G981" s="2">
        <f>'Moving Avg'!F981</f>
        <v>1.5503700000000002</v>
      </c>
      <c r="H981" s="2">
        <f>'Moving Avg'!G981</f>
        <v>1.577752</v>
      </c>
      <c r="I981" s="2">
        <f>'Moving Avg'!H981</f>
        <v>2.073121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11.225</v>
      </c>
      <c r="R981" s="8">
        <f t="shared" si="155"/>
        <v>9.125</v>
      </c>
      <c r="S981" s="8">
        <f t="shared" si="156"/>
        <v>11.175000000000001</v>
      </c>
      <c r="T981" s="8">
        <f t="shared" si="157"/>
        <v>10.375</v>
      </c>
      <c r="U981" s="7">
        <f t="shared" si="158"/>
        <v>10.508333333333335</v>
      </c>
      <c r="V981" s="7">
        <f t="shared" si="159"/>
        <v>10.475000000000001</v>
      </c>
    </row>
    <row r="982" spans="1:22" ht="13.5" x14ac:dyDescent="0.25">
      <c r="A982" s="3">
        <f>RSI!A982</f>
        <v>43740</v>
      </c>
      <c r="B982" s="2">
        <f>RSI!B982</f>
        <v>1.5089999999999999</v>
      </c>
      <c r="C982" s="2">
        <f>RSI!I982</f>
        <v>40.294263657418725</v>
      </c>
      <c r="D982" s="2">
        <f>MACD!E982</f>
        <v>1.1739098998849284E-2</v>
      </c>
      <c r="E982" s="2">
        <f>MACD!F982</f>
        <v>2.0969894376046769E-3</v>
      </c>
      <c r="F982" s="2">
        <f>'Moving Avg'!D982</f>
        <v>1.5302600000000002</v>
      </c>
      <c r="G982" s="2">
        <f>'Moving Avg'!F982</f>
        <v>1.5509300000000001</v>
      </c>
      <c r="H982" s="2">
        <f>'Moving Avg'!G982</f>
        <v>1.5789820000000003</v>
      </c>
      <c r="I982" s="2">
        <f>'Moving Avg'!H982</f>
        <v>2.0658275000000001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16.5</v>
      </c>
      <c r="Q982" s="8">
        <f t="shared" si="154"/>
        <v>11.225</v>
      </c>
      <c r="R982" s="8">
        <f t="shared" si="155"/>
        <v>9.125</v>
      </c>
      <c r="S982" s="8">
        <f t="shared" si="156"/>
        <v>11.175000000000001</v>
      </c>
      <c r="T982" s="8">
        <f t="shared" si="157"/>
        <v>10.375</v>
      </c>
      <c r="U982" s="7">
        <f t="shared" si="158"/>
        <v>10.508333333333335</v>
      </c>
      <c r="V982" s="7">
        <f t="shared" si="159"/>
        <v>10.475000000000001</v>
      </c>
    </row>
    <row r="983" spans="1:22" ht="13.5" x14ac:dyDescent="0.25">
      <c r="A983" s="3">
        <f>RSI!A983</f>
        <v>43741</v>
      </c>
      <c r="B983" s="2">
        <f>RSI!B983</f>
        <v>1.4811000000000001</v>
      </c>
      <c r="C983" s="2">
        <f>RSI!I983</f>
        <v>36.207046149290832</v>
      </c>
      <c r="D983" s="2">
        <f>MACD!E983</f>
        <v>1.6885879105140722E-2</v>
      </c>
      <c r="E983" s="2">
        <f>MACD!F983</f>
        <v>5.054767371111886E-3</v>
      </c>
      <c r="F983" s="2">
        <f>'Moving Avg'!D983</f>
        <v>1.5146200000000001</v>
      </c>
      <c r="G983" s="2">
        <f>'Moving Avg'!F983</f>
        <v>1.549255</v>
      </c>
      <c r="H983" s="2">
        <f>'Moving Avg'!G983</f>
        <v>1.5780880000000004</v>
      </c>
      <c r="I983" s="2">
        <f>'Moving Avg'!H983</f>
        <v>2.0584505000000006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16.5</v>
      </c>
      <c r="Q983" s="8">
        <f t="shared" si="154"/>
        <v>11.225</v>
      </c>
      <c r="R983" s="8">
        <f t="shared" si="155"/>
        <v>9.125</v>
      </c>
      <c r="S983" s="8">
        <f t="shared" si="156"/>
        <v>11.175000000000001</v>
      </c>
      <c r="T983" s="8">
        <f t="shared" si="157"/>
        <v>10.375</v>
      </c>
      <c r="U983" s="7">
        <f t="shared" si="158"/>
        <v>10.508333333333335</v>
      </c>
      <c r="V983" s="7">
        <f t="shared" si="159"/>
        <v>10.475000000000001</v>
      </c>
    </row>
    <row r="984" spans="1:22" ht="13.5" x14ac:dyDescent="0.25">
      <c r="A984" s="3">
        <f>RSI!A984</f>
        <v>43742</v>
      </c>
      <c r="B984" s="2">
        <f>RSI!B984</f>
        <v>1.5592999999999999</v>
      </c>
      <c r="C984" s="2">
        <f>RSI!I984</f>
        <v>51.16053832266882</v>
      </c>
      <c r="D984" s="2">
        <f>MACD!E984</f>
        <v>1.5888218172974478E-2</v>
      </c>
      <c r="E984" s="2">
        <f>MACD!F984</f>
        <v>7.2214575314844048E-3</v>
      </c>
      <c r="F984" s="2">
        <f>'Moving Avg'!D984</f>
        <v>1.51908</v>
      </c>
      <c r="G984" s="2">
        <f>'Moving Avg'!F984</f>
        <v>1.55149</v>
      </c>
      <c r="H984" s="2">
        <f>'Moving Avg'!G984</f>
        <v>1.5784240000000005</v>
      </c>
      <c r="I984" s="2">
        <f>'Moving Avg'!H984</f>
        <v>2.0514925000000006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16.5</v>
      </c>
      <c r="Q984" s="8">
        <f t="shared" si="154"/>
        <v>11.225</v>
      </c>
      <c r="R984" s="8">
        <f t="shared" si="155"/>
        <v>9.125</v>
      </c>
      <c r="S984" s="8">
        <f t="shared" si="156"/>
        <v>11.175000000000001</v>
      </c>
      <c r="T984" s="8">
        <f t="shared" si="157"/>
        <v>10.375</v>
      </c>
      <c r="U984" s="7">
        <f t="shared" si="158"/>
        <v>10.508333333333335</v>
      </c>
      <c r="V984" s="7">
        <f t="shared" si="159"/>
        <v>10.475000000000001</v>
      </c>
    </row>
    <row r="985" spans="1:22" ht="13.5" x14ac:dyDescent="0.25">
      <c r="A985" s="3">
        <f>RSI!A985</f>
        <v>43745</v>
      </c>
      <c r="B985" s="2">
        <f>RSI!B985</f>
        <v>1.5649</v>
      </c>
      <c r="C985" s="2">
        <f>RSI!I985</f>
        <v>52.027751655597555</v>
      </c>
      <c r="D985" s="2">
        <f>MACD!E985</f>
        <v>1.4574515526143417E-2</v>
      </c>
      <c r="E985" s="2">
        <f>MACD!F985</f>
        <v>8.6920691304162075E-3</v>
      </c>
      <c r="F985" s="2">
        <f>'Moving Avg'!D985</f>
        <v>1.5246600000000001</v>
      </c>
      <c r="G985" s="2">
        <f>'Moving Avg'!F985</f>
        <v>1.55149</v>
      </c>
      <c r="H985" s="2">
        <f>'Moving Avg'!G985</f>
        <v>1.5792060000000003</v>
      </c>
      <c r="I985" s="2">
        <f>'Moving Avg'!H985</f>
        <v>2.0445345000000006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16.5</v>
      </c>
      <c r="Q985" s="8">
        <f t="shared" si="154"/>
        <v>11.225</v>
      </c>
      <c r="R985" s="8">
        <f t="shared" si="155"/>
        <v>9.125</v>
      </c>
      <c r="S985" s="8">
        <f t="shared" si="156"/>
        <v>11.175000000000001</v>
      </c>
      <c r="T985" s="8">
        <f t="shared" si="157"/>
        <v>10.375</v>
      </c>
      <c r="U985" s="7">
        <f t="shared" si="158"/>
        <v>10.508333333333335</v>
      </c>
      <c r="V985" s="7">
        <f t="shared" si="159"/>
        <v>10.475000000000001</v>
      </c>
    </row>
    <row r="986" spans="1:22" ht="13.5" x14ac:dyDescent="0.25">
      <c r="A986" s="3">
        <f>RSI!A986</f>
        <v>43746</v>
      </c>
      <c r="B986" s="2">
        <f>RSI!B986</f>
        <v>1.5649</v>
      </c>
      <c r="C986" s="2">
        <f>RSI!I986</f>
        <v>52.027751655597569</v>
      </c>
      <c r="D986" s="2">
        <f>MACD!E986</f>
        <v>6.5022468937130373E-3</v>
      </c>
      <c r="E986" s="2">
        <f>MACD!F986</f>
        <v>8.2541046830755735E-3</v>
      </c>
      <c r="F986" s="2">
        <f>'Moving Avg'!D986</f>
        <v>1.5358399999999999</v>
      </c>
      <c r="G986" s="2">
        <f>'Moving Avg'!F986</f>
        <v>1.549255</v>
      </c>
      <c r="H986" s="2">
        <f>'Moving Avg'!G986</f>
        <v>1.58066</v>
      </c>
      <c r="I986" s="2">
        <f>'Moving Avg'!H986</f>
        <v>2.0378280000000011</v>
      </c>
      <c r="J986" s="5" t="str">
        <f>OBV!F986</f>
        <v>BEARISH</v>
      </c>
      <c r="K986" s="5" t="str">
        <f>OBV!G986</f>
        <v>NEUTRAL</v>
      </c>
      <c r="L986" s="5" t="str">
        <f>OBV!H986</f>
        <v>BEARISH DIVERGENCE</v>
      </c>
      <c r="M986" s="7">
        <f t="shared" si="150"/>
        <v>25</v>
      </c>
      <c r="N986" s="7">
        <f t="shared" si="151"/>
        <v>45</v>
      </c>
      <c r="O986" s="7">
        <f t="shared" si="152"/>
        <v>0</v>
      </c>
      <c r="P986" s="7">
        <f t="shared" si="153"/>
        <v>16.5</v>
      </c>
      <c r="Q986" s="8">
        <f t="shared" si="154"/>
        <v>26.975000000000001</v>
      </c>
      <c r="R986" s="8">
        <f t="shared" si="155"/>
        <v>18.125</v>
      </c>
      <c r="S986" s="8">
        <f t="shared" si="156"/>
        <v>17.925000000000001</v>
      </c>
      <c r="T986" s="8">
        <f t="shared" si="157"/>
        <v>21.625</v>
      </c>
      <c r="U986" s="7">
        <f t="shared" si="158"/>
        <v>21.008333333333336</v>
      </c>
      <c r="V986" s="7">
        <f t="shared" si="159"/>
        <v>21.162500000000001</v>
      </c>
    </row>
    <row r="987" spans="1:22" ht="13.5" x14ac:dyDescent="0.25">
      <c r="A987" s="3">
        <f>RSI!A987</f>
        <v>43747</v>
      </c>
      <c r="B987" s="2">
        <f>RSI!B987</f>
        <v>1.5649</v>
      </c>
      <c r="C987" s="2">
        <f>RSI!I987</f>
        <v>52.027751655597569</v>
      </c>
      <c r="D987" s="2">
        <f>MACD!E987</f>
        <v>-1.2672199481480462E-3</v>
      </c>
      <c r="E987" s="2">
        <f>MACD!F987</f>
        <v>6.3498397568308501E-3</v>
      </c>
      <c r="F987" s="2">
        <f>'Moving Avg'!D987</f>
        <v>1.5470199999999998</v>
      </c>
      <c r="G987" s="2">
        <f>'Moving Avg'!F987</f>
        <v>1.5470200000000003</v>
      </c>
      <c r="H987" s="2">
        <f>'Moving Avg'!G987</f>
        <v>1.581442</v>
      </c>
      <c r="I987" s="2">
        <f>'Moving Avg'!H987</f>
        <v>2.0317640000000008</v>
      </c>
      <c r="J987" s="5" t="str">
        <f>OBV!F987</f>
        <v>BEARISH</v>
      </c>
      <c r="K987" s="5" t="str">
        <f>OBV!G987</f>
        <v>NEUTRAL</v>
      </c>
      <c r="L987" s="5" t="str">
        <f>OBV!H987</f>
        <v>BEARISH DIVERGENCE</v>
      </c>
      <c r="M987" s="7">
        <f t="shared" si="150"/>
        <v>25</v>
      </c>
      <c r="N987" s="7">
        <f t="shared" si="151"/>
        <v>45</v>
      </c>
      <c r="O987" s="7">
        <f t="shared" si="152"/>
        <v>0</v>
      </c>
      <c r="P987" s="7">
        <f t="shared" si="153"/>
        <v>16.5</v>
      </c>
      <c r="Q987" s="8">
        <f t="shared" si="154"/>
        <v>26.975000000000001</v>
      </c>
      <c r="R987" s="8">
        <f t="shared" si="155"/>
        <v>18.125</v>
      </c>
      <c r="S987" s="8">
        <f t="shared" si="156"/>
        <v>17.925000000000001</v>
      </c>
      <c r="T987" s="8">
        <f t="shared" si="157"/>
        <v>21.625</v>
      </c>
      <c r="U987" s="7">
        <f t="shared" si="158"/>
        <v>21.008333333333336</v>
      </c>
      <c r="V987" s="7">
        <f t="shared" si="159"/>
        <v>21.162500000000001</v>
      </c>
    </row>
    <row r="988" spans="1:22" ht="13.5" x14ac:dyDescent="0.25">
      <c r="A988" s="3">
        <f>RSI!A988</f>
        <v>43748</v>
      </c>
      <c r="B988" s="2">
        <f>RSI!B988</f>
        <v>1.5649</v>
      </c>
      <c r="C988" s="2">
        <f>RSI!I988</f>
        <v>52.027751655597569</v>
      </c>
      <c r="D988" s="2">
        <f>MACD!E988</f>
        <v>-1.0362641125902794E-3</v>
      </c>
      <c r="E988" s="2">
        <f>MACD!F988</f>
        <v>4.8726189829466247E-3</v>
      </c>
      <c r="F988" s="2">
        <f>'Moving Avg'!D988</f>
        <v>1.5637799999999999</v>
      </c>
      <c r="G988" s="2">
        <f>'Moving Avg'!F988</f>
        <v>1.5470200000000003</v>
      </c>
      <c r="H988" s="2">
        <f>'Moving Avg'!G988</f>
        <v>1.5815539999999999</v>
      </c>
      <c r="I988" s="2">
        <f>'Moving Avg'!H988</f>
        <v>2.026091500000001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  <c r="M988" s="7">
        <f t="shared" si="150"/>
        <v>25</v>
      </c>
      <c r="N988" s="7">
        <f t="shared" si="151"/>
        <v>45</v>
      </c>
      <c r="O988" s="7">
        <f t="shared" si="152"/>
        <v>0</v>
      </c>
      <c r="P988" s="7">
        <f t="shared" si="153"/>
        <v>83.5</v>
      </c>
      <c r="Q988" s="8">
        <f t="shared" si="154"/>
        <v>37.024999999999999</v>
      </c>
      <c r="R988" s="8">
        <f t="shared" si="155"/>
        <v>34.875</v>
      </c>
      <c r="S988" s="8">
        <f t="shared" si="156"/>
        <v>48.075000000000003</v>
      </c>
      <c r="T988" s="8">
        <f t="shared" si="157"/>
        <v>38.375</v>
      </c>
      <c r="U988" s="7">
        <f t="shared" si="158"/>
        <v>39.991666666666667</v>
      </c>
      <c r="V988" s="7">
        <f t="shared" si="159"/>
        <v>39.587500000000006</v>
      </c>
    </row>
    <row r="989" spans="1:22" ht="13.5" x14ac:dyDescent="0.25">
      <c r="A989" s="3">
        <f>RSI!A989</f>
        <v>43749</v>
      </c>
      <c r="B989" s="2">
        <f>RSI!B989</f>
        <v>1.5649</v>
      </c>
      <c r="C989" s="2">
        <f>RSI!I989</f>
        <v>52.027751655597555</v>
      </c>
      <c r="D989" s="2">
        <f>MACD!E989</f>
        <v>-4.3380934253287595E-3</v>
      </c>
      <c r="E989" s="2">
        <f>MACD!F989</f>
        <v>3.030476501291548E-3</v>
      </c>
      <c r="F989" s="2">
        <f>'Moving Avg'!D989</f>
        <v>1.5649</v>
      </c>
      <c r="G989" s="2">
        <f>'Moving Avg'!F989</f>
        <v>1.5470200000000005</v>
      </c>
      <c r="H989" s="2">
        <f>'Moving Avg'!G989</f>
        <v>1.5799899999999996</v>
      </c>
      <c r="I989" s="2">
        <f>'Moving Avg'!H989</f>
        <v>2.0207820000000014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  <c r="M989" s="7">
        <f t="shared" si="150"/>
        <v>25</v>
      </c>
      <c r="N989" s="7">
        <f t="shared" si="151"/>
        <v>45</v>
      </c>
      <c r="O989" s="7">
        <f t="shared" si="152"/>
        <v>0</v>
      </c>
      <c r="P989" s="7">
        <f t="shared" si="153"/>
        <v>83.5</v>
      </c>
      <c r="Q989" s="8">
        <f t="shared" si="154"/>
        <v>37.024999999999999</v>
      </c>
      <c r="R989" s="8">
        <f t="shared" si="155"/>
        <v>34.875</v>
      </c>
      <c r="S989" s="8">
        <f t="shared" si="156"/>
        <v>48.075000000000003</v>
      </c>
      <c r="T989" s="8">
        <f t="shared" si="157"/>
        <v>38.375</v>
      </c>
      <c r="U989" s="7">
        <f t="shared" si="158"/>
        <v>39.991666666666667</v>
      </c>
      <c r="V989" s="7">
        <f t="shared" si="159"/>
        <v>39.587500000000006</v>
      </c>
    </row>
    <row r="990" spans="1:22" ht="13.5" x14ac:dyDescent="0.25">
      <c r="A990" s="3">
        <f>RSI!A990</f>
        <v>43752</v>
      </c>
      <c r="B990" s="2">
        <f>RSI!B990</f>
        <v>1.5649</v>
      </c>
      <c r="C990" s="2">
        <f>RSI!I990</f>
        <v>52.027751655597569</v>
      </c>
      <c r="D990" s="2">
        <f>MACD!E990</f>
        <v>-7.1935084888665735E-3</v>
      </c>
      <c r="E990" s="2">
        <f>MACD!F990</f>
        <v>9.8567950325992369E-4</v>
      </c>
      <c r="F990" s="2">
        <f>'Moving Avg'!D990</f>
        <v>1.5649</v>
      </c>
      <c r="G990" s="2">
        <f>'Moving Avg'!F990</f>
        <v>1.5470200000000005</v>
      </c>
      <c r="H990" s="2">
        <f>'Moving Avg'!G990</f>
        <v>1.5765239999999994</v>
      </c>
      <c r="I990" s="2">
        <f>'Moving Avg'!H990</f>
        <v>2.0160035000000009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  <c r="M990" s="7">
        <f t="shared" si="150"/>
        <v>25</v>
      </c>
      <c r="N990" s="7">
        <f t="shared" si="151"/>
        <v>45</v>
      </c>
      <c r="O990" s="7">
        <f t="shared" si="152"/>
        <v>0</v>
      </c>
      <c r="P990" s="7">
        <f t="shared" si="153"/>
        <v>33</v>
      </c>
      <c r="Q990" s="8">
        <f t="shared" si="154"/>
        <v>29.45</v>
      </c>
      <c r="R990" s="8">
        <f t="shared" si="155"/>
        <v>22.25</v>
      </c>
      <c r="S990" s="8">
        <f t="shared" si="156"/>
        <v>25.35</v>
      </c>
      <c r="T990" s="8">
        <f t="shared" si="157"/>
        <v>25.75</v>
      </c>
      <c r="U990" s="7">
        <f t="shared" si="158"/>
        <v>25.683333333333337</v>
      </c>
      <c r="V990" s="7">
        <f t="shared" si="159"/>
        <v>25.700000000000003</v>
      </c>
    </row>
    <row r="991" spans="1:22" ht="13.5" x14ac:dyDescent="0.25">
      <c r="A991" s="3">
        <f>RSI!A991</f>
        <v>43754</v>
      </c>
      <c r="B991" s="2">
        <f>RSI!B991</f>
        <v>1.5089999999999999</v>
      </c>
      <c r="C991" s="2">
        <f>RSI!I991</f>
        <v>40.758295207153807</v>
      </c>
      <c r="D991" s="2">
        <f>MACD!E991</f>
        <v>-9.8335800231044157E-3</v>
      </c>
      <c r="E991" s="2">
        <f>MACD!F991</f>
        <v>-1.1781724020129445E-3</v>
      </c>
      <c r="F991" s="2">
        <f>'Moving Avg'!D991</f>
        <v>1.5537199999999998</v>
      </c>
      <c r="G991" s="2">
        <f>'Moving Avg'!F991</f>
        <v>1.5442250000000004</v>
      </c>
      <c r="H991" s="2">
        <f>'Moving Avg'!G991</f>
        <v>1.5718299999999996</v>
      </c>
      <c r="I991" s="2">
        <f>'Moving Avg'!H991</f>
        <v>2.0110295000000011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45</v>
      </c>
      <c r="O991" s="7">
        <f t="shared" si="152"/>
        <v>0</v>
      </c>
      <c r="P991" s="7">
        <f t="shared" si="153"/>
        <v>16.5</v>
      </c>
      <c r="Q991" s="8">
        <f t="shared" si="154"/>
        <v>26.975000000000001</v>
      </c>
      <c r="R991" s="8">
        <f t="shared" si="155"/>
        <v>18.125</v>
      </c>
      <c r="S991" s="8">
        <f t="shared" si="156"/>
        <v>17.925000000000001</v>
      </c>
      <c r="T991" s="8">
        <f t="shared" si="157"/>
        <v>21.625</v>
      </c>
      <c r="U991" s="7">
        <f t="shared" si="158"/>
        <v>21.008333333333336</v>
      </c>
      <c r="V991" s="7">
        <f t="shared" si="159"/>
        <v>21.162500000000001</v>
      </c>
    </row>
    <row r="992" spans="1:22" ht="13.5" x14ac:dyDescent="0.25">
      <c r="A992" s="3">
        <f>RSI!A992</f>
        <v>43755</v>
      </c>
      <c r="B992" s="2">
        <f>RSI!B992</f>
        <v>1.5089999999999999</v>
      </c>
      <c r="C992" s="2">
        <f>RSI!I992</f>
        <v>40.758295207153807</v>
      </c>
      <c r="D992" s="2">
        <f>MACD!E992</f>
        <v>-1.1789948546816476E-2</v>
      </c>
      <c r="E992" s="2">
        <f>MACD!F992</f>
        <v>-3.3005276309736506E-3</v>
      </c>
      <c r="F992" s="2">
        <f>'Moving Avg'!D992</f>
        <v>1.54254</v>
      </c>
      <c r="G992" s="2">
        <f>'Moving Avg'!F992</f>
        <v>1.5414300000000005</v>
      </c>
      <c r="H992" s="2">
        <f>'Moving Avg'!G992</f>
        <v>1.5664639999999996</v>
      </c>
      <c r="I992" s="2">
        <f>'Moving Avg'!H992</f>
        <v>2.0066980000000014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25</v>
      </c>
      <c r="N992" s="7">
        <f t="shared" si="151"/>
        <v>45</v>
      </c>
      <c r="O992" s="7">
        <f t="shared" si="152"/>
        <v>0</v>
      </c>
      <c r="P992" s="7">
        <f t="shared" si="153"/>
        <v>16.5</v>
      </c>
      <c r="Q992" s="8">
        <f t="shared" si="154"/>
        <v>26.975000000000001</v>
      </c>
      <c r="R992" s="8">
        <f t="shared" si="155"/>
        <v>18.125</v>
      </c>
      <c r="S992" s="8">
        <f t="shared" si="156"/>
        <v>17.925000000000001</v>
      </c>
      <c r="T992" s="8">
        <f t="shared" si="157"/>
        <v>21.625</v>
      </c>
      <c r="U992" s="7">
        <f t="shared" si="158"/>
        <v>21.008333333333336</v>
      </c>
      <c r="V992" s="7">
        <f t="shared" si="159"/>
        <v>21.162500000000001</v>
      </c>
    </row>
    <row r="993" spans="1:22" ht="13.5" x14ac:dyDescent="0.25">
      <c r="A993" s="3">
        <f>RSI!A993</f>
        <v>43756</v>
      </c>
      <c r="B993" s="2">
        <f>RSI!B993</f>
        <v>1.4642999999999999</v>
      </c>
      <c r="C993" s="2">
        <f>RSI!I993</f>
        <v>33.940404868579293</v>
      </c>
      <c r="D993" s="2">
        <f>MACD!E993</f>
        <v>-1.4169554101897797E-2</v>
      </c>
      <c r="E993" s="2">
        <f>MACD!F993</f>
        <v>-5.4743329251584804E-3</v>
      </c>
      <c r="F993" s="2">
        <f>'Moving Avg'!D993</f>
        <v>1.5224199999999999</v>
      </c>
      <c r="G993" s="2">
        <f>'Moving Avg'!F993</f>
        <v>1.5364000000000004</v>
      </c>
      <c r="H993" s="2">
        <f>'Moving Avg'!G993</f>
        <v>1.5606519999999997</v>
      </c>
      <c r="I993" s="2">
        <f>'Moving Avg'!H993</f>
        <v>2.0016120000000011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  <c r="M993" s="7">
        <f t="shared" si="150"/>
        <v>25</v>
      </c>
      <c r="N993" s="7">
        <f t="shared" si="151"/>
        <v>45</v>
      </c>
      <c r="O993" s="7">
        <f t="shared" si="152"/>
        <v>0</v>
      </c>
      <c r="P993" s="7">
        <f t="shared" si="153"/>
        <v>16.5</v>
      </c>
      <c r="Q993" s="8">
        <f t="shared" si="154"/>
        <v>26.975000000000001</v>
      </c>
      <c r="R993" s="8">
        <f t="shared" si="155"/>
        <v>18.125</v>
      </c>
      <c r="S993" s="8">
        <f t="shared" si="156"/>
        <v>17.925000000000001</v>
      </c>
      <c r="T993" s="8">
        <f t="shared" si="157"/>
        <v>21.625</v>
      </c>
      <c r="U993" s="7">
        <f t="shared" si="158"/>
        <v>21.008333333333336</v>
      </c>
      <c r="V993" s="7">
        <f t="shared" si="159"/>
        <v>21.162500000000001</v>
      </c>
    </row>
    <row r="994" spans="1:22" ht="13.5" x14ac:dyDescent="0.25">
      <c r="A994" s="3">
        <f>RSI!A994</f>
        <v>43759</v>
      </c>
      <c r="B994" s="2">
        <f>RSI!B994</f>
        <v>1.5034000000000001</v>
      </c>
      <c r="C994" s="2">
        <f>RSI!I994</f>
        <v>42.932783925253254</v>
      </c>
      <c r="D994" s="2">
        <f>MACD!E994</f>
        <v>-6.5465151025809742E-3</v>
      </c>
      <c r="E994" s="2">
        <f>MACD!F994</f>
        <v>-5.6887693606429797E-3</v>
      </c>
      <c r="F994" s="2">
        <f>'Moving Avg'!D994</f>
        <v>1.5101200000000001</v>
      </c>
      <c r="G994" s="2">
        <f>'Moving Avg'!F994</f>
        <v>1.5333250000000005</v>
      </c>
      <c r="H994" s="2">
        <f>'Moving Avg'!G994</f>
        <v>1.5568519999999999</v>
      </c>
      <c r="I994" s="2">
        <f>'Moving Avg'!H994</f>
        <v>1.9959670000000014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  <c r="M994" s="7">
        <f t="shared" si="150"/>
        <v>25</v>
      </c>
      <c r="N994" s="7">
        <f t="shared" si="151"/>
        <v>45</v>
      </c>
      <c r="O994" s="7">
        <f t="shared" si="152"/>
        <v>0</v>
      </c>
      <c r="P994" s="7">
        <f t="shared" si="153"/>
        <v>16.5</v>
      </c>
      <c r="Q994" s="8">
        <f t="shared" si="154"/>
        <v>26.975000000000001</v>
      </c>
      <c r="R994" s="8">
        <f t="shared" si="155"/>
        <v>18.125</v>
      </c>
      <c r="S994" s="8">
        <f t="shared" si="156"/>
        <v>17.925000000000001</v>
      </c>
      <c r="T994" s="8">
        <f t="shared" si="157"/>
        <v>21.625</v>
      </c>
      <c r="U994" s="7">
        <f t="shared" si="158"/>
        <v>21.008333333333336</v>
      </c>
      <c r="V994" s="7">
        <f t="shared" si="159"/>
        <v>21.162500000000001</v>
      </c>
    </row>
    <row r="995" spans="1:22" ht="13.5" x14ac:dyDescent="0.25">
      <c r="A995" s="3">
        <f>RSI!A995</f>
        <v>43760</v>
      </c>
      <c r="B995" s="2">
        <f>RSI!B995</f>
        <v>1.4811000000000001</v>
      </c>
      <c r="C995" s="2">
        <f>RSI!I995</f>
        <v>39.620191128827202</v>
      </c>
      <c r="D995" s="2">
        <f>MACD!E995</f>
        <v>2.6509828610157271E-3</v>
      </c>
      <c r="E995" s="2">
        <f>MACD!F995</f>
        <v>-4.0208189163112385E-3</v>
      </c>
      <c r="F995" s="2">
        <f>'Moving Avg'!D995</f>
        <v>1.4933599999999998</v>
      </c>
      <c r="G995" s="2">
        <f>'Moving Avg'!F995</f>
        <v>1.5291350000000006</v>
      </c>
      <c r="H995" s="2">
        <f>'Moving Avg'!G995</f>
        <v>1.552716</v>
      </c>
      <c r="I995" s="2">
        <f>'Moving Avg'!H995</f>
        <v>1.9895120000000015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8">
        <f t="shared" si="154"/>
        <v>11.225</v>
      </c>
      <c r="R995" s="8">
        <f t="shared" si="155"/>
        <v>9.125</v>
      </c>
      <c r="S995" s="8">
        <f t="shared" si="156"/>
        <v>11.175000000000001</v>
      </c>
      <c r="T995" s="8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25">
      <c r="A996" s="3">
        <f>RSI!A996</f>
        <v>43761</v>
      </c>
      <c r="B996" s="2">
        <f>RSI!B996</f>
        <v>1.4642999999999999</v>
      </c>
      <c r="C996" s="2">
        <f>RSI!I996</f>
        <v>37.286113876306359</v>
      </c>
      <c r="D996" s="2">
        <f>MACD!E996</f>
        <v>1.2026219352596845E-2</v>
      </c>
      <c r="E996" s="2">
        <f>MACD!F996</f>
        <v>-8.1141126252962147E-4</v>
      </c>
      <c r="F996" s="2">
        <f>'Moving Avg'!D996</f>
        <v>1.4844200000000001</v>
      </c>
      <c r="G996" s="2">
        <f>'Moving Avg'!F996</f>
        <v>1.5263400000000005</v>
      </c>
      <c r="H996" s="2">
        <f>'Moving Avg'!G996</f>
        <v>1.549698</v>
      </c>
      <c r="I996" s="2">
        <f>'Moving Avg'!H996</f>
        <v>1.9821905000000015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8">
        <f t="shared" si="154"/>
        <v>11.225</v>
      </c>
      <c r="R996" s="8">
        <f t="shared" si="155"/>
        <v>9.125</v>
      </c>
      <c r="S996" s="8">
        <f t="shared" si="156"/>
        <v>11.175000000000001</v>
      </c>
      <c r="T996" s="8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25">
      <c r="A997" s="3">
        <f>RSI!A997</f>
        <v>43762</v>
      </c>
      <c r="B997" s="2">
        <f>RSI!B997</f>
        <v>1.4531000000000001</v>
      </c>
      <c r="C997" s="2">
        <f>RSI!I997</f>
        <v>35.773080781926581</v>
      </c>
      <c r="D997" s="2">
        <f>MACD!E997</f>
        <v>2.121050755138465E-2</v>
      </c>
      <c r="E997" s="2">
        <f>MACD!F997</f>
        <v>3.5929725002532328E-3</v>
      </c>
      <c r="F997" s="2">
        <f>'Moving Avg'!D997</f>
        <v>1.4732400000000001</v>
      </c>
      <c r="G997" s="2">
        <f>'Moving Avg'!F997</f>
        <v>1.5232650000000003</v>
      </c>
      <c r="H997" s="2">
        <f>'Moving Avg'!G997</f>
        <v>1.5458980000000002</v>
      </c>
      <c r="I997" s="2">
        <f>'Moving Avg'!H997</f>
        <v>1.9745055000000016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16.5</v>
      </c>
      <c r="Q997" s="8">
        <f t="shared" si="154"/>
        <v>11.225</v>
      </c>
      <c r="R997" s="8">
        <f t="shared" si="155"/>
        <v>9.125</v>
      </c>
      <c r="S997" s="8">
        <f t="shared" si="156"/>
        <v>11.175000000000001</v>
      </c>
      <c r="T997" s="8">
        <f t="shared" si="157"/>
        <v>10.375</v>
      </c>
      <c r="U997" s="7">
        <f t="shared" si="158"/>
        <v>10.508333333333335</v>
      </c>
      <c r="V997" s="7">
        <f t="shared" si="159"/>
        <v>10.475000000000001</v>
      </c>
    </row>
    <row r="998" spans="1:22" ht="13.5" x14ac:dyDescent="0.25">
      <c r="A998" s="3">
        <f>RSI!A998</f>
        <v>43763</v>
      </c>
      <c r="B998" s="2">
        <f>RSI!B998</f>
        <v>1.4531000000000001</v>
      </c>
      <c r="C998" s="2">
        <f>RSI!I998</f>
        <v>35.773080781926581</v>
      </c>
      <c r="D998" s="2">
        <f>MACD!E998</f>
        <v>2.9438533831900537E-2</v>
      </c>
      <c r="E998" s="2">
        <f>MACD!F998</f>
        <v>8.7620847665826947E-3</v>
      </c>
      <c r="F998" s="2">
        <f>'Moving Avg'!D998</f>
        <v>1.4710000000000001</v>
      </c>
      <c r="G998" s="2">
        <f>'Moving Avg'!F998</f>
        <v>1.5179550000000002</v>
      </c>
      <c r="H998" s="2">
        <f>'Moving Avg'!G998</f>
        <v>1.5424320000000007</v>
      </c>
      <c r="I998" s="2">
        <f>'Moving Avg'!H998</f>
        <v>1.9676310000000017</v>
      </c>
      <c r="J998" s="5" t="str">
        <f>OBV!F998</f>
        <v>BULLISH</v>
      </c>
      <c r="K998" s="5" t="str">
        <f>OBV!G998</f>
        <v>NEUTRAL</v>
      </c>
      <c r="L998" s="5" t="str">
        <f>OBV!H998</f>
        <v>BULLISH DIVERGENCE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66.5</v>
      </c>
      <c r="Q998" s="8">
        <f t="shared" si="154"/>
        <v>18.725000000000001</v>
      </c>
      <c r="R998" s="8">
        <f t="shared" si="155"/>
        <v>21.625</v>
      </c>
      <c r="S998" s="8">
        <f t="shared" si="156"/>
        <v>33.674999999999997</v>
      </c>
      <c r="T998" s="8">
        <f t="shared" si="157"/>
        <v>22.875</v>
      </c>
      <c r="U998" s="7">
        <f t="shared" si="158"/>
        <v>24.675000000000001</v>
      </c>
      <c r="V998" s="7">
        <f t="shared" si="159"/>
        <v>24.225000000000001</v>
      </c>
    </row>
    <row r="999" spans="1:22" ht="13.5" x14ac:dyDescent="0.25">
      <c r="A999" s="3">
        <f>RSI!A999</f>
        <v>43766</v>
      </c>
      <c r="B999" s="2">
        <f>RSI!B999</f>
        <v>1.4811000000000001</v>
      </c>
      <c r="C999" s="2">
        <f>RSI!I999</f>
        <v>42.534221511553802</v>
      </c>
      <c r="D999" s="2">
        <f>MACD!E999</f>
        <v>3.474951130145687E-2</v>
      </c>
      <c r="E999" s="2">
        <f>MACD!F999</f>
        <v>1.3959570073557531E-2</v>
      </c>
      <c r="F999" s="2">
        <f>'Moving Avg'!D999</f>
        <v>1.4665400000000002</v>
      </c>
      <c r="G999" s="2">
        <f>'Moving Avg'!F999</f>
        <v>1.5151600000000003</v>
      </c>
      <c r="H999" s="2">
        <f>'Moving Avg'!G999</f>
        <v>1.5396380000000005</v>
      </c>
      <c r="I999" s="2">
        <f>'Moving Avg'!H999</f>
        <v>1.9615115000000023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8">
        <f t="shared" si="154"/>
        <v>11.225</v>
      </c>
      <c r="R999" s="8">
        <f t="shared" si="155"/>
        <v>9.125</v>
      </c>
      <c r="S999" s="8">
        <f t="shared" si="156"/>
        <v>11.175000000000001</v>
      </c>
      <c r="T999" s="8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25">
      <c r="A1000" s="3">
        <f>RSI!A1000</f>
        <v>43767</v>
      </c>
      <c r="B1000" s="2">
        <f>RSI!B1000</f>
        <v>1.4811000000000001</v>
      </c>
      <c r="C1000" s="2">
        <f>RSI!I1000</f>
        <v>42.534221511553802</v>
      </c>
      <c r="D1000" s="2">
        <f>MACD!E1000</f>
        <v>3.9469513463628259E-2</v>
      </c>
      <c r="E1000" s="2">
        <f>MACD!F1000</f>
        <v>1.9061558751571679E-2</v>
      </c>
      <c r="F1000" s="2">
        <f>'Moving Avg'!D1000</f>
        <v>1.4665399999999997</v>
      </c>
      <c r="G1000" s="2">
        <f>'Moving Avg'!F1000</f>
        <v>1.5123650000000002</v>
      </c>
      <c r="H1000" s="2">
        <f>'Moving Avg'!G1000</f>
        <v>1.5385200000000003</v>
      </c>
      <c r="I1000" s="2">
        <f>'Moving Avg'!H1000</f>
        <v>1.9559785000000025</v>
      </c>
      <c r="J1000" s="5" t="str">
        <f>OBV!F1000</f>
        <v>BEARISH</v>
      </c>
      <c r="K1000" s="5" t="str">
        <f>OBV!G1000</f>
        <v>NEUTRAL</v>
      </c>
      <c r="L1000" s="5" t="str">
        <f>OBV!H1000</f>
        <v>NEUTRAL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16.5</v>
      </c>
      <c r="Q1000" s="8">
        <f t="shared" si="154"/>
        <v>11.225</v>
      </c>
      <c r="R1000" s="8">
        <f t="shared" si="155"/>
        <v>9.125</v>
      </c>
      <c r="S1000" s="8">
        <f t="shared" si="156"/>
        <v>11.175000000000001</v>
      </c>
      <c r="T1000" s="8">
        <f t="shared" si="157"/>
        <v>10.375</v>
      </c>
      <c r="U1000" s="7">
        <f t="shared" si="158"/>
        <v>10.508333333333335</v>
      </c>
      <c r="V1000" s="7">
        <f t="shared" si="159"/>
        <v>10.475000000000001</v>
      </c>
    </row>
    <row r="1001" spans="1:22" ht="13.5" x14ac:dyDescent="0.25">
      <c r="A1001" s="3">
        <f>RSI!A1001</f>
        <v>43768</v>
      </c>
      <c r="B1001" s="2">
        <f>RSI!B1001</f>
        <v>1.5034000000000001</v>
      </c>
      <c r="C1001" s="2">
        <f>RSI!I1001</f>
        <v>47.626698072341775</v>
      </c>
      <c r="D1001" s="2">
        <f>MACD!E1001</f>
        <v>3.3420859733550357E-2</v>
      </c>
      <c r="E1001" s="2">
        <f>MACD!F1001</f>
        <v>2.1933418947967416E-2</v>
      </c>
      <c r="F1001" s="2">
        <f>'Moving Avg'!D1001</f>
        <v>1.4743599999999999</v>
      </c>
      <c r="G1001" s="2">
        <f>'Moving Avg'!F1001</f>
        <v>1.5120850000000001</v>
      </c>
      <c r="H1001" s="2">
        <f>'Moving Avg'!G1001</f>
        <v>1.5387440000000003</v>
      </c>
      <c r="I1001" s="2">
        <f>'Moving Avg'!H1001</f>
        <v>1.9511160000000027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83.5</v>
      </c>
      <c r="Q1001" s="8">
        <f t="shared" si="154"/>
        <v>21.274999999999999</v>
      </c>
      <c r="R1001" s="8">
        <f t="shared" si="155"/>
        <v>25.875</v>
      </c>
      <c r="S1001" s="8">
        <f t="shared" si="156"/>
        <v>41.325000000000003</v>
      </c>
      <c r="T1001" s="8">
        <f t="shared" si="157"/>
        <v>27.125</v>
      </c>
      <c r="U1001" s="7">
        <f t="shared" si="158"/>
        <v>29.491666666666664</v>
      </c>
      <c r="V1001" s="7">
        <f t="shared" si="159"/>
        <v>28.9</v>
      </c>
    </row>
    <row r="1002" spans="1:22" ht="13.5" x14ac:dyDescent="0.25">
      <c r="A1002" s="3">
        <f>RSI!A1002</f>
        <v>43769</v>
      </c>
      <c r="B1002" s="2">
        <f>RSI!B1002</f>
        <v>1.4978</v>
      </c>
      <c r="C1002" s="2">
        <f>RSI!I1002</f>
        <v>46.512011640813007</v>
      </c>
      <c r="D1002" s="2">
        <f>MACD!E1002</f>
        <v>2.8779653993648013E-2</v>
      </c>
      <c r="E1002" s="2">
        <f>MACD!F1002</f>
        <v>2.3302665957103535E-2</v>
      </c>
      <c r="F1002" s="2">
        <f>'Moving Avg'!D1002</f>
        <v>1.4833000000000001</v>
      </c>
      <c r="G1002" s="2">
        <f>'Moving Avg'!F1002</f>
        <v>1.5115250000000002</v>
      </c>
      <c r="H1002" s="2">
        <f>'Moving Avg'!G1002</f>
        <v>1.5388560000000007</v>
      </c>
      <c r="I1002" s="2">
        <f>'Moving Avg'!H1002</f>
        <v>1.9465610000000027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83.5</v>
      </c>
      <c r="Q1002" s="8">
        <f t="shared" si="154"/>
        <v>21.274999999999999</v>
      </c>
      <c r="R1002" s="8">
        <f t="shared" si="155"/>
        <v>25.875</v>
      </c>
      <c r="S1002" s="8">
        <f t="shared" si="156"/>
        <v>41.325000000000003</v>
      </c>
      <c r="T1002" s="8">
        <f t="shared" si="157"/>
        <v>27.125</v>
      </c>
      <c r="U1002" s="7">
        <f t="shared" si="158"/>
        <v>29.491666666666664</v>
      </c>
      <c r="V1002" s="7">
        <f t="shared" si="159"/>
        <v>28.9</v>
      </c>
    </row>
    <row r="1003" spans="1:22" ht="13.5" x14ac:dyDescent="0.25">
      <c r="A1003" s="3">
        <f>RSI!A1003</f>
        <v>43770</v>
      </c>
      <c r="B1003" s="2">
        <f>RSI!B1003</f>
        <v>1.4978</v>
      </c>
      <c r="C1003" s="2">
        <f>RSI!I1003</f>
        <v>46.512011640813</v>
      </c>
      <c r="D1003" s="2">
        <f>MACD!E1003</f>
        <v>1.8066120676133224E-2</v>
      </c>
      <c r="E1003" s="2">
        <f>MACD!F1003</f>
        <v>2.2255356900909472E-2</v>
      </c>
      <c r="F1003" s="2">
        <f>'Moving Avg'!D1003</f>
        <v>1.49224</v>
      </c>
      <c r="G1003" s="2">
        <f>'Moving Avg'!F1003</f>
        <v>1.5123600000000004</v>
      </c>
      <c r="H1003" s="2">
        <f>'Moving Avg'!G1003</f>
        <v>1.5380720000000005</v>
      </c>
      <c r="I1003" s="2">
        <f>'Moving Avg'!H1003</f>
        <v>1.9417265000000028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  <c r="M1003" s="7">
        <f t="shared" si="150"/>
        <v>25</v>
      </c>
      <c r="N1003" s="7">
        <f t="shared" si="151"/>
        <v>45</v>
      </c>
      <c r="O1003" s="7">
        <f t="shared" si="152"/>
        <v>0</v>
      </c>
      <c r="P1003" s="7">
        <f t="shared" si="153"/>
        <v>83.5</v>
      </c>
      <c r="Q1003" s="8">
        <f t="shared" si="154"/>
        <v>37.024999999999999</v>
      </c>
      <c r="R1003" s="8">
        <f t="shared" si="155"/>
        <v>34.875</v>
      </c>
      <c r="S1003" s="8">
        <f t="shared" si="156"/>
        <v>48.075000000000003</v>
      </c>
      <c r="T1003" s="8">
        <f t="shared" si="157"/>
        <v>38.375</v>
      </c>
      <c r="U1003" s="7">
        <f t="shared" si="158"/>
        <v>39.991666666666667</v>
      </c>
      <c r="V1003" s="7">
        <f t="shared" si="159"/>
        <v>39.587500000000006</v>
      </c>
    </row>
    <row r="1004" spans="1:22" ht="13.5" x14ac:dyDescent="0.25">
      <c r="A1004" s="3">
        <f>RSI!A1004</f>
        <v>43773</v>
      </c>
      <c r="B1004" s="2">
        <f>RSI!B1004</f>
        <v>1.4978</v>
      </c>
      <c r="C1004" s="2">
        <f>RSI!I1004</f>
        <v>46.512011640813</v>
      </c>
      <c r="D1004" s="2">
        <f>MACD!E1004</f>
        <v>1.5100063282910581E-2</v>
      </c>
      <c r="E1004" s="2">
        <f>MACD!F1004</f>
        <v>2.0824298177309696E-2</v>
      </c>
      <c r="F1004" s="2">
        <f>'Moving Avg'!D1004</f>
        <v>1.4955799999999999</v>
      </c>
      <c r="G1004" s="2">
        <f>'Moving Avg'!F1004</f>
        <v>1.5092850000000004</v>
      </c>
      <c r="H1004" s="2">
        <f>'Moving Avg'!G1004</f>
        <v>1.5358360000000004</v>
      </c>
      <c r="I1004" s="2">
        <f>'Moving Avg'!H1004</f>
        <v>1.9371435000000028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83.5</v>
      </c>
      <c r="Q1004" s="8">
        <f t="shared" si="154"/>
        <v>37.024999999999999</v>
      </c>
      <c r="R1004" s="8">
        <f t="shared" si="155"/>
        <v>34.875</v>
      </c>
      <c r="S1004" s="8">
        <f t="shared" si="156"/>
        <v>48.075000000000003</v>
      </c>
      <c r="T1004" s="8">
        <f t="shared" si="157"/>
        <v>38.375</v>
      </c>
      <c r="U1004" s="7">
        <f t="shared" si="158"/>
        <v>39.991666666666667</v>
      </c>
      <c r="V1004" s="7">
        <f t="shared" si="159"/>
        <v>39.587500000000006</v>
      </c>
    </row>
    <row r="1005" spans="1:22" ht="13.5" x14ac:dyDescent="0.25">
      <c r="A1005" s="3">
        <f>RSI!A1005</f>
        <v>43774</v>
      </c>
      <c r="B1005" s="2">
        <f>RSI!B1005</f>
        <v>1.4308000000000001</v>
      </c>
      <c r="C1005" s="2">
        <f>RSI!I1005</f>
        <v>34.460024713889013</v>
      </c>
      <c r="D1005" s="2">
        <f>MACD!E1005</f>
        <v>1.4200160045680255E-2</v>
      </c>
      <c r="E1005" s="2">
        <f>MACD!F1005</f>
        <v>1.9499470550983809E-2</v>
      </c>
      <c r="F1005" s="2">
        <f>'Moving Avg'!D1005</f>
        <v>1.48552</v>
      </c>
      <c r="G1005" s="2">
        <f>'Moving Avg'!F1005</f>
        <v>1.5025800000000002</v>
      </c>
      <c r="H1005" s="2">
        <f>'Moving Avg'!G1005</f>
        <v>1.5330420000000005</v>
      </c>
      <c r="I1005" s="2">
        <f>'Moving Avg'!H1005</f>
        <v>1.9325610000000031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45</v>
      </c>
      <c r="O1005" s="7">
        <f t="shared" si="152"/>
        <v>0</v>
      </c>
      <c r="P1005" s="7">
        <f t="shared" si="153"/>
        <v>16.5</v>
      </c>
      <c r="Q1005" s="8">
        <f t="shared" si="154"/>
        <v>26.975000000000001</v>
      </c>
      <c r="R1005" s="8">
        <f t="shared" si="155"/>
        <v>18.125</v>
      </c>
      <c r="S1005" s="8">
        <f t="shared" si="156"/>
        <v>17.925000000000001</v>
      </c>
      <c r="T1005" s="8">
        <f t="shared" si="157"/>
        <v>21.625</v>
      </c>
      <c r="U1005" s="7">
        <f t="shared" si="158"/>
        <v>21.008333333333336</v>
      </c>
      <c r="V1005" s="7">
        <f t="shared" si="159"/>
        <v>21.162500000000001</v>
      </c>
    </row>
    <row r="1006" spans="1:22" ht="13.5" x14ac:dyDescent="0.25">
      <c r="A1006" s="3">
        <f>RSI!A1006</f>
        <v>43775</v>
      </c>
      <c r="B1006" s="2">
        <f>RSI!B1006</f>
        <v>1.3636999999999999</v>
      </c>
      <c r="C1006" s="2">
        <f>RSI!I1006</f>
        <v>26.933171777754225</v>
      </c>
      <c r="D1006" s="2">
        <f>MACD!E1006</f>
        <v>1.6292256825107376E-2</v>
      </c>
      <c r="E1006" s="2">
        <f>MACD!F1006</f>
        <v>1.8858027805808524E-2</v>
      </c>
      <c r="F1006" s="2">
        <f>'Moving Avg'!D1006</f>
        <v>1.4575800000000001</v>
      </c>
      <c r="G1006" s="2">
        <f>'Moving Avg'!F1006</f>
        <v>1.4925200000000003</v>
      </c>
      <c r="H1006" s="2">
        <f>'Moving Avg'!G1006</f>
        <v>1.529018</v>
      </c>
      <c r="I1006" s="2">
        <f>'Moving Avg'!H1006</f>
        <v>1.9269720000000032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50</v>
      </c>
      <c r="N1006" s="7">
        <f t="shared" si="151"/>
        <v>45</v>
      </c>
      <c r="O1006" s="7">
        <f t="shared" si="152"/>
        <v>0</v>
      </c>
      <c r="P1006" s="7">
        <f t="shared" si="153"/>
        <v>16.5</v>
      </c>
      <c r="Q1006" s="8">
        <f t="shared" si="154"/>
        <v>35.725000000000001</v>
      </c>
      <c r="R1006" s="8">
        <f t="shared" si="155"/>
        <v>23.125</v>
      </c>
      <c r="S1006" s="8">
        <f t="shared" si="156"/>
        <v>21.675000000000001</v>
      </c>
      <c r="T1006" s="8">
        <f t="shared" si="157"/>
        <v>27.875</v>
      </c>
      <c r="U1006" s="7">
        <f t="shared" si="158"/>
        <v>26.841666666666669</v>
      </c>
      <c r="V1006" s="7">
        <f t="shared" si="159"/>
        <v>27.1</v>
      </c>
    </row>
    <row r="1007" spans="1:22" ht="13.5" x14ac:dyDescent="0.25">
      <c r="A1007" s="3">
        <f>RSI!A1007</f>
        <v>43776</v>
      </c>
      <c r="B1007" s="2">
        <f>RSI!B1007</f>
        <v>1.3636999999999999</v>
      </c>
      <c r="C1007" s="2">
        <f>RSI!I1007</f>
        <v>26.933171777754225</v>
      </c>
      <c r="D1007" s="2">
        <f>MACD!E1007</f>
        <v>1.71690590673923E-2</v>
      </c>
      <c r="E1007" s="2">
        <f>MACD!F1007</f>
        <v>1.8520234058125279E-2</v>
      </c>
      <c r="F1007" s="2">
        <f>'Moving Avg'!D1007</f>
        <v>1.4307599999999998</v>
      </c>
      <c r="G1007" s="2">
        <f>'Moving Avg'!F1007</f>
        <v>1.4824600000000003</v>
      </c>
      <c r="H1007" s="2">
        <f>'Moving Avg'!G1007</f>
        <v>1.5249940000000002</v>
      </c>
      <c r="I1007" s="2">
        <f>'Moving Avg'!H1007</f>
        <v>1.922054000000003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  <c r="M1007" s="7">
        <f t="shared" si="150"/>
        <v>50</v>
      </c>
      <c r="N1007" s="7">
        <f t="shared" si="151"/>
        <v>45</v>
      </c>
      <c r="O1007" s="7">
        <f t="shared" si="152"/>
        <v>0</v>
      </c>
      <c r="P1007" s="7">
        <f t="shared" si="153"/>
        <v>16.5</v>
      </c>
      <c r="Q1007" s="8">
        <f t="shared" si="154"/>
        <v>35.725000000000001</v>
      </c>
      <c r="R1007" s="8">
        <f t="shared" si="155"/>
        <v>23.125</v>
      </c>
      <c r="S1007" s="8">
        <f t="shared" si="156"/>
        <v>21.675000000000001</v>
      </c>
      <c r="T1007" s="8">
        <f t="shared" si="157"/>
        <v>27.875</v>
      </c>
      <c r="U1007" s="7">
        <f t="shared" si="158"/>
        <v>26.841666666666669</v>
      </c>
      <c r="V1007" s="7">
        <f t="shared" si="159"/>
        <v>27.1</v>
      </c>
    </row>
    <row r="1008" spans="1:22" ht="13.5" x14ac:dyDescent="0.25">
      <c r="A1008" s="3">
        <f>RSI!A1008</f>
        <v>43777</v>
      </c>
      <c r="B1008" s="2">
        <f>RSI!B1008</f>
        <v>1.3972</v>
      </c>
      <c r="C1008" s="2">
        <f>RSI!I1008</f>
        <v>35.136496487646511</v>
      </c>
      <c r="D1008" s="2">
        <f>MACD!E1008</f>
        <v>1.6197675535651213E-2</v>
      </c>
      <c r="E1008" s="2">
        <f>MACD!F1008</f>
        <v>1.8055722353630468E-2</v>
      </c>
      <c r="F1008" s="2">
        <f>'Moving Avg'!D1008</f>
        <v>1.4106399999999999</v>
      </c>
      <c r="G1008" s="2">
        <f>'Moving Avg'!F1008</f>
        <v>1.4740750000000005</v>
      </c>
      <c r="H1008" s="2">
        <f>'Moving Avg'!G1008</f>
        <v>1.5207459999999999</v>
      </c>
      <c r="I1008" s="2">
        <f>'Moving Avg'!H1008</f>
        <v>1.9170240000000029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45</v>
      </c>
      <c r="O1008" s="7">
        <f t="shared" si="152"/>
        <v>0</v>
      </c>
      <c r="P1008" s="7">
        <f t="shared" si="153"/>
        <v>16.5</v>
      </c>
      <c r="Q1008" s="8">
        <f t="shared" si="154"/>
        <v>26.975000000000001</v>
      </c>
      <c r="R1008" s="8">
        <f t="shared" si="155"/>
        <v>18.125</v>
      </c>
      <c r="S1008" s="8">
        <f t="shared" si="156"/>
        <v>17.925000000000001</v>
      </c>
      <c r="T1008" s="8">
        <f t="shared" si="157"/>
        <v>21.625</v>
      </c>
      <c r="U1008" s="7">
        <f t="shared" si="158"/>
        <v>21.008333333333336</v>
      </c>
      <c r="V1008" s="7">
        <f t="shared" si="159"/>
        <v>21.162500000000001</v>
      </c>
    </row>
    <row r="1009" spans="1:22" ht="13.5" x14ac:dyDescent="0.25">
      <c r="A1009" s="3">
        <f>RSI!A1009</f>
        <v>43780</v>
      </c>
      <c r="B1009" s="2">
        <f>RSI!B1009</f>
        <v>1.3972</v>
      </c>
      <c r="C1009" s="2">
        <f>RSI!I1009</f>
        <v>35.136496487646511</v>
      </c>
      <c r="D1009" s="2">
        <f>MACD!E1009</f>
        <v>2.0196760511800971E-2</v>
      </c>
      <c r="E1009" s="2">
        <f>MACD!F1009</f>
        <v>1.8483929985264567E-2</v>
      </c>
      <c r="F1009" s="2">
        <f>'Moving Avg'!D1009</f>
        <v>1.39052</v>
      </c>
      <c r="G1009" s="2">
        <f>'Moving Avg'!F1009</f>
        <v>1.4656900000000006</v>
      </c>
      <c r="H1009" s="2">
        <f>'Moving Avg'!G1009</f>
        <v>1.5164979999999999</v>
      </c>
      <c r="I1009" s="2">
        <f>'Moving Avg'!H1009</f>
        <v>1.912022000000003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16.5</v>
      </c>
      <c r="Q1009" s="8">
        <f t="shared" si="154"/>
        <v>11.225</v>
      </c>
      <c r="R1009" s="8">
        <f t="shared" si="155"/>
        <v>9.125</v>
      </c>
      <c r="S1009" s="8">
        <f t="shared" si="156"/>
        <v>11.175000000000001</v>
      </c>
      <c r="T1009" s="8">
        <f t="shared" si="157"/>
        <v>10.375</v>
      </c>
      <c r="U1009" s="7">
        <f t="shared" si="158"/>
        <v>10.508333333333335</v>
      </c>
      <c r="V1009" s="7">
        <f t="shared" si="159"/>
        <v>10.475000000000001</v>
      </c>
    </row>
    <row r="1010" spans="1:22" ht="13.5" x14ac:dyDescent="0.25">
      <c r="A1010" s="3">
        <f>RSI!A1010</f>
        <v>43781</v>
      </c>
      <c r="B1010" s="2">
        <f>RSI!B1010</f>
        <v>1.3972</v>
      </c>
      <c r="C1010" s="2">
        <f>RSI!I1010</f>
        <v>35.136496487646511</v>
      </c>
      <c r="D1010" s="2">
        <f>MACD!E1010</f>
        <v>2.4055909589846491E-2</v>
      </c>
      <c r="E1010" s="2">
        <f>MACD!F1010</f>
        <v>1.9598325906180953E-2</v>
      </c>
      <c r="F1010" s="2">
        <f>'Moving Avg'!D1010</f>
        <v>1.3837999999999999</v>
      </c>
      <c r="G1010" s="2">
        <f>'Moving Avg'!F1010</f>
        <v>1.4573050000000005</v>
      </c>
      <c r="H1010" s="2">
        <f>'Moving Avg'!G1010</f>
        <v>1.5131439999999998</v>
      </c>
      <c r="I1010" s="2">
        <f>'Moving Avg'!H1010</f>
        <v>1.9070200000000028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8">
        <f t="shared" si="154"/>
        <v>11.225</v>
      </c>
      <c r="R1010" s="8">
        <f t="shared" si="155"/>
        <v>9.125</v>
      </c>
      <c r="S1010" s="8">
        <f t="shared" si="156"/>
        <v>11.175000000000001</v>
      </c>
      <c r="T1010" s="8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1.4084000000000001</v>
      </c>
      <c r="C1011" s="2">
        <f>RSI!I1011</f>
        <v>38.041187866762257</v>
      </c>
      <c r="D1011" s="2">
        <f>MACD!E1011</f>
        <v>3.0362582974755581E-2</v>
      </c>
      <c r="E1011" s="2">
        <f>MACD!F1011</f>
        <v>2.1751177319895881E-2</v>
      </c>
      <c r="F1011" s="2">
        <f>'Moving Avg'!D1011</f>
        <v>1.3927400000000001</v>
      </c>
      <c r="G1011" s="2">
        <f>'Moving Avg'!F1011</f>
        <v>1.4522750000000006</v>
      </c>
      <c r="H1011" s="2">
        <f>'Moving Avg'!G1011</f>
        <v>1.510014</v>
      </c>
      <c r="I1011" s="2">
        <f>'Moving Avg'!H1011</f>
        <v>1.9025210000000028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  <c r="M1011" s="7">
        <f t="shared" si="150"/>
        <v>25</v>
      </c>
      <c r="N1011" s="7">
        <f t="shared" si="151"/>
        <v>0</v>
      </c>
      <c r="O1011" s="7">
        <f t="shared" si="152"/>
        <v>0</v>
      </c>
      <c r="P1011" s="7">
        <f t="shared" si="153"/>
        <v>83.5</v>
      </c>
      <c r="Q1011" s="8">
        <f t="shared" si="154"/>
        <v>21.274999999999999</v>
      </c>
      <c r="R1011" s="8">
        <f t="shared" si="155"/>
        <v>25.875</v>
      </c>
      <c r="S1011" s="8">
        <f t="shared" si="156"/>
        <v>41.325000000000003</v>
      </c>
      <c r="T1011" s="8">
        <f t="shared" si="157"/>
        <v>27.125</v>
      </c>
      <c r="U1011" s="7">
        <f t="shared" si="158"/>
        <v>29.491666666666664</v>
      </c>
      <c r="V1011" s="7">
        <f t="shared" si="159"/>
        <v>28.9</v>
      </c>
    </row>
    <row r="1012" spans="1:22" ht="13.5" x14ac:dyDescent="0.25">
      <c r="A1012" s="3">
        <f>RSI!A1012</f>
        <v>43783</v>
      </c>
      <c r="B1012" s="2">
        <f>RSI!B1012</f>
        <v>1.4363999999999999</v>
      </c>
      <c r="C1012" s="2">
        <f>RSI!I1012</f>
        <v>44.707566670951387</v>
      </c>
      <c r="D1012" s="2">
        <f>MACD!E1012</f>
        <v>3.3104705051538952E-2</v>
      </c>
      <c r="E1012" s="2">
        <f>MACD!F1012</f>
        <v>2.4021882866224496E-2</v>
      </c>
      <c r="F1012" s="2">
        <f>'Moving Avg'!D1012</f>
        <v>1.4072800000000001</v>
      </c>
      <c r="G1012" s="2">
        <f>'Moving Avg'!F1012</f>
        <v>1.4486450000000004</v>
      </c>
      <c r="H1012" s="2">
        <f>'Moving Avg'!G1012</f>
        <v>1.508786</v>
      </c>
      <c r="I1012" s="2">
        <f>'Moving Avg'!H1012</f>
        <v>1.898497000000003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83.5</v>
      </c>
      <c r="Q1012" s="8">
        <f t="shared" si="154"/>
        <v>21.274999999999999</v>
      </c>
      <c r="R1012" s="8">
        <f t="shared" si="155"/>
        <v>25.875</v>
      </c>
      <c r="S1012" s="8">
        <f t="shared" si="156"/>
        <v>41.325000000000003</v>
      </c>
      <c r="T1012" s="8">
        <f t="shared" si="157"/>
        <v>27.125</v>
      </c>
      <c r="U1012" s="7">
        <f t="shared" si="158"/>
        <v>29.491666666666664</v>
      </c>
      <c r="V1012" s="7">
        <f t="shared" si="159"/>
        <v>28.9</v>
      </c>
    </row>
    <row r="1013" spans="1:22" ht="13.5" x14ac:dyDescent="0.25">
      <c r="A1013" s="3">
        <f>RSI!A1013</f>
        <v>43784</v>
      </c>
      <c r="B1013" s="2">
        <f>RSI!B1013</f>
        <v>1.4363999999999999</v>
      </c>
      <c r="C1013" s="2">
        <f>RSI!I1013</f>
        <v>44.707566670951387</v>
      </c>
      <c r="D1013" s="2">
        <f>MACD!E1013</f>
        <v>3.5575544797719294E-2</v>
      </c>
      <c r="E1013" s="2">
        <f>MACD!F1013</f>
        <v>2.6332615252523457E-2</v>
      </c>
      <c r="F1013" s="2">
        <f>'Moving Avg'!D1013</f>
        <v>1.4151199999999999</v>
      </c>
      <c r="G1013" s="2">
        <f>'Moving Avg'!F1013</f>
        <v>1.4472500000000004</v>
      </c>
      <c r="H1013" s="2">
        <f>'Moving Avg'!G1013</f>
        <v>1.5072219999999998</v>
      </c>
      <c r="I1013" s="2">
        <f>'Moving Avg'!H1013</f>
        <v>1.8943615000000029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  <c r="M1013" s="7">
        <f t="shared" si="150"/>
        <v>25</v>
      </c>
      <c r="N1013" s="7">
        <f t="shared" si="151"/>
        <v>0</v>
      </c>
      <c r="O1013" s="7">
        <f t="shared" si="152"/>
        <v>0</v>
      </c>
      <c r="P1013" s="7">
        <f t="shared" si="153"/>
        <v>83.5</v>
      </c>
      <c r="Q1013" s="8">
        <f t="shared" si="154"/>
        <v>21.274999999999999</v>
      </c>
      <c r="R1013" s="8">
        <f t="shared" si="155"/>
        <v>25.875</v>
      </c>
      <c r="S1013" s="8">
        <f t="shared" si="156"/>
        <v>41.325000000000003</v>
      </c>
      <c r="T1013" s="8">
        <f t="shared" si="157"/>
        <v>27.125</v>
      </c>
      <c r="U1013" s="7">
        <f t="shared" si="158"/>
        <v>29.491666666666664</v>
      </c>
      <c r="V1013" s="7">
        <f t="shared" si="159"/>
        <v>28.9</v>
      </c>
    </row>
    <row r="1014" spans="1:22" ht="13.5" x14ac:dyDescent="0.25">
      <c r="A1014" s="3">
        <f>RSI!A1014</f>
        <v>43787</v>
      </c>
      <c r="B1014" s="2">
        <f>RSI!B1014</f>
        <v>1.4363999999999999</v>
      </c>
      <c r="C1014" s="2">
        <f>RSI!I1014</f>
        <v>44.707566670951387</v>
      </c>
      <c r="D1014" s="2">
        <f>MACD!E1014</f>
        <v>3.7805683689482006E-2</v>
      </c>
      <c r="E1014" s="2">
        <f>MACD!F1014</f>
        <v>2.8627228939915171E-2</v>
      </c>
      <c r="F1014" s="2">
        <f>'Moving Avg'!D1014</f>
        <v>1.42296</v>
      </c>
      <c r="G1014" s="2">
        <f>'Moving Avg'!F1014</f>
        <v>1.4439000000000002</v>
      </c>
      <c r="H1014" s="2">
        <f>'Moving Avg'!G1014</f>
        <v>1.5056579999999999</v>
      </c>
      <c r="I1014" s="2">
        <f>'Moving Avg'!H1014</f>
        <v>1.8902260000000026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0</v>
      </c>
      <c r="O1014" s="7">
        <f t="shared" si="152"/>
        <v>0</v>
      </c>
      <c r="P1014" s="7">
        <f t="shared" si="153"/>
        <v>83.5</v>
      </c>
      <c r="Q1014" s="8">
        <f t="shared" si="154"/>
        <v>21.274999999999999</v>
      </c>
      <c r="R1014" s="8">
        <f t="shared" si="155"/>
        <v>25.875</v>
      </c>
      <c r="S1014" s="8">
        <f t="shared" si="156"/>
        <v>41.325000000000003</v>
      </c>
      <c r="T1014" s="8">
        <f t="shared" si="157"/>
        <v>27.125</v>
      </c>
      <c r="U1014" s="7">
        <f t="shared" si="158"/>
        <v>29.491666666666664</v>
      </c>
      <c r="V1014" s="7">
        <f t="shared" si="159"/>
        <v>28.9</v>
      </c>
    </row>
    <row r="1015" spans="1:22" ht="13.5" x14ac:dyDescent="0.25">
      <c r="A1015" s="3">
        <f>RSI!A1015</f>
        <v>43788</v>
      </c>
      <c r="B1015" s="2">
        <f>RSI!B1015</f>
        <v>1.3972</v>
      </c>
      <c r="C1015" s="2">
        <f>RSI!I1015</f>
        <v>37.628364254696422</v>
      </c>
      <c r="D1015" s="2">
        <f>MACD!E1015</f>
        <v>3.2417835998532762E-2</v>
      </c>
      <c r="E1015" s="2">
        <f>MACD!F1015</f>
        <v>2.9385350351638691E-2</v>
      </c>
      <c r="F1015" s="2">
        <f>'Moving Avg'!D1015</f>
        <v>1.42296</v>
      </c>
      <c r="G1015" s="2">
        <f>'Moving Avg'!F1015</f>
        <v>1.4397050000000002</v>
      </c>
      <c r="H1015" s="2">
        <f>'Moving Avg'!G1015</f>
        <v>1.5023040000000003</v>
      </c>
      <c r="I1015" s="2">
        <f>'Moving Avg'!H1015</f>
        <v>1.8855590000000024</v>
      </c>
      <c r="J1015" s="5" t="str">
        <f>OBV!F1015</f>
        <v>BULLISH</v>
      </c>
      <c r="K1015" s="5" t="str">
        <f>OBV!G1015</f>
        <v>NEUTRAL</v>
      </c>
      <c r="L1015" s="5" t="str">
        <f>OBV!H1015</f>
        <v>NEUTRAL</v>
      </c>
      <c r="M1015" s="7">
        <f t="shared" si="150"/>
        <v>25</v>
      </c>
      <c r="N1015" s="7">
        <f t="shared" si="151"/>
        <v>0</v>
      </c>
      <c r="O1015" s="7">
        <f t="shared" si="152"/>
        <v>0</v>
      </c>
      <c r="P1015" s="7">
        <f t="shared" si="153"/>
        <v>49.5</v>
      </c>
      <c r="Q1015" s="8">
        <f t="shared" si="154"/>
        <v>16.175000000000001</v>
      </c>
      <c r="R1015" s="8">
        <f t="shared" si="155"/>
        <v>17.375</v>
      </c>
      <c r="S1015" s="8">
        <f t="shared" si="156"/>
        <v>26.025000000000002</v>
      </c>
      <c r="T1015" s="8">
        <f t="shared" si="157"/>
        <v>18.625</v>
      </c>
      <c r="U1015" s="7">
        <f t="shared" si="158"/>
        <v>19.858333333333334</v>
      </c>
      <c r="V1015" s="7">
        <f t="shared" si="159"/>
        <v>19.55</v>
      </c>
    </row>
    <row r="1016" spans="1:22" ht="13.5" x14ac:dyDescent="0.25">
      <c r="A1016" s="3">
        <f>RSI!A1016</f>
        <v>43789</v>
      </c>
      <c r="B1016" s="2">
        <f>RSI!B1016</f>
        <v>1.3915999999999999</v>
      </c>
      <c r="C1016" s="2">
        <f>RSI!I1016</f>
        <v>36.733509875343756</v>
      </c>
      <c r="D1016" s="2">
        <f>MACD!E1016</f>
        <v>1.8301797653788476E-2</v>
      </c>
      <c r="E1016" s="2">
        <f>MACD!F1016</f>
        <v>2.716863981206865E-2</v>
      </c>
      <c r="F1016" s="2">
        <f>'Moving Avg'!D1016</f>
        <v>1.4195999999999998</v>
      </c>
      <c r="G1016" s="2">
        <f>'Moving Avg'!F1016</f>
        <v>1.4360700000000002</v>
      </c>
      <c r="H1016" s="2">
        <f>'Moving Avg'!G1016</f>
        <v>1.4979440000000002</v>
      </c>
      <c r="I1016" s="2">
        <f>'Moving Avg'!H1016</f>
        <v>1.8815350000000024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  <c r="M1016" s="7">
        <f t="shared" si="150"/>
        <v>25</v>
      </c>
      <c r="N1016" s="7">
        <f t="shared" si="151"/>
        <v>45</v>
      </c>
      <c r="O1016" s="7">
        <f t="shared" si="152"/>
        <v>0</v>
      </c>
      <c r="P1016" s="7">
        <f t="shared" si="153"/>
        <v>16.5</v>
      </c>
      <c r="Q1016" s="8">
        <f t="shared" si="154"/>
        <v>26.975000000000001</v>
      </c>
      <c r="R1016" s="8">
        <f t="shared" si="155"/>
        <v>18.125</v>
      </c>
      <c r="S1016" s="8">
        <f t="shared" si="156"/>
        <v>17.925000000000001</v>
      </c>
      <c r="T1016" s="8">
        <f t="shared" si="157"/>
        <v>21.625</v>
      </c>
      <c r="U1016" s="7">
        <f t="shared" si="158"/>
        <v>21.008333333333336</v>
      </c>
      <c r="V1016" s="7">
        <f t="shared" si="159"/>
        <v>21.162500000000001</v>
      </c>
    </row>
    <row r="1017" spans="1:22" ht="13.5" x14ac:dyDescent="0.25">
      <c r="A1017" s="3">
        <f>RSI!A1017</f>
        <v>43790</v>
      </c>
      <c r="B1017" s="2">
        <f>RSI!B1017</f>
        <v>1.3581000000000001</v>
      </c>
      <c r="C1017" s="2">
        <f>RSI!I1017</f>
        <v>31.853354331104356</v>
      </c>
      <c r="D1017" s="2">
        <f>MACD!E1017</f>
        <v>9.197188720968752E-3</v>
      </c>
      <c r="E1017" s="2">
        <f>MACD!F1017</f>
        <v>2.3574349593848673E-2</v>
      </c>
      <c r="F1017" s="2">
        <f>'Moving Avg'!D1017</f>
        <v>1.40394</v>
      </c>
      <c r="G1017" s="2">
        <f>'Moving Avg'!F1017</f>
        <v>1.4313199999999999</v>
      </c>
      <c r="H1017" s="2">
        <f>'Moving Avg'!G1017</f>
        <v>1.4929140000000001</v>
      </c>
      <c r="I1017" s="2">
        <f>'Moving Avg'!H1017</f>
        <v>1.876868000000002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  <c r="M1017" s="7">
        <f t="shared" si="150"/>
        <v>25</v>
      </c>
      <c r="N1017" s="7">
        <f t="shared" si="151"/>
        <v>45</v>
      </c>
      <c r="O1017" s="7">
        <f t="shared" si="152"/>
        <v>0</v>
      </c>
      <c r="P1017" s="7">
        <f t="shared" si="153"/>
        <v>33</v>
      </c>
      <c r="Q1017" s="8">
        <f t="shared" si="154"/>
        <v>29.45</v>
      </c>
      <c r="R1017" s="8">
        <f t="shared" si="155"/>
        <v>22.25</v>
      </c>
      <c r="S1017" s="8">
        <f t="shared" si="156"/>
        <v>25.35</v>
      </c>
      <c r="T1017" s="8">
        <f t="shared" si="157"/>
        <v>25.75</v>
      </c>
      <c r="U1017" s="7">
        <f t="shared" si="158"/>
        <v>25.683333333333337</v>
      </c>
      <c r="V1017" s="7">
        <f t="shared" si="159"/>
        <v>25.700000000000003</v>
      </c>
    </row>
    <row r="1018" spans="1:22" ht="13.5" x14ac:dyDescent="0.25">
      <c r="A1018" s="3">
        <f>RSI!A1018</f>
        <v>43791</v>
      </c>
      <c r="B1018" s="2">
        <f>RSI!B1018</f>
        <v>1.2909999999999999</v>
      </c>
      <c r="C1018" s="2">
        <f>RSI!I1018</f>
        <v>24.758316133321841</v>
      </c>
      <c r="D1018" s="2">
        <f>MACD!E1018</f>
        <v>1.2147171024645687E-2</v>
      </c>
      <c r="E1018" s="2">
        <f>MACD!F1018</f>
        <v>2.1288913880008076E-2</v>
      </c>
      <c r="F1018" s="2">
        <f>'Moving Avg'!D1018</f>
        <v>1.37486</v>
      </c>
      <c r="G1018" s="2">
        <f>'Moving Avg'!F1018</f>
        <v>1.4232149999999999</v>
      </c>
      <c r="H1018" s="2">
        <f>'Moving Avg'!G1018</f>
        <v>1.4874359999999998</v>
      </c>
      <c r="I1018" s="2">
        <f>'Moving Avg'!H1018</f>
        <v>1.8711950000000022</v>
      </c>
      <c r="J1018" s="5" t="str">
        <f>OBV!F1018</f>
        <v>BEARISH</v>
      </c>
      <c r="K1018" s="5" t="str">
        <f>OBV!G1018</f>
        <v>STRONG</v>
      </c>
      <c r="L1018" s="5" t="str">
        <f>OBV!H1018</f>
        <v>CONFIRMED BEARISH</v>
      </c>
      <c r="M1018" s="7">
        <f t="shared" si="150"/>
        <v>50</v>
      </c>
      <c r="N1018" s="7">
        <f t="shared" si="151"/>
        <v>45</v>
      </c>
      <c r="O1018" s="7">
        <f t="shared" si="152"/>
        <v>0</v>
      </c>
      <c r="P1018" s="7">
        <f t="shared" si="153"/>
        <v>33</v>
      </c>
      <c r="Q1018" s="8">
        <f t="shared" si="154"/>
        <v>38.200000000000003</v>
      </c>
      <c r="R1018" s="8">
        <f t="shared" si="155"/>
        <v>27.25</v>
      </c>
      <c r="S1018" s="8">
        <f t="shared" si="156"/>
        <v>29.1</v>
      </c>
      <c r="T1018" s="8">
        <f t="shared" si="157"/>
        <v>32</v>
      </c>
      <c r="U1018" s="7">
        <f t="shared" si="158"/>
        <v>31.516666666666669</v>
      </c>
      <c r="V1018" s="7">
        <f t="shared" si="159"/>
        <v>31.637500000000003</v>
      </c>
    </row>
    <row r="1019" spans="1:22" ht="13.5" x14ac:dyDescent="0.25">
      <c r="A1019" s="3">
        <f>RSI!A1019</f>
        <v>43794</v>
      </c>
      <c r="B1019" s="2">
        <f>RSI!B1019</f>
        <v>1.224</v>
      </c>
      <c r="C1019" s="2">
        <f>RSI!I1019</f>
        <v>19.974162568790987</v>
      </c>
      <c r="D1019" s="2">
        <f>MACD!E1019</f>
        <v>2.0493200795052013E-2</v>
      </c>
      <c r="E1019" s="2">
        <f>MACD!F1019</f>
        <v>2.1129771263016864E-2</v>
      </c>
      <c r="F1019" s="2">
        <f>'Moving Avg'!D1019</f>
        <v>1.3323800000000001</v>
      </c>
      <c r="G1019" s="2">
        <f>'Moving Avg'!F1019</f>
        <v>1.4103599999999998</v>
      </c>
      <c r="H1019" s="2">
        <f>'Moving Avg'!G1019</f>
        <v>1.480618</v>
      </c>
      <c r="I1019" s="2">
        <f>'Moving Avg'!H1019</f>
        <v>1.8646560000000019</v>
      </c>
      <c r="J1019" s="5" t="str">
        <f>OBV!F1019</f>
        <v>BEARISH</v>
      </c>
      <c r="K1019" s="5" t="str">
        <f>OBV!G1019</f>
        <v>STRONG</v>
      </c>
      <c r="L1019" s="5" t="str">
        <f>OBV!H1019</f>
        <v>CONFIRMED BEARISH</v>
      </c>
      <c r="M1019" s="7">
        <f t="shared" si="150"/>
        <v>50</v>
      </c>
      <c r="N1019" s="7">
        <f t="shared" si="151"/>
        <v>45</v>
      </c>
      <c r="O1019" s="7">
        <f t="shared" si="152"/>
        <v>0</v>
      </c>
      <c r="P1019" s="7">
        <f t="shared" si="153"/>
        <v>33</v>
      </c>
      <c r="Q1019" s="8">
        <f t="shared" si="154"/>
        <v>38.200000000000003</v>
      </c>
      <c r="R1019" s="8">
        <f t="shared" si="155"/>
        <v>27.25</v>
      </c>
      <c r="S1019" s="8">
        <f t="shared" si="156"/>
        <v>29.1</v>
      </c>
      <c r="T1019" s="8">
        <f t="shared" si="157"/>
        <v>32</v>
      </c>
      <c r="U1019" s="7">
        <f t="shared" si="158"/>
        <v>31.516666666666669</v>
      </c>
      <c r="V1019" s="7">
        <f t="shared" si="159"/>
        <v>31.637500000000003</v>
      </c>
    </row>
    <row r="1020" spans="1:22" ht="13.5" x14ac:dyDescent="0.25">
      <c r="A1020" s="3">
        <f>RSI!A1020</f>
        <v>43795</v>
      </c>
      <c r="B1020" s="2">
        <f>RSI!B1020</f>
        <v>1.2855000000000001</v>
      </c>
      <c r="C1020" s="2">
        <f>RSI!I1020</f>
        <v>32.808745326459956</v>
      </c>
      <c r="D1020" s="2">
        <f>MACD!E1020</f>
        <v>2.4216805876765779E-2</v>
      </c>
      <c r="E1020" s="2">
        <f>MACD!F1020</f>
        <v>2.1747178185766648E-2</v>
      </c>
      <c r="F1020" s="2">
        <f>'Moving Avg'!D1020</f>
        <v>1.3100399999999999</v>
      </c>
      <c r="G1020" s="2">
        <f>'Moving Avg'!F1020</f>
        <v>1.4005799999999999</v>
      </c>
      <c r="H1020" s="2">
        <f>'Moving Avg'!G1020</f>
        <v>1.4750299999999998</v>
      </c>
      <c r="I1020" s="2">
        <f>'Moving Avg'!H1020</f>
        <v>1.8589835000000019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  <c r="M1020" s="7">
        <f t="shared" si="150"/>
        <v>25</v>
      </c>
      <c r="N1020" s="7">
        <f t="shared" si="151"/>
        <v>0</v>
      </c>
      <c r="O1020" s="7">
        <f t="shared" si="152"/>
        <v>0</v>
      </c>
      <c r="P1020" s="7">
        <f t="shared" si="153"/>
        <v>33</v>
      </c>
      <c r="Q1020" s="8">
        <f t="shared" si="154"/>
        <v>13.7</v>
      </c>
      <c r="R1020" s="8">
        <f t="shared" si="155"/>
        <v>13.25</v>
      </c>
      <c r="S1020" s="8">
        <f t="shared" si="156"/>
        <v>18.600000000000001</v>
      </c>
      <c r="T1020" s="8">
        <f t="shared" si="157"/>
        <v>14.5</v>
      </c>
      <c r="U1020" s="7">
        <f t="shared" si="158"/>
        <v>15.183333333333332</v>
      </c>
      <c r="V1020" s="7">
        <f t="shared" si="159"/>
        <v>15.012499999999999</v>
      </c>
    </row>
    <row r="1021" spans="1:22" ht="13.5" x14ac:dyDescent="0.25">
      <c r="A1021" s="3">
        <f>RSI!A1021</f>
        <v>43796</v>
      </c>
      <c r="B1021" s="2">
        <f>RSI!B1021</f>
        <v>1.3133999999999999</v>
      </c>
      <c r="C1021" s="2">
        <f>RSI!I1021</f>
        <v>37.690954646334198</v>
      </c>
      <c r="D1021" s="2">
        <f>MACD!E1021</f>
        <v>2.7787530019113937E-2</v>
      </c>
      <c r="E1021" s="2">
        <f>MACD!F1021</f>
        <v>2.2955248552436108E-2</v>
      </c>
      <c r="F1021" s="2">
        <f>'Moving Avg'!D1021</f>
        <v>1.2944</v>
      </c>
      <c r="G1021" s="2">
        <f>'Moving Avg'!F1021</f>
        <v>1.3910800000000001</v>
      </c>
      <c r="H1021" s="2">
        <f>'Moving Avg'!G1021</f>
        <v>1.4699999999999998</v>
      </c>
      <c r="I1021" s="2">
        <f>'Moving Avg'!H1021</f>
        <v>1.853422500000002</v>
      </c>
      <c r="J1021" s="5" t="str">
        <f>OBV!F1021</f>
        <v>BEARISH</v>
      </c>
      <c r="K1021" s="5" t="str">
        <f>OBV!G1021</f>
        <v>STRONG</v>
      </c>
      <c r="L1021" s="5" t="str">
        <f>OBV!H1021</f>
        <v>CONFIRMED BEARISH</v>
      </c>
      <c r="M1021" s="7">
        <f t="shared" si="150"/>
        <v>25</v>
      </c>
      <c r="N1021" s="7">
        <f t="shared" si="151"/>
        <v>0</v>
      </c>
      <c r="O1021" s="7">
        <f t="shared" si="152"/>
        <v>0</v>
      </c>
      <c r="P1021" s="7">
        <f t="shared" si="153"/>
        <v>33</v>
      </c>
      <c r="Q1021" s="8">
        <f t="shared" si="154"/>
        <v>13.7</v>
      </c>
      <c r="R1021" s="8">
        <f t="shared" si="155"/>
        <v>13.25</v>
      </c>
      <c r="S1021" s="8">
        <f t="shared" si="156"/>
        <v>18.600000000000001</v>
      </c>
      <c r="T1021" s="8">
        <f t="shared" si="157"/>
        <v>14.5</v>
      </c>
      <c r="U1021" s="7">
        <f t="shared" si="158"/>
        <v>15.183333333333332</v>
      </c>
      <c r="V1021" s="7">
        <f t="shared" si="159"/>
        <v>15.012499999999999</v>
      </c>
    </row>
    <row r="1022" spans="1:22" ht="13.5" x14ac:dyDescent="0.25">
      <c r="A1022" s="3">
        <f>RSI!A1022</f>
        <v>43797</v>
      </c>
      <c r="B1022" s="2">
        <f>RSI!B1022</f>
        <v>1.3133999999999999</v>
      </c>
      <c r="C1022" s="2">
        <f>RSI!I1022</f>
        <v>37.690954646334198</v>
      </c>
      <c r="D1022" s="2">
        <f>MACD!E1022</f>
        <v>3.565875229566462E-2</v>
      </c>
      <c r="E1022" s="2">
        <f>MACD!F1022</f>
        <v>2.5495949301081813E-2</v>
      </c>
      <c r="F1022" s="2">
        <f>'Moving Avg'!D1022</f>
        <v>1.2854599999999998</v>
      </c>
      <c r="G1022" s="2">
        <f>'Moving Avg'!F1022</f>
        <v>1.3818600000000001</v>
      </c>
      <c r="H1022" s="2">
        <f>'Moving Avg'!G1022</f>
        <v>1.4649699999999997</v>
      </c>
      <c r="I1022" s="2">
        <f>'Moving Avg'!H1022</f>
        <v>1.8475260000000018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16.5</v>
      </c>
      <c r="Q1022" s="8">
        <f t="shared" si="154"/>
        <v>11.225</v>
      </c>
      <c r="R1022" s="8">
        <f t="shared" si="155"/>
        <v>9.125</v>
      </c>
      <c r="S1022" s="8">
        <f t="shared" si="156"/>
        <v>11.175000000000001</v>
      </c>
      <c r="T1022" s="8">
        <f t="shared" si="157"/>
        <v>10.375</v>
      </c>
      <c r="U1022" s="7">
        <f t="shared" si="158"/>
        <v>10.508333333333335</v>
      </c>
      <c r="V1022" s="7">
        <f t="shared" si="159"/>
        <v>10.475000000000001</v>
      </c>
    </row>
    <row r="1023" spans="1:22" ht="13.5" x14ac:dyDescent="0.25">
      <c r="A1023" s="3">
        <f>RSI!A1023</f>
        <v>43798</v>
      </c>
      <c r="B1023" s="2">
        <f>RSI!B1023</f>
        <v>1.2575000000000001</v>
      </c>
      <c r="C1023" s="2">
        <f>RSI!I1023</f>
        <v>32.246405451646197</v>
      </c>
      <c r="D1023" s="2">
        <f>MACD!E1023</f>
        <v>4.6961746930618276E-2</v>
      </c>
      <c r="E1023" s="2">
        <f>MACD!F1023</f>
        <v>2.9789108826989107E-2</v>
      </c>
      <c r="F1023" s="2">
        <f>'Moving Avg'!D1023</f>
        <v>1.2787599999999999</v>
      </c>
      <c r="G1023" s="2">
        <f>'Moving Avg'!F1023</f>
        <v>1.3698450000000002</v>
      </c>
      <c r="H1023" s="2">
        <f>'Moving Avg'!G1023</f>
        <v>1.4588219999999996</v>
      </c>
      <c r="I1023" s="2">
        <f>'Moving Avg'!H1023</f>
        <v>1.8420210000000017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  <c r="M1023" s="7">
        <f t="shared" si="150"/>
        <v>25</v>
      </c>
      <c r="N1023" s="7">
        <f t="shared" si="151"/>
        <v>0</v>
      </c>
      <c r="O1023" s="7">
        <f t="shared" si="152"/>
        <v>0</v>
      </c>
      <c r="P1023" s="7">
        <f t="shared" si="153"/>
        <v>16.5</v>
      </c>
      <c r="Q1023" s="8">
        <f t="shared" si="154"/>
        <v>11.225</v>
      </c>
      <c r="R1023" s="8">
        <f t="shared" si="155"/>
        <v>9.125</v>
      </c>
      <c r="S1023" s="8">
        <f t="shared" si="156"/>
        <v>11.175000000000001</v>
      </c>
      <c r="T1023" s="8">
        <f t="shared" si="157"/>
        <v>10.375</v>
      </c>
      <c r="U1023" s="7">
        <f t="shared" si="158"/>
        <v>10.508333333333335</v>
      </c>
      <c r="V1023" s="7">
        <f t="shared" si="159"/>
        <v>10.475000000000001</v>
      </c>
    </row>
    <row r="1024" spans="1:22" ht="13.5" x14ac:dyDescent="0.25">
      <c r="A1024" s="3">
        <f>RSI!A1024</f>
        <v>43801</v>
      </c>
      <c r="B1024" s="2">
        <f>RSI!B1024</f>
        <v>1.3078000000000001</v>
      </c>
      <c r="C1024" s="2">
        <f>RSI!I1024</f>
        <v>40.565973912395272</v>
      </c>
      <c r="D1024" s="2">
        <f>MACD!E1024</f>
        <v>5.359501341748385E-2</v>
      </c>
      <c r="E1024" s="2">
        <f>MACD!F1024</f>
        <v>3.4550289745088059E-2</v>
      </c>
      <c r="F1024" s="2">
        <f>'Moving Avg'!D1024</f>
        <v>1.2955200000000002</v>
      </c>
      <c r="G1024" s="2">
        <f>'Moving Avg'!F1024</f>
        <v>1.3603450000000001</v>
      </c>
      <c r="H1024" s="2">
        <f>'Moving Avg'!G1024</f>
        <v>1.4536799999999996</v>
      </c>
      <c r="I1024" s="2">
        <f>'Moving Avg'!H1024</f>
        <v>1.8369630000000021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  <c r="M1024" s="7">
        <f t="shared" si="150"/>
        <v>25</v>
      </c>
      <c r="N1024" s="7">
        <f t="shared" si="151"/>
        <v>0</v>
      </c>
      <c r="O1024" s="7">
        <f t="shared" si="152"/>
        <v>0</v>
      </c>
      <c r="P1024" s="7">
        <f t="shared" si="153"/>
        <v>83.5</v>
      </c>
      <c r="Q1024" s="8">
        <f t="shared" si="154"/>
        <v>21.274999999999999</v>
      </c>
      <c r="R1024" s="8">
        <f t="shared" si="155"/>
        <v>25.875</v>
      </c>
      <c r="S1024" s="8">
        <f t="shared" si="156"/>
        <v>41.325000000000003</v>
      </c>
      <c r="T1024" s="8">
        <f t="shared" si="157"/>
        <v>27.125</v>
      </c>
      <c r="U1024" s="7">
        <f t="shared" si="158"/>
        <v>29.491666666666664</v>
      </c>
      <c r="V1024" s="7">
        <f t="shared" si="159"/>
        <v>28.9</v>
      </c>
    </row>
    <row r="1025" spans="1:22" ht="13.5" x14ac:dyDescent="0.25">
      <c r="A1025" s="3">
        <f>RSI!A1025</f>
        <v>43802</v>
      </c>
      <c r="B1025" s="2">
        <f>RSI!B1025</f>
        <v>1.2909999999999999</v>
      </c>
      <c r="C1025" s="2">
        <f>RSI!I1025</f>
        <v>38.85009542686447</v>
      </c>
      <c r="D1025" s="2">
        <f>MACD!E1025</f>
        <v>5.4860449970811853E-2</v>
      </c>
      <c r="E1025" s="2">
        <f>MACD!F1025</f>
        <v>3.8612321790232815E-2</v>
      </c>
      <c r="F1025" s="2">
        <f>'Moving Avg'!D1025</f>
        <v>1.2966200000000001</v>
      </c>
      <c r="G1025" s="2">
        <f>'Moving Avg'!F1025</f>
        <v>1.3533550000000001</v>
      </c>
      <c r="H1025" s="2">
        <f>'Moving Avg'!G1025</f>
        <v>1.4482019999999993</v>
      </c>
      <c r="I1025" s="2">
        <f>'Moving Avg'!H1025</f>
        <v>1.8321565000000022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  <c r="M1025" s="7">
        <f t="shared" si="150"/>
        <v>25</v>
      </c>
      <c r="N1025" s="7">
        <f t="shared" si="151"/>
        <v>0</v>
      </c>
      <c r="O1025" s="7">
        <f t="shared" si="152"/>
        <v>0</v>
      </c>
      <c r="P1025" s="7">
        <f t="shared" si="153"/>
        <v>83.5</v>
      </c>
      <c r="Q1025" s="8">
        <f t="shared" si="154"/>
        <v>21.274999999999999</v>
      </c>
      <c r="R1025" s="8">
        <f t="shared" si="155"/>
        <v>25.875</v>
      </c>
      <c r="S1025" s="8">
        <f t="shared" si="156"/>
        <v>41.325000000000003</v>
      </c>
      <c r="T1025" s="8">
        <f t="shared" si="157"/>
        <v>27.125</v>
      </c>
      <c r="U1025" s="7">
        <f t="shared" si="158"/>
        <v>29.491666666666664</v>
      </c>
      <c r="V1025" s="7">
        <f t="shared" si="159"/>
        <v>28.9</v>
      </c>
    </row>
    <row r="1026" spans="1:22" ht="13.5" x14ac:dyDescent="0.25">
      <c r="A1026" s="3">
        <f>RSI!A1026</f>
        <v>43803</v>
      </c>
      <c r="B1026" s="2">
        <f>RSI!B1026</f>
        <v>1.2966</v>
      </c>
      <c r="C1026" s="2">
        <f>RSI!I1026</f>
        <v>39.764711948137936</v>
      </c>
      <c r="D1026" s="2">
        <f>MACD!E1026</f>
        <v>5.5160601686714772E-2</v>
      </c>
      <c r="E1026" s="2">
        <f>MACD!F1026</f>
        <v>4.1921977769529203E-2</v>
      </c>
      <c r="F1026" s="2">
        <f>'Moving Avg'!D1026</f>
        <v>1.2932600000000001</v>
      </c>
      <c r="G1026" s="2">
        <f>'Moving Avg'!F1026</f>
        <v>1.35</v>
      </c>
      <c r="H1026" s="2">
        <f>'Moving Avg'!G1026</f>
        <v>1.4437299999999993</v>
      </c>
      <c r="I1026" s="2">
        <f>'Moving Avg'!H1026</f>
        <v>1.827154500000002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66.5</v>
      </c>
      <c r="Q1026" s="8">
        <f t="shared" si="154"/>
        <v>18.725000000000001</v>
      </c>
      <c r="R1026" s="8">
        <f t="shared" si="155"/>
        <v>21.625</v>
      </c>
      <c r="S1026" s="8">
        <f t="shared" si="156"/>
        <v>33.674999999999997</v>
      </c>
      <c r="T1026" s="8">
        <f t="shared" si="157"/>
        <v>22.875</v>
      </c>
      <c r="U1026" s="7">
        <f t="shared" si="158"/>
        <v>24.675000000000001</v>
      </c>
      <c r="V1026" s="7">
        <f t="shared" si="159"/>
        <v>24.225000000000001</v>
      </c>
    </row>
    <row r="1027" spans="1:22" ht="13.5" x14ac:dyDescent="0.25">
      <c r="A1027" s="3">
        <f>RSI!A1027</f>
        <v>43804</v>
      </c>
      <c r="B1027" s="2">
        <f>RSI!B1027</f>
        <v>1.2743</v>
      </c>
      <c r="C1027" s="2">
        <f>RSI!I1027</f>
        <v>37.367850684352703</v>
      </c>
      <c r="D1027" s="2">
        <f>MACD!E1027</f>
        <v>5.2347779222687407E-2</v>
      </c>
      <c r="E1027" s="2">
        <f>MACD!F1027</f>
        <v>4.4007138060160843E-2</v>
      </c>
      <c r="F1027" s="2">
        <f>'Moving Avg'!D1027</f>
        <v>1.2854399999999999</v>
      </c>
      <c r="G1027" s="2">
        <f>'Moving Avg'!F1027</f>
        <v>1.3455300000000001</v>
      </c>
      <c r="H1027" s="2">
        <f>'Moving Avg'!G1027</f>
        <v>1.4389239999999992</v>
      </c>
      <c r="I1027" s="2">
        <f>'Moving Avg'!H1027</f>
        <v>1.8219290000000017</v>
      </c>
      <c r="J1027" s="5" t="str">
        <f>OBV!F1027</f>
        <v>BULLISH</v>
      </c>
      <c r="K1027" s="5" t="str">
        <f>OBV!G1027</f>
        <v>NEUTRAL</v>
      </c>
      <c r="L1027" s="5" t="str">
        <f>OBV!H1027</f>
        <v>BULLISH DIVERGENCE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66.5</v>
      </c>
      <c r="Q1027" s="8">
        <f t="shared" ref="Q1027:Q1090" si="164">0.35*M1027+N1027*0.35+O1027*0.15+P1027*0.15</f>
        <v>18.725000000000001</v>
      </c>
      <c r="R1027" s="8">
        <f t="shared" ref="R1027:R1090" si="165">M1027*0.2+N1027*0.2+O1027*0.35+P1027*0.25</f>
        <v>21.625</v>
      </c>
      <c r="S1027" s="8">
        <f t="shared" ref="S1027:S1090" si="166">M1027*0.15+N1027*0.15+O1027*0.25+P1027*0.45</f>
        <v>33.674999999999997</v>
      </c>
      <c r="T1027" s="8">
        <f t="shared" ref="T1027:T1090" si="167">0.25*SUM(M1027:P1027)</f>
        <v>22.875</v>
      </c>
      <c r="U1027" s="7">
        <f t="shared" ref="U1027:U1090" si="168">SUM(Q1027:S1027)/3</f>
        <v>24.675000000000001</v>
      </c>
      <c r="V1027" s="7">
        <f t="shared" ref="V1027:V1090" si="169">SUM(Q1027:T1027)/4</f>
        <v>24.225000000000001</v>
      </c>
    </row>
    <row r="1028" spans="1:22" ht="13.5" x14ac:dyDescent="0.25">
      <c r="A1028" s="3">
        <f>RSI!A1028</f>
        <v>43805</v>
      </c>
      <c r="B1028" s="2">
        <f>RSI!B1028</f>
        <v>1.3022</v>
      </c>
      <c r="C1028" s="2">
        <f>RSI!I1028</f>
        <v>42.072365832681896</v>
      </c>
      <c r="D1028" s="2">
        <f>MACD!E1028</f>
        <v>3.8112687215569929E-2</v>
      </c>
      <c r="E1028" s="2">
        <f>MACD!F1028</f>
        <v>4.2828247891242663E-2</v>
      </c>
      <c r="F1028" s="2">
        <f>'Moving Avg'!D1028</f>
        <v>1.2943799999999999</v>
      </c>
      <c r="G1028" s="2">
        <f>'Moving Avg'!F1028</f>
        <v>1.3407800000000003</v>
      </c>
      <c r="H1028" s="2">
        <f>'Moving Avg'!G1028</f>
        <v>1.4337819999999994</v>
      </c>
      <c r="I1028" s="2">
        <f>'Moving Avg'!H1028</f>
        <v>1.8167310000000023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  <c r="M1028" s="7">
        <f t="shared" si="160"/>
        <v>25</v>
      </c>
      <c r="N1028" s="7">
        <f t="shared" si="161"/>
        <v>45</v>
      </c>
      <c r="O1028" s="7">
        <f t="shared" si="162"/>
        <v>0</v>
      </c>
      <c r="P1028" s="7">
        <f t="shared" si="163"/>
        <v>83.5</v>
      </c>
      <c r="Q1028" s="8">
        <f t="shared" si="164"/>
        <v>37.024999999999999</v>
      </c>
      <c r="R1028" s="8">
        <f t="shared" si="165"/>
        <v>34.875</v>
      </c>
      <c r="S1028" s="8">
        <f t="shared" si="166"/>
        <v>48.075000000000003</v>
      </c>
      <c r="T1028" s="8">
        <f t="shared" si="167"/>
        <v>38.375</v>
      </c>
      <c r="U1028" s="7">
        <f t="shared" si="168"/>
        <v>39.991666666666667</v>
      </c>
      <c r="V1028" s="7">
        <f t="shared" si="169"/>
        <v>39.587500000000006</v>
      </c>
    </row>
    <row r="1029" spans="1:22" ht="13.5" x14ac:dyDescent="0.25">
      <c r="A1029" s="3">
        <f>RSI!A1029</f>
        <v>43808</v>
      </c>
      <c r="B1029" s="2">
        <f>RSI!B1029</f>
        <v>1.3022</v>
      </c>
      <c r="C1029" s="2">
        <f>RSI!I1029</f>
        <v>42.072365832681889</v>
      </c>
      <c r="D1029" s="2">
        <f>MACD!E1029</f>
        <v>1.6090177099274738E-2</v>
      </c>
      <c r="E1029" s="2">
        <f>MACD!F1029</f>
        <v>3.7480633732849079E-2</v>
      </c>
      <c r="F1029" s="2">
        <f>'Moving Avg'!D1029</f>
        <v>1.2932600000000001</v>
      </c>
      <c r="G1029" s="2">
        <f>'Moving Avg'!F1029</f>
        <v>1.3360300000000003</v>
      </c>
      <c r="H1029" s="2">
        <f>'Moving Avg'!G1029</f>
        <v>1.4290859999999994</v>
      </c>
      <c r="I1029" s="2">
        <f>'Moving Avg'!H1029</f>
        <v>1.8117570000000021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25</v>
      </c>
      <c r="N1029" s="7">
        <f t="shared" si="161"/>
        <v>100</v>
      </c>
      <c r="O1029" s="7">
        <f t="shared" si="162"/>
        <v>0</v>
      </c>
      <c r="P1029" s="7">
        <f t="shared" si="163"/>
        <v>16.5</v>
      </c>
      <c r="Q1029" s="8">
        <f t="shared" si="164"/>
        <v>46.225000000000001</v>
      </c>
      <c r="R1029" s="8">
        <f t="shared" si="165"/>
        <v>29.125</v>
      </c>
      <c r="S1029" s="8">
        <f t="shared" si="166"/>
        <v>26.175000000000001</v>
      </c>
      <c r="T1029" s="8">
        <f t="shared" si="167"/>
        <v>35.375</v>
      </c>
      <c r="U1029" s="7">
        <f t="shared" si="168"/>
        <v>33.841666666666661</v>
      </c>
      <c r="V1029" s="7">
        <f t="shared" si="169"/>
        <v>34.224999999999994</v>
      </c>
    </row>
    <row r="1030" spans="1:22" ht="13.5" x14ac:dyDescent="0.25">
      <c r="A1030" s="3">
        <f>RSI!A1030</f>
        <v>43809</v>
      </c>
      <c r="B1030" s="2">
        <f>RSI!B1030</f>
        <v>1.2966</v>
      </c>
      <c r="C1030" s="2">
        <f>RSI!I1030</f>
        <v>41.349363701925618</v>
      </c>
      <c r="D1030" s="2">
        <f>MACD!E1030</f>
        <v>7.6378950754052433E-3</v>
      </c>
      <c r="E1030" s="2">
        <f>MACD!F1030</f>
        <v>3.1512086001360309E-2</v>
      </c>
      <c r="F1030" s="2">
        <f>'Moving Avg'!D1030</f>
        <v>1.2943799999999999</v>
      </c>
      <c r="G1030" s="2">
        <f>'Moving Avg'!F1030</f>
        <v>1.3310000000000002</v>
      </c>
      <c r="H1030" s="2">
        <f>'Moving Avg'!G1030</f>
        <v>1.4242779999999993</v>
      </c>
      <c r="I1030" s="2">
        <f>'Moving Avg'!H1030</f>
        <v>1.8067550000000019</v>
      </c>
      <c r="J1030" s="5" t="str">
        <f>OBV!F1030</f>
        <v>BULLISH</v>
      </c>
      <c r="K1030" s="5" t="str">
        <f>OBV!G1030</f>
        <v>NEUTRAL</v>
      </c>
      <c r="L1030" s="5" t="str">
        <f>OBV!H1030</f>
        <v>CONFIRMED BULLISH</v>
      </c>
      <c r="M1030" s="7">
        <f t="shared" si="160"/>
        <v>25</v>
      </c>
      <c r="N1030" s="7">
        <f t="shared" si="161"/>
        <v>100</v>
      </c>
      <c r="O1030" s="7">
        <f t="shared" si="162"/>
        <v>0</v>
      </c>
      <c r="P1030" s="7">
        <f t="shared" si="163"/>
        <v>83.5</v>
      </c>
      <c r="Q1030" s="8">
        <f t="shared" si="164"/>
        <v>56.274999999999999</v>
      </c>
      <c r="R1030" s="8">
        <f t="shared" si="165"/>
        <v>45.875</v>
      </c>
      <c r="S1030" s="8">
        <f t="shared" si="166"/>
        <v>56.325000000000003</v>
      </c>
      <c r="T1030" s="8">
        <f t="shared" si="167"/>
        <v>52.125</v>
      </c>
      <c r="U1030" s="7">
        <f t="shared" si="168"/>
        <v>52.82500000000001</v>
      </c>
      <c r="V1030" s="7">
        <f t="shared" si="169"/>
        <v>52.650000000000006</v>
      </c>
    </row>
    <row r="1031" spans="1:22" ht="13.5" x14ac:dyDescent="0.25">
      <c r="A1031" s="3">
        <f>RSI!A1031</f>
        <v>43810</v>
      </c>
      <c r="B1031" s="2">
        <f>RSI!B1031</f>
        <v>1.2966</v>
      </c>
      <c r="C1031" s="2">
        <f>RSI!I1031</f>
        <v>41.349363701925618</v>
      </c>
      <c r="D1031" s="2">
        <f>MACD!E1031</f>
        <v>5.0945072210870634E-3</v>
      </c>
      <c r="E1031" s="2">
        <f>MACD!F1031</f>
        <v>2.6228570245305661E-2</v>
      </c>
      <c r="F1031" s="2">
        <f>'Moving Avg'!D1031</f>
        <v>1.2943799999999999</v>
      </c>
      <c r="G1031" s="2">
        <f>'Moving Avg'!F1031</f>
        <v>1.3254100000000002</v>
      </c>
      <c r="H1031" s="2">
        <f>'Moving Avg'!G1031</f>
        <v>1.4200299999999997</v>
      </c>
      <c r="I1031" s="2">
        <f>'Moving Avg'!H1031</f>
        <v>1.801864500000002</v>
      </c>
      <c r="J1031" s="5" t="str">
        <f>OBV!F1031</f>
        <v>BEARISH</v>
      </c>
      <c r="K1031" s="5" t="str">
        <f>OBV!G1031</f>
        <v>NEUTRAL</v>
      </c>
      <c r="L1031" s="5" t="str">
        <f>OBV!H1031</f>
        <v>NEUTRAL</v>
      </c>
      <c r="M1031" s="7">
        <f t="shared" si="160"/>
        <v>25</v>
      </c>
      <c r="N1031" s="7">
        <f t="shared" si="161"/>
        <v>100</v>
      </c>
      <c r="O1031" s="7">
        <f t="shared" si="162"/>
        <v>0</v>
      </c>
      <c r="P1031" s="7">
        <f t="shared" si="163"/>
        <v>16.5</v>
      </c>
      <c r="Q1031" s="8">
        <f t="shared" si="164"/>
        <v>46.225000000000001</v>
      </c>
      <c r="R1031" s="8">
        <f t="shared" si="165"/>
        <v>29.125</v>
      </c>
      <c r="S1031" s="8">
        <f t="shared" si="166"/>
        <v>26.175000000000001</v>
      </c>
      <c r="T1031" s="8">
        <f t="shared" si="167"/>
        <v>35.375</v>
      </c>
      <c r="U1031" s="7">
        <f t="shared" si="168"/>
        <v>33.841666666666661</v>
      </c>
      <c r="V1031" s="7">
        <f t="shared" si="169"/>
        <v>34.224999999999994</v>
      </c>
    </row>
    <row r="1032" spans="1:22" ht="13.5" x14ac:dyDescent="0.25">
      <c r="A1032" s="3">
        <f>RSI!A1032</f>
        <v>43811</v>
      </c>
      <c r="B1032" s="2">
        <f>RSI!B1032</f>
        <v>1.2966</v>
      </c>
      <c r="C1032" s="2">
        <f>RSI!I1032</f>
        <v>41.349363701925618</v>
      </c>
      <c r="D1032" s="2">
        <f>MACD!E1032</f>
        <v>3.2352203583465577E-3</v>
      </c>
      <c r="E1032" s="2">
        <f>MACD!F1032</f>
        <v>2.1629900267913841E-2</v>
      </c>
      <c r="F1032" s="2">
        <f>'Moving Avg'!D1032</f>
        <v>1.2988399999999998</v>
      </c>
      <c r="G1032" s="2">
        <f>'Moving Avg'!F1032</f>
        <v>1.3184200000000001</v>
      </c>
      <c r="H1032" s="2">
        <f>'Moving Avg'!G1032</f>
        <v>1.4157819999999994</v>
      </c>
      <c r="I1032" s="2">
        <f>'Moving Avg'!H1032</f>
        <v>1.797002000000002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  <c r="M1032" s="7">
        <f t="shared" si="160"/>
        <v>25</v>
      </c>
      <c r="N1032" s="7">
        <f t="shared" si="161"/>
        <v>45</v>
      </c>
      <c r="O1032" s="7">
        <f t="shared" si="162"/>
        <v>0</v>
      </c>
      <c r="P1032" s="7">
        <f t="shared" si="163"/>
        <v>83.5</v>
      </c>
      <c r="Q1032" s="8">
        <f t="shared" si="164"/>
        <v>37.024999999999999</v>
      </c>
      <c r="R1032" s="8">
        <f t="shared" si="165"/>
        <v>34.875</v>
      </c>
      <c r="S1032" s="8">
        <f t="shared" si="166"/>
        <v>48.075000000000003</v>
      </c>
      <c r="T1032" s="8">
        <f t="shared" si="167"/>
        <v>38.375</v>
      </c>
      <c r="U1032" s="7">
        <f t="shared" si="168"/>
        <v>39.991666666666667</v>
      </c>
      <c r="V1032" s="7">
        <f t="shared" si="169"/>
        <v>39.587500000000006</v>
      </c>
    </row>
    <row r="1033" spans="1:22" ht="13.5" x14ac:dyDescent="0.25">
      <c r="A1033" s="3">
        <f>RSI!A1033</f>
        <v>43812</v>
      </c>
      <c r="B1033" s="2">
        <f>RSI!B1033</f>
        <v>1.2630999999999999</v>
      </c>
      <c r="C1033" s="2">
        <f>RSI!I1033</f>
        <v>36.644353809341681</v>
      </c>
      <c r="D1033" s="2">
        <f>MACD!E1033</f>
        <v>-4.1854200082829252E-3</v>
      </c>
      <c r="E1033" s="2">
        <f>MACD!F1033</f>
        <v>1.6466836212674488E-2</v>
      </c>
      <c r="F1033" s="2">
        <f>'Moving Avg'!D1033</f>
        <v>1.2910199999999998</v>
      </c>
      <c r="G1033" s="2">
        <f>'Moving Avg'!F1033</f>
        <v>1.3097550000000004</v>
      </c>
      <c r="H1033" s="2">
        <f>'Moving Avg'!G1033</f>
        <v>1.4114219999999995</v>
      </c>
      <c r="I1033" s="2">
        <f>'Moving Avg'!H1033</f>
        <v>1.7924190000000022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  <c r="M1033" s="7">
        <f t="shared" si="160"/>
        <v>25</v>
      </c>
      <c r="N1033" s="7">
        <f t="shared" si="161"/>
        <v>100</v>
      </c>
      <c r="O1033" s="7">
        <f t="shared" si="162"/>
        <v>0</v>
      </c>
      <c r="P1033" s="7">
        <f t="shared" si="163"/>
        <v>16.5</v>
      </c>
      <c r="Q1033" s="8">
        <f t="shared" si="164"/>
        <v>46.225000000000001</v>
      </c>
      <c r="R1033" s="8">
        <f t="shared" si="165"/>
        <v>29.125</v>
      </c>
      <c r="S1033" s="8">
        <f t="shared" si="166"/>
        <v>26.175000000000001</v>
      </c>
      <c r="T1033" s="8">
        <f t="shared" si="167"/>
        <v>35.375</v>
      </c>
      <c r="U1033" s="7">
        <f t="shared" si="168"/>
        <v>33.841666666666661</v>
      </c>
      <c r="V1033" s="7">
        <f t="shared" si="169"/>
        <v>34.224999999999994</v>
      </c>
    </row>
    <row r="1034" spans="1:22" ht="13.5" x14ac:dyDescent="0.25">
      <c r="A1034" s="3">
        <f>RSI!A1034</f>
        <v>43815</v>
      </c>
      <c r="B1034" s="2">
        <f>RSI!B1034</f>
        <v>1.2855000000000001</v>
      </c>
      <c r="C1034" s="2">
        <f>RSI!I1034</f>
        <v>41.442384160717111</v>
      </c>
      <c r="D1034" s="2">
        <f>MACD!E1034</f>
        <v>-3.9362303239240948E-3</v>
      </c>
      <c r="E1034" s="2">
        <f>MACD!F1034</f>
        <v>1.2386222905354773E-2</v>
      </c>
      <c r="F1034" s="2">
        <f>'Moving Avg'!D1034</f>
        <v>1.2876799999999999</v>
      </c>
      <c r="G1034" s="2">
        <f>'Moving Avg'!F1034</f>
        <v>1.3022100000000001</v>
      </c>
      <c r="H1034" s="2">
        <f>'Moving Avg'!G1034</f>
        <v>1.4059459999999995</v>
      </c>
      <c r="I1034" s="2">
        <f>'Moving Avg'!H1034</f>
        <v>1.7879480000000023</v>
      </c>
      <c r="J1034" s="5" t="str">
        <f>OBV!F1034</f>
        <v>BULLISH</v>
      </c>
      <c r="K1034" s="5" t="str">
        <f>OBV!G1034</f>
        <v>NEUTRAL</v>
      </c>
      <c r="L1034" s="5" t="str">
        <f>OBV!H1034</f>
        <v>BULLISH DIVERGENCE</v>
      </c>
      <c r="M1034" s="7">
        <f t="shared" si="160"/>
        <v>25</v>
      </c>
      <c r="N1034" s="7">
        <f t="shared" si="161"/>
        <v>45</v>
      </c>
      <c r="O1034" s="7">
        <f t="shared" si="162"/>
        <v>0</v>
      </c>
      <c r="P1034" s="7">
        <f t="shared" si="163"/>
        <v>66.5</v>
      </c>
      <c r="Q1034" s="8">
        <f t="shared" si="164"/>
        <v>34.475000000000001</v>
      </c>
      <c r="R1034" s="8">
        <f t="shared" si="165"/>
        <v>30.625</v>
      </c>
      <c r="S1034" s="8">
        <f t="shared" si="166"/>
        <v>40.424999999999997</v>
      </c>
      <c r="T1034" s="8">
        <f t="shared" si="167"/>
        <v>34.125</v>
      </c>
      <c r="U1034" s="7">
        <f t="shared" si="168"/>
        <v>35.174999999999997</v>
      </c>
      <c r="V1034" s="7">
        <f t="shared" si="169"/>
        <v>34.912499999999994</v>
      </c>
    </row>
    <row r="1035" spans="1:22" ht="13.5" x14ac:dyDescent="0.25">
      <c r="A1035" s="3">
        <f>RSI!A1035</f>
        <v>43816</v>
      </c>
      <c r="B1035" s="2">
        <f>RSI!B1035</f>
        <v>1.2855000000000001</v>
      </c>
      <c r="C1035" s="2">
        <f>RSI!I1035</f>
        <v>41.442384160717111</v>
      </c>
      <c r="D1035" s="2">
        <f>MACD!E1035</f>
        <v>-6.026623245592555E-3</v>
      </c>
      <c r="E1035" s="2">
        <f>MACD!F1035</f>
        <v>8.7036536751653078E-3</v>
      </c>
      <c r="F1035" s="2">
        <f>'Moving Avg'!D1035</f>
        <v>1.28546</v>
      </c>
      <c r="G1035" s="2">
        <f>'Moving Avg'!F1035</f>
        <v>1.2966250000000001</v>
      </c>
      <c r="H1035" s="2">
        <f>'Moving Avg'!G1035</f>
        <v>1.4003579999999993</v>
      </c>
      <c r="I1035" s="2">
        <f>'Moving Avg'!H1035</f>
        <v>1.783756500000002</v>
      </c>
      <c r="J1035" s="5" t="str">
        <f>OBV!F1035</f>
        <v>BULLISH</v>
      </c>
      <c r="K1035" s="5" t="str">
        <f>OBV!G1035</f>
        <v>NEUTRAL</v>
      </c>
      <c r="L1035" s="5" t="str">
        <f>OBV!H1035</f>
        <v>BULLISH DIVERGENCE</v>
      </c>
      <c r="M1035" s="7">
        <f t="shared" si="160"/>
        <v>25</v>
      </c>
      <c r="N1035" s="7">
        <f t="shared" si="161"/>
        <v>45</v>
      </c>
      <c r="O1035" s="7">
        <f t="shared" si="162"/>
        <v>0</v>
      </c>
      <c r="P1035" s="7">
        <f t="shared" si="163"/>
        <v>66.5</v>
      </c>
      <c r="Q1035" s="8">
        <f t="shared" si="164"/>
        <v>34.475000000000001</v>
      </c>
      <c r="R1035" s="8">
        <f t="shared" si="165"/>
        <v>30.625</v>
      </c>
      <c r="S1035" s="8">
        <f t="shared" si="166"/>
        <v>40.424999999999997</v>
      </c>
      <c r="T1035" s="8">
        <f t="shared" si="167"/>
        <v>34.125</v>
      </c>
      <c r="U1035" s="7">
        <f t="shared" si="168"/>
        <v>35.174999999999997</v>
      </c>
      <c r="V1035" s="7">
        <f t="shared" si="169"/>
        <v>34.912499999999994</v>
      </c>
    </row>
    <row r="1036" spans="1:22" ht="13.5" x14ac:dyDescent="0.25">
      <c r="A1036" s="3">
        <f>RSI!A1036</f>
        <v>43817</v>
      </c>
      <c r="B1036" s="2">
        <f>RSI!B1036</f>
        <v>1.2855000000000001</v>
      </c>
      <c r="C1036" s="2">
        <f>RSI!I1036</f>
        <v>41.442384160717111</v>
      </c>
      <c r="D1036" s="2">
        <f>MACD!E1036</f>
        <v>-6.6714994862664412E-3</v>
      </c>
      <c r="E1036" s="2">
        <f>MACD!F1036</f>
        <v>5.6286230428789583E-3</v>
      </c>
      <c r="F1036" s="2">
        <f>'Moving Avg'!D1036</f>
        <v>1.2832399999999999</v>
      </c>
      <c r="G1036" s="2">
        <f>'Moving Avg'!F1036</f>
        <v>1.2913200000000002</v>
      </c>
      <c r="H1036" s="2">
        <f>'Moving Avg'!G1036</f>
        <v>1.3947699999999994</v>
      </c>
      <c r="I1036" s="2">
        <f>'Moving Avg'!H1036</f>
        <v>1.7795650000000023</v>
      </c>
      <c r="J1036" s="5" t="str">
        <f>OBV!F1036</f>
        <v>BULLISH</v>
      </c>
      <c r="K1036" s="5" t="str">
        <f>OBV!G1036</f>
        <v>NEUTRAL</v>
      </c>
      <c r="L1036" s="5" t="str">
        <f>OBV!H1036</f>
        <v>BULLISH DIVERGENCE</v>
      </c>
      <c r="M1036" s="7">
        <f t="shared" si="160"/>
        <v>25</v>
      </c>
      <c r="N1036" s="7">
        <f t="shared" si="161"/>
        <v>45</v>
      </c>
      <c r="O1036" s="7">
        <f t="shared" si="162"/>
        <v>0</v>
      </c>
      <c r="P1036" s="7">
        <f t="shared" si="163"/>
        <v>66.5</v>
      </c>
      <c r="Q1036" s="8">
        <f t="shared" si="164"/>
        <v>34.475000000000001</v>
      </c>
      <c r="R1036" s="8">
        <f t="shared" si="165"/>
        <v>30.625</v>
      </c>
      <c r="S1036" s="8">
        <f t="shared" si="166"/>
        <v>40.424999999999997</v>
      </c>
      <c r="T1036" s="8">
        <f t="shared" si="167"/>
        <v>34.125</v>
      </c>
      <c r="U1036" s="7">
        <f t="shared" si="168"/>
        <v>35.174999999999997</v>
      </c>
      <c r="V1036" s="7">
        <f t="shared" si="169"/>
        <v>34.912499999999994</v>
      </c>
    </row>
    <row r="1037" spans="1:22" ht="13.5" x14ac:dyDescent="0.25">
      <c r="A1037" s="3">
        <f>RSI!A1037</f>
        <v>43818</v>
      </c>
      <c r="B1037" s="2">
        <f>RSI!B1037</f>
        <v>1.3525</v>
      </c>
      <c r="C1037" s="2">
        <f>RSI!I1037</f>
        <v>54.355868691496937</v>
      </c>
      <c r="D1037" s="2">
        <f>MACD!E1037</f>
        <v>-1.5367952387235873E-2</v>
      </c>
      <c r="E1037" s="2">
        <f>MACD!F1037</f>
        <v>1.4293079568559923E-3</v>
      </c>
      <c r="F1037" s="2">
        <f>'Moving Avg'!D1037</f>
        <v>1.2944200000000001</v>
      </c>
      <c r="G1037" s="2">
        <f>'Moving Avg'!F1037</f>
        <v>1.2910400000000002</v>
      </c>
      <c r="H1037" s="2">
        <f>'Moving Avg'!G1037</f>
        <v>1.3905219999999998</v>
      </c>
      <c r="I1037" s="2">
        <f>'Moving Avg'!H1037</f>
        <v>1.7754010000000022</v>
      </c>
      <c r="J1037" s="5" t="str">
        <f>OBV!F1037</f>
        <v>BULLISH</v>
      </c>
      <c r="K1037" s="5" t="str">
        <f>OBV!G1037</f>
        <v>WEAK</v>
      </c>
      <c r="L1037" s="5" t="str">
        <f>OBV!H1037</f>
        <v>CONFIRMED BULLISH</v>
      </c>
      <c r="M1037" s="7">
        <f t="shared" si="160"/>
        <v>25</v>
      </c>
      <c r="N1037" s="7">
        <f t="shared" si="161"/>
        <v>45</v>
      </c>
      <c r="O1037" s="7">
        <f t="shared" si="162"/>
        <v>0</v>
      </c>
      <c r="P1037" s="7">
        <f t="shared" si="163"/>
        <v>67</v>
      </c>
      <c r="Q1037" s="8">
        <f t="shared" si="164"/>
        <v>34.549999999999997</v>
      </c>
      <c r="R1037" s="8">
        <f t="shared" si="165"/>
        <v>30.75</v>
      </c>
      <c r="S1037" s="8">
        <f t="shared" si="166"/>
        <v>40.650000000000006</v>
      </c>
      <c r="T1037" s="8">
        <f t="shared" si="167"/>
        <v>34.25</v>
      </c>
      <c r="U1037" s="7">
        <f t="shared" si="168"/>
        <v>35.31666666666667</v>
      </c>
      <c r="V1037" s="7">
        <f t="shared" si="169"/>
        <v>35.049999999999997</v>
      </c>
    </row>
    <row r="1038" spans="1:22" ht="13.5" x14ac:dyDescent="0.25">
      <c r="A1038" s="3">
        <f>RSI!A1038</f>
        <v>43819</v>
      </c>
      <c r="B1038" s="2">
        <f>RSI!B1038</f>
        <v>1.4308000000000001</v>
      </c>
      <c r="C1038" s="2">
        <f>RSI!I1038</f>
        <v>64.271966754917429</v>
      </c>
      <c r="D1038" s="2">
        <f>MACD!E1038</f>
        <v>-2.440513967560487E-2</v>
      </c>
      <c r="E1038" s="2">
        <f>MACD!F1038</f>
        <v>-3.7375815696361805E-3</v>
      </c>
      <c r="F1038" s="2">
        <f>'Moving Avg'!D1038</f>
        <v>1.3279600000000003</v>
      </c>
      <c r="G1038" s="2">
        <f>'Moving Avg'!F1038</f>
        <v>1.29803</v>
      </c>
      <c r="H1038" s="2">
        <f>'Moving Avg'!G1038</f>
        <v>1.38784</v>
      </c>
      <c r="I1038" s="2">
        <f>'Moving Avg'!H1038</f>
        <v>1.771656500000002</v>
      </c>
      <c r="J1038" s="5" t="str">
        <f>OBV!F1038</f>
        <v>BULLISH</v>
      </c>
      <c r="K1038" s="5" t="str">
        <f>OBV!G1038</f>
        <v>WEAK</v>
      </c>
      <c r="L1038" s="5" t="str">
        <f>OBV!H1038</f>
        <v>CONFIRMED BULLISH</v>
      </c>
      <c r="M1038" s="7">
        <f t="shared" si="160"/>
        <v>25</v>
      </c>
      <c r="N1038" s="7">
        <f t="shared" si="161"/>
        <v>100</v>
      </c>
      <c r="O1038" s="7">
        <f t="shared" si="162"/>
        <v>0</v>
      </c>
      <c r="P1038" s="7">
        <f t="shared" si="163"/>
        <v>67</v>
      </c>
      <c r="Q1038" s="8">
        <f t="shared" si="164"/>
        <v>53.8</v>
      </c>
      <c r="R1038" s="8">
        <f t="shared" si="165"/>
        <v>41.75</v>
      </c>
      <c r="S1038" s="8">
        <f t="shared" si="166"/>
        <v>48.900000000000006</v>
      </c>
      <c r="T1038" s="8">
        <f t="shared" si="167"/>
        <v>48</v>
      </c>
      <c r="U1038" s="7">
        <f t="shared" si="168"/>
        <v>48.15</v>
      </c>
      <c r="V1038" s="7">
        <f t="shared" si="169"/>
        <v>48.112499999999997</v>
      </c>
    </row>
    <row r="1039" spans="1:22" ht="13.5" x14ac:dyDescent="0.25">
      <c r="A1039" s="3">
        <f>RSI!A1039</f>
        <v>43822</v>
      </c>
      <c r="B1039" s="2">
        <f>RSI!B1039</f>
        <v>1.5089999999999999</v>
      </c>
      <c r="C1039" s="2">
        <f>RSI!I1039</f>
        <v>71.039009912689053</v>
      </c>
      <c r="D1039" s="2">
        <f>MACD!E1039</f>
        <v>-3.8465555475032387E-2</v>
      </c>
      <c r="E1039" s="2">
        <f>MACD!F1039</f>
        <v>-1.0683176350715421E-2</v>
      </c>
      <c r="F1039" s="2">
        <f>'Moving Avg'!D1039</f>
        <v>1.3726600000000002</v>
      </c>
      <c r="G1039" s="2">
        <f>'Moving Avg'!F1039</f>
        <v>1.3122799999999999</v>
      </c>
      <c r="H1039" s="2">
        <f>'Moving Avg'!G1039</f>
        <v>1.386722</v>
      </c>
      <c r="I1039" s="2">
        <f>'Moving Avg'!H1039</f>
        <v>1.7686665000000019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  <c r="M1039" s="7">
        <f t="shared" si="160"/>
        <v>0</v>
      </c>
      <c r="N1039" s="7">
        <f t="shared" si="161"/>
        <v>100</v>
      </c>
      <c r="O1039" s="7">
        <f t="shared" si="162"/>
        <v>0</v>
      </c>
      <c r="P1039" s="7">
        <f t="shared" si="163"/>
        <v>83.5</v>
      </c>
      <c r="Q1039" s="8">
        <f t="shared" si="164"/>
        <v>47.524999999999999</v>
      </c>
      <c r="R1039" s="8">
        <f t="shared" si="165"/>
        <v>40.875</v>
      </c>
      <c r="S1039" s="8">
        <f t="shared" si="166"/>
        <v>52.575000000000003</v>
      </c>
      <c r="T1039" s="8">
        <f t="shared" si="167"/>
        <v>45.875</v>
      </c>
      <c r="U1039" s="7">
        <f t="shared" si="168"/>
        <v>46.991666666666674</v>
      </c>
      <c r="V1039" s="7">
        <f t="shared" si="169"/>
        <v>46.712500000000006</v>
      </c>
    </row>
    <row r="1040" spans="1:22" ht="13.5" x14ac:dyDescent="0.25">
      <c r="A1040" s="3">
        <f>RSI!A1040</f>
        <v>43823</v>
      </c>
      <c r="B1040" s="2">
        <f>RSI!B1040</f>
        <v>1.5089999999999999</v>
      </c>
      <c r="C1040" s="2">
        <f>RSI!I1040</f>
        <v>71.039009912689053</v>
      </c>
      <c r="D1040" s="2">
        <f>MACD!E1040</f>
        <v>-5.2261430469170422E-2</v>
      </c>
      <c r="E1040" s="2">
        <f>MACD!F1040</f>
        <v>-1.8998827174406423E-2</v>
      </c>
      <c r="F1040" s="2">
        <f>'Moving Avg'!D1040</f>
        <v>1.41736</v>
      </c>
      <c r="G1040" s="2">
        <f>'Moving Avg'!F1040</f>
        <v>1.3234549999999998</v>
      </c>
      <c r="H1040" s="2">
        <f>'Moving Avg'!G1040</f>
        <v>1.3856039999999998</v>
      </c>
      <c r="I1040" s="2">
        <f>'Moving Avg'!H1040</f>
        <v>1.7657325000000017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0</v>
      </c>
      <c r="N1040" s="7">
        <f t="shared" si="161"/>
        <v>100</v>
      </c>
      <c r="O1040" s="7">
        <f t="shared" si="162"/>
        <v>0</v>
      </c>
      <c r="P1040" s="7">
        <f t="shared" si="163"/>
        <v>83.5</v>
      </c>
      <c r="Q1040" s="8">
        <f t="shared" si="164"/>
        <v>47.524999999999999</v>
      </c>
      <c r="R1040" s="8">
        <f t="shared" si="165"/>
        <v>40.875</v>
      </c>
      <c r="S1040" s="8">
        <f t="shared" si="166"/>
        <v>52.575000000000003</v>
      </c>
      <c r="T1040" s="8">
        <f t="shared" si="167"/>
        <v>45.875</v>
      </c>
      <c r="U1040" s="7">
        <f t="shared" si="168"/>
        <v>46.991666666666674</v>
      </c>
      <c r="V1040" s="7">
        <f t="shared" si="169"/>
        <v>46.712500000000006</v>
      </c>
    </row>
    <row r="1041" spans="1:22" ht="13.5" x14ac:dyDescent="0.25">
      <c r="A1041" s="3">
        <f>RSI!A1041</f>
        <v>43824</v>
      </c>
      <c r="B1041" s="2">
        <f>RSI!B1041</f>
        <v>1.5984</v>
      </c>
      <c r="C1041" s="2">
        <f>RSI!I1041</f>
        <v>76.852041298028198</v>
      </c>
      <c r="D1041" s="2">
        <f>MACD!E1041</f>
        <v>-7.1517327624473159E-2</v>
      </c>
      <c r="E1041" s="2">
        <f>MACD!F1041</f>
        <v>-2.9502527264419771E-2</v>
      </c>
      <c r="F1041" s="2">
        <f>'Moving Avg'!D1041</f>
        <v>1.4799399999999998</v>
      </c>
      <c r="G1041" s="2">
        <f>'Moving Avg'!F1041</f>
        <v>1.3377049999999999</v>
      </c>
      <c r="H1041" s="2">
        <f>'Moving Avg'!G1041</f>
        <v>1.3873919999999995</v>
      </c>
      <c r="I1041" s="2">
        <f>'Moving Avg'!H1041</f>
        <v>1.7636085000000015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  <c r="M1041" s="7">
        <f t="shared" si="160"/>
        <v>0</v>
      </c>
      <c r="N1041" s="7">
        <f t="shared" si="161"/>
        <v>100</v>
      </c>
      <c r="O1041" s="7">
        <f t="shared" si="162"/>
        <v>0</v>
      </c>
      <c r="P1041" s="7">
        <f t="shared" si="163"/>
        <v>67</v>
      </c>
      <c r="Q1041" s="8">
        <f t="shared" si="164"/>
        <v>45.05</v>
      </c>
      <c r="R1041" s="8">
        <f t="shared" si="165"/>
        <v>36.75</v>
      </c>
      <c r="S1041" s="8">
        <f t="shared" si="166"/>
        <v>45.150000000000006</v>
      </c>
      <c r="T1041" s="8">
        <f t="shared" si="167"/>
        <v>41.75</v>
      </c>
      <c r="U1041" s="7">
        <f t="shared" si="168"/>
        <v>42.31666666666667</v>
      </c>
      <c r="V1041" s="7">
        <f t="shared" si="169"/>
        <v>42.174999999999997</v>
      </c>
    </row>
    <row r="1042" spans="1:22" ht="13.5" x14ac:dyDescent="0.25">
      <c r="A1042" s="3">
        <f>RSI!A1042</f>
        <v>43825</v>
      </c>
      <c r="B1042" s="2">
        <f>RSI!B1042</f>
        <v>1.5928</v>
      </c>
      <c r="C1042" s="2">
        <f>RSI!I1042</f>
        <v>75.825352339572149</v>
      </c>
      <c r="D1042" s="2">
        <f>MACD!E1042</f>
        <v>-8.8813345878633765E-2</v>
      </c>
      <c r="E1042" s="2">
        <f>MACD!F1042</f>
        <v>-4.1364690987262573E-2</v>
      </c>
      <c r="F1042" s="2">
        <f>'Moving Avg'!D1042</f>
        <v>1.528</v>
      </c>
      <c r="G1042" s="2">
        <f>'Moving Avg'!F1042</f>
        <v>1.3516750000000002</v>
      </c>
      <c r="H1042" s="2">
        <f>'Moving Avg'!G1042</f>
        <v>1.3890679999999995</v>
      </c>
      <c r="I1042" s="2">
        <f>'Moving Avg'!H1042</f>
        <v>1.7611770000000013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  <c r="M1042" s="7">
        <f t="shared" si="160"/>
        <v>0</v>
      </c>
      <c r="N1042" s="7">
        <f t="shared" si="161"/>
        <v>100</v>
      </c>
      <c r="O1042" s="7">
        <f t="shared" si="162"/>
        <v>0</v>
      </c>
      <c r="P1042" s="7">
        <f t="shared" si="163"/>
        <v>67</v>
      </c>
      <c r="Q1042" s="8">
        <f t="shared" si="164"/>
        <v>45.05</v>
      </c>
      <c r="R1042" s="8">
        <f t="shared" si="165"/>
        <v>36.75</v>
      </c>
      <c r="S1042" s="8">
        <f t="shared" si="166"/>
        <v>45.150000000000006</v>
      </c>
      <c r="T1042" s="8">
        <f t="shared" si="167"/>
        <v>41.75</v>
      </c>
      <c r="U1042" s="7">
        <f t="shared" si="168"/>
        <v>42.31666666666667</v>
      </c>
      <c r="V1042" s="7">
        <f t="shared" si="169"/>
        <v>42.174999999999997</v>
      </c>
    </row>
    <row r="1043" spans="1:22" ht="13.5" x14ac:dyDescent="0.25">
      <c r="A1043" s="3">
        <f>RSI!A1043</f>
        <v>43826</v>
      </c>
      <c r="B1043" s="2">
        <f>RSI!B1043</f>
        <v>1.6208</v>
      </c>
      <c r="C1043" s="2">
        <f>RSI!I1043</f>
        <v>77.447648023144438</v>
      </c>
      <c r="D1043" s="2">
        <f>MACD!E1043</f>
        <v>-0.11195565823299192</v>
      </c>
      <c r="E1043" s="2">
        <f>MACD!F1043</f>
        <v>-5.5482884436408447E-2</v>
      </c>
      <c r="F1043" s="2">
        <f>'Moving Avg'!D1043</f>
        <v>1.5659999999999998</v>
      </c>
      <c r="G1043" s="2">
        <f>'Moving Avg'!F1043</f>
        <v>1.3698400000000002</v>
      </c>
      <c r="H1043" s="2">
        <f>'Moving Avg'!G1043</f>
        <v>1.3921979999999996</v>
      </c>
      <c r="I1043" s="2">
        <f>'Moving Avg'!H1043</f>
        <v>1.7582710000000012</v>
      </c>
      <c r="J1043" s="5" t="str">
        <f>OBV!F1043</f>
        <v>BULLISH</v>
      </c>
      <c r="K1043" s="5" t="str">
        <f>OBV!G1043</f>
        <v>WEAK</v>
      </c>
      <c r="L1043" s="5" t="str">
        <f>OBV!H1043</f>
        <v>CONFIRMED BULLISH</v>
      </c>
      <c r="M1043" s="7">
        <f t="shared" si="160"/>
        <v>0</v>
      </c>
      <c r="N1043" s="7">
        <f t="shared" si="161"/>
        <v>100</v>
      </c>
      <c r="O1043" s="7">
        <f t="shared" si="162"/>
        <v>0</v>
      </c>
      <c r="P1043" s="7">
        <f t="shared" si="163"/>
        <v>67</v>
      </c>
      <c r="Q1043" s="8">
        <f t="shared" si="164"/>
        <v>45.05</v>
      </c>
      <c r="R1043" s="8">
        <f t="shared" si="165"/>
        <v>36.75</v>
      </c>
      <c r="S1043" s="8">
        <f t="shared" si="166"/>
        <v>45.150000000000006</v>
      </c>
      <c r="T1043" s="8">
        <f t="shared" si="167"/>
        <v>41.75</v>
      </c>
      <c r="U1043" s="7">
        <f t="shared" si="168"/>
        <v>42.31666666666667</v>
      </c>
      <c r="V1043" s="7">
        <f t="shared" si="169"/>
        <v>42.174999999999997</v>
      </c>
    </row>
    <row r="1044" spans="1:22" ht="13.5" x14ac:dyDescent="0.25">
      <c r="A1044" s="3">
        <f>RSI!A1044</f>
        <v>43829</v>
      </c>
      <c r="B1044" s="2">
        <f>RSI!B1044</f>
        <v>1.5928</v>
      </c>
      <c r="C1044" s="2">
        <f>RSI!I1044</f>
        <v>72.22778799335947</v>
      </c>
      <c r="D1044" s="2">
        <f>MACD!E1044</f>
        <v>-0.12736737693531808</v>
      </c>
      <c r="E1044" s="2">
        <f>MACD!F1044</f>
        <v>-6.985978293619037E-2</v>
      </c>
      <c r="F1044" s="2">
        <f>'Moving Avg'!D1044</f>
        <v>1.5827599999999999</v>
      </c>
      <c r="G1044" s="2">
        <f>'Moving Avg'!F1044</f>
        <v>1.3840900000000003</v>
      </c>
      <c r="H1044" s="2">
        <f>'Moving Avg'!G1044</f>
        <v>1.3939859999999995</v>
      </c>
      <c r="I1044" s="2">
        <f>'Moving Avg'!H1044</f>
        <v>1.7553365000000014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  <c r="M1044" s="7">
        <f t="shared" si="160"/>
        <v>0</v>
      </c>
      <c r="N1044" s="7">
        <f t="shared" si="161"/>
        <v>100</v>
      </c>
      <c r="O1044" s="7">
        <f t="shared" si="162"/>
        <v>0</v>
      </c>
      <c r="P1044" s="7">
        <f t="shared" si="163"/>
        <v>67</v>
      </c>
      <c r="Q1044" s="8">
        <f t="shared" si="164"/>
        <v>45.05</v>
      </c>
      <c r="R1044" s="8">
        <f t="shared" si="165"/>
        <v>36.75</v>
      </c>
      <c r="S1044" s="8">
        <f t="shared" si="166"/>
        <v>45.150000000000006</v>
      </c>
      <c r="T1044" s="8">
        <f t="shared" si="167"/>
        <v>41.75</v>
      </c>
      <c r="U1044" s="7">
        <f t="shared" si="168"/>
        <v>42.31666666666667</v>
      </c>
      <c r="V1044" s="7">
        <f t="shared" si="169"/>
        <v>42.174999999999997</v>
      </c>
    </row>
    <row r="1045" spans="1:22" ht="13.5" x14ac:dyDescent="0.25">
      <c r="A1045" s="3">
        <f>RSI!A1045</f>
        <v>43830</v>
      </c>
      <c r="B1045" s="2">
        <f>RSI!B1045</f>
        <v>1.5425</v>
      </c>
      <c r="C1045" s="2">
        <f>RSI!I1045</f>
        <v>63.896327170882842</v>
      </c>
      <c r="D1045" s="2">
        <f>MACD!E1045</f>
        <v>-0.13776667361736505</v>
      </c>
      <c r="E1045" s="2">
        <f>MACD!F1045</f>
        <v>-8.3441161072425316E-2</v>
      </c>
      <c r="F1045" s="2">
        <f>'Moving Avg'!D1045</f>
        <v>1.5894600000000001</v>
      </c>
      <c r="G1045" s="2">
        <f>'Moving Avg'!F1045</f>
        <v>1.3966650000000003</v>
      </c>
      <c r="H1045" s="2">
        <f>'Moving Avg'!G1045</f>
        <v>1.3952139999999997</v>
      </c>
      <c r="I1045" s="2">
        <f>'Moving Avg'!H1045</f>
        <v>1.7522065000000016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25</v>
      </c>
      <c r="N1045" s="7">
        <f t="shared" si="161"/>
        <v>100</v>
      </c>
      <c r="O1045" s="7">
        <f t="shared" si="162"/>
        <v>0</v>
      </c>
      <c r="P1045" s="7">
        <f t="shared" si="163"/>
        <v>83.5</v>
      </c>
      <c r="Q1045" s="8">
        <f t="shared" si="164"/>
        <v>56.274999999999999</v>
      </c>
      <c r="R1045" s="8">
        <f t="shared" si="165"/>
        <v>45.875</v>
      </c>
      <c r="S1045" s="8">
        <f t="shared" si="166"/>
        <v>56.325000000000003</v>
      </c>
      <c r="T1045" s="8">
        <f t="shared" si="167"/>
        <v>52.125</v>
      </c>
      <c r="U1045" s="7">
        <f t="shared" si="168"/>
        <v>52.82500000000001</v>
      </c>
      <c r="V1045" s="7">
        <f t="shared" si="169"/>
        <v>52.650000000000006</v>
      </c>
    </row>
    <row r="1046" spans="1:22" ht="13.5" x14ac:dyDescent="0.25">
      <c r="A1046" s="3">
        <f>RSI!A1046</f>
        <v>43832</v>
      </c>
      <c r="B1046" s="2">
        <f>RSI!B1046</f>
        <v>1.4978</v>
      </c>
      <c r="C1046" s="2">
        <f>RSI!I1046</f>
        <v>57.543891290160055</v>
      </c>
      <c r="D1046" s="2">
        <f>MACD!E1046</f>
        <v>-0.14396194396805861</v>
      </c>
      <c r="E1046" s="2">
        <f>MACD!F1046</f>
        <v>-9.554531765155197E-2</v>
      </c>
      <c r="F1046" s="2">
        <f>'Moving Avg'!D1046</f>
        <v>1.56934</v>
      </c>
      <c r="G1046" s="2">
        <f>'Moving Avg'!F1046</f>
        <v>1.4067250000000002</v>
      </c>
      <c r="H1046" s="2">
        <f>'Moving Avg'!G1046</f>
        <v>1.3958839999999995</v>
      </c>
      <c r="I1046" s="2">
        <f>'Moving Avg'!H1046</f>
        <v>1.7486295000000016</v>
      </c>
      <c r="J1046" s="5" t="str">
        <f>OBV!F1046</f>
        <v>BEARISH</v>
      </c>
      <c r="K1046" s="5" t="str">
        <f>OBV!G1046</f>
        <v>STRONG</v>
      </c>
      <c r="L1046" s="5" t="str">
        <f>OBV!H1046</f>
        <v>CONFIRMED BEARISH</v>
      </c>
      <c r="M1046" s="7">
        <f t="shared" si="160"/>
        <v>25</v>
      </c>
      <c r="N1046" s="7">
        <f t="shared" si="161"/>
        <v>100</v>
      </c>
      <c r="O1046" s="7">
        <f t="shared" si="162"/>
        <v>0</v>
      </c>
      <c r="P1046" s="7">
        <f t="shared" si="163"/>
        <v>33</v>
      </c>
      <c r="Q1046" s="8">
        <f t="shared" si="164"/>
        <v>48.7</v>
      </c>
      <c r="R1046" s="8">
        <f t="shared" si="165"/>
        <v>33.25</v>
      </c>
      <c r="S1046" s="8">
        <f t="shared" si="166"/>
        <v>33.6</v>
      </c>
      <c r="T1046" s="8">
        <f t="shared" si="167"/>
        <v>39.5</v>
      </c>
      <c r="U1046" s="7">
        <f t="shared" si="168"/>
        <v>38.516666666666673</v>
      </c>
      <c r="V1046" s="7">
        <f t="shared" si="169"/>
        <v>38.762500000000003</v>
      </c>
    </row>
    <row r="1047" spans="1:22" ht="13.5" x14ac:dyDescent="0.25">
      <c r="A1047" s="3">
        <f>RSI!A1047</f>
        <v>43833</v>
      </c>
      <c r="B1047" s="2">
        <f>RSI!B1047</f>
        <v>1.4308000000000001</v>
      </c>
      <c r="C1047" s="2">
        <f>RSI!I1047</f>
        <v>49.586356337243686</v>
      </c>
      <c r="D1047" s="2">
        <f>MACD!E1047</f>
        <v>-0.13432391425457846</v>
      </c>
      <c r="E1047" s="2">
        <f>MACD!F1047</f>
        <v>-0.10330103697215727</v>
      </c>
      <c r="F1047" s="2">
        <f>'Moving Avg'!D1047</f>
        <v>1.53694</v>
      </c>
      <c r="G1047" s="2">
        <f>'Moving Avg'!F1047</f>
        <v>1.4145500000000002</v>
      </c>
      <c r="H1047" s="2">
        <f>'Moving Avg'!G1047</f>
        <v>1.3954379999999997</v>
      </c>
      <c r="I1047" s="2">
        <f>'Moving Avg'!H1047</f>
        <v>1.7446615000000014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  <c r="M1047" s="7">
        <f t="shared" si="160"/>
        <v>25</v>
      </c>
      <c r="N1047" s="7">
        <f t="shared" si="161"/>
        <v>100</v>
      </c>
      <c r="O1047" s="7">
        <f t="shared" si="162"/>
        <v>0</v>
      </c>
      <c r="P1047" s="7">
        <f t="shared" si="163"/>
        <v>33</v>
      </c>
      <c r="Q1047" s="8">
        <f t="shared" si="164"/>
        <v>48.7</v>
      </c>
      <c r="R1047" s="8">
        <f t="shared" si="165"/>
        <v>33.25</v>
      </c>
      <c r="S1047" s="8">
        <f t="shared" si="166"/>
        <v>33.6</v>
      </c>
      <c r="T1047" s="8">
        <f t="shared" si="167"/>
        <v>39.5</v>
      </c>
      <c r="U1047" s="7">
        <f t="shared" si="168"/>
        <v>38.516666666666673</v>
      </c>
      <c r="V1047" s="7">
        <f t="shared" si="169"/>
        <v>38.762500000000003</v>
      </c>
    </row>
    <row r="1048" spans="1:22" ht="13.5" x14ac:dyDescent="0.25">
      <c r="A1048" s="3">
        <f>RSI!A1048</f>
        <v>43836</v>
      </c>
      <c r="B1048" s="2">
        <f>RSI!B1048</f>
        <v>1.3693</v>
      </c>
      <c r="C1048" s="2">
        <f>RSI!I1048</f>
        <v>43.623131759024417</v>
      </c>
      <c r="D1048" s="2">
        <f>MACD!E1048</f>
        <v>-0.10953259280664285</v>
      </c>
      <c r="E1048" s="2">
        <f>MACD!F1048</f>
        <v>-0.10454734813905439</v>
      </c>
      <c r="F1048" s="2">
        <f>'Moving Avg'!D1048</f>
        <v>1.48664</v>
      </c>
      <c r="G1048" s="2">
        <f>'Moving Avg'!F1048</f>
        <v>1.4179050000000002</v>
      </c>
      <c r="H1048" s="2">
        <f>'Moving Avg'!G1048</f>
        <v>1.3937619999999995</v>
      </c>
      <c r="I1048" s="2">
        <f>'Moving Avg'!H1048</f>
        <v>1.7404420000000009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33</v>
      </c>
      <c r="Q1048" s="8">
        <f t="shared" si="164"/>
        <v>29.45</v>
      </c>
      <c r="R1048" s="8">
        <f t="shared" si="165"/>
        <v>22.25</v>
      </c>
      <c r="S1048" s="8">
        <f t="shared" si="166"/>
        <v>25.35</v>
      </c>
      <c r="T1048" s="8">
        <f t="shared" si="167"/>
        <v>25.75</v>
      </c>
      <c r="U1048" s="7">
        <f t="shared" si="168"/>
        <v>25.683333333333337</v>
      </c>
      <c r="V1048" s="7">
        <f t="shared" si="169"/>
        <v>25.700000000000003</v>
      </c>
    </row>
    <row r="1049" spans="1:22" ht="13.5" x14ac:dyDescent="0.25">
      <c r="A1049" s="3">
        <f>RSI!A1049</f>
        <v>43837</v>
      </c>
      <c r="B1049" s="2">
        <f>RSI!B1049</f>
        <v>1.4308000000000001</v>
      </c>
      <c r="C1049" s="2">
        <f>RSI!I1049</f>
        <v>50.087327199272984</v>
      </c>
      <c r="D1049" s="2">
        <f>MACD!E1049</f>
        <v>-8.0684889759893963E-2</v>
      </c>
      <c r="E1049" s="2">
        <f>MACD!F1049</f>
        <v>-9.9774856463222317E-2</v>
      </c>
      <c r="F1049" s="2">
        <f>'Moving Avg'!D1049</f>
        <v>1.45424</v>
      </c>
      <c r="G1049" s="2">
        <f>'Moving Avg'!F1049</f>
        <v>1.4243350000000001</v>
      </c>
      <c r="H1049" s="2">
        <f>'Moving Avg'!G1049</f>
        <v>1.3927559999999994</v>
      </c>
      <c r="I1049" s="2">
        <f>'Moving Avg'!H1049</f>
        <v>1.7365580000000009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33</v>
      </c>
      <c r="Q1049" s="8">
        <f t="shared" si="164"/>
        <v>13.7</v>
      </c>
      <c r="R1049" s="8">
        <f t="shared" si="165"/>
        <v>13.25</v>
      </c>
      <c r="S1049" s="8">
        <f t="shared" si="166"/>
        <v>18.600000000000001</v>
      </c>
      <c r="T1049" s="8">
        <f t="shared" si="167"/>
        <v>14.5</v>
      </c>
      <c r="U1049" s="7">
        <f t="shared" si="168"/>
        <v>15.183333333333332</v>
      </c>
      <c r="V1049" s="7">
        <f t="shared" si="169"/>
        <v>15.012499999999999</v>
      </c>
    </row>
    <row r="1050" spans="1:22" ht="13.5" x14ac:dyDescent="0.25">
      <c r="A1050" s="3">
        <f>RSI!A1050</f>
        <v>43838</v>
      </c>
      <c r="B1050" s="2">
        <f>RSI!B1050</f>
        <v>1.5089999999999999</v>
      </c>
      <c r="C1050" s="2">
        <f>RSI!I1050</f>
        <v>56.860672589080174</v>
      </c>
      <c r="D1050" s="2">
        <f>MACD!E1050</f>
        <v>-6.2065351592100582E-2</v>
      </c>
      <c r="E1050" s="2">
        <f>MACD!F1050</f>
        <v>-9.2232955488997986E-2</v>
      </c>
      <c r="F1050" s="2">
        <f>'Moving Avg'!D1050</f>
        <v>1.44754</v>
      </c>
      <c r="G1050" s="2">
        <f>'Moving Avg'!F1050</f>
        <v>1.4349550000000002</v>
      </c>
      <c r="H1050" s="2">
        <f>'Moving Avg'!G1050</f>
        <v>1.3933139999999995</v>
      </c>
      <c r="I1050" s="2">
        <f>'Moving Avg'!H1050</f>
        <v>1.733344500000001</v>
      </c>
      <c r="J1050" s="5" t="str">
        <f>OBV!F1050</f>
        <v>BULLISH</v>
      </c>
      <c r="K1050" s="5" t="str">
        <f>OBV!G1050</f>
        <v>NEUTRAL</v>
      </c>
      <c r="L1050" s="5" t="str">
        <f>OBV!H1050</f>
        <v>BULLISH DIVERGENCE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66.5</v>
      </c>
      <c r="Q1050" s="8">
        <f t="shared" si="164"/>
        <v>18.725000000000001</v>
      </c>
      <c r="R1050" s="8">
        <f t="shared" si="165"/>
        <v>21.625</v>
      </c>
      <c r="S1050" s="8">
        <f t="shared" si="166"/>
        <v>33.674999999999997</v>
      </c>
      <c r="T1050" s="8">
        <f t="shared" si="167"/>
        <v>22.875</v>
      </c>
      <c r="U1050" s="7">
        <f t="shared" si="168"/>
        <v>24.675000000000001</v>
      </c>
      <c r="V1050" s="7">
        <f t="shared" si="169"/>
        <v>24.225000000000001</v>
      </c>
    </row>
    <row r="1051" spans="1:22" ht="13.5" x14ac:dyDescent="0.25">
      <c r="A1051" s="3">
        <f>RSI!A1051</f>
        <v>43839</v>
      </c>
      <c r="B1051" s="2">
        <f>RSI!B1051</f>
        <v>1.5928</v>
      </c>
      <c r="C1051" s="2">
        <f>RSI!I1051</f>
        <v>62.701864399598989</v>
      </c>
      <c r="D1051" s="2">
        <f>MACD!E1051</f>
        <v>-3.9223658137651496E-2</v>
      </c>
      <c r="E1051" s="2">
        <f>MACD!F1051</f>
        <v>-8.1631096018728685E-2</v>
      </c>
      <c r="F1051" s="2">
        <f>'Moving Avg'!D1051</f>
        <v>1.4665400000000002</v>
      </c>
      <c r="G1051" s="2">
        <f>'Moving Avg'!F1051</f>
        <v>1.4497650000000004</v>
      </c>
      <c r="H1051" s="2">
        <f>'Moving Avg'!G1051</f>
        <v>1.3951019999999994</v>
      </c>
      <c r="I1051" s="2">
        <f>'Moving Avg'!H1051</f>
        <v>1.7305500000000007</v>
      </c>
      <c r="J1051" s="5" t="str">
        <f>OBV!F1051</f>
        <v>BULLISH</v>
      </c>
      <c r="K1051" s="5" t="str">
        <f>OBV!G1051</f>
        <v>NEUTRAL</v>
      </c>
      <c r="L1051" s="5" t="str">
        <f>OBV!H1051</f>
        <v>CONFIRMED BULLISH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83.5</v>
      </c>
      <c r="Q1051" s="8">
        <f t="shared" si="164"/>
        <v>21.274999999999999</v>
      </c>
      <c r="R1051" s="8">
        <f t="shared" si="165"/>
        <v>25.875</v>
      </c>
      <c r="S1051" s="8">
        <f t="shared" si="166"/>
        <v>41.325000000000003</v>
      </c>
      <c r="T1051" s="8">
        <f t="shared" si="167"/>
        <v>27.125</v>
      </c>
      <c r="U1051" s="7">
        <f t="shared" si="168"/>
        <v>29.491666666666664</v>
      </c>
      <c r="V1051" s="7">
        <f t="shared" si="169"/>
        <v>28.9</v>
      </c>
    </row>
    <row r="1052" spans="1:22" ht="13.5" x14ac:dyDescent="0.25">
      <c r="A1052" s="3">
        <f>RSI!A1052</f>
        <v>43840</v>
      </c>
      <c r="B1052" s="2">
        <f>RSI!B1052</f>
        <v>1.6767000000000001</v>
      </c>
      <c r="C1052" s="2">
        <f>RSI!I1052</f>
        <v>67.453422554350738</v>
      </c>
      <c r="D1052" s="2">
        <f>MACD!E1052</f>
        <v>-2.7893286819919316E-2</v>
      </c>
      <c r="E1052" s="2">
        <f>MACD!F1052</f>
        <v>-7.0883534178966812E-2</v>
      </c>
      <c r="F1052" s="2">
        <f>'Moving Avg'!D1052</f>
        <v>1.51572</v>
      </c>
      <c r="G1052" s="2">
        <f>'Moving Avg'!F1052</f>
        <v>1.4687700000000004</v>
      </c>
      <c r="H1052" s="2">
        <f>'Moving Avg'!G1052</f>
        <v>1.3986799999999995</v>
      </c>
      <c r="I1052" s="2">
        <f>'Moving Avg'!H1052</f>
        <v>1.7282030000000004</v>
      </c>
      <c r="J1052" s="5" t="str">
        <f>OBV!F1052</f>
        <v>BULLISH</v>
      </c>
      <c r="K1052" s="5" t="str">
        <f>OBV!G1052</f>
        <v>WEAK</v>
      </c>
      <c r="L1052" s="5" t="str">
        <f>OBV!H1052</f>
        <v>CONFIRMED BULLISH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67</v>
      </c>
      <c r="Q1052" s="8">
        <f t="shared" si="164"/>
        <v>18.799999999999997</v>
      </c>
      <c r="R1052" s="8">
        <f t="shared" si="165"/>
        <v>21.75</v>
      </c>
      <c r="S1052" s="8">
        <f t="shared" si="166"/>
        <v>33.900000000000006</v>
      </c>
      <c r="T1052" s="8">
        <f t="shared" si="167"/>
        <v>23</v>
      </c>
      <c r="U1052" s="7">
        <f t="shared" si="168"/>
        <v>24.816666666666666</v>
      </c>
      <c r="V1052" s="7">
        <f t="shared" si="169"/>
        <v>24.362500000000001</v>
      </c>
    </row>
    <row r="1053" spans="1:22" ht="13.5" x14ac:dyDescent="0.25">
      <c r="A1053" s="3">
        <f>RSI!A1053</f>
        <v>43843</v>
      </c>
      <c r="B1053" s="2">
        <f>RSI!B1053</f>
        <v>1.7270000000000001</v>
      </c>
      <c r="C1053" s="2">
        <f>RSI!I1053</f>
        <v>69.926951978084432</v>
      </c>
      <c r="D1053" s="2">
        <f>MACD!E1053</f>
        <v>-1.9072702034574229E-2</v>
      </c>
      <c r="E1053" s="2">
        <f>MACD!F1053</f>
        <v>-6.0521367750088297E-2</v>
      </c>
      <c r="F1053" s="2">
        <f>'Moving Avg'!D1053</f>
        <v>1.5872600000000001</v>
      </c>
      <c r="G1053" s="2">
        <f>'Moving Avg'!F1053</f>
        <v>1.4919650000000004</v>
      </c>
      <c r="H1053" s="2">
        <f>'Moving Avg'!G1053</f>
        <v>1.4032639999999994</v>
      </c>
      <c r="I1053" s="2">
        <f>'Moving Avg'!H1053</f>
        <v>1.7260514999999998</v>
      </c>
      <c r="J1053" s="5" t="str">
        <f>OBV!F1053</f>
        <v>BULLISH</v>
      </c>
      <c r="K1053" s="5" t="str">
        <f>OBV!G1053</f>
        <v>WEAK</v>
      </c>
      <c r="L1053" s="5" t="str">
        <f>OBV!H1053</f>
        <v>CONFIRMED BULLISH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67</v>
      </c>
      <c r="Q1053" s="8">
        <f t="shared" si="164"/>
        <v>18.799999999999997</v>
      </c>
      <c r="R1053" s="8">
        <f t="shared" si="165"/>
        <v>21.75</v>
      </c>
      <c r="S1053" s="8">
        <f t="shared" si="166"/>
        <v>33.900000000000006</v>
      </c>
      <c r="T1053" s="8">
        <f t="shared" si="167"/>
        <v>23</v>
      </c>
      <c r="U1053" s="7">
        <f t="shared" si="168"/>
        <v>24.816666666666666</v>
      </c>
      <c r="V1053" s="7">
        <f t="shared" si="169"/>
        <v>24.362500000000001</v>
      </c>
    </row>
    <row r="1054" spans="1:22" ht="13.5" x14ac:dyDescent="0.25">
      <c r="A1054" s="3">
        <f>RSI!A1054</f>
        <v>43845</v>
      </c>
      <c r="B1054" s="2">
        <f>RSI!B1054</f>
        <v>1.6543000000000001</v>
      </c>
      <c r="C1054" s="2">
        <f>RSI!I1054</f>
        <v>62.530022936808095</v>
      </c>
      <c r="D1054" s="2">
        <f>MACD!E1054</f>
        <v>-1.2077398262186234E-2</v>
      </c>
      <c r="E1054" s="2">
        <f>MACD!F1054</f>
        <v>-5.083257385250789E-2</v>
      </c>
      <c r="F1054" s="2">
        <f>'Moving Avg'!D1054</f>
        <v>1.6319600000000001</v>
      </c>
      <c r="G1054" s="2">
        <f>'Moving Avg'!F1054</f>
        <v>1.5104050000000002</v>
      </c>
      <c r="H1054" s="2">
        <f>'Moving Avg'!G1054</f>
        <v>1.4063939999999997</v>
      </c>
      <c r="I1054" s="2">
        <f>'Moving Avg'!H1054</f>
        <v>1.7236479999999994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83.5</v>
      </c>
      <c r="Q1054" s="8">
        <f t="shared" si="164"/>
        <v>21.274999999999999</v>
      </c>
      <c r="R1054" s="8">
        <f t="shared" si="165"/>
        <v>25.875</v>
      </c>
      <c r="S1054" s="8">
        <f t="shared" si="166"/>
        <v>41.325000000000003</v>
      </c>
      <c r="T1054" s="8">
        <f t="shared" si="167"/>
        <v>27.125</v>
      </c>
      <c r="U1054" s="7">
        <f t="shared" si="168"/>
        <v>29.491666666666664</v>
      </c>
      <c r="V1054" s="7">
        <f t="shared" si="169"/>
        <v>28.9</v>
      </c>
    </row>
    <row r="1055" spans="1:22" ht="13.5" x14ac:dyDescent="0.25">
      <c r="A1055" s="3">
        <f>RSI!A1055</f>
        <v>43846</v>
      </c>
      <c r="B1055" s="2">
        <f>RSI!B1055</f>
        <v>1.6487000000000001</v>
      </c>
      <c r="C1055" s="2">
        <f>RSI!I1055</f>
        <v>61.986097401197078</v>
      </c>
      <c r="D1055" s="2">
        <f>MACD!E1055</f>
        <v>-1.4483614414734891E-2</v>
      </c>
      <c r="E1055" s="2">
        <f>MACD!F1055</f>
        <v>-4.3562781964953293E-2</v>
      </c>
      <c r="F1055" s="2">
        <f>'Moving Avg'!D1055</f>
        <v>1.6598999999999999</v>
      </c>
      <c r="G1055" s="2">
        <f>'Moving Avg'!F1055</f>
        <v>1.5285650000000004</v>
      </c>
      <c r="H1055" s="2">
        <f>'Moving Avg'!G1055</f>
        <v>1.410752</v>
      </c>
      <c r="I1055" s="2">
        <f>'Moving Avg'!H1055</f>
        <v>1.7214124999999996</v>
      </c>
      <c r="J1055" s="5" t="str">
        <f>OBV!F1055</f>
        <v>BULLISH</v>
      </c>
      <c r="K1055" s="5" t="str">
        <f>OBV!G1055</f>
        <v>NEUTRAL</v>
      </c>
      <c r="L1055" s="5" t="str">
        <f>OBV!H1055</f>
        <v>CONFIRMED BULLISH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83.5</v>
      </c>
      <c r="Q1055" s="8">
        <f t="shared" si="164"/>
        <v>21.274999999999999</v>
      </c>
      <c r="R1055" s="8">
        <f t="shared" si="165"/>
        <v>25.875</v>
      </c>
      <c r="S1055" s="8">
        <f t="shared" si="166"/>
        <v>41.325000000000003</v>
      </c>
      <c r="T1055" s="8">
        <f t="shared" si="167"/>
        <v>27.125</v>
      </c>
      <c r="U1055" s="7">
        <f t="shared" si="168"/>
        <v>29.491666666666664</v>
      </c>
      <c r="V1055" s="7">
        <f t="shared" si="169"/>
        <v>28.9</v>
      </c>
    </row>
    <row r="1056" spans="1:22" ht="13.5" x14ac:dyDescent="0.25">
      <c r="A1056" s="3">
        <f>RSI!A1056</f>
        <v>43847</v>
      </c>
      <c r="B1056" s="2">
        <f>RSI!B1056</f>
        <v>1.6208</v>
      </c>
      <c r="C1056" s="2">
        <f>RSI!I1056</f>
        <v>59.222112813811428</v>
      </c>
      <c r="D1056" s="2">
        <f>MACD!E1056</f>
        <v>-2.2224283885652119E-2</v>
      </c>
      <c r="E1056" s="2">
        <f>MACD!F1056</f>
        <v>-3.9295082349093062E-2</v>
      </c>
      <c r="F1056" s="2">
        <f>'Moving Avg'!D1056</f>
        <v>1.6655000000000002</v>
      </c>
      <c r="G1056" s="2">
        <f>'Moving Avg'!F1056</f>
        <v>1.5453300000000001</v>
      </c>
      <c r="H1056" s="2">
        <f>'Moving Avg'!G1056</f>
        <v>1.4158939999999998</v>
      </c>
      <c r="I1056" s="2">
        <f>'Moving Avg'!H1056</f>
        <v>1.7192049999999992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83.5</v>
      </c>
      <c r="Q1056" s="8">
        <f t="shared" si="164"/>
        <v>21.274999999999999</v>
      </c>
      <c r="R1056" s="8">
        <f t="shared" si="165"/>
        <v>25.875</v>
      </c>
      <c r="S1056" s="8">
        <f t="shared" si="166"/>
        <v>41.325000000000003</v>
      </c>
      <c r="T1056" s="8">
        <f t="shared" si="167"/>
        <v>27.125</v>
      </c>
      <c r="U1056" s="7">
        <f t="shared" si="168"/>
        <v>29.491666666666664</v>
      </c>
      <c r="V1056" s="7">
        <f t="shared" si="169"/>
        <v>28.9</v>
      </c>
    </row>
    <row r="1057" spans="1:22" ht="13.5" x14ac:dyDescent="0.25">
      <c r="A1057" s="3">
        <f>RSI!A1057</f>
        <v>43850</v>
      </c>
      <c r="B1057" s="2">
        <f>RSI!B1057</f>
        <v>1.6152</v>
      </c>
      <c r="C1057" s="2">
        <f>RSI!I1057</f>
        <v>58.656749244102265</v>
      </c>
      <c r="D1057" s="2">
        <f>MACD!E1057</f>
        <v>-3.9330229666163952E-2</v>
      </c>
      <c r="E1057" s="2">
        <f>MACD!F1057</f>
        <v>-3.9302111812507243E-2</v>
      </c>
      <c r="F1057" s="2">
        <f>'Moving Avg'!D1057</f>
        <v>1.6532</v>
      </c>
      <c r="G1057" s="2">
        <f>'Moving Avg'!F1057</f>
        <v>1.5584650000000002</v>
      </c>
      <c r="H1057" s="2">
        <f>'Moving Avg'!G1057</f>
        <v>1.4209240000000001</v>
      </c>
      <c r="I1057" s="2">
        <f>'Moving Avg'!H1057</f>
        <v>1.7169414999999992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  <c r="M1057" s="7">
        <f t="shared" si="160"/>
        <v>25</v>
      </c>
      <c r="N1057" s="7">
        <f t="shared" si="161"/>
        <v>45</v>
      </c>
      <c r="O1057" s="7">
        <f t="shared" si="162"/>
        <v>0</v>
      </c>
      <c r="P1057" s="7">
        <f t="shared" si="163"/>
        <v>16.5</v>
      </c>
      <c r="Q1057" s="8">
        <f t="shared" si="164"/>
        <v>26.975000000000001</v>
      </c>
      <c r="R1057" s="8">
        <f t="shared" si="165"/>
        <v>18.125</v>
      </c>
      <c r="S1057" s="8">
        <f t="shared" si="166"/>
        <v>17.925000000000001</v>
      </c>
      <c r="T1057" s="8">
        <f t="shared" si="167"/>
        <v>21.625</v>
      </c>
      <c r="U1057" s="7">
        <f t="shared" si="168"/>
        <v>21.008333333333336</v>
      </c>
      <c r="V1057" s="7">
        <f t="shared" si="169"/>
        <v>21.162500000000001</v>
      </c>
    </row>
    <row r="1058" spans="1:22" ht="13.5" x14ac:dyDescent="0.25">
      <c r="A1058" s="3">
        <f>RSI!A1058</f>
        <v>43851</v>
      </c>
      <c r="B1058" s="2">
        <f>RSI!B1058</f>
        <v>1.6152</v>
      </c>
      <c r="C1058" s="2">
        <f>RSI!I1058</f>
        <v>58.656749244102265</v>
      </c>
      <c r="D1058" s="2">
        <f>MACD!E1058</f>
        <v>-6.3847079156124309E-2</v>
      </c>
      <c r="E1058" s="2">
        <f>MACD!F1058</f>
        <v>-4.4211105281230664E-2</v>
      </c>
      <c r="F1058" s="2">
        <f>'Moving Avg'!D1058</f>
        <v>1.6308399999999998</v>
      </c>
      <c r="G1058" s="2">
        <f>'Moving Avg'!F1058</f>
        <v>1.5676850000000002</v>
      </c>
      <c r="H1058" s="2">
        <f>'Moving Avg'!G1058</f>
        <v>1.425284</v>
      </c>
      <c r="I1058" s="2">
        <f>'Moving Avg'!H1058</f>
        <v>1.7142309999999994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  <c r="M1058" s="7">
        <f t="shared" si="160"/>
        <v>25</v>
      </c>
      <c r="N1058" s="7">
        <f t="shared" si="161"/>
        <v>45</v>
      </c>
      <c r="O1058" s="7">
        <f t="shared" si="162"/>
        <v>0</v>
      </c>
      <c r="P1058" s="7">
        <f t="shared" si="163"/>
        <v>16.5</v>
      </c>
      <c r="Q1058" s="8">
        <f t="shared" si="164"/>
        <v>26.975000000000001</v>
      </c>
      <c r="R1058" s="8">
        <f t="shared" si="165"/>
        <v>18.125</v>
      </c>
      <c r="S1058" s="8">
        <f t="shared" si="166"/>
        <v>17.925000000000001</v>
      </c>
      <c r="T1058" s="8">
        <f t="shared" si="167"/>
        <v>21.625</v>
      </c>
      <c r="U1058" s="7">
        <f t="shared" si="168"/>
        <v>21.008333333333336</v>
      </c>
      <c r="V1058" s="7">
        <f t="shared" si="169"/>
        <v>21.162500000000001</v>
      </c>
    </row>
    <row r="1059" spans="1:22" ht="13.5" x14ac:dyDescent="0.25">
      <c r="A1059" s="3">
        <f>RSI!A1059</f>
        <v>43852</v>
      </c>
      <c r="B1059" s="2">
        <f>RSI!B1059</f>
        <v>1.5761000000000001</v>
      </c>
      <c r="C1059" s="2">
        <f>RSI!I1059</f>
        <v>54.447722019744489</v>
      </c>
      <c r="D1059" s="2">
        <f>MACD!E1059</f>
        <v>-7.277227942140807E-2</v>
      </c>
      <c r="E1059" s="2">
        <f>MACD!F1059</f>
        <v>-4.9923340109266148E-2</v>
      </c>
      <c r="F1059" s="2">
        <f>'Moving Avg'!D1059</f>
        <v>1.6151999999999997</v>
      </c>
      <c r="G1059" s="2">
        <f>'Moving Avg'!F1059</f>
        <v>1.5710400000000002</v>
      </c>
      <c r="H1059" s="2">
        <f>'Moving Avg'!G1059</f>
        <v>1.4288619999999996</v>
      </c>
      <c r="I1059" s="2">
        <f>'Moving Avg'!H1059</f>
        <v>1.7108499999999993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  <c r="M1059" s="7">
        <f t="shared" si="160"/>
        <v>25</v>
      </c>
      <c r="N1059" s="7">
        <f t="shared" si="161"/>
        <v>100</v>
      </c>
      <c r="O1059" s="7">
        <f t="shared" si="162"/>
        <v>0</v>
      </c>
      <c r="P1059" s="7">
        <f t="shared" si="163"/>
        <v>16.5</v>
      </c>
      <c r="Q1059" s="8">
        <f t="shared" si="164"/>
        <v>46.225000000000001</v>
      </c>
      <c r="R1059" s="8">
        <f t="shared" si="165"/>
        <v>29.125</v>
      </c>
      <c r="S1059" s="8">
        <f t="shared" si="166"/>
        <v>26.175000000000001</v>
      </c>
      <c r="T1059" s="8">
        <f t="shared" si="167"/>
        <v>35.375</v>
      </c>
      <c r="U1059" s="7">
        <f t="shared" si="168"/>
        <v>33.841666666666661</v>
      </c>
      <c r="V1059" s="7">
        <f t="shared" si="169"/>
        <v>34.224999999999994</v>
      </c>
    </row>
    <row r="1060" spans="1:22" ht="13.5" x14ac:dyDescent="0.25">
      <c r="A1060" s="3">
        <f>RSI!A1060</f>
        <v>43853</v>
      </c>
      <c r="B1060" s="2">
        <f>RSI!B1060</f>
        <v>1.6208</v>
      </c>
      <c r="C1060" s="2">
        <f>RSI!I1060</f>
        <v>58.145347600700354</v>
      </c>
      <c r="D1060" s="2">
        <f>MACD!E1060</f>
        <v>-7.1871826302511765E-2</v>
      </c>
      <c r="E1060" s="2">
        <f>MACD!F1060</f>
        <v>-5.4313037347915274E-2</v>
      </c>
      <c r="F1060" s="2">
        <f>'Moving Avg'!D1060</f>
        <v>1.6096200000000001</v>
      </c>
      <c r="G1060" s="2">
        <f>'Moving Avg'!F1060</f>
        <v>1.5766300000000002</v>
      </c>
      <c r="H1060" s="2">
        <f>'Moving Avg'!G1060</f>
        <v>1.4333339999999994</v>
      </c>
      <c r="I1060" s="2">
        <f>'Moving Avg'!H1060</f>
        <v>1.707189499999999</v>
      </c>
      <c r="J1060" s="5" t="str">
        <f>OBV!F1060</f>
        <v>BEARISH</v>
      </c>
      <c r="K1060" s="5" t="str">
        <f>OBV!G1060</f>
        <v>NEUTRAL</v>
      </c>
      <c r="L1060" s="5" t="str">
        <f>OBV!H1060</f>
        <v>CONFIRMED BEARISH</v>
      </c>
      <c r="M1060" s="7">
        <f t="shared" si="160"/>
        <v>25</v>
      </c>
      <c r="N1060" s="7">
        <f t="shared" si="161"/>
        <v>45</v>
      </c>
      <c r="O1060" s="7">
        <f t="shared" si="162"/>
        <v>0</v>
      </c>
      <c r="P1060" s="7">
        <f t="shared" si="163"/>
        <v>16.5</v>
      </c>
      <c r="Q1060" s="8">
        <f t="shared" si="164"/>
        <v>26.975000000000001</v>
      </c>
      <c r="R1060" s="8">
        <f t="shared" si="165"/>
        <v>18.125</v>
      </c>
      <c r="S1060" s="8">
        <f t="shared" si="166"/>
        <v>17.925000000000001</v>
      </c>
      <c r="T1060" s="8">
        <f t="shared" si="167"/>
        <v>21.625</v>
      </c>
      <c r="U1060" s="7">
        <f t="shared" si="168"/>
        <v>21.008333333333336</v>
      </c>
      <c r="V1060" s="7">
        <f t="shared" si="169"/>
        <v>21.162500000000001</v>
      </c>
    </row>
    <row r="1061" spans="1:22" ht="13.5" x14ac:dyDescent="0.25">
      <c r="A1061" s="3">
        <f>RSI!A1061</f>
        <v>43854</v>
      </c>
      <c r="B1061" s="2">
        <f>RSI!B1061</f>
        <v>1.6767000000000001</v>
      </c>
      <c r="C1061" s="2">
        <f>RSI!I1061</f>
        <v>62.270010712261694</v>
      </c>
      <c r="D1061" s="2">
        <f>MACD!E1061</f>
        <v>-6.2869798060612769E-2</v>
      </c>
      <c r="E1061" s="2">
        <f>MACD!F1061</f>
        <v>-5.6024389490454782E-2</v>
      </c>
      <c r="F1061" s="2">
        <f>'Moving Avg'!D1061</f>
        <v>1.6207999999999998</v>
      </c>
      <c r="G1061" s="2">
        <f>'Moving Avg'!F1061</f>
        <v>1.5805450000000001</v>
      </c>
      <c r="H1061" s="2">
        <f>'Moving Avg'!G1061</f>
        <v>1.4386999999999994</v>
      </c>
      <c r="I1061" s="2">
        <f>'Moving Avg'!H1061</f>
        <v>1.7033334999999992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16.5</v>
      </c>
      <c r="Q1061" s="8">
        <f t="shared" si="164"/>
        <v>26.975000000000001</v>
      </c>
      <c r="R1061" s="8">
        <f t="shared" si="165"/>
        <v>18.125</v>
      </c>
      <c r="S1061" s="8">
        <f t="shared" si="166"/>
        <v>17.925000000000001</v>
      </c>
      <c r="T1061" s="8">
        <f t="shared" si="167"/>
        <v>21.625</v>
      </c>
      <c r="U1061" s="7">
        <f t="shared" si="168"/>
        <v>21.008333333333336</v>
      </c>
      <c r="V1061" s="7">
        <f t="shared" si="169"/>
        <v>21.162500000000001</v>
      </c>
    </row>
    <row r="1062" spans="1:22" ht="13.5" x14ac:dyDescent="0.25">
      <c r="A1062" s="3">
        <f>RSI!A1062</f>
        <v>43857</v>
      </c>
      <c r="B1062" s="2">
        <f>RSI!B1062</f>
        <v>1.6264000000000001</v>
      </c>
      <c r="C1062" s="2">
        <f>RSI!I1062</f>
        <v>56.841837329673659</v>
      </c>
      <c r="D1062" s="2">
        <f>MACD!E1062</f>
        <v>-3.9422969118263262E-2</v>
      </c>
      <c r="E1062" s="2">
        <f>MACD!F1062</f>
        <v>-5.2704105416016486E-2</v>
      </c>
      <c r="F1062" s="2">
        <f>'Moving Avg'!D1062</f>
        <v>1.62304</v>
      </c>
      <c r="G1062" s="2">
        <f>'Moving Avg'!F1062</f>
        <v>1.582225</v>
      </c>
      <c r="H1062" s="2">
        <f>'Moving Avg'!G1062</f>
        <v>1.4424999999999997</v>
      </c>
      <c r="I1062" s="2">
        <f>'Moving Avg'!H1062</f>
        <v>1.6997009999999992</v>
      </c>
      <c r="J1062" s="5" t="str">
        <f>OBV!F1062</f>
        <v>BEARISH</v>
      </c>
      <c r="K1062" s="5" t="str">
        <f>OBV!G1062</f>
        <v>NEUTRAL</v>
      </c>
      <c r="L1062" s="5" t="str">
        <f>OBV!H1062</f>
        <v>BEARISH DIVERGENCE</v>
      </c>
      <c r="M1062" s="7">
        <f t="shared" si="160"/>
        <v>25</v>
      </c>
      <c r="N1062" s="7">
        <f t="shared" si="161"/>
        <v>0</v>
      </c>
      <c r="O1062" s="7">
        <f t="shared" si="162"/>
        <v>0</v>
      </c>
      <c r="P1062" s="7">
        <f t="shared" si="163"/>
        <v>16.5</v>
      </c>
      <c r="Q1062" s="8">
        <f t="shared" si="164"/>
        <v>11.225</v>
      </c>
      <c r="R1062" s="8">
        <f t="shared" si="165"/>
        <v>9.125</v>
      </c>
      <c r="S1062" s="8">
        <f t="shared" si="166"/>
        <v>11.175000000000001</v>
      </c>
      <c r="T1062" s="8">
        <f t="shared" si="167"/>
        <v>10.375</v>
      </c>
      <c r="U1062" s="7">
        <f t="shared" si="168"/>
        <v>10.508333333333335</v>
      </c>
      <c r="V1062" s="7">
        <f t="shared" si="169"/>
        <v>10.475000000000001</v>
      </c>
    </row>
    <row r="1063" spans="1:22" ht="13.5" x14ac:dyDescent="0.25">
      <c r="A1063" s="3">
        <f>RSI!A1063</f>
        <v>43858</v>
      </c>
      <c r="B1063" s="2">
        <f>RSI!B1063</f>
        <v>1.5369999999999999</v>
      </c>
      <c r="C1063" s="2">
        <f>RSI!I1063</f>
        <v>48.713875271974203</v>
      </c>
      <c r="D1063" s="2">
        <f>MACD!E1063</f>
        <v>-5.6697787033939129E-3</v>
      </c>
      <c r="E1063" s="2">
        <f>MACD!F1063</f>
        <v>-4.329724007349197E-2</v>
      </c>
      <c r="F1063" s="2">
        <f>'Moving Avg'!D1063</f>
        <v>1.6074000000000002</v>
      </c>
      <c r="G1063" s="2">
        <f>'Moving Avg'!F1063</f>
        <v>1.5780350000000003</v>
      </c>
      <c r="H1063" s="2">
        <f>'Moving Avg'!G1063</f>
        <v>1.4445119999999998</v>
      </c>
      <c r="I1063" s="2">
        <f>'Moving Avg'!H1063</f>
        <v>1.6950344999999993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  <c r="M1063" s="7">
        <f t="shared" si="160"/>
        <v>25</v>
      </c>
      <c r="N1063" s="7">
        <f t="shared" si="161"/>
        <v>0</v>
      </c>
      <c r="O1063" s="7">
        <f t="shared" si="162"/>
        <v>0</v>
      </c>
      <c r="P1063" s="7">
        <f t="shared" si="163"/>
        <v>16.5</v>
      </c>
      <c r="Q1063" s="8">
        <f t="shared" si="164"/>
        <v>11.225</v>
      </c>
      <c r="R1063" s="8">
        <f t="shared" si="165"/>
        <v>9.125</v>
      </c>
      <c r="S1063" s="8">
        <f t="shared" si="166"/>
        <v>11.175000000000001</v>
      </c>
      <c r="T1063" s="8">
        <f t="shared" si="167"/>
        <v>10.375</v>
      </c>
      <c r="U1063" s="7">
        <f t="shared" si="168"/>
        <v>10.508333333333335</v>
      </c>
      <c r="V1063" s="7">
        <f t="shared" si="169"/>
        <v>10.475000000000001</v>
      </c>
    </row>
    <row r="1064" spans="1:22" ht="13.5" x14ac:dyDescent="0.25">
      <c r="A1064" s="3">
        <f>RSI!A1064</f>
        <v>43859</v>
      </c>
      <c r="B1064" s="2">
        <f>RSI!B1064</f>
        <v>1.5369999999999999</v>
      </c>
      <c r="C1064" s="2">
        <f>RSI!I1064</f>
        <v>48.71387527197421</v>
      </c>
      <c r="D1064" s="2">
        <f>MACD!E1064</f>
        <v>1.1820268245046783E-2</v>
      </c>
      <c r="E1064" s="2">
        <f>MACD!F1064</f>
        <v>-3.2273738409784217E-2</v>
      </c>
      <c r="F1064" s="2">
        <f>'Moving Avg'!D1064</f>
        <v>1.59958</v>
      </c>
      <c r="G1064" s="2">
        <f>'Moving Avg'!F1064</f>
        <v>1.5752450000000002</v>
      </c>
      <c r="H1064" s="2">
        <f>'Moving Avg'!G1064</f>
        <v>1.4465239999999999</v>
      </c>
      <c r="I1064" s="2">
        <f>'Moving Avg'!H1064</f>
        <v>1.6899209999999991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  <c r="M1064" s="7">
        <f t="shared" si="160"/>
        <v>25</v>
      </c>
      <c r="N1064" s="7">
        <f t="shared" si="161"/>
        <v>0</v>
      </c>
      <c r="O1064" s="7">
        <f t="shared" si="162"/>
        <v>0</v>
      </c>
      <c r="P1064" s="7">
        <f t="shared" si="163"/>
        <v>16.5</v>
      </c>
      <c r="Q1064" s="8">
        <f t="shared" si="164"/>
        <v>11.225</v>
      </c>
      <c r="R1064" s="8">
        <f t="shared" si="165"/>
        <v>9.125</v>
      </c>
      <c r="S1064" s="8">
        <f t="shared" si="166"/>
        <v>11.175000000000001</v>
      </c>
      <c r="T1064" s="8">
        <f t="shared" si="167"/>
        <v>10.375</v>
      </c>
      <c r="U1064" s="7">
        <f t="shared" si="168"/>
        <v>10.508333333333335</v>
      </c>
      <c r="V1064" s="7">
        <f t="shared" si="169"/>
        <v>10.475000000000001</v>
      </c>
    </row>
    <row r="1065" spans="1:22" ht="13.5" x14ac:dyDescent="0.25">
      <c r="A1065" s="3">
        <f>RSI!A1065</f>
        <v>43860</v>
      </c>
      <c r="B1065" s="2">
        <f>RSI!B1065</f>
        <v>1.5369999999999999</v>
      </c>
      <c r="C1065" s="2">
        <f>RSI!I1065</f>
        <v>48.713875271974203</v>
      </c>
      <c r="D1065" s="2">
        <f>MACD!E1065</f>
        <v>2.5863806244593723E-2</v>
      </c>
      <c r="E1065" s="2">
        <f>MACD!F1065</f>
        <v>-2.064622947890863E-2</v>
      </c>
      <c r="F1065" s="2">
        <f>'Moving Avg'!D1065</f>
        <v>1.5828199999999999</v>
      </c>
      <c r="G1065" s="2">
        <f>'Moving Avg'!F1065</f>
        <v>1.57497</v>
      </c>
      <c r="H1065" s="2">
        <f>'Moving Avg'!G1065</f>
        <v>1.4493199999999999</v>
      </c>
      <c r="I1065" s="2">
        <f>'Moving Avg'!H1065</f>
        <v>1.6841924999999991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25</v>
      </c>
      <c r="N1065" s="7">
        <f t="shared" si="161"/>
        <v>0</v>
      </c>
      <c r="O1065" s="7">
        <f t="shared" si="162"/>
        <v>0</v>
      </c>
      <c r="P1065" s="7">
        <f t="shared" si="163"/>
        <v>16.5</v>
      </c>
      <c r="Q1065" s="8">
        <f t="shared" si="164"/>
        <v>11.225</v>
      </c>
      <c r="R1065" s="8">
        <f t="shared" si="165"/>
        <v>9.125</v>
      </c>
      <c r="S1065" s="8">
        <f t="shared" si="166"/>
        <v>11.175000000000001</v>
      </c>
      <c r="T1065" s="8">
        <f t="shared" si="167"/>
        <v>10.375</v>
      </c>
      <c r="U1065" s="7">
        <f t="shared" si="168"/>
        <v>10.508333333333335</v>
      </c>
      <c r="V1065" s="7">
        <f t="shared" si="169"/>
        <v>10.475000000000001</v>
      </c>
    </row>
    <row r="1066" spans="1:22" ht="13.5" x14ac:dyDescent="0.25">
      <c r="A1066" s="3">
        <f>RSI!A1066</f>
        <v>43861</v>
      </c>
      <c r="B1066" s="2">
        <f>RSI!B1066</f>
        <v>1.5649</v>
      </c>
      <c r="C1066" s="2">
        <f>RSI!I1066</f>
        <v>51.421440495754489</v>
      </c>
      <c r="D1066" s="2">
        <f>MACD!E1066</f>
        <v>3.1485794064813444E-2</v>
      </c>
      <c r="E1066" s="2">
        <f>MACD!F1066</f>
        <v>-1.0219824770164214E-2</v>
      </c>
      <c r="F1066" s="2">
        <f>'Moving Avg'!D1066</f>
        <v>1.56046</v>
      </c>
      <c r="G1066" s="2">
        <f>'Moving Avg'!F1066</f>
        <v>1.5783250000000002</v>
      </c>
      <c r="H1066" s="2">
        <f>'Moving Avg'!G1066</f>
        <v>1.4527860000000001</v>
      </c>
      <c r="I1066" s="2">
        <f>'Moving Avg'!H1066</f>
        <v>1.6779329999999997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0</v>
      </c>
      <c r="O1066" s="7">
        <f t="shared" si="162"/>
        <v>0</v>
      </c>
      <c r="P1066" s="7">
        <f t="shared" si="163"/>
        <v>16.5</v>
      </c>
      <c r="Q1066" s="8">
        <f t="shared" si="164"/>
        <v>11.225</v>
      </c>
      <c r="R1066" s="8">
        <f t="shared" si="165"/>
        <v>9.125</v>
      </c>
      <c r="S1066" s="8">
        <f t="shared" si="166"/>
        <v>11.175000000000001</v>
      </c>
      <c r="T1066" s="8">
        <f t="shared" si="167"/>
        <v>10.375</v>
      </c>
      <c r="U1066" s="7">
        <f t="shared" si="168"/>
        <v>10.508333333333335</v>
      </c>
      <c r="V1066" s="7">
        <f t="shared" si="169"/>
        <v>10.475000000000001</v>
      </c>
    </row>
    <row r="1067" spans="1:22" ht="13.5" x14ac:dyDescent="0.25">
      <c r="A1067" s="3">
        <f>RSI!A1067</f>
        <v>43864</v>
      </c>
      <c r="B1067" s="2">
        <f>RSI!B1067</f>
        <v>1.4978</v>
      </c>
      <c r="C1067" s="2">
        <f>RSI!I1067</f>
        <v>45.236055060310044</v>
      </c>
      <c r="D1067" s="2">
        <f>MACD!E1067</f>
        <v>4.0277541854845111E-2</v>
      </c>
      <c r="E1067" s="2">
        <f>MACD!F1067</f>
        <v>-1.2035144516234914E-4</v>
      </c>
      <c r="F1067" s="2">
        <f>'Moving Avg'!D1067</f>
        <v>1.5347399999999998</v>
      </c>
      <c r="G1067" s="2">
        <f>'Moving Avg'!F1067</f>
        <v>1.5816750000000002</v>
      </c>
      <c r="H1067" s="2">
        <f>'Moving Avg'!G1067</f>
        <v>1.4555799999999999</v>
      </c>
      <c r="I1067" s="2">
        <f>'Moving Avg'!H1067</f>
        <v>1.6712259999999994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0</v>
      </c>
      <c r="O1067" s="7">
        <f t="shared" si="162"/>
        <v>0</v>
      </c>
      <c r="P1067" s="7">
        <f t="shared" si="163"/>
        <v>16.5</v>
      </c>
      <c r="Q1067" s="8">
        <f t="shared" si="164"/>
        <v>11.225</v>
      </c>
      <c r="R1067" s="8">
        <f t="shared" si="165"/>
        <v>9.125</v>
      </c>
      <c r="S1067" s="8">
        <f t="shared" si="166"/>
        <v>11.175000000000001</v>
      </c>
      <c r="T1067" s="8">
        <f t="shared" si="167"/>
        <v>10.375</v>
      </c>
      <c r="U1067" s="7">
        <f t="shared" si="168"/>
        <v>10.508333333333335</v>
      </c>
      <c r="V1067" s="7">
        <f t="shared" si="169"/>
        <v>10.475000000000001</v>
      </c>
    </row>
    <row r="1068" spans="1:22" ht="13.5" x14ac:dyDescent="0.25">
      <c r="A1068" s="3">
        <f>RSI!A1068</f>
        <v>43865</v>
      </c>
      <c r="B1068" s="2">
        <f>RSI!B1068</f>
        <v>1.4642999999999999</v>
      </c>
      <c r="C1068" s="2">
        <f>RSI!I1068</f>
        <v>42.48817616757087</v>
      </c>
      <c r="D1068" s="2">
        <f>MACD!E1068</f>
        <v>5.0526033236153678E-2</v>
      </c>
      <c r="E1068" s="2">
        <f>MACD!F1068</f>
        <v>1.0008925491100856E-2</v>
      </c>
      <c r="F1068" s="2">
        <f>'Moving Avg'!D1068</f>
        <v>1.5201999999999998</v>
      </c>
      <c r="G1068" s="2">
        <f>'Moving Avg'!F1068</f>
        <v>1.5864250000000002</v>
      </c>
      <c r="H1068" s="2">
        <f>'Moving Avg'!G1068</f>
        <v>1.4590459999999996</v>
      </c>
      <c r="I1068" s="2">
        <f>'Moving Avg'!H1068</f>
        <v>1.6647709999999996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0</v>
      </c>
      <c r="O1068" s="7">
        <f t="shared" si="162"/>
        <v>0</v>
      </c>
      <c r="P1068" s="7">
        <f t="shared" si="163"/>
        <v>16.5</v>
      </c>
      <c r="Q1068" s="8">
        <f t="shared" si="164"/>
        <v>11.225</v>
      </c>
      <c r="R1068" s="8">
        <f t="shared" si="165"/>
        <v>9.125</v>
      </c>
      <c r="S1068" s="8">
        <f t="shared" si="166"/>
        <v>11.175000000000001</v>
      </c>
      <c r="T1068" s="8">
        <f t="shared" si="167"/>
        <v>10.375</v>
      </c>
      <c r="U1068" s="7">
        <f t="shared" si="168"/>
        <v>10.508333333333335</v>
      </c>
      <c r="V1068" s="7">
        <f t="shared" si="169"/>
        <v>10.475000000000001</v>
      </c>
    </row>
    <row r="1069" spans="1:22" ht="13.5" x14ac:dyDescent="0.25">
      <c r="A1069" s="3">
        <f>RSI!A1069</f>
        <v>43866</v>
      </c>
      <c r="B1069" s="2">
        <f>RSI!B1069</f>
        <v>1.4252</v>
      </c>
      <c r="C1069" s="2">
        <f>RSI!I1069</f>
        <v>39.474180520600214</v>
      </c>
      <c r="D1069" s="2">
        <f>MACD!E1069</f>
        <v>5.6580252600584524E-2</v>
      </c>
      <c r="E1069" s="2">
        <f>MACD!F1069</f>
        <v>1.9323190912997591E-2</v>
      </c>
      <c r="F1069" s="2">
        <f>'Moving Avg'!D1069</f>
        <v>1.4978399999999998</v>
      </c>
      <c r="G1069" s="2">
        <f>'Moving Avg'!F1069</f>
        <v>1.5861450000000001</v>
      </c>
      <c r="H1069" s="2">
        <f>'Moving Avg'!G1069</f>
        <v>1.4630699999999996</v>
      </c>
      <c r="I1069" s="2">
        <f>'Moving Avg'!H1069</f>
        <v>1.6579804999999996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16.5</v>
      </c>
      <c r="Q1069" s="8">
        <f t="shared" si="164"/>
        <v>11.225</v>
      </c>
      <c r="R1069" s="8">
        <f t="shared" si="165"/>
        <v>9.125</v>
      </c>
      <c r="S1069" s="8">
        <f t="shared" si="166"/>
        <v>11.175000000000001</v>
      </c>
      <c r="T1069" s="8">
        <f t="shared" si="167"/>
        <v>10.375</v>
      </c>
      <c r="U1069" s="7">
        <f t="shared" si="168"/>
        <v>10.508333333333335</v>
      </c>
      <c r="V1069" s="7">
        <f t="shared" si="169"/>
        <v>10.475000000000001</v>
      </c>
    </row>
    <row r="1070" spans="1:22" ht="13.5" x14ac:dyDescent="0.25">
      <c r="A1070" s="3">
        <f>RSI!A1070</f>
        <v>43867</v>
      </c>
      <c r="B1070" s="2">
        <f>RSI!B1070</f>
        <v>1.4642999999999999</v>
      </c>
      <c r="C1070" s="2">
        <f>RSI!I1070</f>
        <v>43.769827935663109</v>
      </c>
      <c r="D1070" s="2">
        <f>MACD!E1070</f>
        <v>6.637908255732583E-2</v>
      </c>
      <c r="E1070" s="2">
        <f>MACD!F1070</f>
        <v>2.873436924186324E-2</v>
      </c>
      <c r="F1070" s="2">
        <f>'Moving Avg'!D1070</f>
        <v>1.4833000000000001</v>
      </c>
      <c r="G1070" s="2">
        <f>'Moving Avg'!F1070</f>
        <v>1.5839100000000002</v>
      </c>
      <c r="H1070" s="2">
        <f>'Moving Avg'!G1070</f>
        <v>1.4666459999999995</v>
      </c>
      <c r="I1070" s="2">
        <f>'Moving Avg'!H1070</f>
        <v>1.6519444999999997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16.5</v>
      </c>
      <c r="Q1070" s="8">
        <f t="shared" si="164"/>
        <v>11.225</v>
      </c>
      <c r="R1070" s="8">
        <f t="shared" si="165"/>
        <v>9.125</v>
      </c>
      <c r="S1070" s="8">
        <f t="shared" si="166"/>
        <v>11.175000000000001</v>
      </c>
      <c r="T1070" s="8">
        <f t="shared" si="167"/>
        <v>10.375</v>
      </c>
      <c r="U1070" s="7">
        <f t="shared" si="168"/>
        <v>10.508333333333335</v>
      </c>
      <c r="V1070" s="7">
        <f t="shared" si="169"/>
        <v>10.475000000000001</v>
      </c>
    </row>
    <row r="1071" spans="1:22" ht="13.5" x14ac:dyDescent="0.25">
      <c r="A1071" s="3">
        <f>RSI!A1071</f>
        <v>43868</v>
      </c>
      <c r="B1071" s="2">
        <f>RSI!B1071</f>
        <v>1.4642999999999999</v>
      </c>
      <c r="C1071" s="2">
        <f>RSI!I1071</f>
        <v>43.769827935663116</v>
      </c>
      <c r="D1071" s="2">
        <f>MACD!E1071</f>
        <v>8.3683247537025274E-2</v>
      </c>
      <c r="E1071" s="2">
        <f>MACD!F1071</f>
        <v>3.9724144900895653E-2</v>
      </c>
      <c r="F1071" s="2">
        <f>'Moving Avg'!D1071</f>
        <v>1.4631799999999999</v>
      </c>
      <c r="G1071" s="2">
        <f>'Moving Avg'!F1071</f>
        <v>1.5774850000000002</v>
      </c>
      <c r="H1071" s="2">
        <f>'Moving Avg'!G1071</f>
        <v>1.469663999999999</v>
      </c>
      <c r="I1071" s="2">
        <f>'Moving Avg'!H1071</f>
        <v>1.6459644999999994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16.5</v>
      </c>
      <c r="Q1071" s="8">
        <f t="shared" si="164"/>
        <v>11.225</v>
      </c>
      <c r="R1071" s="8">
        <f t="shared" si="165"/>
        <v>9.125</v>
      </c>
      <c r="S1071" s="8">
        <f t="shared" si="166"/>
        <v>11.175000000000001</v>
      </c>
      <c r="T1071" s="8">
        <f t="shared" si="167"/>
        <v>10.375</v>
      </c>
      <c r="U1071" s="7">
        <f t="shared" si="168"/>
        <v>10.508333333333335</v>
      </c>
      <c r="V1071" s="7">
        <f t="shared" si="169"/>
        <v>10.475000000000001</v>
      </c>
    </row>
    <row r="1072" spans="1:22" ht="13.5" x14ac:dyDescent="0.25">
      <c r="A1072" s="3">
        <f>RSI!A1072</f>
        <v>43871</v>
      </c>
      <c r="B1072" s="2">
        <f>RSI!B1072</f>
        <v>1.4642999999999999</v>
      </c>
      <c r="C1072" s="2">
        <f>RSI!I1072</f>
        <v>43.769827935663109</v>
      </c>
      <c r="D1072" s="2">
        <f>MACD!E1072</f>
        <v>9.096903779135368E-2</v>
      </c>
      <c r="E1072" s="2">
        <f>MACD!F1072</f>
        <v>4.9973123478987261E-2</v>
      </c>
      <c r="F1072" s="2">
        <f>'Moving Avg'!D1072</f>
        <v>1.4564799999999998</v>
      </c>
      <c r="G1072" s="2">
        <f>'Moving Avg'!F1072</f>
        <v>1.5668650000000004</v>
      </c>
      <c r="H1072" s="2">
        <f>'Moving Avg'!G1072</f>
        <v>1.4726819999999992</v>
      </c>
      <c r="I1072" s="2">
        <f>'Moving Avg'!H1072</f>
        <v>1.6405709999999993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16.5</v>
      </c>
      <c r="Q1072" s="8">
        <f t="shared" si="164"/>
        <v>11.225</v>
      </c>
      <c r="R1072" s="8">
        <f t="shared" si="165"/>
        <v>9.125</v>
      </c>
      <c r="S1072" s="8">
        <f t="shared" si="166"/>
        <v>11.175000000000001</v>
      </c>
      <c r="T1072" s="8">
        <f t="shared" si="167"/>
        <v>10.375</v>
      </c>
      <c r="U1072" s="7">
        <f t="shared" si="168"/>
        <v>10.508333333333335</v>
      </c>
      <c r="V1072" s="7">
        <f t="shared" si="169"/>
        <v>10.475000000000001</v>
      </c>
    </row>
    <row r="1073" spans="1:22" ht="13.5" x14ac:dyDescent="0.25">
      <c r="A1073" s="3">
        <f>RSI!A1073</f>
        <v>43872</v>
      </c>
      <c r="B1073" s="2">
        <f>RSI!B1073</f>
        <v>1.5034000000000001</v>
      </c>
      <c r="C1073" s="2">
        <f>RSI!I1073</f>
        <v>48.3483585938665</v>
      </c>
      <c r="D1073" s="2">
        <f>MACD!E1073</f>
        <v>8.083774482490047E-2</v>
      </c>
      <c r="E1073" s="2">
        <f>MACD!F1073</f>
        <v>5.6146047748169906E-2</v>
      </c>
      <c r="F1073" s="2">
        <f>'Moving Avg'!D1073</f>
        <v>1.4642999999999999</v>
      </c>
      <c r="G1073" s="2">
        <f>'Moving Avg'!F1073</f>
        <v>1.5556850000000002</v>
      </c>
      <c r="H1073" s="2">
        <f>'Moving Avg'!G1073</f>
        <v>1.4775999999999994</v>
      </c>
      <c r="I1073" s="2">
        <f>'Moving Avg'!H1073</f>
        <v>1.6353729999999993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83.5</v>
      </c>
      <c r="Q1073" s="8">
        <f t="shared" si="164"/>
        <v>21.274999999999999</v>
      </c>
      <c r="R1073" s="8">
        <f t="shared" si="165"/>
        <v>25.875</v>
      </c>
      <c r="S1073" s="8">
        <f t="shared" si="166"/>
        <v>41.325000000000003</v>
      </c>
      <c r="T1073" s="8">
        <f t="shared" si="167"/>
        <v>27.125</v>
      </c>
      <c r="U1073" s="7">
        <f t="shared" si="168"/>
        <v>29.491666666666664</v>
      </c>
      <c r="V1073" s="7">
        <f t="shared" si="169"/>
        <v>28.9</v>
      </c>
    </row>
    <row r="1074" spans="1:22" ht="13.5" x14ac:dyDescent="0.25">
      <c r="A1074" s="3">
        <f>RSI!A1074</f>
        <v>43873</v>
      </c>
      <c r="B1074" s="2">
        <f>RSI!B1074</f>
        <v>1.5649</v>
      </c>
      <c r="C1074" s="2">
        <f>RSI!I1074</f>
        <v>54.608881899064883</v>
      </c>
      <c r="D1074" s="2">
        <f>MACD!E1074</f>
        <v>6.7806244696483775E-2</v>
      </c>
      <c r="E1074" s="2">
        <f>MACD!F1074</f>
        <v>5.8478087137832681E-2</v>
      </c>
      <c r="F1074" s="2">
        <f>'Moving Avg'!D1074</f>
        <v>1.49224</v>
      </c>
      <c r="G1074" s="2">
        <f>'Moving Avg'!F1074</f>
        <v>1.5512150000000005</v>
      </c>
      <c r="H1074" s="2">
        <f>'Moving Avg'!G1074</f>
        <v>1.4827419999999996</v>
      </c>
      <c r="I1074" s="2">
        <f>'Moving Avg'!H1074</f>
        <v>1.6308459999999996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83.5</v>
      </c>
      <c r="Q1074" s="8">
        <f t="shared" si="164"/>
        <v>21.274999999999999</v>
      </c>
      <c r="R1074" s="8">
        <f t="shared" si="165"/>
        <v>25.875</v>
      </c>
      <c r="S1074" s="8">
        <f t="shared" si="166"/>
        <v>41.325000000000003</v>
      </c>
      <c r="T1074" s="8">
        <f t="shared" si="167"/>
        <v>27.125</v>
      </c>
      <c r="U1074" s="7">
        <f t="shared" si="168"/>
        <v>29.491666666666664</v>
      </c>
      <c r="V1074" s="7">
        <f t="shared" si="169"/>
        <v>28.9</v>
      </c>
    </row>
    <row r="1075" spans="1:22" ht="13.5" x14ac:dyDescent="0.25">
      <c r="A1075" s="3">
        <f>RSI!A1075</f>
        <v>43874</v>
      </c>
      <c r="B1075" s="2">
        <f>RSI!B1075</f>
        <v>1.5872999999999999</v>
      </c>
      <c r="C1075" s="2">
        <f>RSI!I1075</f>
        <v>56.668957837919663</v>
      </c>
      <c r="D1075" s="2">
        <f>MACD!E1075</f>
        <v>5.4846451209017877E-2</v>
      </c>
      <c r="E1075" s="2">
        <f>MACD!F1075</f>
        <v>5.7751759952069721E-2</v>
      </c>
      <c r="F1075" s="2">
        <f>'Moving Avg'!D1075</f>
        <v>1.51684</v>
      </c>
      <c r="G1075" s="2">
        <f>'Moving Avg'!F1075</f>
        <v>1.5481450000000003</v>
      </c>
      <c r="H1075" s="2">
        <f>'Moving Avg'!G1075</f>
        <v>1.4886679999999992</v>
      </c>
      <c r="I1075" s="2">
        <f>'Moving Avg'!H1075</f>
        <v>1.6264309999999997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  <c r="M1075" s="7">
        <f t="shared" si="160"/>
        <v>25</v>
      </c>
      <c r="N1075" s="7">
        <f t="shared" si="161"/>
        <v>45</v>
      </c>
      <c r="O1075" s="7">
        <f t="shared" si="162"/>
        <v>0</v>
      </c>
      <c r="P1075" s="7">
        <f t="shared" si="163"/>
        <v>83.5</v>
      </c>
      <c r="Q1075" s="8">
        <f t="shared" si="164"/>
        <v>37.024999999999999</v>
      </c>
      <c r="R1075" s="8">
        <f t="shared" si="165"/>
        <v>34.875</v>
      </c>
      <c r="S1075" s="8">
        <f t="shared" si="166"/>
        <v>48.075000000000003</v>
      </c>
      <c r="T1075" s="8">
        <f t="shared" si="167"/>
        <v>38.375</v>
      </c>
      <c r="U1075" s="7">
        <f t="shared" si="168"/>
        <v>39.991666666666667</v>
      </c>
      <c r="V1075" s="7">
        <f t="shared" si="169"/>
        <v>39.587500000000006</v>
      </c>
    </row>
    <row r="1076" spans="1:22" ht="13.5" x14ac:dyDescent="0.25">
      <c r="A1076" s="3">
        <f>RSI!A1076</f>
        <v>43875</v>
      </c>
      <c r="B1076" s="2">
        <f>RSI!B1076</f>
        <v>1.5872999999999999</v>
      </c>
      <c r="C1076" s="2">
        <f>RSI!I1076</f>
        <v>56.668957837919663</v>
      </c>
      <c r="D1076" s="2">
        <f>MACD!E1076</f>
        <v>4.7786824388820648E-2</v>
      </c>
      <c r="E1076" s="2">
        <f>MACD!F1076</f>
        <v>5.5758772839419914E-2</v>
      </c>
      <c r="F1076" s="2">
        <f>'Moving Avg'!D1076</f>
        <v>1.5414399999999999</v>
      </c>
      <c r="G1076" s="2">
        <f>'Moving Avg'!F1076</f>
        <v>1.54647</v>
      </c>
      <c r="H1076" s="2">
        <f>'Moving Avg'!G1076</f>
        <v>1.4944819999999992</v>
      </c>
      <c r="I1076" s="2">
        <f>'Moving Avg'!H1076</f>
        <v>1.6222674999999995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  <c r="M1076" s="7">
        <f t="shared" si="160"/>
        <v>25</v>
      </c>
      <c r="N1076" s="7">
        <f t="shared" si="161"/>
        <v>45</v>
      </c>
      <c r="O1076" s="7">
        <f t="shared" si="162"/>
        <v>0</v>
      </c>
      <c r="P1076" s="7">
        <f t="shared" si="163"/>
        <v>83.5</v>
      </c>
      <c r="Q1076" s="8">
        <f t="shared" si="164"/>
        <v>37.024999999999999</v>
      </c>
      <c r="R1076" s="8">
        <f t="shared" si="165"/>
        <v>34.875</v>
      </c>
      <c r="S1076" s="8">
        <f t="shared" si="166"/>
        <v>48.075000000000003</v>
      </c>
      <c r="T1076" s="8">
        <f t="shared" si="167"/>
        <v>38.375</v>
      </c>
      <c r="U1076" s="7">
        <f t="shared" si="168"/>
        <v>39.991666666666667</v>
      </c>
      <c r="V1076" s="7">
        <f t="shared" si="169"/>
        <v>39.587500000000006</v>
      </c>
    </row>
    <row r="1077" spans="1:22" ht="13.5" x14ac:dyDescent="0.25">
      <c r="A1077" s="3">
        <f>RSI!A1077</f>
        <v>43878</v>
      </c>
      <c r="B1077" s="2">
        <f>RSI!B1077</f>
        <v>1.5872999999999999</v>
      </c>
      <c r="C1077" s="2">
        <f>RSI!I1077</f>
        <v>56.668957837919663</v>
      </c>
      <c r="D1077" s="2">
        <f>MACD!E1077</f>
        <v>3.1132850961158143E-2</v>
      </c>
      <c r="E1077" s="2">
        <f>MACD!F1077</f>
        <v>5.0833588463767558E-2</v>
      </c>
      <c r="F1077" s="2">
        <f>'Moving Avg'!D1077</f>
        <v>1.5660399999999999</v>
      </c>
      <c r="G1077" s="2">
        <f>'Moving Avg'!F1077</f>
        <v>1.5450750000000002</v>
      </c>
      <c r="H1077" s="2">
        <f>'Moving Avg'!G1077</f>
        <v>1.5007419999999994</v>
      </c>
      <c r="I1077" s="2">
        <f>'Moving Avg'!H1077</f>
        <v>1.6181039999999998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  <c r="M1077" s="7">
        <f t="shared" si="160"/>
        <v>25</v>
      </c>
      <c r="N1077" s="7">
        <f t="shared" si="161"/>
        <v>45</v>
      </c>
      <c r="O1077" s="7">
        <f t="shared" si="162"/>
        <v>0</v>
      </c>
      <c r="P1077" s="7">
        <f t="shared" si="163"/>
        <v>83.5</v>
      </c>
      <c r="Q1077" s="8">
        <f t="shared" si="164"/>
        <v>37.024999999999999</v>
      </c>
      <c r="R1077" s="8">
        <f t="shared" si="165"/>
        <v>34.875</v>
      </c>
      <c r="S1077" s="8">
        <f t="shared" si="166"/>
        <v>48.075000000000003</v>
      </c>
      <c r="T1077" s="8">
        <f t="shared" si="167"/>
        <v>38.375</v>
      </c>
      <c r="U1077" s="7">
        <f t="shared" si="168"/>
        <v>39.991666666666667</v>
      </c>
      <c r="V1077" s="7">
        <f t="shared" si="169"/>
        <v>39.587500000000006</v>
      </c>
    </row>
    <row r="1078" spans="1:22" ht="13.5" x14ac:dyDescent="0.25">
      <c r="A1078" s="3">
        <f>RSI!A1078</f>
        <v>43879</v>
      </c>
      <c r="B1078" s="2">
        <f>RSI!B1078</f>
        <v>1.5202</v>
      </c>
      <c r="C1078" s="2">
        <f>RSI!I1078</f>
        <v>48.443235547475908</v>
      </c>
      <c r="D1078" s="2">
        <f>MACD!E1078</f>
        <v>1.652665695417288E-2</v>
      </c>
      <c r="E1078" s="2">
        <f>MACD!F1078</f>
        <v>4.3972202161848627E-2</v>
      </c>
      <c r="F1078" s="2">
        <f>'Moving Avg'!D1078</f>
        <v>1.5693999999999999</v>
      </c>
      <c r="G1078" s="2">
        <f>'Moving Avg'!F1078</f>
        <v>1.5403249999999999</v>
      </c>
      <c r="H1078" s="2">
        <f>'Moving Avg'!G1078</f>
        <v>1.5051019999999995</v>
      </c>
      <c r="I1078" s="2">
        <f>'Moving Avg'!H1078</f>
        <v>1.6141079999999997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  <c r="M1078" s="7">
        <f t="shared" si="160"/>
        <v>25</v>
      </c>
      <c r="N1078" s="7">
        <f t="shared" si="161"/>
        <v>100</v>
      </c>
      <c r="O1078" s="7">
        <f t="shared" si="162"/>
        <v>0</v>
      </c>
      <c r="P1078" s="7">
        <f t="shared" si="163"/>
        <v>83.5</v>
      </c>
      <c r="Q1078" s="8">
        <f t="shared" si="164"/>
        <v>56.274999999999999</v>
      </c>
      <c r="R1078" s="8">
        <f t="shared" si="165"/>
        <v>45.875</v>
      </c>
      <c r="S1078" s="8">
        <f t="shared" si="166"/>
        <v>56.325000000000003</v>
      </c>
      <c r="T1078" s="8">
        <f t="shared" si="167"/>
        <v>52.125</v>
      </c>
      <c r="U1078" s="7">
        <f t="shared" si="168"/>
        <v>52.82500000000001</v>
      </c>
      <c r="V1078" s="7">
        <f t="shared" si="169"/>
        <v>52.650000000000006</v>
      </c>
    </row>
    <row r="1079" spans="1:22" ht="13.5" x14ac:dyDescent="0.25">
      <c r="A1079" s="3">
        <f>RSI!A1079</f>
        <v>43880</v>
      </c>
      <c r="B1079" s="2">
        <f>RSI!B1079</f>
        <v>1.4978</v>
      </c>
      <c r="C1079" s="2">
        <f>RSI!I1079</f>
        <v>46.040641667086874</v>
      </c>
      <c r="D1079" s="2">
        <f>MACD!E1079</f>
        <v>-9.8442703199586035E-5</v>
      </c>
      <c r="E1079" s="2">
        <f>MACD!F1079</f>
        <v>3.5158073188838984E-2</v>
      </c>
      <c r="F1079" s="2">
        <f>'Moving Avg'!D1079</f>
        <v>1.5559799999999999</v>
      </c>
      <c r="G1079" s="2">
        <f>'Moving Avg'!F1079</f>
        <v>1.5364100000000001</v>
      </c>
      <c r="H1079" s="2">
        <f>'Moving Avg'!G1079</f>
        <v>1.5090139999999996</v>
      </c>
      <c r="I1079" s="2">
        <f>'Moving Avg'!H1079</f>
        <v>1.6103354999999997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100</v>
      </c>
      <c r="O1079" s="7">
        <f t="shared" si="162"/>
        <v>0</v>
      </c>
      <c r="P1079" s="7">
        <f t="shared" si="163"/>
        <v>16.5</v>
      </c>
      <c r="Q1079" s="8">
        <f t="shared" si="164"/>
        <v>46.225000000000001</v>
      </c>
      <c r="R1079" s="8">
        <f t="shared" si="165"/>
        <v>29.125</v>
      </c>
      <c r="S1079" s="8">
        <f t="shared" si="166"/>
        <v>26.175000000000001</v>
      </c>
      <c r="T1079" s="8">
        <f t="shared" si="167"/>
        <v>35.375</v>
      </c>
      <c r="U1079" s="7">
        <f t="shared" si="168"/>
        <v>33.841666666666661</v>
      </c>
      <c r="V1079" s="7">
        <f t="shared" si="169"/>
        <v>34.224999999999994</v>
      </c>
    </row>
    <row r="1080" spans="1:22" ht="13.5" x14ac:dyDescent="0.25">
      <c r="A1080" s="3">
        <f>RSI!A1080</f>
        <v>43881</v>
      </c>
      <c r="B1080" s="2">
        <f>RSI!B1080</f>
        <v>1.4531000000000001</v>
      </c>
      <c r="C1080" s="2">
        <f>RSI!I1080</f>
        <v>41.606102941628265</v>
      </c>
      <c r="D1080" s="2">
        <f>MACD!E1080</f>
        <v>-4.6235385293091902E-3</v>
      </c>
      <c r="E1080" s="2">
        <f>MACD!F1080</f>
        <v>2.7201750845209351E-2</v>
      </c>
      <c r="F1080" s="2">
        <f>'Moving Avg'!D1080</f>
        <v>1.5291399999999999</v>
      </c>
      <c r="G1080" s="2">
        <f>'Moving Avg'!F1080</f>
        <v>1.528025</v>
      </c>
      <c r="H1080" s="2">
        <f>'Moving Avg'!G1080</f>
        <v>1.5121440000000002</v>
      </c>
      <c r="I1080" s="2">
        <f>'Moving Avg'!H1080</f>
        <v>1.6064509999999999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100</v>
      </c>
      <c r="O1080" s="7">
        <f t="shared" si="162"/>
        <v>0</v>
      </c>
      <c r="P1080" s="7">
        <f t="shared" si="163"/>
        <v>16.5</v>
      </c>
      <c r="Q1080" s="8">
        <f t="shared" si="164"/>
        <v>46.225000000000001</v>
      </c>
      <c r="R1080" s="8">
        <f t="shared" si="165"/>
        <v>29.125</v>
      </c>
      <c r="S1080" s="8">
        <f t="shared" si="166"/>
        <v>26.175000000000001</v>
      </c>
      <c r="T1080" s="8">
        <f t="shared" si="167"/>
        <v>35.375</v>
      </c>
      <c r="U1080" s="7">
        <f t="shared" si="168"/>
        <v>33.841666666666661</v>
      </c>
      <c r="V1080" s="7">
        <f t="shared" si="169"/>
        <v>34.224999999999994</v>
      </c>
    </row>
    <row r="1081" spans="1:22" ht="13.5" x14ac:dyDescent="0.25">
      <c r="A1081" s="3">
        <f>RSI!A1081</f>
        <v>43882</v>
      </c>
      <c r="B1081" s="2">
        <f>RSI!B1081</f>
        <v>1.4922</v>
      </c>
      <c r="C1081" s="2">
        <f>RSI!I1081</f>
        <v>46.463575590237937</v>
      </c>
      <c r="D1081" s="2">
        <f>MACD!E1081</f>
        <v>-1.0884812597864446E-2</v>
      </c>
      <c r="E1081" s="2">
        <f>MACD!F1081</f>
        <v>1.9584438156594594E-2</v>
      </c>
      <c r="F1081" s="2">
        <f>'Moving Avg'!D1081</f>
        <v>1.5101199999999999</v>
      </c>
      <c r="G1081" s="2">
        <f>'Moving Avg'!F1081</f>
        <v>1.5187999999999999</v>
      </c>
      <c r="H1081" s="2">
        <f>'Moving Avg'!G1081</f>
        <v>1.5160560000000001</v>
      </c>
      <c r="I1081" s="2">
        <f>'Moving Avg'!H1081</f>
        <v>1.6027059999999997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  <c r="M1081" s="7">
        <f t="shared" si="160"/>
        <v>25</v>
      </c>
      <c r="N1081" s="7">
        <f t="shared" si="161"/>
        <v>100</v>
      </c>
      <c r="O1081" s="7">
        <f t="shared" si="162"/>
        <v>0</v>
      </c>
      <c r="P1081" s="7">
        <f t="shared" si="163"/>
        <v>16.5</v>
      </c>
      <c r="Q1081" s="8">
        <f t="shared" si="164"/>
        <v>46.225000000000001</v>
      </c>
      <c r="R1081" s="8">
        <f t="shared" si="165"/>
        <v>29.125</v>
      </c>
      <c r="S1081" s="8">
        <f t="shared" si="166"/>
        <v>26.175000000000001</v>
      </c>
      <c r="T1081" s="8">
        <f t="shared" si="167"/>
        <v>35.375</v>
      </c>
      <c r="U1081" s="7">
        <f t="shared" si="168"/>
        <v>33.841666666666661</v>
      </c>
      <c r="V1081" s="7">
        <f t="shared" si="169"/>
        <v>34.224999999999994</v>
      </c>
    </row>
    <row r="1082" spans="1:22" ht="13.5" x14ac:dyDescent="0.25">
      <c r="A1082" s="3">
        <f>RSI!A1082</f>
        <v>43885</v>
      </c>
      <c r="B1082" s="2">
        <f>RSI!B1082</f>
        <v>1.4922</v>
      </c>
      <c r="C1082" s="2">
        <f>RSI!I1082</f>
        <v>46.463575590237937</v>
      </c>
      <c r="D1082" s="2">
        <f>MACD!E1082</f>
        <v>-1.5984274473822557E-2</v>
      </c>
      <c r="E1082" s="2">
        <f>MACD!F1082</f>
        <v>1.2470695630511165E-2</v>
      </c>
      <c r="F1082" s="2">
        <f>'Moving Avg'!D1082</f>
        <v>1.4911000000000001</v>
      </c>
      <c r="G1082" s="2">
        <f>'Moving Avg'!F1082</f>
        <v>1.5120899999999999</v>
      </c>
      <c r="H1082" s="2">
        <f>'Moving Avg'!G1082</f>
        <v>1.519968</v>
      </c>
      <c r="I1082" s="2">
        <f>'Moving Avg'!H1082</f>
        <v>1.5995759999999997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16.5</v>
      </c>
      <c r="Q1082" s="8">
        <f t="shared" si="164"/>
        <v>46.225000000000001</v>
      </c>
      <c r="R1082" s="8">
        <f t="shared" si="165"/>
        <v>29.125</v>
      </c>
      <c r="S1082" s="8">
        <f t="shared" si="166"/>
        <v>26.175000000000001</v>
      </c>
      <c r="T1082" s="8">
        <f t="shared" si="167"/>
        <v>35.375</v>
      </c>
      <c r="U1082" s="7">
        <f t="shared" si="168"/>
        <v>33.841666666666661</v>
      </c>
      <c r="V1082" s="7">
        <f t="shared" si="169"/>
        <v>34.224999999999994</v>
      </c>
    </row>
    <row r="1083" spans="1:22" ht="13.5" x14ac:dyDescent="0.25">
      <c r="A1083" s="3">
        <f>RSI!A1083</f>
        <v>43886</v>
      </c>
      <c r="B1083" s="2">
        <f>RSI!B1083</f>
        <v>1.4922</v>
      </c>
      <c r="C1083" s="2">
        <f>RSI!I1083</f>
        <v>46.463575590237937</v>
      </c>
      <c r="D1083" s="2">
        <f>MACD!E1083</f>
        <v>-1.4099986490897276E-2</v>
      </c>
      <c r="E1083" s="2">
        <f>MACD!F1083</f>
        <v>7.1565592062294769E-3</v>
      </c>
      <c r="F1083" s="2">
        <f>'Moving Avg'!D1083</f>
        <v>1.4855</v>
      </c>
      <c r="G1083" s="2">
        <f>'Moving Avg'!F1083</f>
        <v>1.5098499999999999</v>
      </c>
      <c r="H1083" s="2">
        <f>'Moving Avg'!G1083</f>
        <v>1.5245500000000001</v>
      </c>
      <c r="I1083" s="2">
        <f>'Moving Avg'!H1083</f>
        <v>1.5967534999999997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16.5</v>
      </c>
      <c r="Q1083" s="8">
        <f t="shared" si="164"/>
        <v>46.225000000000001</v>
      </c>
      <c r="R1083" s="8">
        <f t="shared" si="165"/>
        <v>29.125</v>
      </c>
      <c r="S1083" s="8">
        <f t="shared" si="166"/>
        <v>26.175000000000001</v>
      </c>
      <c r="T1083" s="8">
        <f t="shared" si="167"/>
        <v>35.375</v>
      </c>
      <c r="U1083" s="7">
        <f t="shared" si="168"/>
        <v>33.841666666666661</v>
      </c>
      <c r="V1083" s="7">
        <f t="shared" si="169"/>
        <v>34.224999999999994</v>
      </c>
    </row>
    <row r="1084" spans="1:22" ht="13.5" x14ac:dyDescent="0.25">
      <c r="A1084" s="3">
        <f>RSI!A1084</f>
        <v>43887</v>
      </c>
      <c r="B1084" s="2">
        <f>RSI!B1084</f>
        <v>1.4922</v>
      </c>
      <c r="C1084" s="2">
        <f>RSI!I1084</f>
        <v>46.463575590237937</v>
      </c>
      <c r="D1084" s="2">
        <f>MACD!E1084</f>
        <v>-2.873835091273147E-3</v>
      </c>
      <c r="E1084" s="2">
        <f>MACD!F1084</f>
        <v>5.1504803467289527E-3</v>
      </c>
      <c r="F1084" s="2">
        <f>'Moving Avg'!D1084</f>
        <v>1.4843800000000003</v>
      </c>
      <c r="G1084" s="2">
        <f>'Moving Avg'!F1084</f>
        <v>1.5076100000000001</v>
      </c>
      <c r="H1084" s="2">
        <f>'Moving Avg'!G1084</f>
        <v>1.5286840000000002</v>
      </c>
      <c r="I1084" s="2">
        <f>'Moving Avg'!H1084</f>
        <v>1.5936234999999999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45</v>
      </c>
      <c r="O1084" s="7">
        <f t="shared" si="162"/>
        <v>0</v>
      </c>
      <c r="P1084" s="7">
        <f t="shared" si="163"/>
        <v>16.5</v>
      </c>
      <c r="Q1084" s="8">
        <f t="shared" si="164"/>
        <v>26.975000000000001</v>
      </c>
      <c r="R1084" s="8">
        <f t="shared" si="165"/>
        <v>18.125</v>
      </c>
      <c r="S1084" s="8">
        <f t="shared" si="166"/>
        <v>17.925000000000001</v>
      </c>
      <c r="T1084" s="8">
        <f t="shared" si="167"/>
        <v>21.625</v>
      </c>
      <c r="U1084" s="7">
        <f t="shared" si="168"/>
        <v>21.008333333333336</v>
      </c>
      <c r="V1084" s="7">
        <f t="shared" si="169"/>
        <v>21.162500000000001</v>
      </c>
    </row>
    <row r="1085" spans="1:22" ht="13.5" x14ac:dyDescent="0.25">
      <c r="A1085" s="3">
        <f>RSI!A1085</f>
        <v>43888</v>
      </c>
      <c r="B1085" s="2">
        <f>RSI!B1085</f>
        <v>1.4475</v>
      </c>
      <c r="C1085" s="2">
        <f>RSI!I1085</f>
        <v>41.194314874145867</v>
      </c>
      <c r="D1085" s="2">
        <f>MACD!E1085</f>
        <v>1.3540087915170806E-2</v>
      </c>
      <c r="E1085" s="2">
        <f>MACD!F1085</f>
        <v>6.8284018604173238E-3</v>
      </c>
      <c r="F1085" s="2">
        <f>'Moving Avg'!D1085</f>
        <v>1.48326</v>
      </c>
      <c r="G1085" s="2">
        <f>'Moving Avg'!F1085</f>
        <v>1.5031350000000001</v>
      </c>
      <c r="H1085" s="2">
        <f>'Moving Avg'!G1085</f>
        <v>1.5319240000000003</v>
      </c>
      <c r="I1085" s="2">
        <f>'Moving Avg'!H1085</f>
        <v>1.5902699999999999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16.5</v>
      </c>
      <c r="Q1085" s="8">
        <f t="shared" si="164"/>
        <v>11.225</v>
      </c>
      <c r="R1085" s="8">
        <f t="shared" si="165"/>
        <v>9.125</v>
      </c>
      <c r="S1085" s="8">
        <f t="shared" si="166"/>
        <v>11.175000000000001</v>
      </c>
      <c r="T1085" s="8">
        <f t="shared" si="167"/>
        <v>10.375</v>
      </c>
      <c r="U1085" s="7">
        <f t="shared" si="168"/>
        <v>10.508333333333335</v>
      </c>
      <c r="V1085" s="7">
        <f t="shared" si="169"/>
        <v>10.475000000000001</v>
      </c>
    </row>
    <row r="1086" spans="1:22" ht="13.5" x14ac:dyDescent="0.25">
      <c r="A1086" s="3">
        <f>RSI!A1086</f>
        <v>43889</v>
      </c>
      <c r="B1086" s="2">
        <f>RSI!B1086</f>
        <v>1.4028</v>
      </c>
      <c r="C1086" s="2">
        <f>RSI!I1086</f>
        <v>36.710827812632054</v>
      </c>
      <c r="D1086" s="2">
        <f>MACD!E1086</f>
        <v>3.1149969610644535E-2</v>
      </c>
      <c r="E1086" s="2">
        <f>MACD!F1086</f>
        <v>1.1692715410462767E-2</v>
      </c>
      <c r="F1086" s="2">
        <f>'Moving Avg'!D1086</f>
        <v>1.4653799999999999</v>
      </c>
      <c r="G1086" s="2">
        <f>'Moving Avg'!F1086</f>
        <v>1.4950300000000001</v>
      </c>
      <c r="H1086" s="2">
        <f>'Moving Avg'!G1086</f>
        <v>1.5342699999999996</v>
      </c>
      <c r="I1086" s="2">
        <f>'Moving Avg'!H1086</f>
        <v>1.5870005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16.5</v>
      </c>
      <c r="Q1086" s="8">
        <f t="shared" si="164"/>
        <v>11.225</v>
      </c>
      <c r="R1086" s="8">
        <f t="shared" si="165"/>
        <v>9.125</v>
      </c>
      <c r="S1086" s="8">
        <f t="shared" si="166"/>
        <v>11.175000000000001</v>
      </c>
      <c r="T1086" s="8">
        <f t="shared" si="167"/>
        <v>10.375</v>
      </c>
      <c r="U1086" s="7">
        <f t="shared" si="168"/>
        <v>10.508333333333335</v>
      </c>
      <c r="V1086" s="7">
        <f t="shared" si="169"/>
        <v>10.475000000000001</v>
      </c>
    </row>
    <row r="1087" spans="1:22" ht="13.5" x14ac:dyDescent="0.25">
      <c r="A1087" s="3">
        <f>RSI!A1087</f>
        <v>43892</v>
      </c>
      <c r="B1087" s="2">
        <f>RSI!B1087</f>
        <v>1.4419</v>
      </c>
      <c r="C1087" s="2">
        <f>RSI!I1087</f>
        <v>42.596190956804172</v>
      </c>
      <c r="D1087" s="2">
        <f>MACD!E1087</f>
        <v>4.3798167866521132E-2</v>
      </c>
      <c r="E1087" s="2">
        <f>MACD!F1087</f>
        <v>1.811380590167444E-2</v>
      </c>
      <c r="F1087" s="2">
        <f>'Moving Avg'!D1087</f>
        <v>1.4553199999999999</v>
      </c>
      <c r="G1087" s="2">
        <f>'Moving Avg'!F1087</f>
        <v>1.492235</v>
      </c>
      <c r="H1087" s="2">
        <f>'Moving Avg'!G1087</f>
        <v>1.5360579999999999</v>
      </c>
      <c r="I1087" s="2">
        <f>'Moving Avg'!H1087</f>
        <v>1.5838984999999999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16.5</v>
      </c>
      <c r="Q1087" s="8">
        <f t="shared" si="164"/>
        <v>11.225</v>
      </c>
      <c r="R1087" s="8">
        <f t="shared" si="165"/>
        <v>9.125</v>
      </c>
      <c r="S1087" s="8">
        <f t="shared" si="166"/>
        <v>11.175000000000001</v>
      </c>
      <c r="T1087" s="8">
        <f t="shared" si="167"/>
        <v>10.375</v>
      </c>
      <c r="U1087" s="7">
        <f t="shared" si="168"/>
        <v>10.508333333333335</v>
      </c>
      <c r="V1087" s="7">
        <f t="shared" si="169"/>
        <v>10.475000000000001</v>
      </c>
    </row>
    <row r="1088" spans="1:22" ht="13.5" x14ac:dyDescent="0.25">
      <c r="A1088" s="3">
        <f>RSI!A1088</f>
        <v>43893</v>
      </c>
      <c r="B1088" s="2">
        <f>RSI!B1088</f>
        <v>1.4755</v>
      </c>
      <c r="C1088" s="2">
        <f>RSI!I1088</f>
        <v>47.144801576313924</v>
      </c>
      <c r="D1088" s="2">
        <f>MACD!E1088</f>
        <v>4.2053614729484101E-2</v>
      </c>
      <c r="E1088" s="2">
        <f>MACD!F1088</f>
        <v>2.2901767667236374E-2</v>
      </c>
      <c r="F1088" s="2">
        <f>'Moving Avg'!D1088</f>
        <v>1.45198</v>
      </c>
      <c r="G1088" s="2">
        <f>'Moving Avg'!F1088</f>
        <v>1.4927950000000001</v>
      </c>
      <c r="H1088" s="2">
        <f>'Moving Avg'!G1088</f>
        <v>1.5369519999999997</v>
      </c>
      <c r="I1088" s="2">
        <f>'Moving Avg'!H1088</f>
        <v>1.5804054999999999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16.5</v>
      </c>
      <c r="Q1088" s="8">
        <f t="shared" si="164"/>
        <v>11.225</v>
      </c>
      <c r="R1088" s="8">
        <f t="shared" si="165"/>
        <v>9.125</v>
      </c>
      <c r="S1088" s="8">
        <f t="shared" si="166"/>
        <v>11.175000000000001</v>
      </c>
      <c r="T1088" s="8">
        <f t="shared" si="167"/>
        <v>10.375</v>
      </c>
      <c r="U1088" s="7">
        <f t="shared" si="168"/>
        <v>10.508333333333335</v>
      </c>
      <c r="V1088" s="7">
        <f t="shared" si="169"/>
        <v>10.475000000000001</v>
      </c>
    </row>
    <row r="1089" spans="1:22" ht="13.5" x14ac:dyDescent="0.25">
      <c r="A1089" s="3">
        <f>RSI!A1089</f>
        <v>43894</v>
      </c>
      <c r="B1089" s="2">
        <f>RSI!B1089</f>
        <v>1.4755</v>
      </c>
      <c r="C1089" s="2">
        <f>RSI!I1089</f>
        <v>47.144801576313924</v>
      </c>
      <c r="D1089" s="2">
        <f>MACD!E1089</f>
        <v>3.7270803984176037E-2</v>
      </c>
      <c r="E1089" s="2">
        <f>MACD!F1089</f>
        <v>2.5775574930624306E-2</v>
      </c>
      <c r="F1089" s="2">
        <f>'Moving Avg'!D1089</f>
        <v>1.4486399999999999</v>
      </c>
      <c r="G1089" s="2">
        <f>'Moving Avg'!F1089</f>
        <v>1.4953100000000001</v>
      </c>
      <c r="H1089" s="2">
        <f>'Moving Avg'!G1089</f>
        <v>1.5362819999999997</v>
      </c>
      <c r="I1089" s="2">
        <f>'Moving Avg'!H1089</f>
        <v>1.5768844999999998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16.5</v>
      </c>
      <c r="Q1089" s="8">
        <f t="shared" si="164"/>
        <v>11.225</v>
      </c>
      <c r="R1089" s="8">
        <f t="shared" si="165"/>
        <v>9.125</v>
      </c>
      <c r="S1089" s="8">
        <f t="shared" si="166"/>
        <v>11.175000000000001</v>
      </c>
      <c r="T1089" s="8">
        <f t="shared" si="167"/>
        <v>10.375</v>
      </c>
      <c r="U1089" s="7">
        <f t="shared" si="168"/>
        <v>10.508333333333335</v>
      </c>
      <c r="V1089" s="7">
        <f t="shared" si="169"/>
        <v>10.475000000000001</v>
      </c>
    </row>
    <row r="1090" spans="1:22" ht="13.5" x14ac:dyDescent="0.25">
      <c r="A1090" s="3">
        <f>RSI!A1090</f>
        <v>43895</v>
      </c>
      <c r="B1090" s="2">
        <f>RSI!B1090</f>
        <v>1.4363999999999999</v>
      </c>
      <c r="C1090" s="2">
        <f>RSI!I1090</f>
        <v>42.590160359703908</v>
      </c>
      <c r="D1090" s="2">
        <f>MACD!E1090</f>
        <v>2.9372353354841563E-2</v>
      </c>
      <c r="E1090" s="2">
        <f>MACD!F1090</f>
        <v>2.6494930615467756E-2</v>
      </c>
      <c r="F1090" s="2">
        <f>'Moving Avg'!D1090</f>
        <v>1.44642</v>
      </c>
      <c r="G1090" s="2">
        <f>'Moving Avg'!F1090</f>
        <v>1.4939150000000001</v>
      </c>
      <c r="H1090" s="2">
        <f>'Moving Avg'!G1090</f>
        <v>1.5348299999999997</v>
      </c>
      <c r="I1090" s="2">
        <f>'Moving Avg'!H1090</f>
        <v>1.5734754999999998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11.225</v>
      </c>
      <c r="R1090" s="8">
        <f t="shared" si="165"/>
        <v>9.125</v>
      </c>
      <c r="S1090" s="8">
        <f t="shared" si="166"/>
        <v>11.175000000000001</v>
      </c>
      <c r="T1090" s="8">
        <f t="shared" si="167"/>
        <v>10.375</v>
      </c>
      <c r="U1090" s="7">
        <f t="shared" si="168"/>
        <v>10.508333333333335</v>
      </c>
      <c r="V1090" s="7">
        <f t="shared" si="169"/>
        <v>10.475000000000001</v>
      </c>
    </row>
    <row r="1091" spans="1:22" ht="13.5" x14ac:dyDescent="0.25">
      <c r="A1091" s="3">
        <f>RSI!A1091</f>
        <v>43896</v>
      </c>
      <c r="B1091" s="2">
        <f>RSI!B1091</f>
        <v>1.3972</v>
      </c>
      <c r="C1091" s="2">
        <f>RSI!I1091</f>
        <v>38.567311482996388</v>
      </c>
      <c r="D1091" s="2">
        <f>MACD!E1091</f>
        <v>3.1958782595621349E-2</v>
      </c>
      <c r="E1091" s="2">
        <f>MACD!F1091</f>
        <v>2.7587701011498475E-2</v>
      </c>
      <c r="F1091" s="2">
        <f>'Moving Avg'!D1091</f>
        <v>1.4453</v>
      </c>
      <c r="G1091" s="2">
        <f>'Moving Avg'!F1091</f>
        <v>1.4905600000000001</v>
      </c>
      <c r="H1091" s="2">
        <f>'Moving Avg'!G1091</f>
        <v>1.5308059999999997</v>
      </c>
      <c r="I1091" s="2">
        <f>'Moving Avg'!H1091</f>
        <v>1.5704294999999999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16.5</v>
      </c>
      <c r="Q1091" s="8">
        <f t="shared" ref="Q1091:Q1154" si="174">0.35*M1091+N1091*0.35+O1091*0.15+P1091*0.15</f>
        <v>11.225</v>
      </c>
      <c r="R1091" s="8">
        <f t="shared" ref="R1091:R1154" si="175">M1091*0.2+N1091*0.2+O1091*0.35+P1091*0.25</f>
        <v>9.125</v>
      </c>
      <c r="S1091" s="8">
        <f t="shared" ref="S1091:S1154" si="176">M1091*0.15+N1091*0.15+O1091*0.25+P1091*0.45</f>
        <v>11.175000000000001</v>
      </c>
      <c r="T1091" s="8">
        <f t="shared" ref="T1091:T1154" si="177">0.25*SUM(M1091:P1091)</f>
        <v>10.375</v>
      </c>
      <c r="U1091" s="7">
        <f t="shared" ref="U1091:U1154" si="178">SUM(Q1091:S1091)/3</f>
        <v>10.508333333333335</v>
      </c>
      <c r="V1091" s="7">
        <f t="shared" ref="V1091:V1154" si="179">SUM(Q1091:T1091)/4</f>
        <v>10.475000000000001</v>
      </c>
    </row>
    <row r="1092" spans="1:22" ht="13.5" x14ac:dyDescent="0.25">
      <c r="A1092" s="3">
        <f>RSI!A1092</f>
        <v>43899</v>
      </c>
      <c r="B1092" s="2">
        <f>RSI!B1092</f>
        <v>1.3581000000000001</v>
      </c>
      <c r="C1092" s="2">
        <f>RSI!I1092</f>
        <v>35.014681351167155</v>
      </c>
      <c r="D1092" s="2">
        <f>MACD!E1092</f>
        <v>3.7599901999700869E-2</v>
      </c>
      <c r="E1092" s="2">
        <f>MACD!F1092</f>
        <v>2.9590141209138957E-2</v>
      </c>
      <c r="F1092" s="2">
        <f>'Moving Avg'!D1092</f>
        <v>1.4285399999999999</v>
      </c>
      <c r="G1092" s="2">
        <f>'Moving Avg'!F1092</f>
        <v>1.4852500000000002</v>
      </c>
      <c r="H1092" s="2">
        <f>'Moving Avg'!G1092</f>
        <v>1.5261119999999997</v>
      </c>
      <c r="I1092" s="2">
        <f>'Moving Avg'!H1092</f>
        <v>1.566629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11.225</v>
      </c>
      <c r="R1092" s="8">
        <f t="shared" si="175"/>
        <v>9.125</v>
      </c>
      <c r="S1092" s="8">
        <f t="shared" si="176"/>
        <v>11.175000000000001</v>
      </c>
      <c r="T1092" s="8">
        <f t="shared" si="177"/>
        <v>10.375</v>
      </c>
      <c r="U1092" s="7">
        <f t="shared" si="178"/>
        <v>10.508333333333335</v>
      </c>
      <c r="V1092" s="7">
        <f t="shared" si="179"/>
        <v>10.475000000000001</v>
      </c>
    </row>
    <row r="1093" spans="1:22" ht="13.5" x14ac:dyDescent="0.25">
      <c r="A1093" s="3">
        <f>RSI!A1093</f>
        <v>43900</v>
      </c>
      <c r="B1093" s="2">
        <f>RSI!B1093</f>
        <v>1.3581000000000001</v>
      </c>
      <c r="C1093" s="2">
        <f>RSI!I1093</f>
        <v>35.014681351167155</v>
      </c>
      <c r="D1093" s="2">
        <f>MACD!E1093</f>
        <v>4.3119298661020045E-2</v>
      </c>
      <c r="E1093" s="2">
        <f>MACD!F1093</f>
        <v>3.2295972699515174E-2</v>
      </c>
      <c r="F1093" s="2">
        <f>'Moving Avg'!D1093</f>
        <v>1.4050600000000002</v>
      </c>
      <c r="G1093" s="2">
        <f>'Moving Avg'!F1093</f>
        <v>1.4779850000000001</v>
      </c>
      <c r="H1093" s="2">
        <f>'Moving Avg'!G1093</f>
        <v>1.5208579999999996</v>
      </c>
      <c r="I1093" s="2">
        <f>'Moving Avg'!H1093</f>
        <v>1.5628285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11.225</v>
      </c>
      <c r="R1093" s="8">
        <f t="shared" si="175"/>
        <v>9.125</v>
      </c>
      <c r="S1093" s="8">
        <f t="shared" si="176"/>
        <v>11.175000000000001</v>
      </c>
      <c r="T1093" s="8">
        <f t="shared" si="177"/>
        <v>10.375</v>
      </c>
      <c r="U1093" s="7">
        <f t="shared" si="178"/>
        <v>10.508333333333335</v>
      </c>
      <c r="V1093" s="7">
        <f t="shared" si="179"/>
        <v>10.475000000000001</v>
      </c>
    </row>
    <row r="1094" spans="1:22" ht="13.5" x14ac:dyDescent="0.25">
      <c r="A1094" s="3">
        <f>RSI!A1094</f>
        <v>43901</v>
      </c>
      <c r="B1094" s="2">
        <f>RSI!B1094</f>
        <v>1.3581000000000001</v>
      </c>
      <c r="C1094" s="2">
        <f>RSI!I1094</f>
        <v>35.014681351167155</v>
      </c>
      <c r="D1094" s="2">
        <f>MACD!E1094</f>
        <v>4.8480429393836788E-2</v>
      </c>
      <c r="E1094" s="2">
        <f>MACD!F1094</f>
        <v>3.5532864038379498E-2</v>
      </c>
      <c r="F1094" s="2">
        <f>'Moving Avg'!D1094</f>
        <v>1.38158</v>
      </c>
      <c r="G1094" s="2">
        <f>'Moving Avg'!F1094</f>
        <v>1.4676450000000003</v>
      </c>
      <c r="H1094" s="2">
        <f>'Moving Avg'!G1094</f>
        <v>1.5161639999999994</v>
      </c>
      <c r="I1094" s="2">
        <f>'Moving Avg'!H1094</f>
        <v>1.5595030000000001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43902</v>
      </c>
      <c r="B1095" s="2">
        <f>RSI!B1095</f>
        <v>1.319</v>
      </c>
      <c r="C1095" s="2">
        <f>RSI!I1095</f>
        <v>31.40190800129534</v>
      </c>
      <c r="D1095" s="2">
        <f>MACD!E1095</f>
        <v>4.9675840316769415E-2</v>
      </c>
      <c r="E1095" s="2">
        <f>MACD!F1095</f>
        <v>3.8361459294057487E-2</v>
      </c>
      <c r="F1095" s="2">
        <f>'Moving Avg'!D1095</f>
        <v>1.3581000000000001</v>
      </c>
      <c r="G1095" s="2">
        <f>'Moving Avg'!F1095</f>
        <v>1.4542300000000001</v>
      </c>
      <c r="H1095" s="2">
        <f>'Moving Avg'!G1095</f>
        <v>1.5116939999999994</v>
      </c>
      <c r="I1095" s="2">
        <f>'Moving Avg'!H1095</f>
        <v>1.5559259999999997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16.5</v>
      </c>
      <c r="Q1095" s="8">
        <f t="shared" si="174"/>
        <v>11.225</v>
      </c>
      <c r="R1095" s="8">
        <f t="shared" si="175"/>
        <v>9.125</v>
      </c>
      <c r="S1095" s="8">
        <f t="shared" si="176"/>
        <v>11.175000000000001</v>
      </c>
      <c r="T1095" s="8">
        <f t="shared" si="177"/>
        <v>10.375</v>
      </c>
      <c r="U1095" s="7">
        <f t="shared" si="178"/>
        <v>10.508333333333335</v>
      </c>
      <c r="V1095" s="7">
        <f t="shared" si="179"/>
        <v>10.475000000000001</v>
      </c>
    </row>
    <row r="1096" spans="1:22" ht="13.5" x14ac:dyDescent="0.25">
      <c r="A1096" s="3">
        <f>RSI!A1096</f>
        <v>43903</v>
      </c>
      <c r="B1096" s="2">
        <f>RSI!B1096</f>
        <v>1.2630999999999999</v>
      </c>
      <c r="C1096" s="2">
        <f>RSI!I1096</f>
        <v>27.097277052444568</v>
      </c>
      <c r="D1096" s="2">
        <f>MACD!E1096</f>
        <v>4.8774514512038181E-2</v>
      </c>
      <c r="E1096" s="2">
        <f>MACD!F1096</f>
        <v>4.0444070337653626E-2</v>
      </c>
      <c r="F1096" s="2">
        <f>'Moving Avg'!D1096</f>
        <v>1.33128</v>
      </c>
      <c r="G1096" s="2">
        <f>'Moving Avg'!F1096</f>
        <v>1.4380200000000003</v>
      </c>
      <c r="H1096" s="2">
        <f>'Moving Avg'!G1096</f>
        <v>1.5069999999999992</v>
      </c>
      <c r="I1096" s="2">
        <f>'Moving Avg'!H1096</f>
        <v>1.5517899999999998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50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19.975000000000001</v>
      </c>
      <c r="R1096" s="8">
        <f t="shared" si="175"/>
        <v>14.125</v>
      </c>
      <c r="S1096" s="8">
        <f t="shared" si="176"/>
        <v>14.925000000000001</v>
      </c>
      <c r="T1096" s="8">
        <f t="shared" si="177"/>
        <v>16.625</v>
      </c>
      <c r="U1096" s="7">
        <f t="shared" si="178"/>
        <v>16.341666666666669</v>
      </c>
      <c r="V1096" s="7">
        <f t="shared" si="179"/>
        <v>16.412500000000001</v>
      </c>
    </row>
    <row r="1097" spans="1:22" ht="13.5" x14ac:dyDescent="0.25">
      <c r="A1097" s="3">
        <f>RSI!A1097</f>
        <v>43906</v>
      </c>
      <c r="B1097" s="2">
        <f>RSI!B1097</f>
        <v>1.1903999999999999</v>
      </c>
      <c r="C1097" s="2">
        <f>RSI!I1097</f>
        <v>22.7327334802455</v>
      </c>
      <c r="D1097" s="2">
        <f>MACD!E1097</f>
        <v>6.0505105240388213E-2</v>
      </c>
      <c r="E1097" s="2">
        <f>MACD!F1097</f>
        <v>4.4456277318200545E-2</v>
      </c>
      <c r="F1097" s="2">
        <f>'Moving Avg'!D1097</f>
        <v>1.2977399999999999</v>
      </c>
      <c r="G1097" s="2">
        <f>'Moving Avg'!F1097</f>
        <v>1.4181750000000002</v>
      </c>
      <c r="H1097" s="2">
        <f>'Moving Avg'!G1097</f>
        <v>1.5021919999999991</v>
      </c>
      <c r="I1097" s="2">
        <f>'Moving Avg'!H1097</f>
        <v>1.5477379999999998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1.1400999999999999</v>
      </c>
      <c r="C1098" s="2">
        <f>RSI!I1098</f>
        <v>20.296832115072306</v>
      </c>
      <c r="D1098" s="2">
        <f>MACD!E1098</f>
        <v>8.0767475694333291E-2</v>
      </c>
      <c r="E1098" s="2">
        <f>MACD!F1098</f>
        <v>5.1718516993427097E-2</v>
      </c>
      <c r="F1098" s="2">
        <f>'Moving Avg'!D1098</f>
        <v>1.25414</v>
      </c>
      <c r="G1098" s="2">
        <f>'Moving Avg'!F1098</f>
        <v>1.3991700000000002</v>
      </c>
      <c r="H1098" s="2">
        <f>'Moving Avg'!G1098</f>
        <v>1.4976079999999989</v>
      </c>
      <c r="I1098" s="2">
        <f>'Moving Avg'!H1098</f>
        <v>1.5433785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1.1177999999999999</v>
      </c>
      <c r="C1099" s="2">
        <f>RSI!I1099</f>
        <v>19.308986494814533</v>
      </c>
      <c r="D1099" s="2">
        <f>MACD!E1099</f>
        <v>0.10119619926144874</v>
      </c>
      <c r="E1099" s="2">
        <f>MACD!F1099</f>
        <v>6.1614053447031428E-2</v>
      </c>
      <c r="F1099" s="2">
        <f>'Moving Avg'!D1099</f>
        <v>1.2060799999999998</v>
      </c>
      <c r="G1099" s="2">
        <f>'Moving Avg'!F1099</f>
        <v>1.3801700000000001</v>
      </c>
      <c r="H1099" s="2">
        <f>'Moving Avg'!G1099</f>
        <v>1.4913479999999992</v>
      </c>
      <c r="I1099" s="2">
        <f>'Moving Avg'!H1099</f>
        <v>1.5386280000000001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1.0842000000000001</v>
      </c>
      <c r="C1100" s="2">
        <f>RSI!I1100</f>
        <v>17.895704829453891</v>
      </c>
      <c r="D1100" s="2">
        <f>MACD!E1100</f>
        <v>0.11659823397344526</v>
      </c>
      <c r="E1100" s="2">
        <f>MACD!F1100</f>
        <v>7.2610889552314192E-2</v>
      </c>
      <c r="F1100" s="2">
        <f>'Moving Avg'!D1100</f>
        <v>1.1591199999999999</v>
      </c>
      <c r="G1100" s="2">
        <f>'Moving Avg'!F1100</f>
        <v>1.3617250000000001</v>
      </c>
      <c r="H1100" s="2">
        <f>'Moving Avg'!G1100</f>
        <v>1.4828519999999992</v>
      </c>
      <c r="I1100" s="2">
        <f>'Moving Avg'!H1100</f>
        <v>1.5342685000000003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1.0563</v>
      </c>
      <c r="C1101" s="2">
        <f>RSI!I1101</f>
        <v>16.796359782440888</v>
      </c>
      <c r="D1101" s="2">
        <f>MACD!E1101</f>
        <v>0.12738617303300503</v>
      </c>
      <c r="E1101" s="2">
        <f>MACD!F1101</f>
        <v>8.3565946248452372E-2</v>
      </c>
      <c r="F1101" s="2">
        <f>'Moving Avg'!D1101</f>
        <v>1.1177600000000001</v>
      </c>
      <c r="G1101" s="2">
        <f>'Moving Avg'!F1101</f>
        <v>1.3399299999999998</v>
      </c>
      <c r="H1101" s="2">
        <f>'Moving Avg'!G1101</f>
        <v>1.472121999999999</v>
      </c>
      <c r="I1101" s="2">
        <f>'Moving Avg'!H1101</f>
        <v>1.5297695000000004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1.0842000000000001</v>
      </c>
      <c r="C1102" s="2">
        <f>RSI!I1102</f>
        <v>21.959232645527209</v>
      </c>
      <c r="D1102" s="2">
        <f>MACD!E1102</f>
        <v>0.13018941676305285</v>
      </c>
      <c r="E1102" s="2">
        <f>MACD!F1102</f>
        <v>9.2890640351372483E-2</v>
      </c>
      <c r="F1102" s="2">
        <f>'Moving Avg'!D1102</f>
        <v>1.0965199999999999</v>
      </c>
      <c r="G1102" s="2">
        <f>'Moving Avg'!F1102</f>
        <v>1.3195299999999999</v>
      </c>
      <c r="H1102" s="2">
        <f>'Moving Avg'!G1102</f>
        <v>1.4602719999999991</v>
      </c>
      <c r="I1102" s="2">
        <f>'Moving Avg'!H1102</f>
        <v>1.5249630000000005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50</v>
      </c>
      <c r="N1102" s="7">
        <f t="shared" si="171"/>
        <v>0</v>
      </c>
      <c r="O1102" s="7">
        <f t="shared" si="172"/>
        <v>0</v>
      </c>
      <c r="P1102" s="7">
        <f t="shared" si="173"/>
        <v>16.5</v>
      </c>
      <c r="Q1102" s="8">
        <f t="shared" si="174"/>
        <v>19.975000000000001</v>
      </c>
      <c r="R1102" s="8">
        <f t="shared" si="175"/>
        <v>14.125</v>
      </c>
      <c r="S1102" s="8">
        <f t="shared" si="176"/>
        <v>14.925000000000001</v>
      </c>
      <c r="T1102" s="8">
        <f t="shared" si="177"/>
        <v>16.625</v>
      </c>
      <c r="U1102" s="7">
        <f t="shared" si="178"/>
        <v>16.341666666666669</v>
      </c>
      <c r="V1102" s="7">
        <f t="shared" si="179"/>
        <v>16.412500000000001</v>
      </c>
    </row>
    <row r="1103" spans="1:22" ht="13.5" x14ac:dyDescent="0.25">
      <c r="A1103" s="3">
        <f>RSI!A1103</f>
        <v>43915</v>
      </c>
      <c r="B1103" s="2">
        <f>RSI!B1103</f>
        <v>1.0563</v>
      </c>
      <c r="C1103" s="2">
        <f>RSI!I1103</f>
        <v>20.583740589524822</v>
      </c>
      <c r="D1103" s="2">
        <f>MACD!E1103</f>
        <v>0.13609008445168835</v>
      </c>
      <c r="E1103" s="2">
        <f>MACD!F1103</f>
        <v>0.10153052917143567</v>
      </c>
      <c r="F1103" s="2">
        <f>'Moving Avg'!D1103</f>
        <v>1.0797600000000001</v>
      </c>
      <c r="G1103" s="2">
        <f>'Moving Avg'!F1103</f>
        <v>1.2977350000000001</v>
      </c>
      <c r="H1103" s="2">
        <f>'Moving Avg'!G1103</f>
        <v>1.4468579999999991</v>
      </c>
      <c r="I1103" s="2">
        <f>'Moving Avg'!H1103</f>
        <v>1.5203800000000007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  <c r="M1103" s="7">
        <f t="shared" si="170"/>
        <v>50</v>
      </c>
      <c r="N1103" s="7">
        <f t="shared" si="171"/>
        <v>0</v>
      </c>
      <c r="O1103" s="7">
        <f t="shared" si="172"/>
        <v>0</v>
      </c>
      <c r="P1103" s="7">
        <f t="shared" si="173"/>
        <v>16.5</v>
      </c>
      <c r="Q1103" s="8">
        <f t="shared" si="174"/>
        <v>19.975000000000001</v>
      </c>
      <c r="R1103" s="8">
        <f t="shared" si="175"/>
        <v>14.125</v>
      </c>
      <c r="S1103" s="8">
        <f t="shared" si="176"/>
        <v>14.925000000000001</v>
      </c>
      <c r="T1103" s="8">
        <f t="shared" si="177"/>
        <v>16.625</v>
      </c>
      <c r="U1103" s="7">
        <f t="shared" si="178"/>
        <v>16.341666666666669</v>
      </c>
      <c r="V1103" s="7">
        <f t="shared" si="179"/>
        <v>16.412500000000001</v>
      </c>
    </row>
    <row r="1104" spans="1:22" ht="13.5" x14ac:dyDescent="0.25">
      <c r="A1104" s="3">
        <f>RSI!A1104</f>
        <v>43916</v>
      </c>
      <c r="B1104" s="2">
        <f>RSI!B1104</f>
        <v>1.0842000000000001</v>
      </c>
      <c r="C1104" s="2">
        <f>RSI!I1104</f>
        <v>25.602365492631932</v>
      </c>
      <c r="D1104" s="2">
        <f>MACD!E1104</f>
        <v>0.1405348801114259</v>
      </c>
      <c r="E1104" s="2">
        <f>MACD!F1104</f>
        <v>0.10933139935943371</v>
      </c>
      <c r="F1104" s="2">
        <f>'Moving Avg'!D1104</f>
        <v>1.0730400000000002</v>
      </c>
      <c r="G1104" s="2">
        <f>'Moving Avg'!F1104</f>
        <v>1.2773350000000001</v>
      </c>
      <c r="H1104" s="2">
        <f>'Moving Avg'!G1104</f>
        <v>1.4354559999999992</v>
      </c>
      <c r="I1104" s="2">
        <f>'Moving Avg'!H1104</f>
        <v>1.516272000000001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  <c r="M1104" s="7">
        <f t="shared" si="170"/>
        <v>50</v>
      </c>
      <c r="N1104" s="7">
        <f t="shared" si="171"/>
        <v>0</v>
      </c>
      <c r="O1104" s="7">
        <f t="shared" si="172"/>
        <v>0</v>
      </c>
      <c r="P1104" s="7">
        <f t="shared" si="173"/>
        <v>16.5</v>
      </c>
      <c r="Q1104" s="8">
        <f t="shared" si="174"/>
        <v>19.975000000000001</v>
      </c>
      <c r="R1104" s="8">
        <f t="shared" si="175"/>
        <v>14.125</v>
      </c>
      <c r="S1104" s="8">
        <f t="shared" si="176"/>
        <v>14.925000000000001</v>
      </c>
      <c r="T1104" s="8">
        <f t="shared" si="177"/>
        <v>16.625</v>
      </c>
      <c r="U1104" s="7">
        <f t="shared" si="178"/>
        <v>16.341666666666669</v>
      </c>
      <c r="V1104" s="7">
        <f t="shared" si="179"/>
        <v>16.412500000000001</v>
      </c>
    </row>
    <row r="1105" spans="1:22" ht="13.5" x14ac:dyDescent="0.25">
      <c r="A1105" s="3">
        <f>RSI!A1105</f>
        <v>43917</v>
      </c>
      <c r="B1105" s="2">
        <f>RSI!B1105</f>
        <v>1.1122000000000001</v>
      </c>
      <c r="C1105" s="2">
        <f>RSI!I1105</f>
        <v>30.358785093478005</v>
      </c>
      <c r="D1105" s="2">
        <f>MACD!E1105</f>
        <v>0.13744764160995082</v>
      </c>
      <c r="E1105" s="2">
        <f>MACD!F1105</f>
        <v>0.11495464780953715</v>
      </c>
      <c r="F1105" s="2">
        <f>'Moving Avg'!D1105</f>
        <v>1.07864</v>
      </c>
      <c r="G1105" s="2">
        <f>'Moving Avg'!F1105</f>
        <v>1.26057</v>
      </c>
      <c r="H1105" s="2">
        <f>'Moving Avg'!G1105</f>
        <v>1.424725999999999</v>
      </c>
      <c r="I1105" s="2">
        <f>'Moving Avg'!H1105</f>
        <v>1.5123320000000009</v>
      </c>
      <c r="J1105" s="5" t="str">
        <f>OBV!F1105</f>
        <v>BEARISH</v>
      </c>
      <c r="K1105" s="5" t="str">
        <f>OBV!G1105</f>
        <v>NEUTRAL</v>
      </c>
      <c r="L1105" s="5" t="str">
        <f>OBV!H1105</f>
        <v>BEARISH DIVERGENCE</v>
      </c>
      <c r="M1105" s="7">
        <f t="shared" si="170"/>
        <v>25</v>
      </c>
      <c r="N1105" s="7">
        <f t="shared" si="171"/>
        <v>0</v>
      </c>
      <c r="O1105" s="7">
        <f t="shared" si="172"/>
        <v>0</v>
      </c>
      <c r="P1105" s="7">
        <f t="shared" si="173"/>
        <v>16.5</v>
      </c>
      <c r="Q1105" s="8">
        <f t="shared" si="174"/>
        <v>11.225</v>
      </c>
      <c r="R1105" s="8">
        <f t="shared" si="175"/>
        <v>9.125</v>
      </c>
      <c r="S1105" s="8">
        <f t="shared" si="176"/>
        <v>11.175000000000001</v>
      </c>
      <c r="T1105" s="8">
        <f t="shared" si="177"/>
        <v>10.375</v>
      </c>
      <c r="U1105" s="7">
        <f t="shared" si="178"/>
        <v>10.508333333333335</v>
      </c>
      <c r="V1105" s="7">
        <f t="shared" si="179"/>
        <v>10.475000000000001</v>
      </c>
    </row>
    <row r="1106" spans="1:22" ht="13.5" x14ac:dyDescent="0.25">
      <c r="A1106" s="3">
        <f>RSI!A1106</f>
        <v>43920</v>
      </c>
      <c r="B1106" s="2">
        <f>RSI!B1106</f>
        <v>1.1234</v>
      </c>
      <c r="C1106" s="2">
        <f>RSI!I1106</f>
        <v>32.22530773278956</v>
      </c>
      <c r="D1106" s="2">
        <f>MACD!E1106</f>
        <v>0.12638957564315434</v>
      </c>
      <c r="E1106" s="2">
        <f>MACD!F1106</f>
        <v>0.11724163337626059</v>
      </c>
      <c r="F1106" s="2">
        <f>'Moving Avg'!D1106</f>
        <v>1.09206</v>
      </c>
      <c r="G1106" s="2">
        <f>'Moving Avg'!F1106</f>
        <v>1.2465999999999999</v>
      </c>
      <c r="H1106" s="2">
        <f>'Moving Avg'!G1106</f>
        <v>1.4147779999999992</v>
      </c>
      <c r="I1106" s="2">
        <f>'Moving Avg'!H1106</f>
        <v>1.5084480000000013</v>
      </c>
      <c r="J1106" s="5" t="str">
        <f>OBV!F1106</f>
        <v>BEARISH</v>
      </c>
      <c r="K1106" s="5" t="str">
        <f>OBV!G1106</f>
        <v>NEUTRAL</v>
      </c>
      <c r="L1106" s="5" t="str">
        <f>OBV!H1106</f>
        <v>BEARISH DIVERGENCE</v>
      </c>
      <c r="M1106" s="7">
        <f t="shared" si="170"/>
        <v>25</v>
      </c>
      <c r="N1106" s="7">
        <f t="shared" si="171"/>
        <v>0</v>
      </c>
      <c r="O1106" s="7">
        <f t="shared" si="172"/>
        <v>0</v>
      </c>
      <c r="P1106" s="7">
        <f t="shared" si="173"/>
        <v>16.5</v>
      </c>
      <c r="Q1106" s="8">
        <f t="shared" si="174"/>
        <v>11.225</v>
      </c>
      <c r="R1106" s="8">
        <f t="shared" si="175"/>
        <v>9.125</v>
      </c>
      <c r="S1106" s="8">
        <f t="shared" si="176"/>
        <v>11.175000000000001</v>
      </c>
      <c r="T1106" s="8">
        <f t="shared" si="177"/>
        <v>10.375</v>
      </c>
      <c r="U1106" s="7">
        <f t="shared" si="178"/>
        <v>10.508333333333335</v>
      </c>
      <c r="V1106" s="7">
        <f t="shared" si="179"/>
        <v>10.475000000000001</v>
      </c>
    </row>
    <row r="1107" spans="1:22" ht="13.5" x14ac:dyDescent="0.25">
      <c r="A1107" s="3">
        <f>RSI!A1107</f>
        <v>43921</v>
      </c>
      <c r="B1107" s="2">
        <f>RSI!B1107</f>
        <v>1.1569</v>
      </c>
      <c r="C1107" s="2">
        <f>RSI!I1107</f>
        <v>37.611512361509263</v>
      </c>
      <c r="D1107" s="2">
        <f>MACD!E1107</f>
        <v>0.10421143762765106</v>
      </c>
      <c r="E1107" s="2">
        <f>MACD!F1107</f>
        <v>0.1146355942265387</v>
      </c>
      <c r="F1107" s="2">
        <f>'Moving Avg'!D1107</f>
        <v>1.1066</v>
      </c>
      <c r="G1107" s="2">
        <f>'Moving Avg'!F1107</f>
        <v>1.2323500000000001</v>
      </c>
      <c r="H1107" s="2">
        <f>'Moving Avg'!G1107</f>
        <v>1.4056119999999992</v>
      </c>
      <c r="I1107" s="2">
        <f>'Moving Avg'!H1107</f>
        <v>1.5047595000000014</v>
      </c>
      <c r="J1107" s="5" t="str">
        <f>OBV!F1107</f>
        <v>BEARISH</v>
      </c>
      <c r="K1107" s="5" t="str">
        <f>OBV!G1107</f>
        <v>NEUTRAL</v>
      </c>
      <c r="L1107" s="5" t="str">
        <f>OBV!H1107</f>
        <v>BEARISH DIVERGENCE</v>
      </c>
      <c r="M1107" s="7">
        <f t="shared" si="170"/>
        <v>25</v>
      </c>
      <c r="N1107" s="7">
        <f t="shared" si="171"/>
        <v>45</v>
      </c>
      <c r="O1107" s="7">
        <f t="shared" si="172"/>
        <v>0</v>
      </c>
      <c r="P1107" s="7">
        <f t="shared" si="173"/>
        <v>16.5</v>
      </c>
      <c r="Q1107" s="8">
        <f t="shared" si="174"/>
        <v>26.975000000000001</v>
      </c>
      <c r="R1107" s="8">
        <f t="shared" si="175"/>
        <v>18.125</v>
      </c>
      <c r="S1107" s="8">
        <f t="shared" si="176"/>
        <v>17.925000000000001</v>
      </c>
      <c r="T1107" s="8">
        <f t="shared" si="177"/>
        <v>21.625</v>
      </c>
      <c r="U1107" s="7">
        <f t="shared" si="178"/>
        <v>21.008333333333336</v>
      </c>
      <c r="V1107" s="7">
        <f t="shared" si="179"/>
        <v>21.162500000000001</v>
      </c>
    </row>
    <row r="1108" spans="1:22" ht="13.5" x14ac:dyDescent="0.25">
      <c r="A1108" s="3">
        <f>RSI!A1108</f>
        <v>43922</v>
      </c>
      <c r="B1108" s="2">
        <f>RSI!B1108</f>
        <v>1.1903999999999999</v>
      </c>
      <c r="C1108" s="2">
        <f>RSI!I1108</f>
        <v>42.530100055249164</v>
      </c>
      <c r="D1108" s="2">
        <f>MACD!E1108</f>
        <v>7.5809632200944721E-2</v>
      </c>
      <c r="E1108" s="2">
        <f>MACD!F1108</f>
        <v>0.10687040182141991</v>
      </c>
      <c r="F1108" s="2">
        <f>'Moving Avg'!D1108</f>
        <v>1.1334199999999999</v>
      </c>
      <c r="G1108" s="2">
        <f>'Moving Avg'!F1108</f>
        <v>1.2180950000000001</v>
      </c>
      <c r="H1108" s="2">
        <f>'Moving Avg'!G1108</f>
        <v>1.3971159999999991</v>
      </c>
      <c r="I1108" s="2">
        <f>'Moving Avg'!H1108</f>
        <v>1.5013500000000011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0</v>
      </c>
      <c r="P1108" s="7">
        <f t="shared" si="173"/>
        <v>83.5</v>
      </c>
      <c r="Q1108" s="8">
        <f t="shared" si="174"/>
        <v>56.274999999999999</v>
      </c>
      <c r="R1108" s="8">
        <f t="shared" si="175"/>
        <v>45.875</v>
      </c>
      <c r="S1108" s="8">
        <f t="shared" si="176"/>
        <v>56.325000000000003</v>
      </c>
      <c r="T1108" s="8">
        <f t="shared" si="177"/>
        <v>52.125</v>
      </c>
      <c r="U1108" s="7">
        <f t="shared" si="178"/>
        <v>52.82500000000001</v>
      </c>
      <c r="V1108" s="7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1.2072000000000001</v>
      </c>
      <c r="C1109" s="2">
        <f>RSI!I1109</f>
        <v>44.877121237461736</v>
      </c>
      <c r="D1109" s="2">
        <f>MACD!E1109</f>
        <v>4.7445144961206553E-2</v>
      </c>
      <c r="E1109" s="2">
        <f>MACD!F1109</f>
        <v>9.498535044937724E-2</v>
      </c>
      <c r="F1109" s="2">
        <f>'Moving Avg'!D1109</f>
        <v>1.15802</v>
      </c>
      <c r="G1109" s="2">
        <f>'Moving Avg'!F1109</f>
        <v>1.2046800000000002</v>
      </c>
      <c r="H1109" s="2">
        <f>'Moving Avg'!G1109</f>
        <v>1.3897379999999995</v>
      </c>
      <c r="I1109" s="2">
        <f>'Moving Avg'!H1109</f>
        <v>1.4979405000000008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83.5</v>
      </c>
      <c r="Q1109" s="8">
        <f t="shared" si="174"/>
        <v>56.274999999999999</v>
      </c>
      <c r="R1109" s="8">
        <f t="shared" si="175"/>
        <v>45.875</v>
      </c>
      <c r="S1109" s="8">
        <f t="shared" si="176"/>
        <v>56.325000000000003</v>
      </c>
      <c r="T1109" s="8">
        <f t="shared" si="177"/>
        <v>52.125</v>
      </c>
      <c r="U1109" s="7">
        <f t="shared" si="178"/>
        <v>52.82500000000001</v>
      </c>
      <c r="V1109" s="7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1.1737</v>
      </c>
      <c r="C1110" s="2">
        <f>RSI!I1110</f>
        <v>41.258752140922098</v>
      </c>
      <c r="D1110" s="2">
        <f>MACD!E1110</f>
        <v>2.0975017978947852E-2</v>
      </c>
      <c r="E1110" s="2">
        <f>MACD!F1110</f>
        <v>8.0183283955291368E-2</v>
      </c>
      <c r="F1110" s="2">
        <f>'Moving Avg'!D1110</f>
        <v>1.17032</v>
      </c>
      <c r="G1110" s="2">
        <f>'Moving Avg'!F1110</f>
        <v>1.1915450000000001</v>
      </c>
      <c r="H1110" s="2">
        <f>'Moving Avg'!G1110</f>
        <v>1.3807959999999995</v>
      </c>
      <c r="I1110" s="2">
        <f>'Moving Avg'!H1110</f>
        <v>1.4943360000000008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83.5</v>
      </c>
      <c r="Q1110" s="8">
        <f t="shared" si="174"/>
        <v>56.274999999999999</v>
      </c>
      <c r="R1110" s="8">
        <f t="shared" si="175"/>
        <v>45.875</v>
      </c>
      <c r="S1110" s="8">
        <f t="shared" si="176"/>
        <v>56.325000000000003</v>
      </c>
      <c r="T1110" s="8">
        <f t="shared" si="177"/>
        <v>52.125</v>
      </c>
      <c r="U1110" s="7">
        <f t="shared" si="178"/>
        <v>52.82500000000001</v>
      </c>
      <c r="V1110" s="7">
        <f t="shared" si="179"/>
        <v>52.650000000000006</v>
      </c>
    </row>
    <row r="1111" spans="1:22" ht="13.5" x14ac:dyDescent="0.25">
      <c r="A1111" s="3">
        <f>RSI!A1111</f>
        <v>43927</v>
      </c>
      <c r="B1111" s="2">
        <f>RSI!B1111</f>
        <v>1.196</v>
      </c>
      <c r="C1111" s="2">
        <f>RSI!I1111</f>
        <v>44.468507696712351</v>
      </c>
      <c r="D1111" s="2">
        <f>MACD!E1111</f>
        <v>-6.9668196052028453E-3</v>
      </c>
      <c r="E1111" s="2">
        <f>MACD!F1111</f>
        <v>6.2753263243192525E-2</v>
      </c>
      <c r="F1111" s="2">
        <f>'Moving Avg'!D1111</f>
        <v>1.1848399999999999</v>
      </c>
      <c r="G1111" s="2">
        <f>'Moving Avg'!F1111</f>
        <v>1.1814850000000001</v>
      </c>
      <c r="H1111" s="2">
        <f>'Moving Avg'!G1111</f>
        <v>1.3711819999999997</v>
      </c>
      <c r="I1111" s="2">
        <f>'Moving Avg'!H1111</f>
        <v>1.4908150000000009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83.5</v>
      </c>
      <c r="Q1111" s="8">
        <f t="shared" si="174"/>
        <v>56.274999999999999</v>
      </c>
      <c r="R1111" s="8">
        <f t="shared" si="175"/>
        <v>45.875</v>
      </c>
      <c r="S1111" s="8">
        <f t="shared" si="176"/>
        <v>56.325000000000003</v>
      </c>
      <c r="T1111" s="8">
        <f t="shared" si="177"/>
        <v>52.125</v>
      </c>
      <c r="U1111" s="7">
        <f t="shared" si="178"/>
        <v>52.82500000000001</v>
      </c>
      <c r="V1111" s="7">
        <f t="shared" si="179"/>
        <v>52.650000000000006</v>
      </c>
    </row>
    <row r="1112" spans="1:22" ht="13.5" x14ac:dyDescent="0.25">
      <c r="A1112" s="3">
        <f>RSI!A1112</f>
        <v>43928</v>
      </c>
      <c r="B1112" s="2">
        <f>RSI!B1112</f>
        <v>1.2183999999999999</v>
      </c>
      <c r="C1112" s="2">
        <f>RSI!I1112</f>
        <v>47.56774725906569</v>
      </c>
      <c r="D1112" s="2">
        <f>MACD!E1112</f>
        <v>-2.7738153101557916E-2</v>
      </c>
      <c r="E1112" s="2">
        <f>MACD!F1112</f>
        <v>4.4654979974242441E-2</v>
      </c>
      <c r="F1112" s="2">
        <f>'Moving Avg'!D1112</f>
        <v>1.1971399999999999</v>
      </c>
      <c r="G1112" s="2">
        <f>'Moving Avg'!F1112</f>
        <v>1.1744999999999999</v>
      </c>
      <c r="H1112" s="2">
        <f>'Moving Avg'!G1112</f>
        <v>1.3630219999999997</v>
      </c>
      <c r="I1112" s="2">
        <f>'Moving Avg'!H1112</f>
        <v>1.4874615000000009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83.5</v>
      </c>
      <c r="Q1112" s="8">
        <f t="shared" si="174"/>
        <v>56.274999999999999</v>
      </c>
      <c r="R1112" s="8">
        <f t="shared" si="175"/>
        <v>45.875</v>
      </c>
      <c r="S1112" s="8">
        <f t="shared" si="176"/>
        <v>56.325000000000003</v>
      </c>
      <c r="T1112" s="8">
        <f t="shared" si="177"/>
        <v>52.125</v>
      </c>
      <c r="U1112" s="7">
        <f t="shared" si="178"/>
        <v>52.82500000000001</v>
      </c>
      <c r="V1112" s="7">
        <f t="shared" si="179"/>
        <v>52.650000000000006</v>
      </c>
    </row>
    <row r="1113" spans="1:22" ht="13.5" x14ac:dyDescent="0.25">
      <c r="A1113" s="3">
        <f>RSI!A1113</f>
        <v>43929</v>
      </c>
      <c r="B1113" s="2">
        <f>RSI!B1113</f>
        <v>1.2406999999999999</v>
      </c>
      <c r="C1113" s="2">
        <f>RSI!I1113</f>
        <v>50.527922868355127</v>
      </c>
      <c r="D1113" s="2">
        <f>MACD!E1113</f>
        <v>-5.1169389851106306E-2</v>
      </c>
      <c r="E1113" s="2">
        <f>MACD!F1113</f>
        <v>2.5490106009172696E-2</v>
      </c>
      <c r="F1113" s="2">
        <f>'Moving Avg'!D1113</f>
        <v>1.2071999999999998</v>
      </c>
      <c r="G1113" s="2">
        <f>'Moving Avg'!F1113</f>
        <v>1.1686299999999998</v>
      </c>
      <c r="H1113" s="2">
        <f>'Moving Avg'!G1113</f>
        <v>1.3570959999999999</v>
      </c>
      <c r="I1113" s="2">
        <f>'Moving Avg'!H1113</f>
        <v>1.4847505000000008</v>
      </c>
      <c r="J1113" s="5" t="str">
        <f>OBV!F1113</f>
        <v>BEARISH</v>
      </c>
      <c r="K1113" s="5" t="str">
        <f>OBV!G1113</f>
        <v>NEUTRAL</v>
      </c>
      <c r="L1113" s="5" t="str">
        <f>OBV!H1113</f>
        <v>BEARISH DIVERGENCE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16.5</v>
      </c>
      <c r="Q1113" s="8">
        <f t="shared" si="174"/>
        <v>46.225000000000001</v>
      </c>
      <c r="R1113" s="8">
        <f t="shared" si="175"/>
        <v>29.125</v>
      </c>
      <c r="S1113" s="8">
        <f t="shared" si="176"/>
        <v>26.175000000000001</v>
      </c>
      <c r="T1113" s="8">
        <f t="shared" si="177"/>
        <v>35.375</v>
      </c>
      <c r="U1113" s="7">
        <f t="shared" si="178"/>
        <v>33.841666666666661</v>
      </c>
      <c r="V1113" s="7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1.2686999999999999</v>
      </c>
      <c r="C1114" s="2">
        <f>RSI!I1114</f>
        <v>54.03679178849886</v>
      </c>
      <c r="D1114" s="2">
        <f>MACD!E1114</f>
        <v>-6.8827260354585862E-2</v>
      </c>
      <c r="E1114" s="2">
        <f>MACD!F1114</f>
        <v>6.626632736420987E-3</v>
      </c>
      <c r="F1114" s="2">
        <f>'Moving Avg'!D1114</f>
        <v>1.2194999999999998</v>
      </c>
      <c r="G1114" s="2">
        <f>'Moving Avg'!F1114</f>
        <v>1.1641599999999999</v>
      </c>
      <c r="H1114" s="2">
        <f>'Moving Avg'!G1114</f>
        <v>1.3517299999999997</v>
      </c>
      <c r="I1114" s="2">
        <f>'Moving Avg'!H1114</f>
        <v>1.4819280000000006</v>
      </c>
      <c r="J1114" s="5" t="str">
        <f>OBV!F1114</f>
        <v>BEARISH</v>
      </c>
      <c r="K1114" s="5" t="str">
        <f>OBV!G1114</f>
        <v>NEUTRAL</v>
      </c>
      <c r="L1114" s="5" t="str">
        <f>OBV!H1114</f>
        <v>BEARISH DIVERGENCE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16.5</v>
      </c>
      <c r="Q1114" s="8">
        <f t="shared" si="174"/>
        <v>46.225000000000001</v>
      </c>
      <c r="R1114" s="8">
        <f t="shared" si="175"/>
        <v>29.125</v>
      </c>
      <c r="S1114" s="8">
        <f t="shared" si="176"/>
        <v>26.175000000000001</v>
      </c>
      <c r="T1114" s="8">
        <f t="shared" si="177"/>
        <v>35.375</v>
      </c>
      <c r="U1114" s="7">
        <f t="shared" si="178"/>
        <v>33.841666666666661</v>
      </c>
      <c r="V1114" s="7">
        <f t="shared" si="179"/>
        <v>34.224999999999994</v>
      </c>
    </row>
    <row r="1115" spans="1:22" ht="13.5" x14ac:dyDescent="0.25">
      <c r="A1115" s="3">
        <f>RSI!A1115</f>
        <v>43935</v>
      </c>
      <c r="B1115" s="2">
        <f>RSI!B1115</f>
        <v>1.3022</v>
      </c>
      <c r="C1115" s="2">
        <f>RSI!I1115</f>
        <v>57.885460385046329</v>
      </c>
      <c r="D1115" s="2">
        <f>MACD!E1115</f>
        <v>-8.2153771314809498E-2</v>
      </c>
      <c r="E1115" s="2">
        <f>MACD!F1115</f>
        <v>-1.1129448073825111E-2</v>
      </c>
      <c r="F1115" s="2">
        <f>'Moving Avg'!D1115</f>
        <v>1.2452000000000001</v>
      </c>
      <c r="G1115" s="2">
        <f>'Moving Avg'!F1115</f>
        <v>1.1633199999999999</v>
      </c>
      <c r="H1115" s="2">
        <f>'Moving Avg'!G1115</f>
        <v>1.3470339999999998</v>
      </c>
      <c r="I1115" s="2">
        <f>'Moving Avg'!H1115</f>
        <v>1.4789380000000005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83.5</v>
      </c>
      <c r="Q1115" s="8">
        <f t="shared" si="174"/>
        <v>56.274999999999999</v>
      </c>
      <c r="R1115" s="8">
        <f t="shared" si="175"/>
        <v>45.875</v>
      </c>
      <c r="S1115" s="8">
        <f t="shared" si="176"/>
        <v>56.325000000000003</v>
      </c>
      <c r="T1115" s="8">
        <f t="shared" si="177"/>
        <v>52.125</v>
      </c>
      <c r="U1115" s="7">
        <f t="shared" si="178"/>
        <v>52.82500000000001</v>
      </c>
      <c r="V1115" s="7">
        <f t="shared" si="179"/>
        <v>52.650000000000006</v>
      </c>
    </row>
    <row r="1116" spans="1:22" ht="13.5" x14ac:dyDescent="0.25">
      <c r="A1116" s="3">
        <f>RSI!A1116</f>
        <v>43936</v>
      </c>
      <c r="B1116" s="2">
        <f>RSI!B1116</f>
        <v>1.2855000000000001</v>
      </c>
      <c r="C1116" s="2">
        <f>RSI!I1116</f>
        <v>55.395288323744353</v>
      </c>
      <c r="D1116" s="2">
        <f>MACD!E1116</f>
        <v>-9.0863672821368979E-2</v>
      </c>
      <c r="E1116" s="2">
        <f>MACD!F1116</f>
        <v>-2.7076293023333885E-2</v>
      </c>
      <c r="F1116" s="2">
        <f>'Moving Avg'!D1116</f>
        <v>1.2630999999999999</v>
      </c>
      <c r="G1116" s="2">
        <f>'Moving Avg'!F1116</f>
        <v>1.1644399999999999</v>
      </c>
      <c r="H1116" s="2">
        <f>'Moving Avg'!G1116</f>
        <v>1.3414459999999997</v>
      </c>
      <c r="I1116" s="2">
        <f>'Moving Avg'!H1116</f>
        <v>1.4761440000000006</v>
      </c>
      <c r="J1116" s="5" t="str">
        <f>OBV!F1116</f>
        <v>BEARISH</v>
      </c>
      <c r="K1116" s="5" t="str">
        <f>OBV!G1116</f>
        <v>NEUTRAL</v>
      </c>
      <c r="L1116" s="5" t="str">
        <f>OBV!H1116</f>
        <v>BEARISH DIVERGENCE</v>
      </c>
      <c r="M1116" s="7">
        <f t="shared" si="170"/>
        <v>25</v>
      </c>
      <c r="N1116" s="7">
        <f t="shared" si="171"/>
        <v>100</v>
      </c>
      <c r="O1116" s="7">
        <f t="shared" si="172"/>
        <v>0</v>
      </c>
      <c r="P1116" s="7">
        <f t="shared" si="173"/>
        <v>16.5</v>
      </c>
      <c r="Q1116" s="8">
        <f t="shared" si="174"/>
        <v>46.225000000000001</v>
      </c>
      <c r="R1116" s="8">
        <f t="shared" si="175"/>
        <v>29.125</v>
      </c>
      <c r="S1116" s="8">
        <f t="shared" si="176"/>
        <v>26.175000000000001</v>
      </c>
      <c r="T1116" s="8">
        <f t="shared" si="177"/>
        <v>35.375</v>
      </c>
      <c r="U1116" s="7">
        <f t="shared" si="178"/>
        <v>33.841666666666661</v>
      </c>
      <c r="V1116" s="7">
        <f t="shared" si="179"/>
        <v>34.224999999999994</v>
      </c>
    </row>
    <row r="1117" spans="1:22" ht="13.5" x14ac:dyDescent="0.25">
      <c r="A1117" s="3">
        <f>RSI!A1117</f>
        <v>43937</v>
      </c>
      <c r="B1117" s="2">
        <f>RSI!B1117</f>
        <v>1.2855000000000001</v>
      </c>
      <c r="C1117" s="2">
        <f>RSI!I1117</f>
        <v>55.395288323744353</v>
      </c>
      <c r="D1117" s="2">
        <f>MACD!E1117</f>
        <v>-9.3345633570708797E-2</v>
      </c>
      <c r="E1117" s="2">
        <f>MACD!F1117</f>
        <v>-4.0330161132808871E-2</v>
      </c>
      <c r="F1117" s="2">
        <f>'Moving Avg'!D1117</f>
        <v>1.2765200000000001</v>
      </c>
      <c r="G1117" s="2">
        <f>'Moving Avg'!F1117</f>
        <v>1.1691949999999998</v>
      </c>
      <c r="H1117" s="2">
        <f>'Moving Avg'!G1117</f>
        <v>1.3371999999999999</v>
      </c>
      <c r="I1117" s="2">
        <f>'Moving Avg'!H1117</f>
        <v>1.4735175000000007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  <c r="M1117" s="7">
        <f t="shared" si="170"/>
        <v>25</v>
      </c>
      <c r="N1117" s="7">
        <f t="shared" si="171"/>
        <v>100</v>
      </c>
      <c r="O1117" s="7">
        <f t="shared" si="172"/>
        <v>0</v>
      </c>
      <c r="P1117" s="7">
        <f t="shared" si="173"/>
        <v>16.5</v>
      </c>
      <c r="Q1117" s="8">
        <f t="shared" si="174"/>
        <v>46.225000000000001</v>
      </c>
      <c r="R1117" s="8">
        <f t="shared" si="175"/>
        <v>29.125</v>
      </c>
      <c r="S1117" s="8">
        <f t="shared" si="176"/>
        <v>26.175000000000001</v>
      </c>
      <c r="T1117" s="8">
        <f t="shared" si="177"/>
        <v>35.375</v>
      </c>
      <c r="U1117" s="7">
        <f t="shared" si="178"/>
        <v>33.841666666666661</v>
      </c>
      <c r="V1117" s="7">
        <f t="shared" si="179"/>
        <v>34.224999999999994</v>
      </c>
    </row>
    <row r="1118" spans="1:22" ht="13.5" x14ac:dyDescent="0.25">
      <c r="A1118" s="3">
        <f>RSI!A1118</f>
        <v>43938</v>
      </c>
      <c r="B1118" s="2">
        <f>RSI!B1118</f>
        <v>1.3078000000000001</v>
      </c>
      <c r="C1118" s="2">
        <f>RSI!I1118</f>
        <v>58.18133138804685</v>
      </c>
      <c r="D1118" s="2">
        <f>MACD!E1118</f>
        <v>-9.2189954572947208E-2</v>
      </c>
      <c r="E1118" s="2">
        <f>MACD!F1118</f>
        <v>-5.0702119820836541E-2</v>
      </c>
      <c r="F1118" s="2">
        <f>'Moving Avg'!D1118</f>
        <v>1.2899400000000001</v>
      </c>
      <c r="G1118" s="2">
        <f>'Moving Avg'!F1118</f>
        <v>1.1775799999999998</v>
      </c>
      <c r="H1118" s="2">
        <f>'Moving Avg'!G1118</f>
        <v>1.3340700000000001</v>
      </c>
      <c r="I1118" s="2">
        <f>'Moving Avg'!H1118</f>
        <v>1.4709465000000006</v>
      </c>
      <c r="J1118" s="5" t="str">
        <f>OBV!F1118</f>
        <v>BEARISH</v>
      </c>
      <c r="K1118" s="5" t="str">
        <f>OBV!G1118</f>
        <v>NEUTRAL</v>
      </c>
      <c r="L1118" s="5" t="str">
        <f>OBV!H1118</f>
        <v>BEARISH DIVERGENCE</v>
      </c>
      <c r="M1118" s="7">
        <f t="shared" si="170"/>
        <v>25</v>
      </c>
      <c r="N1118" s="7">
        <f t="shared" si="171"/>
        <v>100</v>
      </c>
      <c r="O1118" s="7">
        <f t="shared" si="172"/>
        <v>0</v>
      </c>
      <c r="P1118" s="7">
        <f t="shared" si="173"/>
        <v>16.5</v>
      </c>
      <c r="Q1118" s="8">
        <f t="shared" si="174"/>
        <v>46.225000000000001</v>
      </c>
      <c r="R1118" s="8">
        <f t="shared" si="175"/>
        <v>29.125</v>
      </c>
      <c r="S1118" s="8">
        <f t="shared" si="176"/>
        <v>26.175000000000001</v>
      </c>
      <c r="T1118" s="8">
        <f t="shared" si="177"/>
        <v>35.375</v>
      </c>
      <c r="U1118" s="7">
        <f t="shared" si="178"/>
        <v>33.841666666666661</v>
      </c>
      <c r="V1118" s="7">
        <f t="shared" si="179"/>
        <v>34.224999999999994</v>
      </c>
    </row>
    <row r="1119" spans="1:22" ht="13.5" x14ac:dyDescent="0.25">
      <c r="A1119" s="3">
        <f>RSI!A1119</f>
        <v>43941</v>
      </c>
      <c r="B1119" s="2">
        <f>RSI!B1119</f>
        <v>1.3302</v>
      </c>
      <c r="C1119" s="2">
        <f>RSI!I1119</f>
        <v>60.828063400454859</v>
      </c>
      <c r="D1119" s="2">
        <f>MACD!E1119</f>
        <v>-9.0646445904353889E-2</v>
      </c>
      <c r="E1119" s="2">
        <f>MACD!F1119</f>
        <v>-5.8690985037540014E-2</v>
      </c>
      <c r="F1119" s="2">
        <f>'Moving Avg'!D1119</f>
        <v>1.3022400000000001</v>
      </c>
      <c r="G1119" s="2">
        <f>'Moving Avg'!F1119</f>
        <v>1.1881999999999999</v>
      </c>
      <c r="H1119" s="2">
        <f>'Moving Avg'!G1119</f>
        <v>1.3321700000000001</v>
      </c>
      <c r="I1119" s="2">
        <f>'Moving Avg'!H1119</f>
        <v>1.4684315000000006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100</v>
      </c>
      <c r="O1119" s="7">
        <f t="shared" si="172"/>
        <v>0</v>
      </c>
      <c r="P1119" s="7">
        <f t="shared" si="173"/>
        <v>83.5</v>
      </c>
      <c r="Q1119" s="8">
        <f t="shared" si="174"/>
        <v>56.274999999999999</v>
      </c>
      <c r="R1119" s="8">
        <f t="shared" si="175"/>
        <v>45.875</v>
      </c>
      <c r="S1119" s="8">
        <f t="shared" si="176"/>
        <v>56.325000000000003</v>
      </c>
      <c r="T1119" s="8">
        <f t="shared" si="177"/>
        <v>52.125</v>
      </c>
      <c r="U1119" s="7">
        <f t="shared" si="178"/>
        <v>52.82500000000001</v>
      </c>
      <c r="V1119" s="7">
        <f t="shared" si="179"/>
        <v>52.650000000000006</v>
      </c>
    </row>
    <row r="1120" spans="1:22" ht="13.5" x14ac:dyDescent="0.25">
      <c r="A1120" s="3">
        <f>RSI!A1120</f>
        <v>43942</v>
      </c>
      <c r="B1120" s="2">
        <f>RSI!B1120</f>
        <v>1.3693</v>
      </c>
      <c r="C1120" s="2">
        <f>RSI!I1120</f>
        <v>64.992997347059429</v>
      </c>
      <c r="D1120" s="2">
        <f>MACD!E1120</f>
        <v>-9.7855988162244056E-2</v>
      </c>
      <c r="E1120" s="2">
        <f>MACD!F1120</f>
        <v>-6.6523985662480828E-2</v>
      </c>
      <c r="F1120" s="2">
        <f>'Moving Avg'!D1120</f>
        <v>1.3156599999999998</v>
      </c>
      <c r="G1120" s="2">
        <f>'Moving Avg'!F1120</f>
        <v>1.2024550000000001</v>
      </c>
      <c r="H1120" s="2">
        <f>'Moving Avg'!G1120</f>
        <v>1.3302699999999998</v>
      </c>
      <c r="I1120" s="2">
        <f>'Moving Avg'!H1120</f>
        <v>1.4660565000000008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100</v>
      </c>
      <c r="O1120" s="7">
        <f t="shared" si="172"/>
        <v>0</v>
      </c>
      <c r="P1120" s="7">
        <f t="shared" si="173"/>
        <v>83.5</v>
      </c>
      <c r="Q1120" s="8">
        <f t="shared" si="174"/>
        <v>56.274999999999999</v>
      </c>
      <c r="R1120" s="8">
        <f t="shared" si="175"/>
        <v>45.875</v>
      </c>
      <c r="S1120" s="8">
        <f t="shared" si="176"/>
        <v>56.325000000000003</v>
      </c>
      <c r="T1120" s="8">
        <f t="shared" si="177"/>
        <v>52.125</v>
      </c>
      <c r="U1120" s="7">
        <f t="shared" si="178"/>
        <v>52.82500000000001</v>
      </c>
      <c r="V1120" s="7">
        <f t="shared" si="179"/>
        <v>52.650000000000006</v>
      </c>
    </row>
    <row r="1121" spans="1:22" ht="13.5" x14ac:dyDescent="0.25">
      <c r="A1121" s="3">
        <f>RSI!A1121</f>
        <v>43943</v>
      </c>
      <c r="B1121" s="2">
        <f>RSI!B1121</f>
        <v>1.4084000000000001</v>
      </c>
      <c r="C1121" s="2">
        <f>RSI!I1121</f>
        <v>68.589590825523032</v>
      </c>
      <c r="D1121" s="2">
        <f>MACD!E1121</f>
        <v>-0.1040839088695682</v>
      </c>
      <c r="E1121" s="2">
        <f>MACD!F1121</f>
        <v>-7.4035970303898302E-2</v>
      </c>
      <c r="F1121" s="2">
        <f>'Moving Avg'!D1121</f>
        <v>1.3402400000000001</v>
      </c>
      <c r="G1121" s="2">
        <f>'Moving Avg'!F1121</f>
        <v>1.2200599999999999</v>
      </c>
      <c r="H1121" s="2">
        <f>'Moving Avg'!G1121</f>
        <v>1.3291519999999999</v>
      </c>
      <c r="I1121" s="2">
        <f>'Moving Avg'!H1121</f>
        <v>1.4641285000000008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100</v>
      </c>
      <c r="O1121" s="7">
        <f t="shared" si="172"/>
        <v>0</v>
      </c>
      <c r="P1121" s="7">
        <f t="shared" si="173"/>
        <v>83.5</v>
      </c>
      <c r="Q1121" s="8">
        <f t="shared" si="174"/>
        <v>56.274999999999999</v>
      </c>
      <c r="R1121" s="8">
        <f t="shared" si="175"/>
        <v>45.875</v>
      </c>
      <c r="S1121" s="8">
        <f t="shared" si="176"/>
        <v>56.325000000000003</v>
      </c>
      <c r="T1121" s="8">
        <f t="shared" si="177"/>
        <v>52.125</v>
      </c>
      <c r="U1121" s="7">
        <f t="shared" si="178"/>
        <v>52.82500000000001</v>
      </c>
      <c r="V1121" s="7">
        <f t="shared" si="179"/>
        <v>52.650000000000006</v>
      </c>
    </row>
    <row r="1122" spans="1:22" ht="13.5" x14ac:dyDescent="0.25">
      <c r="A1122" s="3">
        <f>RSI!A1122</f>
        <v>43944</v>
      </c>
      <c r="B1122" s="2">
        <f>RSI!B1122</f>
        <v>1.4475</v>
      </c>
      <c r="C1122" s="2">
        <f>RSI!I1122</f>
        <v>71.718698450380785</v>
      </c>
      <c r="D1122" s="2">
        <f>MACD!E1122</f>
        <v>-0.10964784778420045</v>
      </c>
      <c r="E1122" s="2">
        <f>MACD!F1122</f>
        <v>-8.1158345799958731E-2</v>
      </c>
      <c r="F1122" s="2">
        <f>'Moving Avg'!D1122</f>
        <v>1.3726400000000001</v>
      </c>
      <c r="G1122" s="2">
        <f>'Moving Avg'!F1122</f>
        <v>1.2382249999999999</v>
      </c>
      <c r="H1122" s="2">
        <f>'Moving Avg'!G1122</f>
        <v>1.3288160000000002</v>
      </c>
      <c r="I1122" s="2">
        <f>'Moving Avg'!H1122</f>
        <v>1.4624515000000005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0</v>
      </c>
      <c r="N1122" s="7">
        <f t="shared" si="171"/>
        <v>100</v>
      </c>
      <c r="O1122" s="7">
        <f t="shared" si="172"/>
        <v>0</v>
      </c>
      <c r="P1122" s="7">
        <f t="shared" si="173"/>
        <v>83.5</v>
      </c>
      <c r="Q1122" s="8">
        <f t="shared" si="174"/>
        <v>47.524999999999999</v>
      </c>
      <c r="R1122" s="8">
        <f t="shared" si="175"/>
        <v>40.875</v>
      </c>
      <c r="S1122" s="8">
        <f t="shared" si="176"/>
        <v>52.575000000000003</v>
      </c>
      <c r="T1122" s="8">
        <f t="shared" si="177"/>
        <v>45.875</v>
      </c>
      <c r="U1122" s="7">
        <f t="shared" si="178"/>
        <v>46.991666666666674</v>
      </c>
      <c r="V1122" s="7">
        <f t="shared" si="179"/>
        <v>46.712500000000006</v>
      </c>
    </row>
    <row r="1123" spans="1:22" ht="13.5" x14ac:dyDescent="0.25">
      <c r="A1123" s="3">
        <f>RSI!A1123</f>
        <v>43945</v>
      </c>
      <c r="B1123" s="2">
        <f>RSI!B1123</f>
        <v>1.4811000000000001</v>
      </c>
      <c r="C1123" s="2">
        <f>RSI!I1123</f>
        <v>74.105929409120165</v>
      </c>
      <c r="D1123" s="2">
        <f>MACD!E1123</f>
        <v>-0.11442645693060216</v>
      </c>
      <c r="E1123" s="2">
        <f>MACD!F1123</f>
        <v>-8.7811968026087414E-2</v>
      </c>
      <c r="F1123" s="2">
        <f>'Moving Avg'!D1123</f>
        <v>1.4073</v>
      </c>
      <c r="G1123" s="2">
        <f>'Moving Avg'!F1123</f>
        <v>1.2594650000000001</v>
      </c>
      <c r="H1123" s="2">
        <f>'Moving Avg'!G1123</f>
        <v>1.3283699999999998</v>
      </c>
      <c r="I1123" s="2">
        <f>'Moving Avg'!H1123</f>
        <v>1.4614455000000008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0</v>
      </c>
      <c r="N1123" s="7">
        <f t="shared" si="171"/>
        <v>100</v>
      </c>
      <c r="O1123" s="7">
        <f t="shared" si="172"/>
        <v>0</v>
      </c>
      <c r="P1123" s="7">
        <f t="shared" si="173"/>
        <v>83.5</v>
      </c>
      <c r="Q1123" s="8">
        <f t="shared" si="174"/>
        <v>47.524999999999999</v>
      </c>
      <c r="R1123" s="8">
        <f t="shared" si="175"/>
        <v>40.875</v>
      </c>
      <c r="S1123" s="8">
        <f t="shared" si="176"/>
        <v>52.575000000000003</v>
      </c>
      <c r="T1123" s="8">
        <f t="shared" si="177"/>
        <v>45.875</v>
      </c>
      <c r="U1123" s="7">
        <f t="shared" si="178"/>
        <v>46.991666666666674</v>
      </c>
      <c r="V1123" s="7">
        <f t="shared" si="179"/>
        <v>46.712500000000006</v>
      </c>
    </row>
    <row r="1124" spans="1:22" ht="13.5" x14ac:dyDescent="0.25">
      <c r="A1124" s="3">
        <f>RSI!A1124</f>
        <v>43948</v>
      </c>
      <c r="B1124" s="2">
        <f>RSI!B1124</f>
        <v>1.4419</v>
      </c>
      <c r="C1124" s="2">
        <f>RSI!I1124</f>
        <v>67.00028946092813</v>
      </c>
      <c r="D1124" s="2">
        <f>MACD!E1124</f>
        <v>-0.11239458139652303</v>
      </c>
      <c r="E1124" s="2">
        <f>MACD!F1124</f>
        <v>-9.272849070017454E-2</v>
      </c>
      <c r="F1124" s="2">
        <f>'Moving Avg'!D1124</f>
        <v>1.4296400000000002</v>
      </c>
      <c r="G1124" s="2">
        <f>'Moving Avg'!F1124</f>
        <v>1.2773500000000002</v>
      </c>
      <c r="H1124" s="2">
        <f>'Moving Avg'!G1124</f>
        <v>1.3259100000000001</v>
      </c>
      <c r="I1124" s="2">
        <f>'Moving Avg'!H1124</f>
        <v>1.4602435000000009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  <c r="M1124" s="7">
        <f t="shared" si="170"/>
        <v>25</v>
      </c>
      <c r="N1124" s="7">
        <f t="shared" si="171"/>
        <v>45</v>
      </c>
      <c r="O1124" s="7">
        <f t="shared" si="172"/>
        <v>0</v>
      </c>
      <c r="P1124" s="7">
        <f t="shared" si="173"/>
        <v>83.5</v>
      </c>
      <c r="Q1124" s="8">
        <f t="shared" si="174"/>
        <v>37.024999999999999</v>
      </c>
      <c r="R1124" s="8">
        <f t="shared" si="175"/>
        <v>34.875</v>
      </c>
      <c r="S1124" s="8">
        <f t="shared" si="176"/>
        <v>48.075000000000003</v>
      </c>
      <c r="T1124" s="8">
        <f t="shared" si="177"/>
        <v>38.375</v>
      </c>
      <c r="U1124" s="7">
        <f t="shared" si="178"/>
        <v>39.991666666666667</v>
      </c>
      <c r="V1124" s="7">
        <f t="shared" si="179"/>
        <v>39.587500000000006</v>
      </c>
    </row>
    <row r="1125" spans="1:22" ht="13.5" x14ac:dyDescent="0.25">
      <c r="A1125" s="3">
        <f>RSI!A1125</f>
        <v>43949</v>
      </c>
      <c r="B1125" s="2">
        <f>RSI!B1125</f>
        <v>1.4755</v>
      </c>
      <c r="C1125" s="2">
        <f>RSI!I1125</f>
        <v>69.683570625914129</v>
      </c>
      <c r="D1125" s="2">
        <f>MACD!E1125</f>
        <v>-0.10883063809892191</v>
      </c>
      <c r="E1125" s="2">
        <f>MACD!F1125</f>
        <v>-9.5948920179924027E-2</v>
      </c>
      <c r="F1125" s="2">
        <f>'Moving Avg'!D1125</f>
        <v>1.4508800000000002</v>
      </c>
      <c r="G1125" s="2">
        <f>'Moving Avg'!F1125</f>
        <v>1.2955150000000004</v>
      </c>
      <c r="H1125" s="2">
        <f>'Moving Avg'!G1125</f>
        <v>1.323674</v>
      </c>
      <c r="I1125" s="2">
        <f>'Moving Avg'!H1125</f>
        <v>1.4595730000000009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  <c r="M1125" s="7">
        <f t="shared" si="170"/>
        <v>25</v>
      </c>
      <c r="N1125" s="7">
        <f t="shared" si="171"/>
        <v>45</v>
      </c>
      <c r="O1125" s="7">
        <f t="shared" si="172"/>
        <v>0</v>
      </c>
      <c r="P1125" s="7">
        <f t="shared" si="173"/>
        <v>83.5</v>
      </c>
      <c r="Q1125" s="8">
        <f t="shared" si="174"/>
        <v>37.024999999999999</v>
      </c>
      <c r="R1125" s="8">
        <f t="shared" si="175"/>
        <v>34.875</v>
      </c>
      <c r="S1125" s="8">
        <f t="shared" si="176"/>
        <v>48.075000000000003</v>
      </c>
      <c r="T1125" s="8">
        <f t="shared" si="177"/>
        <v>38.375</v>
      </c>
      <c r="U1125" s="7">
        <f t="shared" si="178"/>
        <v>39.991666666666667</v>
      </c>
      <c r="V1125" s="7">
        <f t="shared" si="179"/>
        <v>39.587500000000006</v>
      </c>
    </row>
    <row r="1126" spans="1:22" ht="13.5" x14ac:dyDescent="0.25">
      <c r="A1126" s="3">
        <f>RSI!A1126</f>
        <v>43950</v>
      </c>
      <c r="B1126" s="2">
        <f>RSI!B1126</f>
        <v>1.4978</v>
      </c>
      <c r="C1126" s="2">
        <f>RSI!I1126</f>
        <v>71.348709677325388</v>
      </c>
      <c r="D1126" s="2">
        <f>MACD!E1126</f>
        <v>-0.11099415103557186</v>
      </c>
      <c r="E1126" s="2">
        <f>MACD!F1126</f>
        <v>-9.8957966351053597E-2</v>
      </c>
      <c r="F1126" s="2">
        <f>'Moving Avg'!D1126</f>
        <v>1.4687600000000001</v>
      </c>
      <c r="G1126" s="2">
        <f>'Moving Avg'!F1126</f>
        <v>1.3142350000000005</v>
      </c>
      <c r="H1126" s="2">
        <f>'Moving Avg'!G1126</f>
        <v>1.3218840000000001</v>
      </c>
      <c r="I1126" s="2">
        <f>'Moving Avg'!H1126</f>
        <v>1.4593495000000007</v>
      </c>
      <c r="J1126" s="5" t="str">
        <f>OBV!F1126</f>
        <v>BULLISH</v>
      </c>
      <c r="K1126" s="5" t="str">
        <f>OBV!G1126</f>
        <v>NEUTRAL</v>
      </c>
      <c r="L1126" s="5" t="str">
        <f>OBV!H1126</f>
        <v>CONFIRMED BULLISH</v>
      </c>
      <c r="M1126" s="7">
        <f t="shared" si="170"/>
        <v>0</v>
      </c>
      <c r="N1126" s="7">
        <f t="shared" si="171"/>
        <v>45</v>
      </c>
      <c r="O1126" s="7">
        <f t="shared" si="172"/>
        <v>50</v>
      </c>
      <c r="P1126" s="7">
        <f t="shared" si="173"/>
        <v>83.5</v>
      </c>
      <c r="Q1126" s="8">
        <f t="shared" si="174"/>
        <v>35.774999999999999</v>
      </c>
      <c r="R1126" s="8">
        <f t="shared" si="175"/>
        <v>47.375</v>
      </c>
      <c r="S1126" s="8">
        <f t="shared" si="176"/>
        <v>56.825000000000003</v>
      </c>
      <c r="T1126" s="8">
        <f t="shared" si="177"/>
        <v>44.625</v>
      </c>
      <c r="U1126" s="7">
        <f t="shared" si="178"/>
        <v>46.658333333333339</v>
      </c>
      <c r="V1126" s="7">
        <f t="shared" si="179"/>
        <v>46.150000000000006</v>
      </c>
    </row>
    <row r="1127" spans="1:22" ht="13.5" x14ac:dyDescent="0.25">
      <c r="A1127" s="3">
        <f>RSI!A1127</f>
        <v>43951</v>
      </c>
      <c r="B1127" s="2">
        <f>RSI!B1127</f>
        <v>1.5425</v>
      </c>
      <c r="C1127" s="2">
        <f>RSI!I1127</f>
        <v>74.385693022749365</v>
      </c>
      <c r="D1127" s="2">
        <f>MACD!E1127</f>
        <v>-0.11715480474906581</v>
      </c>
      <c r="E1127" s="2">
        <f>MACD!F1127</f>
        <v>-0.10259733403065605</v>
      </c>
      <c r="F1127" s="2">
        <f>'Moving Avg'!D1127</f>
        <v>1.4877600000000002</v>
      </c>
      <c r="G1127" s="2">
        <f>'Moving Avg'!F1127</f>
        <v>1.3335150000000004</v>
      </c>
      <c r="H1127" s="2">
        <f>'Moving Avg'!G1127</f>
        <v>1.3209879999999998</v>
      </c>
      <c r="I1127" s="2">
        <f>'Moving Avg'!H1127</f>
        <v>1.459349500000001</v>
      </c>
      <c r="J1127" s="5" t="str">
        <f>OBV!F1127</f>
        <v>BULLISH</v>
      </c>
      <c r="K1127" s="5" t="str">
        <f>OBV!G1127</f>
        <v>NEUTRAL</v>
      </c>
      <c r="L1127" s="5" t="str">
        <f>OBV!H1127</f>
        <v>CONFIRMED BULLISH</v>
      </c>
      <c r="M1127" s="7">
        <f t="shared" si="170"/>
        <v>0</v>
      </c>
      <c r="N1127" s="7">
        <f t="shared" si="171"/>
        <v>45</v>
      </c>
      <c r="O1127" s="7">
        <f t="shared" si="172"/>
        <v>50</v>
      </c>
      <c r="P1127" s="7">
        <f t="shared" si="173"/>
        <v>83.5</v>
      </c>
      <c r="Q1127" s="8">
        <f t="shared" si="174"/>
        <v>35.774999999999999</v>
      </c>
      <c r="R1127" s="8">
        <f t="shared" si="175"/>
        <v>47.375</v>
      </c>
      <c r="S1127" s="8">
        <f t="shared" si="176"/>
        <v>56.825000000000003</v>
      </c>
      <c r="T1127" s="8">
        <f t="shared" si="177"/>
        <v>44.625</v>
      </c>
      <c r="U1127" s="7">
        <f t="shared" si="178"/>
        <v>46.658333333333339</v>
      </c>
      <c r="V1127" s="7">
        <f t="shared" si="179"/>
        <v>46.150000000000006</v>
      </c>
    </row>
    <row r="1128" spans="1:22" ht="13.5" x14ac:dyDescent="0.25">
      <c r="A1128" s="3">
        <f>RSI!A1128</f>
        <v>43955</v>
      </c>
      <c r="B1128" s="2">
        <f>RSI!B1128</f>
        <v>1.5872999999999999</v>
      </c>
      <c r="C1128" s="2">
        <f>RSI!I1128</f>
        <v>77.015307581540654</v>
      </c>
      <c r="D1128" s="2">
        <f>MACD!E1128</f>
        <v>-0.12346295447047484</v>
      </c>
      <c r="E1128" s="2">
        <f>MACD!F1128</f>
        <v>-0.10677045811861981</v>
      </c>
      <c r="F1128" s="2">
        <f>'Moving Avg'!D1128</f>
        <v>1.5089999999999999</v>
      </c>
      <c r="G1128" s="2">
        <f>'Moving Avg'!F1128</f>
        <v>1.3533600000000003</v>
      </c>
      <c r="H1128" s="2">
        <f>'Moving Avg'!G1128</f>
        <v>1.3223299999999998</v>
      </c>
      <c r="I1128" s="2">
        <f>'Moving Avg'!H1128</f>
        <v>1.4597970000000009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  <c r="M1128" s="7">
        <f t="shared" si="170"/>
        <v>0</v>
      </c>
      <c r="N1128" s="7">
        <f t="shared" si="171"/>
        <v>45</v>
      </c>
      <c r="O1128" s="7">
        <f t="shared" si="172"/>
        <v>50</v>
      </c>
      <c r="P1128" s="7">
        <f t="shared" si="173"/>
        <v>83.5</v>
      </c>
      <c r="Q1128" s="8">
        <f t="shared" si="174"/>
        <v>35.774999999999999</v>
      </c>
      <c r="R1128" s="8">
        <f t="shared" si="175"/>
        <v>47.375</v>
      </c>
      <c r="S1128" s="8">
        <f t="shared" si="176"/>
        <v>56.825000000000003</v>
      </c>
      <c r="T1128" s="8">
        <f t="shared" si="177"/>
        <v>44.625</v>
      </c>
      <c r="U1128" s="7">
        <f t="shared" si="178"/>
        <v>46.658333333333339</v>
      </c>
      <c r="V1128" s="7">
        <f t="shared" si="179"/>
        <v>46.150000000000006</v>
      </c>
    </row>
    <row r="1129" spans="1:22" ht="13.5" x14ac:dyDescent="0.25">
      <c r="A1129" s="3">
        <f>RSI!A1129</f>
        <v>43956</v>
      </c>
      <c r="B1129" s="2">
        <f>RSI!B1129</f>
        <v>1.6208</v>
      </c>
      <c r="C1129" s="2">
        <f>RSI!I1129</f>
        <v>78.770410388520133</v>
      </c>
      <c r="D1129" s="2">
        <f>MACD!E1129</f>
        <v>-0.12921876460012016</v>
      </c>
      <c r="E1129" s="2">
        <f>MACD!F1129</f>
        <v>-0.11126011941491989</v>
      </c>
      <c r="F1129" s="2">
        <f>'Moving Avg'!D1129</f>
        <v>1.54478</v>
      </c>
      <c r="G1129" s="2">
        <f>'Moving Avg'!F1129</f>
        <v>1.3740400000000004</v>
      </c>
      <c r="H1129" s="2">
        <f>'Moving Avg'!G1129</f>
        <v>1.3247899999999995</v>
      </c>
      <c r="I1129" s="2">
        <f>'Moving Avg'!H1129</f>
        <v>1.4601325000000009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  <c r="M1129" s="7">
        <f t="shared" si="170"/>
        <v>0</v>
      </c>
      <c r="N1129" s="7">
        <f t="shared" si="171"/>
        <v>45</v>
      </c>
      <c r="O1129" s="7">
        <f t="shared" si="172"/>
        <v>50</v>
      </c>
      <c r="P1129" s="7">
        <f t="shared" si="173"/>
        <v>83.5</v>
      </c>
      <c r="Q1129" s="8">
        <f t="shared" si="174"/>
        <v>35.774999999999999</v>
      </c>
      <c r="R1129" s="8">
        <f t="shared" si="175"/>
        <v>47.375</v>
      </c>
      <c r="S1129" s="8">
        <f t="shared" si="176"/>
        <v>56.825000000000003</v>
      </c>
      <c r="T1129" s="8">
        <f t="shared" si="177"/>
        <v>44.625</v>
      </c>
      <c r="U1129" s="7">
        <f t="shared" si="178"/>
        <v>46.658333333333339</v>
      </c>
      <c r="V1129" s="7">
        <f t="shared" si="179"/>
        <v>46.150000000000006</v>
      </c>
    </row>
    <row r="1130" spans="1:22" ht="13.5" x14ac:dyDescent="0.25">
      <c r="A1130" s="3">
        <f>RSI!A1130</f>
        <v>43957</v>
      </c>
      <c r="B1130" s="2">
        <f>RSI!B1130</f>
        <v>1.5761000000000001</v>
      </c>
      <c r="C1130" s="2">
        <f>RSI!I1130</f>
        <v>70.981827593254096</v>
      </c>
      <c r="D1130" s="2">
        <f>MACD!E1130</f>
        <v>-0.12624090912220565</v>
      </c>
      <c r="E1130" s="2">
        <f>MACD!F1130</f>
        <v>-0.11425627735637706</v>
      </c>
      <c r="F1130" s="2">
        <f>'Moving Avg'!D1130</f>
        <v>1.5649000000000002</v>
      </c>
      <c r="G1130" s="2">
        <f>'Moving Avg'!F1130</f>
        <v>1.3941600000000001</v>
      </c>
      <c r="H1130" s="2">
        <f>'Moving Avg'!G1130</f>
        <v>1.3272499999999994</v>
      </c>
      <c r="I1130" s="2">
        <f>'Moving Avg'!H1130</f>
        <v>1.4602445000000008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  <c r="M1130" s="7">
        <f t="shared" si="170"/>
        <v>0</v>
      </c>
      <c r="N1130" s="7">
        <f t="shared" si="171"/>
        <v>45</v>
      </c>
      <c r="O1130" s="7">
        <f t="shared" si="172"/>
        <v>50</v>
      </c>
      <c r="P1130" s="7">
        <f t="shared" si="173"/>
        <v>83.5</v>
      </c>
      <c r="Q1130" s="8">
        <f t="shared" si="174"/>
        <v>35.774999999999999</v>
      </c>
      <c r="R1130" s="8">
        <f t="shared" si="175"/>
        <v>47.375</v>
      </c>
      <c r="S1130" s="8">
        <f t="shared" si="176"/>
        <v>56.825000000000003</v>
      </c>
      <c r="T1130" s="8">
        <f t="shared" si="177"/>
        <v>44.625</v>
      </c>
      <c r="U1130" s="7">
        <f t="shared" si="178"/>
        <v>46.658333333333339</v>
      </c>
      <c r="V1130" s="7">
        <f t="shared" si="179"/>
        <v>46.150000000000006</v>
      </c>
    </row>
    <row r="1131" spans="1:22" ht="13.5" x14ac:dyDescent="0.25">
      <c r="A1131" s="3">
        <f>RSI!A1131</f>
        <v>43958</v>
      </c>
      <c r="B1131" s="2">
        <f>RSI!B1131</f>
        <v>1.5761000000000001</v>
      </c>
      <c r="C1131" s="2">
        <f>RSI!I1131</f>
        <v>70.981827593254096</v>
      </c>
      <c r="D1131" s="2">
        <f>MACD!E1131</f>
        <v>-0.11881049917087982</v>
      </c>
      <c r="E1131" s="2">
        <f>MACD!F1131</f>
        <v>-0.11516712171927762</v>
      </c>
      <c r="F1131" s="2">
        <f>'Moving Avg'!D1131</f>
        <v>1.5805600000000002</v>
      </c>
      <c r="G1131" s="2">
        <f>'Moving Avg'!F1131</f>
        <v>1.413165</v>
      </c>
      <c r="H1131" s="2">
        <f>'Moving Avg'!G1131</f>
        <v>1.3289279999999994</v>
      </c>
      <c r="I1131" s="2">
        <f>'Moving Avg'!H1131</f>
        <v>1.4606915000000009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  <c r="M1131" s="7">
        <f t="shared" si="170"/>
        <v>0</v>
      </c>
      <c r="N1131" s="7">
        <f t="shared" si="171"/>
        <v>45</v>
      </c>
      <c r="O1131" s="7">
        <f t="shared" si="172"/>
        <v>50</v>
      </c>
      <c r="P1131" s="7">
        <f t="shared" si="173"/>
        <v>83.5</v>
      </c>
      <c r="Q1131" s="8">
        <f t="shared" si="174"/>
        <v>35.774999999999999</v>
      </c>
      <c r="R1131" s="8">
        <f t="shared" si="175"/>
        <v>47.375</v>
      </c>
      <c r="S1131" s="8">
        <f t="shared" si="176"/>
        <v>56.825000000000003</v>
      </c>
      <c r="T1131" s="8">
        <f t="shared" si="177"/>
        <v>44.625</v>
      </c>
      <c r="U1131" s="7">
        <f t="shared" si="178"/>
        <v>46.658333333333339</v>
      </c>
      <c r="V1131" s="7">
        <f t="shared" si="179"/>
        <v>46.150000000000006</v>
      </c>
    </row>
    <row r="1132" spans="1:22" ht="13.5" x14ac:dyDescent="0.25">
      <c r="A1132" s="3">
        <f>RSI!A1132</f>
        <v>43959</v>
      </c>
      <c r="B1132" s="2">
        <f>RSI!B1132</f>
        <v>1.5761000000000001</v>
      </c>
      <c r="C1132" s="2">
        <f>RSI!I1132</f>
        <v>70.981827593254081</v>
      </c>
      <c r="D1132" s="2">
        <f>MACD!E1132</f>
        <v>-0.10753071360592803</v>
      </c>
      <c r="E1132" s="2">
        <f>MACD!F1132</f>
        <v>-0.1136398400966077</v>
      </c>
      <c r="F1132" s="2">
        <f>'Moving Avg'!D1132</f>
        <v>1.5872800000000002</v>
      </c>
      <c r="G1132" s="2">
        <f>'Moving Avg'!F1132</f>
        <v>1.4310500000000002</v>
      </c>
      <c r="H1132" s="2">
        <f>'Moving Avg'!G1132</f>
        <v>1.3306059999999993</v>
      </c>
      <c r="I1132" s="2">
        <f>'Moving Avg'!H1132</f>
        <v>1.4613345000000009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  <c r="M1132" s="7">
        <f t="shared" si="170"/>
        <v>0</v>
      </c>
      <c r="N1132" s="7">
        <f t="shared" si="171"/>
        <v>0</v>
      </c>
      <c r="O1132" s="7">
        <f t="shared" si="172"/>
        <v>50</v>
      </c>
      <c r="P1132" s="7">
        <f t="shared" si="173"/>
        <v>83.5</v>
      </c>
      <c r="Q1132" s="8">
        <f t="shared" si="174"/>
        <v>20.024999999999999</v>
      </c>
      <c r="R1132" s="8">
        <f t="shared" si="175"/>
        <v>38.375</v>
      </c>
      <c r="S1132" s="8">
        <f t="shared" si="176"/>
        <v>50.075000000000003</v>
      </c>
      <c r="T1132" s="8">
        <f t="shared" si="177"/>
        <v>33.375</v>
      </c>
      <c r="U1132" s="7">
        <f t="shared" si="178"/>
        <v>36.158333333333331</v>
      </c>
      <c r="V1132" s="7">
        <f t="shared" si="179"/>
        <v>35.462499999999999</v>
      </c>
    </row>
    <row r="1133" spans="1:22" ht="13.5" x14ac:dyDescent="0.25">
      <c r="A1133" s="3">
        <f>RSI!A1133</f>
        <v>43962</v>
      </c>
      <c r="B1133" s="2">
        <f>RSI!B1133</f>
        <v>1.5761000000000001</v>
      </c>
      <c r="C1133" s="2">
        <f>RSI!I1133</f>
        <v>70.981827593254081</v>
      </c>
      <c r="D1133" s="2">
        <f>MACD!E1133</f>
        <v>-9.3764149831610188E-2</v>
      </c>
      <c r="E1133" s="2">
        <f>MACD!F1133</f>
        <v>-0.1096647020436082</v>
      </c>
      <c r="F1133" s="2">
        <f>'Moving Avg'!D1133</f>
        <v>1.5850400000000002</v>
      </c>
      <c r="G1133" s="2">
        <f>'Moving Avg'!F1133</f>
        <v>1.4478200000000001</v>
      </c>
      <c r="H1133" s="2">
        <f>'Moving Avg'!G1133</f>
        <v>1.3322839999999994</v>
      </c>
      <c r="I1133" s="2">
        <f>'Moving Avg'!H1133</f>
        <v>1.4615860000000009</v>
      </c>
      <c r="J1133" s="5" t="str">
        <f>OBV!F1133</f>
        <v>BULLISH</v>
      </c>
      <c r="K1133" s="5" t="str">
        <f>OBV!G1133</f>
        <v>NEUTRAL</v>
      </c>
      <c r="L1133" s="5" t="str">
        <f>OBV!H1133</f>
        <v>BULLISH DIVERGENCE</v>
      </c>
      <c r="M1133" s="7">
        <f t="shared" si="170"/>
        <v>0</v>
      </c>
      <c r="N1133" s="7">
        <f t="shared" si="171"/>
        <v>0</v>
      </c>
      <c r="O1133" s="7">
        <f t="shared" si="172"/>
        <v>50</v>
      </c>
      <c r="P1133" s="7">
        <f t="shared" si="173"/>
        <v>66.5</v>
      </c>
      <c r="Q1133" s="8">
        <f t="shared" si="174"/>
        <v>17.475000000000001</v>
      </c>
      <c r="R1133" s="8">
        <f t="shared" si="175"/>
        <v>34.125</v>
      </c>
      <c r="S1133" s="8">
        <f t="shared" si="176"/>
        <v>42.424999999999997</v>
      </c>
      <c r="T1133" s="8">
        <f t="shared" si="177"/>
        <v>29.125</v>
      </c>
      <c r="U1133" s="7">
        <f t="shared" si="178"/>
        <v>31.341666666666669</v>
      </c>
      <c r="V1133" s="7">
        <f t="shared" si="179"/>
        <v>30.787500000000001</v>
      </c>
    </row>
    <row r="1134" spans="1:22" ht="13.5" x14ac:dyDescent="0.25">
      <c r="A1134" s="3">
        <f>RSI!A1134</f>
        <v>43963</v>
      </c>
      <c r="B1134" s="2">
        <f>RSI!B1134</f>
        <v>1.5314000000000001</v>
      </c>
      <c r="C1134" s="2">
        <f>RSI!I1134</f>
        <v>62.649748257038077</v>
      </c>
      <c r="D1134" s="2">
        <f>MACD!E1134</f>
        <v>-8.5712122375018351E-2</v>
      </c>
      <c r="E1134" s="2">
        <f>MACD!F1134</f>
        <v>-0.10487418610989024</v>
      </c>
      <c r="F1134" s="2">
        <f>'Moving Avg'!D1134</f>
        <v>1.5671600000000001</v>
      </c>
      <c r="G1134" s="2">
        <f>'Moving Avg'!F1134</f>
        <v>1.460955</v>
      </c>
      <c r="H1134" s="2">
        <f>'Moving Avg'!G1134</f>
        <v>1.3330679999999995</v>
      </c>
      <c r="I1134" s="2">
        <f>'Moving Avg'!H1134</f>
        <v>1.461530500000001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16.5</v>
      </c>
      <c r="Q1134" s="8">
        <f t="shared" si="174"/>
        <v>18.725000000000001</v>
      </c>
      <c r="R1134" s="8">
        <f t="shared" si="175"/>
        <v>26.625</v>
      </c>
      <c r="S1134" s="8">
        <f t="shared" si="176"/>
        <v>23.675000000000001</v>
      </c>
      <c r="T1134" s="8">
        <f t="shared" si="177"/>
        <v>22.875</v>
      </c>
      <c r="U1134" s="7">
        <f t="shared" si="178"/>
        <v>23.008333333333336</v>
      </c>
      <c r="V1134" s="7">
        <f t="shared" si="179"/>
        <v>22.975000000000001</v>
      </c>
    </row>
    <row r="1135" spans="1:22" ht="13.5" x14ac:dyDescent="0.25">
      <c r="A1135" s="3">
        <f>RSI!A1135</f>
        <v>43964</v>
      </c>
      <c r="B1135" s="2">
        <f>RSI!B1135</f>
        <v>1.4866999999999999</v>
      </c>
      <c r="C1135" s="2">
        <f>RSI!I1135</f>
        <v>55.618819898141453</v>
      </c>
      <c r="D1135" s="2">
        <f>MACD!E1135</f>
        <v>-7.0966378671135644E-2</v>
      </c>
      <c r="E1135" s="2">
        <f>MACD!F1135</f>
        <v>-9.8092624622139329E-2</v>
      </c>
      <c r="F1135" s="2">
        <f>'Moving Avg'!D1135</f>
        <v>1.54928</v>
      </c>
      <c r="G1135" s="2">
        <f>'Moving Avg'!F1135</f>
        <v>1.47018</v>
      </c>
      <c r="H1135" s="2">
        <f>'Moving Avg'!G1135</f>
        <v>1.3338519999999994</v>
      </c>
      <c r="I1135" s="2">
        <f>'Moving Avg'!H1135</f>
        <v>1.4613350000000012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  <c r="M1135" s="7">
        <f t="shared" si="170"/>
        <v>25</v>
      </c>
      <c r="N1135" s="7">
        <f t="shared" si="171"/>
        <v>0</v>
      </c>
      <c r="O1135" s="7">
        <f t="shared" si="172"/>
        <v>50</v>
      </c>
      <c r="P1135" s="7">
        <f t="shared" si="173"/>
        <v>16.5</v>
      </c>
      <c r="Q1135" s="8">
        <f t="shared" si="174"/>
        <v>18.725000000000001</v>
      </c>
      <c r="R1135" s="8">
        <f t="shared" si="175"/>
        <v>26.625</v>
      </c>
      <c r="S1135" s="8">
        <f t="shared" si="176"/>
        <v>23.675000000000001</v>
      </c>
      <c r="T1135" s="8">
        <f t="shared" si="177"/>
        <v>22.875</v>
      </c>
      <c r="U1135" s="7">
        <f t="shared" si="178"/>
        <v>23.008333333333336</v>
      </c>
      <c r="V1135" s="7">
        <f t="shared" si="179"/>
        <v>22.975000000000001</v>
      </c>
    </row>
    <row r="1136" spans="1:22" ht="13.5" x14ac:dyDescent="0.25">
      <c r="A1136" s="3">
        <f>RSI!A1136</f>
        <v>43965</v>
      </c>
      <c r="B1136" s="2">
        <f>RSI!B1136</f>
        <v>1.4475</v>
      </c>
      <c r="C1136" s="2">
        <f>RSI!I1136</f>
        <v>50.288810963866112</v>
      </c>
      <c r="D1136" s="2">
        <f>MACD!E1136</f>
        <v>-5.2397874302895442E-2</v>
      </c>
      <c r="E1136" s="2">
        <f>MACD!F1136</f>
        <v>-8.8953674558290549E-2</v>
      </c>
      <c r="F1136" s="2">
        <f>'Moving Avg'!D1136</f>
        <v>1.52356</v>
      </c>
      <c r="G1136" s="2">
        <f>'Moving Avg'!F1136</f>
        <v>1.4782800000000003</v>
      </c>
      <c r="H1136" s="2">
        <f>'Moving Avg'!G1136</f>
        <v>1.3347459999999995</v>
      </c>
      <c r="I1136" s="2">
        <f>'Moving Avg'!H1136</f>
        <v>1.461111500000001</v>
      </c>
      <c r="J1136" s="5" t="str">
        <f>OBV!F1136</f>
        <v>BEARISH</v>
      </c>
      <c r="K1136" s="5" t="str">
        <f>OBV!G1136</f>
        <v>NEUTRAL</v>
      </c>
      <c r="L1136" s="5" t="str">
        <f>OBV!H1136</f>
        <v>CONFIRMED BEARISH</v>
      </c>
      <c r="M1136" s="7">
        <f t="shared" si="170"/>
        <v>25</v>
      </c>
      <c r="N1136" s="7">
        <f t="shared" si="171"/>
        <v>0</v>
      </c>
      <c r="O1136" s="7">
        <f t="shared" si="172"/>
        <v>50</v>
      </c>
      <c r="P1136" s="7">
        <f t="shared" si="173"/>
        <v>16.5</v>
      </c>
      <c r="Q1136" s="8">
        <f t="shared" si="174"/>
        <v>18.725000000000001</v>
      </c>
      <c r="R1136" s="8">
        <f t="shared" si="175"/>
        <v>26.625</v>
      </c>
      <c r="S1136" s="8">
        <f t="shared" si="176"/>
        <v>23.675000000000001</v>
      </c>
      <c r="T1136" s="8">
        <f t="shared" si="177"/>
        <v>22.875</v>
      </c>
      <c r="U1136" s="7">
        <f t="shared" si="178"/>
        <v>23.008333333333336</v>
      </c>
      <c r="V1136" s="7">
        <f t="shared" si="179"/>
        <v>22.975000000000001</v>
      </c>
    </row>
    <row r="1137" spans="1:22" ht="13.5" x14ac:dyDescent="0.25">
      <c r="A1137" s="3">
        <f>RSI!A1137</f>
        <v>43966</v>
      </c>
      <c r="B1137" s="2">
        <f>RSI!B1137</f>
        <v>1.4084000000000001</v>
      </c>
      <c r="C1137" s="2">
        <f>RSI!I1137</f>
        <v>45.595262944756186</v>
      </c>
      <c r="D1137" s="2">
        <f>MACD!E1137</f>
        <v>-2.6906335275893589E-2</v>
      </c>
      <c r="E1137" s="2">
        <f>MACD!F1137</f>
        <v>-7.6544206701811154E-2</v>
      </c>
      <c r="F1137" s="2">
        <f>'Moving Avg'!D1137</f>
        <v>1.4900199999999999</v>
      </c>
      <c r="G1137" s="2">
        <f>'Moving Avg'!F1137</f>
        <v>1.4844250000000003</v>
      </c>
      <c r="H1137" s="2">
        <f>'Moving Avg'!G1137</f>
        <v>1.3340759999999994</v>
      </c>
      <c r="I1137" s="2">
        <f>'Moving Avg'!H1137</f>
        <v>1.4605245000000009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  <c r="M1137" s="7">
        <f t="shared" si="170"/>
        <v>25</v>
      </c>
      <c r="N1137" s="7">
        <f t="shared" si="171"/>
        <v>0</v>
      </c>
      <c r="O1137" s="7">
        <f t="shared" si="172"/>
        <v>50</v>
      </c>
      <c r="P1137" s="7">
        <f t="shared" si="173"/>
        <v>16.5</v>
      </c>
      <c r="Q1137" s="8">
        <f t="shared" si="174"/>
        <v>18.725000000000001</v>
      </c>
      <c r="R1137" s="8">
        <f t="shared" si="175"/>
        <v>26.625</v>
      </c>
      <c r="S1137" s="8">
        <f t="shared" si="176"/>
        <v>23.675000000000001</v>
      </c>
      <c r="T1137" s="8">
        <f t="shared" si="177"/>
        <v>22.875</v>
      </c>
      <c r="U1137" s="7">
        <f t="shared" si="178"/>
        <v>23.008333333333336</v>
      </c>
      <c r="V1137" s="7">
        <f t="shared" si="179"/>
        <v>22.975000000000001</v>
      </c>
    </row>
    <row r="1138" spans="1:22" ht="13.5" x14ac:dyDescent="0.25">
      <c r="A1138" s="3">
        <f>RSI!A1138</f>
        <v>43969</v>
      </c>
      <c r="B1138" s="2">
        <f>RSI!B1138</f>
        <v>1.3972</v>
      </c>
      <c r="C1138" s="2">
        <f>RSI!I1138</f>
        <v>44.319269508428796</v>
      </c>
      <c r="D1138" s="2">
        <f>MACD!E1138</f>
        <v>2.6224355888615491E-3</v>
      </c>
      <c r="E1138" s="2">
        <f>MACD!F1138</f>
        <v>-6.0710878243676616E-2</v>
      </c>
      <c r="F1138" s="2">
        <f>'Moving Avg'!D1138</f>
        <v>1.45424</v>
      </c>
      <c r="G1138" s="2">
        <f>'Moving Avg'!F1138</f>
        <v>1.4888950000000003</v>
      </c>
      <c r="H1138" s="2">
        <f>'Moving Avg'!G1138</f>
        <v>1.3325099999999992</v>
      </c>
      <c r="I1138" s="2">
        <f>'Moving Avg'!H1138</f>
        <v>1.4597140000000008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16.5</v>
      </c>
      <c r="Q1138" s="8">
        <f t="shared" si="174"/>
        <v>11.225</v>
      </c>
      <c r="R1138" s="8">
        <f t="shared" si="175"/>
        <v>9.125</v>
      </c>
      <c r="S1138" s="8">
        <f t="shared" si="176"/>
        <v>11.175000000000001</v>
      </c>
      <c r="T1138" s="8">
        <f t="shared" si="177"/>
        <v>10.375</v>
      </c>
      <c r="U1138" s="7">
        <f t="shared" si="178"/>
        <v>10.508333333333335</v>
      </c>
      <c r="V1138" s="7">
        <f t="shared" si="179"/>
        <v>10.475000000000001</v>
      </c>
    </row>
    <row r="1139" spans="1:22" ht="13.5" x14ac:dyDescent="0.25">
      <c r="A1139" s="3">
        <f>RSI!A1139</f>
        <v>43970</v>
      </c>
      <c r="B1139" s="2">
        <f>RSI!B1139</f>
        <v>1.3972</v>
      </c>
      <c r="C1139" s="2">
        <f>RSI!I1139</f>
        <v>44.319269508428796</v>
      </c>
      <c r="D1139" s="2">
        <f>MACD!E1139</f>
        <v>3.3047855091574485E-2</v>
      </c>
      <c r="E1139" s="2">
        <f>MACD!F1139</f>
        <v>-4.1959131576626396E-2</v>
      </c>
      <c r="F1139" s="2">
        <f>'Moving Avg'!D1139</f>
        <v>1.4274</v>
      </c>
      <c r="G1139" s="2">
        <f>'Moving Avg'!F1139</f>
        <v>1.4922450000000003</v>
      </c>
      <c r="H1139" s="2">
        <f>'Moving Avg'!G1139</f>
        <v>1.3309439999999995</v>
      </c>
      <c r="I1139" s="2">
        <f>'Moving Avg'!H1139</f>
        <v>1.4584845000000004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16.5</v>
      </c>
      <c r="Q1139" s="8">
        <f t="shared" si="174"/>
        <v>11.225</v>
      </c>
      <c r="R1139" s="8">
        <f t="shared" si="175"/>
        <v>9.125</v>
      </c>
      <c r="S1139" s="8">
        <f t="shared" si="176"/>
        <v>11.175000000000001</v>
      </c>
      <c r="T1139" s="8">
        <f t="shared" si="177"/>
        <v>10.375</v>
      </c>
      <c r="U1139" s="7">
        <f t="shared" si="178"/>
        <v>10.508333333333335</v>
      </c>
      <c r="V1139" s="7">
        <f t="shared" si="179"/>
        <v>10.475000000000001</v>
      </c>
    </row>
    <row r="1140" spans="1:22" ht="13.5" x14ac:dyDescent="0.25">
      <c r="A1140" s="3">
        <f>RSI!A1140</f>
        <v>43971</v>
      </c>
      <c r="B1140" s="2">
        <f>RSI!B1140</f>
        <v>1.4363999999999999</v>
      </c>
      <c r="C1140" s="2">
        <f>RSI!I1140</f>
        <v>49.999200690998023</v>
      </c>
      <c r="D1140" s="2">
        <f>MACD!E1140</f>
        <v>4.9276342108325544E-2</v>
      </c>
      <c r="E1140" s="2">
        <f>MACD!F1140</f>
        <v>-2.3712036839636009E-2</v>
      </c>
      <c r="F1140" s="2">
        <f>'Moving Avg'!D1140</f>
        <v>1.4173399999999998</v>
      </c>
      <c r="G1140" s="2">
        <f>'Moving Avg'!F1140</f>
        <v>1.4956000000000003</v>
      </c>
      <c r="H1140" s="2">
        <f>'Moving Avg'!G1140</f>
        <v>1.3309439999999995</v>
      </c>
      <c r="I1140" s="2">
        <f>'Moving Avg'!H1140</f>
        <v>1.4569755000000004</v>
      </c>
      <c r="J1140" s="5" t="str">
        <f>OBV!F1140</f>
        <v>BULLISH</v>
      </c>
      <c r="K1140" s="5" t="str">
        <f>OBV!G1140</f>
        <v>NEUTRAL</v>
      </c>
      <c r="L1140" s="5" t="str">
        <f>OBV!H1140</f>
        <v>BULLISH DIVERGENCE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66.5</v>
      </c>
      <c r="Q1140" s="8">
        <f t="shared" si="174"/>
        <v>18.725000000000001</v>
      </c>
      <c r="R1140" s="8">
        <f t="shared" si="175"/>
        <v>21.625</v>
      </c>
      <c r="S1140" s="8">
        <f t="shared" si="176"/>
        <v>33.674999999999997</v>
      </c>
      <c r="T1140" s="8">
        <f t="shared" si="177"/>
        <v>22.875</v>
      </c>
      <c r="U1140" s="7">
        <f t="shared" si="178"/>
        <v>24.675000000000001</v>
      </c>
      <c r="V1140" s="7">
        <f t="shared" si="179"/>
        <v>24.225000000000001</v>
      </c>
    </row>
    <row r="1141" spans="1:22" ht="13.5" x14ac:dyDescent="0.25">
      <c r="A1141" s="3">
        <f>RSI!A1141</f>
        <v>43972</v>
      </c>
      <c r="B1141" s="2">
        <f>RSI!B1141</f>
        <v>1.4755</v>
      </c>
      <c r="C1141" s="2">
        <f>RSI!I1141</f>
        <v>54.937001942997981</v>
      </c>
      <c r="D1141" s="2">
        <f>MACD!E1141</f>
        <v>6.0125141427907813E-2</v>
      </c>
      <c r="E1141" s="2">
        <f>MACD!F1141</f>
        <v>-6.9446011861272455E-3</v>
      </c>
      <c r="F1141" s="2">
        <f>'Moving Avg'!D1141</f>
        <v>1.4229400000000001</v>
      </c>
      <c r="G1141" s="2">
        <f>'Moving Avg'!F1141</f>
        <v>1.4989550000000003</v>
      </c>
      <c r="H1141" s="2">
        <f>'Moving Avg'!G1141</f>
        <v>1.3325099999999992</v>
      </c>
      <c r="I1141" s="2">
        <f>'Moving Avg'!H1141</f>
        <v>1.4556345000000004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83.5</v>
      </c>
      <c r="Q1141" s="8">
        <f t="shared" si="174"/>
        <v>21.274999999999999</v>
      </c>
      <c r="R1141" s="8">
        <f t="shared" si="175"/>
        <v>25.875</v>
      </c>
      <c r="S1141" s="8">
        <f t="shared" si="176"/>
        <v>41.325000000000003</v>
      </c>
      <c r="T1141" s="8">
        <f t="shared" si="177"/>
        <v>27.125</v>
      </c>
      <c r="U1141" s="7">
        <f t="shared" si="178"/>
        <v>29.491666666666664</v>
      </c>
      <c r="V1141" s="7">
        <f t="shared" si="179"/>
        <v>28.9</v>
      </c>
    </row>
    <row r="1142" spans="1:22" ht="13.5" x14ac:dyDescent="0.25">
      <c r="A1142" s="3">
        <f>RSI!A1142</f>
        <v>43973</v>
      </c>
      <c r="B1142" s="2">
        <f>RSI!B1142</f>
        <v>1.4363999999999999</v>
      </c>
      <c r="C1142" s="2">
        <f>RSI!I1142</f>
        <v>49.656035754336351</v>
      </c>
      <c r="D1142" s="2">
        <f>MACD!E1142</f>
        <v>7.1982461220424732E-2</v>
      </c>
      <c r="E1142" s="2">
        <f>MACD!F1142</f>
        <v>8.8408112951831493E-3</v>
      </c>
      <c r="F1142" s="2">
        <f>'Moving Avg'!D1142</f>
        <v>1.4285400000000001</v>
      </c>
      <c r="G1142" s="2">
        <f>'Moving Avg'!F1142</f>
        <v>1.4984000000000002</v>
      </c>
      <c r="H1142" s="2">
        <f>'Moving Avg'!G1142</f>
        <v>1.3340759999999994</v>
      </c>
      <c r="I1142" s="2">
        <f>'Moving Avg'!H1142</f>
        <v>1.4539300000000006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  <c r="M1142" s="7">
        <f t="shared" si="170"/>
        <v>25</v>
      </c>
      <c r="N1142" s="7">
        <f t="shared" si="171"/>
        <v>0</v>
      </c>
      <c r="O1142" s="7">
        <f t="shared" si="172"/>
        <v>0</v>
      </c>
      <c r="P1142" s="7">
        <f t="shared" si="173"/>
        <v>83.5</v>
      </c>
      <c r="Q1142" s="8">
        <f t="shared" si="174"/>
        <v>21.274999999999999</v>
      </c>
      <c r="R1142" s="8">
        <f t="shared" si="175"/>
        <v>25.875</v>
      </c>
      <c r="S1142" s="8">
        <f t="shared" si="176"/>
        <v>41.325000000000003</v>
      </c>
      <c r="T1142" s="8">
        <f t="shared" si="177"/>
        <v>27.125</v>
      </c>
      <c r="U1142" s="7">
        <f t="shared" si="178"/>
        <v>29.491666666666664</v>
      </c>
      <c r="V1142" s="7">
        <f t="shared" si="179"/>
        <v>28.9</v>
      </c>
    </row>
    <row r="1143" spans="1:22" ht="13.5" x14ac:dyDescent="0.25">
      <c r="A1143" s="3">
        <f>RSI!A1143</f>
        <v>43977</v>
      </c>
      <c r="B1143" s="2">
        <f>RSI!B1143</f>
        <v>1.4699</v>
      </c>
      <c r="C1143" s="2">
        <f>RSI!I1143</f>
        <v>53.757530708802584</v>
      </c>
      <c r="D1143" s="2">
        <f>MACD!E1143</f>
        <v>7.956261249695018E-2</v>
      </c>
      <c r="E1143" s="2">
        <f>MACD!F1143</f>
        <v>2.2985171535536558E-2</v>
      </c>
      <c r="F1143" s="2">
        <f>'Moving Avg'!D1143</f>
        <v>1.4430799999999999</v>
      </c>
      <c r="G1143" s="2">
        <f>'Moving Avg'!F1143</f>
        <v>1.4978400000000001</v>
      </c>
      <c r="H1143" s="2">
        <f>'Moving Avg'!G1143</f>
        <v>1.3363119999999993</v>
      </c>
      <c r="I1143" s="2">
        <f>'Moving Avg'!H1143</f>
        <v>1.4525050000000004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83.5</v>
      </c>
      <c r="Q1143" s="8">
        <f t="shared" si="174"/>
        <v>21.274999999999999</v>
      </c>
      <c r="R1143" s="8">
        <f t="shared" si="175"/>
        <v>25.875</v>
      </c>
      <c r="S1143" s="8">
        <f t="shared" si="176"/>
        <v>41.325000000000003</v>
      </c>
      <c r="T1143" s="8">
        <f t="shared" si="177"/>
        <v>27.125</v>
      </c>
      <c r="U1143" s="7">
        <f t="shared" si="178"/>
        <v>29.491666666666664</v>
      </c>
      <c r="V1143" s="7">
        <f t="shared" si="179"/>
        <v>28.9</v>
      </c>
    </row>
    <row r="1144" spans="1:22" ht="13.5" x14ac:dyDescent="0.25">
      <c r="A1144" s="3">
        <f>RSI!A1144</f>
        <v>43978</v>
      </c>
      <c r="B1144" s="2">
        <f>RSI!B1144</f>
        <v>1.4308000000000001</v>
      </c>
      <c r="C1144" s="2">
        <f>RSI!I1144</f>
        <v>48.763968682378696</v>
      </c>
      <c r="D1144" s="2">
        <f>MACD!E1144</f>
        <v>8.1824410648108969E-2</v>
      </c>
      <c r="E1144" s="2">
        <f>MACD!F1144</f>
        <v>3.4753019358051043E-2</v>
      </c>
      <c r="F1144" s="2">
        <f>'Moving Avg'!D1144</f>
        <v>1.4498000000000002</v>
      </c>
      <c r="G1144" s="2">
        <f>'Moving Avg'!F1144</f>
        <v>1.4972850000000002</v>
      </c>
      <c r="H1144" s="2">
        <f>'Moving Avg'!G1144</f>
        <v>1.3377659999999991</v>
      </c>
      <c r="I1144" s="2">
        <f>'Moving Avg'!H1144</f>
        <v>1.4511920000000003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0</v>
      </c>
      <c r="O1144" s="7">
        <f t="shared" si="172"/>
        <v>0</v>
      </c>
      <c r="P1144" s="7">
        <f t="shared" si="173"/>
        <v>83.5</v>
      </c>
      <c r="Q1144" s="8">
        <f t="shared" si="174"/>
        <v>21.274999999999999</v>
      </c>
      <c r="R1144" s="8">
        <f t="shared" si="175"/>
        <v>25.875</v>
      </c>
      <c r="S1144" s="8">
        <f t="shared" si="176"/>
        <v>41.325000000000003</v>
      </c>
      <c r="T1144" s="8">
        <f t="shared" si="177"/>
        <v>27.125</v>
      </c>
      <c r="U1144" s="7">
        <f t="shared" si="178"/>
        <v>29.491666666666664</v>
      </c>
      <c r="V1144" s="7">
        <f t="shared" si="179"/>
        <v>28.9</v>
      </c>
    </row>
    <row r="1145" spans="1:22" ht="13.5" x14ac:dyDescent="0.25">
      <c r="A1145" s="3">
        <f>RSI!A1145</f>
        <v>43979</v>
      </c>
      <c r="B1145" s="2">
        <f>RSI!B1145</f>
        <v>1.3972</v>
      </c>
      <c r="C1145" s="2">
        <f>RSI!I1145</f>
        <v>44.903839676763155</v>
      </c>
      <c r="D1145" s="2">
        <f>MACD!E1145</f>
        <v>7.9422407368838766E-2</v>
      </c>
      <c r="E1145" s="2">
        <f>MACD!F1145</f>
        <v>4.3686896960208589E-2</v>
      </c>
      <c r="F1145" s="2">
        <f>'Moving Avg'!D1145</f>
        <v>1.4419599999999999</v>
      </c>
      <c r="G1145" s="2">
        <f>'Moving Avg'!F1145</f>
        <v>1.4933700000000003</v>
      </c>
      <c r="H1145" s="2">
        <f>'Moving Avg'!G1145</f>
        <v>1.339329999999999</v>
      </c>
      <c r="I1145" s="2">
        <f>'Moving Avg'!H1145</f>
        <v>1.4497385000000003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25</v>
      </c>
      <c r="N1145" s="7">
        <f t="shared" si="171"/>
        <v>0</v>
      </c>
      <c r="O1145" s="7">
        <f t="shared" si="172"/>
        <v>0</v>
      </c>
      <c r="P1145" s="7">
        <f t="shared" si="173"/>
        <v>16.5</v>
      </c>
      <c r="Q1145" s="8">
        <f t="shared" si="174"/>
        <v>11.225</v>
      </c>
      <c r="R1145" s="8">
        <f t="shared" si="175"/>
        <v>9.125</v>
      </c>
      <c r="S1145" s="8">
        <f t="shared" si="176"/>
        <v>11.175000000000001</v>
      </c>
      <c r="T1145" s="8">
        <f t="shared" si="177"/>
        <v>10.375</v>
      </c>
      <c r="U1145" s="7">
        <f t="shared" si="178"/>
        <v>10.508333333333335</v>
      </c>
      <c r="V1145" s="7">
        <f t="shared" si="179"/>
        <v>10.475000000000001</v>
      </c>
    </row>
    <row r="1146" spans="1:22" ht="13.5" x14ac:dyDescent="0.25">
      <c r="A1146" s="3">
        <f>RSI!A1146</f>
        <v>43980</v>
      </c>
      <c r="B1146" s="2">
        <f>RSI!B1146</f>
        <v>1.3581000000000001</v>
      </c>
      <c r="C1146" s="2">
        <f>RSI!I1146</f>
        <v>40.851269908079828</v>
      </c>
      <c r="D1146" s="2">
        <f>MACD!E1146</f>
        <v>7.4520867393697454E-2</v>
      </c>
      <c r="E1146" s="2">
        <f>MACD!F1146</f>
        <v>4.9853691046906366E-2</v>
      </c>
      <c r="F1146" s="2">
        <f>'Moving Avg'!D1146</f>
        <v>1.41848</v>
      </c>
      <c r="G1146" s="2">
        <f>'Moving Avg'!F1146</f>
        <v>1.4863850000000001</v>
      </c>
      <c r="H1146" s="2">
        <f>'Moving Avg'!G1146</f>
        <v>1.341229999999999</v>
      </c>
      <c r="I1146" s="2">
        <f>'Moving Avg'!H1146</f>
        <v>1.448453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0</v>
      </c>
      <c r="O1146" s="7">
        <f t="shared" si="172"/>
        <v>0</v>
      </c>
      <c r="P1146" s="7">
        <f t="shared" si="173"/>
        <v>16.5</v>
      </c>
      <c r="Q1146" s="8">
        <f t="shared" si="174"/>
        <v>11.225</v>
      </c>
      <c r="R1146" s="8">
        <f t="shared" si="175"/>
        <v>9.125</v>
      </c>
      <c r="S1146" s="8">
        <f t="shared" si="176"/>
        <v>11.175000000000001</v>
      </c>
      <c r="T1146" s="8">
        <f t="shared" si="177"/>
        <v>10.375</v>
      </c>
      <c r="U1146" s="7">
        <f t="shared" si="178"/>
        <v>10.508333333333335</v>
      </c>
      <c r="V1146" s="7">
        <f t="shared" si="179"/>
        <v>10.475000000000001</v>
      </c>
    </row>
    <row r="1147" spans="1:22" ht="13.5" x14ac:dyDescent="0.25">
      <c r="A1147" s="3">
        <f>RSI!A1147</f>
        <v>43983</v>
      </c>
      <c r="B1147" s="2">
        <f>RSI!B1147</f>
        <v>1.3525</v>
      </c>
      <c r="C1147" s="2">
        <f>RSI!I1147</f>
        <v>40.290422399188792</v>
      </c>
      <c r="D1147" s="2">
        <f>MACD!E1147</f>
        <v>6.5249622485610059E-2</v>
      </c>
      <c r="E1147" s="2">
        <f>MACD!F1147</f>
        <v>5.2932877334647112E-2</v>
      </c>
      <c r="F1147" s="2">
        <f>'Moving Avg'!D1147</f>
        <v>1.4017000000000002</v>
      </c>
      <c r="G1147" s="2">
        <f>'Moving Avg'!F1147</f>
        <v>1.476885</v>
      </c>
      <c r="H1147" s="2">
        <f>'Moving Avg'!G1147</f>
        <v>1.3444719999999992</v>
      </c>
      <c r="I1147" s="2">
        <f>'Moving Avg'!H1147</f>
        <v>1.4470000000000001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  <c r="M1147" s="7">
        <f t="shared" si="170"/>
        <v>25</v>
      </c>
      <c r="N1147" s="7">
        <f t="shared" si="171"/>
        <v>0</v>
      </c>
      <c r="O1147" s="7">
        <f t="shared" si="172"/>
        <v>0</v>
      </c>
      <c r="P1147" s="7">
        <f t="shared" si="173"/>
        <v>16.5</v>
      </c>
      <c r="Q1147" s="8">
        <f t="shared" si="174"/>
        <v>11.225</v>
      </c>
      <c r="R1147" s="8">
        <f t="shared" si="175"/>
        <v>9.125</v>
      </c>
      <c r="S1147" s="8">
        <f t="shared" si="176"/>
        <v>11.175000000000001</v>
      </c>
      <c r="T1147" s="8">
        <f t="shared" si="177"/>
        <v>10.375</v>
      </c>
      <c r="U1147" s="7">
        <f t="shared" si="178"/>
        <v>10.508333333333335</v>
      </c>
      <c r="V1147" s="7">
        <f t="shared" si="179"/>
        <v>10.475000000000001</v>
      </c>
    </row>
    <row r="1148" spans="1:22" ht="13.5" x14ac:dyDescent="0.25">
      <c r="A1148" s="3">
        <f>RSI!A1148</f>
        <v>43984</v>
      </c>
      <c r="B1148" s="2">
        <f>RSI!B1148</f>
        <v>1.3581000000000001</v>
      </c>
      <c r="C1148" s="2">
        <f>RSI!I1148</f>
        <v>41.160371491001037</v>
      </c>
      <c r="D1148" s="2">
        <f>MACD!E1148</f>
        <v>5.5741386475164356E-2</v>
      </c>
      <c r="E1148" s="2">
        <f>MACD!F1148</f>
        <v>5.3494579162750563E-2</v>
      </c>
      <c r="F1148" s="2">
        <f>'Moving Avg'!D1148</f>
        <v>1.3793400000000002</v>
      </c>
      <c r="G1148" s="2">
        <f>'Moving Avg'!F1148</f>
        <v>1.4654250000000002</v>
      </c>
      <c r="H1148" s="2">
        <f>'Moving Avg'!G1148</f>
        <v>1.3488319999999994</v>
      </c>
      <c r="I1148" s="2">
        <f>'Moving Avg'!H1148</f>
        <v>1.4456585000000002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  <c r="M1148" s="7">
        <f t="shared" si="170"/>
        <v>25</v>
      </c>
      <c r="N1148" s="7">
        <f t="shared" si="171"/>
        <v>0</v>
      </c>
      <c r="O1148" s="7">
        <f t="shared" si="172"/>
        <v>0</v>
      </c>
      <c r="P1148" s="7">
        <f t="shared" si="173"/>
        <v>16.5</v>
      </c>
      <c r="Q1148" s="8">
        <f t="shared" si="174"/>
        <v>11.225</v>
      </c>
      <c r="R1148" s="8">
        <f t="shared" si="175"/>
        <v>9.125</v>
      </c>
      <c r="S1148" s="8">
        <f t="shared" si="176"/>
        <v>11.175000000000001</v>
      </c>
      <c r="T1148" s="8">
        <f t="shared" si="177"/>
        <v>10.375</v>
      </c>
      <c r="U1148" s="7">
        <f t="shared" si="178"/>
        <v>10.508333333333335</v>
      </c>
      <c r="V1148" s="7">
        <f t="shared" si="179"/>
        <v>10.475000000000001</v>
      </c>
    </row>
    <row r="1149" spans="1:22" ht="13.5" x14ac:dyDescent="0.25">
      <c r="A1149" s="3">
        <f>RSI!A1149</f>
        <v>43985</v>
      </c>
      <c r="B1149" s="2">
        <f>RSI!B1149</f>
        <v>1.3972</v>
      </c>
      <c r="C1149" s="2">
        <f>RSI!I1149</f>
        <v>46.969958023632607</v>
      </c>
      <c r="D1149" s="2">
        <f>MACD!E1149</f>
        <v>4.5205972091195257E-2</v>
      </c>
      <c r="E1149" s="2">
        <f>MACD!F1149</f>
        <v>5.1836857748439505E-2</v>
      </c>
      <c r="F1149" s="2">
        <f>'Moving Avg'!D1149</f>
        <v>1.37262</v>
      </c>
      <c r="G1149" s="2">
        <f>'Moving Avg'!F1149</f>
        <v>1.4542450000000002</v>
      </c>
      <c r="H1149" s="2">
        <f>'Moving Avg'!G1149</f>
        <v>1.3544199999999993</v>
      </c>
      <c r="I1149" s="2">
        <f>'Moving Avg'!H1149</f>
        <v>1.4445405</v>
      </c>
      <c r="J1149" s="5" t="str">
        <f>OBV!F1149</f>
        <v>BULLISH</v>
      </c>
      <c r="K1149" s="5" t="str">
        <f>OBV!G1149</f>
        <v>NEUTRAL</v>
      </c>
      <c r="L1149" s="5" t="str">
        <f>OBV!H1149</f>
        <v>BULLISH DIVERGENCE</v>
      </c>
      <c r="M1149" s="7">
        <f t="shared" si="170"/>
        <v>25</v>
      </c>
      <c r="N1149" s="7">
        <f t="shared" si="171"/>
        <v>45</v>
      </c>
      <c r="O1149" s="7">
        <f t="shared" si="172"/>
        <v>0</v>
      </c>
      <c r="P1149" s="7">
        <f t="shared" si="173"/>
        <v>66.5</v>
      </c>
      <c r="Q1149" s="8">
        <f t="shared" si="174"/>
        <v>34.475000000000001</v>
      </c>
      <c r="R1149" s="8">
        <f t="shared" si="175"/>
        <v>30.625</v>
      </c>
      <c r="S1149" s="8">
        <f t="shared" si="176"/>
        <v>40.424999999999997</v>
      </c>
      <c r="T1149" s="8">
        <f t="shared" si="177"/>
        <v>34.125</v>
      </c>
      <c r="U1149" s="7">
        <f t="shared" si="178"/>
        <v>35.174999999999997</v>
      </c>
      <c r="V1149" s="7">
        <f t="shared" si="179"/>
        <v>34.912499999999994</v>
      </c>
    </row>
    <row r="1150" spans="1:22" ht="13.5" x14ac:dyDescent="0.25">
      <c r="A1150" s="3">
        <f>RSI!A1150</f>
        <v>43986</v>
      </c>
      <c r="B1150" s="2">
        <f>RSI!B1150</f>
        <v>1.4363999999999999</v>
      </c>
      <c r="C1150" s="2">
        <f>RSI!I1150</f>
        <v>52.078529050672529</v>
      </c>
      <c r="D1150" s="2">
        <f>MACD!E1150</f>
        <v>3.956362780641931E-2</v>
      </c>
      <c r="E1150" s="2">
        <f>MACD!F1150</f>
        <v>4.9382211760035467E-2</v>
      </c>
      <c r="F1150" s="2">
        <f>'Moving Avg'!D1150</f>
        <v>1.38046</v>
      </c>
      <c r="G1150" s="2">
        <f>'Moving Avg'!F1150</f>
        <v>1.4472600000000002</v>
      </c>
      <c r="H1150" s="2">
        <f>'Moving Avg'!G1150</f>
        <v>1.3614639999999993</v>
      </c>
      <c r="I1150" s="2">
        <f>'Moving Avg'!H1150</f>
        <v>1.4440374999999996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45</v>
      </c>
      <c r="O1150" s="7">
        <f t="shared" si="172"/>
        <v>0</v>
      </c>
      <c r="P1150" s="7">
        <f t="shared" si="173"/>
        <v>83.5</v>
      </c>
      <c r="Q1150" s="8">
        <f t="shared" si="174"/>
        <v>37.024999999999999</v>
      </c>
      <c r="R1150" s="8">
        <f t="shared" si="175"/>
        <v>34.875</v>
      </c>
      <c r="S1150" s="8">
        <f t="shared" si="176"/>
        <v>48.075000000000003</v>
      </c>
      <c r="T1150" s="8">
        <f t="shared" si="177"/>
        <v>38.375</v>
      </c>
      <c r="U1150" s="7">
        <f t="shared" si="178"/>
        <v>39.991666666666667</v>
      </c>
      <c r="V1150" s="7">
        <f t="shared" si="179"/>
        <v>39.587500000000006</v>
      </c>
    </row>
    <row r="1151" spans="1:22" ht="13.5" x14ac:dyDescent="0.25">
      <c r="A1151" s="3">
        <f>RSI!A1151</f>
        <v>43987</v>
      </c>
      <c r="B1151" s="2">
        <f>RSI!B1151</f>
        <v>1.4755</v>
      </c>
      <c r="C1151" s="2">
        <f>RSI!I1151</f>
        <v>56.572381913591776</v>
      </c>
      <c r="D1151" s="2">
        <f>MACD!E1151</f>
        <v>3.7811208463003343E-2</v>
      </c>
      <c r="E1151" s="2">
        <f>MACD!F1151</f>
        <v>4.7068011100629047E-2</v>
      </c>
      <c r="F1151" s="2">
        <f>'Moving Avg'!D1151</f>
        <v>1.40394</v>
      </c>
      <c r="G1151" s="2">
        <f>'Moving Avg'!F1151</f>
        <v>1.4422299999999999</v>
      </c>
      <c r="H1151" s="2">
        <f>'Moving Avg'!G1151</f>
        <v>1.3698479999999995</v>
      </c>
      <c r="I1151" s="2">
        <f>'Moving Avg'!H1151</f>
        <v>1.443954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25</v>
      </c>
      <c r="N1151" s="7">
        <f t="shared" si="171"/>
        <v>45</v>
      </c>
      <c r="O1151" s="7">
        <f t="shared" si="172"/>
        <v>0</v>
      </c>
      <c r="P1151" s="7">
        <f t="shared" si="173"/>
        <v>83.5</v>
      </c>
      <c r="Q1151" s="8">
        <f t="shared" si="174"/>
        <v>37.024999999999999</v>
      </c>
      <c r="R1151" s="8">
        <f t="shared" si="175"/>
        <v>34.875</v>
      </c>
      <c r="S1151" s="8">
        <f t="shared" si="176"/>
        <v>48.075000000000003</v>
      </c>
      <c r="T1151" s="8">
        <f t="shared" si="177"/>
        <v>38.375</v>
      </c>
      <c r="U1151" s="7">
        <f t="shared" si="178"/>
        <v>39.991666666666667</v>
      </c>
      <c r="V1151" s="7">
        <f t="shared" si="179"/>
        <v>39.587500000000006</v>
      </c>
    </row>
    <row r="1152" spans="1:22" ht="13.5" x14ac:dyDescent="0.25">
      <c r="A1152" s="3">
        <f>RSI!A1152</f>
        <v>43990</v>
      </c>
      <c r="B1152" s="2">
        <f>RSI!B1152</f>
        <v>1.5369999999999999</v>
      </c>
      <c r="C1152" s="2">
        <f>RSI!I1152</f>
        <v>62.525063540319017</v>
      </c>
      <c r="D1152" s="2">
        <f>MACD!E1152</f>
        <v>2.5436393211460739E-2</v>
      </c>
      <c r="E1152" s="2">
        <f>MACD!F1152</f>
        <v>4.2741687522795391E-2</v>
      </c>
      <c r="F1152" s="2">
        <f>'Moving Avg'!D1152</f>
        <v>1.4408400000000001</v>
      </c>
      <c r="G1152" s="2">
        <f>'Moving Avg'!F1152</f>
        <v>1.4402750000000002</v>
      </c>
      <c r="H1152" s="2">
        <f>'Moving Avg'!G1152</f>
        <v>1.3789039999999997</v>
      </c>
      <c r="I1152" s="2">
        <f>'Moving Avg'!H1152</f>
        <v>1.4441780000000002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25</v>
      </c>
      <c r="N1152" s="7">
        <f t="shared" si="171"/>
        <v>45</v>
      </c>
      <c r="O1152" s="7">
        <f t="shared" si="172"/>
        <v>0</v>
      </c>
      <c r="P1152" s="7">
        <f t="shared" si="173"/>
        <v>83.5</v>
      </c>
      <c r="Q1152" s="8">
        <f t="shared" si="174"/>
        <v>37.024999999999999</v>
      </c>
      <c r="R1152" s="8">
        <f t="shared" si="175"/>
        <v>34.875</v>
      </c>
      <c r="S1152" s="8">
        <f t="shared" si="176"/>
        <v>48.075000000000003</v>
      </c>
      <c r="T1152" s="8">
        <f t="shared" si="177"/>
        <v>38.375</v>
      </c>
      <c r="U1152" s="7">
        <f t="shared" si="178"/>
        <v>39.991666666666667</v>
      </c>
      <c r="V1152" s="7">
        <f t="shared" si="179"/>
        <v>39.587500000000006</v>
      </c>
    </row>
    <row r="1153" spans="1:22" ht="13.5" x14ac:dyDescent="0.25">
      <c r="A1153" s="3">
        <f>RSI!A1153</f>
        <v>43991</v>
      </c>
      <c r="B1153" s="2">
        <f>RSI!B1153</f>
        <v>1.6040000000000001</v>
      </c>
      <c r="C1153" s="2">
        <f>RSI!I1153</f>
        <v>67.716748030277301</v>
      </c>
      <c r="D1153" s="2">
        <f>MACD!E1153</f>
        <v>1.4495596154423751E-2</v>
      </c>
      <c r="E1153" s="2">
        <f>MACD!F1153</f>
        <v>3.709246924912106E-2</v>
      </c>
      <c r="F1153" s="2">
        <f>'Moving Avg'!D1153</f>
        <v>1.4900199999999999</v>
      </c>
      <c r="G1153" s="2">
        <f>'Moving Avg'!F1153</f>
        <v>1.4416699999999998</v>
      </c>
      <c r="H1153" s="2">
        <f>'Moving Avg'!G1153</f>
        <v>1.3898579999999996</v>
      </c>
      <c r="I1153" s="2">
        <f>'Moving Avg'!H1153</f>
        <v>1.4445129999999999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  <c r="M1153" s="7">
        <f t="shared" si="170"/>
        <v>25</v>
      </c>
      <c r="N1153" s="7">
        <f t="shared" si="171"/>
        <v>100</v>
      </c>
      <c r="O1153" s="7">
        <f t="shared" si="172"/>
        <v>50</v>
      </c>
      <c r="P1153" s="7">
        <f t="shared" si="173"/>
        <v>83.5</v>
      </c>
      <c r="Q1153" s="8">
        <f t="shared" si="174"/>
        <v>63.774999999999999</v>
      </c>
      <c r="R1153" s="8">
        <f t="shared" si="175"/>
        <v>63.375</v>
      </c>
      <c r="S1153" s="8">
        <f t="shared" si="176"/>
        <v>68.825000000000003</v>
      </c>
      <c r="T1153" s="8">
        <f t="shared" si="177"/>
        <v>64.625</v>
      </c>
      <c r="U1153" s="7">
        <f t="shared" si="178"/>
        <v>65.325000000000003</v>
      </c>
      <c r="V1153" s="7">
        <f t="shared" si="179"/>
        <v>65.150000000000006</v>
      </c>
    </row>
    <row r="1154" spans="1:22" ht="13.5" x14ac:dyDescent="0.25">
      <c r="A1154" s="3">
        <f>RSI!A1154</f>
        <v>43992</v>
      </c>
      <c r="B1154" s="2">
        <f>RSI!B1154</f>
        <v>1.6711</v>
      </c>
      <c r="C1154" s="2">
        <f>RSI!I1154</f>
        <v>71.913366389072891</v>
      </c>
      <c r="D1154" s="2">
        <f>MACD!E1154</f>
        <v>-6.7554054846159506E-3</v>
      </c>
      <c r="E1154" s="2">
        <f>MACD!F1154</f>
        <v>2.8322894302373662E-2</v>
      </c>
      <c r="F1154" s="2">
        <f>'Moving Avg'!D1154</f>
        <v>1.5448</v>
      </c>
      <c r="G1154" s="2">
        <f>'Moving Avg'!F1154</f>
        <v>1.4486549999999998</v>
      </c>
      <c r="H1154" s="2">
        <f>'Moving Avg'!G1154</f>
        <v>1.4015959999999996</v>
      </c>
      <c r="I1154" s="2">
        <f>'Moving Avg'!H1154</f>
        <v>1.4448205000000001</v>
      </c>
      <c r="J1154" s="5" t="str">
        <f>OBV!F1154</f>
        <v>BULLISH</v>
      </c>
      <c r="K1154" s="5" t="str">
        <f>OBV!G1154</f>
        <v>WEAK</v>
      </c>
      <c r="L1154" s="5" t="str">
        <f>OBV!H1154</f>
        <v>CONFIRMED BULLISH</v>
      </c>
      <c r="M1154" s="7">
        <f t="shared" ref="M1154:M1217" si="180">IF(C1154&lt;30,50, IF(C1154&gt;70, 0, 25))</f>
        <v>0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67</v>
      </c>
      <c r="Q1154" s="8">
        <f t="shared" si="174"/>
        <v>52.55</v>
      </c>
      <c r="R1154" s="8">
        <f t="shared" si="175"/>
        <v>54.25</v>
      </c>
      <c r="S1154" s="8">
        <f t="shared" si="176"/>
        <v>57.650000000000006</v>
      </c>
      <c r="T1154" s="8">
        <f t="shared" si="177"/>
        <v>54.25</v>
      </c>
      <c r="U1154" s="7">
        <f t="shared" si="178"/>
        <v>54.816666666666663</v>
      </c>
      <c r="V1154" s="7">
        <f t="shared" si="179"/>
        <v>54.674999999999997</v>
      </c>
    </row>
    <row r="1155" spans="1:22" ht="13.5" x14ac:dyDescent="0.25">
      <c r="A1155" s="3">
        <f>RSI!A1155</f>
        <v>43993</v>
      </c>
      <c r="B1155" s="2">
        <f>RSI!B1155</f>
        <v>1.7437</v>
      </c>
      <c r="C1155" s="2">
        <f>RSI!I1155</f>
        <v>75.607977975110998</v>
      </c>
      <c r="D1155" s="2">
        <f>MACD!E1155</f>
        <v>-3.6613536050990492E-2</v>
      </c>
      <c r="E1155" s="2">
        <f>MACD!F1155</f>
        <v>1.5335608231700833E-2</v>
      </c>
      <c r="F1155" s="2">
        <f>'Moving Avg'!D1155</f>
        <v>1.60626</v>
      </c>
      <c r="G1155" s="2">
        <f>'Moving Avg'!F1155</f>
        <v>1.4615049999999998</v>
      </c>
      <c r="H1155" s="2">
        <f>'Moving Avg'!G1155</f>
        <v>1.4142259999999995</v>
      </c>
      <c r="I1155" s="2">
        <f>'Moving Avg'!H1155</f>
        <v>1.4456864999999999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  <c r="M1155" s="7">
        <f t="shared" si="180"/>
        <v>0</v>
      </c>
      <c r="N1155" s="7">
        <f t="shared" si="181"/>
        <v>100</v>
      </c>
      <c r="O1155" s="7">
        <f t="shared" si="182"/>
        <v>50</v>
      </c>
      <c r="P1155" s="7">
        <f t="shared" si="183"/>
        <v>67</v>
      </c>
      <c r="Q1155" s="8">
        <f t="shared" ref="Q1155:Q1218" si="184">0.35*M1155+N1155*0.35+O1155*0.15+P1155*0.15</f>
        <v>52.55</v>
      </c>
      <c r="R1155" s="8">
        <f t="shared" ref="R1155:R1218" si="185">M1155*0.2+N1155*0.2+O1155*0.35+P1155*0.25</f>
        <v>54.25</v>
      </c>
      <c r="S1155" s="8">
        <f t="shared" ref="S1155:S1218" si="186">M1155*0.15+N1155*0.15+O1155*0.25+P1155*0.45</f>
        <v>57.650000000000006</v>
      </c>
      <c r="T1155" s="8">
        <f t="shared" ref="T1155:T1218" si="187">0.25*SUM(M1155:P1155)</f>
        <v>54.25</v>
      </c>
      <c r="U1155" s="7">
        <f t="shared" ref="U1155:U1218" si="188">SUM(Q1155:S1155)/3</f>
        <v>54.816666666666663</v>
      </c>
      <c r="V1155" s="7">
        <f t="shared" ref="V1155:V1218" si="189">SUM(Q1155:T1155)/4</f>
        <v>54.674999999999997</v>
      </c>
    </row>
    <row r="1156" spans="1:22" ht="13.5" x14ac:dyDescent="0.25">
      <c r="A1156" s="3">
        <f>RSI!A1156</f>
        <v>43994</v>
      </c>
      <c r="B1156" s="2">
        <f>RSI!B1156</f>
        <v>1.8220000000000001</v>
      </c>
      <c r="C1156" s="2">
        <f>RSI!I1156</f>
        <v>78.84077656636579</v>
      </c>
      <c r="D1156" s="2">
        <f>MACD!E1156</f>
        <v>-7.5353512579620308E-2</v>
      </c>
      <c r="E1156" s="2">
        <f>MACD!F1156</f>
        <v>-2.8022159305633957E-3</v>
      </c>
      <c r="F1156" s="2">
        <f>'Moving Avg'!D1156</f>
        <v>1.6755600000000002</v>
      </c>
      <c r="G1156" s="2">
        <f>'Moving Avg'!F1156</f>
        <v>1.4802299999999999</v>
      </c>
      <c r="H1156" s="2">
        <f>'Moving Avg'!G1156</f>
        <v>1.4281979999999996</v>
      </c>
      <c r="I1156" s="2">
        <f>'Moving Avg'!H1156</f>
        <v>1.4469719999999997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  <c r="M1156" s="7">
        <f t="shared" si="180"/>
        <v>0</v>
      </c>
      <c r="N1156" s="7">
        <f t="shared" si="181"/>
        <v>100</v>
      </c>
      <c r="O1156" s="7">
        <f t="shared" si="182"/>
        <v>50</v>
      </c>
      <c r="P1156" s="7">
        <f t="shared" si="183"/>
        <v>67</v>
      </c>
      <c r="Q1156" s="8">
        <f t="shared" si="184"/>
        <v>52.55</v>
      </c>
      <c r="R1156" s="8">
        <f t="shared" si="185"/>
        <v>54.25</v>
      </c>
      <c r="S1156" s="8">
        <f t="shared" si="186"/>
        <v>57.650000000000006</v>
      </c>
      <c r="T1156" s="8">
        <f t="shared" si="187"/>
        <v>54.25</v>
      </c>
      <c r="U1156" s="7">
        <f t="shared" si="188"/>
        <v>54.816666666666663</v>
      </c>
      <c r="V1156" s="7">
        <f t="shared" si="189"/>
        <v>54.674999999999997</v>
      </c>
    </row>
    <row r="1157" spans="1:22" ht="13.5" x14ac:dyDescent="0.25">
      <c r="A1157" s="3">
        <f>RSI!A1157</f>
        <v>43997</v>
      </c>
      <c r="B1157" s="2">
        <f>RSI!B1157</f>
        <v>1.8946000000000001</v>
      </c>
      <c r="C1157" s="2">
        <f>RSI!I1157</f>
        <v>81.313715255223158</v>
      </c>
      <c r="D1157" s="2">
        <f>MACD!E1157</f>
        <v>-0.11637254248006079</v>
      </c>
      <c r="E1157" s="2">
        <f>MACD!F1157</f>
        <v>-2.5516281240462877E-2</v>
      </c>
      <c r="F1157" s="2">
        <f>'Moving Avg'!D1157</f>
        <v>1.74708</v>
      </c>
      <c r="G1157" s="2">
        <f>'Moving Avg'!F1157</f>
        <v>1.50454</v>
      </c>
      <c r="H1157" s="2">
        <f>'Moving Avg'!G1157</f>
        <v>1.4429519999999996</v>
      </c>
      <c r="I1157" s="2">
        <f>'Moving Avg'!H1157</f>
        <v>1.4486205000000001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  <c r="M1157" s="7">
        <f t="shared" si="180"/>
        <v>0</v>
      </c>
      <c r="N1157" s="7">
        <f t="shared" si="181"/>
        <v>100</v>
      </c>
      <c r="O1157" s="7">
        <f t="shared" si="182"/>
        <v>50</v>
      </c>
      <c r="P1157" s="7">
        <f t="shared" si="183"/>
        <v>67</v>
      </c>
      <c r="Q1157" s="8">
        <f t="shared" si="184"/>
        <v>52.55</v>
      </c>
      <c r="R1157" s="8">
        <f t="shared" si="185"/>
        <v>54.25</v>
      </c>
      <c r="S1157" s="8">
        <f t="shared" si="186"/>
        <v>57.650000000000006</v>
      </c>
      <c r="T1157" s="8">
        <f t="shared" si="187"/>
        <v>54.25</v>
      </c>
      <c r="U1157" s="7">
        <f t="shared" si="188"/>
        <v>54.816666666666663</v>
      </c>
      <c r="V1157" s="7">
        <f t="shared" si="189"/>
        <v>54.674999999999997</v>
      </c>
    </row>
    <row r="1158" spans="1:22" ht="13.5" x14ac:dyDescent="0.25">
      <c r="A1158" s="3">
        <f>RSI!A1158</f>
        <v>43998</v>
      </c>
      <c r="B1158" s="2">
        <f>RSI!B1158</f>
        <v>1.9841</v>
      </c>
      <c r="C1158" s="2">
        <f>RSI!I1158</f>
        <v>83.823664143596872</v>
      </c>
      <c r="D1158" s="2">
        <f>MACD!E1158</f>
        <v>-0.15912964519430872</v>
      </c>
      <c r="E1158" s="2">
        <f>MACD!F1158</f>
        <v>-5.2238954031232049E-2</v>
      </c>
      <c r="F1158" s="2">
        <f>'Moving Avg'!D1158</f>
        <v>1.8231000000000002</v>
      </c>
      <c r="G1158" s="2">
        <f>'Moving Avg'!F1158</f>
        <v>1.5338850000000002</v>
      </c>
      <c r="H1158" s="2">
        <f>'Moving Avg'!G1158</f>
        <v>1.4588259999999997</v>
      </c>
      <c r="I1158" s="2">
        <f>'Moving Avg'!H1158</f>
        <v>1.4504930000000003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  <c r="M1158" s="7">
        <f t="shared" si="180"/>
        <v>0</v>
      </c>
      <c r="N1158" s="7">
        <f t="shared" si="181"/>
        <v>100</v>
      </c>
      <c r="O1158" s="7">
        <f t="shared" si="182"/>
        <v>50</v>
      </c>
      <c r="P1158" s="7">
        <f t="shared" si="183"/>
        <v>67</v>
      </c>
      <c r="Q1158" s="8">
        <f t="shared" si="184"/>
        <v>52.55</v>
      </c>
      <c r="R1158" s="8">
        <f t="shared" si="185"/>
        <v>54.25</v>
      </c>
      <c r="S1158" s="8">
        <f t="shared" si="186"/>
        <v>57.650000000000006</v>
      </c>
      <c r="T1158" s="8">
        <f t="shared" si="187"/>
        <v>54.25</v>
      </c>
      <c r="U1158" s="7">
        <f t="shared" si="188"/>
        <v>54.816666666666663</v>
      </c>
      <c r="V1158" s="7">
        <f t="shared" si="189"/>
        <v>54.674999999999997</v>
      </c>
    </row>
    <row r="1159" spans="1:22" ht="13.5" x14ac:dyDescent="0.25">
      <c r="A1159" s="3">
        <f>RSI!A1159</f>
        <v>43999</v>
      </c>
      <c r="B1159" s="2">
        <f>RSI!B1159</f>
        <v>2.1013999999999999</v>
      </c>
      <c r="C1159" s="2">
        <f>RSI!I1159</f>
        <v>86.401686228757001</v>
      </c>
      <c r="D1159" s="2">
        <f>MACD!E1159</f>
        <v>-0.20062276389983813</v>
      </c>
      <c r="E1159" s="2">
        <f>MACD!F1159</f>
        <v>-8.191571600495326E-2</v>
      </c>
      <c r="F1159" s="2">
        <f>'Moving Avg'!D1159</f>
        <v>1.90916</v>
      </c>
      <c r="G1159" s="2">
        <f>'Moving Avg'!F1159</f>
        <v>1.5690950000000001</v>
      </c>
      <c r="H1159" s="2">
        <f>'Moving Avg'!G1159</f>
        <v>1.4767099999999997</v>
      </c>
      <c r="I1159" s="2">
        <f>'Moving Avg'!H1159</f>
        <v>1.4529520000000002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  <c r="M1159" s="7">
        <f t="shared" si="180"/>
        <v>0</v>
      </c>
      <c r="N1159" s="7">
        <f t="shared" si="181"/>
        <v>100</v>
      </c>
      <c r="O1159" s="7">
        <f t="shared" si="182"/>
        <v>50</v>
      </c>
      <c r="P1159" s="7">
        <f t="shared" si="183"/>
        <v>67</v>
      </c>
      <c r="Q1159" s="8">
        <f t="shared" si="184"/>
        <v>52.55</v>
      </c>
      <c r="R1159" s="8">
        <f t="shared" si="185"/>
        <v>54.25</v>
      </c>
      <c r="S1159" s="8">
        <f t="shared" si="186"/>
        <v>57.650000000000006</v>
      </c>
      <c r="T1159" s="8">
        <f t="shared" si="187"/>
        <v>54.25</v>
      </c>
      <c r="U1159" s="7">
        <f t="shared" si="188"/>
        <v>54.816666666666663</v>
      </c>
      <c r="V1159" s="7">
        <f t="shared" si="189"/>
        <v>54.674999999999997</v>
      </c>
    </row>
    <row r="1160" spans="1:22" ht="13.5" x14ac:dyDescent="0.25">
      <c r="A1160" s="3">
        <f>RSI!A1160</f>
        <v>44000</v>
      </c>
      <c r="B1160" s="2">
        <f>RSI!B1160</f>
        <v>2.0735000000000001</v>
      </c>
      <c r="C1160" s="2">
        <f>RSI!I1160</f>
        <v>83.012909257655451</v>
      </c>
      <c r="D1160" s="2">
        <f>MACD!E1160</f>
        <v>-0.23077295361044015</v>
      </c>
      <c r="E1160" s="2">
        <f>MACD!F1160</f>
        <v>-0.11168716352605065</v>
      </c>
      <c r="F1160" s="2">
        <f>'Moving Avg'!D1160</f>
        <v>1.97512</v>
      </c>
      <c r="G1160" s="2">
        <f>'Moving Avg'!F1160</f>
        <v>1.6009500000000003</v>
      </c>
      <c r="H1160" s="2">
        <f>'Moving Avg'!G1160</f>
        <v>1.4947059999999994</v>
      </c>
      <c r="I1160" s="2">
        <f>'Moving Avg'!H1160</f>
        <v>1.4554950000000004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  <c r="M1160" s="7">
        <f t="shared" si="180"/>
        <v>0</v>
      </c>
      <c r="N1160" s="7">
        <f t="shared" si="181"/>
        <v>100</v>
      </c>
      <c r="O1160" s="7">
        <f t="shared" si="182"/>
        <v>50</v>
      </c>
      <c r="P1160" s="7">
        <f t="shared" si="183"/>
        <v>67</v>
      </c>
      <c r="Q1160" s="8">
        <f t="shared" si="184"/>
        <v>52.55</v>
      </c>
      <c r="R1160" s="8">
        <f t="shared" si="185"/>
        <v>54.25</v>
      </c>
      <c r="S1160" s="8">
        <f t="shared" si="186"/>
        <v>57.650000000000006</v>
      </c>
      <c r="T1160" s="8">
        <f t="shared" si="187"/>
        <v>54.25</v>
      </c>
      <c r="U1160" s="7">
        <f t="shared" si="188"/>
        <v>54.816666666666663</v>
      </c>
      <c r="V1160" s="7">
        <f t="shared" si="189"/>
        <v>54.674999999999997</v>
      </c>
    </row>
    <row r="1161" spans="1:22" ht="13.5" x14ac:dyDescent="0.25">
      <c r="A1161" s="3">
        <f>RSI!A1161</f>
        <v>44001</v>
      </c>
      <c r="B1161" s="2">
        <f>RSI!B1161</f>
        <v>1.9841</v>
      </c>
      <c r="C1161" s="2">
        <f>RSI!I1161</f>
        <v>73.116971353491948</v>
      </c>
      <c r="D1161" s="2">
        <f>MACD!E1161</f>
        <v>-0.24638779792945353</v>
      </c>
      <c r="E1161" s="2">
        <f>MACD!F1161</f>
        <v>-0.13862729040673122</v>
      </c>
      <c r="F1161" s="2">
        <f>'Moving Avg'!D1161</f>
        <v>2.0075399999999997</v>
      </c>
      <c r="G1161" s="2">
        <f>'Moving Avg'!F1161</f>
        <v>1.6263799999999999</v>
      </c>
      <c r="H1161" s="2">
        <f>'Moving Avg'!G1161</f>
        <v>1.5104679999999993</v>
      </c>
      <c r="I1161" s="2">
        <f>'Moving Avg'!H1161</f>
        <v>1.4575910000000005</v>
      </c>
      <c r="J1161" s="5" t="str">
        <f>OBV!F1161</f>
        <v>BULLISH</v>
      </c>
      <c r="K1161" s="5" t="str">
        <f>OBV!G1161</f>
        <v>WEAK</v>
      </c>
      <c r="L1161" s="5" t="str">
        <f>OBV!H1161</f>
        <v>CONFIRMED BULLISH</v>
      </c>
      <c r="M1161" s="7">
        <f t="shared" si="180"/>
        <v>0</v>
      </c>
      <c r="N1161" s="7">
        <f t="shared" si="181"/>
        <v>100</v>
      </c>
      <c r="O1161" s="7">
        <f t="shared" si="182"/>
        <v>50</v>
      </c>
      <c r="P1161" s="7">
        <f t="shared" si="183"/>
        <v>67</v>
      </c>
      <c r="Q1161" s="8">
        <f t="shared" si="184"/>
        <v>52.55</v>
      </c>
      <c r="R1161" s="8">
        <f t="shared" si="185"/>
        <v>54.25</v>
      </c>
      <c r="S1161" s="8">
        <f t="shared" si="186"/>
        <v>57.650000000000006</v>
      </c>
      <c r="T1161" s="8">
        <f t="shared" si="187"/>
        <v>54.25</v>
      </c>
      <c r="U1161" s="7">
        <f t="shared" si="188"/>
        <v>54.816666666666663</v>
      </c>
      <c r="V1161" s="7">
        <f t="shared" si="189"/>
        <v>54.674999999999997</v>
      </c>
    </row>
    <row r="1162" spans="1:22" ht="13.5" x14ac:dyDescent="0.25">
      <c r="A1162" s="3">
        <f>RSI!A1162</f>
        <v>44004</v>
      </c>
      <c r="B1162" s="2">
        <f>RSI!B1162</f>
        <v>1.8667</v>
      </c>
      <c r="C1162" s="2">
        <f>RSI!I1162</f>
        <v>62.568649559840416</v>
      </c>
      <c r="D1162" s="2">
        <f>MACD!E1162</f>
        <v>-0.24345198880127961</v>
      </c>
      <c r="E1162" s="2">
        <f>MACD!F1162</f>
        <v>-0.15959223008564088</v>
      </c>
      <c r="F1162" s="2">
        <f>'Moving Avg'!D1162</f>
        <v>2.00196</v>
      </c>
      <c r="G1162" s="2">
        <f>'Moving Avg'!F1162</f>
        <v>1.6478950000000001</v>
      </c>
      <c r="H1162" s="2">
        <f>'Moving Avg'!G1162</f>
        <v>1.5234339999999991</v>
      </c>
      <c r="I1162" s="2">
        <f>'Moving Avg'!H1162</f>
        <v>1.4594355000000006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  <c r="M1162" s="7">
        <f t="shared" si="180"/>
        <v>25</v>
      </c>
      <c r="N1162" s="7">
        <f t="shared" si="181"/>
        <v>100</v>
      </c>
      <c r="O1162" s="7">
        <f t="shared" si="182"/>
        <v>50</v>
      </c>
      <c r="P1162" s="7">
        <f t="shared" si="183"/>
        <v>16.5</v>
      </c>
      <c r="Q1162" s="8">
        <f t="shared" si="184"/>
        <v>53.725000000000001</v>
      </c>
      <c r="R1162" s="8">
        <f t="shared" si="185"/>
        <v>46.625</v>
      </c>
      <c r="S1162" s="8">
        <f t="shared" si="186"/>
        <v>38.674999999999997</v>
      </c>
      <c r="T1162" s="8">
        <f t="shared" si="187"/>
        <v>47.875</v>
      </c>
      <c r="U1162" s="7">
        <f t="shared" si="188"/>
        <v>46.341666666666661</v>
      </c>
      <c r="V1162" s="7">
        <f t="shared" si="189"/>
        <v>46.724999999999994</v>
      </c>
    </row>
    <row r="1163" spans="1:22" ht="13.5" x14ac:dyDescent="0.25">
      <c r="A1163" s="3">
        <f>RSI!A1163</f>
        <v>44005</v>
      </c>
      <c r="B1163" s="2">
        <f>RSI!B1163</f>
        <v>1.9001999999999999</v>
      </c>
      <c r="C1163" s="2">
        <f>RSI!I1163</f>
        <v>64.15764659736314</v>
      </c>
      <c r="D1163" s="2">
        <f>MACD!E1163</f>
        <v>-0.23430852593674123</v>
      </c>
      <c r="E1163" s="2">
        <f>MACD!F1163</f>
        <v>-0.17453548925586096</v>
      </c>
      <c r="F1163" s="2">
        <f>'Moving Avg'!D1163</f>
        <v>1.9851800000000002</v>
      </c>
      <c r="G1163" s="2">
        <f>'Moving Avg'!F1163</f>
        <v>1.6694099999999998</v>
      </c>
      <c r="H1163" s="2">
        <f>'Moving Avg'!G1163</f>
        <v>1.5366239999999993</v>
      </c>
      <c r="I1163" s="2">
        <f>'Moving Avg'!H1163</f>
        <v>1.4613635000000003</v>
      </c>
      <c r="J1163" s="5" t="str">
        <f>OBV!F1163</f>
        <v>BULLISH</v>
      </c>
      <c r="K1163" s="5" t="str">
        <f>OBV!G1163</f>
        <v>NEUTRAL</v>
      </c>
      <c r="L1163" s="5" t="str">
        <f>OBV!H1163</f>
        <v>BULLISH DIVERGENCE</v>
      </c>
      <c r="M1163" s="7">
        <f t="shared" si="180"/>
        <v>25</v>
      </c>
      <c r="N1163" s="7">
        <f t="shared" si="181"/>
        <v>100</v>
      </c>
      <c r="O1163" s="7">
        <f t="shared" si="182"/>
        <v>50</v>
      </c>
      <c r="P1163" s="7">
        <f t="shared" si="183"/>
        <v>66.5</v>
      </c>
      <c r="Q1163" s="8">
        <f t="shared" si="184"/>
        <v>61.225000000000001</v>
      </c>
      <c r="R1163" s="8">
        <f t="shared" si="185"/>
        <v>59.125</v>
      </c>
      <c r="S1163" s="8">
        <f t="shared" si="186"/>
        <v>61.174999999999997</v>
      </c>
      <c r="T1163" s="8">
        <f t="shared" si="187"/>
        <v>60.375</v>
      </c>
      <c r="U1163" s="7">
        <f t="shared" si="188"/>
        <v>60.508333333333326</v>
      </c>
      <c r="V1163" s="7">
        <f t="shared" si="189"/>
        <v>60.474999999999994</v>
      </c>
    </row>
    <row r="1164" spans="1:22" ht="13.5" x14ac:dyDescent="0.25">
      <c r="A1164" s="3">
        <f>RSI!A1164</f>
        <v>44006</v>
      </c>
      <c r="B1164" s="2">
        <f>RSI!B1164</f>
        <v>1.9504999999999999</v>
      </c>
      <c r="C1164" s="2">
        <f>RSI!I1164</f>
        <v>66.459933150835823</v>
      </c>
      <c r="D1164" s="2">
        <f>MACD!E1164</f>
        <v>-0.2212530091518552</v>
      </c>
      <c r="E1164" s="2">
        <f>MACD!F1164</f>
        <v>-0.18387899323505982</v>
      </c>
      <c r="F1164" s="2">
        <f>'Moving Avg'!D1164</f>
        <v>1.9549999999999996</v>
      </c>
      <c r="G1164" s="2">
        <f>'Moving Avg'!F1164</f>
        <v>1.695395</v>
      </c>
      <c r="H1164" s="2">
        <f>'Moving Avg'!G1164</f>
        <v>1.5502599999999995</v>
      </c>
      <c r="I1164" s="2">
        <f>'Moving Avg'!H1164</f>
        <v>1.463543</v>
      </c>
      <c r="J1164" s="5" t="str">
        <f>OBV!F1164</f>
        <v>BULLISH</v>
      </c>
      <c r="K1164" s="5" t="str">
        <f>OBV!G1164</f>
        <v>NEUTRAL</v>
      </c>
      <c r="L1164" s="5" t="str">
        <f>OBV!H1164</f>
        <v>BULLISH DIVERGENCE</v>
      </c>
      <c r="M1164" s="7">
        <f t="shared" si="180"/>
        <v>25</v>
      </c>
      <c r="N1164" s="7">
        <f t="shared" si="181"/>
        <v>100</v>
      </c>
      <c r="O1164" s="7">
        <f t="shared" si="182"/>
        <v>50</v>
      </c>
      <c r="P1164" s="7">
        <f t="shared" si="183"/>
        <v>66.5</v>
      </c>
      <c r="Q1164" s="8">
        <f t="shared" si="184"/>
        <v>61.225000000000001</v>
      </c>
      <c r="R1164" s="8">
        <f t="shared" si="185"/>
        <v>59.125</v>
      </c>
      <c r="S1164" s="8">
        <f t="shared" si="186"/>
        <v>61.174999999999997</v>
      </c>
      <c r="T1164" s="8">
        <f t="shared" si="187"/>
        <v>60.375</v>
      </c>
      <c r="U1164" s="7">
        <f t="shared" si="188"/>
        <v>60.508333333333326</v>
      </c>
      <c r="V1164" s="7">
        <f t="shared" si="189"/>
        <v>60.474999999999994</v>
      </c>
    </row>
    <row r="1165" spans="1:22" ht="13.5" x14ac:dyDescent="0.25">
      <c r="A1165" s="3">
        <f>RSI!A1165</f>
        <v>44007</v>
      </c>
      <c r="B1165" s="2">
        <f>RSI!B1165</f>
        <v>1.9449000000000001</v>
      </c>
      <c r="C1165" s="2">
        <f>RSI!I1165</f>
        <v>65.952012770939277</v>
      </c>
      <c r="D1165" s="2">
        <f>MACD!E1165</f>
        <v>-0.20010292609643909</v>
      </c>
      <c r="E1165" s="2">
        <f>MACD!F1165</f>
        <v>-0.18712377980733569</v>
      </c>
      <c r="F1165" s="2">
        <f>'Moving Avg'!D1165</f>
        <v>1.9292799999999999</v>
      </c>
      <c r="G1165" s="2">
        <f>'Moving Avg'!F1165</f>
        <v>1.7227799999999998</v>
      </c>
      <c r="H1165" s="2">
        <f>'Moving Avg'!G1165</f>
        <v>1.5631139999999997</v>
      </c>
      <c r="I1165" s="2">
        <f>'Moving Avg'!H1165</f>
        <v>1.4654430000000003</v>
      </c>
      <c r="J1165" s="5" t="str">
        <f>OBV!F1165</f>
        <v>BULLISH</v>
      </c>
      <c r="K1165" s="5" t="str">
        <f>OBV!G1165</f>
        <v>NEUTRAL</v>
      </c>
      <c r="L1165" s="5" t="str">
        <f>OBV!H1165</f>
        <v>BULLISH DIVERGENCE</v>
      </c>
      <c r="M1165" s="7">
        <f t="shared" si="180"/>
        <v>25</v>
      </c>
      <c r="N1165" s="7">
        <f t="shared" si="181"/>
        <v>45</v>
      </c>
      <c r="O1165" s="7">
        <f t="shared" si="182"/>
        <v>50</v>
      </c>
      <c r="P1165" s="7">
        <f t="shared" si="183"/>
        <v>66.5</v>
      </c>
      <c r="Q1165" s="8">
        <f t="shared" si="184"/>
        <v>41.975000000000001</v>
      </c>
      <c r="R1165" s="8">
        <f t="shared" si="185"/>
        <v>48.125</v>
      </c>
      <c r="S1165" s="8">
        <f t="shared" si="186"/>
        <v>52.924999999999997</v>
      </c>
      <c r="T1165" s="8">
        <f t="shared" si="187"/>
        <v>46.625</v>
      </c>
      <c r="U1165" s="7">
        <f t="shared" si="188"/>
        <v>47.67499999999999</v>
      </c>
      <c r="V1165" s="7">
        <f t="shared" si="189"/>
        <v>47.412499999999994</v>
      </c>
    </row>
    <row r="1166" spans="1:22" ht="13.5" x14ac:dyDescent="0.25">
      <c r="A1166" s="3">
        <f>RSI!A1166</f>
        <v>44008</v>
      </c>
      <c r="B1166" s="2">
        <f>RSI!B1166</f>
        <v>1.8891</v>
      </c>
      <c r="C1166" s="2">
        <f>RSI!I1166</f>
        <v>60.953240060517288</v>
      </c>
      <c r="D1166" s="2">
        <f>MACD!E1166</f>
        <v>-0.16736536329123908</v>
      </c>
      <c r="E1166" s="2">
        <f>MACD!F1166</f>
        <v>-0.18317209650411637</v>
      </c>
      <c r="F1166" s="2">
        <f>'Moving Avg'!D1166</f>
        <v>1.9102800000000002</v>
      </c>
      <c r="G1166" s="2">
        <f>'Moving Avg'!F1166</f>
        <v>1.7493299999999998</v>
      </c>
      <c r="H1166" s="2">
        <f>'Moving Avg'!G1166</f>
        <v>1.5751859999999995</v>
      </c>
      <c r="I1166" s="2">
        <f>'Moving Avg'!H1166</f>
        <v>1.4668405000000002</v>
      </c>
      <c r="J1166" s="5" t="str">
        <f>OBV!F1166</f>
        <v>BULLISH</v>
      </c>
      <c r="K1166" s="5" t="str">
        <f>OBV!G1166</f>
        <v>NEUTRAL</v>
      </c>
      <c r="L1166" s="5" t="str">
        <f>OBV!H1166</f>
        <v>BULLISH DIVERGENCE</v>
      </c>
      <c r="M1166" s="7">
        <f t="shared" si="180"/>
        <v>25</v>
      </c>
      <c r="N1166" s="7">
        <f t="shared" si="181"/>
        <v>0</v>
      </c>
      <c r="O1166" s="7">
        <f t="shared" si="182"/>
        <v>50</v>
      </c>
      <c r="P1166" s="7">
        <f t="shared" si="183"/>
        <v>66.5</v>
      </c>
      <c r="Q1166" s="8">
        <f t="shared" si="184"/>
        <v>26.225000000000001</v>
      </c>
      <c r="R1166" s="8">
        <f t="shared" si="185"/>
        <v>39.125</v>
      </c>
      <c r="S1166" s="8">
        <f t="shared" si="186"/>
        <v>46.174999999999997</v>
      </c>
      <c r="T1166" s="8">
        <f t="shared" si="187"/>
        <v>35.375</v>
      </c>
      <c r="U1166" s="7">
        <f t="shared" si="188"/>
        <v>37.174999999999997</v>
      </c>
      <c r="V1166" s="7">
        <f t="shared" si="189"/>
        <v>36.724999999999994</v>
      </c>
    </row>
    <row r="1167" spans="1:22" ht="13.5" x14ac:dyDescent="0.25">
      <c r="A1167" s="3">
        <f>RSI!A1167</f>
        <v>44011</v>
      </c>
      <c r="B1167" s="2">
        <f>RSI!B1167</f>
        <v>1.9952000000000001</v>
      </c>
      <c r="C1167" s="2">
        <f>RSI!I1167</f>
        <v>66.199233605832902</v>
      </c>
      <c r="D1167" s="2">
        <f>MACD!E1167</f>
        <v>-0.13726367889068358</v>
      </c>
      <c r="E1167" s="2">
        <f>MACD!F1167</f>
        <v>-0.17399041298142984</v>
      </c>
      <c r="F1167" s="2">
        <f>'Moving Avg'!D1167</f>
        <v>1.93598</v>
      </c>
      <c r="G1167" s="2">
        <f>'Moving Avg'!F1167</f>
        <v>1.7814650000000001</v>
      </c>
      <c r="H1167" s="2">
        <f>'Moving Avg'!G1167</f>
        <v>1.5893799999999996</v>
      </c>
      <c r="I1167" s="2">
        <f>'Moving Avg'!H1167</f>
        <v>1.4687685000000004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  <c r="M1167" s="7">
        <f t="shared" si="180"/>
        <v>25</v>
      </c>
      <c r="N1167" s="7">
        <f t="shared" si="181"/>
        <v>0</v>
      </c>
      <c r="O1167" s="7">
        <f t="shared" si="182"/>
        <v>50</v>
      </c>
      <c r="P1167" s="7">
        <f t="shared" si="183"/>
        <v>67</v>
      </c>
      <c r="Q1167" s="8">
        <f t="shared" si="184"/>
        <v>26.299999999999997</v>
      </c>
      <c r="R1167" s="8">
        <f t="shared" si="185"/>
        <v>39.25</v>
      </c>
      <c r="S1167" s="8">
        <f t="shared" si="186"/>
        <v>46.400000000000006</v>
      </c>
      <c r="T1167" s="8">
        <f t="shared" si="187"/>
        <v>35.5</v>
      </c>
      <c r="U1167" s="7">
        <f t="shared" si="188"/>
        <v>37.31666666666667</v>
      </c>
      <c r="V1167" s="7">
        <f t="shared" si="189"/>
        <v>36.862499999999997</v>
      </c>
    </row>
    <row r="1168" spans="1:22" ht="13.5" x14ac:dyDescent="0.25">
      <c r="A1168" s="3">
        <f>RSI!A1168</f>
        <v>44012</v>
      </c>
      <c r="B1168" s="2">
        <f>RSI!B1168</f>
        <v>2.0510999999999999</v>
      </c>
      <c r="C1168" s="2">
        <f>RSI!I1168</f>
        <v>68.593351080802222</v>
      </c>
      <c r="D1168" s="2">
        <f>MACD!E1168</f>
        <v>-0.1036334283900695</v>
      </c>
      <c r="E1168" s="2">
        <f>MACD!F1168</f>
        <v>-0.15991901606315778</v>
      </c>
      <c r="F1168" s="2">
        <f>'Moving Avg'!D1168</f>
        <v>1.9661599999999999</v>
      </c>
      <c r="G1168" s="2">
        <f>'Moving Avg'!F1168</f>
        <v>1.8161149999999999</v>
      </c>
      <c r="H1168" s="2">
        <f>'Moving Avg'!G1168</f>
        <v>1.6042459999999996</v>
      </c>
      <c r="I1168" s="2">
        <f>'Moving Avg'!H1168</f>
        <v>1.4711995000000004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  <c r="M1168" s="7">
        <f t="shared" si="180"/>
        <v>25</v>
      </c>
      <c r="N1168" s="7">
        <f t="shared" si="181"/>
        <v>0</v>
      </c>
      <c r="O1168" s="7">
        <f t="shared" si="182"/>
        <v>50</v>
      </c>
      <c r="P1168" s="7">
        <f t="shared" si="183"/>
        <v>67</v>
      </c>
      <c r="Q1168" s="8">
        <f t="shared" si="184"/>
        <v>26.299999999999997</v>
      </c>
      <c r="R1168" s="8">
        <f t="shared" si="185"/>
        <v>39.25</v>
      </c>
      <c r="S1168" s="8">
        <f t="shared" si="186"/>
        <v>46.400000000000006</v>
      </c>
      <c r="T1168" s="8">
        <f t="shared" si="187"/>
        <v>35.5</v>
      </c>
      <c r="U1168" s="7">
        <f t="shared" si="188"/>
        <v>37.31666666666667</v>
      </c>
      <c r="V1168" s="7">
        <f t="shared" si="189"/>
        <v>36.862499999999997</v>
      </c>
    </row>
    <row r="1169" spans="1:22" ht="13.5" x14ac:dyDescent="0.25">
      <c r="A1169" s="3">
        <f>RSI!A1169</f>
        <v>44013</v>
      </c>
      <c r="B1169" s="2">
        <f>RSI!B1169</f>
        <v>2.1070000000000002</v>
      </c>
      <c r="C1169" s="2">
        <f>RSI!I1169</f>
        <v>70.819224302843267</v>
      </c>
      <c r="D1169" s="2">
        <f>MACD!E1169</f>
        <v>-6.2962053457792821E-2</v>
      </c>
      <c r="E1169" s="2">
        <f>MACD!F1169</f>
        <v>-0.14052762354208478</v>
      </c>
      <c r="F1169" s="2">
        <f>'Moving Avg'!D1169</f>
        <v>1.9974600000000002</v>
      </c>
      <c r="G1169" s="2">
        <f>'Moving Avg'!F1169</f>
        <v>1.8516049999999999</v>
      </c>
      <c r="H1169" s="2">
        <f>'Moving Avg'!G1169</f>
        <v>1.6197819999999998</v>
      </c>
      <c r="I1169" s="2">
        <f>'Moving Avg'!H1169</f>
        <v>1.4739100000000007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  <c r="M1169" s="7">
        <f t="shared" si="180"/>
        <v>0</v>
      </c>
      <c r="N1169" s="7">
        <f t="shared" si="181"/>
        <v>0</v>
      </c>
      <c r="O1169" s="7">
        <f t="shared" si="182"/>
        <v>50</v>
      </c>
      <c r="P1169" s="7">
        <f t="shared" si="183"/>
        <v>67</v>
      </c>
      <c r="Q1169" s="8">
        <f t="shared" si="184"/>
        <v>17.549999999999997</v>
      </c>
      <c r="R1169" s="8">
        <f t="shared" si="185"/>
        <v>34.25</v>
      </c>
      <c r="S1169" s="8">
        <f t="shared" si="186"/>
        <v>42.650000000000006</v>
      </c>
      <c r="T1169" s="8">
        <f t="shared" si="187"/>
        <v>29.25</v>
      </c>
      <c r="U1169" s="7">
        <f t="shared" si="188"/>
        <v>31.483333333333334</v>
      </c>
      <c r="V1169" s="7">
        <f t="shared" si="189"/>
        <v>30.925000000000001</v>
      </c>
    </row>
    <row r="1170" spans="1:22" ht="13.5" x14ac:dyDescent="0.25">
      <c r="A1170" s="3">
        <f>RSI!A1170</f>
        <v>44014</v>
      </c>
      <c r="B1170" s="2">
        <f>RSI!B1170</f>
        <v>2.1238000000000001</v>
      </c>
      <c r="C1170" s="2">
        <f>RSI!I1170</f>
        <v>71.473571702212354</v>
      </c>
      <c r="D1170" s="2">
        <f>MACD!E1170</f>
        <v>-3.5980069639538481E-2</v>
      </c>
      <c r="E1170" s="2">
        <f>MACD!F1170</f>
        <v>-0.11961811276157552</v>
      </c>
      <c r="F1170" s="2">
        <f>'Moving Avg'!D1170</f>
        <v>2.0332400000000002</v>
      </c>
      <c r="G1170" s="2">
        <f>'Moving Avg'!F1170</f>
        <v>1.8859750000000002</v>
      </c>
      <c r="H1170" s="2">
        <f>'Moving Avg'!G1170</f>
        <v>1.6348720000000001</v>
      </c>
      <c r="I1170" s="2">
        <f>'Moving Avg'!H1170</f>
        <v>1.476704500000001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  <c r="M1170" s="7">
        <f t="shared" si="180"/>
        <v>0</v>
      </c>
      <c r="N1170" s="7">
        <f t="shared" si="181"/>
        <v>0</v>
      </c>
      <c r="O1170" s="7">
        <f t="shared" si="182"/>
        <v>50</v>
      </c>
      <c r="P1170" s="7">
        <f t="shared" si="183"/>
        <v>67</v>
      </c>
      <c r="Q1170" s="8">
        <f t="shared" si="184"/>
        <v>17.549999999999997</v>
      </c>
      <c r="R1170" s="8">
        <f t="shared" si="185"/>
        <v>34.25</v>
      </c>
      <c r="S1170" s="8">
        <f t="shared" si="186"/>
        <v>42.650000000000006</v>
      </c>
      <c r="T1170" s="8">
        <f t="shared" si="187"/>
        <v>29.25</v>
      </c>
      <c r="U1170" s="7">
        <f t="shared" si="188"/>
        <v>31.483333333333334</v>
      </c>
      <c r="V1170" s="7">
        <f t="shared" si="189"/>
        <v>30.925000000000001</v>
      </c>
    </row>
    <row r="1171" spans="1:22" ht="13.5" x14ac:dyDescent="0.25">
      <c r="A1171" s="3">
        <f>RSI!A1171</f>
        <v>44015</v>
      </c>
      <c r="B1171" s="2">
        <f>RSI!B1171</f>
        <v>2.1181999999999999</v>
      </c>
      <c r="C1171" s="2">
        <f>RSI!I1171</f>
        <v>70.902831380983713</v>
      </c>
      <c r="D1171" s="2">
        <f>MACD!E1171</f>
        <v>-2.8342560156410235E-2</v>
      </c>
      <c r="E1171" s="2">
        <f>MACD!F1171</f>
        <v>-0.10136300224054247</v>
      </c>
      <c r="F1171" s="2">
        <f>'Moving Avg'!D1171</f>
        <v>2.0790600000000001</v>
      </c>
      <c r="G1171" s="2">
        <f>'Moving Avg'!F1171</f>
        <v>1.91811</v>
      </c>
      <c r="H1171" s="2">
        <f>'Moving Avg'!G1171</f>
        <v>1.649068</v>
      </c>
      <c r="I1171" s="2">
        <f>'Moving Avg'!H1171</f>
        <v>1.4794710000000009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  <c r="M1171" s="7">
        <f t="shared" si="180"/>
        <v>0</v>
      </c>
      <c r="N1171" s="7">
        <f t="shared" si="181"/>
        <v>0</v>
      </c>
      <c r="O1171" s="7">
        <f t="shared" si="182"/>
        <v>50</v>
      </c>
      <c r="P1171" s="7">
        <f t="shared" si="183"/>
        <v>67</v>
      </c>
      <c r="Q1171" s="8">
        <f t="shared" si="184"/>
        <v>17.549999999999997</v>
      </c>
      <c r="R1171" s="8">
        <f t="shared" si="185"/>
        <v>34.25</v>
      </c>
      <c r="S1171" s="8">
        <f t="shared" si="186"/>
        <v>42.650000000000006</v>
      </c>
      <c r="T1171" s="8">
        <f t="shared" si="187"/>
        <v>29.25</v>
      </c>
      <c r="U1171" s="7">
        <f t="shared" si="188"/>
        <v>31.483333333333334</v>
      </c>
      <c r="V1171" s="7">
        <f t="shared" si="189"/>
        <v>30.925000000000001</v>
      </c>
    </row>
    <row r="1172" spans="1:22" ht="13.5" x14ac:dyDescent="0.25">
      <c r="A1172" s="3">
        <f>RSI!A1172</f>
        <v>44018</v>
      </c>
      <c r="B1172" s="2">
        <f>RSI!B1172</f>
        <v>2.1181999999999999</v>
      </c>
      <c r="C1172" s="2">
        <f>RSI!I1172</f>
        <v>70.902831380983713</v>
      </c>
      <c r="D1172" s="2">
        <f>MACD!E1172</f>
        <v>-4.1625507881521528E-2</v>
      </c>
      <c r="E1172" s="2">
        <f>MACD!F1172</f>
        <v>-8.9415503368738297E-2</v>
      </c>
      <c r="F1172" s="2">
        <f>'Moving Avg'!D1172</f>
        <v>2.1036600000000001</v>
      </c>
      <c r="G1172" s="2">
        <f>'Moving Avg'!F1172</f>
        <v>1.9471700000000003</v>
      </c>
      <c r="H1172" s="2">
        <f>'Moving Avg'!G1172</f>
        <v>1.6624820000000002</v>
      </c>
      <c r="I1172" s="2">
        <f>'Moving Avg'!H1172</f>
        <v>1.4822375000000008</v>
      </c>
      <c r="J1172" s="5" t="str">
        <f>OBV!F1172</f>
        <v>BULLISH</v>
      </c>
      <c r="K1172" s="5" t="str">
        <f>OBV!G1172</f>
        <v>WEAK</v>
      </c>
      <c r="L1172" s="5" t="str">
        <f>OBV!H1172</f>
        <v>CONFIRMED BULLISH</v>
      </c>
      <c r="M1172" s="7">
        <f t="shared" si="180"/>
        <v>0</v>
      </c>
      <c r="N1172" s="7">
        <f t="shared" si="181"/>
        <v>0</v>
      </c>
      <c r="O1172" s="7">
        <f t="shared" si="182"/>
        <v>50</v>
      </c>
      <c r="P1172" s="7">
        <f t="shared" si="183"/>
        <v>67</v>
      </c>
      <c r="Q1172" s="8">
        <f t="shared" si="184"/>
        <v>17.549999999999997</v>
      </c>
      <c r="R1172" s="8">
        <f t="shared" si="185"/>
        <v>34.25</v>
      </c>
      <c r="S1172" s="8">
        <f t="shared" si="186"/>
        <v>42.650000000000006</v>
      </c>
      <c r="T1172" s="8">
        <f t="shared" si="187"/>
        <v>29.25</v>
      </c>
      <c r="U1172" s="7">
        <f t="shared" si="188"/>
        <v>31.483333333333334</v>
      </c>
      <c r="V1172" s="7">
        <f t="shared" si="189"/>
        <v>30.925000000000001</v>
      </c>
    </row>
    <row r="1173" spans="1:22" ht="13.5" x14ac:dyDescent="0.25">
      <c r="A1173" s="3">
        <f>RSI!A1173</f>
        <v>44019</v>
      </c>
      <c r="B1173" s="2">
        <f>RSI!B1173</f>
        <v>2.0678999999999998</v>
      </c>
      <c r="C1173" s="2">
        <f>RSI!I1173</f>
        <v>65.457760500165165</v>
      </c>
      <c r="D1173" s="2">
        <f>MACD!E1173</f>
        <v>-4.5544335781463108E-2</v>
      </c>
      <c r="E1173" s="2">
        <f>MACD!F1173</f>
        <v>-8.0641269851283268E-2</v>
      </c>
      <c r="F1173" s="2">
        <f>'Moving Avg'!D1173</f>
        <v>2.1070199999999999</v>
      </c>
      <c r="G1173" s="2">
        <f>'Moving Avg'!F1173</f>
        <v>1.9703650000000004</v>
      </c>
      <c r="H1173" s="2">
        <f>'Moving Avg'!G1173</f>
        <v>1.674218</v>
      </c>
      <c r="I1173" s="2">
        <f>'Moving Avg'!H1173</f>
        <v>1.484752500000001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0</v>
      </c>
      <c r="O1173" s="7">
        <f t="shared" si="182"/>
        <v>50</v>
      </c>
      <c r="P1173" s="7">
        <f t="shared" si="183"/>
        <v>83.5</v>
      </c>
      <c r="Q1173" s="8">
        <f t="shared" si="184"/>
        <v>28.774999999999999</v>
      </c>
      <c r="R1173" s="8">
        <f t="shared" si="185"/>
        <v>43.375</v>
      </c>
      <c r="S1173" s="8">
        <f t="shared" si="186"/>
        <v>53.825000000000003</v>
      </c>
      <c r="T1173" s="8">
        <f t="shared" si="187"/>
        <v>39.625</v>
      </c>
      <c r="U1173" s="7">
        <f t="shared" si="188"/>
        <v>41.991666666666667</v>
      </c>
      <c r="V1173" s="7">
        <f t="shared" si="189"/>
        <v>41.400000000000006</v>
      </c>
    </row>
    <row r="1174" spans="1:22" ht="13.5" x14ac:dyDescent="0.25">
      <c r="A1174" s="3">
        <f>RSI!A1174</f>
        <v>44020</v>
      </c>
      <c r="B1174" s="2">
        <f>RSI!B1174</f>
        <v>2.012</v>
      </c>
      <c r="C1174" s="2">
        <f>RSI!I1174</f>
        <v>59.947878665607121</v>
      </c>
      <c r="D1174" s="2">
        <f>MACD!E1174</f>
        <v>-3.8127527602996203E-2</v>
      </c>
      <c r="E1174" s="2">
        <f>MACD!F1174</f>
        <v>-7.2138521401625855E-2</v>
      </c>
      <c r="F1174" s="2">
        <f>'Moving Avg'!D1174</f>
        <v>2.0880200000000002</v>
      </c>
      <c r="G1174" s="2">
        <f>'Moving Avg'!F1174</f>
        <v>1.9874099999999999</v>
      </c>
      <c r="H1174" s="2">
        <f>'Moving Avg'!G1174</f>
        <v>1.6856199999999999</v>
      </c>
      <c r="I1174" s="2">
        <f>'Moving Avg'!H1174</f>
        <v>1.4869880000000011</v>
      </c>
      <c r="J1174" s="5" t="str">
        <f>OBV!F1174</f>
        <v>BULLISH</v>
      </c>
      <c r="K1174" s="5" t="str">
        <f>OBV!G1174</f>
        <v>NEUTRAL</v>
      </c>
      <c r="L1174" s="5" t="str">
        <f>OBV!H1174</f>
        <v>BULLISH DIVERGENCE</v>
      </c>
      <c r="M1174" s="7">
        <f t="shared" si="180"/>
        <v>25</v>
      </c>
      <c r="N1174" s="7">
        <f t="shared" si="181"/>
        <v>0</v>
      </c>
      <c r="O1174" s="7">
        <f t="shared" si="182"/>
        <v>50</v>
      </c>
      <c r="P1174" s="7">
        <f t="shared" si="183"/>
        <v>66.5</v>
      </c>
      <c r="Q1174" s="8">
        <f t="shared" si="184"/>
        <v>26.225000000000001</v>
      </c>
      <c r="R1174" s="8">
        <f t="shared" si="185"/>
        <v>39.125</v>
      </c>
      <c r="S1174" s="8">
        <f t="shared" si="186"/>
        <v>46.174999999999997</v>
      </c>
      <c r="T1174" s="8">
        <f t="shared" si="187"/>
        <v>35.375</v>
      </c>
      <c r="U1174" s="7">
        <f t="shared" si="188"/>
        <v>37.174999999999997</v>
      </c>
      <c r="V1174" s="7">
        <f t="shared" si="189"/>
        <v>36.724999999999994</v>
      </c>
    </row>
    <row r="1175" spans="1:22" ht="13.5" x14ac:dyDescent="0.25">
      <c r="A1175" s="3">
        <f>RSI!A1175</f>
        <v>44021</v>
      </c>
      <c r="B1175" s="2">
        <f>RSI!B1175</f>
        <v>2.0678999999999998</v>
      </c>
      <c r="C1175" s="2">
        <f>RSI!I1175</f>
        <v>63.276819756309656</v>
      </c>
      <c r="D1175" s="2">
        <f>MACD!E1175</f>
        <v>-3.75852701685504E-2</v>
      </c>
      <c r="E1175" s="2">
        <f>MACD!F1175</f>
        <v>-6.5227871155010775E-2</v>
      </c>
      <c r="F1175" s="2">
        <f>'Moving Avg'!D1175</f>
        <v>2.0768399999999998</v>
      </c>
      <c r="G1175" s="2">
        <f>'Moving Avg'!F1175</f>
        <v>2.0036200000000002</v>
      </c>
      <c r="H1175" s="2">
        <f>'Moving Avg'!G1175</f>
        <v>1.6974679999999998</v>
      </c>
      <c r="I1175" s="2">
        <f>'Moving Avg'!H1175</f>
        <v>1.4895030000000011</v>
      </c>
      <c r="J1175" s="5" t="str">
        <f>OBV!F1175</f>
        <v>BULLISH</v>
      </c>
      <c r="K1175" s="5" t="str">
        <f>OBV!G1175</f>
        <v>WEAK</v>
      </c>
      <c r="L1175" s="5" t="str">
        <f>OBV!H1175</f>
        <v>BULLISH DIVERGENCE</v>
      </c>
      <c r="M1175" s="7">
        <f t="shared" si="180"/>
        <v>25</v>
      </c>
      <c r="N1175" s="7">
        <f t="shared" si="181"/>
        <v>0</v>
      </c>
      <c r="O1175" s="7">
        <f t="shared" si="182"/>
        <v>50</v>
      </c>
      <c r="P1175" s="7">
        <f t="shared" si="183"/>
        <v>50</v>
      </c>
      <c r="Q1175" s="8">
        <f t="shared" si="184"/>
        <v>23.75</v>
      </c>
      <c r="R1175" s="8">
        <f t="shared" si="185"/>
        <v>35</v>
      </c>
      <c r="S1175" s="8">
        <f t="shared" si="186"/>
        <v>38.75</v>
      </c>
      <c r="T1175" s="8">
        <f t="shared" si="187"/>
        <v>31.25</v>
      </c>
      <c r="U1175" s="7">
        <f t="shared" si="188"/>
        <v>32.5</v>
      </c>
      <c r="V1175" s="7">
        <f t="shared" si="189"/>
        <v>32.1875</v>
      </c>
    </row>
    <row r="1176" spans="1:22" ht="13.5" x14ac:dyDescent="0.25">
      <c r="A1176" s="3">
        <f>RSI!A1176</f>
        <v>44022</v>
      </c>
      <c r="B1176" s="2">
        <f>RSI!B1176</f>
        <v>2.0678999999999998</v>
      </c>
      <c r="C1176" s="2">
        <f>RSI!I1176</f>
        <v>63.276819756309656</v>
      </c>
      <c r="D1176" s="2">
        <f>MACD!E1176</f>
        <v>-4.6718427219414327E-2</v>
      </c>
      <c r="E1176" s="2">
        <f>MACD!F1176</f>
        <v>-6.1525982367891488E-2</v>
      </c>
      <c r="F1176" s="2">
        <f>'Moving Avg'!D1176</f>
        <v>2.0667800000000001</v>
      </c>
      <c r="G1176" s="2">
        <f>'Moving Avg'!F1176</f>
        <v>2.0159150000000001</v>
      </c>
      <c r="H1176" s="2">
        <f>'Moving Avg'!G1176</f>
        <v>1.7088699999999994</v>
      </c>
      <c r="I1176" s="2">
        <f>'Moving Avg'!H1176</f>
        <v>1.4922415000000013</v>
      </c>
      <c r="J1176" s="5" t="str">
        <f>OBV!F1176</f>
        <v>BULLISH</v>
      </c>
      <c r="K1176" s="5" t="str">
        <f>OBV!G1176</f>
        <v>WEAK</v>
      </c>
      <c r="L1176" s="5" t="str">
        <f>OBV!H1176</f>
        <v>BULLISH DIVERGENCE</v>
      </c>
      <c r="M1176" s="7">
        <f t="shared" si="180"/>
        <v>25</v>
      </c>
      <c r="N1176" s="7">
        <f t="shared" si="181"/>
        <v>0</v>
      </c>
      <c r="O1176" s="7">
        <f t="shared" si="182"/>
        <v>50</v>
      </c>
      <c r="P1176" s="7">
        <f t="shared" si="183"/>
        <v>50</v>
      </c>
      <c r="Q1176" s="8">
        <f t="shared" si="184"/>
        <v>23.75</v>
      </c>
      <c r="R1176" s="8">
        <f t="shared" si="185"/>
        <v>35</v>
      </c>
      <c r="S1176" s="8">
        <f t="shared" si="186"/>
        <v>38.75</v>
      </c>
      <c r="T1176" s="8">
        <f t="shared" si="187"/>
        <v>31.25</v>
      </c>
      <c r="U1176" s="7">
        <f t="shared" si="188"/>
        <v>32.5</v>
      </c>
      <c r="V1176" s="7">
        <f t="shared" si="189"/>
        <v>32.1875</v>
      </c>
    </row>
    <row r="1177" spans="1:22" ht="13.5" x14ac:dyDescent="0.25">
      <c r="A1177" s="3">
        <f>RSI!A1177</f>
        <v>44025</v>
      </c>
      <c r="B1177" s="2">
        <f>RSI!B1177</f>
        <v>2.0567000000000002</v>
      </c>
      <c r="C1177" s="2">
        <f>RSI!I1177</f>
        <v>62.077891689484218</v>
      </c>
      <c r="D1177" s="2">
        <f>MACD!E1177</f>
        <v>-3.8226531151351439E-2</v>
      </c>
      <c r="E1177" s="2">
        <f>MACD!F1177</f>
        <v>-5.6866092124583482E-2</v>
      </c>
      <c r="F1177" s="2">
        <f>'Moving Avg'!D1177</f>
        <v>2.0544800000000003</v>
      </c>
      <c r="G1177" s="2">
        <f>'Moving Avg'!F1177</f>
        <v>2.0240200000000002</v>
      </c>
      <c r="H1177" s="2">
        <f>'Moving Avg'!G1177</f>
        <v>1.7191539999999998</v>
      </c>
      <c r="I1177" s="2">
        <f>'Moving Avg'!H1177</f>
        <v>1.4949520000000009</v>
      </c>
      <c r="J1177" s="5" t="str">
        <f>OBV!F1177</f>
        <v>BULLISH</v>
      </c>
      <c r="K1177" s="5" t="str">
        <f>OBV!G1177</f>
        <v>WEAK</v>
      </c>
      <c r="L1177" s="5" t="str">
        <f>OBV!H1177</f>
        <v>BULLISH DIVERGENCE</v>
      </c>
      <c r="M1177" s="7">
        <f t="shared" si="180"/>
        <v>25</v>
      </c>
      <c r="N1177" s="7">
        <f t="shared" si="181"/>
        <v>0</v>
      </c>
      <c r="O1177" s="7">
        <f t="shared" si="182"/>
        <v>50</v>
      </c>
      <c r="P1177" s="7">
        <f t="shared" si="183"/>
        <v>50</v>
      </c>
      <c r="Q1177" s="8">
        <f t="shared" si="184"/>
        <v>23.75</v>
      </c>
      <c r="R1177" s="8">
        <f t="shared" si="185"/>
        <v>35</v>
      </c>
      <c r="S1177" s="8">
        <f t="shared" si="186"/>
        <v>38.75</v>
      </c>
      <c r="T1177" s="8">
        <f t="shared" si="187"/>
        <v>31.25</v>
      </c>
      <c r="U1177" s="7">
        <f t="shared" si="188"/>
        <v>32.5</v>
      </c>
      <c r="V1177" s="7">
        <f t="shared" si="189"/>
        <v>32.1875</v>
      </c>
    </row>
    <row r="1178" spans="1:22" ht="13.5" x14ac:dyDescent="0.25">
      <c r="A1178" s="3">
        <f>RSI!A1178</f>
        <v>44026</v>
      </c>
      <c r="B1178" s="2">
        <f>RSI!B1178</f>
        <v>2.1070000000000002</v>
      </c>
      <c r="C1178" s="2">
        <f>RSI!I1178</f>
        <v>65.261329179589282</v>
      </c>
      <c r="D1178" s="2">
        <f>MACD!E1178</f>
        <v>-2.6964486868380488E-2</v>
      </c>
      <c r="E1178" s="2">
        <f>MACD!F1178</f>
        <v>-5.0885771073342884E-2</v>
      </c>
      <c r="F1178" s="2">
        <f>'Moving Avg'!D1178</f>
        <v>2.0622999999999996</v>
      </c>
      <c r="G1178" s="2">
        <f>'Moving Avg'!F1178</f>
        <v>2.0301650000000002</v>
      </c>
      <c r="H1178" s="2">
        <f>'Moving Avg'!G1178</f>
        <v>1.7295479999999999</v>
      </c>
      <c r="I1178" s="2">
        <f>'Moving Avg'!H1178</f>
        <v>1.4976905000000011</v>
      </c>
      <c r="J1178" s="5" t="str">
        <f>OBV!F1178</f>
        <v>BULLISH</v>
      </c>
      <c r="K1178" s="5" t="str">
        <f>OBV!G1178</f>
        <v>WEAK</v>
      </c>
      <c r="L1178" s="5" t="str">
        <f>OBV!H1178</f>
        <v>CONFIRMED BULLISH</v>
      </c>
      <c r="M1178" s="7">
        <f t="shared" si="180"/>
        <v>25</v>
      </c>
      <c r="N1178" s="7">
        <f t="shared" si="181"/>
        <v>0</v>
      </c>
      <c r="O1178" s="7">
        <f t="shared" si="182"/>
        <v>50</v>
      </c>
      <c r="P1178" s="7">
        <f t="shared" si="183"/>
        <v>67</v>
      </c>
      <c r="Q1178" s="8">
        <f t="shared" si="184"/>
        <v>26.299999999999997</v>
      </c>
      <c r="R1178" s="8">
        <f t="shared" si="185"/>
        <v>39.25</v>
      </c>
      <c r="S1178" s="8">
        <f t="shared" si="186"/>
        <v>46.400000000000006</v>
      </c>
      <c r="T1178" s="8">
        <f t="shared" si="187"/>
        <v>35.5</v>
      </c>
      <c r="U1178" s="7">
        <f t="shared" si="188"/>
        <v>37.31666666666667</v>
      </c>
      <c r="V1178" s="7">
        <f t="shared" si="189"/>
        <v>36.862499999999997</v>
      </c>
    </row>
    <row r="1179" spans="1:22" ht="13.5" x14ac:dyDescent="0.25">
      <c r="A1179" s="3">
        <f>RSI!A1179</f>
        <v>44027</v>
      </c>
      <c r="B1179" s="2">
        <f>RSI!B1179</f>
        <v>2.0678999999999998</v>
      </c>
      <c r="C1179" s="2">
        <f>RSI!I1179</f>
        <v>60.976257663566457</v>
      </c>
      <c r="D1179" s="2">
        <f>MACD!E1179</f>
        <v>-6.9744010413421709E-3</v>
      </c>
      <c r="E1179" s="2">
        <f>MACD!F1179</f>
        <v>-4.210349706694274E-2</v>
      </c>
      <c r="F1179" s="2">
        <f>'Moving Avg'!D1179</f>
        <v>2.07348</v>
      </c>
      <c r="G1179" s="2">
        <f>'Moving Avg'!F1179</f>
        <v>2.0284900000000001</v>
      </c>
      <c r="H1179" s="2">
        <f>'Moving Avg'!G1179</f>
        <v>1.7384899999999996</v>
      </c>
      <c r="I1179" s="2">
        <f>'Moving Avg'!H1179</f>
        <v>1.5003450000000009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  <c r="M1179" s="7">
        <f t="shared" si="180"/>
        <v>25</v>
      </c>
      <c r="N1179" s="7">
        <f t="shared" si="181"/>
        <v>0</v>
      </c>
      <c r="O1179" s="7">
        <f t="shared" si="182"/>
        <v>50</v>
      </c>
      <c r="P1179" s="7">
        <f t="shared" si="183"/>
        <v>67</v>
      </c>
      <c r="Q1179" s="8">
        <f t="shared" si="184"/>
        <v>26.299999999999997</v>
      </c>
      <c r="R1179" s="8">
        <f t="shared" si="185"/>
        <v>39.25</v>
      </c>
      <c r="S1179" s="8">
        <f t="shared" si="186"/>
        <v>46.400000000000006</v>
      </c>
      <c r="T1179" s="8">
        <f t="shared" si="187"/>
        <v>35.5</v>
      </c>
      <c r="U1179" s="7">
        <f t="shared" si="188"/>
        <v>37.31666666666667</v>
      </c>
      <c r="V1179" s="7">
        <f t="shared" si="189"/>
        <v>36.862499999999997</v>
      </c>
    </row>
    <row r="1180" spans="1:22" ht="13.5" x14ac:dyDescent="0.25">
      <c r="A1180" s="3">
        <f>RSI!A1180</f>
        <v>44028</v>
      </c>
      <c r="B1180" s="2">
        <f>RSI!B1180</f>
        <v>2.012</v>
      </c>
      <c r="C1180" s="2">
        <f>RSI!I1180</f>
        <v>55.377926512264523</v>
      </c>
      <c r="D1180" s="2">
        <f>MACD!E1180</f>
        <v>1.5937767638432465E-2</v>
      </c>
      <c r="E1180" s="2">
        <f>MACD!F1180</f>
        <v>-3.0495244125867696E-2</v>
      </c>
      <c r="F1180" s="2">
        <f>'Moving Avg'!D1180</f>
        <v>2.0623</v>
      </c>
      <c r="G1180" s="2">
        <f>'Moving Avg'!F1180</f>
        <v>2.0254150000000002</v>
      </c>
      <c r="H1180" s="2">
        <f>'Moving Avg'!G1180</f>
        <v>1.7472079999999997</v>
      </c>
      <c r="I1180" s="2">
        <f>'Moving Avg'!H1180</f>
        <v>1.5027200000000007</v>
      </c>
      <c r="J1180" s="5" t="str">
        <f>OBV!F1180</f>
        <v>BULLISH</v>
      </c>
      <c r="K1180" s="5" t="str">
        <f>OBV!G1180</f>
        <v>WEAK</v>
      </c>
      <c r="L1180" s="5" t="str">
        <f>OBV!H1180</f>
        <v>BULLISH DIVERGENCE</v>
      </c>
      <c r="M1180" s="7">
        <f t="shared" si="180"/>
        <v>25</v>
      </c>
      <c r="N1180" s="7">
        <f t="shared" si="181"/>
        <v>0</v>
      </c>
      <c r="O1180" s="7">
        <f t="shared" si="182"/>
        <v>50</v>
      </c>
      <c r="P1180" s="7">
        <f t="shared" si="183"/>
        <v>50</v>
      </c>
      <c r="Q1180" s="8">
        <f t="shared" si="184"/>
        <v>23.75</v>
      </c>
      <c r="R1180" s="8">
        <f t="shared" si="185"/>
        <v>35</v>
      </c>
      <c r="S1180" s="8">
        <f t="shared" si="186"/>
        <v>38.75</v>
      </c>
      <c r="T1180" s="8">
        <f t="shared" si="187"/>
        <v>31.25</v>
      </c>
      <c r="U1180" s="7">
        <f t="shared" si="188"/>
        <v>32.5</v>
      </c>
      <c r="V1180" s="7">
        <f t="shared" si="189"/>
        <v>32.1875</v>
      </c>
    </row>
    <row r="1181" spans="1:22" ht="13.5" x14ac:dyDescent="0.25">
      <c r="A1181" s="3">
        <f>RSI!A1181</f>
        <v>44029</v>
      </c>
      <c r="B1181" s="2">
        <f>RSI!B1181</f>
        <v>1.9560999999999999</v>
      </c>
      <c r="C1181" s="2">
        <f>RSI!I1181</f>
        <v>50.395151727442695</v>
      </c>
      <c r="D1181" s="2">
        <f>MACD!E1181</f>
        <v>3.8260546317590016E-2</v>
      </c>
      <c r="E1181" s="2">
        <f>MACD!F1181</f>
        <v>-1.6744086037176156E-2</v>
      </c>
      <c r="F1181" s="2">
        <f>'Moving Avg'!D1181</f>
        <v>2.0399400000000001</v>
      </c>
      <c r="G1181" s="2">
        <f>'Moving Avg'!F1181</f>
        <v>2.0240150000000003</v>
      </c>
      <c r="H1181" s="2">
        <f>'Moving Avg'!G1181</f>
        <v>1.7548079999999997</v>
      </c>
      <c r="I1181" s="2">
        <f>'Moving Avg'!H1181</f>
        <v>1.504955500000001</v>
      </c>
      <c r="J1181" s="5" t="str">
        <f>OBV!F1181</f>
        <v>BULLISH</v>
      </c>
      <c r="K1181" s="5" t="str">
        <f>OBV!G1181</f>
        <v>WEAK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50</v>
      </c>
      <c r="Q1181" s="8">
        <f t="shared" si="184"/>
        <v>23.75</v>
      </c>
      <c r="R1181" s="8">
        <f t="shared" si="185"/>
        <v>35</v>
      </c>
      <c r="S1181" s="8">
        <f t="shared" si="186"/>
        <v>38.75</v>
      </c>
      <c r="T1181" s="8">
        <f t="shared" si="187"/>
        <v>31.25</v>
      </c>
      <c r="U1181" s="7">
        <f t="shared" si="188"/>
        <v>32.5</v>
      </c>
      <c r="V1181" s="7">
        <f t="shared" si="189"/>
        <v>32.1875</v>
      </c>
    </row>
    <row r="1182" spans="1:22" ht="13.5" x14ac:dyDescent="0.25">
      <c r="A1182" s="3">
        <f>RSI!A1182</f>
        <v>44032</v>
      </c>
      <c r="B1182" s="2">
        <f>RSI!B1182</f>
        <v>1.9001999999999999</v>
      </c>
      <c r="C1182" s="2">
        <f>RSI!I1182</f>
        <v>45.943293030870834</v>
      </c>
      <c r="D1182" s="2">
        <f>MACD!E1182</f>
        <v>6.1301919398780713E-2</v>
      </c>
      <c r="E1182" s="2">
        <f>MACD!F1182</f>
        <v>-1.1348849499847827E-3</v>
      </c>
      <c r="F1182" s="2">
        <f>'Moving Avg'!D1182</f>
        <v>2.0086399999999998</v>
      </c>
      <c r="G1182" s="2">
        <f>'Moving Avg'!F1182</f>
        <v>2.02569</v>
      </c>
      <c r="H1182" s="2">
        <f>'Moving Avg'!G1182</f>
        <v>1.7612899999999996</v>
      </c>
      <c r="I1182" s="2">
        <f>'Moving Avg'!H1182</f>
        <v>1.5069115000000008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66.5</v>
      </c>
      <c r="Q1182" s="8">
        <f t="shared" si="184"/>
        <v>26.225000000000001</v>
      </c>
      <c r="R1182" s="8">
        <f t="shared" si="185"/>
        <v>39.125</v>
      </c>
      <c r="S1182" s="8">
        <f t="shared" si="186"/>
        <v>46.174999999999997</v>
      </c>
      <c r="T1182" s="8">
        <f t="shared" si="187"/>
        <v>35.375</v>
      </c>
      <c r="U1182" s="7">
        <f t="shared" si="188"/>
        <v>37.174999999999997</v>
      </c>
      <c r="V1182" s="7">
        <f t="shared" si="189"/>
        <v>36.724999999999994</v>
      </c>
    </row>
    <row r="1183" spans="1:22" ht="13.5" x14ac:dyDescent="0.25">
      <c r="A1183" s="3">
        <f>RSI!A1183</f>
        <v>44033</v>
      </c>
      <c r="B1183" s="2">
        <f>RSI!B1183</f>
        <v>1.8443000000000001</v>
      </c>
      <c r="C1183" s="2">
        <f>RSI!I1183</f>
        <v>41.952198432383923</v>
      </c>
      <c r="D1183" s="2">
        <f>MACD!E1183</f>
        <v>7.7542289540468268E-2</v>
      </c>
      <c r="E1183" s="2">
        <f>MACD!F1183</f>
        <v>1.4600549948105827E-2</v>
      </c>
      <c r="F1183" s="2">
        <f>'Moving Avg'!D1183</f>
        <v>1.9560999999999999</v>
      </c>
      <c r="G1183" s="2">
        <f>'Moving Avg'!F1183</f>
        <v>2.0228950000000001</v>
      </c>
      <c r="H1183" s="2">
        <f>'Moving Avg'!G1183</f>
        <v>1.7666539999999995</v>
      </c>
      <c r="I1183" s="2">
        <f>'Moving Avg'!H1183</f>
        <v>1.5087275000000004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16.5</v>
      </c>
      <c r="Q1183" s="8">
        <f t="shared" si="184"/>
        <v>18.725000000000001</v>
      </c>
      <c r="R1183" s="8">
        <f t="shared" si="185"/>
        <v>26.625</v>
      </c>
      <c r="S1183" s="8">
        <f t="shared" si="186"/>
        <v>23.675000000000001</v>
      </c>
      <c r="T1183" s="8">
        <f t="shared" si="187"/>
        <v>22.875</v>
      </c>
      <c r="U1183" s="7">
        <f t="shared" si="188"/>
        <v>23.008333333333336</v>
      </c>
      <c r="V1183" s="7">
        <f t="shared" si="189"/>
        <v>22.975000000000001</v>
      </c>
    </row>
    <row r="1184" spans="1:22" ht="13.5" x14ac:dyDescent="0.25">
      <c r="A1184" s="3">
        <f>RSI!A1184</f>
        <v>44034</v>
      </c>
      <c r="B1184" s="2">
        <f>RSI!B1184</f>
        <v>1.8667</v>
      </c>
      <c r="C1184" s="2">
        <f>RSI!I1184</f>
        <v>44.04965773396156</v>
      </c>
      <c r="D1184" s="2">
        <f>MACD!E1184</f>
        <v>8.1671442334776634E-2</v>
      </c>
      <c r="E1184" s="2">
        <f>MACD!F1184</f>
        <v>2.8014728425439991E-2</v>
      </c>
      <c r="F1184" s="2">
        <f>'Moving Avg'!D1184</f>
        <v>1.9158599999999999</v>
      </c>
      <c r="G1184" s="2">
        <f>'Moving Avg'!F1184</f>
        <v>2.0187049999999997</v>
      </c>
      <c r="H1184" s="2">
        <f>'Moving Avg'!G1184</f>
        <v>1.7733599999999994</v>
      </c>
      <c r="I1184" s="2">
        <f>'Moving Avg'!H1184</f>
        <v>1.5102645000000003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16.5</v>
      </c>
      <c r="Q1184" s="8">
        <f t="shared" si="184"/>
        <v>18.725000000000001</v>
      </c>
      <c r="R1184" s="8">
        <f t="shared" si="185"/>
        <v>26.625</v>
      </c>
      <c r="S1184" s="8">
        <f t="shared" si="186"/>
        <v>23.675000000000001</v>
      </c>
      <c r="T1184" s="8">
        <f t="shared" si="187"/>
        <v>22.875</v>
      </c>
      <c r="U1184" s="7">
        <f t="shared" si="188"/>
        <v>23.008333333333336</v>
      </c>
      <c r="V1184" s="7">
        <f t="shared" si="189"/>
        <v>22.975000000000001</v>
      </c>
    </row>
    <row r="1185" spans="1:22" ht="13.5" x14ac:dyDescent="0.25">
      <c r="A1185" s="3">
        <f>RSI!A1185</f>
        <v>44035</v>
      </c>
      <c r="B1185" s="2">
        <f>RSI!B1185</f>
        <v>1.9226000000000001</v>
      </c>
      <c r="C1185" s="2">
        <f>RSI!I1185</f>
        <v>49.001986818264534</v>
      </c>
      <c r="D1185" s="2">
        <f>MACD!E1185</f>
        <v>9.0090904582912357E-2</v>
      </c>
      <c r="E1185" s="2">
        <f>MACD!F1185</f>
        <v>4.0429963656934464E-2</v>
      </c>
      <c r="F1185" s="2">
        <f>'Moving Avg'!D1185</f>
        <v>1.8979799999999998</v>
      </c>
      <c r="G1185" s="2">
        <f>'Moving Avg'!F1185</f>
        <v>2.0175900000000002</v>
      </c>
      <c r="H1185" s="2">
        <f>'Moving Avg'!G1185</f>
        <v>1.7820779999999996</v>
      </c>
      <c r="I1185" s="2">
        <f>'Moving Avg'!H1185</f>
        <v>1.5120530000000005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66.5</v>
      </c>
      <c r="Q1185" s="8">
        <f t="shared" si="184"/>
        <v>26.225000000000001</v>
      </c>
      <c r="R1185" s="8">
        <f t="shared" si="185"/>
        <v>39.125</v>
      </c>
      <c r="S1185" s="8">
        <f t="shared" si="186"/>
        <v>46.174999999999997</v>
      </c>
      <c r="T1185" s="8">
        <f t="shared" si="187"/>
        <v>35.375</v>
      </c>
      <c r="U1185" s="7">
        <f t="shared" si="188"/>
        <v>37.174999999999997</v>
      </c>
      <c r="V1185" s="7">
        <f t="shared" si="189"/>
        <v>36.724999999999994</v>
      </c>
    </row>
    <row r="1186" spans="1:22" ht="13.5" x14ac:dyDescent="0.25">
      <c r="A1186" s="3">
        <f>RSI!A1186</f>
        <v>44036</v>
      </c>
      <c r="B1186" s="2">
        <f>RSI!B1186</f>
        <v>2.012</v>
      </c>
      <c r="C1186" s="2">
        <f>RSI!I1186</f>
        <v>55.748038561641216</v>
      </c>
      <c r="D1186" s="2">
        <f>MACD!E1186</f>
        <v>9.0694290622529872E-2</v>
      </c>
      <c r="E1186" s="2">
        <f>MACD!F1186</f>
        <v>5.0482829050053551E-2</v>
      </c>
      <c r="F1186" s="2">
        <f>'Moving Avg'!D1186</f>
        <v>1.90916</v>
      </c>
      <c r="G1186" s="2">
        <f>'Moving Avg'!F1186</f>
        <v>2.0237349999999998</v>
      </c>
      <c r="H1186" s="2">
        <f>'Moving Avg'!G1186</f>
        <v>1.7933679999999999</v>
      </c>
      <c r="I1186" s="2">
        <f>'Moving Avg'!H1186</f>
        <v>1.5142885000000006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83.5</v>
      </c>
      <c r="Q1186" s="8">
        <f t="shared" si="184"/>
        <v>28.774999999999999</v>
      </c>
      <c r="R1186" s="8">
        <f t="shared" si="185"/>
        <v>43.375</v>
      </c>
      <c r="S1186" s="8">
        <f t="shared" si="186"/>
        <v>53.825000000000003</v>
      </c>
      <c r="T1186" s="8">
        <f t="shared" si="187"/>
        <v>39.625</v>
      </c>
      <c r="U1186" s="7">
        <f t="shared" si="188"/>
        <v>41.991666666666667</v>
      </c>
      <c r="V1186" s="7">
        <f t="shared" si="189"/>
        <v>41.400000000000006</v>
      </c>
    </row>
    <row r="1187" spans="1:22" ht="13.5" x14ac:dyDescent="0.25">
      <c r="A1187" s="3">
        <f>RSI!A1187</f>
        <v>44039</v>
      </c>
      <c r="B1187" s="2">
        <f>RSI!B1187</f>
        <v>2.012</v>
      </c>
      <c r="C1187" s="2">
        <f>RSI!I1187</f>
        <v>55.748038561641224</v>
      </c>
      <c r="D1187" s="2">
        <f>MACD!E1187</f>
        <v>8.9047435917130047E-2</v>
      </c>
      <c r="E1187" s="2">
        <f>MACD!F1187</f>
        <v>5.8195750423468855E-2</v>
      </c>
      <c r="F1187" s="2">
        <f>'Moving Avg'!D1187</f>
        <v>1.9315200000000001</v>
      </c>
      <c r="G1187" s="2">
        <f>'Moving Avg'!F1187</f>
        <v>2.024575</v>
      </c>
      <c r="H1187" s="2">
        <f>'Moving Avg'!G1187</f>
        <v>1.8054399999999999</v>
      </c>
      <c r="I1187" s="2">
        <f>'Moving Avg'!H1187</f>
        <v>1.5165240000000009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83.5</v>
      </c>
      <c r="Q1187" s="8">
        <f t="shared" si="184"/>
        <v>28.774999999999999</v>
      </c>
      <c r="R1187" s="8">
        <f t="shared" si="185"/>
        <v>43.375</v>
      </c>
      <c r="S1187" s="8">
        <f t="shared" si="186"/>
        <v>53.825000000000003</v>
      </c>
      <c r="T1187" s="8">
        <f t="shared" si="187"/>
        <v>39.625</v>
      </c>
      <c r="U1187" s="7">
        <f t="shared" si="188"/>
        <v>41.991666666666667</v>
      </c>
      <c r="V1187" s="7">
        <f t="shared" si="189"/>
        <v>41.400000000000006</v>
      </c>
    </row>
    <row r="1188" spans="1:22" ht="13.5" x14ac:dyDescent="0.25">
      <c r="A1188" s="3">
        <f>RSI!A1188</f>
        <v>44040</v>
      </c>
      <c r="B1188" s="2">
        <f>RSI!B1188</f>
        <v>2.0678999999999998</v>
      </c>
      <c r="C1188" s="2">
        <f>RSI!I1188</f>
        <v>59.621426851357192</v>
      </c>
      <c r="D1188" s="2">
        <f>MACD!E1188</f>
        <v>9.0849502049171527E-2</v>
      </c>
      <c r="E1188" s="2">
        <f>MACD!F1188</f>
        <v>6.4726500748609389E-2</v>
      </c>
      <c r="F1188" s="2">
        <f>'Moving Avg'!D1188</f>
        <v>1.97624</v>
      </c>
      <c r="G1188" s="2">
        <f>'Moving Avg'!F1188</f>
        <v>2.0254149999999997</v>
      </c>
      <c r="H1188" s="2">
        <f>'Moving Avg'!G1188</f>
        <v>1.8188539999999997</v>
      </c>
      <c r="I1188" s="2">
        <f>'Moving Avg'!H1188</f>
        <v>1.5190390000000007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83.5</v>
      </c>
      <c r="Q1188" s="8">
        <f t="shared" si="184"/>
        <v>28.774999999999999</v>
      </c>
      <c r="R1188" s="8">
        <f t="shared" si="185"/>
        <v>43.375</v>
      </c>
      <c r="S1188" s="8">
        <f t="shared" si="186"/>
        <v>53.825000000000003</v>
      </c>
      <c r="T1188" s="8">
        <f t="shared" si="187"/>
        <v>39.625</v>
      </c>
      <c r="U1188" s="7">
        <f t="shared" si="188"/>
        <v>41.991666666666667</v>
      </c>
      <c r="V1188" s="7">
        <f t="shared" si="189"/>
        <v>41.400000000000006</v>
      </c>
    </row>
    <row r="1189" spans="1:22" ht="13.5" x14ac:dyDescent="0.25">
      <c r="A1189" s="3">
        <f>RSI!A1189</f>
        <v>44041</v>
      </c>
      <c r="B1189" s="2">
        <f>RSI!B1189</f>
        <v>2.0678999999999998</v>
      </c>
      <c r="C1189" s="2">
        <f>RSI!I1189</f>
        <v>59.621426851357192</v>
      </c>
      <c r="D1189" s="2">
        <f>MACD!E1189</f>
        <v>8.5656254693372791E-2</v>
      </c>
      <c r="E1189" s="2">
        <f>MACD!F1189</f>
        <v>6.8912451537562078E-2</v>
      </c>
      <c r="F1189" s="2">
        <f>'Moving Avg'!D1189</f>
        <v>2.0164800000000001</v>
      </c>
      <c r="G1189" s="2">
        <f>'Moving Avg'!F1189</f>
        <v>2.02346</v>
      </c>
      <c r="H1189" s="2">
        <f>'Moving Avg'!G1189</f>
        <v>1.832268</v>
      </c>
      <c r="I1189" s="2">
        <f>'Moving Avg'!H1189</f>
        <v>1.521554000000001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83.5</v>
      </c>
      <c r="Q1189" s="8">
        <f t="shared" si="184"/>
        <v>28.774999999999999</v>
      </c>
      <c r="R1189" s="8">
        <f t="shared" si="185"/>
        <v>43.375</v>
      </c>
      <c r="S1189" s="8">
        <f t="shared" si="186"/>
        <v>53.825000000000003</v>
      </c>
      <c r="T1189" s="8">
        <f t="shared" si="187"/>
        <v>39.625</v>
      </c>
      <c r="U1189" s="7">
        <f t="shared" si="188"/>
        <v>41.991666666666667</v>
      </c>
      <c r="V1189" s="7">
        <f t="shared" si="189"/>
        <v>41.400000000000006</v>
      </c>
    </row>
    <row r="1190" spans="1:22" ht="13.5" x14ac:dyDescent="0.25">
      <c r="A1190" s="3">
        <f>RSI!A1190</f>
        <v>44042</v>
      </c>
      <c r="B1190" s="2">
        <f>RSI!B1190</f>
        <v>2.0678999999999998</v>
      </c>
      <c r="C1190" s="2">
        <f>RSI!I1190</f>
        <v>59.621426851357192</v>
      </c>
      <c r="D1190" s="2">
        <f>MACD!E1190</f>
        <v>7.2011331497879638E-2</v>
      </c>
      <c r="E1190" s="2">
        <f>MACD!F1190</f>
        <v>6.9532227529625595E-2</v>
      </c>
      <c r="F1190" s="2">
        <f>'Moving Avg'!D1190</f>
        <v>2.0455399999999999</v>
      </c>
      <c r="G1190" s="2">
        <f>'Moving Avg'!F1190</f>
        <v>2.0206650000000002</v>
      </c>
      <c r="H1190" s="2">
        <f>'Moving Avg'!G1190</f>
        <v>1.8448979999999997</v>
      </c>
      <c r="I1190" s="2">
        <f>'Moving Avg'!H1190</f>
        <v>1.524069000000001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83.5</v>
      </c>
      <c r="Q1190" s="8">
        <f t="shared" si="184"/>
        <v>28.774999999999999</v>
      </c>
      <c r="R1190" s="8">
        <f t="shared" si="185"/>
        <v>43.375</v>
      </c>
      <c r="S1190" s="8">
        <f t="shared" si="186"/>
        <v>53.825000000000003</v>
      </c>
      <c r="T1190" s="8">
        <f t="shared" si="187"/>
        <v>39.625</v>
      </c>
      <c r="U1190" s="7">
        <f t="shared" si="188"/>
        <v>41.991666666666667</v>
      </c>
      <c r="V1190" s="7">
        <f t="shared" si="189"/>
        <v>41.400000000000006</v>
      </c>
    </row>
    <row r="1191" spans="1:22" ht="13.5" x14ac:dyDescent="0.25">
      <c r="A1191" s="3">
        <f>RSI!A1191</f>
        <v>44046</v>
      </c>
      <c r="B1191" s="2">
        <f>RSI!B1191</f>
        <v>2.0623</v>
      </c>
      <c r="C1191" s="2">
        <f>RSI!I1191</f>
        <v>58.975533730389415</v>
      </c>
      <c r="D1191" s="2">
        <f>MACD!E1191</f>
        <v>5.1678000430209536E-2</v>
      </c>
      <c r="E1191" s="2">
        <f>MACD!F1191</f>
        <v>6.5961382109742381E-2</v>
      </c>
      <c r="F1191" s="2">
        <f>'Moving Avg'!D1191</f>
        <v>2.0556000000000001</v>
      </c>
      <c r="G1191" s="2">
        <f>'Moving Avg'!F1191</f>
        <v>2.0178700000000003</v>
      </c>
      <c r="H1191" s="2">
        <f>'Moving Avg'!G1191</f>
        <v>1.8566339999999997</v>
      </c>
      <c r="I1191" s="2">
        <f>'Moving Avg'!H1191</f>
        <v>1.5268355000000009</v>
      </c>
      <c r="J1191" s="5" t="str">
        <f>OBV!F1191</f>
        <v>BEARISH</v>
      </c>
      <c r="K1191" s="5" t="str">
        <f>OBV!G1191</f>
        <v>NEUTRAL</v>
      </c>
      <c r="L1191" s="5" t="str">
        <f>OBV!H1191</f>
        <v>BEARISH DIVERGENCE</v>
      </c>
      <c r="M1191" s="7">
        <f t="shared" si="180"/>
        <v>25</v>
      </c>
      <c r="N1191" s="7">
        <f t="shared" si="181"/>
        <v>45</v>
      </c>
      <c r="O1191" s="7">
        <f t="shared" si="182"/>
        <v>50</v>
      </c>
      <c r="P1191" s="7">
        <f t="shared" si="183"/>
        <v>16.5</v>
      </c>
      <c r="Q1191" s="8">
        <f t="shared" si="184"/>
        <v>34.475000000000001</v>
      </c>
      <c r="R1191" s="8">
        <f t="shared" si="185"/>
        <v>35.625</v>
      </c>
      <c r="S1191" s="8">
        <f t="shared" si="186"/>
        <v>30.425000000000001</v>
      </c>
      <c r="T1191" s="8">
        <f t="shared" si="187"/>
        <v>34.125</v>
      </c>
      <c r="U1191" s="7">
        <f t="shared" si="188"/>
        <v>33.508333333333333</v>
      </c>
      <c r="V1191" s="7">
        <f t="shared" si="189"/>
        <v>33.662499999999994</v>
      </c>
    </row>
    <row r="1192" spans="1:22" ht="13.5" x14ac:dyDescent="0.25">
      <c r="A1192" s="3">
        <f>RSI!A1192</f>
        <v>44047</v>
      </c>
      <c r="B1192" s="2">
        <f>RSI!B1192</f>
        <v>2.0007999999999999</v>
      </c>
      <c r="C1192" s="2">
        <f>RSI!I1192</f>
        <v>52.277533543052975</v>
      </c>
      <c r="D1192" s="2">
        <f>MACD!E1192</f>
        <v>2.9903704004767828E-2</v>
      </c>
      <c r="E1192" s="2">
        <f>MACD!F1192</f>
        <v>5.8749846488747474E-2</v>
      </c>
      <c r="F1192" s="2">
        <f>'Moving Avg'!D1192</f>
        <v>2.0533600000000001</v>
      </c>
      <c r="G1192" s="2">
        <f>'Moving Avg'!F1192</f>
        <v>2.012</v>
      </c>
      <c r="H1192" s="2">
        <f>'Moving Avg'!G1192</f>
        <v>1.8679219999999994</v>
      </c>
      <c r="I1192" s="2">
        <f>'Moving Avg'!H1192</f>
        <v>1.5292945000000009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100</v>
      </c>
      <c r="O1192" s="7">
        <f t="shared" si="182"/>
        <v>50</v>
      </c>
      <c r="P1192" s="7">
        <f t="shared" si="183"/>
        <v>16.5</v>
      </c>
      <c r="Q1192" s="8">
        <f t="shared" si="184"/>
        <v>53.725000000000001</v>
      </c>
      <c r="R1192" s="8">
        <f t="shared" si="185"/>
        <v>46.625</v>
      </c>
      <c r="S1192" s="8">
        <f t="shared" si="186"/>
        <v>38.674999999999997</v>
      </c>
      <c r="T1192" s="8">
        <f t="shared" si="187"/>
        <v>47.875</v>
      </c>
      <c r="U1192" s="7">
        <f t="shared" si="188"/>
        <v>46.341666666666661</v>
      </c>
      <c r="V1192" s="7">
        <f t="shared" si="189"/>
        <v>46.724999999999994</v>
      </c>
    </row>
    <row r="1193" spans="1:22" ht="13.5" x14ac:dyDescent="0.25">
      <c r="A1193" s="3">
        <f>RSI!A1193</f>
        <v>44048</v>
      </c>
      <c r="B1193" s="2">
        <f>RSI!B1193</f>
        <v>2.0007999999999999</v>
      </c>
      <c r="C1193" s="2">
        <f>RSI!I1193</f>
        <v>52.277533543052975</v>
      </c>
      <c r="D1193" s="2">
        <f>MACD!E1193</f>
        <v>2.7568483551507761E-3</v>
      </c>
      <c r="E1193" s="2">
        <f>MACD!F1193</f>
        <v>4.7551246862028142E-2</v>
      </c>
      <c r="F1193" s="2">
        <f>'Moving Avg'!D1193</f>
        <v>2.0399400000000001</v>
      </c>
      <c r="G1193" s="2">
        <f>'Moving Avg'!F1193</f>
        <v>2.0086450000000005</v>
      </c>
      <c r="H1193" s="2">
        <f>'Moving Avg'!G1193</f>
        <v>1.8785399999999997</v>
      </c>
      <c r="I1193" s="2">
        <f>'Moving Avg'!H1193</f>
        <v>1.5319770000000008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  <c r="M1193" s="7">
        <f t="shared" si="180"/>
        <v>25</v>
      </c>
      <c r="N1193" s="7">
        <f t="shared" si="181"/>
        <v>100</v>
      </c>
      <c r="O1193" s="7">
        <f t="shared" si="182"/>
        <v>50</v>
      </c>
      <c r="P1193" s="7">
        <f t="shared" si="183"/>
        <v>16.5</v>
      </c>
      <c r="Q1193" s="8">
        <f t="shared" si="184"/>
        <v>53.725000000000001</v>
      </c>
      <c r="R1193" s="8">
        <f t="shared" si="185"/>
        <v>46.625</v>
      </c>
      <c r="S1193" s="8">
        <f t="shared" si="186"/>
        <v>38.674999999999997</v>
      </c>
      <c r="T1193" s="8">
        <f t="shared" si="187"/>
        <v>47.875</v>
      </c>
      <c r="U1193" s="7">
        <f t="shared" si="188"/>
        <v>46.341666666666661</v>
      </c>
      <c r="V1193" s="7">
        <f t="shared" si="189"/>
        <v>46.724999999999994</v>
      </c>
    </row>
    <row r="1194" spans="1:22" ht="13.5" x14ac:dyDescent="0.25">
      <c r="A1194" s="3">
        <f>RSI!A1194</f>
        <v>44049</v>
      </c>
      <c r="B1194" s="2">
        <f>RSI!B1194</f>
        <v>1.9449000000000001</v>
      </c>
      <c r="C1194" s="2">
        <f>RSI!I1194</f>
        <v>46.68789611684911</v>
      </c>
      <c r="D1194" s="2">
        <f>MACD!E1194</f>
        <v>-1.2740053915690552E-2</v>
      </c>
      <c r="E1194" s="2">
        <f>MACD!F1194</f>
        <v>3.5492986706484403E-2</v>
      </c>
      <c r="F1194" s="2">
        <f>'Moving Avg'!D1194</f>
        <v>2.0153400000000001</v>
      </c>
      <c r="G1194" s="2">
        <f>'Moving Avg'!F1194</f>
        <v>2.00529</v>
      </c>
      <c r="H1194" s="2">
        <f>'Moving Avg'!G1194</f>
        <v>1.8888219999999996</v>
      </c>
      <c r="I1194" s="2">
        <f>'Moving Avg'!H1194</f>
        <v>1.534184500000001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100</v>
      </c>
      <c r="O1194" s="7">
        <f t="shared" si="182"/>
        <v>50</v>
      </c>
      <c r="P1194" s="7">
        <f t="shared" si="183"/>
        <v>16.5</v>
      </c>
      <c r="Q1194" s="8">
        <f t="shared" si="184"/>
        <v>53.725000000000001</v>
      </c>
      <c r="R1194" s="8">
        <f t="shared" si="185"/>
        <v>46.625</v>
      </c>
      <c r="S1194" s="8">
        <f t="shared" si="186"/>
        <v>38.674999999999997</v>
      </c>
      <c r="T1194" s="8">
        <f t="shared" si="187"/>
        <v>47.875</v>
      </c>
      <c r="U1194" s="7">
        <f t="shared" si="188"/>
        <v>46.341666666666661</v>
      </c>
      <c r="V1194" s="7">
        <f t="shared" si="189"/>
        <v>46.724999999999994</v>
      </c>
    </row>
    <row r="1195" spans="1:22" ht="13.5" x14ac:dyDescent="0.25">
      <c r="A1195" s="3">
        <f>RSI!A1195</f>
        <v>44050</v>
      </c>
      <c r="B1195" s="2">
        <f>RSI!B1195</f>
        <v>1.9729000000000001</v>
      </c>
      <c r="C1195" s="2">
        <f>RSI!I1195</f>
        <v>49.595079259954176</v>
      </c>
      <c r="D1195" s="2">
        <f>MACD!E1195</f>
        <v>-1.9101557929418478E-2</v>
      </c>
      <c r="E1195" s="2">
        <f>MACD!F1195</f>
        <v>2.457407777930383E-2</v>
      </c>
      <c r="F1195" s="2">
        <f>'Moving Avg'!D1195</f>
        <v>1.99634</v>
      </c>
      <c r="G1195" s="2">
        <f>'Moving Avg'!F1195</f>
        <v>2.00054</v>
      </c>
      <c r="H1195" s="2">
        <f>'Moving Avg'!G1195</f>
        <v>1.9003359999999996</v>
      </c>
      <c r="I1195" s="2">
        <f>'Moving Avg'!H1195</f>
        <v>1.5366435000000007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  <c r="M1195" s="7">
        <f t="shared" si="180"/>
        <v>25</v>
      </c>
      <c r="N1195" s="7">
        <f t="shared" si="181"/>
        <v>100</v>
      </c>
      <c r="O1195" s="7">
        <f t="shared" si="182"/>
        <v>50</v>
      </c>
      <c r="P1195" s="7">
        <f t="shared" si="183"/>
        <v>16.5</v>
      </c>
      <c r="Q1195" s="8">
        <f t="shared" si="184"/>
        <v>53.725000000000001</v>
      </c>
      <c r="R1195" s="8">
        <f t="shared" si="185"/>
        <v>46.625</v>
      </c>
      <c r="S1195" s="8">
        <f t="shared" si="186"/>
        <v>38.674999999999997</v>
      </c>
      <c r="T1195" s="8">
        <f t="shared" si="187"/>
        <v>47.875</v>
      </c>
      <c r="U1195" s="7">
        <f t="shared" si="188"/>
        <v>46.341666666666661</v>
      </c>
      <c r="V1195" s="7">
        <f t="shared" si="189"/>
        <v>46.724999999999994</v>
      </c>
    </row>
    <row r="1196" spans="1:22" ht="13.5" x14ac:dyDescent="0.25">
      <c r="A1196" s="3">
        <f>RSI!A1196</f>
        <v>44053</v>
      </c>
      <c r="B1196" s="2">
        <f>RSI!B1196</f>
        <v>1.9841</v>
      </c>
      <c r="C1196" s="2">
        <f>RSI!I1196</f>
        <v>50.751938150188359</v>
      </c>
      <c r="D1196" s="2">
        <f>MACD!E1196</f>
        <v>-1.1516963547816284E-2</v>
      </c>
      <c r="E1196" s="2">
        <f>MACD!F1196</f>
        <v>1.735586951387981E-2</v>
      </c>
      <c r="F1196" s="2">
        <f>'Moving Avg'!D1196</f>
        <v>1.9807000000000001</v>
      </c>
      <c r="G1196" s="2">
        <f>'Moving Avg'!F1196</f>
        <v>1.9963500000000001</v>
      </c>
      <c r="H1196" s="2">
        <f>'Moving Avg'!G1196</f>
        <v>1.9128559999999997</v>
      </c>
      <c r="I1196" s="2">
        <f>'Moving Avg'!H1196</f>
        <v>1.5392425000000005</v>
      </c>
      <c r="J1196" s="5" t="str">
        <f>OBV!F1196</f>
        <v>BULLISH</v>
      </c>
      <c r="K1196" s="5" t="str">
        <f>OBV!G1196</f>
        <v>NEUTRAL</v>
      </c>
      <c r="L1196" s="5" t="str">
        <f>OBV!H1196</f>
        <v>BULLISH DIVERGENCE</v>
      </c>
      <c r="M1196" s="7">
        <f t="shared" si="180"/>
        <v>25</v>
      </c>
      <c r="N1196" s="7">
        <f t="shared" si="181"/>
        <v>100</v>
      </c>
      <c r="O1196" s="7">
        <f t="shared" si="182"/>
        <v>50</v>
      </c>
      <c r="P1196" s="7">
        <f t="shared" si="183"/>
        <v>66.5</v>
      </c>
      <c r="Q1196" s="8">
        <f t="shared" si="184"/>
        <v>61.225000000000001</v>
      </c>
      <c r="R1196" s="8">
        <f t="shared" si="185"/>
        <v>59.125</v>
      </c>
      <c r="S1196" s="8">
        <f t="shared" si="186"/>
        <v>61.174999999999997</v>
      </c>
      <c r="T1196" s="8">
        <f t="shared" si="187"/>
        <v>60.375</v>
      </c>
      <c r="U1196" s="7">
        <f t="shared" si="188"/>
        <v>60.508333333333326</v>
      </c>
      <c r="V1196" s="7">
        <f t="shared" si="189"/>
        <v>60.474999999999994</v>
      </c>
    </row>
    <row r="1197" spans="1:22" ht="13.5" x14ac:dyDescent="0.25">
      <c r="A1197" s="3">
        <f>RSI!A1197</f>
        <v>44054</v>
      </c>
      <c r="B1197" s="2">
        <f>RSI!B1197</f>
        <v>2.0007999999999999</v>
      </c>
      <c r="C1197" s="2">
        <f>RSI!I1197</f>
        <v>52.502437317987109</v>
      </c>
      <c r="D1197" s="2">
        <f>MACD!E1197</f>
        <v>-6.3624583935941725E-3</v>
      </c>
      <c r="E1197" s="2">
        <f>MACD!F1197</f>
        <v>1.2612203932385014E-2</v>
      </c>
      <c r="F1197" s="2">
        <f>'Moving Avg'!D1197</f>
        <v>1.9806999999999999</v>
      </c>
      <c r="G1197" s="2">
        <f>'Moving Avg'!F1197</f>
        <v>1.993555</v>
      </c>
      <c r="H1197" s="2">
        <f>'Moving Avg'!G1197</f>
        <v>1.9258219999999997</v>
      </c>
      <c r="I1197" s="2">
        <f>'Moving Avg'!H1197</f>
        <v>1.5419810000000009</v>
      </c>
      <c r="J1197" s="5" t="str">
        <f>OBV!F1197</f>
        <v>BULLISH</v>
      </c>
      <c r="K1197" s="5" t="str">
        <f>OBV!G1197</f>
        <v>WEAK</v>
      </c>
      <c r="L1197" s="5" t="str">
        <f>OBV!H1197</f>
        <v>NEUTRAL</v>
      </c>
      <c r="M1197" s="7">
        <f t="shared" si="180"/>
        <v>25</v>
      </c>
      <c r="N1197" s="7">
        <f t="shared" si="181"/>
        <v>45</v>
      </c>
      <c r="O1197" s="7">
        <f t="shared" si="182"/>
        <v>50</v>
      </c>
      <c r="P1197" s="7">
        <f t="shared" si="183"/>
        <v>33</v>
      </c>
      <c r="Q1197" s="8">
        <f t="shared" si="184"/>
        <v>36.950000000000003</v>
      </c>
      <c r="R1197" s="8">
        <f t="shared" si="185"/>
        <v>39.75</v>
      </c>
      <c r="S1197" s="8">
        <f t="shared" si="186"/>
        <v>37.85</v>
      </c>
      <c r="T1197" s="8">
        <f t="shared" si="187"/>
        <v>38.25</v>
      </c>
      <c r="U1197" s="7">
        <f t="shared" si="188"/>
        <v>38.183333333333337</v>
      </c>
      <c r="V1197" s="7">
        <f t="shared" si="189"/>
        <v>38.200000000000003</v>
      </c>
    </row>
    <row r="1198" spans="1:22" ht="13.5" x14ac:dyDescent="0.25">
      <c r="A1198" s="3">
        <f>RSI!A1198</f>
        <v>44055</v>
      </c>
      <c r="B1198" s="2">
        <f>RSI!B1198</f>
        <v>2.0007999999999999</v>
      </c>
      <c r="C1198" s="2">
        <f>RSI!I1198</f>
        <v>52.502437317987109</v>
      </c>
      <c r="D1198" s="2">
        <f>MACD!E1198</f>
        <v>6.4761135465352115E-3</v>
      </c>
      <c r="E1198" s="2">
        <f>MACD!F1198</f>
        <v>1.1384985855215054E-2</v>
      </c>
      <c r="F1198" s="2">
        <f>'Moving Avg'!D1198</f>
        <v>1.9807000000000001</v>
      </c>
      <c r="G1198" s="2">
        <f>'Moving Avg'!F1198</f>
        <v>1.9882449999999998</v>
      </c>
      <c r="H1198" s="2">
        <f>'Moving Avg'!G1198</f>
        <v>1.9386759999999996</v>
      </c>
      <c r="I1198" s="2">
        <f>'Moving Avg'!H1198</f>
        <v>1.5447195000000011</v>
      </c>
      <c r="J1198" s="5" t="str">
        <f>OBV!F1198</f>
        <v>BULLISH</v>
      </c>
      <c r="K1198" s="5" t="str">
        <f>OBV!G1198</f>
        <v>WEAK</v>
      </c>
      <c r="L1198" s="5" t="str">
        <f>OBV!H1198</f>
        <v>NEUTRAL</v>
      </c>
      <c r="M1198" s="7">
        <f t="shared" si="180"/>
        <v>25</v>
      </c>
      <c r="N1198" s="7">
        <f t="shared" si="181"/>
        <v>45</v>
      </c>
      <c r="O1198" s="7">
        <f t="shared" si="182"/>
        <v>50</v>
      </c>
      <c r="P1198" s="7">
        <f t="shared" si="183"/>
        <v>33</v>
      </c>
      <c r="Q1198" s="8">
        <f t="shared" si="184"/>
        <v>36.950000000000003</v>
      </c>
      <c r="R1198" s="8">
        <f t="shared" si="185"/>
        <v>39.75</v>
      </c>
      <c r="S1198" s="8">
        <f t="shared" si="186"/>
        <v>37.85</v>
      </c>
      <c r="T1198" s="8">
        <f t="shared" si="187"/>
        <v>38.25</v>
      </c>
      <c r="U1198" s="7">
        <f t="shared" si="188"/>
        <v>38.183333333333337</v>
      </c>
      <c r="V1198" s="7">
        <f t="shared" si="189"/>
        <v>38.200000000000003</v>
      </c>
    </row>
    <row r="1199" spans="1:22" ht="13.5" x14ac:dyDescent="0.25">
      <c r="A1199" s="3">
        <f>RSI!A1199</f>
        <v>44057</v>
      </c>
      <c r="B1199" s="2">
        <f>RSI!B1199</f>
        <v>1.9449000000000001</v>
      </c>
      <c r="C1199" s="2">
        <f>RSI!I1199</f>
        <v>46.136245528013212</v>
      </c>
      <c r="D1199" s="2">
        <f>MACD!E1199</f>
        <v>2.1366434997673434E-2</v>
      </c>
      <c r="E1199" s="2">
        <f>MACD!F1199</f>
        <v>1.338127568370673E-2</v>
      </c>
      <c r="F1199" s="2">
        <f>'Moving Avg'!D1199</f>
        <v>1.9806999999999999</v>
      </c>
      <c r="G1199" s="2">
        <f>'Moving Avg'!F1199</f>
        <v>1.9820949999999997</v>
      </c>
      <c r="H1199" s="2">
        <f>'Moving Avg'!G1199</f>
        <v>1.9496299999999998</v>
      </c>
      <c r="I1199" s="2">
        <f>'Moving Avg'!H1199</f>
        <v>1.5470385000000011</v>
      </c>
      <c r="J1199" s="5" t="str">
        <f>OBV!F1199</f>
        <v>BULLISH</v>
      </c>
      <c r="K1199" s="5" t="str">
        <f>OBV!G1199</f>
        <v>WEAK</v>
      </c>
      <c r="L1199" s="5" t="str">
        <f>OBV!H1199</f>
        <v>NEUTRAL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33</v>
      </c>
      <c r="Q1199" s="8">
        <f t="shared" si="184"/>
        <v>21.2</v>
      </c>
      <c r="R1199" s="8">
        <f t="shared" si="185"/>
        <v>30.75</v>
      </c>
      <c r="S1199" s="8">
        <f t="shared" si="186"/>
        <v>31.1</v>
      </c>
      <c r="T1199" s="8">
        <f t="shared" si="187"/>
        <v>27</v>
      </c>
      <c r="U1199" s="7">
        <f t="shared" si="188"/>
        <v>27.683333333333337</v>
      </c>
      <c r="V1199" s="7">
        <f t="shared" si="189"/>
        <v>27.512500000000003</v>
      </c>
    </row>
    <row r="1200" spans="1:22" ht="13.5" x14ac:dyDescent="0.25">
      <c r="A1200" s="3">
        <f>RSI!A1200</f>
        <v>44060</v>
      </c>
      <c r="B1200" s="2">
        <f>RSI!B1200</f>
        <v>2.0007999999999999</v>
      </c>
      <c r="C1200" s="2">
        <f>RSI!I1200</f>
        <v>52.357519172398924</v>
      </c>
      <c r="D1200" s="2">
        <f>MACD!E1200</f>
        <v>3.0050117787053132E-2</v>
      </c>
      <c r="E1200" s="2">
        <f>MACD!F1200</f>
        <v>1.6715044104376013E-2</v>
      </c>
      <c r="F1200" s="2">
        <f>'Moving Avg'!D1200</f>
        <v>1.98628</v>
      </c>
      <c r="G1200" s="2">
        <f>'Moving Avg'!F1200</f>
        <v>1.9815349999999996</v>
      </c>
      <c r="H1200" s="2">
        <f>'Moving Avg'!G1200</f>
        <v>1.9609179999999995</v>
      </c>
      <c r="I1200" s="2">
        <f>'Moving Avg'!H1200</f>
        <v>1.549637000000001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83.5</v>
      </c>
      <c r="Q1200" s="8">
        <f t="shared" si="184"/>
        <v>28.774999999999999</v>
      </c>
      <c r="R1200" s="8">
        <f t="shared" si="185"/>
        <v>43.375</v>
      </c>
      <c r="S1200" s="8">
        <f t="shared" si="186"/>
        <v>53.825000000000003</v>
      </c>
      <c r="T1200" s="8">
        <f t="shared" si="187"/>
        <v>39.625</v>
      </c>
      <c r="U1200" s="7">
        <f t="shared" si="188"/>
        <v>41.991666666666667</v>
      </c>
      <c r="V1200" s="7">
        <f t="shared" si="189"/>
        <v>41.400000000000006</v>
      </c>
    </row>
    <row r="1201" spans="1:22" ht="13.5" x14ac:dyDescent="0.25">
      <c r="A1201" s="3">
        <f>RSI!A1201</f>
        <v>44061</v>
      </c>
      <c r="B1201" s="2">
        <f>RSI!B1201</f>
        <v>2.0007999999999999</v>
      </c>
      <c r="C1201" s="2">
        <f>RSI!I1201</f>
        <v>52.357519172398938</v>
      </c>
      <c r="D1201" s="2">
        <f>MACD!E1201</f>
        <v>3.641425538229881E-2</v>
      </c>
      <c r="E1201" s="2">
        <f>MACD!F1201</f>
        <v>2.0654886359960573E-2</v>
      </c>
      <c r="F1201" s="2">
        <f>'Moving Avg'!D1201</f>
        <v>1.9896199999999999</v>
      </c>
      <c r="G1201" s="2">
        <f>'Moving Avg'!F1201</f>
        <v>1.9837699999999994</v>
      </c>
      <c r="H1201" s="2">
        <f>'Moving Avg'!G1201</f>
        <v>1.9714239999999996</v>
      </c>
      <c r="I1201" s="2">
        <f>'Moving Avg'!H1201</f>
        <v>1.5521240000000012</v>
      </c>
      <c r="J1201" s="5" t="str">
        <f>OBV!F1201</f>
        <v>BULLISH</v>
      </c>
      <c r="K1201" s="5" t="str">
        <f>OBV!G1201</f>
        <v>NEUTRAL</v>
      </c>
      <c r="L1201" s="5" t="str">
        <f>OBV!H1201</f>
        <v>CONFIRMED BULLISH</v>
      </c>
      <c r="M1201" s="7">
        <f t="shared" si="180"/>
        <v>25</v>
      </c>
      <c r="N1201" s="7">
        <f t="shared" si="181"/>
        <v>0</v>
      </c>
      <c r="O1201" s="7">
        <f t="shared" si="182"/>
        <v>50</v>
      </c>
      <c r="P1201" s="7">
        <f t="shared" si="183"/>
        <v>83.5</v>
      </c>
      <c r="Q1201" s="8">
        <f t="shared" si="184"/>
        <v>28.774999999999999</v>
      </c>
      <c r="R1201" s="8">
        <f t="shared" si="185"/>
        <v>43.375</v>
      </c>
      <c r="S1201" s="8">
        <f t="shared" si="186"/>
        <v>53.825000000000003</v>
      </c>
      <c r="T1201" s="8">
        <f t="shared" si="187"/>
        <v>39.625</v>
      </c>
      <c r="U1201" s="7">
        <f t="shared" si="188"/>
        <v>41.991666666666667</v>
      </c>
      <c r="V1201" s="7">
        <f t="shared" si="189"/>
        <v>41.400000000000006</v>
      </c>
    </row>
    <row r="1202" spans="1:22" ht="13.5" x14ac:dyDescent="0.25">
      <c r="A1202" s="3">
        <f>RSI!A1202</f>
        <v>44062</v>
      </c>
      <c r="B1202" s="2">
        <f>RSI!B1202</f>
        <v>1.9729000000000001</v>
      </c>
      <c r="C1202" s="2">
        <f>RSI!I1202</f>
        <v>49.076434433031999</v>
      </c>
      <c r="D1202" s="2">
        <f>MACD!E1202</f>
        <v>3.4291408707550541E-2</v>
      </c>
      <c r="E1202" s="2">
        <f>MACD!F1202</f>
        <v>2.3382190829478566E-2</v>
      </c>
      <c r="F1202" s="2">
        <f>'Moving Avg'!D1202</f>
        <v>1.9840400000000002</v>
      </c>
      <c r="G1202" s="2">
        <f>'Moving Avg'!F1202</f>
        <v>1.9874049999999996</v>
      </c>
      <c r="H1202" s="2">
        <f>'Moving Avg'!G1202</f>
        <v>1.9801419999999994</v>
      </c>
      <c r="I1202" s="2">
        <f>'Moving Avg'!H1202</f>
        <v>1.5544995000000013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66.5</v>
      </c>
      <c r="Q1202" s="8">
        <f t="shared" si="184"/>
        <v>26.225000000000001</v>
      </c>
      <c r="R1202" s="8">
        <f t="shared" si="185"/>
        <v>39.125</v>
      </c>
      <c r="S1202" s="8">
        <f t="shared" si="186"/>
        <v>46.174999999999997</v>
      </c>
      <c r="T1202" s="8">
        <f t="shared" si="187"/>
        <v>35.375</v>
      </c>
      <c r="U1202" s="7">
        <f t="shared" si="188"/>
        <v>37.174999999999997</v>
      </c>
      <c r="V1202" s="7">
        <f t="shared" si="189"/>
        <v>36.724999999999994</v>
      </c>
    </row>
    <row r="1203" spans="1:22" ht="13.5" x14ac:dyDescent="0.25">
      <c r="A1203" s="3">
        <f>RSI!A1203</f>
        <v>44064</v>
      </c>
      <c r="B1203" s="2">
        <f>RSI!B1203</f>
        <v>1.8667</v>
      </c>
      <c r="C1203" s="2">
        <f>RSI!I1203</f>
        <v>39.045996510763594</v>
      </c>
      <c r="D1203" s="2">
        <f>MACD!E1203</f>
        <v>4.0422039846051971E-2</v>
      </c>
      <c r="E1203" s="2">
        <f>MACD!F1203</f>
        <v>2.6790160632793249E-2</v>
      </c>
      <c r="F1203" s="2">
        <f>'Moving Avg'!D1203</f>
        <v>1.9572200000000002</v>
      </c>
      <c r="G1203" s="2">
        <f>'Moving Avg'!F1203</f>
        <v>1.9885250000000003</v>
      </c>
      <c r="H1203" s="2">
        <f>'Moving Avg'!G1203</f>
        <v>1.9853959999999993</v>
      </c>
      <c r="I1203" s="2">
        <f>'Moving Avg'!H1203</f>
        <v>1.5563440000000011</v>
      </c>
      <c r="J1203" s="5" t="str">
        <f>OBV!F1203</f>
        <v>BULLISH</v>
      </c>
      <c r="K1203" s="5" t="str">
        <f>OBV!G1203</f>
        <v>NEUTRAL</v>
      </c>
      <c r="L1203" s="5" t="str">
        <f>OBV!H1203</f>
        <v>BULLISH DIVERGENCE</v>
      </c>
      <c r="M1203" s="7">
        <f t="shared" si="180"/>
        <v>25</v>
      </c>
      <c r="N1203" s="7">
        <f t="shared" si="181"/>
        <v>0</v>
      </c>
      <c r="O1203" s="7">
        <f t="shared" si="182"/>
        <v>50</v>
      </c>
      <c r="P1203" s="7">
        <f t="shared" si="183"/>
        <v>66.5</v>
      </c>
      <c r="Q1203" s="8">
        <f t="shared" si="184"/>
        <v>26.225000000000001</v>
      </c>
      <c r="R1203" s="8">
        <f t="shared" si="185"/>
        <v>39.125</v>
      </c>
      <c r="S1203" s="8">
        <f t="shared" si="186"/>
        <v>46.174999999999997</v>
      </c>
      <c r="T1203" s="8">
        <f t="shared" si="187"/>
        <v>35.375</v>
      </c>
      <c r="U1203" s="7">
        <f t="shared" si="188"/>
        <v>37.174999999999997</v>
      </c>
      <c r="V1203" s="7">
        <f t="shared" si="189"/>
        <v>36.724999999999994</v>
      </c>
    </row>
    <row r="1204" spans="1:22" ht="13.5" x14ac:dyDescent="0.25">
      <c r="A1204" s="3">
        <f>RSI!A1204</f>
        <v>44067</v>
      </c>
      <c r="B1204" s="2">
        <f>RSI!B1204</f>
        <v>1.9001999999999999</v>
      </c>
      <c r="C1204" s="2">
        <f>RSI!I1204</f>
        <v>43.003318910710242</v>
      </c>
      <c r="D1204" s="2">
        <f>MACD!E1204</f>
        <v>3.5211314500478208E-2</v>
      </c>
      <c r="E1204" s="2">
        <f>MACD!F1204</f>
        <v>2.8474391406330242E-2</v>
      </c>
      <c r="F1204" s="2">
        <f>'Moving Avg'!D1204</f>
        <v>1.9482799999999998</v>
      </c>
      <c r="G1204" s="2">
        <f>'Moving Avg'!F1204</f>
        <v>1.9902000000000002</v>
      </c>
      <c r="H1204" s="2">
        <f>'Moving Avg'!G1204</f>
        <v>1.9899779999999989</v>
      </c>
      <c r="I1204" s="2">
        <f>'Moving Avg'!H1204</f>
        <v>1.5583560000000007</v>
      </c>
      <c r="J1204" s="5" t="str">
        <f>OBV!F1204</f>
        <v>BULLISH</v>
      </c>
      <c r="K1204" s="5" t="str">
        <f>OBV!G1204</f>
        <v>NEUTRAL</v>
      </c>
      <c r="L1204" s="5" t="str">
        <f>OBV!H1204</f>
        <v>BULLISH DIVERGENCE</v>
      </c>
      <c r="M1204" s="7">
        <f t="shared" si="180"/>
        <v>25</v>
      </c>
      <c r="N1204" s="7">
        <f t="shared" si="181"/>
        <v>0</v>
      </c>
      <c r="O1204" s="7">
        <f t="shared" si="182"/>
        <v>50</v>
      </c>
      <c r="P1204" s="7">
        <f t="shared" si="183"/>
        <v>66.5</v>
      </c>
      <c r="Q1204" s="8">
        <f t="shared" si="184"/>
        <v>26.225000000000001</v>
      </c>
      <c r="R1204" s="8">
        <f t="shared" si="185"/>
        <v>39.125</v>
      </c>
      <c r="S1204" s="8">
        <f t="shared" si="186"/>
        <v>46.174999999999997</v>
      </c>
      <c r="T1204" s="8">
        <f t="shared" si="187"/>
        <v>35.375</v>
      </c>
      <c r="U1204" s="7">
        <f t="shared" si="188"/>
        <v>37.174999999999997</v>
      </c>
      <c r="V1204" s="7">
        <f t="shared" si="189"/>
        <v>36.724999999999994</v>
      </c>
    </row>
    <row r="1205" spans="1:22" ht="13.5" x14ac:dyDescent="0.25">
      <c r="A1205" s="3">
        <f>RSI!A1205</f>
        <v>44068</v>
      </c>
      <c r="B1205" s="2">
        <f>RSI!B1205</f>
        <v>1.9001999999999999</v>
      </c>
      <c r="C1205" s="2">
        <f>RSI!I1205</f>
        <v>43.003318910710242</v>
      </c>
      <c r="D1205" s="2">
        <f>MACD!E1205</f>
        <v>3.5544662853655984E-2</v>
      </c>
      <c r="E1205" s="2">
        <f>MACD!F1205</f>
        <v>2.9888445695795393E-2</v>
      </c>
      <c r="F1205" s="2">
        <f>'Moving Avg'!D1205</f>
        <v>1.9281599999999997</v>
      </c>
      <c r="G1205" s="2">
        <f>'Moving Avg'!F1205</f>
        <v>1.9890800000000002</v>
      </c>
      <c r="H1205" s="2">
        <f>'Moving Avg'!G1205</f>
        <v>1.9931079999999992</v>
      </c>
      <c r="I1205" s="2">
        <f>'Moving Avg'!H1205</f>
        <v>1.5607030000000008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66.5</v>
      </c>
      <c r="Q1205" s="8">
        <f t="shared" si="184"/>
        <v>26.225000000000001</v>
      </c>
      <c r="R1205" s="8">
        <f t="shared" si="185"/>
        <v>39.125</v>
      </c>
      <c r="S1205" s="8">
        <f t="shared" si="186"/>
        <v>46.174999999999997</v>
      </c>
      <c r="T1205" s="8">
        <f t="shared" si="187"/>
        <v>35.375</v>
      </c>
      <c r="U1205" s="7">
        <f t="shared" si="188"/>
        <v>37.174999999999997</v>
      </c>
      <c r="V1205" s="7">
        <f t="shared" si="189"/>
        <v>36.724999999999994</v>
      </c>
    </row>
    <row r="1206" spans="1:22" ht="13.5" x14ac:dyDescent="0.25">
      <c r="A1206" s="3">
        <f>RSI!A1206</f>
        <v>44069</v>
      </c>
      <c r="B1206" s="2">
        <f>RSI!B1206</f>
        <v>1.9560999999999999</v>
      </c>
      <c r="C1206" s="2">
        <f>RSI!I1206</f>
        <v>49.365188507428044</v>
      </c>
      <c r="D1206" s="2">
        <f>MACD!E1206</f>
        <v>3.3811592043710981E-2</v>
      </c>
      <c r="E1206" s="2">
        <f>MACD!F1206</f>
        <v>3.0673074965378511E-2</v>
      </c>
      <c r="F1206" s="2">
        <f>'Moving Avg'!D1206</f>
        <v>1.9192199999999999</v>
      </c>
      <c r="G1206" s="2">
        <f>'Moving Avg'!F1206</f>
        <v>1.9862849999999999</v>
      </c>
      <c r="H1206" s="2">
        <f>'Moving Avg'!G1206</f>
        <v>1.9957899999999993</v>
      </c>
      <c r="I1206" s="2">
        <f>'Moving Avg'!H1206</f>
        <v>1.563665000000001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  <c r="M1206" s="7">
        <f t="shared" si="180"/>
        <v>25</v>
      </c>
      <c r="N1206" s="7">
        <f t="shared" si="181"/>
        <v>0</v>
      </c>
      <c r="O1206" s="7">
        <f t="shared" si="182"/>
        <v>50</v>
      </c>
      <c r="P1206" s="7">
        <f t="shared" si="183"/>
        <v>66.5</v>
      </c>
      <c r="Q1206" s="8">
        <f t="shared" si="184"/>
        <v>26.225000000000001</v>
      </c>
      <c r="R1206" s="8">
        <f t="shared" si="185"/>
        <v>39.125</v>
      </c>
      <c r="S1206" s="8">
        <f t="shared" si="186"/>
        <v>46.174999999999997</v>
      </c>
      <c r="T1206" s="8">
        <f t="shared" si="187"/>
        <v>35.375</v>
      </c>
      <c r="U1206" s="7">
        <f t="shared" si="188"/>
        <v>37.174999999999997</v>
      </c>
      <c r="V1206" s="7">
        <f t="shared" si="189"/>
        <v>36.724999999999994</v>
      </c>
    </row>
    <row r="1207" spans="1:22" ht="13.5" x14ac:dyDescent="0.25">
      <c r="A1207" s="3">
        <f>RSI!A1207</f>
        <v>44070</v>
      </c>
      <c r="B1207" s="2">
        <f>RSI!B1207</f>
        <v>2.0007999999999999</v>
      </c>
      <c r="C1207" s="2">
        <f>RSI!I1207</f>
        <v>53.805429365662583</v>
      </c>
      <c r="D1207" s="2">
        <f>MACD!E1207</f>
        <v>3.1645663722030815E-2</v>
      </c>
      <c r="E1207" s="2">
        <f>MACD!F1207</f>
        <v>3.0867592716708973E-2</v>
      </c>
      <c r="F1207" s="2">
        <f>'Moving Avg'!D1207</f>
        <v>1.9247999999999998</v>
      </c>
      <c r="G1207" s="2">
        <f>'Moving Avg'!F1207</f>
        <v>1.985725</v>
      </c>
      <c r="H1207" s="2">
        <f>'Moving Avg'!G1207</f>
        <v>1.9979139999999995</v>
      </c>
      <c r="I1207" s="2">
        <f>'Moving Avg'!H1207</f>
        <v>1.566850500000001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  <c r="M1207" s="7">
        <f t="shared" si="180"/>
        <v>25</v>
      </c>
      <c r="N1207" s="7">
        <f t="shared" si="181"/>
        <v>0</v>
      </c>
      <c r="O1207" s="7">
        <f t="shared" si="182"/>
        <v>50</v>
      </c>
      <c r="P1207" s="7">
        <f t="shared" si="183"/>
        <v>83.5</v>
      </c>
      <c r="Q1207" s="8">
        <f t="shared" si="184"/>
        <v>28.774999999999999</v>
      </c>
      <c r="R1207" s="8">
        <f t="shared" si="185"/>
        <v>43.375</v>
      </c>
      <c r="S1207" s="8">
        <f t="shared" si="186"/>
        <v>53.825000000000003</v>
      </c>
      <c r="T1207" s="8">
        <f t="shared" si="187"/>
        <v>39.625</v>
      </c>
      <c r="U1207" s="7">
        <f t="shared" si="188"/>
        <v>41.991666666666667</v>
      </c>
      <c r="V1207" s="7">
        <f t="shared" si="189"/>
        <v>41.400000000000006</v>
      </c>
    </row>
    <row r="1208" spans="1:22" ht="13.5" x14ac:dyDescent="0.25">
      <c r="A1208" s="3">
        <f>RSI!A1208</f>
        <v>44071</v>
      </c>
      <c r="B1208" s="2">
        <f>RSI!B1208</f>
        <v>2.0007999999999999</v>
      </c>
      <c r="C1208" s="2">
        <f>RSI!I1208</f>
        <v>53.80542936566259</v>
      </c>
      <c r="D1208" s="2">
        <f>MACD!E1208</f>
        <v>2.9588076988839473E-2</v>
      </c>
      <c r="E1208" s="2">
        <f>MACD!F1208</f>
        <v>3.0611689571135074E-2</v>
      </c>
      <c r="F1208" s="2">
        <f>'Moving Avg'!D1208</f>
        <v>1.9516199999999997</v>
      </c>
      <c r="G1208" s="2">
        <f>'Moving Avg'!F1208</f>
        <v>1.98237</v>
      </c>
      <c r="H1208" s="2">
        <f>'Moving Avg'!G1208</f>
        <v>1.9982479999999996</v>
      </c>
      <c r="I1208" s="2">
        <f>'Moving Avg'!H1208</f>
        <v>1.569868500000001</v>
      </c>
      <c r="J1208" s="5" t="str">
        <f>OBV!F1208</f>
        <v>BULLISH</v>
      </c>
      <c r="K1208" s="5" t="str">
        <f>OBV!G1208</f>
        <v>NEUTRAL</v>
      </c>
      <c r="L1208" s="5" t="str">
        <f>OBV!H1208</f>
        <v>CONFIRMED BULLISH</v>
      </c>
      <c r="M1208" s="7">
        <f t="shared" si="180"/>
        <v>25</v>
      </c>
      <c r="N1208" s="7">
        <f t="shared" si="181"/>
        <v>45</v>
      </c>
      <c r="O1208" s="7">
        <f t="shared" si="182"/>
        <v>50</v>
      </c>
      <c r="P1208" s="7">
        <f t="shared" si="183"/>
        <v>83.5</v>
      </c>
      <c r="Q1208" s="8">
        <f t="shared" si="184"/>
        <v>44.524999999999999</v>
      </c>
      <c r="R1208" s="8">
        <f t="shared" si="185"/>
        <v>52.375</v>
      </c>
      <c r="S1208" s="8">
        <f t="shared" si="186"/>
        <v>60.575000000000003</v>
      </c>
      <c r="T1208" s="8">
        <f t="shared" si="187"/>
        <v>50.875</v>
      </c>
      <c r="U1208" s="7">
        <f t="shared" si="188"/>
        <v>52.491666666666674</v>
      </c>
      <c r="V1208" s="7">
        <f t="shared" si="189"/>
        <v>52.087500000000006</v>
      </c>
    </row>
    <row r="1209" spans="1:22" ht="13.5" x14ac:dyDescent="0.25">
      <c r="A1209" s="3">
        <f>RSI!A1209</f>
        <v>44074</v>
      </c>
      <c r="B1209" s="2">
        <f>RSI!B1209</f>
        <v>1.9952000000000001</v>
      </c>
      <c r="C1209" s="2">
        <f>RSI!I1209</f>
        <v>53.128513233038724</v>
      </c>
      <c r="D1209" s="2">
        <f>MACD!E1209</f>
        <v>1.9453636363246707E-2</v>
      </c>
      <c r="E1209" s="2">
        <f>MACD!F1209</f>
        <v>2.8380078929557403E-2</v>
      </c>
      <c r="F1209" s="2">
        <f>'Moving Avg'!D1209</f>
        <v>1.9706199999999998</v>
      </c>
      <c r="G1209" s="2">
        <f>'Moving Avg'!F1209</f>
        <v>1.9787349999999997</v>
      </c>
      <c r="H1209" s="2">
        <f>'Moving Avg'!G1209</f>
        <v>1.9961239999999996</v>
      </c>
      <c r="I1209" s="2">
        <f>'Moving Avg'!H1209</f>
        <v>1.572858500000001</v>
      </c>
      <c r="J1209" s="5" t="str">
        <f>OBV!F1209</f>
        <v>BULLISH</v>
      </c>
      <c r="K1209" s="5" t="str">
        <f>OBV!G1209</f>
        <v>NEUTRAL</v>
      </c>
      <c r="L1209" s="5" t="str">
        <f>OBV!H1209</f>
        <v>CONFIRMED BULLISH</v>
      </c>
      <c r="M1209" s="7">
        <f t="shared" si="180"/>
        <v>25</v>
      </c>
      <c r="N1209" s="7">
        <f t="shared" si="181"/>
        <v>45</v>
      </c>
      <c r="O1209" s="7">
        <f t="shared" si="182"/>
        <v>50</v>
      </c>
      <c r="P1209" s="7">
        <f t="shared" si="183"/>
        <v>83.5</v>
      </c>
      <c r="Q1209" s="8">
        <f t="shared" si="184"/>
        <v>44.524999999999999</v>
      </c>
      <c r="R1209" s="8">
        <f t="shared" si="185"/>
        <v>52.375</v>
      </c>
      <c r="S1209" s="8">
        <f t="shared" si="186"/>
        <v>60.575000000000003</v>
      </c>
      <c r="T1209" s="8">
        <f t="shared" si="187"/>
        <v>50.875</v>
      </c>
      <c r="U1209" s="7">
        <f t="shared" si="188"/>
        <v>52.491666666666674</v>
      </c>
      <c r="V1209" s="7">
        <f t="shared" si="189"/>
        <v>52.087500000000006</v>
      </c>
    </row>
    <row r="1210" spans="1:22" ht="13.5" x14ac:dyDescent="0.25">
      <c r="A1210" s="3">
        <f>RSI!A1210</f>
        <v>44075</v>
      </c>
      <c r="B1210" s="2">
        <f>RSI!B1210</f>
        <v>1.9952000000000001</v>
      </c>
      <c r="C1210" s="2">
        <f>RSI!I1210</f>
        <v>53.128513233038724</v>
      </c>
      <c r="D1210" s="2">
        <f>MACD!E1210</f>
        <v>1.9318634319112959E-2</v>
      </c>
      <c r="E1210" s="2">
        <f>MACD!F1210</f>
        <v>2.6567790007468516E-2</v>
      </c>
      <c r="F1210" s="2">
        <f>'Moving Avg'!D1210</f>
        <v>1.9896199999999999</v>
      </c>
      <c r="G1210" s="2">
        <f>'Moving Avg'!F1210</f>
        <v>1.9750999999999994</v>
      </c>
      <c r="H1210" s="2">
        <f>'Moving Avg'!G1210</f>
        <v>1.9945579999999998</v>
      </c>
      <c r="I1210" s="2">
        <f>'Moving Avg'!H1210</f>
        <v>1.5758485000000011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  <c r="M1210" s="7">
        <f t="shared" si="180"/>
        <v>25</v>
      </c>
      <c r="N1210" s="7">
        <f t="shared" si="181"/>
        <v>45</v>
      </c>
      <c r="O1210" s="7">
        <f t="shared" si="182"/>
        <v>50</v>
      </c>
      <c r="P1210" s="7">
        <f t="shared" si="183"/>
        <v>83.5</v>
      </c>
      <c r="Q1210" s="8">
        <f t="shared" si="184"/>
        <v>44.524999999999999</v>
      </c>
      <c r="R1210" s="8">
        <f t="shared" si="185"/>
        <v>52.375</v>
      </c>
      <c r="S1210" s="8">
        <f t="shared" si="186"/>
        <v>60.575000000000003</v>
      </c>
      <c r="T1210" s="8">
        <f t="shared" si="187"/>
        <v>50.875</v>
      </c>
      <c r="U1210" s="7">
        <f t="shared" si="188"/>
        <v>52.491666666666674</v>
      </c>
      <c r="V1210" s="7">
        <f t="shared" si="189"/>
        <v>52.087500000000006</v>
      </c>
    </row>
    <row r="1211" spans="1:22" ht="13.5" x14ac:dyDescent="0.25">
      <c r="A1211" s="3">
        <f>RSI!A1211</f>
        <v>44076</v>
      </c>
      <c r="B1211" s="2">
        <f>RSI!B1211</f>
        <v>1.9952000000000001</v>
      </c>
      <c r="C1211" s="2">
        <f>RSI!I1211</f>
        <v>53.128513233038724</v>
      </c>
      <c r="D1211" s="2">
        <f>MACD!E1211</f>
        <v>1.9056525773776256E-2</v>
      </c>
      <c r="E1211" s="2">
        <f>MACD!F1211</f>
        <v>2.5065537160730067E-2</v>
      </c>
      <c r="F1211" s="2">
        <f>'Moving Avg'!D1211</f>
        <v>1.9974400000000003</v>
      </c>
      <c r="G1211" s="2">
        <f>'Moving Avg'!F1211</f>
        <v>1.9717449999999992</v>
      </c>
      <c r="H1211" s="2">
        <f>'Moving Avg'!G1211</f>
        <v>1.9947799999999998</v>
      </c>
      <c r="I1211" s="2">
        <f>'Moving Avg'!H1211</f>
        <v>1.5787825000000013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  <c r="M1211" s="7">
        <f t="shared" si="180"/>
        <v>25</v>
      </c>
      <c r="N1211" s="7">
        <f t="shared" si="181"/>
        <v>45</v>
      </c>
      <c r="O1211" s="7">
        <f t="shared" si="182"/>
        <v>50</v>
      </c>
      <c r="P1211" s="7">
        <f t="shared" si="183"/>
        <v>83.5</v>
      </c>
      <c r="Q1211" s="8">
        <f t="shared" si="184"/>
        <v>44.524999999999999</v>
      </c>
      <c r="R1211" s="8">
        <f t="shared" si="185"/>
        <v>52.375</v>
      </c>
      <c r="S1211" s="8">
        <f t="shared" si="186"/>
        <v>60.575000000000003</v>
      </c>
      <c r="T1211" s="8">
        <f t="shared" si="187"/>
        <v>50.875</v>
      </c>
      <c r="U1211" s="7">
        <f t="shared" si="188"/>
        <v>52.491666666666674</v>
      </c>
      <c r="V1211" s="7">
        <f t="shared" si="189"/>
        <v>52.087500000000006</v>
      </c>
    </row>
    <row r="1212" spans="1:22" ht="13.5" x14ac:dyDescent="0.25">
      <c r="A1212" s="3">
        <f>RSI!A1212</f>
        <v>44077</v>
      </c>
      <c r="B1212" s="2">
        <f>RSI!B1212</f>
        <v>1.9952000000000001</v>
      </c>
      <c r="C1212" s="2">
        <f>RSI!I1212</f>
        <v>53.128513233038724</v>
      </c>
      <c r="D1212" s="2">
        <f>MACD!E1212</f>
        <v>1.4405511662486603E-2</v>
      </c>
      <c r="E1212" s="2">
        <f>MACD!F1212</f>
        <v>2.2933532061081376E-2</v>
      </c>
      <c r="F1212" s="2">
        <f>'Moving Avg'!D1212</f>
        <v>1.9963200000000001</v>
      </c>
      <c r="G1212" s="2">
        <f>'Moving Avg'!F1212</f>
        <v>1.9714649999999991</v>
      </c>
      <c r="H1212" s="2">
        <f>'Moving Avg'!G1212</f>
        <v>1.9973499999999995</v>
      </c>
      <c r="I1212" s="2">
        <f>'Moving Avg'!H1212</f>
        <v>1.5815765000000011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45</v>
      </c>
      <c r="O1212" s="7">
        <f t="shared" si="182"/>
        <v>50</v>
      </c>
      <c r="P1212" s="7">
        <f t="shared" si="183"/>
        <v>16.5</v>
      </c>
      <c r="Q1212" s="8">
        <f t="shared" si="184"/>
        <v>34.475000000000001</v>
      </c>
      <c r="R1212" s="8">
        <f t="shared" si="185"/>
        <v>35.625</v>
      </c>
      <c r="S1212" s="8">
        <f t="shared" si="186"/>
        <v>30.425000000000001</v>
      </c>
      <c r="T1212" s="8">
        <f t="shared" si="187"/>
        <v>34.125</v>
      </c>
      <c r="U1212" s="7">
        <f t="shared" si="188"/>
        <v>33.508333333333333</v>
      </c>
      <c r="V1212" s="7">
        <f t="shared" si="189"/>
        <v>33.662499999999994</v>
      </c>
    </row>
    <row r="1213" spans="1:22" ht="13.5" x14ac:dyDescent="0.25">
      <c r="A1213" s="3">
        <f>RSI!A1213</f>
        <v>44078</v>
      </c>
      <c r="B1213" s="2">
        <f>RSI!B1213</f>
        <v>1.9394</v>
      </c>
      <c r="C1213" s="2">
        <f>RSI!I1213</f>
        <v>45.462841086506593</v>
      </c>
      <c r="D1213" s="2">
        <f>MACD!E1213</f>
        <v>-1.8618698966434977E-3</v>
      </c>
      <c r="E1213" s="2">
        <f>MACD!F1213</f>
        <v>1.7974451669536401E-2</v>
      </c>
      <c r="F1213" s="2">
        <f>'Moving Avg'!D1213</f>
        <v>1.9840400000000002</v>
      </c>
      <c r="G1213" s="2">
        <f>'Moving Avg'!F1213</f>
        <v>1.9683949999999997</v>
      </c>
      <c r="H1213" s="2">
        <f>'Moving Avg'!G1213</f>
        <v>1.9981339999999996</v>
      </c>
      <c r="I1213" s="2">
        <f>'Moving Avg'!H1213</f>
        <v>1.5840915000000013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  <c r="M1213" s="7">
        <f t="shared" si="180"/>
        <v>25</v>
      </c>
      <c r="N1213" s="7">
        <f t="shared" si="181"/>
        <v>45</v>
      </c>
      <c r="O1213" s="7">
        <f t="shared" si="182"/>
        <v>50</v>
      </c>
      <c r="P1213" s="7">
        <f t="shared" si="183"/>
        <v>16.5</v>
      </c>
      <c r="Q1213" s="8">
        <f t="shared" si="184"/>
        <v>34.475000000000001</v>
      </c>
      <c r="R1213" s="8">
        <f t="shared" si="185"/>
        <v>35.625</v>
      </c>
      <c r="S1213" s="8">
        <f t="shared" si="186"/>
        <v>30.425000000000001</v>
      </c>
      <c r="T1213" s="8">
        <f t="shared" si="187"/>
        <v>34.125</v>
      </c>
      <c r="U1213" s="7">
        <f t="shared" si="188"/>
        <v>33.508333333333333</v>
      </c>
      <c r="V1213" s="7">
        <f t="shared" si="189"/>
        <v>33.662499999999994</v>
      </c>
    </row>
    <row r="1214" spans="1:22" ht="13.5" x14ac:dyDescent="0.25">
      <c r="A1214" s="3">
        <f>RSI!A1214</f>
        <v>44081</v>
      </c>
      <c r="B1214" s="2">
        <f>RSI!B1214</f>
        <v>1.9281999999999999</v>
      </c>
      <c r="C1214" s="2">
        <f>RSI!I1214</f>
        <v>44.087818919144816</v>
      </c>
      <c r="D1214" s="2">
        <f>MACD!E1214</f>
        <v>-9.4307657632368702E-3</v>
      </c>
      <c r="E1214" s="2">
        <f>MACD!F1214</f>
        <v>1.2493408182981747E-2</v>
      </c>
      <c r="F1214" s="2">
        <f>'Moving Avg'!D1214</f>
        <v>1.9706399999999999</v>
      </c>
      <c r="G1214" s="2">
        <f>'Moving Avg'!F1214</f>
        <v>1.9675599999999993</v>
      </c>
      <c r="H1214" s="2">
        <f>'Moving Avg'!G1214</f>
        <v>1.9976879999999997</v>
      </c>
      <c r="I1214" s="2">
        <f>'Moving Avg'!H1214</f>
        <v>1.5865505000000013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25</v>
      </c>
      <c r="N1214" s="7">
        <f t="shared" si="181"/>
        <v>100</v>
      </c>
      <c r="O1214" s="7">
        <f t="shared" si="182"/>
        <v>50</v>
      </c>
      <c r="P1214" s="7">
        <f t="shared" si="183"/>
        <v>16.5</v>
      </c>
      <c r="Q1214" s="8">
        <f t="shared" si="184"/>
        <v>53.725000000000001</v>
      </c>
      <c r="R1214" s="8">
        <f t="shared" si="185"/>
        <v>46.625</v>
      </c>
      <c r="S1214" s="8">
        <f t="shared" si="186"/>
        <v>38.674999999999997</v>
      </c>
      <c r="T1214" s="8">
        <f t="shared" si="187"/>
        <v>47.875</v>
      </c>
      <c r="U1214" s="7">
        <f t="shared" si="188"/>
        <v>46.341666666666661</v>
      </c>
      <c r="V1214" s="7">
        <f t="shared" si="189"/>
        <v>46.724999999999994</v>
      </c>
    </row>
    <row r="1215" spans="1:22" ht="13.5" x14ac:dyDescent="0.25">
      <c r="A1215" s="3">
        <f>RSI!A1215</f>
        <v>44082</v>
      </c>
      <c r="B1215" s="2">
        <f>RSI!B1215</f>
        <v>1.9114</v>
      </c>
      <c r="C1215" s="2">
        <f>RSI!I1215</f>
        <v>42.034145901771844</v>
      </c>
      <c r="D1215" s="2">
        <f>MACD!E1215</f>
        <v>-1.4327983142895739E-2</v>
      </c>
      <c r="E1215" s="2">
        <f>MACD!F1215</f>
        <v>7.1291299178062491E-3</v>
      </c>
      <c r="F1215" s="2">
        <f>'Moving Avg'!D1215</f>
        <v>1.9538800000000003</v>
      </c>
      <c r="G1215" s="2">
        <f>'Moving Avg'!F1215</f>
        <v>1.9644849999999998</v>
      </c>
      <c r="H1215" s="2">
        <f>'Moving Avg'!G1215</f>
        <v>1.997018</v>
      </c>
      <c r="I1215" s="2">
        <f>'Moving Avg'!H1215</f>
        <v>1.5891215000000012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25</v>
      </c>
      <c r="N1215" s="7">
        <f t="shared" si="181"/>
        <v>100</v>
      </c>
      <c r="O1215" s="7">
        <f t="shared" si="182"/>
        <v>50</v>
      </c>
      <c r="P1215" s="7">
        <f t="shared" si="183"/>
        <v>16.5</v>
      </c>
      <c r="Q1215" s="8">
        <f t="shared" si="184"/>
        <v>53.725000000000001</v>
      </c>
      <c r="R1215" s="8">
        <f t="shared" si="185"/>
        <v>46.625</v>
      </c>
      <c r="S1215" s="8">
        <f t="shared" si="186"/>
        <v>38.674999999999997</v>
      </c>
      <c r="T1215" s="8">
        <f t="shared" si="187"/>
        <v>47.875</v>
      </c>
      <c r="U1215" s="7">
        <f t="shared" si="188"/>
        <v>46.341666666666661</v>
      </c>
      <c r="V1215" s="7">
        <f t="shared" si="189"/>
        <v>46.724999999999994</v>
      </c>
    </row>
    <row r="1216" spans="1:22" ht="13.5" x14ac:dyDescent="0.25">
      <c r="A1216" s="3">
        <f>RSI!A1216</f>
        <v>44083</v>
      </c>
      <c r="B1216" s="2">
        <f>RSI!B1216</f>
        <v>1.9226000000000001</v>
      </c>
      <c r="C1216" s="2">
        <f>RSI!I1216</f>
        <v>43.909968614925575</v>
      </c>
      <c r="D1216" s="2">
        <f>MACD!E1216</f>
        <v>-1.0358817464361625E-2</v>
      </c>
      <c r="E1216" s="2">
        <f>MACD!F1216</f>
        <v>3.6315404413726749E-3</v>
      </c>
      <c r="F1216" s="2">
        <f>'Moving Avg'!D1216</f>
        <v>1.93936</v>
      </c>
      <c r="G1216" s="2">
        <f>'Moving Avg'!F1216</f>
        <v>1.9614099999999997</v>
      </c>
      <c r="H1216" s="2">
        <f>'Moving Avg'!G1216</f>
        <v>1.9976879999999997</v>
      </c>
      <c r="I1216" s="2">
        <f>'Moving Avg'!H1216</f>
        <v>1.5917765000000015</v>
      </c>
      <c r="J1216" s="5" t="str">
        <f>OBV!F1216</f>
        <v>BULLISH</v>
      </c>
      <c r="K1216" s="5" t="str">
        <f>OBV!G1216</f>
        <v>NEUTRAL</v>
      </c>
      <c r="L1216" s="5" t="str">
        <f>OBV!H1216</f>
        <v>BULLISH DIVERGENCE</v>
      </c>
      <c r="M1216" s="7">
        <f t="shared" si="180"/>
        <v>25</v>
      </c>
      <c r="N1216" s="7">
        <f t="shared" si="181"/>
        <v>45</v>
      </c>
      <c r="O1216" s="7">
        <f t="shared" si="182"/>
        <v>50</v>
      </c>
      <c r="P1216" s="7">
        <f t="shared" si="183"/>
        <v>66.5</v>
      </c>
      <c r="Q1216" s="8">
        <f t="shared" si="184"/>
        <v>41.975000000000001</v>
      </c>
      <c r="R1216" s="8">
        <f t="shared" si="185"/>
        <v>48.125</v>
      </c>
      <c r="S1216" s="8">
        <f t="shared" si="186"/>
        <v>52.924999999999997</v>
      </c>
      <c r="T1216" s="8">
        <f t="shared" si="187"/>
        <v>46.625</v>
      </c>
      <c r="U1216" s="7">
        <f t="shared" si="188"/>
        <v>47.67499999999999</v>
      </c>
      <c r="V1216" s="7">
        <f t="shared" si="189"/>
        <v>47.412499999999994</v>
      </c>
    </row>
    <row r="1217" spans="1:22" ht="13.5" x14ac:dyDescent="0.25">
      <c r="A1217" s="3">
        <f>RSI!A1217</f>
        <v>44084</v>
      </c>
      <c r="B1217" s="2">
        <f>RSI!B1217</f>
        <v>1.8108</v>
      </c>
      <c r="C1217" s="2">
        <f>RSI!I1217</f>
        <v>32.577088730187413</v>
      </c>
      <c r="D1217" s="2">
        <f>MACD!E1217</f>
        <v>8.4091478674170883E-3</v>
      </c>
      <c r="E1217" s="2">
        <f>MACD!F1217</f>
        <v>4.5870619265815579E-3</v>
      </c>
      <c r="F1217" s="2">
        <f>'Moving Avg'!D1217</f>
        <v>1.9024799999999999</v>
      </c>
      <c r="G1217" s="2">
        <f>'Moving Avg'!F1217</f>
        <v>1.9519100000000003</v>
      </c>
      <c r="H1217" s="2">
        <f>'Moving Avg'!G1217</f>
        <v>1.9939999999999998</v>
      </c>
      <c r="I1217" s="2">
        <f>'Moving Avg'!H1217</f>
        <v>1.594040000000001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  <c r="M1217" s="7">
        <f t="shared" si="180"/>
        <v>25</v>
      </c>
      <c r="N1217" s="7">
        <f t="shared" si="181"/>
        <v>0</v>
      </c>
      <c r="O1217" s="7">
        <f t="shared" si="182"/>
        <v>50</v>
      </c>
      <c r="P1217" s="7">
        <f t="shared" si="183"/>
        <v>16.5</v>
      </c>
      <c r="Q1217" s="8">
        <f t="shared" si="184"/>
        <v>18.725000000000001</v>
      </c>
      <c r="R1217" s="8">
        <f t="shared" si="185"/>
        <v>26.625</v>
      </c>
      <c r="S1217" s="8">
        <f t="shared" si="186"/>
        <v>23.675000000000001</v>
      </c>
      <c r="T1217" s="8">
        <f t="shared" si="187"/>
        <v>22.875</v>
      </c>
      <c r="U1217" s="7">
        <f t="shared" si="188"/>
        <v>23.008333333333336</v>
      </c>
      <c r="V1217" s="7">
        <f t="shared" si="189"/>
        <v>22.975000000000001</v>
      </c>
    </row>
    <row r="1218" spans="1:22" ht="13.5" x14ac:dyDescent="0.25">
      <c r="A1218" s="3">
        <f>RSI!A1218</f>
        <v>44085</v>
      </c>
      <c r="B1218" s="2">
        <f>RSI!B1218</f>
        <v>1.7661</v>
      </c>
      <c r="C1218" s="2">
        <f>RSI!I1218</f>
        <v>29.3189067714857</v>
      </c>
      <c r="D1218" s="2">
        <f>MACD!E1218</f>
        <v>2.8493916741404224E-2</v>
      </c>
      <c r="E1218" s="2">
        <f>MACD!F1218</f>
        <v>9.3684328895460925E-3</v>
      </c>
      <c r="F1218" s="2">
        <f>'Moving Avg'!D1218</f>
        <v>1.86782</v>
      </c>
      <c r="G1218" s="2">
        <f>'Moving Avg'!F1218</f>
        <v>1.940175</v>
      </c>
      <c r="H1218" s="2">
        <f>'Moving Avg'!G1218</f>
        <v>1.9882999999999995</v>
      </c>
      <c r="I1218" s="2">
        <f>'Moving Avg'!H1218</f>
        <v>1.5964155000000009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  <c r="M1218" s="7">
        <f t="shared" ref="M1218:M1281" si="190">IF(C1218&lt;30,50, IF(C1218&gt;70, 0, 25))</f>
        <v>50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27.475000000000001</v>
      </c>
      <c r="R1218" s="8">
        <f t="shared" si="185"/>
        <v>31.625</v>
      </c>
      <c r="S1218" s="8">
        <f t="shared" si="186"/>
        <v>27.425000000000001</v>
      </c>
      <c r="T1218" s="8">
        <f t="shared" si="187"/>
        <v>29.125</v>
      </c>
      <c r="U1218" s="7">
        <f t="shared" si="188"/>
        <v>28.841666666666669</v>
      </c>
      <c r="V1218" s="7">
        <f t="shared" si="189"/>
        <v>28.912500000000001</v>
      </c>
    </row>
    <row r="1219" spans="1:22" ht="13.5" x14ac:dyDescent="0.25">
      <c r="A1219" s="3">
        <f>RSI!A1219</f>
        <v>44088</v>
      </c>
      <c r="B1219" s="2">
        <f>RSI!B1219</f>
        <v>1.7382</v>
      </c>
      <c r="C1219" s="2">
        <f>RSI!I1219</f>
        <v>27.472040916931206</v>
      </c>
      <c r="D1219" s="2">
        <f>MACD!E1219</f>
        <v>4.778490185075146E-2</v>
      </c>
      <c r="E1219" s="2">
        <f>MACD!F1219</f>
        <v>1.7051726681787165E-2</v>
      </c>
      <c r="F1219" s="2">
        <f>'Moving Avg'!D1219</f>
        <v>1.8298200000000002</v>
      </c>
      <c r="G1219" s="2">
        <f>'Moving Avg'!F1219</f>
        <v>1.92984</v>
      </c>
      <c r="H1219" s="2">
        <f>'Moving Avg'!G1219</f>
        <v>1.9809239999999997</v>
      </c>
      <c r="I1219" s="2">
        <f>'Moving Avg'!H1219</f>
        <v>1.598986500000001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50</v>
      </c>
      <c r="N1219" s="7">
        <f t="shared" si="191"/>
        <v>0</v>
      </c>
      <c r="O1219" s="7">
        <f t="shared" si="192"/>
        <v>50</v>
      </c>
      <c r="P1219" s="7">
        <f t="shared" si="193"/>
        <v>16.5</v>
      </c>
      <c r="Q1219" s="8">
        <f t="shared" ref="Q1219:Q1282" si="194">0.35*M1219+N1219*0.35+O1219*0.15+P1219*0.15</f>
        <v>27.475000000000001</v>
      </c>
      <c r="R1219" s="8">
        <f t="shared" ref="R1219:R1282" si="195">M1219*0.2+N1219*0.2+O1219*0.35+P1219*0.25</f>
        <v>31.625</v>
      </c>
      <c r="S1219" s="8">
        <f t="shared" ref="S1219:S1282" si="196">M1219*0.15+N1219*0.15+O1219*0.25+P1219*0.45</f>
        <v>27.425000000000001</v>
      </c>
      <c r="T1219" s="8">
        <f t="shared" ref="T1219:T1282" si="197">0.25*SUM(M1219:P1219)</f>
        <v>29.125</v>
      </c>
      <c r="U1219" s="7">
        <f t="shared" ref="U1219:U1282" si="198">SUM(Q1219:S1219)/3</f>
        <v>28.841666666666669</v>
      </c>
      <c r="V1219" s="7">
        <f t="shared" ref="V1219:V1282" si="199">SUM(Q1219:T1219)/4</f>
        <v>28.912500000000001</v>
      </c>
    </row>
    <row r="1220" spans="1:22" ht="13.5" x14ac:dyDescent="0.25">
      <c r="A1220" s="3">
        <f>RSI!A1220</f>
        <v>44089</v>
      </c>
      <c r="B1220" s="2">
        <f>RSI!B1220</f>
        <v>1.6822999999999999</v>
      </c>
      <c r="C1220" s="2">
        <f>RSI!I1220</f>
        <v>24.184861078656525</v>
      </c>
      <c r="D1220" s="2">
        <f>MACD!E1220</f>
        <v>6.9423879906784114E-2</v>
      </c>
      <c r="E1220" s="2">
        <f>MACD!F1220</f>
        <v>2.7526157326786559E-2</v>
      </c>
      <c r="F1220" s="2">
        <f>'Moving Avg'!D1220</f>
        <v>1.784</v>
      </c>
      <c r="G1220" s="2">
        <f>'Moving Avg'!F1220</f>
        <v>1.9139149999999998</v>
      </c>
      <c r="H1220" s="2">
        <f>'Moving Avg'!G1220</f>
        <v>1.9720939999999996</v>
      </c>
      <c r="I1220" s="2">
        <f>'Moving Avg'!H1220</f>
        <v>1.6009705000000007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  <c r="M1220" s="7">
        <f t="shared" si="190"/>
        <v>50</v>
      </c>
      <c r="N1220" s="7">
        <f t="shared" si="191"/>
        <v>0</v>
      </c>
      <c r="O1220" s="7">
        <f t="shared" si="192"/>
        <v>50</v>
      </c>
      <c r="P1220" s="7">
        <f t="shared" si="193"/>
        <v>16.5</v>
      </c>
      <c r="Q1220" s="8">
        <f t="shared" si="194"/>
        <v>27.475000000000001</v>
      </c>
      <c r="R1220" s="8">
        <f t="shared" si="195"/>
        <v>31.625</v>
      </c>
      <c r="S1220" s="8">
        <f t="shared" si="196"/>
        <v>27.425000000000001</v>
      </c>
      <c r="T1220" s="8">
        <f t="shared" si="197"/>
        <v>29.125</v>
      </c>
      <c r="U1220" s="7">
        <f t="shared" si="198"/>
        <v>28.841666666666669</v>
      </c>
      <c r="V1220" s="7">
        <f t="shared" si="199"/>
        <v>28.912500000000001</v>
      </c>
    </row>
    <row r="1221" spans="1:22" ht="13.5" x14ac:dyDescent="0.25">
      <c r="A1221" s="3">
        <f>RSI!A1221</f>
        <v>44090</v>
      </c>
      <c r="B1221" s="2">
        <f>RSI!B1221</f>
        <v>1.6711</v>
      </c>
      <c r="C1221" s="2">
        <f>RSI!I1221</f>
        <v>23.576170333469193</v>
      </c>
      <c r="D1221" s="2">
        <f>MACD!E1221</f>
        <v>8.9981781461717869E-2</v>
      </c>
      <c r="E1221" s="2">
        <f>MACD!F1221</f>
        <v>4.0017282153772822E-2</v>
      </c>
      <c r="F1221" s="2">
        <f>'Moving Avg'!D1221</f>
        <v>1.7337</v>
      </c>
      <c r="G1221" s="2">
        <f>'Moving Avg'!F1221</f>
        <v>1.8974299999999999</v>
      </c>
      <c r="H1221" s="2">
        <f>'Moving Avg'!G1221</f>
        <v>1.9631519999999998</v>
      </c>
      <c r="I1221" s="2">
        <f>'Moving Avg'!H1221</f>
        <v>1.6027590000000009</v>
      </c>
      <c r="J1221" s="5" t="str">
        <f>OBV!F1221</f>
        <v>BEARISH</v>
      </c>
      <c r="K1221" s="5" t="str">
        <f>OBV!G1221</f>
        <v>STRONG</v>
      </c>
      <c r="L1221" s="5" t="str">
        <f>OBV!H1221</f>
        <v>CONFIRMED BEARISH</v>
      </c>
      <c r="M1221" s="7">
        <f t="shared" si="190"/>
        <v>50</v>
      </c>
      <c r="N1221" s="7">
        <f t="shared" si="191"/>
        <v>0</v>
      </c>
      <c r="O1221" s="7">
        <f t="shared" si="192"/>
        <v>50</v>
      </c>
      <c r="P1221" s="7">
        <f t="shared" si="193"/>
        <v>33</v>
      </c>
      <c r="Q1221" s="8">
        <f t="shared" si="194"/>
        <v>29.95</v>
      </c>
      <c r="R1221" s="8">
        <f t="shared" si="195"/>
        <v>35.75</v>
      </c>
      <c r="S1221" s="8">
        <f t="shared" si="196"/>
        <v>34.85</v>
      </c>
      <c r="T1221" s="8">
        <f t="shared" si="197"/>
        <v>33.25</v>
      </c>
      <c r="U1221" s="7">
        <f t="shared" si="198"/>
        <v>33.516666666666673</v>
      </c>
      <c r="V1221" s="7">
        <f t="shared" si="199"/>
        <v>33.450000000000003</v>
      </c>
    </row>
    <row r="1222" spans="1:22" ht="13.5" x14ac:dyDescent="0.25">
      <c r="A1222" s="3">
        <f>RSI!A1222</f>
        <v>44091</v>
      </c>
      <c r="B1222" s="2">
        <f>RSI!B1222</f>
        <v>1.6208</v>
      </c>
      <c r="C1222" s="2">
        <f>RSI!I1222</f>
        <v>21.017739122906065</v>
      </c>
      <c r="D1222" s="2">
        <f>MACD!E1222</f>
        <v>0.11248233930148999</v>
      </c>
      <c r="E1222" s="2">
        <f>MACD!F1222</f>
        <v>5.4510293583316258E-2</v>
      </c>
      <c r="F1222" s="2">
        <f>'Moving Avg'!D1222</f>
        <v>1.6957</v>
      </c>
      <c r="G1222" s="2">
        <f>'Moving Avg'!F1222</f>
        <v>1.8798250000000003</v>
      </c>
      <c r="H1222" s="2">
        <f>'Moving Avg'!G1222</f>
        <v>1.9532039999999997</v>
      </c>
      <c r="I1222" s="2">
        <f>'Moving Avg'!H1222</f>
        <v>1.6042960000000008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50</v>
      </c>
      <c r="N1222" s="7">
        <f t="shared" si="191"/>
        <v>0</v>
      </c>
      <c r="O1222" s="7">
        <f t="shared" si="192"/>
        <v>50</v>
      </c>
      <c r="P1222" s="7">
        <f t="shared" si="193"/>
        <v>16.5</v>
      </c>
      <c r="Q1222" s="8">
        <f t="shared" si="194"/>
        <v>27.475000000000001</v>
      </c>
      <c r="R1222" s="8">
        <f t="shared" si="195"/>
        <v>31.625</v>
      </c>
      <c r="S1222" s="8">
        <f t="shared" si="196"/>
        <v>27.425000000000001</v>
      </c>
      <c r="T1222" s="8">
        <f t="shared" si="197"/>
        <v>29.125</v>
      </c>
      <c r="U1222" s="7">
        <f t="shared" si="198"/>
        <v>28.841666666666669</v>
      </c>
      <c r="V1222" s="7">
        <f t="shared" si="199"/>
        <v>28.912500000000001</v>
      </c>
    </row>
    <row r="1223" spans="1:22" ht="13.5" x14ac:dyDescent="0.25">
      <c r="A1223" s="3">
        <f>RSI!A1223</f>
        <v>44092</v>
      </c>
      <c r="B1223" s="2">
        <f>RSI!B1223</f>
        <v>1.6264000000000001</v>
      </c>
      <c r="C1223" s="2">
        <f>RSI!I1223</f>
        <v>22.032165841678122</v>
      </c>
      <c r="D1223" s="2">
        <f>MACD!E1223</f>
        <v>0.12409636793035417</v>
      </c>
      <c r="E1223" s="2">
        <f>MACD!F1223</f>
        <v>6.8427508452723843E-2</v>
      </c>
      <c r="F1223" s="2">
        <f>'Moving Avg'!D1223</f>
        <v>1.6677599999999999</v>
      </c>
      <c r="G1223" s="2">
        <f>'Moving Avg'!F1223</f>
        <v>1.86781</v>
      </c>
      <c r="H1223" s="2">
        <f>'Moving Avg'!G1223</f>
        <v>1.944374</v>
      </c>
      <c r="I1223" s="2">
        <f>'Moving Avg'!H1223</f>
        <v>1.6061405000000009</v>
      </c>
      <c r="J1223" s="5" t="str">
        <f>OBV!F1223</f>
        <v>BULLISH</v>
      </c>
      <c r="K1223" s="5" t="str">
        <f>OBV!G1223</f>
        <v>NEUTRAL</v>
      </c>
      <c r="L1223" s="5" t="str">
        <f>OBV!H1223</f>
        <v>BULLISH DIVERGENCE</v>
      </c>
      <c r="M1223" s="7">
        <f t="shared" si="190"/>
        <v>50</v>
      </c>
      <c r="N1223" s="7">
        <f t="shared" si="191"/>
        <v>0</v>
      </c>
      <c r="O1223" s="7">
        <f t="shared" si="192"/>
        <v>50</v>
      </c>
      <c r="P1223" s="7">
        <f t="shared" si="193"/>
        <v>66.5</v>
      </c>
      <c r="Q1223" s="8">
        <f t="shared" si="194"/>
        <v>34.975000000000001</v>
      </c>
      <c r="R1223" s="8">
        <f t="shared" si="195"/>
        <v>44.125</v>
      </c>
      <c r="S1223" s="8">
        <f t="shared" si="196"/>
        <v>49.924999999999997</v>
      </c>
      <c r="T1223" s="8">
        <f t="shared" si="197"/>
        <v>41.625</v>
      </c>
      <c r="U1223" s="7">
        <f t="shared" si="198"/>
        <v>43.008333333333326</v>
      </c>
      <c r="V1223" s="7">
        <f t="shared" si="199"/>
        <v>42.662499999999994</v>
      </c>
    </row>
    <row r="1224" spans="1:22" ht="13.5" x14ac:dyDescent="0.25">
      <c r="A1224" s="3">
        <f>RSI!A1224</f>
        <v>44095</v>
      </c>
      <c r="B1224" s="2">
        <f>RSI!B1224</f>
        <v>1.5984</v>
      </c>
      <c r="C1224" s="2">
        <f>RSI!I1224</f>
        <v>20.607014817501252</v>
      </c>
      <c r="D1224" s="2">
        <f>MACD!E1224</f>
        <v>0.13569942320447437</v>
      </c>
      <c r="E1224" s="2">
        <f>MACD!F1224</f>
        <v>8.1881891403073948E-2</v>
      </c>
      <c r="F1224" s="2">
        <f>'Moving Avg'!D1224</f>
        <v>1.6397999999999999</v>
      </c>
      <c r="G1224" s="2">
        <f>'Moving Avg'!F1224</f>
        <v>1.8527200000000001</v>
      </c>
      <c r="H1224" s="2">
        <f>'Moving Avg'!G1224</f>
        <v>1.936102</v>
      </c>
      <c r="I1224" s="2">
        <f>'Moving Avg'!H1224</f>
        <v>1.607593500000001</v>
      </c>
      <c r="J1224" s="5" t="str">
        <f>OBV!F1224</f>
        <v>BEARISH</v>
      </c>
      <c r="K1224" s="5" t="str">
        <f>OBV!G1224</f>
        <v>STRONG</v>
      </c>
      <c r="L1224" s="5" t="str">
        <f>OBV!H1224</f>
        <v>CONFIRMED BEARISH</v>
      </c>
      <c r="M1224" s="7">
        <f t="shared" si="190"/>
        <v>50</v>
      </c>
      <c r="N1224" s="7">
        <f t="shared" si="191"/>
        <v>0</v>
      </c>
      <c r="O1224" s="7">
        <f t="shared" si="192"/>
        <v>50</v>
      </c>
      <c r="P1224" s="7">
        <f t="shared" si="193"/>
        <v>33</v>
      </c>
      <c r="Q1224" s="8">
        <f t="shared" si="194"/>
        <v>29.95</v>
      </c>
      <c r="R1224" s="8">
        <f t="shared" si="195"/>
        <v>35.75</v>
      </c>
      <c r="S1224" s="8">
        <f t="shared" si="196"/>
        <v>34.85</v>
      </c>
      <c r="T1224" s="8">
        <f t="shared" si="197"/>
        <v>33.25</v>
      </c>
      <c r="U1224" s="7">
        <f t="shared" si="198"/>
        <v>33.516666666666673</v>
      </c>
      <c r="V1224" s="7">
        <f t="shared" si="199"/>
        <v>33.450000000000003</v>
      </c>
    </row>
    <row r="1225" spans="1:22" ht="13.5" x14ac:dyDescent="0.25">
      <c r="A1225" s="3">
        <f>RSI!A1225</f>
        <v>44096</v>
      </c>
      <c r="B1225" s="2">
        <f>RSI!B1225</f>
        <v>1.5984</v>
      </c>
      <c r="C1225" s="2">
        <f>RSI!I1225</f>
        <v>20.607014817501252</v>
      </c>
      <c r="D1225" s="2">
        <f>MACD!E1225</f>
        <v>0.14441749302659734</v>
      </c>
      <c r="E1225" s="2">
        <f>MACD!F1225</f>
        <v>9.4389011727778624E-2</v>
      </c>
      <c r="F1225" s="2">
        <f>'Moving Avg'!D1225</f>
        <v>1.6230199999999999</v>
      </c>
      <c r="G1225" s="2">
        <f>'Moving Avg'!F1225</f>
        <v>1.8376299999999997</v>
      </c>
      <c r="H1225" s="2">
        <f>'Moving Avg'!G1225</f>
        <v>1.9267119999999998</v>
      </c>
      <c r="I1225" s="2">
        <f>'Moving Avg'!H1225</f>
        <v>1.6091305000000011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50</v>
      </c>
      <c r="N1225" s="7">
        <f t="shared" si="191"/>
        <v>0</v>
      </c>
      <c r="O1225" s="7">
        <f t="shared" si="192"/>
        <v>50</v>
      </c>
      <c r="P1225" s="7">
        <f t="shared" si="193"/>
        <v>16.5</v>
      </c>
      <c r="Q1225" s="8">
        <f t="shared" si="194"/>
        <v>27.475000000000001</v>
      </c>
      <c r="R1225" s="8">
        <f t="shared" si="195"/>
        <v>31.625</v>
      </c>
      <c r="S1225" s="8">
        <f t="shared" si="196"/>
        <v>27.425000000000001</v>
      </c>
      <c r="T1225" s="8">
        <f t="shared" si="197"/>
        <v>29.125</v>
      </c>
      <c r="U1225" s="7">
        <f t="shared" si="198"/>
        <v>28.841666666666669</v>
      </c>
      <c r="V1225" s="7">
        <f t="shared" si="199"/>
        <v>28.912500000000001</v>
      </c>
    </row>
    <row r="1226" spans="1:22" ht="13.5" x14ac:dyDescent="0.25">
      <c r="A1226" s="3">
        <f>RSI!A1226</f>
        <v>44097</v>
      </c>
      <c r="B1226" s="2">
        <f>RSI!B1226</f>
        <v>1.6208</v>
      </c>
      <c r="C1226" s="2">
        <f>RSI!I1226</f>
        <v>25.102048893681584</v>
      </c>
      <c r="D1226" s="2">
        <f>MACD!E1226</f>
        <v>0.1532328754453367</v>
      </c>
      <c r="E1226" s="2">
        <f>MACD!F1226</f>
        <v>0.10615778447129025</v>
      </c>
      <c r="F1226" s="2">
        <f>'Moving Avg'!D1226</f>
        <v>1.6129599999999999</v>
      </c>
      <c r="G1226" s="2">
        <f>'Moving Avg'!F1226</f>
        <v>1.8208650000000002</v>
      </c>
      <c r="H1226" s="2">
        <f>'Moving Avg'!G1226</f>
        <v>1.91777</v>
      </c>
      <c r="I1226" s="2">
        <f>'Moving Avg'!H1226</f>
        <v>1.610751500000001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50</v>
      </c>
      <c r="N1226" s="7">
        <f t="shared" si="191"/>
        <v>0</v>
      </c>
      <c r="O1226" s="7">
        <f t="shared" si="192"/>
        <v>50</v>
      </c>
      <c r="P1226" s="7">
        <f t="shared" si="193"/>
        <v>16.5</v>
      </c>
      <c r="Q1226" s="8">
        <f t="shared" si="194"/>
        <v>27.475000000000001</v>
      </c>
      <c r="R1226" s="8">
        <f t="shared" si="195"/>
        <v>31.625</v>
      </c>
      <c r="S1226" s="8">
        <f t="shared" si="196"/>
        <v>27.425000000000001</v>
      </c>
      <c r="T1226" s="8">
        <f t="shared" si="197"/>
        <v>29.125</v>
      </c>
      <c r="U1226" s="7">
        <f t="shared" si="198"/>
        <v>28.841666666666669</v>
      </c>
      <c r="V1226" s="7">
        <f t="shared" si="199"/>
        <v>28.912500000000001</v>
      </c>
    </row>
    <row r="1227" spans="1:22" ht="13.5" x14ac:dyDescent="0.25">
      <c r="A1227" s="3">
        <f>RSI!A1227</f>
        <v>44098</v>
      </c>
      <c r="B1227" s="2">
        <f>RSI!B1227</f>
        <v>1.5984</v>
      </c>
      <c r="C1227" s="2">
        <f>RSI!I1227</f>
        <v>23.65946693824435</v>
      </c>
      <c r="D1227" s="2">
        <f>MACD!E1227</f>
        <v>0.14629184599625389</v>
      </c>
      <c r="E1227" s="2">
        <f>MACD!F1227</f>
        <v>0.11418459677628298</v>
      </c>
      <c r="F1227" s="2">
        <f>'Moving Avg'!D1227</f>
        <v>1.6084800000000001</v>
      </c>
      <c r="G1227" s="2">
        <f>'Moving Avg'!F1227</f>
        <v>1.8007450000000003</v>
      </c>
      <c r="H1227" s="2">
        <f>'Moving Avg'!G1227</f>
        <v>1.9086039999999997</v>
      </c>
      <c r="I1227" s="2">
        <f>'Moving Avg'!H1227</f>
        <v>1.6123720000000012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  <c r="M1227" s="7">
        <f t="shared" si="190"/>
        <v>50</v>
      </c>
      <c r="N1227" s="7">
        <f t="shared" si="191"/>
        <v>0</v>
      </c>
      <c r="O1227" s="7">
        <f t="shared" si="192"/>
        <v>0</v>
      </c>
      <c r="P1227" s="7">
        <f t="shared" si="193"/>
        <v>16.5</v>
      </c>
      <c r="Q1227" s="8">
        <f t="shared" si="194"/>
        <v>19.975000000000001</v>
      </c>
      <c r="R1227" s="8">
        <f t="shared" si="195"/>
        <v>14.125</v>
      </c>
      <c r="S1227" s="8">
        <f t="shared" si="196"/>
        <v>14.925000000000001</v>
      </c>
      <c r="T1227" s="8">
        <f t="shared" si="197"/>
        <v>16.625</v>
      </c>
      <c r="U1227" s="7">
        <f t="shared" si="198"/>
        <v>16.341666666666669</v>
      </c>
      <c r="V1227" s="7">
        <f t="shared" si="199"/>
        <v>16.412500000000001</v>
      </c>
    </row>
    <row r="1228" spans="1:22" ht="13.5" x14ac:dyDescent="0.25">
      <c r="A1228" s="3">
        <f>RSI!A1228</f>
        <v>44099</v>
      </c>
      <c r="B1228" s="2">
        <f>RSI!B1228</f>
        <v>1.5761000000000001</v>
      </c>
      <c r="C1228" s="2">
        <f>RSI!I1228</f>
        <v>22.286337269065598</v>
      </c>
      <c r="D1228" s="2">
        <f>MACD!E1228</f>
        <v>0.13638201556183027</v>
      </c>
      <c r="E1228" s="2">
        <f>MACD!F1228</f>
        <v>0.11862408053339245</v>
      </c>
      <c r="F1228" s="2">
        <f>'Moving Avg'!D1228</f>
        <v>1.5984200000000002</v>
      </c>
      <c r="G1228" s="2">
        <f>'Moving Avg'!F1228</f>
        <v>1.7795100000000001</v>
      </c>
      <c r="H1228" s="2">
        <f>'Moving Avg'!G1228</f>
        <v>1.8979859999999997</v>
      </c>
      <c r="I1228" s="2">
        <f>'Moving Avg'!H1228</f>
        <v>1.6137415000000011</v>
      </c>
      <c r="J1228" s="5" t="str">
        <f>OBV!F1228</f>
        <v>BEARISH</v>
      </c>
      <c r="K1228" s="5" t="str">
        <f>OBV!G1228</f>
        <v>STRONG</v>
      </c>
      <c r="L1228" s="5" t="str">
        <f>OBV!H1228</f>
        <v>CONFIRMED BEARISH</v>
      </c>
      <c r="M1228" s="7">
        <f t="shared" si="190"/>
        <v>50</v>
      </c>
      <c r="N1228" s="7">
        <f t="shared" si="191"/>
        <v>0</v>
      </c>
      <c r="O1228" s="7">
        <f t="shared" si="192"/>
        <v>0</v>
      </c>
      <c r="P1228" s="7">
        <f t="shared" si="193"/>
        <v>33</v>
      </c>
      <c r="Q1228" s="8">
        <f t="shared" si="194"/>
        <v>22.45</v>
      </c>
      <c r="R1228" s="8">
        <f t="shared" si="195"/>
        <v>18.25</v>
      </c>
      <c r="S1228" s="8">
        <f t="shared" si="196"/>
        <v>22.35</v>
      </c>
      <c r="T1228" s="8">
        <f t="shared" si="197"/>
        <v>20.75</v>
      </c>
      <c r="U1228" s="7">
        <f t="shared" si="198"/>
        <v>21.016666666666669</v>
      </c>
      <c r="V1228" s="7">
        <f t="shared" si="199"/>
        <v>20.950000000000003</v>
      </c>
    </row>
    <row r="1229" spans="1:22" ht="13.5" x14ac:dyDescent="0.25">
      <c r="A1229" s="3">
        <f>RSI!A1229</f>
        <v>44102</v>
      </c>
      <c r="B1229" s="2">
        <f>RSI!B1229</f>
        <v>1.5481</v>
      </c>
      <c r="C1229" s="2">
        <f>RSI!I1229</f>
        <v>20.664631324413904</v>
      </c>
      <c r="D1229" s="2">
        <f>MACD!E1229</f>
        <v>0.12701070094156264</v>
      </c>
      <c r="E1229" s="2">
        <f>MACD!F1229</f>
        <v>0.1203014046150265</v>
      </c>
      <c r="F1229" s="2">
        <f>'Moving Avg'!D1229</f>
        <v>1.58836</v>
      </c>
      <c r="G1229" s="2">
        <f>'Moving Avg'!F1229</f>
        <v>1.7571549999999998</v>
      </c>
      <c r="H1229" s="2">
        <f>'Moving Avg'!G1229</f>
        <v>1.8875899999999999</v>
      </c>
      <c r="I1229" s="2">
        <f>'Moving Avg'!H1229</f>
        <v>1.614971000000001</v>
      </c>
      <c r="J1229" s="5" t="str">
        <f>OBV!F1229</f>
        <v>BEARISH</v>
      </c>
      <c r="K1229" s="5" t="str">
        <f>OBV!G1229</f>
        <v>STRONG</v>
      </c>
      <c r="L1229" s="5" t="str">
        <f>OBV!H1229</f>
        <v>CONFIRMED BEARISH</v>
      </c>
      <c r="M1229" s="7">
        <f t="shared" si="190"/>
        <v>50</v>
      </c>
      <c r="N1229" s="7">
        <f t="shared" si="191"/>
        <v>0</v>
      </c>
      <c r="O1229" s="7">
        <f t="shared" si="192"/>
        <v>0</v>
      </c>
      <c r="P1229" s="7">
        <f t="shared" si="193"/>
        <v>33</v>
      </c>
      <c r="Q1229" s="8">
        <f t="shared" si="194"/>
        <v>22.45</v>
      </c>
      <c r="R1229" s="8">
        <f t="shared" si="195"/>
        <v>18.25</v>
      </c>
      <c r="S1229" s="8">
        <f t="shared" si="196"/>
        <v>22.35</v>
      </c>
      <c r="T1229" s="8">
        <f t="shared" si="197"/>
        <v>20.75</v>
      </c>
      <c r="U1229" s="7">
        <f t="shared" si="198"/>
        <v>21.016666666666669</v>
      </c>
      <c r="V1229" s="7">
        <f t="shared" si="199"/>
        <v>20.950000000000003</v>
      </c>
    </row>
    <row r="1230" spans="1:22" ht="13.5" x14ac:dyDescent="0.25">
      <c r="A1230" s="3">
        <f>RSI!A1230</f>
        <v>44103</v>
      </c>
      <c r="B1230" s="2">
        <f>RSI!B1230</f>
        <v>1.4811000000000001</v>
      </c>
      <c r="C1230" s="2">
        <f>RSI!I1230</f>
        <v>17.40158226250837</v>
      </c>
      <c r="D1230" s="2">
        <f>MACD!E1230</f>
        <v>0.11675043221124981</v>
      </c>
      <c r="E1230" s="2">
        <f>MACD!F1230</f>
        <v>0.11959121013427117</v>
      </c>
      <c r="F1230" s="2">
        <f>'Moving Avg'!D1230</f>
        <v>1.5649000000000002</v>
      </c>
      <c r="G1230" s="2">
        <f>'Moving Avg'!F1230</f>
        <v>1.7314500000000002</v>
      </c>
      <c r="H1230" s="2">
        <f>'Moving Avg'!G1230</f>
        <v>1.8769719999999994</v>
      </c>
      <c r="I1230" s="2">
        <f>'Moving Avg'!H1230</f>
        <v>1.6158935000000008</v>
      </c>
      <c r="J1230" s="5" t="str">
        <f>OBV!F1230</f>
        <v>BEARISH</v>
      </c>
      <c r="K1230" s="5" t="str">
        <f>OBV!G1230</f>
        <v>STRONG</v>
      </c>
      <c r="L1230" s="5" t="str">
        <f>OBV!H1230</f>
        <v>CONFIRMED BEARISH</v>
      </c>
      <c r="M1230" s="7">
        <f t="shared" si="190"/>
        <v>50</v>
      </c>
      <c r="N1230" s="7">
        <f t="shared" si="191"/>
        <v>45</v>
      </c>
      <c r="O1230" s="7">
        <f t="shared" si="192"/>
        <v>0</v>
      </c>
      <c r="P1230" s="7">
        <f t="shared" si="193"/>
        <v>33</v>
      </c>
      <c r="Q1230" s="8">
        <f t="shared" si="194"/>
        <v>38.200000000000003</v>
      </c>
      <c r="R1230" s="8">
        <f t="shared" si="195"/>
        <v>27.25</v>
      </c>
      <c r="S1230" s="8">
        <f t="shared" si="196"/>
        <v>29.1</v>
      </c>
      <c r="T1230" s="8">
        <f t="shared" si="197"/>
        <v>32</v>
      </c>
      <c r="U1230" s="7">
        <f t="shared" si="198"/>
        <v>31.516666666666669</v>
      </c>
      <c r="V1230" s="7">
        <f t="shared" si="199"/>
        <v>31.637500000000003</v>
      </c>
    </row>
    <row r="1231" spans="1:22" ht="13.5" x14ac:dyDescent="0.25">
      <c r="A1231" s="3">
        <f>RSI!A1231</f>
        <v>44104</v>
      </c>
      <c r="B1231" s="2">
        <f>RSI!B1231</f>
        <v>1.4866999999999999</v>
      </c>
      <c r="C1231" s="2">
        <f>RSI!I1231</f>
        <v>18.559123019718768</v>
      </c>
      <c r="D1231" s="2">
        <f>MACD!E1231</f>
        <v>0.10753625662811284</v>
      </c>
      <c r="E1231" s="2">
        <f>MACD!F1231</f>
        <v>0.1171802194330395</v>
      </c>
      <c r="F1231" s="2">
        <f>'Moving Avg'!D1231</f>
        <v>1.5380799999999999</v>
      </c>
      <c r="G1231" s="2">
        <f>'Moving Avg'!F1231</f>
        <v>1.7060250000000003</v>
      </c>
      <c r="H1231" s="2">
        <f>'Moving Avg'!G1231</f>
        <v>1.8675839999999995</v>
      </c>
      <c r="I1231" s="2">
        <f>'Moving Avg'!H1231</f>
        <v>1.6168440000000011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  <c r="M1231" s="7">
        <f t="shared" si="190"/>
        <v>50</v>
      </c>
      <c r="N1231" s="7">
        <f t="shared" si="191"/>
        <v>45</v>
      </c>
      <c r="O1231" s="7">
        <f t="shared" si="192"/>
        <v>0</v>
      </c>
      <c r="P1231" s="7">
        <f t="shared" si="193"/>
        <v>33</v>
      </c>
      <c r="Q1231" s="8">
        <f t="shared" si="194"/>
        <v>38.200000000000003</v>
      </c>
      <c r="R1231" s="8">
        <f t="shared" si="195"/>
        <v>27.25</v>
      </c>
      <c r="S1231" s="8">
        <f t="shared" si="196"/>
        <v>29.1</v>
      </c>
      <c r="T1231" s="8">
        <f t="shared" si="197"/>
        <v>32</v>
      </c>
      <c r="U1231" s="7">
        <f t="shared" si="198"/>
        <v>31.516666666666669</v>
      </c>
      <c r="V1231" s="7">
        <f t="shared" si="199"/>
        <v>31.637500000000003</v>
      </c>
    </row>
    <row r="1232" spans="1:22" ht="13.5" x14ac:dyDescent="0.25">
      <c r="A1232" s="3">
        <f>RSI!A1232</f>
        <v>44105</v>
      </c>
      <c r="B1232" s="2">
        <f>RSI!B1232</f>
        <v>1.5089999999999999</v>
      </c>
      <c r="C1232" s="2">
        <f>RSI!I1232</f>
        <v>23.176147376623149</v>
      </c>
      <c r="D1232" s="2">
        <f>MACD!E1232</f>
        <v>9.180279989912421E-2</v>
      </c>
      <c r="E1232" s="2">
        <f>MACD!F1232</f>
        <v>0.11210473552625645</v>
      </c>
      <c r="F1232" s="2">
        <f>'Moving Avg'!D1232</f>
        <v>1.5201999999999998</v>
      </c>
      <c r="G1232" s="2">
        <f>'Moving Avg'!F1232</f>
        <v>1.6817150000000005</v>
      </c>
      <c r="H1232" s="2">
        <f>'Moving Avg'!G1232</f>
        <v>1.8597599999999994</v>
      </c>
      <c r="I1232" s="2">
        <f>'Moving Avg'!H1232</f>
        <v>1.617906000000001</v>
      </c>
      <c r="J1232" s="5" t="str">
        <f>OBV!F1232</f>
        <v>BEARISH</v>
      </c>
      <c r="K1232" s="5" t="str">
        <f>OBV!G1232</f>
        <v>STRONG</v>
      </c>
      <c r="L1232" s="5" t="str">
        <f>OBV!H1232</f>
        <v>CONFIRMED BEARISH</v>
      </c>
      <c r="M1232" s="7">
        <f t="shared" si="190"/>
        <v>50</v>
      </c>
      <c r="N1232" s="7">
        <f t="shared" si="191"/>
        <v>100</v>
      </c>
      <c r="O1232" s="7">
        <f t="shared" si="192"/>
        <v>0</v>
      </c>
      <c r="P1232" s="7">
        <f t="shared" si="193"/>
        <v>33</v>
      </c>
      <c r="Q1232" s="8">
        <f t="shared" si="194"/>
        <v>57.45</v>
      </c>
      <c r="R1232" s="8">
        <f t="shared" si="195"/>
        <v>38.25</v>
      </c>
      <c r="S1232" s="8">
        <f t="shared" si="196"/>
        <v>37.35</v>
      </c>
      <c r="T1232" s="8">
        <f t="shared" si="197"/>
        <v>45.75</v>
      </c>
      <c r="U1232" s="7">
        <f t="shared" si="198"/>
        <v>44.35</v>
      </c>
      <c r="V1232" s="7">
        <f t="shared" si="199"/>
        <v>44.7</v>
      </c>
    </row>
    <row r="1233" spans="1:22" ht="13.5" x14ac:dyDescent="0.25">
      <c r="A1233" s="3">
        <f>RSI!A1233</f>
        <v>44106</v>
      </c>
      <c r="B1233" s="2">
        <f>RSI!B1233</f>
        <v>1.5089999999999999</v>
      </c>
      <c r="C1233" s="2">
        <f>RSI!I1233</f>
        <v>23.176147376623135</v>
      </c>
      <c r="D1233" s="2">
        <f>MACD!E1233</f>
        <v>8.0565444343373871E-2</v>
      </c>
      <c r="E1233" s="2">
        <f>MACD!F1233</f>
        <v>0.10579687728967993</v>
      </c>
      <c r="F1233" s="2">
        <f>'Moving Avg'!D1233</f>
        <v>1.5067800000000002</v>
      </c>
      <c r="G1233" s="2">
        <f>'Moving Avg'!F1233</f>
        <v>1.6601950000000003</v>
      </c>
      <c r="H1233" s="2">
        <f>'Moving Avg'!G1233</f>
        <v>1.8530539999999995</v>
      </c>
      <c r="I1233" s="2">
        <f>'Moving Avg'!H1233</f>
        <v>1.6191355000000009</v>
      </c>
      <c r="J1233" s="5" t="str">
        <f>OBV!F1233</f>
        <v>BULLISH</v>
      </c>
      <c r="K1233" s="5" t="str">
        <f>OBV!G1233</f>
        <v>NEUTRAL</v>
      </c>
      <c r="L1233" s="5" t="str">
        <f>OBV!H1233</f>
        <v>BULLISH DIVERGENCE</v>
      </c>
      <c r="M1233" s="7">
        <f t="shared" si="190"/>
        <v>50</v>
      </c>
      <c r="N1233" s="7">
        <f t="shared" si="191"/>
        <v>100</v>
      </c>
      <c r="O1233" s="7">
        <f t="shared" si="192"/>
        <v>0</v>
      </c>
      <c r="P1233" s="7">
        <f t="shared" si="193"/>
        <v>66.5</v>
      </c>
      <c r="Q1233" s="8">
        <f t="shared" si="194"/>
        <v>62.475000000000001</v>
      </c>
      <c r="R1233" s="8">
        <f t="shared" si="195"/>
        <v>46.625</v>
      </c>
      <c r="S1233" s="8">
        <f t="shared" si="196"/>
        <v>52.424999999999997</v>
      </c>
      <c r="T1233" s="8">
        <f t="shared" si="197"/>
        <v>54.125</v>
      </c>
      <c r="U1233" s="7">
        <f t="shared" si="198"/>
        <v>53.841666666666661</v>
      </c>
      <c r="V1233" s="7">
        <f t="shared" si="199"/>
        <v>53.912499999999994</v>
      </c>
    </row>
    <row r="1234" spans="1:22" ht="13.5" x14ac:dyDescent="0.25">
      <c r="A1234" s="3">
        <f>RSI!A1234</f>
        <v>44109</v>
      </c>
      <c r="B1234" s="2">
        <f>RSI!B1234</f>
        <v>1.5928</v>
      </c>
      <c r="C1234" s="2">
        <f>RSI!I1234</f>
        <v>38.39675066173487</v>
      </c>
      <c r="D1234" s="2">
        <f>MACD!E1234</f>
        <v>6.1665915696066609E-2</v>
      </c>
      <c r="E1234" s="2">
        <f>MACD!F1234</f>
        <v>9.6970684970957274E-2</v>
      </c>
      <c r="F1234" s="2">
        <f>'Moving Avg'!D1234</f>
        <v>1.51572</v>
      </c>
      <c r="G1234" s="2">
        <f>'Moving Avg'!F1234</f>
        <v>1.6434250000000001</v>
      </c>
      <c r="H1234" s="2">
        <f>'Moving Avg'!G1234</f>
        <v>1.8475759999999994</v>
      </c>
      <c r="I1234" s="2">
        <f>'Moving Avg'!H1234</f>
        <v>1.6206720000000012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100</v>
      </c>
      <c r="O1234" s="7">
        <f t="shared" si="192"/>
        <v>0</v>
      </c>
      <c r="P1234" s="7">
        <f t="shared" si="193"/>
        <v>83.5</v>
      </c>
      <c r="Q1234" s="8">
        <f t="shared" si="194"/>
        <v>56.274999999999999</v>
      </c>
      <c r="R1234" s="8">
        <f t="shared" si="195"/>
        <v>45.875</v>
      </c>
      <c r="S1234" s="8">
        <f t="shared" si="196"/>
        <v>56.325000000000003</v>
      </c>
      <c r="T1234" s="8">
        <f t="shared" si="197"/>
        <v>52.125</v>
      </c>
      <c r="U1234" s="7">
        <f t="shared" si="198"/>
        <v>52.82500000000001</v>
      </c>
      <c r="V1234" s="7">
        <f t="shared" si="199"/>
        <v>52.650000000000006</v>
      </c>
    </row>
    <row r="1235" spans="1:22" ht="13.5" x14ac:dyDescent="0.25">
      <c r="A1235" s="3">
        <f>RSI!A1235</f>
        <v>44110</v>
      </c>
      <c r="B1235" s="2">
        <f>RSI!B1235</f>
        <v>1.6655</v>
      </c>
      <c r="C1235" s="2">
        <f>RSI!I1235</f>
        <v>48.018605218257655</v>
      </c>
      <c r="D1235" s="2">
        <f>MACD!E1235</f>
        <v>4.0834479682409164E-2</v>
      </c>
      <c r="E1235" s="2">
        <f>MACD!F1235</f>
        <v>8.5743443913247661E-2</v>
      </c>
      <c r="F1235" s="2">
        <f>'Moving Avg'!D1235</f>
        <v>1.5526</v>
      </c>
      <c r="G1235" s="2">
        <f>'Moving Avg'!F1235</f>
        <v>1.6311300000000002</v>
      </c>
      <c r="H1235" s="2">
        <f>'Moving Avg'!G1235</f>
        <v>1.8424339999999995</v>
      </c>
      <c r="I1235" s="2">
        <f>'Moving Avg'!H1235</f>
        <v>1.6225720000000012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25</v>
      </c>
      <c r="N1235" s="7">
        <f t="shared" si="191"/>
        <v>100</v>
      </c>
      <c r="O1235" s="7">
        <f t="shared" si="192"/>
        <v>0</v>
      </c>
      <c r="P1235" s="7">
        <f t="shared" si="193"/>
        <v>83.5</v>
      </c>
      <c r="Q1235" s="8">
        <f t="shared" si="194"/>
        <v>56.274999999999999</v>
      </c>
      <c r="R1235" s="8">
        <f t="shared" si="195"/>
        <v>45.875</v>
      </c>
      <c r="S1235" s="8">
        <f t="shared" si="196"/>
        <v>56.325000000000003</v>
      </c>
      <c r="T1235" s="8">
        <f t="shared" si="197"/>
        <v>52.125</v>
      </c>
      <c r="U1235" s="7">
        <f t="shared" si="198"/>
        <v>52.82500000000001</v>
      </c>
      <c r="V1235" s="7">
        <f t="shared" si="199"/>
        <v>52.650000000000006</v>
      </c>
    </row>
    <row r="1236" spans="1:22" ht="13.5" x14ac:dyDescent="0.25">
      <c r="A1236" s="3">
        <f>RSI!A1236</f>
        <v>44111</v>
      </c>
      <c r="B1236" s="2">
        <f>RSI!B1236</f>
        <v>1.5928</v>
      </c>
      <c r="C1236" s="2">
        <f>RSI!I1236</f>
        <v>41.104592172254179</v>
      </c>
      <c r="D1236" s="2">
        <f>MACD!E1236</f>
        <v>3.2114870501538828E-2</v>
      </c>
      <c r="E1236" s="2">
        <f>MACD!F1236</f>
        <v>7.5017729230905897E-2</v>
      </c>
      <c r="F1236" s="2">
        <f>'Moving Avg'!D1236</f>
        <v>1.57382</v>
      </c>
      <c r="G1236" s="2">
        <f>'Moving Avg'!F1236</f>
        <v>1.6146400000000003</v>
      </c>
      <c r="H1236" s="2">
        <f>'Moving Avg'!G1236</f>
        <v>1.8340499999999995</v>
      </c>
      <c r="I1236" s="2">
        <f>'Moving Avg'!H1236</f>
        <v>1.6241085000000011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100</v>
      </c>
      <c r="O1236" s="7">
        <f t="shared" si="192"/>
        <v>0</v>
      </c>
      <c r="P1236" s="7">
        <f t="shared" si="193"/>
        <v>83.5</v>
      </c>
      <c r="Q1236" s="8">
        <f t="shared" si="194"/>
        <v>56.274999999999999</v>
      </c>
      <c r="R1236" s="8">
        <f t="shared" si="195"/>
        <v>45.875</v>
      </c>
      <c r="S1236" s="8">
        <f t="shared" si="196"/>
        <v>56.325000000000003</v>
      </c>
      <c r="T1236" s="8">
        <f t="shared" si="197"/>
        <v>52.125</v>
      </c>
      <c r="U1236" s="7">
        <f t="shared" si="198"/>
        <v>52.82500000000001</v>
      </c>
      <c r="V1236" s="7">
        <f t="shared" si="199"/>
        <v>52.650000000000006</v>
      </c>
    </row>
    <row r="1237" spans="1:22" ht="13.5" x14ac:dyDescent="0.25">
      <c r="A1237" s="3">
        <f>RSI!A1237</f>
        <v>44112</v>
      </c>
      <c r="B1237" s="2">
        <f>RSI!B1237</f>
        <v>1.5817000000000001</v>
      </c>
      <c r="C1237" s="2">
        <f>RSI!I1237</f>
        <v>40.153939089722762</v>
      </c>
      <c r="D1237" s="2">
        <f>MACD!E1237</f>
        <v>2.26124431318937E-2</v>
      </c>
      <c r="E1237" s="2">
        <f>MACD!F1237</f>
        <v>6.4536672011103469E-2</v>
      </c>
      <c r="F1237" s="2">
        <f>'Moving Avg'!D1237</f>
        <v>1.5883599999999998</v>
      </c>
      <c r="G1237" s="2">
        <f>'Moving Avg'!F1237</f>
        <v>1.6031850000000003</v>
      </c>
      <c r="H1237" s="2">
        <f>'Moving Avg'!G1237</f>
        <v>1.8254439999999994</v>
      </c>
      <c r="I1237" s="2">
        <f>'Moving Avg'!H1237</f>
        <v>1.6252545000000009</v>
      </c>
      <c r="J1237" s="5" t="str">
        <f>OBV!F1237</f>
        <v>BEARISH</v>
      </c>
      <c r="K1237" s="5" t="str">
        <f>OBV!G1237</f>
        <v>NEUTRAL</v>
      </c>
      <c r="L1237" s="5" t="str">
        <f>OBV!H1237</f>
        <v>BEARISH DIVERGENCE</v>
      </c>
      <c r="M1237" s="7">
        <f t="shared" si="190"/>
        <v>25</v>
      </c>
      <c r="N1237" s="7">
        <f t="shared" si="191"/>
        <v>100</v>
      </c>
      <c r="O1237" s="7">
        <f t="shared" si="192"/>
        <v>0</v>
      </c>
      <c r="P1237" s="7">
        <f t="shared" si="193"/>
        <v>16.5</v>
      </c>
      <c r="Q1237" s="8">
        <f t="shared" si="194"/>
        <v>46.225000000000001</v>
      </c>
      <c r="R1237" s="8">
        <f t="shared" si="195"/>
        <v>29.125</v>
      </c>
      <c r="S1237" s="8">
        <f t="shared" si="196"/>
        <v>26.175000000000001</v>
      </c>
      <c r="T1237" s="8">
        <f t="shared" si="197"/>
        <v>35.375</v>
      </c>
      <c r="U1237" s="7">
        <f t="shared" si="198"/>
        <v>33.841666666666661</v>
      </c>
      <c r="V1237" s="7">
        <f t="shared" si="199"/>
        <v>34.224999999999994</v>
      </c>
    </row>
    <row r="1238" spans="1:22" ht="13.5" x14ac:dyDescent="0.25">
      <c r="A1238" s="3">
        <f>RSI!A1238</f>
        <v>44113</v>
      </c>
      <c r="B1238" s="2">
        <f>RSI!B1238</f>
        <v>1.5314000000000001</v>
      </c>
      <c r="C1238" s="2">
        <f>RSI!I1238</f>
        <v>36.081572520050187</v>
      </c>
      <c r="D1238" s="2">
        <f>MACD!E1238</f>
        <v>1.5395299829386477E-2</v>
      </c>
      <c r="E1238" s="2">
        <f>MACD!F1238</f>
        <v>5.4708397574760072E-2</v>
      </c>
      <c r="F1238" s="2">
        <f>'Moving Avg'!D1238</f>
        <v>1.59284</v>
      </c>
      <c r="G1238" s="2">
        <f>'Moving Avg'!F1238</f>
        <v>1.5914500000000003</v>
      </c>
      <c r="H1238" s="2">
        <f>'Moving Avg'!G1238</f>
        <v>1.8147139999999995</v>
      </c>
      <c r="I1238" s="2">
        <f>'Moving Avg'!H1238</f>
        <v>1.6257575000000011</v>
      </c>
      <c r="J1238" s="5" t="str">
        <f>OBV!F1238</f>
        <v>BEARISH</v>
      </c>
      <c r="K1238" s="5" t="str">
        <f>OBV!G1238</f>
        <v>NEUTRAL</v>
      </c>
      <c r="L1238" s="5" t="str">
        <f>OBV!H1238</f>
        <v>BEARISH DIVERGENCE</v>
      </c>
      <c r="M1238" s="7">
        <f t="shared" si="190"/>
        <v>25</v>
      </c>
      <c r="N1238" s="7">
        <f t="shared" si="191"/>
        <v>100</v>
      </c>
      <c r="O1238" s="7">
        <f t="shared" si="192"/>
        <v>0</v>
      </c>
      <c r="P1238" s="7">
        <f t="shared" si="193"/>
        <v>16.5</v>
      </c>
      <c r="Q1238" s="8">
        <f t="shared" si="194"/>
        <v>46.225000000000001</v>
      </c>
      <c r="R1238" s="8">
        <f t="shared" si="195"/>
        <v>29.125</v>
      </c>
      <c r="S1238" s="8">
        <f t="shared" si="196"/>
        <v>26.175000000000001</v>
      </c>
      <c r="T1238" s="8">
        <f t="shared" si="197"/>
        <v>35.375</v>
      </c>
      <c r="U1238" s="7">
        <f t="shared" si="198"/>
        <v>33.841666666666661</v>
      </c>
      <c r="V1238" s="7">
        <f t="shared" si="199"/>
        <v>34.224999999999994</v>
      </c>
    </row>
    <row r="1239" spans="1:22" ht="13.5" x14ac:dyDescent="0.25">
      <c r="A1239" s="3">
        <f>RSI!A1239</f>
        <v>44116</v>
      </c>
      <c r="B1239" s="2">
        <f>RSI!B1239</f>
        <v>1.5872999999999999</v>
      </c>
      <c r="C1239" s="2">
        <f>RSI!I1239</f>
        <v>43.000208499819259</v>
      </c>
      <c r="D1239" s="2">
        <f>MACD!E1239</f>
        <v>1.6263664746658524E-3</v>
      </c>
      <c r="E1239" s="2">
        <f>MACD!F1239</f>
        <v>4.4091991354741226E-2</v>
      </c>
      <c r="F1239" s="2">
        <f>'Moving Avg'!D1239</f>
        <v>1.5917399999999999</v>
      </c>
      <c r="G1239" s="2">
        <f>'Moving Avg'!F1239</f>
        <v>1.5839050000000001</v>
      </c>
      <c r="H1239" s="2">
        <f>'Moving Avg'!G1239</f>
        <v>1.8051019999999993</v>
      </c>
      <c r="I1239" s="2">
        <f>'Moving Avg'!H1239</f>
        <v>1.626149000000001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100</v>
      </c>
      <c r="O1239" s="7">
        <f t="shared" si="192"/>
        <v>0</v>
      </c>
      <c r="P1239" s="7">
        <f t="shared" si="193"/>
        <v>16.5</v>
      </c>
      <c r="Q1239" s="8">
        <f t="shared" si="194"/>
        <v>46.225000000000001</v>
      </c>
      <c r="R1239" s="8">
        <f t="shared" si="195"/>
        <v>29.125</v>
      </c>
      <c r="S1239" s="8">
        <f t="shared" si="196"/>
        <v>26.175000000000001</v>
      </c>
      <c r="T1239" s="8">
        <f t="shared" si="197"/>
        <v>35.375</v>
      </c>
      <c r="U1239" s="7">
        <f t="shared" si="198"/>
        <v>33.841666666666661</v>
      </c>
      <c r="V1239" s="7">
        <f t="shared" si="199"/>
        <v>34.224999999999994</v>
      </c>
    </row>
    <row r="1240" spans="1:22" ht="13.5" x14ac:dyDescent="0.25">
      <c r="A1240" s="3">
        <f>RSI!A1240</f>
        <v>44117</v>
      </c>
      <c r="B1240" s="2">
        <f>RSI!B1240</f>
        <v>1.5928</v>
      </c>
      <c r="C1240" s="2">
        <f>RSI!I1240</f>
        <v>43.646532978102968</v>
      </c>
      <c r="D1240" s="2">
        <f>MACD!E1240</f>
        <v>-2.034161682575264E-2</v>
      </c>
      <c r="E1240" s="2">
        <f>MACD!F1240</f>
        <v>3.1205269718642459E-2</v>
      </c>
      <c r="F1240" s="2">
        <f>'Moving Avg'!D1240</f>
        <v>1.5771999999999999</v>
      </c>
      <c r="G1240" s="2">
        <f>'Moving Avg'!F1240</f>
        <v>1.5794300000000003</v>
      </c>
      <c r="H1240" s="2">
        <f>'Moving Avg'!G1240</f>
        <v>1.7955999999999994</v>
      </c>
      <c r="I1240" s="2">
        <f>'Moving Avg'!H1240</f>
        <v>1.6265680000000009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  <c r="M1240" s="7">
        <f t="shared" si="190"/>
        <v>25</v>
      </c>
      <c r="N1240" s="7">
        <f t="shared" si="191"/>
        <v>100</v>
      </c>
      <c r="O1240" s="7">
        <f t="shared" si="192"/>
        <v>0</v>
      </c>
      <c r="P1240" s="7">
        <f t="shared" si="193"/>
        <v>16.5</v>
      </c>
      <c r="Q1240" s="8">
        <f t="shared" si="194"/>
        <v>46.225000000000001</v>
      </c>
      <c r="R1240" s="8">
        <f t="shared" si="195"/>
        <v>29.125</v>
      </c>
      <c r="S1240" s="8">
        <f t="shared" si="196"/>
        <v>26.175000000000001</v>
      </c>
      <c r="T1240" s="8">
        <f t="shared" si="197"/>
        <v>35.375</v>
      </c>
      <c r="U1240" s="7">
        <f t="shared" si="198"/>
        <v>33.841666666666661</v>
      </c>
      <c r="V1240" s="7">
        <f t="shared" si="199"/>
        <v>34.224999999999994</v>
      </c>
    </row>
    <row r="1241" spans="1:22" ht="13.5" x14ac:dyDescent="0.25">
      <c r="A1241" s="3">
        <f>RSI!A1241</f>
        <v>44118</v>
      </c>
      <c r="B1241" s="2">
        <f>RSI!B1241</f>
        <v>1.5258</v>
      </c>
      <c r="C1241" s="2">
        <f>RSI!I1241</f>
        <v>37.994611246579176</v>
      </c>
      <c r="D1241" s="2">
        <f>MACD!E1241</f>
        <v>-3.276961950470425E-2</v>
      </c>
      <c r="E1241" s="2">
        <f>MACD!F1241</f>
        <v>1.8410291873973118E-2</v>
      </c>
      <c r="F1241" s="2">
        <f>'Moving Avg'!D1241</f>
        <v>1.5638000000000001</v>
      </c>
      <c r="G1241" s="2">
        <f>'Moving Avg'!F1241</f>
        <v>1.5721650000000003</v>
      </c>
      <c r="H1241" s="2">
        <f>'Moving Avg'!G1241</f>
        <v>1.7848699999999993</v>
      </c>
      <c r="I1241" s="2">
        <f>'Moving Avg'!H1241</f>
        <v>1.626205000000001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  <c r="M1241" s="7">
        <f t="shared" si="190"/>
        <v>25</v>
      </c>
      <c r="N1241" s="7">
        <f t="shared" si="191"/>
        <v>100</v>
      </c>
      <c r="O1241" s="7">
        <f t="shared" si="192"/>
        <v>0</v>
      </c>
      <c r="P1241" s="7">
        <f t="shared" si="193"/>
        <v>16.5</v>
      </c>
      <c r="Q1241" s="8">
        <f t="shared" si="194"/>
        <v>46.225000000000001</v>
      </c>
      <c r="R1241" s="8">
        <f t="shared" si="195"/>
        <v>29.125</v>
      </c>
      <c r="S1241" s="8">
        <f t="shared" si="196"/>
        <v>26.175000000000001</v>
      </c>
      <c r="T1241" s="8">
        <f t="shared" si="197"/>
        <v>35.375</v>
      </c>
      <c r="U1241" s="7">
        <f t="shared" si="198"/>
        <v>33.841666666666661</v>
      </c>
      <c r="V1241" s="7">
        <f t="shared" si="199"/>
        <v>34.224999999999994</v>
      </c>
    </row>
    <row r="1242" spans="1:22" ht="13.5" x14ac:dyDescent="0.25">
      <c r="A1242" s="3">
        <f>RSI!A1242</f>
        <v>44120</v>
      </c>
      <c r="B1242" s="2">
        <f>RSI!B1242</f>
        <v>1.5705</v>
      </c>
      <c r="C1242" s="2">
        <f>RSI!I1242</f>
        <v>43.272468910148554</v>
      </c>
      <c r="D1242" s="2">
        <f>MACD!E1242</f>
        <v>-4.2459141609242579E-2</v>
      </c>
      <c r="E1242" s="2">
        <f>MACD!F1242</f>
        <v>6.2364051773299792E-3</v>
      </c>
      <c r="F1242" s="2">
        <f>'Moving Avg'!D1242</f>
        <v>1.5615600000000001</v>
      </c>
      <c r="G1242" s="2">
        <f>'Moving Avg'!F1242</f>
        <v>1.5696500000000002</v>
      </c>
      <c r="H1242" s="2">
        <f>'Moving Avg'!G1242</f>
        <v>1.7762639999999994</v>
      </c>
      <c r="I1242" s="2">
        <f>'Moving Avg'!H1242</f>
        <v>1.626093500000001</v>
      </c>
      <c r="J1242" s="5" t="str">
        <f>OBV!F1242</f>
        <v>BULLISH</v>
      </c>
      <c r="K1242" s="5" t="str">
        <f>OBV!G1242</f>
        <v>NEUTRAL</v>
      </c>
      <c r="L1242" s="5" t="str">
        <f>OBV!H1242</f>
        <v>BULLISH DIVERGENCE</v>
      </c>
      <c r="M1242" s="7">
        <f t="shared" si="190"/>
        <v>25</v>
      </c>
      <c r="N1242" s="7">
        <f t="shared" si="191"/>
        <v>100</v>
      </c>
      <c r="O1242" s="7">
        <f t="shared" si="192"/>
        <v>0</v>
      </c>
      <c r="P1242" s="7">
        <f t="shared" si="193"/>
        <v>66.5</v>
      </c>
      <c r="Q1242" s="8">
        <f t="shared" si="194"/>
        <v>53.725000000000001</v>
      </c>
      <c r="R1242" s="8">
        <f t="shared" si="195"/>
        <v>41.625</v>
      </c>
      <c r="S1242" s="8">
        <f t="shared" si="196"/>
        <v>48.674999999999997</v>
      </c>
      <c r="T1242" s="8">
        <f t="shared" si="197"/>
        <v>47.875</v>
      </c>
      <c r="U1242" s="7">
        <f t="shared" si="198"/>
        <v>48.008333333333326</v>
      </c>
      <c r="V1242" s="7">
        <f t="shared" si="199"/>
        <v>47.974999999999994</v>
      </c>
    </row>
    <row r="1243" spans="1:22" ht="13.5" x14ac:dyDescent="0.25">
      <c r="A1243" s="3">
        <f>RSI!A1243</f>
        <v>44123</v>
      </c>
      <c r="B1243" s="2">
        <f>RSI!B1243</f>
        <v>1.5928</v>
      </c>
      <c r="C1243" s="2">
        <f>RSI!I1243</f>
        <v>45.753225657584473</v>
      </c>
      <c r="D1243" s="2">
        <f>MACD!E1243</f>
        <v>-5.1919489222664428E-2</v>
      </c>
      <c r="E1243" s="2">
        <f>MACD!F1243</f>
        <v>-5.3947737026689025E-3</v>
      </c>
      <c r="F1243" s="2">
        <f>'Moving Avg'!D1243</f>
        <v>1.5738399999999999</v>
      </c>
      <c r="G1243" s="2">
        <f>'Moving Avg'!F1243</f>
        <v>1.5679700000000003</v>
      </c>
      <c r="H1243" s="2">
        <f>'Moving Avg'!G1243</f>
        <v>1.7681039999999997</v>
      </c>
      <c r="I1243" s="2">
        <f>'Moving Avg'!H1243</f>
        <v>1.6259535000000012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  <c r="M1243" s="7">
        <f t="shared" si="190"/>
        <v>25</v>
      </c>
      <c r="N1243" s="7">
        <f t="shared" si="191"/>
        <v>100</v>
      </c>
      <c r="O1243" s="7">
        <f t="shared" si="192"/>
        <v>0</v>
      </c>
      <c r="P1243" s="7">
        <f t="shared" si="193"/>
        <v>83.5</v>
      </c>
      <c r="Q1243" s="8">
        <f t="shared" si="194"/>
        <v>56.274999999999999</v>
      </c>
      <c r="R1243" s="8">
        <f t="shared" si="195"/>
        <v>45.875</v>
      </c>
      <c r="S1243" s="8">
        <f t="shared" si="196"/>
        <v>56.325000000000003</v>
      </c>
      <c r="T1243" s="8">
        <f t="shared" si="197"/>
        <v>52.125</v>
      </c>
      <c r="U1243" s="7">
        <f t="shared" si="198"/>
        <v>52.82500000000001</v>
      </c>
      <c r="V1243" s="7">
        <f t="shared" si="199"/>
        <v>52.650000000000006</v>
      </c>
    </row>
    <row r="1244" spans="1:22" ht="13.5" x14ac:dyDescent="0.25">
      <c r="A1244" s="3">
        <f>RSI!A1244</f>
        <v>44124</v>
      </c>
      <c r="B1244" s="2">
        <f>RSI!B1244</f>
        <v>1.5872999999999999</v>
      </c>
      <c r="C1244" s="2">
        <f>RSI!I1244</f>
        <v>45.2278873024812</v>
      </c>
      <c r="D1244" s="2">
        <f>MACD!E1244</f>
        <v>-4.6395038045457415E-2</v>
      </c>
      <c r="E1244" s="2">
        <f>MACD!F1244</f>
        <v>-1.3594826571226605E-2</v>
      </c>
      <c r="F1244" s="2">
        <f>'Moving Avg'!D1244</f>
        <v>1.5738400000000001</v>
      </c>
      <c r="G1244" s="2">
        <f>'Moving Avg'!F1244</f>
        <v>1.5674150000000002</v>
      </c>
      <c r="H1244" s="2">
        <f>'Moving Avg'!G1244</f>
        <v>1.7609519999999992</v>
      </c>
      <c r="I1244" s="2">
        <f>'Moving Avg'!H1244</f>
        <v>1.6259260000000015</v>
      </c>
      <c r="J1244" s="5" t="str">
        <f>OBV!F1244</f>
        <v>BEARISH</v>
      </c>
      <c r="K1244" s="5" t="str">
        <f>OBV!G1244</f>
        <v>NEUTRAL</v>
      </c>
      <c r="L1244" s="5" t="str">
        <f>OBV!H1244</f>
        <v>NEUTRAL</v>
      </c>
      <c r="M1244" s="7">
        <f t="shared" si="190"/>
        <v>25</v>
      </c>
      <c r="N1244" s="7">
        <f t="shared" si="191"/>
        <v>100</v>
      </c>
      <c r="O1244" s="7">
        <f t="shared" si="192"/>
        <v>0</v>
      </c>
      <c r="P1244" s="7">
        <f t="shared" si="193"/>
        <v>16.5</v>
      </c>
      <c r="Q1244" s="8">
        <f t="shared" si="194"/>
        <v>46.225000000000001</v>
      </c>
      <c r="R1244" s="8">
        <f t="shared" si="195"/>
        <v>29.125</v>
      </c>
      <c r="S1244" s="8">
        <f t="shared" si="196"/>
        <v>26.175000000000001</v>
      </c>
      <c r="T1244" s="8">
        <f t="shared" si="197"/>
        <v>35.375</v>
      </c>
      <c r="U1244" s="7">
        <f t="shared" si="198"/>
        <v>33.841666666666661</v>
      </c>
      <c r="V1244" s="7">
        <f t="shared" si="199"/>
        <v>34.224999999999994</v>
      </c>
    </row>
    <row r="1245" spans="1:22" ht="13.5" x14ac:dyDescent="0.25">
      <c r="A1245" s="3">
        <f>RSI!A1245</f>
        <v>44125</v>
      </c>
      <c r="B1245" s="2">
        <f>RSI!B1245</f>
        <v>1.5817000000000001</v>
      </c>
      <c r="C1245" s="2">
        <f>RSI!I1245</f>
        <v>44.665545900470406</v>
      </c>
      <c r="D1245" s="2">
        <f>MACD!E1245</f>
        <v>-2.9875937686728804E-2</v>
      </c>
      <c r="E1245" s="2">
        <f>MACD!F1245</f>
        <v>-1.6851048794327046E-2</v>
      </c>
      <c r="F1245" s="2">
        <f>'Moving Avg'!D1245</f>
        <v>1.57162</v>
      </c>
      <c r="G1245" s="2">
        <f>'Moving Avg'!F1245</f>
        <v>1.5665800000000001</v>
      </c>
      <c r="H1245" s="2">
        <f>'Moving Avg'!G1245</f>
        <v>1.7531279999999996</v>
      </c>
      <c r="I1245" s="2">
        <f>'Moving Avg'!H1245</f>
        <v>1.6261220000000014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25</v>
      </c>
      <c r="N1245" s="7">
        <f t="shared" si="191"/>
        <v>45</v>
      </c>
      <c r="O1245" s="7">
        <f t="shared" si="192"/>
        <v>0</v>
      </c>
      <c r="P1245" s="7">
        <f t="shared" si="193"/>
        <v>16.5</v>
      </c>
      <c r="Q1245" s="8">
        <f t="shared" si="194"/>
        <v>26.975000000000001</v>
      </c>
      <c r="R1245" s="8">
        <f t="shared" si="195"/>
        <v>18.125</v>
      </c>
      <c r="S1245" s="8">
        <f t="shared" si="196"/>
        <v>17.925000000000001</v>
      </c>
      <c r="T1245" s="8">
        <f t="shared" si="197"/>
        <v>21.625</v>
      </c>
      <c r="U1245" s="7">
        <f t="shared" si="198"/>
        <v>21.008333333333336</v>
      </c>
      <c r="V1245" s="7">
        <f t="shared" si="199"/>
        <v>21.162500000000001</v>
      </c>
    </row>
    <row r="1246" spans="1:22" ht="13.5" x14ac:dyDescent="0.25">
      <c r="A1246" s="3">
        <f>RSI!A1246</f>
        <v>44126</v>
      </c>
      <c r="B1246" s="2">
        <f>RSI!B1246</f>
        <v>1.5145999999999999</v>
      </c>
      <c r="C1246" s="2">
        <f>RSI!I1246</f>
        <v>38.490177778918444</v>
      </c>
      <c r="D1246" s="2">
        <f>MACD!E1246</f>
        <v>-2.1852415323773577E-2</v>
      </c>
      <c r="E1246" s="2">
        <f>MACD!F1246</f>
        <v>-1.7851322100216352E-2</v>
      </c>
      <c r="F1246" s="2">
        <f>'Moving Avg'!D1246</f>
        <v>1.56938</v>
      </c>
      <c r="G1246" s="2">
        <f>'Moving Avg'!F1246</f>
        <v>1.5612700000000002</v>
      </c>
      <c r="H1246" s="2">
        <f>'Moving Avg'!G1246</f>
        <v>1.7437379999999993</v>
      </c>
      <c r="I1246" s="2">
        <f>'Moving Avg'!H1246</f>
        <v>1.6262060000000016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25</v>
      </c>
      <c r="N1246" s="7">
        <f t="shared" si="191"/>
        <v>45</v>
      </c>
      <c r="O1246" s="7">
        <f t="shared" si="192"/>
        <v>0</v>
      </c>
      <c r="P1246" s="7">
        <f t="shared" si="193"/>
        <v>16.5</v>
      </c>
      <c r="Q1246" s="8">
        <f t="shared" si="194"/>
        <v>26.975000000000001</v>
      </c>
      <c r="R1246" s="8">
        <f t="shared" si="195"/>
        <v>18.125</v>
      </c>
      <c r="S1246" s="8">
        <f t="shared" si="196"/>
        <v>17.925000000000001</v>
      </c>
      <c r="T1246" s="8">
        <f t="shared" si="197"/>
        <v>21.625</v>
      </c>
      <c r="U1246" s="7">
        <f t="shared" si="198"/>
        <v>21.008333333333336</v>
      </c>
      <c r="V1246" s="7">
        <f t="shared" si="199"/>
        <v>21.162500000000001</v>
      </c>
    </row>
    <row r="1247" spans="1:22" ht="13.5" x14ac:dyDescent="0.25">
      <c r="A1247" s="3">
        <f>RSI!A1247</f>
        <v>44127</v>
      </c>
      <c r="B1247" s="2">
        <f>RSI!B1247</f>
        <v>1.5145999999999999</v>
      </c>
      <c r="C1247" s="2">
        <f>RSI!I1247</f>
        <v>38.490177778918444</v>
      </c>
      <c r="D1247" s="2">
        <f>MACD!E1247</f>
        <v>-1.6133673696685946E-2</v>
      </c>
      <c r="E1247" s="2">
        <f>MACD!F1247</f>
        <v>-1.7507792419510271E-2</v>
      </c>
      <c r="F1247" s="2">
        <f>'Moving Avg'!D1247</f>
        <v>1.5581999999999998</v>
      </c>
      <c r="G1247" s="2">
        <f>'Moving Avg'!F1247</f>
        <v>1.5570800000000002</v>
      </c>
      <c r="H1247" s="2">
        <f>'Moving Avg'!G1247</f>
        <v>1.7340139999999993</v>
      </c>
      <c r="I1247" s="2">
        <f>'Moving Avg'!H1247</f>
        <v>1.6266250000000013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16.5</v>
      </c>
      <c r="Q1247" s="8">
        <f t="shared" si="194"/>
        <v>11.225</v>
      </c>
      <c r="R1247" s="8">
        <f t="shared" si="195"/>
        <v>9.125</v>
      </c>
      <c r="S1247" s="8">
        <f t="shared" si="196"/>
        <v>11.175000000000001</v>
      </c>
      <c r="T1247" s="8">
        <f t="shared" si="197"/>
        <v>10.375</v>
      </c>
      <c r="U1247" s="7">
        <f t="shared" si="198"/>
        <v>10.508333333333335</v>
      </c>
      <c r="V1247" s="7">
        <f t="shared" si="199"/>
        <v>10.475000000000001</v>
      </c>
    </row>
    <row r="1248" spans="1:22" ht="13.5" x14ac:dyDescent="0.25">
      <c r="A1248" s="3">
        <f>RSI!A1248</f>
        <v>44130</v>
      </c>
      <c r="B1248" s="2">
        <f>RSI!B1248</f>
        <v>1.5817000000000001</v>
      </c>
      <c r="C1248" s="2">
        <f>RSI!I1248</f>
        <v>46.990127076313904</v>
      </c>
      <c r="D1248" s="2">
        <f>MACD!E1248</f>
        <v>-2.3413478134760357E-2</v>
      </c>
      <c r="E1248" s="2">
        <f>MACD!F1248</f>
        <v>-1.868892956256029E-2</v>
      </c>
      <c r="F1248" s="2">
        <f>'Moving Avg'!D1248</f>
        <v>1.5559799999999999</v>
      </c>
      <c r="G1248" s="2">
        <f>'Moving Avg'!F1248</f>
        <v>1.5573600000000003</v>
      </c>
      <c r="H1248" s="2">
        <f>'Moving Avg'!G1248</f>
        <v>1.7256319999999994</v>
      </c>
      <c r="I1248" s="2">
        <f>'Moving Avg'!H1248</f>
        <v>1.6276870000000014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  <c r="M1248" s="7">
        <f t="shared" si="190"/>
        <v>25</v>
      </c>
      <c r="N1248" s="7">
        <f t="shared" si="191"/>
        <v>45</v>
      </c>
      <c r="O1248" s="7">
        <f t="shared" si="192"/>
        <v>0</v>
      </c>
      <c r="P1248" s="7">
        <f t="shared" si="193"/>
        <v>16.5</v>
      </c>
      <c r="Q1248" s="8">
        <f t="shared" si="194"/>
        <v>26.975000000000001</v>
      </c>
      <c r="R1248" s="8">
        <f t="shared" si="195"/>
        <v>18.125</v>
      </c>
      <c r="S1248" s="8">
        <f t="shared" si="196"/>
        <v>17.925000000000001</v>
      </c>
      <c r="T1248" s="8">
        <f t="shared" si="197"/>
        <v>21.625</v>
      </c>
      <c r="U1248" s="7">
        <f t="shared" si="198"/>
        <v>21.008333333333336</v>
      </c>
      <c r="V1248" s="7">
        <f t="shared" si="199"/>
        <v>21.162500000000001</v>
      </c>
    </row>
    <row r="1249" spans="1:22" ht="13.5" x14ac:dyDescent="0.25">
      <c r="A1249" s="3">
        <f>RSI!A1249</f>
        <v>44131</v>
      </c>
      <c r="B1249" s="2">
        <f>RSI!B1249</f>
        <v>1.5145999999999999</v>
      </c>
      <c r="C1249" s="2">
        <f>RSI!I1249</f>
        <v>40.903008045002629</v>
      </c>
      <c r="D1249" s="2">
        <f>MACD!E1249</f>
        <v>-1.5853057359636269E-2</v>
      </c>
      <c r="E1249" s="2">
        <f>MACD!F1249</f>
        <v>-1.8121755121975485E-2</v>
      </c>
      <c r="F1249" s="2">
        <f>'Moving Avg'!D1249</f>
        <v>1.5414400000000001</v>
      </c>
      <c r="G1249" s="2">
        <f>'Moving Avg'!F1249</f>
        <v>1.5556850000000002</v>
      </c>
      <c r="H1249" s="2">
        <f>'Moving Avg'!G1249</f>
        <v>1.7170259999999997</v>
      </c>
      <c r="I1249" s="2">
        <f>'Moving Avg'!H1249</f>
        <v>1.6281060000000012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16.5</v>
      </c>
      <c r="Q1249" s="8">
        <f t="shared" si="194"/>
        <v>11.225</v>
      </c>
      <c r="R1249" s="8">
        <f t="shared" si="195"/>
        <v>9.125</v>
      </c>
      <c r="S1249" s="8">
        <f t="shared" si="196"/>
        <v>11.175000000000001</v>
      </c>
      <c r="T1249" s="8">
        <f t="shared" si="197"/>
        <v>10.375</v>
      </c>
      <c r="U1249" s="7">
        <f t="shared" si="198"/>
        <v>10.508333333333335</v>
      </c>
      <c r="V1249" s="7">
        <f t="shared" si="199"/>
        <v>10.475000000000001</v>
      </c>
    </row>
    <row r="1250" spans="1:22" ht="13.5" x14ac:dyDescent="0.25">
      <c r="A1250" s="3">
        <f>RSI!A1250</f>
        <v>44132</v>
      </c>
      <c r="B1250" s="2">
        <f>RSI!B1250</f>
        <v>1.5145999999999999</v>
      </c>
      <c r="C1250" s="2">
        <f>RSI!I1250</f>
        <v>40.903008045002629</v>
      </c>
      <c r="D1250" s="2">
        <f>MACD!E1250</f>
        <v>-8.0743452724634235E-3</v>
      </c>
      <c r="E1250" s="2">
        <f>MACD!F1250</f>
        <v>-1.6112273152073073E-2</v>
      </c>
      <c r="F1250" s="2">
        <f>'Moving Avg'!D1250</f>
        <v>1.5280199999999999</v>
      </c>
      <c r="G1250" s="2">
        <f>'Moving Avg'!F1250</f>
        <v>1.5573600000000005</v>
      </c>
      <c r="H1250" s="2">
        <f>'Moving Avg'!G1250</f>
        <v>1.7073019999999997</v>
      </c>
      <c r="I1250" s="2">
        <f>'Moving Avg'!H1250</f>
        <v>1.6281340000000009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44134</v>
      </c>
      <c r="B1251" s="2">
        <f>RSI!B1251</f>
        <v>1.5034000000000001</v>
      </c>
      <c r="C1251" s="2">
        <f>RSI!I1251</f>
        <v>39.902388600919707</v>
      </c>
      <c r="D1251" s="2">
        <f>MACD!E1251</f>
        <v>-1.0474791981687437E-2</v>
      </c>
      <c r="E1251" s="2">
        <f>MACD!F1251</f>
        <v>-1.4984776917995947E-2</v>
      </c>
      <c r="F1251" s="2">
        <f>'Moving Avg'!D1251</f>
        <v>1.5257799999999999</v>
      </c>
      <c r="G1251" s="2">
        <f>'Moving Avg'!F1251</f>
        <v>1.5581950000000002</v>
      </c>
      <c r="H1251" s="2">
        <f>'Moving Avg'!G1251</f>
        <v>1.6973539999999994</v>
      </c>
      <c r="I1251" s="2">
        <f>'Moving Avg'!H1251</f>
        <v>1.6276870000000008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16.5</v>
      </c>
      <c r="Q1251" s="8">
        <f t="shared" si="194"/>
        <v>11.225</v>
      </c>
      <c r="R1251" s="8">
        <f t="shared" si="195"/>
        <v>9.125</v>
      </c>
      <c r="S1251" s="8">
        <f t="shared" si="196"/>
        <v>11.175000000000001</v>
      </c>
      <c r="T1251" s="8">
        <f t="shared" si="197"/>
        <v>10.375</v>
      </c>
      <c r="U1251" s="7">
        <f t="shared" si="198"/>
        <v>10.508333333333335</v>
      </c>
      <c r="V1251" s="7">
        <f t="shared" si="199"/>
        <v>10.475000000000001</v>
      </c>
    </row>
    <row r="1252" spans="1:22" ht="13.5" x14ac:dyDescent="0.25">
      <c r="A1252" s="3">
        <f>RSI!A1252</f>
        <v>44137</v>
      </c>
      <c r="B1252" s="2">
        <f>RSI!B1252</f>
        <v>1.4642999999999999</v>
      </c>
      <c r="C1252" s="2">
        <f>RSI!I1252</f>
        <v>36.54157539349336</v>
      </c>
      <c r="D1252" s="2">
        <f>MACD!E1252</f>
        <v>-2.2076229706045059E-3</v>
      </c>
      <c r="E1252" s="2">
        <f>MACD!F1252</f>
        <v>-1.2429346128517659E-2</v>
      </c>
      <c r="F1252" s="2">
        <f>'Moving Avg'!D1252</f>
        <v>1.51572</v>
      </c>
      <c r="G1252" s="2">
        <f>'Moving Avg'!F1252</f>
        <v>1.5559600000000002</v>
      </c>
      <c r="H1252" s="2">
        <f>'Moving Avg'!G1252</f>
        <v>1.6871819999999993</v>
      </c>
      <c r="I1252" s="2">
        <f>'Moving Avg'!H1252</f>
        <v>1.6266250000000009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16.5</v>
      </c>
      <c r="Q1252" s="8">
        <f t="shared" si="194"/>
        <v>11.225</v>
      </c>
      <c r="R1252" s="8">
        <f t="shared" si="195"/>
        <v>9.125</v>
      </c>
      <c r="S1252" s="8">
        <f t="shared" si="196"/>
        <v>11.175000000000001</v>
      </c>
      <c r="T1252" s="8">
        <f t="shared" si="197"/>
        <v>10.375</v>
      </c>
      <c r="U1252" s="7">
        <f t="shared" si="198"/>
        <v>10.508333333333335</v>
      </c>
      <c r="V1252" s="7">
        <f t="shared" si="199"/>
        <v>10.475000000000001</v>
      </c>
    </row>
    <row r="1253" spans="1:22" ht="13.5" x14ac:dyDescent="0.25">
      <c r="A1253" s="3">
        <f>RSI!A1253</f>
        <v>44138</v>
      </c>
      <c r="B1253" s="2">
        <f>RSI!B1253</f>
        <v>1.5481</v>
      </c>
      <c r="C1253" s="2">
        <f>RSI!I1253</f>
        <v>46.870062885339934</v>
      </c>
      <c r="D1253" s="2">
        <f>MACD!E1253</f>
        <v>2.7282800776298188E-3</v>
      </c>
      <c r="E1253" s="2">
        <f>MACD!F1253</f>
        <v>-9.3978208872881643E-3</v>
      </c>
      <c r="F1253" s="2">
        <f>'Moving Avg'!D1253</f>
        <v>1.5089999999999999</v>
      </c>
      <c r="G1253" s="2">
        <f>'Moving Avg'!F1253</f>
        <v>1.5579150000000006</v>
      </c>
      <c r="H1253" s="2">
        <f>'Moving Avg'!G1253</f>
        <v>1.6808099999999997</v>
      </c>
      <c r="I1253" s="2">
        <f>'Moving Avg'!H1253</f>
        <v>1.6257305000000009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16.5</v>
      </c>
      <c r="Q1253" s="8">
        <f t="shared" si="194"/>
        <v>11.225</v>
      </c>
      <c r="R1253" s="8">
        <f t="shared" si="195"/>
        <v>9.125</v>
      </c>
      <c r="S1253" s="8">
        <f t="shared" si="196"/>
        <v>11.175000000000001</v>
      </c>
      <c r="T1253" s="8">
        <f t="shared" si="197"/>
        <v>10.375</v>
      </c>
      <c r="U1253" s="7">
        <f t="shared" si="198"/>
        <v>10.508333333333335</v>
      </c>
      <c r="V1253" s="7">
        <f t="shared" si="199"/>
        <v>10.475000000000001</v>
      </c>
    </row>
    <row r="1254" spans="1:22" ht="13.5" x14ac:dyDescent="0.25">
      <c r="A1254" s="3">
        <f>RSI!A1254</f>
        <v>44139</v>
      </c>
      <c r="B1254" s="2">
        <f>RSI!B1254</f>
        <v>1.6208</v>
      </c>
      <c r="C1254" s="2">
        <f>RSI!I1254</f>
        <v>53.882770421048882</v>
      </c>
      <c r="D1254" s="2">
        <f>MACD!E1254</f>
        <v>8.4241175271215774E-4</v>
      </c>
      <c r="E1254" s="2">
        <f>MACD!F1254</f>
        <v>-7.3497743592881009E-3</v>
      </c>
      <c r="F1254" s="2">
        <f>'Moving Avg'!D1254</f>
        <v>1.5302399999999998</v>
      </c>
      <c r="G1254" s="2">
        <f>'Moving Avg'!F1254</f>
        <v>1.5593150000000005</v>
      </c>
      <c r="H1254" s="2">
        <f>'Moving Avg'!G1254</f>
        <v>1.6752219999999993</v>
      </c>
      <c r="I1254" s="2">
        <f>'Moving Avg'!H1254</f>
        <v>1.6255630000000008</v>
      </c>
      <c r="J1254" s="5" t="str">
        <f>OBV!F1254</f>
        <v>BEARISH</v>
      </c>
      <c r="K1254" s="5" t="str">
        <f>OBV!G1254</f>
        <v>NEUTRAL</v>
      </c>
      <c r="L1254" s="5" t="str">
        <f>OBV!H1254</f>
        <v>BEARISH DIVERGENCE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16.5</v>
      </c>
      <c r="Q1254" s="8">
        <f t="shared" si="194"/>
        <v>11.225</v>
      </c>
      <c r="R1254" s="8">
        <f t="shared" si="195"/>
        <v>9.125</v>
      </c>
      <c r="S1254" s="8">
        <f t="shared" si="196"/>
        <v>11.175000000000001</v>
      </c>
      <c r="T1254" s="8">
        <f t="shared" si="197"/>
        <v>10.375</v>
      </c>
      <c r="U1254" s="7">
        <f t="shared" si="198"/>
        <v>10.508333333333335</v>
      </c>
      <c r="V1254" s="7">
        <f t="shared" si="199"/>
        <v>10.475000000000001</v>
      </c>
    </row>
    <row r="1255" spans="1:22" ht="13.5" x14ac:dyDescent="0.25">
      <c r="A1255" s="3">
        <f>RSI!A1255</f>
        <v>44140</v>
      </c>
      <c r="B1255" s="2">
        <f>RSI!B1255</f>
        <v>1.6208</v>
      </c>
      <c r="C1255" s="2">
        <f>RSI!I1255</f>
        <v>53.882770421048882</v>
      </c>
      <c r="D1255" s="2">
        <f>MACD!E1255</f>
        <v>-1.888025387923653E-3</v>
      </c>
      <c r="E1255" s="2">
        <f>MACD!F1255</f>
        <v>-6.2574245650152118E-3</v>
      </c>
      <c r="F1255" s="2">
        <f>'Moving Avg'!D1255</f>
        <v>1.55148</v>
      </c>
      <c r="G1255" s="2">
        <f>'Moving Avg'!F1255</f>
        <v>1.5570800000000002</v>
      </c>
      <c r="H1255" s="2">
        <f>'Moving Avg'!G1255</f>
        <v>1.6696339999999994</v>
      </c>
      <c r="I1255" s="2">
        <f>'Moving Avg'!H1255</f>
        <v>1.6254235000000006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16.5</v>
      </c>
      <c r="Q1255" s="8">
        <f t="shared" si="194"/>
        <v>11.225</v>
      </c>
      <c r="R1255" s="8">
        <f t="shared" si="195"/>
        <v>9.125</v>
      </c>
      <c r="S1255" s="8">
        <f t="shared" si="196"/>
        <v>11.175000000000001</v>
      </c>
      <c r="T1255" s="8">
        <f t="shared" si="197"/>
        <v>10.375</v>
      </c>
      <c r="U1255" s="7">
        <f t="shared" si="198"/>
        <v>10.508333333333335</v>
      </c>
      <c r="V1255" s="7">
        <f t="shared" si="199"/>
        <v>10.475000000000001</v>
      </c>
    </row>
    <row r="1256" spans="1:22" ht="13.5" x14ac:dyDescent="0.25">
      <c r="A1256" s="3">
        <f>RSI!A1256</f>
        <v>44141</v>
      </c>
      <c r="B1256" s="2">
        <f>RSI!B1256</f>
        <v>1.6822999999999999</v>
      </c>
      <c r="C1256" s="2">
        <f>RSI!I1256</f>
        <v>59.170083084631628</v>
      </c>
      <c r="D1256" s="2">
        <f>MACD!E1256</f>
        <v>-1.932995733129439E-2</v>
      </c>
      <c r="E1256" s="2">
        <f>MACD!F1256</f>
        <v>-8.8719311182710488E-3</v>
      </c>
      <c r="F1256" s="2">
        <f>'Moving Avg'!D1256</f>
        <v>1.5872600000000001</v>
      </c>
      <c r="G1256" s="2">
        <f>'Moving Avg'!F1256</f>
        <v>1.5615550000000005</v>
      </c>
      <c r="H1256" s="2">
        <f>'Moving Avg'!G1256</f>
        <v>1.6641579999999996</v>
      </c>
      <c r="I1256" s="2">
        <f>'Moving Avg'!H1256</f>
        <v>1.6257310000000007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25</v>
      </c>
      <c r="N1256" s="7">
        <f t="shared" si="191"/>
        <v>45</v>
      </c>
      <c r="O1256" s="7">
        <f t="shared" si="192"/>
        <v>0</v>
      </c>
      <c r="P1256" s="7">
        <f t="shared" si="193"/>
        <v>83.5</v>
      </c>
      <c r="Q1256" s="8">
        <f t="shared" si="194"/>
        <v>37.024999999999999</v>
      </c>
      <c r="R1256" s="8">
        <f t="shared" si="195"/>
        <v>34.875</v>
      </c>
      <c r="S1256" s="8">
        <f t="shared" si="196"/>
        <v>48.075000000000003</v>
      </c>
      <c r="T1256" s="8">
        <f t="shared" si="197"/>
        <v>38.375</v>
      </c>
      <c r="U1256" s="7">
        <f t="shared" si="198"/>
        <v>39.991666666666667</v>
      </c>
      <c r="V1256" s="7">
        <f t="shared" si="199"/>
        <v>39.587500000000006</v>
      </c>
    </row>
    <row r="1257" spans="1:22" ht="13.5" x14ac:dyDescent="0.25">
      <c r="A1257" s="3">
        <f>RSI!A1257</f>
        <v>44144</v>
      </c>
      <c r="B1257" s="2">
        <f>RSI!B1257</f>
        <v>1.7325999999999999</v>
      </c>
      <c r="C1257" s="2">
        <f>RSI!I1257</f>
        <v>62.91504254646307</v>
      </c>
      <c r="D1257" s="2">
        <f>MACD!E1257</f>
        <v>-3.8412041248963247E-2</v>
      </c>
      <c r="E1257" s="2">
        <f>MACD!F1257</f>
        <v>-1.477995314440949E-2</v>
      </c>
      <c r="F1257" s="2">
        <f>'Moving Avg'!D1257</f>
        <v>1.6409199999999999</v>
      </c>
      <c r="G1257" s="2">
        <f>'Moving Avg'!F1257</f>
        <v>1.5691000000000002</v>
      </c>
      <c r="H1257" s="2">
        <f>'Moving Avg'!G1257</f>
        <v>1.6587939999999997</v>
      </c>
      <c r="I1257" s="2">
        <f>'Moving Avg'!H1257</f>
        <v>1.6263180000000006</v>
      </c>
      <c r="J1257" s="5" t="str">
        <f>OBV!F1257</f>
        <v>BULLISH</v>
      </c>
      <c r="K1257" s="5" t="str">
        <f>OBV!G1257</f>
        <v>WEAK</v>
      </c>
      <c r="L1257" s="5" t="str">
        <f>OBV!H1257</f>
        <v>CONFIRMED BULLISH</v>
      </c>
      <c r="M1257" s="7">
        <f t="shared" si="190"/>
        <v>25</v>
      </c>
      <c r="N1257" s="7">
        <f t="shared" si="191"/>
        <v>100</v>
      </c>
      <c r="O1257" s="7">
        <f t="shared" si="192"/>
        <v>50</v>
      </c>
      <c r="P1257" s="7">
        <f t="shared" si="193"/>
        <v>67</v>
      </c>
      <c r="Q1257" s="8">
        <f t="shared" si="194"/>
        <v>61.3</v>
      </c>
      <c r="R1257" s="8">
        <f t="shared" si="195"/>
        <v>59.25</v>
      </c>
      <c r="S1257" s="8">
        <f t="shared" si="196"/>
        <v>61.400000000000006</v>
      </c>
      <c r="T1257" s="8">
        <f t="shared" si="197"/>
        <v>60.5</v>
      </c>
      <c r="U1257" s="7">
        <f t="shared" si="198"/>
        <v>60.65</v>
      </c>
      <c r="V1257" s="7">
        <f t="shared" si="199"/>
        <v>60.612499999999997</v>
      </c>
    </row>
    <row r="1258" spans="1:22" ht="13.5" x14ac:dyDescent="0.25">
      <c r="A1258" s="3">
        <f>RSI!A1258</f>
        <v>44145</v>
      </c>
      <c r="B1258" s="2">
        <f>RSI!B1258</f>
        <v>1.7325999999999999</v>
      </c>
      <c r="C1258" s="2">
        <f>RSI!I1258</f>
        <v>62.915042546463063</v>
      </c>
      <c r="D1258" s="2">
        <f>MACD!E1258</f>
        <v>-4.5085901398145944E-2</v>
      </c>
      <c r="E1258" s="2">
        <f>MACD!F1258</f>
        <v>-2.0841142795156781E-2</v>
      </c>
      <c r="F1258" s="2">
        <f>'Moving Avg'!D1258</f>
        <v>1.6778199999999999</v>
      </c>
      <c r="G1258" s="2">
        <f>'Moving Avg'!F1258</f>
        <v>1.5791600000000003</v>
      </c>
      <c r="H1258" s="2">
        <f>'Moving Avg'!G1258</f>
        <v>1.65343</v>
      </c>
      <c r="I1258" s="2">
        <f>'Moving Avg'!H1258</f>
        <v>1.6269050000000005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  <c r="M1258" s="7">
        <f t="shared" si="190"/>
        <v>25</v>
      </c>
      <c r="N1258" s="7">
        <f t="shared" si="191"/>
        <v>100</v>
      </c>
      <c r="O1258" s="7">
        <f t="shared" si="192"/>
        <v>50</v>
      </c>
      <c r="P1258" s="7">
        <f t="shared" si="193"/>
        <v>83.5</v>
      </c>
      <c r="Q1258" s="8">
        <f t="shared" si="194"/>
        <v>63.774999999999999</v>
      </c>
      <c r="R1258" s="8">
        <f t="shared" si="195"/>
        <v>63.375</v>
      </c>
      <c r="S1258" s="8">
        <f t="shared" si="196"/>
        <v>68.825000000000003</v>
      </c>
      <c r="T1258" s="8">
        <f t="shared" si="197"/>
        <v>64.625</v>
      </c>
      <c r="U1258" s="7">
        <f t="shared" si="198"/>
        <v>65.325000000000003</v>
      </c>
      <c r="V1258" s="7">
        <f t="shared" si="199"/>
        <v>65.150000000000006</v>
      </c>
    </row>
    <row r="1259" spans="1:22" ht="13.5" x14ac:dyDescent="0.25">
      <c r="A1259" s="3">
        <f>RSI!A1259</f>
        <v>44146</v>
      </c>
      <c r="B1259" s="2">
        <f>RSI!B1259</f>
        <v>1.6822999999999999</v>
      </c>
      <c r="C1259" s="2">
        <f>RSI!I1259</f>
        <v>56.865949226745826</v>
      </c>
      <c r="D1259" s="2">
        <f>MACD!E1259</f>
        <v>-5.8117718878010871E-2</v>
      </c>
      <c r="E1259" s="2">
        <f>MACD!F1259</f>
        <v>-2.8296458011727602E-2</v>
      </c>
      <c r="F1259" s="2">
        <f>'Moving Avg'!D1259</f>
        <v>1.6901199999999998</v>
      </c>
      <c r="G1259" s="2">
        <f>'Moving Avg'!F1259</f>
        <v>1.5839100000000004</v>
      </c>
      <c r="H1259" s="2">
        <f>'Moving Avg'!G1259</f>
        <v>1.6471719999999999</v>
      </c>
      <c r="I1259" s="2">
        <f>'Moving Avg'!H1259</f>
        <v>1.6274360000000008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  <c r="M1259" s="7">
        <f t="shared" si="190"/>
        <v>25</v>
      </c>
      <c r="N1259" s="7">
        <f t="shared" si="191"/>
        <v>100</v>
      </c>
      <c r="O1259" s="7">
        <f t="shared" si="192"/>
        <v>50</v>
      </c>
      <c r="P1259" s="7">
        <f t="shared" si="193"/>
        <v>83.5</v>
      </c>
      <c r="Q1259" s="8">
        <f t="shared" si="194"/>
        <v>63.774999999999999</v>
      </c>
      <c r="R1259" s="8">
        <f t="shared" si="195"/>
        <v>63.375</v>
      </c>
      <c r="S1259" s="8">
        <f t="shared" si="196"/>
        <v>68.825000000000003</v>
      </c>
      <c r="T1259" s="8">
        <f t="shared" si="197"/>
        <v>64.625</v>
      </c>
      <c r="U1259" s="7">
        <f t="shared" si="198"/>
        <v>65.325000000000003</v>
      </c>
      <c r="V1259" s="7">
        <f t="shared" si="199"/>
        <v>65.150000000000006</v>
      </c>
    </row>
    <row r="1260" spans="1:22" ht="13.5" x14ac:dyDescent="0.25">
      <c r="A1260" s="3">
        <f>RSI!A1260</f>
        <v>44147</v>
      </c>
      <c r="B1260" s="2">
        <f>RSI!B1260</f>
        <v>1.7325999999999999</v>
      </c>
      <c r="C1260" s="2">
        <f>RSI!I1260</f>
        <v>60.913119565308726</v>
      </c>
      <c r="D1260" s="2">
        <f>MACD!E1260</f>
        <v>-7.3302559138554546E-2</v>
      </c>
      <c r="E1260" s="2">
        <f>MACD!F1260</f>
        <v>-3.7297678237092992E-2</v>
      </c>
      <c r="F1260" s="2">
        <f>'Moving Avg'!D1260</f>
        <v>1.71248</v>
      </c>
      <c r="G1260" s="2">
        <f>'Moving Avg'!F1260</f>
        <v>1.5909000000000004</v>
      </c>
      <c r="H1260" s="2">
        <f>'Moving Avg'!G1260</f>
        <v>1.64192</v>
      </c>
      <c r="I1260" s="2">
        <f>'Moving Avg'!H1260</f>
        <v>1.6279950000000005</v>
      </c>
      <c r="J1260" s="5" t="str">
        <f>OBV!F1260</f>
        <v>BULLISH</v>
      </c>
      <c r="K1260" s="5" t="str">
        <f>OBV!G1260</f>
        <v>WEAK</v>
      </c>
      <c r="L1260" s="5" t="str">
        <f>OBV!H1260</f>
        <v>CONFIRMED BULLISH</v>
      </c>
      <c r="M1260" s="7">
        <f t="shared" si="190"/>
        <v>25</v>
      </c>
      <c r="N1260" s="7">
        <f t="shared" si="191"/>
        <v>100</v>
      </c>
      <c r="O1260" s="7">
        <f t="shared" si="192"/>
        <v>50</v>
      </c>
      <c r="P1260" s="7">
        <f t="shared" si="193"/>
        <v>67</v>
      </c>
      <c r="Q1260" s="8">
        <f t="shared" si="194"/>
        <v>61.3</v>
      </c>
      <c r="R1260" s="8">
        <f t="shared" si="195"/>
        <v>59.25</v>
      </c>
      <c r="S1260" s="8">
        <f t="shared" si="196"/>
        <v>61.400000000000006</v>
      </c>
      <c r="T1260" s="8">
        <f t="shared" si="197"/>
        <v>60.5</v>
      </c>
      <c r="U1260" s="7">
        <f t="shared" si="198"/>
        <v>60.65</v>
      </c>
      <c r="V1260" s="7">
        <f t="shared" si="199"/>
        <v>60.612499999999997</v>
      </c>
    </row>
    <row r="1261" spans="1:22" ht="13.5" x14ac:dyDescent="0.25">
      <c r="A1261" s="3">
        <f>RSI!A1261</f>
        <v>44148</v>
      </c>
      <c r="B1261" s="2">
        <f>RSI!B1261</f>
        <v>1.7325999999999999</v>
      </c>
      <c r="C1261" s="2">
        <f>RSI!I1261</f>
        <v>60.913119565308726</v>
      </c>
      <c r="D1261" s="2">
        <f>MACD!E1261</f>
        <v>-8.857156436674618E-2</v>
      </c>
      <c r="E1261" s="2">
        <f>MACD!F1261</f>
        <v>-4.7552455463023627E-2</v>
      </c>
      <c r="F1261" s="2">
        <f>'Moving Avg'!D1261</f>
        <v>1.72254</v>
      </c>
      <c r="G1261" s="2">
        <f>'Moving Avg'!F1261</f>
        <v>1.6012400000000002</v>
      </c>
      <c r="H1261" s="2">
        <f>'Moving Avg'!G1261</f>
        <v>1.6366680000000002</v>
      </c>
      <c r="I1261" s="2">
        <f>'Moving Avg'!H1261</f>
        <v>1.6282745000000005</v>
      </c>
      <c r="J1261" s="5" t="str">
        <f>OBV!F1261</f>
        <v>BULLISH</v>
      </c>
      <c r="K1261" s="5" t="str">
        <f>OBV!G1261</f>
        <v>WEAK</v>
      </c>
      <c r="L1261" s="5" t="str">
        <f>OBV!H1261</f>
        <v>CONFIRMED BULLISH</v>
      </c>
      <c r="M1261" s="7">
        <f t="shared" si="190"/>
        <v>25</v>
      </c>
      <c r="N1261" s="7">
        <f t="shared" si="191"/>
        <v>100</v>
      </c>
      <c r="O1261" s="7">
        <f t="shared" si="192"/>
        <v>50</v>
      </c>
      <c r="P1261" s="7">
        <f t="shared" si="193"/>
        <v>67</v>
      </c>
      <c r="Q1261" s="8">
        <f t="shared" si="194"/>
        <v>61.3</v>
      </c>
      <c r="R1261" s="8">
        <f t="shared" si="195"/>
        <v>59.25</v>
      </c>
      <c r="S1261" s="8">
        <f t="shared" si="196"/>
        <v>61.400000000000006</v>
      </c>
      <c r="T1261" s="8">
        <f t="shared" si="197"/>
        <v>60.5</v>
      </c>
      <c r="U1261" s="7">
        <f t="shared" si="198"/>
        <v>60.65</v>
      </c>
      <c r="V1261" s="7">
        <f t="shared" si="199"/>
        <v>60.612499999999997</v>
      </c>
    </row>
    <row r="1262" spans="1:22" ht="13.5" x14ac:dyDescent="0.25">
      <c r="A1262" s="3">
        <f>RSI!A1262</f>
        <v>44151</v>
      </c>
      <c r="B1262" s="2">
        <f>RSI!B1262</f>
        <v>1.8220000000000001</v>
      </c>
      <c r="C1262" s="2">
        <f>RSI!I1262</f>
        <v>67.247627731787759</v>
      </c>
      <c r="D1262" s="2">
        <f>MACD!E1262</f>
        <v>-0.1147746702934862</v>
      </c>
      <c r="E1262" s="2">
        <f>MACD!F1262</f>
        <v>-6.0996898429116139E-2</v>
      </c>
      <c r="F1262" s="2">
        <f>'Moving Avg'!D1262</f>
        <v>1.7404199999999999</v>
      </c>
      <c r="G1262" s="2">
        <f>'Moving Avg'!F1262</f>
        <v>1.6138150000000002</v>
      </c>
      <c r="H1262" s="2">
        <f>'Moving Avg'!G1262</f>
        <v>1.6332040000000003</v>
      </c>
      <c r="I1262" s="2">
        <f>'Moving Avg'!H1262</f>
        <v>1.6292525000000007</v>
      </c>
      <c r="J1262" s="5" t="str">
        <f>OBV!F1262</f>
        <v>BULLISH</v>
      </c>
      <c r="K1262" s="5" t="str">
        <f>OBV!G1262</f>
        <v>WEAK</v>
      </c>
      <c r="L1262" s="5" t="str">
        <f>OBV!H1262</f>
        <v>CONFIRMED BULLISH</v>
      </c>
      <c r="M1262" s="7">
        <f t="shared" si="190"/>
        <v>25</v>
      </c>
      <c r="N1262" s="7">
        <f t="shared" si="191"/>
        <v>100</v>
      </c>
      <c r="O1262" s="7">
        <f t="shared" si="192"/>
        <v>50</v>
      </c>
      <c r="P1262" s="7">
        <f t="shared" si="193"/>
        <v>67</v>
      </c>
      <c r="Q1262" s="8">
        <f t="shared" si="194"/>
        <v>61.3</v>
      </c>
      <c r="R1262" s="8">
        <f t="shared" si="195"/>
        <v>59.25</v>
      </c>
      <c r="S1262" s="8">
        <f t="shared" si="196"/>
        <v>61.400000000000006</v>
      </c>
      <c r="T1262" s="8">
        <f t="shared" si="197"/>
        <v>60.5</v>
      </c>
      <c r="U1262" s="7">
        <f t="shared" si="198"/>
        <v>60.65</v>
      </c>
      <c r="V1262" s="7">
        <f t="shared" si="199"/>
        <v>60.612499999999997</v>
      </c>
    </row>
    <row r="1263" spans="1:22" ht="13.5" x14ac:dyDescent="0.25">
      <c r="A1263" s="3">
        <f>RSI!A1263</f>
        <v>44152</v>
      </c>
      <c r="B1263" s="2">
        <f>RSI!B1263</f>
        <v>1.8443000000000001</v>
      </c>
      <c r="C1263" s="2">
        <f>RSI!I1263</f>
        <v>68.614002559895212</v>
      </c>
      <c r="D1263" s="2">
        <f>MACD!E1263</f>
        <v>-0.12683209322419708</v>
      </c>
      <c r="E1263" s="2">
        <f>MACD!F1263</f>
        <v>-7.4163937388132331E-2</v>
      </c>
      <c r="F1263" s="2">
        <f>'Moving Avg'!D1263</f>
        <v>1.7627600000000001</v>
      </c>
      <c r="G1263" s="2">
        <f>'Moving Avg'!F1263</f>
        <v>1.6263900000000002</v>
      </c>
      <c r="H1263" s="2">
        <f>'Moving Avg'!G1263</f>
        <v>1.6313020000000003</v>
      </c>
      <c r="I1263" s="2">
        <f>'Moving Avg'!H1263</f>
        <v>1.6307890000000007</v>
      </c>
      <c r="J1263" s="5" t="str">
        <f>OBV!F1263</f>
        <v>BULLISH</v>
      </c>
      <c r="K1263" s="5" t="str">
        <f>OBV!G1263</f>
        <v>WEAK</v>
      </c>
      <c r="L1263" s="5" t="str">
        <f>OBV!H1263</f>
        <v>CONFIRMED BULLISH</v>
      </c>
      <c r="M1263" s="7">
        <f t="shared" si="190"/>
        <v>25</v>
      </c>
      <c r="N1263" s="7">
        <f t="shared" si="191"/>
        <v>100</v>
      </c>
      <c r="O1263" s="7">
        <f t="shared" si="192"/>
        <v>50</v>
      </c>
      <c r="P1263" s="7">
        <f t="shared" si="193"/>
        <v>67</v>
      </c>
      <c r="Q1263" s="8">
        <f t="shared" si="194"/>
        <v>61.3</v>
      </c>
      <c r="R1263" s="8">
        <f t="shared" si="195"/>
        <v>59.25</v>
      </c>
      <c r="S1263" s="8">
        <f t="shared" si="196"/>
        <v>61.400000000000006</v>
      </c>
      <c r="T1263" s="8">
        <f t="shared" si="197"/>
        <v>60.5</v>
      </c>
      <c r="U1263" s="7">
        <f t="shared" si="198"/>
        <v>60.65</v>
      </c>
      <c r="V1263" s="7">
        <f t="shared" si="199"/>
        <v>60.612499999999997</v>
      </c>
    </row>
    <row r="1264" spans="1:22" ht="13.5" x14ac:dyDescent="0.25">
      <c r="A1264" s="3">
        <f>RSI!A1264</f>
        <v>44153</v>
      </c>
      <c r="B1264" s="2">
        <f>RSI!B1264</f>
        <v>1.7885</v>
      </c>
      <c r="C1264" s="2">
        <f>RSI!I1264</f>
        <v>61.679978790734452</v>
      </c>
      <c r="D1264" s="2">
        <f>MACD!E1264</f>
        <v>-0.1228909619793217</v>
      </c>
      <c r="E1264" s="2">
        <f>MACD!F1264</f>
        <v>-8.3909342306370205E-2</v>
      </c>
      <c r="F1264" s="2">
        <f>'Moving Avg'!D1264</f>
        <v>1.7840000000000003</v>
      </c>
      <c r="G1264" s="2">
        <f>'Moving Avg'!F1264</f>
        <v>1.6364500000000004</v>
      </c>
      <c r="H1264" s="2">
        <f>'Moving Avg'!G1264</f>
        <v>1.6285080000000003</v>
      </c>
      <c r="I1264" s="2">
        <f>'Moving Avg'!H1264</f>
        <v>1.6320465000000004</v>
      </c>
      <c r="J1264" s="5" t="str">
        <f>OBV!F1264</f>
        <v>BULLISH</v>
      </c>
      <c r="K1264" s="5" t="str">
        <f>OBV!G1264</f>
        <v>WEAK</v>
      </c>
      <c r="L1264" s="5" t="str">
        <f>OBV!H1264</f>
        <v>CONFIRMED BULLISH</v>
      </c>
      <c r="M1264" s="7">
        <f t="shared" si="190"/>
        <v>25</v>
      </c>
      <c r="N1264" s="7">
        <f t="shared" si="191"/>
        <v>100</v>
      </c>
      <c r="O1264" s="7">
        <f t="shared" si="192"/>
        <v>50</v>
      </c>
      <c r="P1264" s="7">
        <f t="shared" si="193"/>
        <v>67</v>
      </c>
      <c r="Q1264" s="8">
        <f t="shared" si="194"/>
        <v>61.3</v>
      </c>
      <c r="R1264" s="8">
        <f t="shared" si="195"/>
        <v>59.25</v>
      </c>
      <c r="S1264" s="8">
        <f t="shared" si="196"/>
        <v>61.400000000000006</v>
      </c>
      <c r="T1264" s="8">
        <f t="shared" si="197"/>
        <v>60.5</v>
      </c>
      <c r="U1264" s="7">
        <f t="shared" si="198"/>
        <v>60.65</v>
      </c>
      <c r="V1264" s="7">
        <f t="shared" si="199"/>
        <v>60.612499999999997</v>
      </c>
    </row>
    <row r="1265" spans="1:22" ht="13.5" x14ac:dyDescent="0.25">
      <c r="A1265" s="3">
        <f>RSI!A1265</f>
        <v>44154</v>
      </c>
      <c r="B1265" s="2">
        <f>RSI!B1265</f>
        <v>1.7382</v>
      </c>
      <c r="C1265" s="2">
        <f>RSI!I1265</f>
        <v>56.169473840764482</v>
      </c>
      <c r="D1265" s="2">
        <f>MACD!E1265</f>
        <v>-0.11658789947146397</v>
      </c>
      <c r="E1265" s="2">
        <f>MACD!F1265</f>
        <v>-9.0445053739388964E-2</v>
      </c>
      <c r="F1265" s="2">
        <f>'Moving Avg'!D1265</f>
        <v>1.7851199999999998</v>
      </c>
      <c r="G1265" s="2">
        <f>'Moving Avg'!F1265</f>
        <v>1.6442750000000004</v>
      </c>
      <c r="H1265" s="2">
        <f>'Moving Avg'!G1265</f>
        <v>1.6250440000000006</v>
      </c>
      <c r="I1265" s="2">
        <f>'Moving Avg'!H1265</f>
        <v>1.6330525000000007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  <c r="M1265" s="7">
        <f t="shared" si="190"/>
        <v>25</v>
      </c>
      <c r="N1265" s="7">
        <f t="shared" si="191"/>
        <v>100</v>
      </c>
      <c r="O1265" s="7">
        <f t="shared" si="192"/>
        <v>50</v>
      </c>
      <c r="P1265" s="7">
        <f t="shared" si="193"/>
        <v>83.5</v>
      </c>
      <c r="Q1265" s="8">
        <f t="shared" si="194"/>
        <v>63.774999999999999</v>
      </c>
      <c r="R1265" s="8">
        <f t="shared" si="195"/>
        <v>63.375</v>
      </c>
      <c r="S1265" s="8">
        <f t="shared" si="196"/>
        <v>68.825000000000003</v>
      </c>
      <c r="T1265" s="8">
        <f t="shared" si="197"/>
        <v>64.625</v>
      </c>
      <c r="U1265" s="7">
        <f t="shared" si="198"/>
        <v>65.325000000000003</v>
      </c>
      <c r="V1265" s="7">
        <f t="shared" si="199"/>
        <v>65.150000000000006</v>
      </c>
    </row>
    <row r="1266" spans="1:22" ht="13.5" x14ac:dyDescent="0.25">
      <c r="A1266" s="3">
        <f>RSI!A1266</f>
        <v>44155</v>
      </c>
      <c r="B1266" s="2">
        <f>RSI!B1266</f>
        <v>1.8164</v>
      </c>
      <c r="C1266" s="2">
        <f>RSI!I1266</f>
        <v>61.872541107216456</v>
      </c>
      <c r="D1266" s="2">
        <f>MACD!E1266</f>
        <v>-0.10798991147275538</v>
      </c>
      <c r="E1266" s="2">
        <f>MACD!F1266</f>
        <v>-9.3954025286062254E-2</v>
      </c>
      <c r="F1266" s="2">
        <f>'Moving Avg'!D1266</f>
        <v>1.8018800000000001</v>
      </c>
      <c r="G1266" s="2">
        <f>'Moving Avg'!F1266</f>
        <v>1.659365</v>
      </c>
      <c r="H1266" s="2">
        <f>'Moving Avg'!G1266</f>
        <v>1.6229200000000006</v>
      </c>
      <c r="I1266" s="2">
        <f>'Moving Avg'!H1266</f>
        <v>1.6343100000000004</v>
      </c>
      <c r="J1266" s="5" t="str">
        <f>OBV!F1266</f>
        <v>BULLISH</v>
      </c>
      <c r="K1266" s="5" t="str">
        <f>OBV!G1266</f>
        <v>WEAK</v>
      </c>
      <c r="L1266" s="5" t="str">
        <f>OBV!H1266</f>
        <v>CONFIRMED BULLISH</v>
      </c>
      <c r="M1266" s="7">
        <f t="shared" si="190"/>
        <v>25</v>
      </c>
      <c r="N1266" s="7">
        <f t="shared" si="191"/>
        <v>45</v>
      </c>
      <c r="O1266" s="7">
        <f t="shared" si="192"/>
        <v>50</v>
      </c>
      <c r="P1266" s="7">
        <f t="shared" si="193"/>
        <v>67</v>
      </c>
      <c r="Q1266" s="8">
        <f t="shared" si="194"/>
        <v>42.05</v>
      </c>
      <c r="R1266" s="8">
        <f t="shared" si="195"/>
        <v>48.25</v>
      </c>
      <c r="S1266" s="8">
        <f t="shared" si="196"/>
        <v>53.150000000000006</v>
      </c>
      <c r="T1266" s="8">
        <f t="shared" si="197"/>
        <v>46.75</v>
      </c>
      <c r="U1266" s="7">
        <f t="shared" si="198"/>
        <v>47.816666666666663</v>
      </c>
      <c r="V1266" s="7">
        <f t="shared" si="199"/>
        <v>47.55</v>
      </c>
    </row>
    <row r="1267" spans="1:22" ht="13.5" x14ac:dyDescent="0.25">
      <c r="A1267" s="3">
        <f>RSI!A1267</f>
        <v>44158</v>
      </c>
      <c r="B1267" s="2">
        <f>RSI!B1267</f>
        <v>1.8108</v>
      </c>
      <c r="C1267" s="2">
        <f>RSI!I1267</f>
        <v>61.257846374660446</v>
      </c>
      <c r="D1267" s="2">
        <f>MACD!E1267</f>
        <v>-9.3397870602283106E-2</v>
      </c>
      <c r="E1267" s="2">
        <f>MACD!F1267</f>
        <v>-9.3842794349306424E-2</v>
      </c>
      <c r="F1267" s="2">
        <f>'Moving Avg'!D1267</f>
        <v>1.7996400000000001</v>
      </c>
      <c r="G1267" s="2">
        <f>'Moving Avg'!F1267</f>
        <v>1.674175</v>
      </c>
      <c r="H1267" s="2">
        <f>'Moving Avg'!G1267</f>
        <v>1.6229200000000004</v>
      </c>
      <c r="I1267" s="2">
        <f>'Moving Avg'!H1267</f>
        <v>1.6358750000000004</v>
      </c>
      <c r="J1267" s="5" t="str">
        <f>OBV!F1267</f>
        <v>BULLISH</v>
      </c>
      <c r="K1267" s="5" t="str">
        <f>OBV!G1267</f>
        <v>NEUTRAL</v>
      </c>
      <c r="L1267" s="5" t="str">
        <f>OBV!H1267</f>
        <v>BULLISH DIVERGENCE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66.5</v>
      </c>
      <c r="Q1267" s="8">
        <f t="shared" si="194"/>
        <v>26.225000000000001</v>
      </c>
      <c r="R1267" s="8">
        <f t="shared" si="195"/>
        <v>39.125</v>
      </c>
      <c r="S1267" s="8">
        <f t="shared" si="196"/>
        <v>46.174999999999997</v>
      </c>
      <c r="T1267" s="8">
        <f t="shared" si="197"/>
        <v>35.375</v>
      </c>
      <c r="U1267" s="7">
        <f t="shared" si="198"/>
        <v>37.174999999999997</v>
      </c>
      <c r="V1267" s="7">
        <f t="shared" si="199"/>
        <v>36.724999999999994</v>
      </c>
    </row>
    <row r="1268" spans="1:22" ht="13.5" x14ac:dyDescent="0.25">
      <c r="A1268" s="3">
        <f>RSI!A1268</f>
        <v>44159</v>
      </c>
      <c r="B1268" s="2">
        <f>RSI!B1268</f>
        <v>1.0619000000000001</v>
      </c>
      <c r="C1268" s="2">
        <f>RSI!I1268</f>
        <v>25.200588070432346</v>
      </c>
      <c r="D1268" s="2">
        <f>MACD!E1268</f>
        <v>-2.631809076812619E-2</v>
      </c>
      <c r="E1268" s="2">
        <f>MACD!F1268</f>
        <v>-8.0337853633070375E-2</v>
      </c>
      <c r="F1268" s="2">
        <f>'Moving Avg'!D1268</f>
        <v>1.64316</v>
      </c>
      <c r="G1268" s="2">
        <f>'Moving Avg'!F1268</f>
        <v>1.6481850000000002</v>
      </c>
      <c r="H1268" s="2">
        <f>'Moving Avg'!G1268</f>
        <v>1.6088360000000004</v>
      </c>
      <c r="I1268" s="2">
        <f>'Moving Avg'!H1268</f>
        <v>1.6338630000000001</v>
      </c>
      <c r="J1268" s="5" t="str">
        <f>OBV!F1268</f>
        <v>BEARISH</v>
      </c>
      <c r="K1268" s="5" t="str">
        <f>OBV!G1268</f>
        <v>STRONG</v>
      </c>
      <c r="L1268" s="5" t="str">
        <f>OBV!H1268</f>
        <v>CONFIRMED BEARISH</v>
      </c>
      <c r="M1268" s="7">
        <f t="shared" si="190"/>
        <v>50</v>
      </c>
      <c r="N1268" s="7">
        <f t="shared" si="191"/>
        <v>0</v>
      </c>
      <c r="O1268" s="7">
        <f t="shared" si="192"/>
        <v>50</v>
      </c>
      <c r="P1268" s="7">
        <f t="shared" si="193"/>
        <v>33</v>
      </c>
      <c r="Q1268" s="8">
        <f t="shared" si="194"/>
        <v>29.95</v>
      </c>
      <c r="R1268" s="8">
        <f t="shared" si="195"/>
        <v>35.75</v>
      </c>
      <c r="S1268" s="8">
        <f t="shared" si="196"/>
        <v>34.85</v>
      </c>
      <c r="T1268" s="8">
        <f t="shared" si="197"/>
        <v>33.25</v>
      </c>
      <c r="U1268" s="7">
        <f t="shared" si="198"/>
        <v>33.516666666666673</v>
      </c>
      <c r="V1268" s="7">
        <f t="shared" si="199"/>
        <v>33.450000000000003</v>
      </c>
    </row>
    <row r="1269" spans="1:22" ht="13.5" x14ac:dyDescent="0.25">
      <c r="A1269" s="3">
        <f>RSI!A1269</f>
        <v>44160</v>
      </c>
      <c r="B1269" s="2">
        <f>RSI!B1269</f>
        <v>1.8806</v>
      </c>
      <c r="C1269" s="2">
        <f>RSI!I1269</f>
        <v>55.817729907307928</v>
      </c>
      <c r="D1269" s="2">
        <f>MACD!E1269</f>
        <v>-3.4202387584463256E-2</v>
      </c>
      <c r="E1269" s="2">
        <f>MACD!F1269</f>
        <v>-7.1110760423348948E-2</v>
      </c>
      <c r="F1269" s="2">
        <f>'Moving Avg'!D1269</f>
        <v>1.6615799999999996</v>
      </c>
      <c r="G1269" s="2">
        <f>'Moving Avg'!F1269</f>
        <v>1.6664850000000002</v>
      </c>
      <c r="H1269" s="2">
        <f>'Moving Avg'!G1269</f>
        <v>1.6116840000000001</v>
      </c>
      <c r="I1269" s="2">
        <f>'Moving Avg'!H1269</f>
        <v>1.6361400000000001</v>
      </c>
      <c r="J1269" s="5" t="str">
        <f>OBV!F1269</f>
        <v>BEARISH</v>
      </c>
      <c r="K1269" s="5" t="str">
        <f>OBV!G1269</f>
        <v>STRONG</v>
      </c>
      <c r="L1269" s="5" t="str">
        <f>OBV!H1269</f>
        <v>CONFIRMED BEARISH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33</v>
      </c>
      <c r="Q1269" s="8">
        <f t="shared" si="194"/>
        <v>21.2</v>
      </c>
      <c r="R1269" s="8">
        <f t="shared" si="195"/>
        <v>30.75</v>
      </c>
      <c r="S1269" s="8">
        <f t="shared" si="196"/>
        <v>31.1</v>
      </c>
      <c r="T1269" s="8">
        <f t="shared" si="197"/>
        <v>27</v>
      </c>
      <c r="U1269" s="7">
        <f t="shared" si="198"/>
        <v>27.683333333333337</v>
      </c>
      <c r="V1269" s="7">
        <f t="shared" si="199"/>
        <v>27.512500000000003</v>
      </c>
    </row>
    <row r="1270" spans="1:22" ht="13.5" x14ac:dyDescent="0.25">
      <c r="A1270" s="3">
        <f>RSI!A1270</f>
        <v>44161</v>
      </c>
      <c r="B1270" s="2">
        <f>RSI!B1270</f>
        <v>1.8806</v>
      </c>
      <c r="C1270" s="2">
        <f>RSI!I1270</f>
        <v>55.817729907307928</v>
      </c>
      <c r="D1270" s="2">
        <f>MACD!E1270</f>
        <v>-3.4511139932482893E-2</v>
      </c>
      <c r="E1270" s="2">
        <f>MACD!F1270</f>
        <v>-6.3790836325175737E-2</v>
      </c>
      <c r="F1270" s="2">
        <f>'Moving Avg'!D1270</f>
        <v>1.6900600000000001</v>
      </c>
      <c r="G1270" s="2">
        <f>'Moving Avg'!F1270</f>
        <v>1.6847850000000002</v>
      </c>
      <c r="H1270" s="2">
        <f>'Moving Avg'!G1270</f>
        <v>1.6156500000000003</v>
      </c>
      <c r="I1270" s="2">
        <f>'Moving Avg'!H1270</f>
        <v>1.6382215000000002</v>
      </c>
      <c r="J1270" s="5" t="str">
        <f>OBV!F1270</f>
        <v>BEARISH</v>
      </c>
      <c r="K1270" s="5" t="str">
        <f>OBV!G1270</f>
        <v>STRONG</v>
      </c>
      <c r="L1270" s="5" t="str">
        <f>OBV!H1270</f>
        <v>CONFIRMED BEARISH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33</v>
      </c>
      <c r="Q1270" s="8">
        <f t="shared" si="194"/>
        <v>21.2</v>
      </c>
      <c r="R1270" s="8">
        <f t="shared" si="195"/>
        <v>30.75</v>
      </c>
      <c r="S1270" s="8">
        <f t="shared" si="196"/>
        <v>31.1</v>
      </c>
      <c r="T1270" s="8">
        <f t="shared" si="197"/>
        <v>27</v>
      </c>
      <c r="U1270" s="7">
        <f t="shared" si="198"/>
        <v>27.683333333333337</v>
      </c>
      <c r="V1270" s="7">
        <f t="shared" si="199"/>
        <v>27.512500000000003</v>
      </c>
    </row>
    <row r="1271" spans="1:22" ht="13.5" x14ac:dyDescent="0.25">
      <c r="A1271" s="3">
        <f>RSI!A1271</f>
        <v>44162</v>
      </c>
      <c r="B1271" s="2">
        <f>RSI!B1271</f>
        <v>1.8408</v>
      </c>
      <c r="C1271" s="2">
        <f>RSI!I1271</f>
        <v>54.558637437247249</v>
      </c>
      <c r="D1271" s="2">
        <f>MACD!E1271</f>
        <v>-3.309821211474917E-2</v>
      </c>
      <c r="E1271" s="2">
        <f>MACD!F1271</f>
        <v>-5.7652311483090427E-2</v>
      </c>
      <c r="F1271" s="2">
        <f>'Moving Avg'!D1271</f>
        <v>1.6949400000000001</v>
      </c>
      <c r="G1271" s="2">
        <f>'Moving Avg'!F1271</f>
        <v>1.7016550000000001</v>
      </c>
      <c r="H1271" s="2">
        <f>'Moving Avg'!G1271</f>
        <v>1.6190440000000001</v>
      </c>
      <c r="I1271" s="2">
        <f>'Moving Avg'!H1271</f>
        <v>1.640104</v>
      </c>
      <c r="J1271" s="5" t="str">
        <f>OBV!F1271</f>
        <v>BEARISH</v>
      </c>
      <c r="K1271" s="5" t="str">
        <f>OBV!G1271</f>
        <v>STRONG</v>
      </c>
      <c r="L1271" s="5" t="str">
        <f>OBV!H1271</f>
        <v>CONFIRMED BEARISH</v>
      </c>
      <c r="M1271" s="7">
        <f t="shared" si="190"/>
        <v>25</v>
      </c>
      <c r="N1271" s="7">
        <f t="shared" si="191"/>
        <v>0</v>
      </c>
      <c r="O1271" s="7">
        <f t="shared" si="192"/>
        <v>50</v>
      </c>
      <c r="P1271" s="7">
        <f t="shared" si="193"/>
        <v>33</v>
      </c>
      <c r="Q1271" s="8">
        <f t="shared" si="194"/>
        <v>21.2</v>
      </c>
      <c r="R1271" s="8">
        <f t="shared" si="195"/>
        <v>30.75</v>
      </c>
      <c r="S1271" s="8">
        <f t="shared" si="196"/>
        <v>31.1</v>
      </c>
      <c r="T1271" s="8">
        <f t="shared" si="197"/>
        <v>27</v>
      </c>
      <c r="U1271" s="7">
        <f t="shared" si="198"/>
        <v>27.683333333333337</v>
      </c>
      <c r="V1271" s="7">
        <f t="shared" si="199"/>
        <v>27.512500000000003</v>
      </c>
    </row>
    <row r="1272" spans="1:22" ht="13.5" x14ac:dyDescent="0.25">
      <c r="A1272" s="3">
        <f>RSI!A1272</f>
        <v>44165</v>
      </c>
      <c r="B1272" s="2">
        <f>RSI!B1272</f>
        <v>1.8905000000000001</v>
      </c>
      <c r="C1272" s="2">
        <f>RSI!I1272</f>
        <v>55.896514984132658</v>
      </c>
      <c r="D1272" s="2">
        <f>MACD!E1272</f>
        <v>-2.2774713543991743E-2</v>
      </c>
      <c r="E1272" s="2">
        <f>MACD!F1272</f>
        <v>-5.067679189527069E-2</v>
      </c>
      <c r="F1272" s="2">
        <f>'Moving Avg'!D1272</f>
        <v>1.71088</v>
      </c>
      <c r="G1272" s="2">
        <f>'Moving Avg'!F1272</f>
        <v>1.7229650000000003</v>
      </c>
      <c r="H1272" s="2">
        <f>'Moving Avg'!G1272</f>
        <v>1.624438</v>
      </c>
      <c r="I1272" s="2">
        <f>'Moving Avg'!H1272</f>
        <v>1.6422350000000001</v>
      </c>
      <c r="J1272" s="5" t="str">
        <f>OBV!F1272</f>
        <v>BEARISH</v>
      </c>
      <c r="K1272" s="5" t="str">
        <f>OBV!G1272</f>
        <v>STRONG</v>
      </c>
      <c r="L1272" s="5" t="str">
        <f>OBV!H1272</f>
        <v>CONFIRMED BEARISH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33</v>
      </c>
      <c r="Q1272" s="8">
        <f t="shared" si="194"/>
        <v>21.2</v>
      </c>
      <c r="R1272" s="8">
        <f t="shared" si="195"/>
        <v>30.75</v>
      </c>
      <c r="S1272" s="8">
        <f t="shared" si="196"/>
        <v>31.1</v>
      </c>
      <c r="T1272" s="8">
        <f t="shared" si="197"/>
        <v>27</v>
      </c>
      <c r="U1272" s="7">
        <f t="shared" si="198"/>
        <v>27.683333333333337</v>
      </c>
      <c r="V1272" s="7">
        <f t="shared" si="199"/>
        <v>27.512500000000003</v>
      </c>
    </row>
    <row r="1273" spans="1:22" ht="13.5" x14ac:dyDescent="0.25">
      <c r="A1273" s="3">
        <f>RSI!A1273</f>
        <v>44166</v>
      </c>
      <c r="B1273" s="2">
        <f>RSI!B1273</f>
        <v>1.9701</v>
      </c>
      <c r="C1273" s="2">
        <f>RSI!I1273</f>
        <v>58.027924160589222</v>
      </c>
      <c r="D1273" s="2">
        <f>MACD!E1273</f>
        <v>-1.7673115364122305E-2</v>
      </c>
      <c r="E1273" s="2">
        <f>MACD!F1273</f>
        <v>-4.407605658904102E-2</v>
      </c>
      <c r="F1273" s="2">
        <f>'Moving Avg'!D1273</f>
        <v>1.89252</v>
      </c>
      <c r="G1273" s="2">
        <f>'Moving Avg'!F1273</f>
        <v>1.7440650000000004</v>
      </c>
      <c r="H1273" s="2">
        <f>'Moving Avg'!G1273</f>
        <v>1.6313120000000003</v>
      </c>
      <c r="I1273" s="2">
        <f>'Moving Avg'!H1273</f>
        <v>1.6445684999999997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16.5</v>
      </c>
      <c r="Q1273" s="8">
        <f t="shared" si="194"/>
        <v>18.725000000000001</v>
      </c>
      <c r="R1273" s="8">
        <f t="shared" si="195"/>
        <v>26.625</v>
      </c>
      <c r="S1273" s="8">
        <f t="shared" si="196"/>
        <v>23.675000000000001</v>
      </c>
      <c r="T1273" s="8">
        <f t="shared" si="197"/>
        <v>22.875</v>
      </c>
      <c r="U1273" s="7">
        <f t="shared" si="198"/>
        <v>23.008333333333336</v>
      </c>
      <c r="V1273" s="7">
        <f t="shared" si="199"/>
        <v>22.975000000000001</v>
      </c>
    </row>
    <row r="1274" spans="1:22" ht="13.5" x14ac:dyDescent="0.25">
      <c r="A1274" s="3">
        <f>RSI!A1274</f>
        <v>44167</v>
      </c>
      <c r="B1274" s="2">
        <f>RSI!B1274</f>
        <v>2.0198999999999998</v>
      </c>
      <c r="C1274" s="2">
        <f>RSI!I1274</f>
        <v>59.351472180056092</v>
      </c>
      <c r="D1274" s="2">
        <f>MACD!E1274</f>
        <v>-2.7181856216200284E-2</v>
      </c>
      <c r="E1274" s="2">
        <f>MACD!F1274</f>
        <v>-4.0697216514472875E-2</v>
      </c>
      <c r="F1274" s="2">
        <f>'Moving Avg'!D1274</f>
        <v>1.9203800000000002</v>
      </c>
      <c r="G1274" s="2">
        <f>'Moving Avg'!F1274</f>
        <v>1.7640200000000004</v>
      </c>
      <c r="H1274" s="2">
        <f>'Moving Avg'!G1274</f>
        <v>1.6397420000000005</v>
      </c>
      <c r="I1274" s="2">
        <f>'Moving Avg'!H1274</f>
        <v>1.6468434999999999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83.5</v>
      </c>
      <c r="Q1274" s="8">
        <f t="shared" si="194"/>
        <v>28.774999999999999</v>
      </c>
      <c r="R1274" s="8">
        <f t="shared" si="195"/>
        <v>43.375</v>
      </c>
      <c r="S1274" s="8">
        <f t="shared" si="196"/>
        <v>53.825000000000003</v>
      </c>
      <c r="T1274" s="8">
        <f t="shared" si="197"/>
        <v>39.625</v>
      </c>
      <c r="U1274" s="7">
        <f t="shared" si="198"/>
        <v>41.991666666666667</v>
      </c>
      <c r="V1274" s="7">
        <f t="shared" si="199"/>
        <v>41.400000000000006</v>
      </c>
    </row>
    <row r="1275" spans="1:22" ht="13.5" x14ac:dyDescent="0.25">
      <c r="A1275" s="3">
        <f>RSI!A1275</f>
        <v>44168</v>
      </c>
      <c r="B1275" s="2">
        <f>RSI!B1275</f>
        <v>2.1393</v>
      </c>
      <c r="C1275" s="2">
        <f>RSI!I1275</f>
        <v>62.411946614525149</v>
      </c>
      <c r="D1275" s="2">
        <f>MACD!E1275</f>
        <v>-5.3541902681888853E-2</v>
      </c>
      <c r="E1275" s="2">
        <f>MACD!F1275</f>
        <v>-4.3266153747956074E-2</v>
      </c>
      <c r="F1275" s="2">
        <f>'Moving Avg'!D1275</f>
        <v>1.9721199999999999</v>
      </c>
      <c r="G1275" s="2">
        <f>'Moving Avg'!F1275</f>
        <v>1.7899450000000001</v>
      </c>
      <c r="H1275" s="2">
        <f>'Moving Avg'!G1275</f>
        <v>1.65056</v>
      </c>
      <c r="I1275" s="2">
        <f>'Moving Avg'!H1275</f>
        <v>1.6496034999999998</v>
      </c>
      <c r="J1275" s="5" t="str">
        <f>OBV!F1275</f>
        <v>BULLISH</v>
      </c>
      <c r="K1275" s="5" t="str">
        <f>OBV!G1275</f>
        <v>WEAK</v>
      </c>
      <c r="L1275" s="5" t="str">
        <f>OBV!H1275</f>
        <v>CONFIRMED BULLISH</v>
      </c>
      <c r="M1275" s="7">
        <f t="shared" si="190"/>
        <v>25</v>
      </c>
      <c r="N1275" s="7">
        <f t="shared" si="191"/>
        <v>45</v>
      </c>
      <c r="O1275" s="7">
        <f t="shared" si="192"/>
        <v>50</v>
      </c>
      <c r="P1275" s="7">
        <f t="shared" si="193"/>
        <v>67</v>
      </c>
      <c r="Q1275" s="8">
        <f t="shared" si="194"/>
        <v>42.05</v>
      </c>
      <c r="R1275" s="8">
        <f t="shared" si="195"/>
        <v>48.25</v>
      </c>
      <c r="S1275" s="8">
        <f t="shared" si="196"/>
        <v>53.150000000000006</v>
      </c>
      <c r="T1275" s="8">
        <f t="shared" si="197"/>
        <v>46.75</v>
      </c>
      <c r="U1275" s="7">
        <f t="shared" si="198"/>
        <v>47.816666666666663</v>
      </c>
      <c r="V1275" s="7">
        <f t="shared" si="199"/>
        <v>47.55</v>
      </c>
    </row>
    <row r="1276" spans="1:22" ht="13.5" x14ac:dyDescent="0.25">
      <c r="A1276" s="3">
        <f>RSI!A1276</f>
        <v>44169</v>
      </c>
      <c r="B1276" s="2">
        <f>RSI!B1276</f>
        <v>2.2587000000000002</v>
      </c>
      <c r="C1276" s="2">
        <f>RSI!I1276</f>
        <v>65.231105183590131</v>
      </c>
      <c r="D1276" s="2">
        <f>MACD!E1276</f>
        <v>-7.4968811990540729E-2</v>
      </c>
      <c r="E1276" s="2">
        <f>MACD!F1276</f>
        <v>-4.9606685396473005E-2</v>
      </c>
      <c r="F1276" s="2">
        <f>'Moving Avg'!D1276</f>
        <v>2.0557000000000003</v>
      </c>
      <c r="G1276" s="2">
        <f>'Moving Avg'!F1276</f>
        <v>1.8187650000000002</v>
      </c>
      <c r="H1276" s="2">
        <f>'Moving Avg'!G1276</f>
        <v>1.6633180000000001</v>
      </c>
      <c r="I1276" s="2">
        <f>'Moving Avg'!H1276</f>
        <v>1.6529604999999998</v>
      </c>
      <c r="J1276" s="5" t="str">
        <f>OBV!F1276</f>
        <v>BULLISH</v>
      </c>
      <c r="K1276" s="5" t="str">
        <f>OBV!G1276</f>
        <v>WEAK</v>
      </c>
      <c r="L1276" s="5" t="str">
        <f>OBV!H1276</f>
        <v>CONFIRMED BULLISH</v>
      </c>
      <c r="M1276" s="7">
        <f t="shared" si="190"/>
        <v>25</v>
      </c>
      <c r="N1276" s="7">
        <f t="shared" si="191"/>
        <v>100</v>
      </c>
      <c r="O1276" s="7">
        <f t="shared" si="192"/>
        <v>50</v>
      </c>
      <c r="P1276" s="7">
        <f t="shared" si="193"/>
        <v>67</v>
      </c>
      <c r="Q1276" s="8">
        <f t="shared" si="194"/>
        <v>61.3</v>
      </c>
      <c r="R1276" s="8">
        <f t="shared" si="195"/>
        <v>59.25</v>
      </c>
      <c r="S1276" s="8">
        <f t="shared" si="196"/>
        <v>61.400000000000006</v>
      </c>
      <c r="T1276" s="8">
        <f t="shared" si="197"/>
        <v>60.5</v>
      </c>
      <c r="U1276" s="7">
        <f t="shared" si="198"/>
        <v>60.65</v>
      </c>
      <c r="V1276" s="7">
        <f t="shared" si="199"/>
        <v>60.612499999999997</v>
      </c>
    </row>
    <row r="1277" spans="1:22" ht="13.5" x14ac:dyDescent="0.25">
      <c r="A1277" s="3">
        <f>RSI!A1277</f>
        <v>44172</v>
      </c>
      <c r="B1277" s="2">
        <f>RSI!B1277</f>
        <v>2.1989999999999998</v>
      </c>
      <c r="C1277" s="2">
        <f>RSI!I1277</f>
        <v>62.698981904805891</v>
      </c>
      <c r="D1277" s="2">
        <f>MACD!E1277</f>
        <v>-9.2381703192583542E-2</v>
      </c>
      <c r="E1277" s="2">
        <f>MACD!F1277</f>
        <v>-5.8161688955695109E-2</v>
      </c>
      <c r="F1277" s="2">
        <f>'Moving Avg'!D1277</f>
        <v>2.1173999999999999</v>
      </c>
      <c r="G1277" s="2">
        <f>'Moving Avg'!F1277</f>
        <v>1.8420849999999998</v>
      </c>
      <c r="H1277" s="2">
        <f>'Moving Avg'!G1277</f>
        <v>1.6753300000000002</v>
      </c>
      <c r="I1277" s="2">
        <f>'Moving Avg'!H1277</f>
        <v>1.6560189999999995</v>
      </c>
      <c r="J1277" s="5" t="str">
        <f>OBV!F1277</f>
        <v>BULLISH</v>
      </c>
      <c r="K1277" s="5" t="str">
        <f>OBV!G1277</f>
        <v>WEAK</v>
      </c>
      <c r="L1277" s="5" t="str">
        <f>OBV!H1277</f>
        <v>CONFIRMED BULLISH</v>
      </c>
      <c r="M1277" s="7">
        <f t="shared" si="190"/>
        <v>25</v>
      </c>
      <c r="N1277" s="7">
        <f t="shared" si="191"/>
        <v>100</v>
      </c>
      <c r="O1277" s="7">
        <f t="shared" si="192"/>
        <v>50</v>
      </c>
      <c r="P1277" s="7">
        <f t="shared" si="193"/>
        <v>67</v>
      </c>
      <c r="Q1277" s="8">
        <f t="shared" si="194"/>
        <v>61.3</v>
      </c>
      <c r="R1277" s="8">
        <f t="shared" si="195"/>
        <v>59.25</v>
      </c>
      <c r="S1277" s="8">
        <f t="shared" si="196"/>
        <v>61.400000000000006</v>
      </c>
      <c r="T1277" s="8">
        <f t="shared" si="197"/>
        <v>60.5</v>
      </c>
      <c r="U1277" s="7">
        <f t="shared" si="198"/>
        <v>60.65</v>
      </c>
      <c r="V1277" s="7">
        <f t="shared" si="199"/>
        <v>60.612499999999997</v>
      </c>
    </row>
    <row r="1278" spans="1:22" ht="13.5" x14ac:dyDescent="0.25">
      <c r="A1278" s="3">
        <f>RSI!A1278</f>
        <v>44173</v>
      </c>
      <c r="B1278" s="2">
        <f>RSI!B1278</f>
        <v>2.0695999999999999</v>
      </c>
      <c r="C1278" s="2">
        <f>RSI!I1278</f>
        <v>57.48984385644993</v>
      </c>
      <c r="D1278" s="2">
        <f>MACD!E1278</f>
        <v>-0.21502562988144813</v>
      </c>
      <c r="E1278" s="2">
        <f>MACD!F1278</f>
        <v>-8.9534477140845725E-2</v>
      </c>
      <c r="F1278" s="2">
        <f>'Moving Avg'!D1278</f>
        <v>2.1373000000000002</v>
      </c>
      <c r="G1278" s="2">
        <f>'Moving Avg'!F1278</f>
        <v>1.858935</v>
      </c>
      <c r="H1278" s="2">
        <f>'Moving Avg'!G1278</f>
        <v>1.6852</v>
      </c>
      <c r="I1278" s="2">
        <f>'Moving Avg'!H1278</f>
        <v>1.6587659999999991</v>
      </c>
      <c r="J1278" s="5" t="str">
        <f>OBV!F1278</f>
        <v>BULLISH</v>
      </c>
      <c r="K1278" s="5" t="str">
        <f>OBV!G1278</f>
        <v>WEAK</v>
      </c>
      <c r="L1278" s="5" t="str">
        <f>OBV!H1278</f>
        <v>CONFIRMED BULLISH</v>
      </c>
      <c r="M1278" s="7">
        <f t="shared" si="190"/>
        <v>25</v>
      </c>
      <c r="N1278" s="7">
        <f t="shared" si="191"/>
        <v>100</v>
      </c>
      <c r="O1278" s="7">
        <f t="shared" si="192"/>
        <v>50</v>
      </c>
      <c r="P1278" s="7">
        <f t="shared" si="193"/>
        <v>67</v>
      </c>
      <c r="Q1278" s="8">
        <f t="shared" si="194"/>
        <v>61.3</v>
      </c>
      <c r="R1278" s="8">
        <f t="shared" si="195"/>
        <v>59.25</v>
      </c>
      <c r="S1278" s="8">
        <f t="shared" si="196"/>
        <v>61.400000000000006</v>
      </c>
      <c r="T1278" s="8">
        <f t="shared" si="197"/>
        <v>60.5</v>
      </c>
      <c r="U1278" s="7">
        <f t="shared" si="198"/>
        <v>60.65</v>
      </c>
      <c r="V1278" s="7">
        <f t="shared" si="199"/>
        <v>60.612499999999997</v>
      </c>
    </row>
    <row r="1279" spans="1:22" ht="13.5" x14ac:dyDescent="0.25">
      <c r="A1279" s="3">
        <f>RSI!A1279</f>
        <v>44174</v>
      </c>
      <c r="B1279" s="2">
        <f>RSI!B1279</f>
        <v>1.9501999999999999</v>
      </c>
      <c r="C1279" s="2">
        <f>RSI!I1279</f>
        <v>53.105546568622287</v>
      </c>
      <c r="D1279" s="2">
        <f>MACD!E1279</f>
        <v>-0.18534921198945931</v>
      </c>
      <c r="E1279" s="2">
        <f>MACD!F1279</f>
        <v>-0.10869742411056844</v>
      </c>
      <c r="F1279" s="2">
        <f>'Moving Avg'!D1279</f>
        <v>2.1233599999999999</v>
      </c>
      <c r="G1279" s="2">
        <f>'Moving Avg'!F1279</f>
        <v>1.8723300000000003</v>
      </c>
      <c r="H1279" s="2">
        <f>'Moving Avg'!G1279</f>
        <v>1.6932419999999999</v>
      </c>
      <c r="I1279" s="2">
        <f>'Moving Avg'!H1279</f>
        <v>1.6610279999999991</v>
      </c>
      <c r="J1279" s="5" t="str">
        <f>OBV!F1279</f>
        <v>BULLISH</v>
      </c>
      <c r="K1279" s="5" t="str">
        <f>OBV!G1279</f>
        <v>WEAK</v>
      </c>
      <c r="L1279" s="5" t="str">
        <f>OBV!H1279</f>
        <v>BULLISH DIVERGENCE</v>
      </c>
      <c r="M1279" s="7">
        <f t="shared" si="190"/>
        <v>25</v>
      </c>
      <c r="N1279" s="7">
        <f t="shared" si="191"/>
        <v>100</v>
      </c>
      <c r="O1279" s="7">
        <f t="shared" si="192"/>
        <v>50</v>
      </c>
      <c r="P1279" s="7">
        <f t="shared" si="193"/>
        <v>50</v>
      </c>
      <c r="Q1279" s="8">
        <f t="shared" si="194"/>
        <v>58.75</v>
      </c>
      <c r="R1279" s="8">
        <f t="shared" si="195"/>
        <v>55</v>
      </c>
      <c r="S1279" s="8">
        <f t="shared" si="196"/>
        <v>53.75</v>
      </c>
      <c r="T1279" s="8">
        <f t="shared" si="197"/>
        <v>56.25</v>
      </c>
      <c r="U1279" s="7">
        <f t="shared" si="198"/>
        <v>55.833333333333336</v>
      </c>
      <c r="V1279" s="7">
        <f t="shared" si="199"/>
        <v>55.9375</v>
      </c>
    </row>
    <row r="1280" spans="1:22" ht="13.5" x14ac:dyDescent="0.25">
      <c r="A1280" s="3">
        <f>RSI!A1280</f>
        <v>44175</v>
      </c>
      <c r="B1280" s="2">
        <f>RSI!B1280</f>
        <v>2.0596999999999999</v>
      </c>
      <c r="C1280" s="2">
        <f>RSI!I1280</f>
        <v>56.390185111662738</v>
      </c>
      <c r="D1280" s="2">
        <f>MACD!E1280</f>
        <v>-0.16889048900297876</v>
      </c>
      <c r="E1280" s="2">
        <f>MACD!F1280</f>
        <v>-0.12073603708905051</v>
      </c>
      <c r="F1280" s="2">
        <f>'Moving Avg'!D1280</f>
        <v>2.10744</v>
      </c>
      <c r="G1280" s="2">
        <f>'Moving Avg'!F1280</f>
        <v>1.8886849999999999</v>
      </c>
      <c r="H1280" s="2">
        <f>'Moving Avg'!G1280</f>
        <v>1.7048140000000001</v>
      </c>
      <c r="I1280" s="2">
        <f>'Moving Avg'!H1280</f>
        <v>1.6640609999999993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100</v>
      </c>
      <c r="O1280" s="7">
        <f t="shared" si="192"/>
        <v>50</v>
      </c>
      <c r="P1280" s="7">
        <f t="shared" si="193"/>
        <v>16.5</v>
      </c>
      <c r="Q1280" s="8">
        <f t="shared" si="194"/>
        <v>53.725000000000001</v>
      </c>
      <c r="R1280" s="8">
        <f t="shared" si="195"/>
        <v>46.625</v>
      </c>
      <c r="S1280" s="8">
        <f t="shared" si="196"/>
        <v>38.674999999999997</v>
      </c>
      <c r="T1280" s="8">
        <f t="shared" si="197"/>
        <v>47.875</v>
      </c>
      <c r="U1280" s="7">
        <f t="shared" si="198"/>
        <v>46.341666666666661</v>
      </c>
      <c r="V1280" s="7">
        <f t="shared" si="199"/>
        <v>46.724999999999994</v>
      </c>
    </row>
    <row r="1281" spans="1:22" ht="13.5" x14ac:dyDescent="0.25">
      <c r="A1281" s="3">
        <f>RSI!A1281</f>
        <v>44176</v>
      </c>
      <c r="B1281" s="2">
        <f>RSI!B1281</f>
        <v>1.99</v>
      </c>
      <c r="C1281" s="2">
        <f>RSI!I1281</f>
        <v>53.80670089210895</v>
      </c>
      <c r="D1281" s="2">
        <f>MACD!E1281</f>
        <v>-0.15707193977991873</v>
      </c>
      <c r="E1281" s="2">
        <f>MACD!F1281</f>
        <v>-0.12800321762722416</v>
      </c>
      <c r="F1281" s="2">
        <f>'Moving Avg'!D1281</f>
        <v>2.0537000000000001</v>
      </c>
      <c r="G1281" s="2">
        <f>'Moving Avg'!F1281</f>
        <v>1.9015550000000001</v>
      </c>
      <c r="H1281" s="2">
        <f>'Moving Avg'!G1281</f>
        <v>1.7148800000000002</v>
      </c>
      <c r="I1281" s="2">
        <f>'Moving Avg'!H1281</f>
        <v>1.6665499999999995</v>
      </c>
      <c r="J1281" s="5" t="str">
        <f>OBV!F1281</f>
        <v>BEARISH</v>
      </c>
      <c r="K1281" s="5" t="str">
        <f>OBV!G1281</f>
        <v>STRONG</v>
      </c>
      <c r="L1281" s="5" t="str">
        <f>OBV!H1281</f>
        <v>CONFIRMED BEARISH</v>
      </c>
      <c r="M1281" s="7">
        <f t="shared" si="190"/>
        <v>25</v>
      </c>
      <c r="N1281" s="7">
        <f t="shared" si="191"/>
        <v>100</v>
      </c>
      <c r="O1281" s="7">
        <f t="shared" si="192"/>
        <v>50</v>
      </c>
      <c r="P1281" s="7">
        <f t="shared" si="193"/>
        <v>33</v>
      </c>
      <c r="Q1281" s="8">
        <f t="shared" si="194"/>
        <v>56.2</v>
      </c>
      <c r="R1281" s="8">
        <f t="shared" si="195"/>
        <v>50.75</v>
      </c>
      <c r="S1281" s="8">
        <f t="shared" si="196"/>
        <v>46.1</v>
      </c>
      <c r="T1281" s="8">
        <f t="shared" si="197"/>
        <v>52</v>
      </c>
      <c r="U1281" s="7">
        <f t="shared" si="198"/>
        <v>51.016666666666673</v>
      </c>
      <c r="V1281" s="7">
        <f t="shared" si="199"/>
        <v>51.262500000000003</v>
      </c>
    </row>
    <row r="1282" spans="1:22" ht="13.5" x14ac:dyDescent="0.25">
      <c r="A1282" s="3">
        <f>RSI!A1282</f>
        <v>44179</v>
      </c>
      <c r="B1282" s="2">
        <f>RSI!B1282</f>
        <v>1.99</v>
      </c>
      <c r="C1282" s="2">
        <f>RSI!I1282</f>
        <v>53.80670089210895</v>
      </c>
      <c r="D1282" s="2">
        <f>MACD!E1282</f>
        <v>-0.14007653010623988</v>
      </c>
      <c r="E1282" s="2">
        <f>MACD!F1282</f>
        <v>-0.1304178801230273</v>
      </c>
      <c r="F1282" s="2">
        <f>'Moving Avg'!D1282</f>
        <v>2.0118999999999998</v>
      </c>
      <c r="G1282" s="2">
        <f>'Moving Avg'!F1282</f>
        <v>1.9099550000000001</v>
      </c>
      <c r="H1282" s="2">
        <f>'Moving Avg'!G1282</f>
        <v>1.7244999999999999</v>
      </c>
      <c r="I1282" s="2">
        <f>'Moving Avg'!H1282</f>
        <v>1.6690389999999993</v>
      </c>
      <c r="J1282" s="5" t="str">
        <f>OBV!F1282</f>
        <v>BEARISH</v>
      </c>
      <c r="K1282" s="5" t="str">
        <f>OBV!G1282</f>
        <v>STRONG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33</v>
      </c>
      <c r="Q1282" s="8">
        <f t="shared" si="194"/>
        <v>36.950000000000003</v>
      </c>
      <c r="R1282" s="8">
        <f t="shared" si="195"/>
        <v>39.75</v>
      </c>
      <c r="S1282" s="8">
        <f t="shared" si="196"/>
        <v>37.85</v>
      </c>
      <c r="T1282" s="8">
        <f t="shared" si="197"/>
        <v>38.25</v>
      </c>
      <c r="U1282" s="7">
        <f t="shared" si="198"/>
        <v>38.183333333333337</v>
      </c>
      <c r="V1282" s="7">
        <f t="shared" si="199"/>
        <v>38.200000000000003</v>
      </c>
    </row>
    <row r="1283" spans="1:22" ht="13.5" x14ac:dyDescent="0.25">
      <c r="A1283" s="3">
        <f>RSI!A1283</f>
        <v>44180</v>
      </c>
      <c r="B1283" s="2">
        <f>RSI!B1283</f>
        <v>1.9302999999999999</v>
      </c>
      <c r="C1283" s="2">
        <f>RSI!I1283</f>
        <v>51.464516360314853</v>
      </c>
      <c r="D1283" s="2">
        <f>MACD!E1283</f>
        <v>-0.10963025152878503</v>
      </c>
      <c r="E1283" s="2">
        <f>MACD!F1283</f>
        <v>-0.12626035440417885</v>
      </c>
      <c r="F1283" s="2">
        <f>'Moving Avg'!D1283</f>
        <v>1.9840400000000002</v>
      </c>
      <c r="G1283" s="2">
        <f>'Moving Avg'!F1283</f>
        <v>1.9142550000000003</v>
      </c>
      <c r="H1283" s="2">
        <f>'Moving Avg'!G1283</f>
        <v>1.7329260000000002</v>
      </c>
      <c r="I1283" s="2">
        <f>'Moving Avg'!H1283</f>
        <v>1.6712294999999993</v>
      </c>
      <c r="J1283" s="5" t="str">
        <f>OBV!F1283</f>
        <v>BEARISH</v>
      </c>
      <c r="K1283" s="5" t="str">
        <f>OBV!G1283</f>
        <v>STRONG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33</v>
      </c>
      <c r="Q1283" s="8">
        <f t="shared" ref="Q1283:Q1346" si="204">0.35*M1283+N1283*0.35+O1283*0.15+P1283*0.15</f>
        <v>21.2</v>
      </c>
      <c r="R1283" s="8">
        <f t="shared" ref="R1283:R1346" si="205">M1283*0.2+N1283*0.2+O1283*0.35+P1283*0.25</f>
        <v>30.75</v>
      </c>
      <c r="S1283" s="8">
        <f t="shared" ref="S1283:S1346" si="206">M1283*0.15+N1283*0.15+O1283*0.25+P1283*0.45</f>
        <v>31.1</v>
      </c>
      <c r="T1283" s="8">
        <f t="shared" ref="T1283:T1346" si="207">0.25*SUM(M1283:P1283)</f>
        <v>27</v>
      </c>
      <c r="U1283" s="7">
        <f t="shared" ref="U1283:U1346" si="208">SUM(Q1283:S1283)/3</f>
        <v>27.683333333333337</v>
      </c>
      <c r="V1283" s="7">
        <f t="shared" ref="V1283:V1346" si="209">SUM(Q1283:T1283)/4</f>
        <v>27.512500000000003</v>
      </c>
    </row>
    <row r="1284" spans="1:22" ht="13.5" x14ac:dyDescent="0.25">
      <c r="A1284" s="3">
        <f>RSI!A1284</f>
        <v>44181</v>
      </c>
      <c r="B1284" s="2">
        <f>RSI!B1284</f>
        <v>1.9104000000000001</v>
      </c>
      <c r="C1284" s="2">
        <f>RSI!I1284</f>
        <v>50.672704043931724</v>
      </c>
      <c r="D1284" s="2">
        <f>MACD!E1284</f>
        <v>-7.4937808181448462E-2</v>
      </c>
      <c r="E1284" s="2">
        <f>MACD!F1284</f>
        <v>-0.11599584515963278</v>
      </c>
      <c r="F1284" s="2">
        <f>'Moving Avg'!D1284</f>
        <v>1.9760800000000001</v>
      </c>
      <c r="G1284" s="2">
        <f>'Moving Avg'!F1284</f>
        <v>1.9203500000000002</v>
      </c>
      <c r="H1284" s="2">
        <f>'Moving Avg'!G1284</f>
        <v>1.7392779999999999</v>
      </c>
      <c r="I1284" s="2">
        <f>'Moving Avg'!H1284</f>
        <v>1.6733204999999989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44182</v>
      </c>
      <c r="B1285" s="2">
        <f>RSI!B1285</f>
        <v>2.0099</v>
      </c>
      <c r="C1285" s="2">
        <f>RSI!I1285</f>
        <v>54.44659935106273</v>
      </c>
      <c r="D1285" s="2">
        <f>MACD!E1285</f>
        <v>-3.4656403186452911E-2</v>
      </c>
      <c r="E1285" s="2">
        <f>MACD!F1285</f>
        <v>-9.9727956764996809E-2</v>
      </c>
      <c r="F1285" s="2">
        <f>'Moving Avg'!D1285</f>
        <v>1.9661200000000001</v>
      </c>
      <c r="G1285" s="2">
        <f>'Moving Avg'!F1285</f>
        <v>1.9339350000000004</v>
      </c>
      <c r="H1285" s="2">
        <f>'Moving Avg'!G1285</f>
        <v>1.7461659999999997</v>
      </c>
      <c r="I1285" s="2">
        <f>'Moving Avg'!H1285</f>
        <v>1.6761324999999991</v>
      </c>
      <c r="J1285" s="5" t="str">
        <f>OBV!F1285</f>
        <v>BEARISH</v>
      </c>
      <c r="K1285" s="5" t="str">
        <f>OBV!G1285</f>
        <v>STRONG</v>
      </c>
      <c r="L1285" s="5" t="str">
        <f>OBV!H1285</f>
        <v>CONFIRMED BEARISH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33</v>
      </c>
      <c r="Q1285" s="8">
        <f t="shared" si="204"/>
        <v>21.2</v>
      </c>
      <c r="R1285" s="8">
        <f t="shared" si="205"/>
        <v>30.75</v>
      </c>
      <c r="S1285" s="8">
        <f t="shared" si="206"/>
        <v>31.1</v>
      </c>
      <c r="T1285" s="8">
        <f t="shared" si="207"/>
        <v>27</v>
      </c>
      <c r="U1285" s="7">
        <f t="shared" si="208"/>
        <v>27.683333333333337</v>
      </c>
      <c r="V1285" s="7">
        <f t="shared" si="209"/>
        <v>27.512500000000003</v>
      </c>
    </row>
    <row r="1286" spans="1:22" ht="13.5" x14ac:dyDescent="0.25">
      <c r="A1286" s="3">
        <f>RSI!A1286</f>
        <v>44183</v>
      </c>
      <c r="B1286" s="2">
        <f>RSI!B1286</f>
        <v>1.9005000000000001</v>
      </c>
      <c r="C1286" s="2">
        <f>RSI!I1286</f>
        <v>49.923974004987841</v>
      </c>
      <c r="D1286" s="2">
        <f>MACD!E1286</f>
        <v>2.5245625264742388E-2</v>
      </c>
      <c r="E1286" s="2">
        <f>MACD!F1286</f>
        <v>-7.4733240359048977E-2</v>
      </c>
      <c r="F1286" s="2">
        <f>'Moving Avg'!D1286</f>
        <v>1.9482199999999998</v>
      </c>
      <c r="G1286" s="2">
        <f>'Moving Avg'!F1286</f>
        <v>1.93814</v>
      </c>
      <c r="H1286" s="2">
        <f>'Moving Avg'!G1286</f>
        <v>1.7523200000000001</v>
      </c>
      <c r="I1286" s="2">
        <f>'Moving Avg'!H1286</f>
        <v>1.6786209999999995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16.5</v>
      </c>
      <c r="Q1286" s="8">
        <f t="shared" si="204"/>
        <v>18.725000000000001</v>
      </c>
      <c r="R1286" s="8">
        <f t="shared" si="205"/>
        <v>26.625</v>
      </c>
      <c r="S1286" s="8">
        <f t="shared" si="206"/>
        <v>23.675000000000001</v>
      </c>
      <c r="T1286" s="8">
        <f t="shared" si="207"/>
        <v>22.875</v>
      </c>
      <c r="U1286" s="7">
        <f t="shared" si="208"/>
        <v>23.008333333333336</v>
      </c>
      <c r="V1286" s="7">
        <f t="shared" si="209"/>
        <v>22.975000000000001</v>
      </c>
    </row>
    <row r="1287" spans="1:22" ht="13.5" x14ac:dyDescent="0.25">
      <c r="A1287" s="3">
        <f>RSI!A1287</f>
        <v>44186</v>
      </c>
      <c r="B1287" s="2">
        <f>RSI!B1287</f>
        <v>1.8607</v>
      </c>
      <c r="C1287" s="2">
        <f>RSI!I1287</f>
        <v>48.350459004332819</v>
      </c>
      <c r="D1287" s="2">
        <f>MACD!E1287</f>
        <v>6.9735298549698843E-2</v>
      </c>
      <c r="E1287" s="2">
        <f>MACD!F1287</f>
        <v>-4.5839532577299412E-2</v>
      </c>
      <c r="F1287" s="2">
        <f>'Moving Avg'!D1287</f>
        <v>1.9223600000000001</v>
      </c>
      <c r="G1287" s="2">
        <f>'Moving Avg'!F1287</f>
        <v>1.9406349999999999</v>
      </c>
      <c r="H1287" s="2">
        <f>'Moving Avg'!G1287</f>
        <v>1.7578999999999996</v>
      </c>
      <c r="I1287" s="2">
        <f>'Moving Avg'!H1287</f>
        <v>1.6807149999999993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16.5</v>
      </c>
      <c r="Q1287" s="8">
        <f t="shared" si="204"/>
        <v>18.725000000000001</v>
      </c>
      <c r="R1287" s="8">
        <f t="shared" si="205"/>
        <v>26.625</v>
      </c>
      <c r="S1287" s="8">
        <f t="shared" si="206"/>
        <v>23.675000000000001</v>
      </c>
      <c r="T1287" s="8">
        <f t="shared" si="207"/>
        <v>22.875</v>
      </c>
      <c r="U1287" s="7">
        <f t="shared" si="208"/>
        <v>23.008333333333336</v>
      </c>
      <c r="V1287" s="7">
        <f t="shared" si="209"/>
        <v>22.975000000000001</v>
      </c>
    </row>
    <row r="1288" spans="1:22" ht="13.5" x14ac:dyDescent="0.25">
      <c r="A1288" s="3">
        <f>RSI!A1288</f>
        <v>44187</v>
      </c>
      <c r="B1288" s="2">
        <f>RSI!B1288</f>
        <v>1.8905000000000001</v>
      </c>
      <c r="C1288" s="2">
        <f>RSI!I1288</f>
        <v>49.63056719075054</v>
      </c>
      <c r="D1288" s="2">
        <f>MACD!E1288</f>
        <v>8.5537346866406017E-2</v>
      </c>
      <c r="E1288" s="2">
        <f>MACD!F1288</f>
        <v>-1.9564156688558328E-2</v>
      </c>
      <c r="F1288" s="2">
        <f>'Moving Avg'!D1288</f>
        <v>1.9143999999999999</v>
      </c>
      <c r="G1288" s="2">
        <f>'Moving Avg'!F1288</f>
        <v>1.982065</v>
      </c>
      <c r="H1288" s="2">
        <f>'Moving Avg'!G1288</f>
        <v>1.7650819999999996</v>
      </c>
      <c r="I1288" s="2">
        <f>'Moving Avg'!H1288</f>
        <v>1.6827899999999991</v>
      </c>
      <c r="J1288" s="5" t="str">
        <f>OBV!F1288</f>
        <v>BULLISH</v>
      </c>
      <c r="K1288" s="5" t="str">
        <f>OBV!G1288</f>
        <v>NEUTRAL</v>
      </c>
      <c r="L1288" s="5" t="str">
        <f>OBV!H1288</f>
        <v>BULLISH DIVERGENCE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66.5</v>
      </c>
      <c r="Q1288" s="8">
        <f t="shared" si="204"/>
        <v>26.225000000000001</v>
      </c>
      <c r="R1288" s="8">
        <f t="shared" si="205"/>
        <v>39.125</v>
      </c>
      <c r="S1288" s="8">
        <f t="shared" si="206"/>
        <v>46.174999999999997</v>
      </c>
      <c r="T1288" s="8">
        <f t="shared" si="207"/>
        <v>35.375</v>
      </c>
      <c r="U1288" s="7">
        <f t="shared" si="208"/>
        <v>37.174999999999997</v>
      </c>
      <c r="V1288" s="7">
        <f t="shared" si="209"/>
        <v>36.724999999999994</v>
      </c>
    </row>
    <row r="1289" spans="1:22" ht="13.5" x14ac:dyDescent="0.25">
      <c r="A1289" s="3">
        <f>RSI!A1289</f>
        <v>44188</v>
      </c>
      <c r="B1289" s="2">
        <f>RSI!B1289</f>
        <v>1.8905000000000001</v>
      </c>
      <c r="C1289" s="2">
        <f>RSI!I1289</f>
        <v>49.63056719075054</v>
      </c>
      <c r="D1289" s="2">
        <f>MACD!E1289</f>
        <v>8.061487934398115E-2</v>
      </c>
      <c r="E1289" s="2">
        <f>MACD!F1289</f>
        <v>4.7165051794956919E-4</v>
      </c>
      <c r="F1289" s="2">
        <f>'Moving Avg'!D1289</f>
        <v>1.9104200000000002</v>
      </c>
      <c r="G1289" s="2">
        <f>'Moving Avg'!F1289</f>
        <v>1.9825600000000001</v>
      </c>
      <c r="H1289" s="2">
        <f>'Moving Avg'!G1289</f>
        <v>1.7711459999999999</v>
      </c>
      <c r="I1289" s="2">
        <f>'Moving Avg'!H1289</f>
        <v>1.6848649999999989</v>
      </c>
      <c r="J1289" s="5" t="str">
        <f>OBV!F1289</f>
        <v>BULLISH</v>
      </c>
      <c r="K1289" s="5" t="str">
        <f>OBV!G1289</f>
        <v>NEUTRAL</v>
      </c>
      <c r="L1289" s="5" t="str">
        <f>OBV!H1289</f>
        <v>BULLISH DIVERGENCE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66.5</v>
      </c>
      <c r="Q1289" s="8">
        <f t="shared" si="204"/>
        <v>26.225000000000001</v>
      </c>
      <c r="R1289" s="8">
        <f t="shared" si="205"/>
        <v>39.125</v>
      </c>
      <c r="S1289" s="8">
        <f t="shared" si="206"/>
        <v>46.174999999999997</v>
      </c>
      <c r="T1289" s="8">
        <f t="shared" si="207"/>
        <v>35.375</v>
      </c>
      <c r="U1289" s="7">
        <f t="shared" si="208"/>
        <v>37.174999999999997</v>
      </c>
      <c r="V1289" s="7">
        <f t="shared" si="209"/>
        <v>36.724999999999994</v>
      </c>
    </row>
    <row r="1290" spans="1:22" ht="13.5" x14ac:dyDescent="0.25">
      <c r="A1290" s="3">
        <f>RSI!A1290</f>
        <v>44189</v>
      </c>
      <c r="B1290" s="2">
        <f>RSI!B1290</f>
        <v>1.9701</v>
      </c>
      <c r="C1290" s="2">
        <f>RSI!I1290</f>
        <v>53.222155773570215</v>
      </c>
      <c r="D1290" s="2">
        <f>MACD!E1290</f>
        <v>8.7469756591722625E-2</v>
      </c>
      <c r="E1290" s="2">
        <f>MACD!F1290</f>
        <v>1.787127173270418E-2</v>
      </c>
      <c r="F1290" s="2">
        <f>'Moving Avg'!D1290</f>
        <v>1.90246</v>
      </c>
      <c r="G1290" s="2">
        <f>'Moving Avg'!F1290</f>
        <v>1.9870350000000001</v>
      </c>
      <c r="H1290" s="2">
        <f>'Moving Avg'!G1290</f>
        <v>1.7786920000000002</v>
      </c>
      <c r="I1290" s="2">
        <f>'Moving Avg'!H1290</f>
        <v>1.6875334999999989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66.5</v>
      </c>
      <c r="Q1290" s="8">
        <f t="shared" si="204"/>
        <v>26.225000000000001</v>
      </c>
      <c r="R1290" s="8">
        <f t="shared" si="205"/>
        <v>39.125</v>
      </c>
      <c r="S1290" s="8">
        <f t="shared" si="206"/>
        <v>46.174999999999997</v>
      </c>
      <c r="T1290" s="8">
        <f t="shared" si="207"/>
        <v>35.375</v>
      </c>
      <c r="U1290" s="7">
        <f t="shared" si="208"/>
        <v>37.174999999999997</v>
      </c>
      <c r="V1290" s="7">
        <f t="shared" si="209"/>
        <v>36.724999999999994</v>
      </c>
    </row>
    <row r="1291" spans="1:22" ht="13.5" x14ac:dyDescent="0.25">
      <c r="A1291" s="3">
        <f>RSI!A1291</f>
        <v>44190</v>
      </c>
      <c r="B1291" s="2">
        <f>RSI!B1291</f>
        <v>1.9204000000000001</v>
      </c>
      <c r="C1291" s="2">
        <f>RSI!I1291</f>
        <v>50.787142652242963</v>
      </c>
      <c r="D1291" s="2">
        <f>MACD!E1291</f>
        <v>8.5823067750588677E-2</v>
      </c>
      <c r="E1291" s="2">
        <f>MACD!F1291</f>
        <v>3.1461630936281078E-2</v>
      </c>
      <c r="F1291" s="2">
        <f>'Moving Avg'!D1291</f>
        <v>1.9064400000000004</v>
      </c>
      <c r="G1291" s="2">
        <f>'Moving Avg'!F1291</f>
        <v>1.9910150000000002</v>
      </c>
      <c r="H1291" s="2">
        <f>'Moving Avg'!G1291</f>
        <v>1.7865839999999999</v>
      </c>
      <c r="I1291" s="2">
        <f>'Moving Avg'!H1291</f>
        <v>1.6901494999999989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  <c r="M1291" s="7">
        <f t="shared" si="200"/>
        <v>25</v>
      </c>
      <c r="N1291" s="7">
        <f t="shared" si="201"/>
        <v>0</v>
      </c>
      <c r="O1291" s="7">
        <f t="shared" si="202"/>
        <v>50</v>
      </c>
      <c r="P1291" s="7">
        <f t="shared" si="203"/>
        <v>83.5</v>
      </c>
      <c r="Q1291" s="8">
        <f t="shared" si="204"/>
        <v>28.774999999999999</v>
      </c>
      <c r="R1291" s="8">
        <f t="shared" si="205"/>
        <v>43.375</v>
      </c>
      <c r="S1291" s="8">
        <f t="shared" si="206"/>
        <v>53.825000000000003</v>
      </c>
      <c r="T1291" s="8">
        <f t="shared" si="207"/>
        <v>39.625</v>
      </c>
      <c r="U1291" s="7">
        <f t="shared" si="208"/>
        <v>41.991666666666667</v>
      </c>
      <c r="V1291" s="7">
        <f t="shared" si="209"/>
        <v>41.400000000000006</v>
      </c>
    </row>
    <row r="1292" spans="1:22" ht="13.5" x14ac:dyDescent="0.25">
      <c r="A1292" s="3">
        <f>RSI!A1292</f>
        <v>44193</v>
      </c>
      <c r="B1292" s="2">
        <f>RSI!B1292</f>
        <v>1.8507</v>
      </c>
      <c r="C1292" s="2">
        <f>RSI!I1292</f>
        <v>47.504633903197714</v>
      </c>
      <c r="D1292" s="2">
        <f>MACD!E1292</f>
        <v>8.9511011618639724E-2</v>
      </c>
      <c r="E1292" s="2">
        <f>MACD!F1292</f>
        <v>4.3071507072752813E-2</v>
      </c>
      <c r="F1292" s="2">
        <f>'Moving Avg'!D1292</f>
        <v>1.9044399999999999</v>
      </c>
      <c r="G1292" s="2">
        <f>'Moving Avg'!F1292</f>
        <v>1.9890250000000005</v>
      </c>
      <c r="H1292" s="2">
        <f>'Moving Avg'!G1292</f>
        <v>1.7921880000000001</v>
      </c>
      <c r="I1292" s="2">
        <f>'Moving Avg'!H1292</f>
        <v>1.692612499999999</v>
      </c>
      <c r="J1292" s="5" t="str">
        <f>OBV!F1292</f>
        <v>BEARISH</v>
      </c>
      <c r="K1292" s="5" t="str">
        <f>OBV!G1292</f>
        <v>STRONG</v>
      </c>
      <c r="L1292" s="5" t="str">
        <f>OBV!H1292</f>
        <v>CONFIRMED BEARISH</v>
      </c>
      <c r="M1292" s="7">
        <f t="shared" si="200"/>
        <v>25</v>
      </c>
      <c r="N1292" s="7">
        <f t="shared" si="201"/>
        <v>0</v>
      </c>
      <c r="O1292" s="7">
        <f t="shared" si="202"/>
        <v>50</v>
      </c>
      <c r="P1292" s="7">
        <f t="shared" si="203"/>
        <v>33</v>
      </c>
      <c r="Q1292" s="8">
        <f t="shared" si="204"/>
        <v>21.2</v>
      </c>
      <c r="R1292" s="8">
        <f t="shared" si="205"/>
        <v>30.75</v>
      </c>
      <c r="S1292" s="8">
        <f t="shared" si="206"/>
        <v>31.1</v>
      </c>
      <c r="T1292" s="8">
        <f t="shared" si="207"/>
        <v>27</v>
      </c>
      <c r="U1292" s="7">
        <f t="shared" si="208"/>
        <v>27.683333333333337</v>
      </c>
      <c r="V1292" s="7">
        <f t="shared" si="209"/>
        <v>27.512500000000003</v>
      </c>
    </row>
    <row r="1293" spans="1:22" ht="13.5" x14ac:dyDescent="0.25">
      <c r="A1293" s="3">
        <f>RSI!A1293</f>
        <v>44194</v>
      </c>
      <c r="B1293" s="2">
        <f>RSI!B1293</f>
        <v>1.9501999999999999</v>
      </c>
      <c r="C1293" s="2">
        <f>RSI!I1293</f>
        <v>52.249311792385939</v>
      </c>
      <c r="D1293" s="2">
        <f>MACD!E1293</f>
        <v>7.641283645407948E-2</v>
      </c>
      <c r="E1293" s="2">
        <f>MACD!F1293</f>
        <v>4.973977294901815E-2</v>
      </c>
      <c r="F1293" s="2">
        <f>'Moving Avg'!D1293</f>
        <v>1.9163799999999998</v>
      </c>
      <c r="G1293" s="2">
        <f>'Moving Avg'!F1293</f>
        <v>1.9880300000000002</v>
      </c>
      <c r="H1293" s="2">
        <f>'Moving Avg'!G1293</f>
        <v>1.799336</v>
      </c>
      <c r="I1293" s="2">
        <f>'Moving Avg'!H1293</f>
        <v>1.6955729999999989</v>
      </c>
      <c r="J1293" s="5" t="str">
        <f>OBV!F1293</f>
        <v>BEARISH</v>
      </c>
      <c r="K1293" s="5" t="str">
        <f>OBV!G1293</f>
        <v>STRONG</v>
      </c>
      <c r="L1293" s="5" t="str">
        <f>OBV!H1293</f>
        <v>BEARISH DIVERGENCE</v>
      </c>
      <c r="M1293" s="7">
        <f t="shared" si="200"/>
        <v>25</v>
      </c>
      <c r="N1293" s="7">
        <f t="shared" si="201"/>
        <v>0</v>
      </c>
      <c r="O1293" s="7">
        <f t="shared" si="202"/>
        <v>50</v>
      </c>
      <c r="P1293" s="7">
        <f t="shared" si="203"/>
        <v>33</v>
      </c>
      <c r="Q1293" s="8">
        <f t="shared" si="204"/>
        <v>21.2</v>
      </c>
      <c r="R1293" s="8">
        <f t="shared" si="205"/>
        <v>30.75</v>
      </c>
      <c r="S1293" s="8">
        <f t="shared" si="206"/>
        <v>31.1</v>
      </c>
      <c r="T1293" s="8">
        <f t="shared" si="207"/>
        <v>27</v>
      </c>
      <c r="U1293" s="7">
        <f t="shared" si="208"/>
        <v>27.683333333333337</v>
      </c>
      <c r="V1293" s="7">
        <f t="shared" si="209"/>
        <v>27.512500000000003</v>
      </c>
    </row>
    <row r="1294" spans="1:22" ht="13.5" x14ac:dyDescent="0.25">
      <c r="A1294" s="3">
        <f>RSI!A1294</f>
        <v>44195</v>
      </c>
      <c r="B1294" s="2">
        <f>RSI!B1294</f>
        <v>1.9204000000000001</v>
      </c>
      <c r="C1294" s="2">
        <f>RSI!I1294</f>
        <v>50.769301219871281</v>
      </c>
      <c r="D1294" s="2">
        <f>MACD!E1294</f>
        <v>6.4199020168978604E-2</v>
      </c>
      <c r="E1294" s="2">
        <f>MACD!F1294</f>
        <v>5.2631622393010245E-2</v>
      </c>
      <c r="F1294" s="2">
        <f>'Moving Avg'!D1294</f>
        <v>1.9223600000000001</v>
      </c>
      <c r="G1294" s="2">
        <f>'Moving Avg'!F1294</f>
        <v>1.9830550000000002</v>
      </c>
      <c r="H1294" s="2">
        <f>'Moving Avg'!G1294</f>
        <v>1.8059980000000002</v>
      </c>
      <c r="I1294" s="2">
        <f>'Moving Avg'!H1294</f>
        <v>1.6983844999999989</v>
      </c>
      <c r="J1294" s="5" t="str">
        <f>OBV!F1294</f>
        <v>BEARISH</v>
      </c>
      <c r="K1294" s="5" t="str">
        <f>OBV!G1294</f>
        <v>STRONG</v>
      </c>
      <c r="L1294" s="5" t="str">
        <f>OBV!H1294</f>
        <v>BEARISH DIVERGENCE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33</v>
      </c>
      <c r="Q1294" s="8">
        <f t="shared" si="204"/>
        <v>21.2</v>
      </c>
      <c r="R1294" s="8">
        <f t="shared" si="205"/>
        <v>30.75</v>
      </c>
      <c r="S1294" s="8">
        <f t="shared" si="206"/>
        <v>31.1</v>
      </c>
      <c r="T1294" s="8">
        <f t="shared" si="207"/>
        <v>27</v>
      </c>
      <c r="U1294" s="7">
        <f t="shared" si="208"/>
        <v>27.683333333333337</v>
      </c>
      <c r="V1294" s="7">
        <f t="shared" si="209"/>
        <v>27.512500000000003</v>
      </c>
    </row>
    <row r="1295" spans="1:22" ht="13.5" x14ac:dyDescent="0.25">
      <c r="A1295" s="3">
        <f>RSI!A1295</f>
        <v>44196</v>
      </c>
      <c r="B1295" s="2">
        <f>RSI!B1295</f>
        <v>1.99</v>
      </c>
      <c r="C1295" s="2">
        <f>RSI!I1295</f>
        <v>54.043526783816183</v>
      </c>
      <c r="D1295" s="2">
        <f>MACD!E1295</f>
        <v>6.3936354758498348E-2</v>
      </c>
      <c r="E1295" s="2">
        <f>MACD!F1295</f>
        <v>5.4892568866107869E-2</v>
      </c>
      <c r="F1295" s="2">
        <f>'Moving Avg'!D1295</f>
        <v>1.9263400000000002</v>
      </c>
      <c r="G1295" s="2">
        <f>'Moving Avg'!F1295</f>
        <v>1.9755900000000004</v>
      </c>
      <c r="H1295" s="2">
        <f>'Moving Avg'!G1295</f>
        <v>1.8141640000000001</v>
      </c>
      <c r="I1295" s="2">
        <f>'Moving Avg'!H1295</f>
        <v>1.7017394999999991</v>
      </c>
      <c r="J1295" s="5" t="str">
        <f>OBV!F1295</f>
        <v>BEARISH</v>
      </c>
      <c r="K1295" s="5" t="str">
        <f>OBV!G1295</f>
        <v>STRONG</v>
      </c>
      <c r="L1295" s="5" t="str">
        <f>OBV!H1295</f>
        <v>BEARISH DIVERGENCE</v>
      </c>
      <c r="M1295" s="7">
        <f t="shared" si="200"/>
        <v>25</v>
      </c>
      <c r="N1295" s="7">
        <f t="shared" si="201"/>
        <v>0</v>
      </c>
      <c r="O1295" s="7">
        <f t="shared" si="202"/>
        <v>50</v>
      </c>
      <c r="P1295" s="7">
        <f t="shared" si="203"/>
        <v>33</v>
      </c>
      <c r="Q1295" s="8">
        <f t="shared" si="204"/>
        <v>21.2</v>
      </c>
      <c r="R1295" s="8">
        <f t="shared" si="205"/>
        <v>30.75</v>
      </c>
      <c r="S1295" s="8">
        <f t="shared" si="206"/>
        <v>31.1</v>
      </c>
      <c r="T1295" s="8">
        <f t="shared" si="207"/>
        <v>27</v>
      </c>
      <c r="U1295" s="7">
        <f t="shared" si="208"/>
        <v>27.683333333333337</v>
      </c>
      <c r="V1295" s="7">
        <f t="shared" si="209"/>
        <v>27.512500000000003</v>
      </c>
    </row>
    <row r="1296" spans="1:22" ht="13.5" x14ac:dyDescent="0.25">
      <c r="A1296" s="3">
        <f>RSI!A1296</f>
        <v>44200</v>
      </c>
      <c r="B1296" s="2">
        <f>RSI!B1296</f>
        <v>1.9801</v>
      </c>
      <c r="C1296" s="2">
        <f>RSI!I1296</f>
        <v>53.498491311754407</v>
      </c>
      <c r="D1296" s="2">
        <f>MACD!E1296</f>
        <v>4.713128807212752E-2</v>
      </c>
      <c r="E1296" s="2">
        <f>MACD!F1296</f>
        <v>5.33403127073118E-2</v>
      </c>
      <c r="F1296" s="2">
        <f>'Moving Avg'!D1296</f>
        <v>1.93828</v>
      </c>
      <c r="G1296" s="2">
        <f>'Moving Avg'!F1296</f>
        <v>1.9616600000000002</v>
      </c>
      <c r="H1296" s="2">
        <f>'Moving Avg'!G1296</f>
        <v>1.823474</v>
      </c>
      <c r="I1296" s="2">
        <f>'Moving Avg'!H1296</f>
        <v>1.705324499999999</v>
      </c>
      <c r="J1296" s="5" t="str">
        <f>OBV!F1296</f>
        <v>BEARISH</v>
      </c>
      <c r="K1296" s="5" t="str">
        <f>OBV!G1296</f>
        <v>NEUTRAL</v>
      </c>
      <c r="L1296" s="5" t="str">
        <f>OBV!H1296</f>
        <v>BEARISH DIVERGENCE</v>
      </c>
      <c r="M1296" s="7">
        <f t="shared" si="200"/>
        <v>25</v>
      </c>
      <c r="N1296" s="7">
        <f t="shared" si="201"/>
        <v>45</v>
      </c>
      <c r="O1296" s="7">
        <f t="shared" si="202"/>
        <v>50</v>
      </c>
      <c r="P1296" s="7">
        <f t="shared" si="203"/>
        <v>16.5</v>
      </c>
      <c r="Q1296" s="8">
        <f t="shared" si="204"/>
        <v>34.475000000000001</v>
      </c>
      <c r="R1296" s="8">
        <f t="shared" si="205"/>
        <v>35.625</v>
      </c>
      <c r="S1296" s="8">
        <f t="shared" si="206"/>
        <v>30.425000000000001</v>
      </c>
      <c r="T1296" s="8">
        <f t="shared" si="207"/>
        <v>34.125</v>
      </c>
      <c r="U1296" s="7">
        <f t="shared" si="208"/>
        <v>33.508333333333333</v>
      </c>
      <c r="V1296" s="7">
        <f t="shared" si="209"/>
        <v>33.662499999999994</v>
      </c>
    </row>
    <row r="1297" spans="1:22" ht="13.5" x14ac:dyDescent="0.25">
      <c r="A1297" s="3">
        <f>RSI!A1297</f>
        <v>44201</v>
      </c>
      <c r="B1297" s="2">
        <f>RSI!B1297</f>
        <v>1.9302999999999999</v>
      </c>
      <c r="C1297" s="2">
        <f>RSI!I1297</f>
        <v>50.727087288199094</v>
      </c>
      <c r="D1297" s="2">
        <f>MACD!E1297</f>
        <v>3.0086506046371309E-2</v>
      </c>
      <c r="E1297" s="2">
        <f>MACD!F1297</f>
        <v>4.8689551375123701E-2</v>
      </c>
      <c r="F1297" s="2">
        <f>'Moving Avg'!D1297</f>
        <v>1.9542000000000002</v>
      </c>
      <c r="G1297" s="2">
        <f>'Moving Avg'!F1297</f>
        <v>1.9482250000000001</v>
      </c>
      <c r="H1297" s="2">
        <f>'Moving Avg'!G1297</f>
        <v>1.831788</v>
      </c>
      <c r="I1297" s="2">
        <f>'Moving Avg'!H1297</f>
        <v>1.7090239999999992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  <c r="M1297" s="7">
        <f t="shared" si="200"/>
        <v>25</v>
      </c>
      <c r="N1297" s="7">
        <f t="shared" si="201"/>
        <v>45</v>
      </c>
      <c r="O1297" s="7">
        <f t="shared" si="202"/>
        <v>50</v>
      </c>
      <c r="P1297" s="7">
        <f t="shared" si="203"/>
        <v>83.5</v>
      </c>
      <c r="Q1297" s="8">
        <f t="shared" si="204"/>
        <v>44.524999999999999</v>
      </c>
      <c r="R1297" s="8">
        <f t="shared" si="205"/>
        <v>52.375</v>
      </c>
      <c r="S1297" s="8">
        <f t="shared" si="206"/>
        <v>60.575000000000003</v>
      </c>
      <c r="T1297" s="8">
        <f t="shared" si="207"/>
        <v>50.875</v>
      </c>
      <c r="U1297" s="7">
        <f t="shared" si="208"/>
        <v>52.491666666666674</v>
      </c>
      <c r="V1297" s="7">
        <f t="shared" si="209"/>
        <v>52.087500000000006</v>
      </c>
    </row>
    <row r="1298" spans="1:22" ht="13.5" x14ac:dyDescent="0.25">
      <c r="A1298" s="3">
        <f>RSI!A1298</f>
        <v>44202</v>
      </c>
      <c r="B1298" s="2">
        <f>RSI!B1298</f>
        <v>1.8507</v>
      </c>
      <c r="C1298" s="2">
        <f>RSI!I1298</f>
        <v>46.574007055239093</v>
      </c>
      <c r="D1298" s="2">
        <f>MACD!E1298</f>
        <v>2.6077215216546712E-2</v>
      </c>
      <c r="E1298" s="2">
        <f>MACD!F1298</f>
        <v>4.4167084143408308E-2</v>
      </c>
      <c r="F1298" s="2">
        <f>'Moving Avg'!D1298</f>
        <v>1.9342999999999999</v>
      </c>
      <c r="G1298" s="2">
        <f>'Moving Avg'!F1298</f>
        <v>1.9372800000000001</v>
      </c>
      <c r="H1298" s="2">
        <f>'Moving Avg'!G1298</f>
        <v>1.8371680000000001</v>
      </c>
      <c r="I1298" s="2">
        <f>'Moving Avg'!H1298</f>
        <v>1.7125769999999991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16.5</v>
      </c>
      <c r="Q1298" s="8">
        <f t="shared" si="204"/>
        <v>34.475000000000001</v>
      </c>
      <c r="R1298" s="8">
        <f t="shared" si="205"/>
        <v>35.625</v>
      </c>
      <c r="S1298" s="8">
        <f t="shared" si="206"/>
        <v>30.425000000000001</v>
      </c>
      <c r="T1298" s="8">
        <f t="shared" si="207"/>
        <v>34.125</v>
      </c>
      <c r="U1298" s="7">
        <f t="shared" si="208"/>
        <v>33.508333333333333</v>
      </c>
      <c r="V1298" s="7">
        <f t="shared" si="209"/>
        <v>33.662499999999994</v>
      </c>
    </row>
    <row r="1299" spans="1:22" ht="13.5" x14ac:dyDescent="0.25">
      <c r="A1299" s="3">
        <f>RSI!A1299</f>
        <v>44203</v>
      </c>
      <c r="B1299" s="2">
        <f>RSI!B1299</f>
        <v>1.8209</v>
      </c>
      <c r="C1299" s="2">
        <f>RSI!I1299</f>
        <v>45.085817594765146</v>
      </c>
      <c r="D1299" s="2">
        <f>MACD!E1299</f>
        <v>2.5299825361652317E-2</v>
      </c>
      <c r="E1299" s="2">
        <f>MACD!F1299</f>
        <v>4.0393632387057107E-2</v>
      </c>
      <c r="F1299" s="2">
        <f>'Moving Avg'!D1299</f>
        <v>1.9143999999999999</v>
      </c>
      <c r="G1299" s="2">
        <f>'Moving Avg'!F1299</f>
        <v>1.9308150000000002</v>
      </c>
      <c r="H1299" s="2">
        <f>'Moving Avg'!G1299</f>
        <v>1.843294</v>
      </c>
      <c r="I1299" s="2">
        <f>'Moving Avg'!H1299</f>
        <v>1.7160924999999994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45</v>
      </c>
      <c r="O1299" s="7">
        <f t="shared" si="202"/>
        <v>50</v>
      </c>
      <c r="P1299" s="7">
        <f t="shared" si="203"/>
        <v>16.5</v>
      </c>
      <c r="Q1299" s="8">
        <f t="shared" si="204"/>
        <v>34.475000000000001</v>
      </c>
      <c r="R1299" s="8">
        <f t="shared" si="205"/>
        <v>35.625</v>
      </c>
      <c r="S1299" s="8">
        <f t="shared" si="206"/>
        <v>30.425000000000001</v>
      </c>
      <c r="T1299" s="8">
        <f t="shared" si="207"/>
        <v>34.125</v>
      </c>
      <c r="U1299" s="7">
        <f t="shared" si="208"/>
        <v>33.508333333333333</v>
      </c>
      <c r="V1299" s="7">
        <f t="shared" si="209"/>
        <v>33.662499999999994</v>
      </c>
    </row>
    <row r="1300" spans="1:22" ht="13.5" x14ac:dyDescent="0.25">
      <c r="A1300" s="3">
        <f>RSI!A1300</f>
        <v>44204</v>
      </c>
      <c r="B1300" s="2">
        <f>RSI!B1300</f>
        <v>1.8408</v>
      </c>
      <c r="C1300" s="2">
        <f>RSI!I1300</f>
        <v>46.319359213788331</v>
      </c>
      <c r="D1300" s="2">
        <f>MACD!E1300</f>
        <v>3.5967684303126468E-2</v>
      </c>
      <c r="E1300" s="2">
        <f>MACD!F1300</f>
        <v>3.9508442770270984E-2</v>
      </c>
      <c r="F1300" s="2">
        <f>'Moving Avg'!D1300</f>
        <v>1.88456</v>
      </c>
      <c r="G1300" s="2">
        <f>'Moving Avg'!F1300</f>
        <v>1.9198700000000002</v>
      </c>
      <c r="H1300" s="2">
        <f>'Moving Avg'!G1300</f>
        <v>1.8498180000000002</v>
      </c>
      <c r="I1300" s="2">
        <f>'Moving Avg'!H1300</f>
        <v>1.7198754999999994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45</v>
      </c>
      <c r="O1300" s="7">
        <f t="shared" si="202"/>
        <v>50</v>
      </c>
      <c r="P1300" s="7">
        <f t="shared" si="203"/>
        <v>16.5</v>
      </c>
      <c r="Q1300" s="8">
        <f t="shared" si="204"/>
        <v>34.475000000000001</v>
      </c>
      <c r="R1300" s="8">
        <f t="shared" si="205"/>
        <v>35.625</v>
      </c>
      <c r="S1300" s="8">
        <f t="shared" si="206"/>
        <v>30.425000000000001</v>
      </c>
      <c r="T1300" s="8">
        <f t="shared" si="207"/>
        <v>34.125</v>
      </c>
      <c r="U1300" s="7">
        <f t="shared" si="208"/>
        <v>33.508333333333333</v>
      </c>
      <c r="V1300" s="7">
        <f t="shared" si="209"/>
        <v>33.662499999999994</v>
      </c>
    </row>
    <row r="1301" spans="1:22" ht="13.5" x14ac:dyDescent="0.25">
      <c r="A1301" s="3">
        <f>RSI!A1301</f>
        <v>44207</v>
      </c>
      <c r="B1301" s="2">
        <f>RSI!B1301</f>
        <v>1.8806</v>
      </c>
      <c r="C1301" s="2">
        <f>RSI!I1301</f>
        <v>48.79667912237732</v>
      </c>
      <c r="D1301" s="2">
        <f>MACD!E1301</f>
        <v>3.4795007584302651E-2</v>
      </c>
      <c r="E1301" s="2">
        <f>MACD!F1301</f>
        <v>3.8565755733077321E-2</v>
      </c>
      <c r="F1301" s="2">
        <f>'Moving Avg'!D1301</f>
        <v>1.86466</v>
      </c>
      <c r="G1301" s="2">
        <f>'Moving Avg'!F1301</f>
        <v>1.9144000000000001</v>
      </c>
      <c r="H1301" s="2">
        <f>'Moving Avg'!G1301</f>
        <v>1.8573620000000002</v>
      </c>
      <c r="I1301" s="2">
        <f>'Moving Avg'!H1301</f>
        <v>1.7239969999999998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45</v>
      </c>
      <c r="O1301" s="7">
        <f t="shared" si="202"/>
        <v>50</v>
      </c>
      <c r="P1301" s="7">
        <f t="shared" si="203"/>
        <v>16.5</v>
      </c>
      <c r="Q1301" s="8">
        <f t="shared" si="204"/>
        <v>34.475000000000001</v>
      </c>
      <c r="R1301" s="8">
        <f t="shared" si="205"/>
        <v>35.625</v>
      </c>
      <c r="S1301" s="8">
        <f t="shared" si="206"/>
        <v>30.425000000000001</v>
      </c>
      <c r="T1301" s="8">
        <f t="shared" si="207"/>
        <v>34.125</v>
      </c>
      <c r="U1301" s="7">
        <f t="shared" si="208"/>
        <v>33.508333333333333</v>
      </c>
      <c r="V1301" s="7">
        <f t="shared" si="209"/>
        <v>33.662499999999994</v>
      </c>
    </row>
    <row r="1302" spans="1:22" ht="13.5" x14ac:dyDescent="0.25">
      <c r="A1302" s="3">
        <f>RSI!A1302</f>
        <v>44208</v>
      </c>
      <c r="B1302" s="2">
        <f>RSI!B1302</f>
        <v>1.8408</v>
      </c>
      <c r="C1302" s="2">
        <f>RSI!I1302</f>
        <v>46.486346553939462</v>
      </c>
      <c r="D1302" s="2">
        <f>MACD!E1302</f>
        <v>2.6158351948935676E-2</v>
      </c>
      <c r="E1302" s="2">
        <f>MACD!F1302</f>
        <v>3.6084274976248991E-2</v>
      </c>
      <c r="F1302" s="2">
        <f>'Moving Avg'!D1302</f>
        <v>1.8467600000000002</v>
      </c>
      <c r="G1302" s="2">
        <f>'Moving Avg'!F1302</f>
        <v>1.9069400000000001</v>
      </c>
      <c r="H1302" s="2">
        <f>'Moving Avg'!G1302</f>
        <v>1.8648920000000004</v>
      </c>
      <c r="I1302" s="2">
        <f>'Moving Avg'!H1302</f>
        <v>1.7277799999999999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45</v>
      </c>
      <c r="O1302" s="7">
        <f t="shared" si="202"/>
        <v>50</v>
      </c>
      <c r="P1302" s="7">
        <f t="shared" si="203"/>
        <v>16.5</v>
      </c>
      <c r="Q1302" s="8">
        <f t="shared" si="204"/>
        <v>34.475000000000001</v>
      </c>
      <c r="R1302" s="8">
        <f t="shared" si="205"/>
        <v>35.625</v>
      </c>
      <c r="S1302" s="8">
        <f t="shared" si="206"/>
        <v>30.425000000000001</v>
      </c>
      <c r="T1302" s="8">
        <f t="shared" si="207"/>
        <v>34.125</v>
      </c>
      <c r="U1302" s="7">
        <f t="shared" si="208"/>
        <v>33.508333333333333</v>
      </c>
      <c r="V1302" s="7">
        <f t="shared" si="209"/>
        <v>33.662499999999994</v>
      </c>
    </row>
    <row r="1303" spans="1:22" ht="13.5" x14ac:dyDescent="0.25">
      <c r="A1303" s="3">
        <f>RSI!A1303</f>
        <v>44209</v>
      </c>
      <c r="B1303" s="2">
        <f>RSI!B1303</f>
        <v>1.8408</v>
      </c>
      <c r="C1303" s="2">
        <f>RSI!I1303</f>
        <v>46.486346553939462</v>
      </c>
      <c r="D1303" s="2">
        <f>MACD!E1303</f>
        <v>3.4514153352007693E-2</v>
      </c>
      <c r="E1303" s="2">
        <f>MACD!F1303</f>
        <v>3.5770250651400728E-2</v>
      </c>
      <c r="F1303" s="2">
        <f>'Moving Avg'!D1303</f>
        <v>1.8447800000000001</v>
      </c>
      <c r="G1303" s="2">
        <f>'Moving Avg'!F1303</f>
        <v>1.9024650000000001</v>
      </c>
      <c r="H1303" s="2">
        <f>'Moving Avg'!G1303</f>
        <v>1.8707460000000002</v>
      </c>
      <c r="I1303" s="2">
        <f>'Moving Avg'!H1303</f>
        <v>1.7317024999999999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25</v>
      </c>
      <c r="N1303" s="7">
        <f t="shared" si="201"/>
        <v>45</v>
      </c>
      <c r="O1303" s="7">
        <f t="shared" si="202"/>
        <v>50</v>
      </c>
      <c r="P1303" s="7">
        <f t="shared" si="203"/>
        <v>16.5</v>
      </c>
      <c r="Q1303" s="8">
        <f t="shared" si="204"/>
        <v>34.475000000000001</v>
      </c>
      <c r="R1303" s="8">
        <f t="shared" si="205"/>
        <v>35.625</v>
      </c>
      <c r="S1303" s="8">
        <f t="shared" si="206"/>
        <v>30.425000000000001</v>
      </c>
      <c r="T1303" s="8">
        <f t="shared" si="207"/>
        <v>34.125</v>
      </c>
      <c r="U1303" s="7">
        <f t="shared" si="208"/>
        <v>33.508333333333333</v>
      </c>
      <c r="V1303" s="7">
        <f t="shared" si="209"/>
        <v>33.662499999999994</v>
      </c>
    </row>
    <row r="1304" spans="1:22" ht="13.5" x14ac:dyDescent="0.25">
      <c r="A1304" s="3">
        <f>RSI!A1304</f>
        <v>44211</v>
      </c>
      <c r="B1304" s="2">
        <f>RSI!B1304</f>
        <v>1.7909999999999999</v>
      </c>
      <c r="C1304" s="2">
        <f>RSI!I1304</f>
        <v>43.497754041358263</v>
      </c>
      <c r="D1304" s="2">
        <f>MACD!E1304</f>
        <v>4.1018394868921781E-2</v>
      </c>
      <c r="E1304" s="2">
        <f>MACD!F1304</f>
        <v>3.6819879494904943E-2</v>
      </c>
      <c r="F1304" s="2">
        <f>'Moving Avg'!D1304</f>
        <v>1.8387999999999998</v>
      </c>
      <c r="G1304" s="2">
        <f>'Moving Avg'!F1304</f>
        <v>1.8964950000000003</v>
      </c>
      <c r="H1304" s="2">
        <f>'Moving Avg'!G1304</f>
        <v>1.8741500000000002</v>
      </c>
      <c r="I1304" s="2">
        <f>'Moving Avg'!H1304</f>
        <v>1.7352364999999998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66.5</v>
      </c>
      <c r="Q1304" s="8">
        <f t="shared" si="204"/>
        <v>26.225000000000001</v>
      </c>
      <c r="R1304" s="8">
        <f t="shared" si="205"/>
        <v>39.125</v>
      </c>
      <c r="S1304" s="8">
        <f t="shared" si="206"/>
        <v>46.174999999999997</v>
      </c>
      <c r="T1304" s="8">
        <f t="shared" si="207"/>
        <v>35.375</v>
      </c>
      <c r="U1304" s="7">
        <f t="shared" si="208"/>
        <v>37.174999999999997</v>
      </c>
      <c r="V1304" s="7">
        <f t="shared" si="209"/>
        <v>36.724999999999994</v>
      </c>
    </row>
    <row r="1305" spans="1:22" ht="13.5" x14ac:dyDescent="0.25">
      <c r="A1305" s="3">
        <f>RSI!A1305</f>
        <v>44214</v>
      </c>
      <c r="B1305" s="2">
        <f>RSI!B1305</f>
        <v>1.7313000000000001</v>
      </c>
      <c r="C1305" s="2">
        <f>RSI!I1305</f>
        <v>40.16418170513689</v>
      </c>
      <c r="D1305" s="2">
        <f>MACD!E1305</f>
        <v>6.2251422896488107E-2</v>
      </c>
      <c r="E1305" s="2">
        <f>MACD!F1305</f>
        <v>4.1906188175221577E-2</v>
      </c>
      <c r="F1305" s="2">
        <f>'Moving Avg'!D1305</f>
        <v>1.8168999999999997</v>
      </c>
      <c r="G1305" s="2">
        <f>'Moving Avg'!F1305</f>
        <v>1.882565</v>
      </c>
      <c r="H1305" s="2">
        <f>'Moving Avg'!G1305</f>
        <v>1.8763600000000002</v>
      </c>
      <c r="I1305" s="2">
        <f>'Moving Avg'!H1305</f>
        <v>1.7383319999999998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16.5</v>
      </c>
      <c r="Q1305" s="8">
        <f t="shared" si="204"/>
        <v>18.725000000000001</v>
      </c>
      <c r="R1305" s="8">
        <f t="shared" si="205"/>
        <v>26.625</v>
      </c>
      <c r="S1305" s="8">
        <f t="shared" si="206"/>
        <v>23.675000000000001</v>
      </c>
      <c r="T1305" s="8">
        <f t="shared" si="207"/>
        <v>22.875</v>
      </c>
      <c r="U1305" s="7">
        <f t="shared" si="208"/>
        <v>23.008333333333336</v>
      </c>
      <c r="V1305" s="7">
        <f t="shared" si="209"/>
        <v>22.975000000000001</v>
      </c>
    </row>
    <row r="1306" spans="1:22" ht="13.5" x14ac:dyDescent="0.25">
      <c r="A1306" s="3">
        <f>RSI!A1306</f>
        <v>44215</v>
      </c>
      <c r="B1306" s="2">
        <f>RSI!B1306</f>
        <v>1.7810999999999999</v>
      </c>
      <c r="C1306" s="2">
        <f>RSI!I1306</f>
        <v>44.018331446625893</v>
      </c>
      <c r="D1306" s="2">
        <f>MACD!E1306</f>
        <v>7.5913750577384809E-2</v>
      </c>
      <c r="E1306" s="2">
        <f>MACD!F1306</f>
        <v>4.8707700655654225E-2</v>
      </c>
      <c r="F1306" s="2">
        <f>'Moving Avg'!D1306</f>
        <v>1.7969999999999999</v>
      </c>
      <c r="G1306" s="2">
        <f>'Moving Avg'!F1306</f>
        <v>1.876595</v>
      </c>
      <c r="H1306" s="2">
        <f>'Moving Avg'!G1306</f>
        <v>1.8783360000000002</v>
      </c>
      <c r="I1306" s="2">
        <f>'Moving Avg'!H1306</f>
        <v>1.7416204999999996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  <c r="M1306" s="7">
        <f t="shared" si="200"/>
        <v>25</v>
      </c>
      <c r="N1306" s="7">
        <f t="shared" si="201"/>
        <v>0</v>
      </c>
      <c r="O1306" s="7">
        <f t="shared" si="202"/>
        <v>50</v>
      </c>
      <c r="P1306" s="7">
        <f t="shared" si="203"/>
        <v>66.5</v>
      </c>
      <c r="Q1306" s="8">
        <f t="shared" si="204"/>
        <v>26.225000000000001</v>
      </c>
      <c r="R1306" s="8">
        <f t="shared" si="205"/>
        <v>39.125</v>
      </c>
      <c r="S1306" s="8">
        <f t="shared" si="206"/>
        <v>46.174999999999997</v>
      </c>
      <c r="T1306" s="8">
        <f t="shared" si="207"/>
        <v>35.375</v>
      </c>
      <c r="U1306" s="7">
        <f t="shared" si="208"/>
        <v>37.174999999999997</v>
      </c>
      <c r="V1306" s="7">
        <f t="shared" si="209"/>
        <v>36.724999999999994</v>
      </c>
    </row>
    <row r="1307" spans="1:22" ht="13.5" x14ac:dyDescent="0.25">
      <c r="A1307" s="3">
        <f>RSI!A1307</f>
        <v>44216</v>
      </c>
      <c r="B1307" s="2">
        <f>RSI!B1307</f>
        <v>1.7810999999999999</v>
      </c>
      <c r="C1307" s="2">
        <f>RSI!I1307</f>
        <v>44.018331446625886</v>
      </c>
      <c r="D1307" s="2">
        <f>MACD!E1307</f>
        <v>8.0359007300852214E-2</v>
      </c>
      <c r="E1307" s="2">
        <f>MACD!F1307</f>
        <v>5.5037961984693823E-2</v>
      </c>
      <c r="F1307" s="2">
        <f>'Moving Avg'!D1307</f>
        <v>1.7850600000000001</v>
      </c>
      <c r="G1307" s="2">
        <f>'Moving Avg'!F1307</f>
        <v>1.8726150000000001</v>
      </c>
      <c r="H1307" s="2">
        <f>'Moving Avg'!G1307</f>
        <v>1.8793059999999999</v>
      </c>
      <c r="I1307" s="2">
        <f>'Moving Avg'!H1307</f>
        <v>1.7447414999999995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66.5</v>
      </c>
      <c r="Q1307" s="8">
        <f t="shared" si="204"/>
        <v>26.225000000000001</v>
      </c>
      <c r="R1307" s="8">
        <f t="shared" si="205"/>
        <v>39.125</v>
      </c>
      <c r="S1307" s="8">
        <f t="shared" si="206"/>
        <v>46.174999999999997</v>
      </c>
      <c r="T1307" s="8">
        <f t="shared" si="207"/>
        <v>35.375</v>
      </c>
      <c r="U1307" s="7">
        <f t="shared" si="208"/>
        <v>37.174999999999997</v>
      </c>
      <c r="V1307" s="7">
        <f t="shared" si="209"/>
        <v>36.724999999999994</v>
      </c>
    </row>
    <row r="1308" spans="1:22" ht="13.5" x14ac:dyDescent="0.25">
      <c r="A1308" s="3">
        <f>RSI!A1308</f>
        <v>44217</v>
      </c>
      <c r="B1308" s="2">
        <f>RSI!B1308</f>
        <v>1.7612000000000001</v>
      </c>
      <c r="C1308" s="2">
        <f>RSI!I1308</f>
        <v>42.742422785870396</v>
      </c>
      <c r="D1308" s="2">
        <f>MACD!E1308</f>
        <v>7.3854191260254165E-2</v>
      </c>
      <c r="E1308" s="2">
        <f>MACD!F1308</f>
        <v>5.8801207839805893E-2</v>
      </c>
      <c r="F1308" s="2">
        <f>'Moving Avg'!D1308</f>
        <v>1.7691400000000002</v>
      </c>
      <c r="G1308" s="2">
        <f>'Moving Avg'!F1308</f>
        <v>1.8661500000000006</v>
      </c>
      <c r="H1308" s="2">
        <f>'Moving Avg'!G1308</f>
        <v>1.8798780000000002</v>
      </c>
      <c r="I1308" s="2">
        <f>'Moving Avg'!H1308</f>
        <v>1.7475954999999994</v>
      </c>
      <c r="J1308" s="5" t="str">
        <f>OBV!F1308</f>
        <v>BEARISH</v>
      </c>
      <c r="K1308" s="5" t="str">
        <f>OBV!G1308</f>
        <v>STRONG</v>
      </c>
      <c r="L1308" s="5" t="str">
        <f>OBV!H1308</f>
        <v>CONFIRMED BEARISH</v>
      </c>
      <c r="M1308" s="7">
        <f t="shared" si="200"/>
        <v>25</v>
      </c>
      <c r="N1308" s="7">
        <f t="shared" si="201"/>
        <v>0</v>
      </c>
      <c r="O1308" s="7">
        <f t="shared" si="202"/>
        <v>50</v>
      </c>
      <c r="P1308" s="7">
        <f t="shared" si="203"/>
        <v>33</v>
      </c>
      <c r="Q1308" s="8">
        <f t="shared" si="204"/>
        <v>21.2</v>
      </c>
      <c r="R1308" s="8">
        <f t="shared" si="205"/>
        <v>30.75</v>
      </c>
      <c r="S1308" s="8">
        <f t="shared" si="206"/>
        <v>31.1</v>
      </c>
      <c r="T1308" s="8">
        <f t="shared" si="207"/>
        <v>27</v>
      </c>
      <c r="U1308" s="7">
        <f t="shared" si="208"/>
        <v>27.683333333333337</v>
      </c>
      <c r="V1308" s="7">
        <f t="shared" si="209"/>
        <v>27.512500000000003</v>
      </c>
    </row>
    <row r="1309" spans="1:22" ht="13.5" x14ac:dyDescent="0.25">
      <c r="A1309" s="3">
        <f>RSI!A1309</f>
        <v>44218</v>
      </c>
      <c r="B1309" s="2">
        <f>RSI!B1309</f>
        <v>1.7512000000000001</v>
      </c>
      <c r="C1309" s="2">
        <f>RSI!I1309</f>
        <v>42.082311432680982</v>
      </c>
      <c r="D1309" s="2">
        <f>MACD!E1309</f>
        <v>6.509225058730439E-2</v>
      </c>
      <c r="E1309" s="2">
        <f>MACD!F1309</f>
        <v>6.0059416389305592E-2</v>
      </c>
      <c r="F1309" s="2">
        <f>'Moving Avg'!D1309</f>
        <v>1.7611800000000002</v>
      </c>
      <c r="G1309" s="2">
        <f>'Moving Avg'!F1309</f>
        <v>1.8591850000000001</v>
      </c>
      <c r="H1309" s="2">
        <f>'Moving Avg'!G1309</f>
        <v>1.8812560000000003</v>
      </c>
      <c r="I1309" s="2">
        <f>'Moving Avg'!H1309</f>
        <v>1.7503154999999992</v>
      </c>
      <c r="J1309" s="5" t="str">
        <f>OBV!F1309</f>
        <v>BEARISH</v>
      </c>
      <c r="K1309" s="5" t="str">
        <f>OBV!G1309</f>
        <v>STRONG</v>
      </c>
      <c r="L1309" s="5" t="str">
        <f>OBV!H1309</f>
        <v>CONFIRMED BEARISH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33</v>
      </c>
      <c r="Q1309" s="8">
        <f t="shared" si="204"/>
        <v>21.2</v>
      </c>
      <c r="R1309" s="8">
        <f t="shared" si="205"/>
        <v>30.75</v>
      </c>
      <c r="S1309" s="8">
        <f t="shared" si="206"/>
        <v>31.1</v>
      </c>
      <c r="T1309" s="8">
        <f t="shared" si="207"/>
        <v>27</v>
      </c>
      <c r="U1309" s="7">
        <f t="shared" si="208"/>
        <v>27.683333333333337</v>
      </c>
      <c r="V1309" s="7">
        <f t="shared" si="209"/>
        <v>27.512500000000003</v>
      </c>
    </row>
    <row r="1310" spans="1:22" ht="13.5" x14ac:dyDescent="0.25">
      <c r="A1310" s="3">
        <f>RSI!A1310</f>
        <v>44221</v>
      </c>
      <c r="B1310" s="2">
        <f>RSI!B1310</f>
        <v>1.7512000000000001</v>
      </c>
      <c r="C1310" s="2">
        <f>RSI!I1310</f>
        <v>42.082311432680982</v>
      </c>
      <c r="D1310" s="2">
        <f>MACD!E1310</f>
        <v>6.1341530680152134E-2</v>
      </c>
      <c r="E1310" s="2">
        <f>MACD!F1310</f>
        <v>6.0315839247474905E-2</v>
      </c>
      <c r="F1310" s="2">
        <f>'Moving Avg'!D1310</f>
        <v>1.7651599999999998</v>
      </c>
      <c r="G1310" s="2">
        <f>'Moving Avg'!F1310</f>
        <v>1.8482400000000001</v>
      </c>
      <c r="H1310" s="2">
        <f>'Moving Avg'!G1310</f>
        <v>1.8816280000000001</v>
      </c>
      <c r="I1310" s="2">
        <f>'Moving Avg'!H1310</f>
        <v>1.7532029999999992</v>
      </c>
      <c r="J1310" s="5" t="str">
        <f>OBV!F1310</f>
        <v>BEARISH</v>
      </c>
      <c r="K1310" s="5" t="str">
        <f>OBV!G1310</f>
        <v>NEUTRAL</v>
      </c>
      <c r="L1310" s="5" t="str">
        <f>OBV!H1310</f>
        <v>BEARISH DIVERGENCE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16.5</v>
      </c>
      <c r="Q1310" s="8">
        <f t="shared" si="204"/>
        <v>18.725000000000001</v>
      </c>
      <c r="R1310" s="8">
        <f t="shared" si="205"/>
        <v>26.625</v>
      </c>
      <c r="S1310" s="8">
        <f t="shared" si="206"/>
        <v>23.675000000000001</v>
      </c>
      <c r="T1310" s="8">
        <f t="shared" si="207"/>
        <v>22.875</v>
      </c>
      <c r="U1310" s="7">
        <f t="shared" si="208"/>
        <v>23.008333333333336</v>
      </c>
      <c r="V1310" s="7">
        <f t="shared" si="209"/>
        <v>22.975000000000001</v>
      </c>
    </row>
    <row r="1311" spans="1:22" ht="13.5" x14ac:dyDescent="0.25">
      <c r="A1311" s="3">
        <f>RSI!A1311</f>
        <v>44222</v>
      </c>
      <c r="B1311" s="2">
        <f>RSI!B1311</f>
        <v>1.7710999999999999</v>
      </c>
      <c r="C1311" s="2">
        <f>RSI!I1311</f>
        <v>44.075651706219908</v>
      </c>
      <c r="D1311" s="2">
        <f>MACD!E1311</f>
        <v>6.3373969149703502E-2</v>
      </c>
      <c r="E1311" s="2">
        <f>MACD!F1311</f>
        <v>6.0927465227920627E-2</v>
      </c>
      <c r="F1311" s="2">
        <f>'Moving Avg'!D1311</f>
        <v>1.7631599999999998</v>
      </c>
      <c r="G1311" s="2">
        <f>'Moving Avg'!F1311</f>
        <v>1.8407749999999996</v>
      </c>
      <c r="H1311" s="2">
        <f>'Moving Avg'!G1311</f>
        <v>1.8823980000000002</v>
      </c>
      <c r="I1311" s="2">
        <f>'Moving Avg'!H1311</f>
        <v>1.7560784999999992</v>
      </c>
      <c r="J1311" s="5" t="str">
        <f>OBV!F1311</f>
        <v>BEARISH</v>
      </c>
      <c r="K1311" s="5" t="str">
        <f>OBV!G1311</f>
        <v>STRONG</v>
      </c>
      <c r="L1311" s="5" t="str">
        <f>OBV!H1311</f>
        <v>CONFIRMED BEARISH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33</v>
      </c>
      <c r="Q1311" s="8">
        <f t="shared" si="204"/>
        <v>21.2</v>
      </c>
      <c r="R1311" s="8">
        <f t="shared" si="205"/>
        <v>30.75</v>
      </c>
      <c r="S1311" s="8">
        <f t="shared" si="206"/>
        <v>31.1</v>
      </c>
      <c r="T1311" s="8">
        <f t="shared" si="207"/>
        <v>27</v>
      </c>
      <c r="U1311" s="7">
        <f t="shared" si="208"/>
        <v>27.683333333333337</v>
      </c>
      <c r="V1311" s="7">
        <f t="shared" si="209"/>
        <v>27.512500000000003</v>
      </c>
    </row>
    <row r="1312" spans="1:22" ht="13.5" x14ac:dyDescent="0.25">
      <c r="A1312" s="3">
        <f>RSI!A1312</f>
        <v>44223</v>
      </c>
      <c r="B1312" s="2">
        <f>RSI!B1312</f>
        <v>1.7710999999999999</v>
      </c>
      <c r="C1312" s="2">
        <f>RSI!I1312</f>
        <v>44.075651706219908</v>
      </c>
      <c r="D1312" s="2">
        <f>MACD!E1312</f>
        <v>5.9368911322147389E-2</v>
      </c>
      <c r="E1312" s="2">
        <f>MACD!F1312</f>
        <v>6.0615754446765979E-2</v>
      </c>
      <c r="F1312" s="2">
        <f>'Moving Avg'!D1312</f>
        <v>1.7611599999999998</v>
      </c>
      <c r="G1312" s="2">
        <f>'Moving Avg'!F1312</f>
        <v>1.8367949999999997</v>
      </c>
      <c r="H1312" s="2">
        <f>'Moving Avg'!G1312</f>
        <v>1.8813800000000007</v>
      </c>
      <c r="I1312" s="2">
        <f>'Moving Avg'!H1312</f>
        <v>1.7588419999999991</v>
      </c>
      <c r="J1312" s="5" t="str">
        <f>OBV!F1312</f>
        <v>BEARISH</v>
      </c>
      <c r="K1312" s="5" t="str">
        <f>OBV!G1312</f>
        <v>STRONG</v>
      </c>
      <c r="L1312" s="5" t="str">
        <f>OBV!H1312</f>
        <v>CONFIRMED BEARISH</v>
      </c>
      <c r="M1312" s="7">
        <f t="shared" si="200"/>
        <v>25</v>
      </c>
      <c r="N1312" s="7">
        <f t="shared" si="201"/>
        <v>45</v>
      </c>
      <c r="O1312" s="7">
        <f t="shared" si="202"/>
        <v>50</v>
      </c>
      <c r="P1312" s="7">
        <f t="shared" si="203"/>
        <v>33</v>
      </c>
      <c r="Q1312" s="8">
        <f t="shared" si="204"/>
        <v>36.950000000000003</v>
      </c>
      <c r="R1312" s="8">
        <f t="shared" si="205"/>
        <v>39.75</v>
      </c>
      <c r="S1312" s="8">
        <f t="shared" si="206"/>
        <v>37.85</v>
      </c>
      <c r="T1312" s="8">
        <f t="shared" si="207"/>
        <v>38.25</v>
      </c>
      <c r="U1312" s="7">
        <f t="shared" si="208"/>
        <v>38.183333333333337</v>
      </c>
      <c r="V1312" s="7">
        <f t="shared" si="209"/>
        <v>38.200000000000003</v>
      </c>
    </row>
    <row r="1313" spans="1:22" ht="13.5" x14ac:dyDescent="0.25">
      <c r="A1313" s="3">
        <f>RSI!A1313</f>
        <v>44224</v>
      </c>
      <c r="B1313" s="2">
        <f>RSI!B1313</f>
        <v>1.7710999999999999</v>
      </c>
      <c r="C1313" s="2">
        <f>RSI!I1313</f>
        <v>44.075651706219908</v>
      </c>
      <c r="D1313" s="2">
        <f>MACD!E1313</f>
        <v>5.6348778707143055E-2</v>
      </c>
      <c r="E1313" s="2">
        <f>MACD!F1313</f>
        <v>5.9762359298841397E-2</v>
      </c>
      <c r="F1313" s="2">
        <f>'Moving Avg'!D1313</f>
        <v>1.7631399999999999</v>
      </c>
      <c r="G1313" s="2">
        <f>'Moving Avg'!F1313</f>
        <v>1.8278399999999997</v>
      </c>
      <c r="H1313" s="2">
        <f>'Moving Avg'!G1313</f>
        <v>1.8799160000000006</v>
      </c>
      <c r="I1313" s="2">
        <f>'Moving Avg'!H1313</f>
        <v>1.761493999999999</v>
      </c>
      <c r="J1313" s="5" t="str">
        <f>OBV!F1313</f>
        <v>BEARISH</v>
      </c>
      <c r="K1313" s="5" t="str">
        <f>OBV!G1313</f>
        <v>NEUTRAL</v>
      </c>
      <c r="L1313" s="5" t="str">
        <f>OBV!H1313</f>
        <v>BEARISH DIVERGENCE</v>
      </c>
      <c r="M1313" s="7">
        <f t="shared" si="200"/>
        <v>25</v>
      </c>
      <c r="N1313" s="7">
        <f t="shared" si="201"/>
        <v>45</v>
      </c>
      <c r="O1313" s="7">
        <f t="shared" si="202"/>
        <v>50</v>
      </c>
      <c r="P1313" s="7">
        <f t="shared" si="203"/>
        <v>16.5</v>
      </c>
      <c r="Q1313" s="8">
        <f t="shared" si="204"/>
        <v>34.475000000000001</v>
      </c>
      <c r="R1313" s="8">
        <f t="shared" si="205"/>
        <v>35.625</v>
      </c>
      <c r="S1313" s="8">
        <f t="shared" si="206"/>
        <v>30.425000000000001</v>
      </c>
      <c r="T1313" s="8">
        <f t="shared" si="207"/>
        <v>34.125</v>
      </c>
      <c r="U1313" s="7">
        <f t="shared" si="208"/>
        <v>33.508333333333333</v>
      </c>
      <c r="V1313" s="7">
        <f t="shared" si="209"/>
        <v>33.662499999999994</v>
      </c>
    </row>
    <row r="1314" spans="1:22" ht="13.5" x14ac:dyDescent="0.25">
      <c r="A1314" s="3">
        <f>RSI!A1314</f>
        <v>44225</v>
      </c>
      <c r="B1314" s="2">
        <f>RSI!B1314</f>
        <v>1.7710999999999999</v>
      </c>
      <c r="C1314" s="2">
        <f>RSI!I1314</f>
        <v>44.075651706219915</v>
      </c>
      <c r="D1314" s="2">
        <f>MACD!E1314</f>
        <v>4.6473190148867527E-2</v>
      </c>
      <c r="E1314" s="2">
        <f>MACD!F1314</f>
        <v>5.7104525468846624E-2</v>
      </c>
      <c r="F1314" s="2">
        <f>'Moving Avg'!D1314</f>
        <v>1.7671199999999998</v>
      </c>
      <c r="G1314" s="2">
        <f>'Moving Avg'!F1314</f>
        <v>1.8203749999999996</v>
      </c>
      <c r="H1314" s="2">
        <f>'Moving Avg'!G1314</f>
        <v>1.8795680000000008</v>
      </c>
      <c r="I1314" s="2">
        <f>'Moving Avg'!H1314</f>
        <v>1.7640059999999989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  <c r="M1314" s="7">
        <f t="shared" si="200"/>
        <v>25</v>
      </c>
      <c r="N1314" s="7">
        <f t="shared" si="201"/>
        <v>45</v>
      </c>
      <c r="O1314" s="7">
        <f t="shared" si="202"/>
        <v>50</v>
      </c>
      <c r="P1314" s="7">
        <f t="shared" si="203"/>
        <v>83.5</v>
      </c>
      <c r="Q1314" s="8">
        <f t="shared" si="204"/>
        <v>44.524999999999999</v>
      </c>
      <c r="R1314" s="8">
        <f t="shared" si="205"/>
        <v>52.375</v>
      </c>
      <c r="S1314" s="8">
        <f t="shared" si="206"/>
        <v>60.575000000000003</v>
      </c>
      <c r="T1314" s="8">
        <f t="shared" si="207"/>
        <v>50.875</v>
      </c>
      <c r="U1314" s="7">
        <f t="shared" si="208"/>
        <v>52.491666666666674</v>
      </c>
      <c r="V1314" s="7">
        <f t="shared" si="209"/>
        <v>52.087500000000006</v>
      </c>
    </row>
    <row r="1315" spans="1:22" ht="13.5" x14ac:dyDescent="0.25">
      <c r="A1315" s="3">
        <f>RSI!A1315</f>
        <v>44228</v>
      </c>
      <c r="B1315" s="2">
        <f>RSI!B1315</f>
        <v>1.8109</v>
      </c>
      <c r="C1315" s="2">
        <f>RSI!I1315</f>
        <v>48.814630766034149</v>
      </c>
      <c r="D1315" s="2">
        <f>MACD!E1315</f>
        <v>2.6300313755359683E-2</v>
      </c>
      <c r="E1315" s="2">
        <f>MACD!F1315</f>
        <v>5.094368312614924E-2</v>
      </c>
      <c r="F1315" s="2">
        <f>'Moving Avg'!D1315</f>
        <v>1.7790599999999999</v>
      </c>
      <c r="G1315" s="2">
        <f>'Moving Avg'!F1315</f>
        <v>1.8114199999999996</v>
      </c>
      <c r="H1315" s="2">
        <f>'Moving Avg'!G1315</f>
        <v>1.8810220000000009</v>
      </c>
      <c r="I1315" s="2">
        <f>'Moving Avg'!H1315</f>
        <v>1.7665494999999991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  <c r="M1315" s="7">
        <f t="shared" si="200"/>
        <v>25</v>
      </c>
      <c r="N1315" s="7">
        <f t="shared" si="201"/>
        <v>100</v>
      </c>
      <c r="O1315" s="7">
        <f t="shared" si="202"/>
        <v>50</v>
      </c>
      <c r="P1315" s="7">
        <f t="shared" si="203"/>
        <v>83.5</v>
      </c>
      <c r="Q1315" s="8">
        <f t="shared" si="204"/>
        <v>63.774999999999999</v>
      </c>
      <c r="R1315" s="8">
        <f t="shared" si="205"/>
        <v>63.375</v>
      </c>
      <c r="S1315" s="8">
        <f t="shared" si="206"/>
        <v>68.825000000000003</v>
      </c>
      <c r="T1315" s="8">
        <f t="shared" si="207"/>
        <v>64.625</v>
      </c>
      <c r="U1315" s="7">
        <f t="shared" si="208"/>
        <v>65.325000000000003</v>
      </c>
      <c r="V1315" s="7">
        <f t="shared" si="209"/>
        <v>65.150000000000006</v>
      </c>
    </row>
    <row r="1316" spans="1:22" ht="13.5" x14ac:dyDescent="0.25">
      <c r="A1316" s="3">
        <f>RSI!A1316</f>
        <v>44229</v>
      </c>
      <c r="B1316" s="2">
        <f>RSI!B1316</f>
        <v>1.8209</v>
      </c>
      <c r="C1316" s="2">
        <f>RSI!I1316</f>
        <v>49.96195405889879</v>
      </c>
      <c r="D1316" s="2">
        <f>MACD!E1316</f>
        <v>1.6209310156396262E-2</v>
      </c>
      <c r="E1316" s="2">
        <f>MACD!F1316</f>
        <v>4.3996808532198652E-2</v>
      </c>
      <c r="F1316" s="2">
        <f>'Moving Avg'!D1316</f>
        <v>1.7890200000000001</v>
      </c>
      <c r="G1316" s="2">
        <f>'Moving Avg'!F1316</f>
        <v>1.8034599999999998</v>
      </c>
      <c r="H1316" s="2">
        <f>'Moving Avg'!G1316</f>
        <v>1.8811120000000006</v>
      </c>
      <c r="I1316" s="2">
        <f>'Moving Avg'!H1316</f>
        <v>1.7692264999999991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  <c r="M1316" s="7">
        <f t="shared" si="200"/>
        <v>25</v>
      </c>
      <c r="N1316" s="7">
        <f t="shared" si="201"/>
        <v>100</v>
      </c>
      <c r="O1316" s="7">
        <f t="shared" si="202"/>
        <v>50</v>
      </c>
      <c r="P1316" s="7">
        <f t="shared" si="203"/>
        <v>83.5</v>
      </c>
      <c r="Q1316" s="8">
        <f t="shared" si="204"/>
        <v>63.774999999999999</v>
      </c>
      <c r="R1316" s="8">
        <f t="shared" si="205"/>
        <v>63.375</v>
      </c>
      <c r="S1316" s="8">
        <f t="shared" si="206"/>
        <v>68.825000000000003</v>
      </c>
      <c r="T1316" s="8">
        <f t="shared" si="207"/>
        <v>64.625</v>
      </c>
      <c r="U1316" s="7">
        <f t="shared" si="208"/>
        <v>65.325000000000003</v>
      </c>
      <c r="V1316" s="7">
        <f t="shared" si="209"/>
        <v>65.150000000000006</v>
      </c>
    </row>
    <row r="1317" spans="1:22" ht="13.5" x14ac:dyDescent="0.25">
      <c r="A1317" s="3">
        <f>RSI!A1317</f>
        <v>44230</v>
      </c>
      <c r="B1317" s="2">
        <f>RSI!B1317</f>
        <v>1.7710999999999999</v>
      </c>
      <c r="C1317" s="2">
        <f>RSI!I1317</f>
        <v>44.600377288270082</v>
      </c>
      <c r="D1317" s="2">
        <f>MACD!E1317</f>
        <v>1.1353859357705387E-2</v>
      </c>
      <c r="E1317" s="2">
        <f>MACD!F1317</f>
        <v>3.74682186973E-2</v>
      </c>
      <c r="F1317" s="2">
        <f>'Moving Avg'!D1317</f>
        <v>1.7890200000000001</v>
      </c>
      <c r="G1317" s="2">
        <f>'Moving Avg'!F1317</f>
        <v>1.7954999999999999</v>
      </c>
      <c r="H1317" s="2">
        <f>'Moving Avg'!G1317</f>
        <v>1.8803180000000006</v>
      </c>
      <c r="I1317" s="2">
        <f>'Moving Avg'!H1317</f>
        <v>1.7716544999999988</v>
      </c>
      <c r="J1317" s="5" t="str">
        <f>OBV!F1317</f>
        <v>BULLISH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100</v>
      </c>
      <c r="O1317" s="7">
        <f t="shared" si="202"/>
        <v>50</v>
      </c>
      <c r="P1317" s="7">
        <f t="shared" si="203"/>
        <v>49.5</v>
      </c>
      <c r="Q1317" s="8">
        <f t="shared" si="204"/>
        <v>58.674999999999997</v>
      </c>
      <c r="R1317" s="8">
        <f t="shared" si="205"/>
        <v>54.875</v>
      </c>
      <c r="S1317" s="8">
        <f t="shared" si="206"/>
        <v>53.525000000000006</v>
      </c>
      <c r="T1317" s="8">
        <f t="shared" si="207"/>
        <v>56.125</v>
      </c>
      <c r="U1317" s="7">
        <f t="shared" si="208"/>
        <v>55.691666666666663</v>
      </c>
      <c r="V1317" s="7">
        <f t="shared" si="209"/>
        <v>55.8</v>
      </c>
    </row>
    <row r="1318" spans="1:22" ht="13.5" x14ac:dyDescent="0.25">
      <c r="A1318" s="3">
        <f>RSI!A1318</f>
        <v>44231</v>
      </c>
      <c r="B1318" s="2">
        <f>RSI!B1318</f>
        <v>1.7710999999999999</v>
      </c>
      <c r="C1318" s="2">
        <f>RSI!I1318</f>
        <v>44.600377288270082</v>
      </c>
      <c r="D1318" s="2">
        <f>MACD!E1318</f>
        <v>4.4727641808657292E-3</v>
      </c>
      <c r="E1318" s="2">
        <f>MACD!F1318</f>
        <v>3.0869127794013147E-2</v>
      </c>
      <c r="F1318" s="2">
        <f>'Moving Avg'!D1318</f>
        <v>1.7890200000000001</v>
      </c>
      <c r="G1318" s="2">
        <f>'Moving Avg'!F1318</f>
        <v>1.7915199999999998</v>
      </c>
      <c r="H1318" s="2">
        <f>'Moving Avg'!G1318</f>
        <v>1.8945020000000008</v>
      </c>
      <c r="I1318" s="2">
        <f>'Moving Avg'!H1318</f>
        <v>1.7739709999999991</v>
      </c>
      <c r="J1318" s="5" t="str">
        <f>OBV!F1318</f>
        <v>BULLISH</v>
      </c>
      <c r="K1318" s="5" t="str">
        <f>OBV!G1318</f>
        <v>NEUTRAL</v>
      </c>
      <c r="L1318" s="5" t="str">
        <f>OBV!H1318</f>
        <v>NEUTRAL</v>
      </c>
      <c r="M1318" s="7">
        <f t="shared" si="200"/>
        <v>25</v>
      </c>
      <c r="N1318" s="7">
        <f t="shared" si="201"/>
        <v>100</v>
      </c>
      <c r="O1318" s="7">
        <f t="shared" si="202"/>
        <v>50</v>
      </c>
      <c r="P1318" s="7">
        <f t="shared" si="203"/>
        <v>49.5</v>
      </c>
      <c r="Q1318" s="8">
        <f t="shared" si="204"/>
        <v>58.674999999999997</v>
      </c>
      <c r="R1318" s="8">
        <f t="shared" si="205"/>
        <v>54.875</v>
      </c>
      <c r="S1318" s="8">
        <f t="shared" si="206"/>
        <v>53.525000000000006</v>
      </c>
      <c r="T1318" s="8">
        <f t="shared" si="207"/>
        <v>56.125</v>
      </c>
      <c r="U1318" s="7">
        <f t="shared" si="208"/>
        <v>55.691666666666663</v>
      </c>
      <c r="V1318" s="7">
        <f t="shared" si="209"/>
        <v>55.8</v>
      </c>
    </row>
    <row r="1319" spans="1:22" ht="13.5" x14ac:dyDescent="0.25">
      <c r="A1319" s="3">
        <f>RSI!A1319</f>
        <v>44232</v>
      </c>
      <c r="B1319" s="2">
        <f>RSI!B1319</f>
        <v>1.6915</v>
      </c>
      <c r="C1319" s="2">
        <f>RSI!I1319</f>
        <v>37.200067038343057</v>
      </c>
      <c r="D1319" s="2">
        <f>MACD!E1319</f>
        <v>3.2756353194571819E-3</v>
      </c>
      <c r="E1319" s="2">
        <f>MACD!F1319</f>
        <v>2.5350429299101956E-2</v>
      </c>
      <c r="F1319" s="2">
        <f>'Moving Avg'!D1319</f>
        <v>1.7730999999999999</v>
      </c>
      <c r="G1319" s="2">
        <f>'Moving Avg'!F1319</f>
        <v>1.7850499999999996</v>
      </c>
      <c r="H1319" s="2">
        <f>'Moving Avg'!G1319</f>
        <v>1.8907200000000008</v>
      </c>
      <c r="I1319" s="2">
        <f>'Moving Avg'!H1319</f>
        <v>1.7757774999999993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100</v>
      </c>
      <c r="O1319" s="7">
        <f t="shared" si="202"/>
        <v>0</v>
      </c>
      <c r="P1319" s="7">
        <f t="shared" si="203"/>
        <v>16.5</v>
      </c>
      <c r="Q1319" s="8">
        <f t="shared" si="204"/>
        <v>46.225000000000001</v>
      </c>
      <c r="R1319" s="8">
        <f t="shared" si="205"/>
        <v>29.125</v>
      </c>
      <c r="S1319" s="8">
        <f t="shared" si="206"/>
        <v>26.175000000000001</v>
      </c>
      <c r="T1319" s="8">
        <f t="shared" si="207"/>
        <v>35.375</v>
      </c>
      <c r="U1319" s="7">
        <f t="shared" si="208"/>
        <v>33.841666666666661</v>
      </c>
      <c r="V1319" s="7">
        <f t="shared" si="209"/>
        <v>34.224999999999994</v>
      </c>
    </row>
    <row r="1320" spans="1:22" ht="13.5" x14ac:dyDescent="0.25">
      <c r="A1320" s="3">
        <f>RSI!A1320</f>
        <v>44235</v>
      </c>
      <c r="B1320" s="2">
        <f>RSI!B1320</f>
        <v>1.7612000000000001</v>
      </c>
      <c r="C1320" s="2">
        <f>RSI!I1320</f>
        <v>45.696618002759131</v>
      </c>
      <c r="D1320" s="2">
        <f>MACD!E1320</f>
        <v>-2.1822364132073613E-3</v>
      </c>
      <c r="E1320" s="2">
        <f>MACD!F1320</f>
        <v>1.9843896156640093E-2</v>
      </c>
      <c r="F1320" s="2">
        <f>'Moving Avg'!D1320</f>
        <v>1.7631599999999998</v>
      </c>
      <c r="G1320" s="2">
        <f>'Moving Avg'!F1320</f>
        <v>1.7810700000000002</v>
      </c>
      <c r="H1320" s="2">
        <f>'Moving Avg'!G1320</f>
        <v>1.888332000000001</v>
      </c>
      <c r="I1320" s="2">
        <f>'Moving Avg'!H1320</f>
        <v>1.777736999999999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100</v>
      </c>
      <c r="O1320" s="7">
        <f t="shared" si="202"/>
        <v>0</v>
      </c>
      <c r="P1320" s="7">
        <f t="shared" si="203"/>
        <v>16.5</v>
      </c>
      <c r="Q1320" s="8">
        <f t="shared" si="204"/>
        <v>46.225000000000001</v>
      </c>
      <c r="R1320" s="8">
        <f t="shared" si="205"/>
        <v>29.125</v>
      </c>
      <c r="S1320" s="8">
        <f t="shared" si="206"/>
        <v>26.175000000000001</v>
      </c>
      <c r="T1320" s="8">
        <f t="shared" si="207"/>
        <v>35.375</v>
      </c>
      <c r="U1320" s="7">
        <f t="shared" si="208"/>
        <v>33.841666666666661</v>
      </c>
      <c r="V1320" s="7">
        <f t="shared" si="209"/>
        <v>34.224999999999994</v>
      </c>
    </row>
    <row r="1321" spans="1:22" ht="13.5" x14ac:dyDescent="0.25">
      <c r="A1321" s="3">
        <f>RSI!A1321</f>
        <v>44236</v>
      </c>
      <c r="B1321" s="2">
        <f>RSI!B1321</f>
        <v>1.7214</v>
      </c>
      <c r="C1321" s="2">
        <f>RSI!I1321</f>
        <v>42.186722026774312</v>
      </c>
      <c r="D1321" s="2">
        <f>MACD!E1321</f>
        <v>-5.3775145830692317E-4</v>
      </c>
      <c r="E1321" s="2">
        <f>MACD!F1321</f>
        <v>1.5767566633650691E-2</v>
      </c>
      <c r="F1321" s="2">
        <f>'Moving Avg'!D1321</f>
        <v>1.74326</v>
      </c>
      <c r="G1321" s="2">
        <f>'Moving Avg'!F1321</f>
        <v>1.7731100000000004</v>
      </c>
      <c r="H1321" s="2">
        <f>'Moving Avg'!G1321</f>
        <v>1.885944000000001</v>
      </c>
      <c r="I1321" s="2">
        <f>'Moving Avg'!H1321</f>
        <v>1.7793019999999993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25</v>
      </c>
      <c r="N1321" s="7">
        <f t="shared" si="201"/>
        <v>45</v>
      </c>
      <c r="O1321" s="7">
        <f t="shared" si="202"/>
        <v>0</v>
      </c>
      <c r="P1321" s="7">
        <f t="shared" si="203"/>
        <v>16.5</v>
      </c>
      <c r="Q1321" s="8">
        <f t="shared" si="204"/>
        <v>26.975000000000001</v>
      </c>
      <c r="R1321" s="8">
        <f t="shared" si="205"/>
        <v>18.125</v>
      </c>
      <c r="S1321" s="8">
        <f t="shared" si="206"/>
        <v>17.925000000000001</v>
      </c>
      <c r="T1321" s="8">
        <f t="shared" si="207"/>
        <v>21.625</v>
      </c>
      <c r="U1321" s="7">
        <f t="shared" si="208"/>
        <v>21.008333333333336</v>
      </c>
      <c r="V1321" s="7">
        <f t="shared" si="209"/>
        <v>21.162500000000001</v>
      </c>
    </row>
    <row r="1322" spans="1:22" ht="13.5" x14ac:dyDescent="0.25">
      <c r="A1322" s="3">
        <f>RSI!A1322</f>
        <v>44237</v>
      </c>
      <c r="B1322" s="2">
        <f>RSI!B1322</f>
        <v>1.8209</v>
      </c>
      <c r="C1322" s="2">
        <f>RSI!I1322</f>
        <v>52.093441236386319</v>
      </c>
      <c r="D1322" s="2">
        <f>MACD!E1322</f>
        <v>-6.0471977020934986E-3</v>
      </c>
      <c r="E1322" s="2">
        <f>MACD!F1322</f>
        <v>1.1404613766501853E-2</v>
      </c>
      <c r="F1322" s="2">
        <f>'Moving Avg'!D1322</f>
        <v>1.7532200000000002</v>
      </c>
      <c r="G1322" s="2">
        <f>'Moving Avg'!F1322</f>
        <v>1.7721150000000006</v>
      </c>
      <c r="H1322" s="2">
        <f>'Moving Avg'!G1322</f>
        <v>1.8845520000000007</v>
      </c>
      <c r="I1322" s="2">
        <f>'Moving Avg'!H1322</f>
        <v>1.7811689999999993</v>
      </c>
      <c r="J1322" s="5" t="str">
        <f>OBV!F1322</f>
        <v>BEARISH</v>
      </c>
      <c r="K1322" s="5" t="str">
        <f>OBV!G1322</f>
        <v>NEUTRAL</v>
      </c>
      <c r="L1322" s="5" t="str">
        <f>OBV!H1322</f>
        <v>BEARISH DIVERGENCE</v>
      </c>
      <c r="M1322" s="7">
        <f t="shared" si="200"/>
        <v>25</v>
      </c>
      <c r="N1322" s="7">
        <f t="shared" si="201"/>
        <v>45</v>
      </c>
      <c r="O1322" s="7">
        <f t="shared" si="202"/>
        <v>0</v>
      </c>
      <c r="P1322" s="7">
        <f t="shared" si="203"/>
        <v>16.5</v>
      </c>
      <c r="Q1322" s="8">
        <f t="shared" si="204"/>
        <v>26.975000000000001</v>
      </c>
      <c r="R1322" s="8">
        <f t="shared" si="205"/>
        <v>18.125</v>
      </c>
      <c r="S1322" s="8">
        <f t="shared" si="206"/>
        <v>17.925000000000001</v>
      </c>
      <c r="T1322" s="8">
        <f t="shared" si="207"/>
        <v>21.625</v>
      </c>
      <c r="U1322" s="7">
        <f t="shared" si="208"/>
        <v>21.008333333333336</v>
      </c>
      <c r="V1322" s="7">
        <f t="shared" si="209"/>
        <v>21.162500000000001</v>
      </c>
    </row>
    <row r="1323" spans="1:22" ht="13.5" x14ac:dyDescent="0.25">
      <c r="A1323" s="3">
        <f>RSI!A1323</f>
        <v>44238</v>
      </c>
      <c r="B1323" s="2">
        <f>RSI!B1323</f>
        <v>1.7909999999999999</v>
      </c>
      <c r="C1323" s="2">
        <f>RSI!I1323</f>
        <v>49.356416807988168</v>
      </c>
      <c r="D1323" s="2">
        <f>MACD!E1323</f>
        <v>-8.6475080332415466E-3</v>
      </c>
      <c r="E1323" s="2">
        <f>MACD!F1323</f>
        <v>7.3941894065531737E-3</v>
      </c>
      <c r="F1323" s="2">
        <f>'Moving Avg'!D1323</f>
        <v>1.7571999999999999</v>
      </c>
      <c r="G1323" s="2">
        <f>'Moving Avg'!F1323</f>
        <v>1.769625</v>
      </c>
      <c r="H1323" s="2">
        <f>'Moving Avg'!G1323</f>
        <v>1.8809700000000007</v>
      </c>
      <c r="I1323" s="2">
        <f>'Moving Avg'!H1323</f>
        <v>1.7827184999999988</v>
      </c>
      <c r="J1323" s="5" t="str">
        <f>OBV!F1323</f>
        <v>BEARISH</v>
      </c>
      <c r="K1323" s="5" t="str">
        <f>OBV!G1323</f>
        <v>NEUTRAL</v>
      </c>
      <c r="L1323" s="5" t="str">
        <f>OBV!H1323</f>
        <v>BEARISH DIVERGENCE</v>
      </c>
      <c r="M1323" s="7">
        <f t="shared" si="200"/>
        <v>25</v>
      </c>
      <c r="N1323" s="7">
        <f t="shared" si="201"/>
        <v>45</v>
      </c>
      <c r="O1323" s="7">
        <f t="shared" si="202"/>
        <v>0</v>
      </c>
      <c r="P1323" s="7">
        <f t="shared" si="203"/>
        <v>16.5</v>
      </c>
      <c r="Q1323" s="8">
        <f t="shared" si="204"/>
        <v>26.975000000000001</v>
      </c>
      <c r="R1323" s="8">
        <f t="shared" si="205"/>
        <v>18.125</v>
      </c>
      <c r="S1323" s="8">
        <f t="shared" si="206"/>
        <v>17.925000000000001</v>
      </c>
      <c r="T1323" s="8">
        <f t="shared" si="207"/>
        <v>21.625</v>
      </c>
      <c r="U1323" s="7">
        <f t="shared" si="208"/>
        <v>21.008333333333336</v>
      </c>
      <c r="V1323" s="7">
        <f t="shared" si="209"/>
        <v>21.162500000000001</v>
      </c>
    </row>
    <row r="1324" spans="1:22" ht="13.5" x14ac:dyDescent="0.25">
      <c r="A1324" s="3">
        <f>RSI!A1324</f>
        <v>44239</v>
      </c>
      <c r="B1324" s="2">
        <f>RSI!B1324</f>
        <v>1.7909999999999999</v>
      </c>
      <c r="C1324" s="2">
        <f>RSI!I1324</f>
        <v>49.356416807988168</v>
      </c>
      <c r="D1324" s="2">
        <f>MACD!E1324</f>
        <v>-1.0813021733904638E-2</v>
      </c>
      <c r="E1324" s="2">
        <f>MACD!F1324</f>
        <v>3.7527471784616121E-3</v>
      </c>
      <c r="F1324" s="2">
        <f>'Moving Avg'!D1324</f>
        <v>1.7771000000000001</v>
      </c>
      <c r="G1324" s="2">
        <f>'Moving Avg'!F1324</f>
        <v>1.769625</v>
      </c>
      <c r="H1324" s="2">
        <f>'Moving Avg'!G1324</f>
        <v>1.8763920000000007</v>
      </c>
      <c r="I1324" s="2">
        <f>'Moving Avg'!H1324</f>
        <v>1.7844639999999987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  <c r="M1324" s="7">
        <f t="shared" si="200"/>
        <v>25</v>
      </c>
      <c r="N1324" s="7">
        <f t="shared" si="201"/>
        <v>45</v>
      </c>
      <c r="O1324" s="7">
        <f t="shared" si="202"/>
        <v>0</v>
      </c>
      <c r="P1324" s="7">
        <f t="shared" si="203"/>
        <v>16.5</v>
      </c>
      <c r="Q1324" s="8">
        <f t="shared" si="204"/>
        <v>26.975000000000001</v>
      </c>
      <c r="R1324" s="8">
        <f t="shared" si="205"/>
        <v>18.125</v>
      </c>
      <c r="S1324" s="8">
        <f t="shared" si="206"/>
        <v>17.925000000000001</v>
      </c>
      <c r="T1324" s="8">
        <f t="shared" si="207"/>
        <v>21.625</v>
      </c>
      <c r="U1324" s="7">
        <f t="shared" si="208"/>
        <v>21.008333333333336</v>
      </c>
      <c r="V1324" s="7">
        <f t="shared" si="209"/>
        <v>21.162500000000001</v>
      </c>
    </row>
    <row r="1325" spans="1:22" ht="13.5" x14ac:dyDescent="0.25">
      <c r="A1325" s="3">
        <f>RSI!A1325</f>
        <v>44242</v>
      </c>
      <c r="B1325" s="2">
        <f>RSI!B1325</f>
        <v>1.7909999999999999</v>
      </c>
      <c r="C1325" s="2">
        <f>RSI!I1325</f>
        <v>49.356416807988168</v>
      </c>
      <c r="D1325" s="2">
        <f>MACD!E1325</f>
        <v>-6.4901276619582227E-3</v>
      </c>
      <c r="E1325" s="2">
        <f>MACD!F1325</f>
        <v>1.7041722103776453E-3</v>
      </c>
      <c r="F1325" s="2">
        <f>'Moving Avg'!D1325</f>
        <v>1.7830600000000001</v>
      </c>
      <c r="G1325" s="2">
        <f>'Moving Avg'!F1325</f>
        <v>1.7726099999999998</v>
      </c>
      <c r="H1325" s="2">
        <f>'Moving Avg'!G1325</f>
        <v>1.8694260000000009</v>
      </c>
      <c r="I1325" s="2">
        <f>'Moving Avg'!H1325</f>
        <v>1.7860414999999989</v>
      </c>
      <c r="J1325" s="5" t="str">
        <f>OBV!F1325</f>
        <v>BEARISH</v>
      </c>
      <c r="K1325" s="5" t="str">
        <f>OBV!G1325</f>
        <v>NEUTRAL</v>
      </c>
      <c r="L1325" s="5" t="str">
        <f>OBV!H1325</f>
        <v>BEARISH DIVERGENCE</v>
      </c>
      <c r="M1325" s="7">
        <f t="shared" si="200"/>
        <v>25</v>
      </c>
      <c r="N1325" s="7">
        <f t="shared" si="201"/>
        <v>45</v>
      </c>
      <c r="O1325" s="7">
        <f t="shared" si="202"/>
        <v>0</v>
      </c>
      <c r="P1325" s="7">
        <f t="shared" si="203"/>
        <v>16.5</v>
      </c>
      <c r="Q1325" s="8">
        <f t="shared" si="204"/>
        <v>26.975000000000001</v>
      </c>
      <c r="R1325" s="8">
        <f t="shared" si="205"/>
        <v>18.125</v>
      </c>
      <c r="S1325" s="8">
        <f t="shared" si="206"/>
        <v>17.925000000000001</v>
      </c>
      <c r="T1325" s="8">
        <f t="shared" si="207"/>
        <v>21.625</v>
      </c>
      <c r="U1325" s="7">
        <f t="shared" si="208"/>
        <v>21.008333333333336</v>
      </c>
      <c r="V1325" s="7">
        <f t="shared" si="209"/>
        <v>21.162500000000001</v>
      </c>
    </row>
    <row r="1326" spans="1:22" ht="13.5" x14ac:dyDescent="0.25">
      <c r="A1326" s="3">
        <f>RSI!A1326</f>
        <v>44243</v>
      </c>
      <c r="B1326" s="2">
        <f>RSI!B1326</f>
        <v>1.7710999999999999</v>
      </c>
      <c r="C1326" s="2">
        <f>RSI!I1326</f>
        <v>47.290989268634902</v>
      </c>
      <c r="D1326" s="2">
        <f>MACD!E1326</f>
        <v>2.1003296605637267E-4</v>
      </c>
      <c r="E1326" s="2">
        <f>MACD!F1326</f>
        <v>1.405344361513391E-3</v>
      </c>
      <c r="F1326" s="2">
        <f>'Moving Avg'!D1326</f>
        <v>1.7929999999999999</v>
      </c>
      <c r="G1326" s="2">
        <f>'Moving Avg'!F1326</f>
        <v>1.7721099999999996</v>
      </c>
      <c r="H1326" s="2">
        <f>'Moving Avg'!G1326</f>
        <v>1.8596740000000009</v>
      </c>
      <c r="I1326" s="2">
        <f>'Moving Avg'!H1326</f>
        <v>1.787407999999999</v>
      </c>
      <c r="J1326" s="5" t="str">
        <f>OBV!F1326</f>
        <v>BEARISH</v>
      </c>
      <c r="K1326" s="5" t="str">
        <f>OBV!G1326</f>
        <v>NEUTRAL</v>
      </c>
      <c r="L1326" s="5" t="str">
        <f>OBV!H1326</f>
        <v>BEARISH DIVERGENCE</v>
      </c>
      <c r="M1326" s="7">
        <f t="shared" si="200"/>
        <v>25</v>
      </c>
      <c r="N1326" s="7">
        <f t="shared" si="201"/>
        <v>45</v>
      </c>
      <c r="O1326" s="7">
        <f t="shared" si="202"/>
        <v>50</v>
      </c>
      <c r="P1326" s="7">
        <f t="shared" si="203"/>
        <v>16.5</v>
      </c>
      <c r="Q1326" s="8">
        <f t="shared" si="204"/>
        <v>34.475000000000001</v>
      </c>
      <c r="R1326" s="8">
        <f t="shared" si="205"/>
        <v>35.625</v>
      </c>
      <c r="S1326" s="8">
        <f t="shared" si="206"/>
        <v>30.425000000000001</v>
      </c>
      <c r="T1326" s="8">
        <f t="shared" si="207"/>
        <v>34.125</v>
      </c>
      <c r="U1326" s="7">
        <f t="shared" si="208"/>
        <v>33.508333333333333</v>
      </c>
      <c r="V1326" s="7">
        <f t="shared" si="209"/>
        <v>33.662499999999994</v>
      </c>
    </row>
    <row r="1327" spans="1:22" ht="13.5" x14ac:dyDescent="0.25">
      <c r="A1327" s="3">
        <f>RSI!A1327</f>
        <v>44244</v>
      </c>
      <c r="B1327" s="2">
        <f>RSI!B1327</f>
        <v>1.7512000000000001</v>
      </c>
      <c r="C1327" s="2">
        <f>RSI!I1327</f>
        <v>45.251668147606779</v>
      </c>
      <c r="D1327" s="2">
        <f>MACD!E1327</f>
        <v>-1.6288999451408159E-4</v>
      </c>
      <c r="E1327" s="2">
        <f>MACD!F1327</f>
        <v>1.0916974903078965E-3</v>
      </c>
      <c r="F1327" s="2">
        <f>'Moving Avg'!D1327</f>
        <v>1.7790599999999999</v>
      </c>
      <c r="G1327" s="2">
        <f>'Moving Avg'!F1327</f>
        <v>1.770615</v>
      </c>
      <c r="H1327" s="2">
        <f>'Moving Avg'!G1327</f>
        <v>1.8507180000000005</v>
      </c>
      <c r="I1327" s="2">
        <f>'Moving Avg'!H1327</f>
        <v>1.7884514999999988</v>
      </c>
      <c r="J1327" s="5" t="str">
        <f>OBV!F1327</f>
        <v>BEARISH</v>
      </c>
      <c r="K1327" s="5" t="str">
        <f>OBV!G1327</f>
        <v>STRONG</v>
      </c>
      <c r="L1327" s="5" t="str">
        <f>OBV!H1327</f>
        <v>CONFIRMED BEARISH</v>
      </c>
      <c r="M1327" s="7">
        <f t="shared" si="200"/>
        <v>25</v>
      </c>
      <c r="N1327" s="7">
        <f t="shared" si="201"/>
        <v>45</v>
      </c>
      <c r="O1327" s="7">
        <f t="shared" si="202"/>
        <v>0</v>
      </c>
      <c r="P1327" s="7">
        <f t="shared" si="203"/>
        <v>33</v>
      </c>
      <c r="Q1327" s="8">
        <f t="shared" si="204"/>
        <v>29.45</v>
      </c>
      <c r="R1327" s="8">
        <f t="shared" si="205"/>
        <v>22.25</v>
      </c>
      <c r="S1327" s="8">
        <f t="shared" si="206"/>
        <v>25.35</v>
      </c>
      <c r="T1327" s="8">
        <f t="shared" si="207"/>
        <v>25.75</v>
      </c>
      <c r="U1327" s="7">
        <f t="shared" si="208"/>
        <v>25.683333333333337</v>
      </c>
      <c r="V1327" s="7">
        <f t="shared" si="209"/>
        <v>25.700000000000003</v>
      </c>
    </row>
    <row r="1328" spans="1:22" ht="13.5" x14ac:dyDescent="0.25">
      <c r="A1328" s="3">
        <f>RSI!A1328</f>
        <v>44245</v>
      </c>
      <c r="B1328" s="2">
        <f>RSI!B1328</f>
        <v>1.7313000000000001</v>
      </c>
      <c r="C1328" s="2">
        <f>RSI!I1328</f>
        <v>43.243444037682721</v>
      </c>
      <c r="D1328" s="2">
        <f>MACD!E1328</f>
        <v>1.2476448938654183E-3</v>
      </c>
      <c r="E1328" s="2">
        <f>MACD!F1328</f>
        <v>1.1228869710194008E-3</v>
      </c>
      <c r="F1328" s="2">
        <f>'Moving Avg'!D1328</f>
        <v>1.7671199999999998</v>
      </c>
      <c r="G1328" s="2">
        <f>'Moving Avg'!F1328</f>
        <v>1.7691199999999998</v>
      </c>
      <c r="H1328" s="2">
        <f>'Moving Avg'!G1328</f>
        <v>1.8439520000000003</v>
      </c>
      <c r="I1328" s="2">
        <f>'Moving Avg'!H1328</f>
        <v>1.7891714999999988</v>
      </c>
      <c r="J1328" s="5" t="str">
        <f>OBV!F1328</f>
        <v>BEARISH</v>
      </c>
      <c r="K1328" s="5" t="str">
        <f>OBV!G1328</f>
        <v>STRONG</v>
      </c>
      <c r="L1328" s="5" t="str">
        <f>OBV!H1328</f>
        <v>CONFIRMED BEARISH</v>
      </c>
      <c r="M1328" s="7">
        <f t="shared" si="200"/>
        <v>25</v>
      </c>
      <c r="N1328" s="7">
        <f t="shared" si="201"/>
        <v>0</v>
      </c>
      <c r="O1328" s="7">
        <f t="shared" si="202"/>
        <v>0</v>
      </c>
      <c r="P1328" s="7">
        <f t="shared" si="203"/>
        <v>33</v>
      </c>
      <c r="Q1328" s="8">
        <f t="shared" si="204"/>
        <v>13.7</v>
      </c>
      <c r="R1328" s="8">
        <f t="shared" si="205"/>
        <v>13.25</v>
      </c>
      <c r="S1328" s="8">
        <f t="shared" si="206"/>
        <v>18.600000000000001</v>
      </c>
      <c r="T1328" s="8">
        <f t="shared" si="207"/>
        <v>14.5</v>
      </c>
      <c r="U1328" s="7">
        <f t="shared" si="208"/>
        <v>15.183333333333332</v>
      </c>
      <c r="V1328" s="7">
        <f t="shared" si="209"/>
        <v>15.012499999999999</v>
      </c>
    </row>
    <row r="1329" spans="1:22" ht="13.5" x14ac:dyDescent="0.25">
      <c r="A1329" s="3">
        <f>RSI!A1329</f>
        <v>44246</v>
      </c>
      <c r="B1329" s="2">
        <f>RSI!B1329</f>
        <v>1.7710999999999999</v>
      </c>
      <c r="C1329" s="2">
        <f>RSI!I1329</f>
        <v>48.195231537751873</v>
      </c>
      <c r="D1329" s="2">
        <f>MACD!E1329</f>
        <v>-1.2402194095510799E-2</v>
      </c>
      <c r="E1329" s="2">
        <f>MACD!F1329</f>
        <v>-1.5821292422866394E-3</v>
      </c>
      <c r="F1329" s="2">
        <f>'Moving Avg'!D1329</f>
        <v>1.7631399999999999</v>
      </c>
      <c r="G1329" s="2">
        <f>'Moving Avg'!F1329</f>
        <v>1.7701149999999999</v>
      </c>
      <c r="H1329" s="2">
        <f>'Moving Avg'!G1329</f>
        <v>1.8403700000000001</v>
      </c>
      <c r="I1329" s="2">
        <f>'Moving Avg'!H1329</f>
        <v>1.7899229999999988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  <c r="M1329" s="7">
        <f t="shared" si="200"/>
        <v>25</v>
      </c>
      <c r="N1329" s="7">
        <f t="shared" si="201"/>
        <v>45</v>
      </c>
      <c r="O1329" s="7">
        <f t="shared" si="202"/>
        <v>0</v>
      </c>
      <c r="P1329" s="7">
        <f t="shared" si="203"/>
        <v>33</v>
      </c>
      <c r="Q1329" s="8">
        <f t="shared" si="204"/>
        <v>29.45</v>
      </c>
      <c r="R1329" s="8">
        <f t="shared" si="205"/>
        <v>22.25</v>
      </c>
      <c r="S1329" s="8">
        <f t="shared" si="206"/>
        <v>25.35</v>
      </c>
      <c r="T1329" s="8">
        <f t="shared" si="207"/>
        <v>25.75</v>
      </c>
      <c r="U1329" s="7">
        <f t="shared" si="208"/>
        <v>25.683333333333337</v>
      </c>
      <c r="V1329" s="7">
        <f t="shared" si="209"/>
        <v>25.700000000000003</v>
      </c>
    </row>
    <row r="1330" spans="1:22" ht="13.5" x14ac:dyDescent="0.25">
      <c r="A1330" s="3">
        <f>RSI!A1330</f>
        <v>44249</v>
      </c>
      <c r="B1330" s="2">
        <f>RSI!B1330</f>
        <v>1.7710999999999999</v>
      </c>
      <c r="C1330" s="2">
        <f>RSI!I1330</f>
        <v>48.19523153775188</v>
      </c>
      <c r="D1330" s="2">
        <f>MACD!E1330</f>
        <v>-1.3139222430828212E-2</v>
      </c>
      <c r="E1330" s="2">
        <f>MACD!F1330</f>
        <v>-3.8935478799949543E-3</v>
      </c>
      <c r="F1330" s="2">
        <f>'Moving Avg'!D1330</f>
        <v>1.7591600000000001</v>
      </c>
      <c r="G1330" s="2">
        <f>'Moving Avg'!F1330</f>
        <v>1.7711099999999997</v>
      </c>
      <c r="H1330" s="2">
        <f>'Moving Avg'!G1330</f>
        <v>1.834598</v>
      </c>
      <c r="I1330" s="2">
        <f>'Moving Avg'!H1330</f>
        <v>1.7908979999999988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  <c r="M1330" s="7">
        <f t="shared" si="200"/>
        <v>25</v>
      </c>
      <c r="N1330" s="7">
        <f t="shared" si="201"/>
        <v>45</v>
      </c>
      <c r="O1330" s="7">
        <f t="shared" si="202"/>
        <v>0</v>
      </c>
      <c r="P1330" s="7">
        <f t="shared" si="203"/>
        <v>33</v>
      </c>
      <c r="Q1330" s="8">
        <f t="shared" si="204"/>
        <v>29.45</v>
      </c>
      <c r="R1330" s="8">
        <f t="shared" si="205"/>
        <v>22.25</v>
      </c>
      <c r="S1330" s="8">
        <f t="shared" si="206"/>
        <v>25.35</v>
      </c>
      <c r="T1330" s="8">
        <f t="shared" si="207"/>
        <v>25.75</v>
      </c>
      <c r="U1330" s="7">
        <f t="shared" si="208"/>
        <v>25.683333333333337</v>
      </c>
      <c r="V1330" s="7">
        <f t="shared" si="209"/>
        <v>25.700000000000003</v>
      </c>
    </row>
    <row r="1331" spans="1:22" ht="13.5" x14ac:dyDescent="0.25">
      <c r="A1331" s="3">
        <f>RSI!A1331</f>
        <v>44250</v>
      </c>
      <c r="B1331" s="2">
        <f>RSI!B1331</f>
        <v>1.7710999999999999</v>
      </c>
      <c r="C1331" s="2">
        <f>RSI!I1331</f>
        <v>48.19523153775188</v>
      </c>
      <c r="D1331" s="2">
        <f>MACD!E1331</f>
        <v>-1.980282899062602E-2</v>
      </c>
      <c r="E1331" s="2">
        <f>MACD!F1331</f>
        <v>-7.0754041021211678E-3</v>
      </c>
      <c r="F1331" s="2">
        <f>'Moving Avg'!D1331</f>
        <v>1.7591600000000001</v>
      </c>
      <c r="G1331" s="2">
        <f>'Moving Avg'!F1331</f>
        <v>1.7711100000000002</v>
      </c>
      <c r="H1331" s="2">
        <f>'Moving Avg'!G1331</f>
        <v>1.8302200000000002</v>
      </c>
      <c r="I1331" s="2">
        <f>'Moving Avg'!H1331</f>
        <v>1.7918729999999985</v>
      </c>
      <c r="J1331" s="5" t="str">
        <f>OBV!F1331</f>
        <v>BEARISH</v>
      </c>
      <c r="K1331" s="5" t="str">
        <f>OBV!G1331</f>
        <v>NEUTRAL</v>
      </c>
      <c r="L1331" s="5" t="str">
        <f>OBV!H1331</f>
        <v>NEUTRAL</v>
      </c>
      <c r="M1331" s="7">
        <f t="shared" si="200"/>
        <v>25</v>
      </c>
      <c r="N1331" s="7">
        <f t="shared" si="201"/>
        <v>45</v>
      </c>
      <c r="O1331" s="7">
        <f t="shared" si="202"/>
        <v>0</v>
      </c>
      <c r="P1331" s="7">
        <f t="shared" si="203"/>
        <v>16.5</v>
      </c>
      <c r="Q1331" s="8">
        <f t="shared" si="204"/>
        <v>26.975000000000001</v>
      </c>
      <c r="R1331" s="8">
        <f t="shared" si="205"/>
        <v>18.125</v>
      </c>
      <c r="S1331" s="8">
        <f t="shared" si="206"/>
        <v>17.925000000000001</v>
      </c>
      <c r="T1331" s="8">
        <f t="shared" si="207"/>
        <v>21.625</v>
      </c>
      <c r="U1331" s="7">
        <f t="shared" si="208"/>
        <v>21.008333333333336</v>
      </c>
      <c r="V1331" s="7">
        <f t="shared" si="209"/>
        <v>21.162500000000001</v>
      </c>
    </row>
    <row r="1332" spans="1:22" ht="13.5" x14ac:dyDescent="0.25">
      <c r="A1332" s="3">
        <f>RSI!A1332</f>
        <v>44251</v>
      </c>
      <c r="B1332" s="2">
        <f>RSI!B1332</f>
        <v>1.7710999999999999</v>
      </c>
      <c r="C1332" s="2">
        <f>RSI!I1332</f>
        <v>48.19523153775188</v>
      </c>
      <c r="D1332" s="2">
        <f>MACD!E1332</f>
        <v>-1.0056619554676738E-2</v>
      </c>
      <c r="E1332" s="2">
        <f>MACD!F1332</f>
        <v>-7.6716471926322827E-3</v>
      </c>
      <c r="F1332" s="2">
        <f>'Moving Avg'!D1332</f>
        <v>1.7631399999999999</v>
      </c>
      <c r="G1332" s="2">
        <f>'Moving Avg'!F1332</f>
        <v>1.7711099999999997</v>
      </c>
      <c r="H1332" s="2">
        <f>'Moving Avg'!G1332</f>
        <v>1.8258420000000002</v>
      </c>
      <c r="I1332" s="2">
        <f>'Moving Avg'!H1332</f>
        <v>1.7928479999999984</v>
      </c>
      <c r="J1332" s="5" t="str">
        <f>OBV!F1332</f>
        <v>BEARISH</v>
      </c>
      <c r="K1332" s="5" t="str">
        <f>OBV!G1332</f>
        <v>NEUTRAL</v>
      </c>
      <c r="L1332" s="5" t="str">
        <f>OBV!H1332</f>
        <v>BEARISH DIVERGENCE</v>
      </c>
      <c r="M1332" s="7">
        <f t="shared" si="200"/>
        <v>25</v>
      </c>
      <c r="N1332" s="7">
        <f t="shared" si="201"/>
        <v>45</v>
      </c>
      <c r="O1332" s="7">
        <f t="shared" si="202"/>
        <v>0</v>
      </c>
      <c r="P1332" s="7">
        <f t="shared" si="203"/>
        <v>16.5</v>
      </c>
      <c r="Q1332" s="8">
        <f t="shared" si="204"/>
        <v>26.975000000000001</v>
      </c>
      <c r="R1332" s="8">
        <f t="shared" si="205"/>
        <v>18.125</v>
      </c>
      <c r="S1332" s="8">
        <f t="shared" si="206"/>
        <v>17.925000000000001</v>
      </c>
      <c r="T1332" s="8">
        <f t="shared" si="207"/>
        <v>21.625</v>
      </c>
      <c r="U1332" s="7">
        <f t="shared" si="208"/>
        <v>21.008333333333336</v>
      </c>
      <c r="V1332" s="7">
        <f t="shared" si="209"/>
        <v>21.162500000000001</v>
      </c>
    </row>
    <row r="1333" spans="1:22" ht="13.5" x14ac:dyDescent="0.25">
      <c r="A1333" s="3">
        <f>RSI!A1333</f>
        <v>44252</v>
      </c>
      <c r="B1333" s="2">
        <f>RSI!B1333</f>
        <v>1.7710999999999999</v>
      </c>
      <c r="C1333" s="2">
        <f>RSI!I1333</f>
        <v>48.19523153775188</v>
      </c>
      <c r="D1333" s="2">
        <f>MACD!E1333</f>
        <v>-6.3385737623555816E-3</v>
      </c>
      <c r="E1333" s="2">
        <f>MACD!F1333</f>
        <v>-7.4050325065769425E-3</v>
      </c>
      <c r="F1333" s="2">
        <f>'Moving Avg'!D1333</f>
        <v>1.7710999999999999</v>
      </c>
      <c r="G1333" s="2">
        <f>'Moving Avg'!F1333</f>
        <v>1.7711099999999997</v>
      </c>
      <c r="H1333" s="2">
        <f>'Moving Avg'!G1333</f>
        <v>1.8226580000000001</v>
      </c>
      <c r="I1333" s="2">
        <f>'Moving Avg'!H1333</f>
        <v>1.7938229999999984</v>
      </c>
      <c r="J1333" s="5" t="str">
        <f>OBV!F1333</f>
        <v>BULLISH</v>
      </c>
      <c r="K1333" s="5" t="str">
        <f>OBV!G1333</f>
        <v>NEUTRAL</v>
      </c>
      <c r="L1333" s="5" t="str">
        <f>OBV!H1333</f>
        <v>CONFIRMED BULLISH</v>
      </c>
      <c r="M1333" s="7">
        <f t="shared" si="200"/>
        <v>25</v>
      </c>
      <c r="N1333" s="7">
        <f t="shared" si="201"/>
        <v>0</v>
      </c>
      <c r="O1333" s="7">
        <f t="shared" si="202"/>
        <v>0</v>
      </c>
      <c r="P1333" s="7">
        <f t="shared" si="203"/>
        <v>83.5</v>
      </c>
      <c r="Q1333" s="8">
        <f t="shared" si="204"/>
        <v>21.274999999999999</v>
      </c>
      <c r="R1333" s="8">
        <f t="shared" si="205"/>
        <v>25.875</v>
      </c>
      <c r="S1333" s="8">
        <f t="shared" si="206"/>
        <v>41.325000000000003</v>
      </c>
      <c r="T1333" s="8">
        <f t="shared" si="207"/>
        <v>27.125</v>
      </c>
      <c r="U1333" s="7">
        <f t="shared" si="208"/>
        <v>29.491666666666664</v>
      </c>
      <c r="V1333" s="7">
        <f t="shared" si="209"/>
        <v>28.9</v>
      </c>
    </row>
    <row r="1334" spans="1:22" ht="13.5" x14ac:dyDescent="0.25">
      <c r="A1334" s="3">
        <f>RSI!A1334</f>
        <v>44253</v>
      </c>
      <c r="B1334" s="2">
        <f>RSI!B1334</f>
        <v>1.7710999999999999</v>
      </c>
      <c r="C1334" s="2">
        <f>RSI!I1334</f>
        <v>48.19523153775188</v>
      </c>
      <c r="D1334" s="2">
        <f>MACD!E1334</f>
        <v>-3.1265598366072567E-3</v>
      </c>
      <c r="E1334" s="2">
        <f>MACD!F1334</f>
        <v>-6.5493379725830051E-3</v>
      </c>
      <c r="F1334" s="2">
        <f>'Moving Avg'!D1334</f>
        <v>1.7710999999999999</v>
      </c>
      <c r="G1334" s="2">
        <f>'Moving Avg'!F1334</f>
        <v>1.7711099999999997</v>
      </c>
      <c r="H1334" s="2">
        <f>'Moving Avg'!G1334</f>
        <v>1.8198719999999999</v>
      </c>
      <c r="I1334" s="2">
        <f>'Moving Avg'!H1334</f>
        <v>1.7950214999999983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0</v>
      </c>
      <c r="O1334" s="7">
        <f t="shared" si="202"/>
        <v>0</v>
      </c>
      <c r="P1334" s="7">
        <f t="shared" si="203"/>
        <v>33</v>
      </c>
      <c r="Q1334" s="8">
        <f t="shared" si="204"/>
        <v>13.7</v>
      </c>
      <c r="R1334" s="8">
        <f t="shared" si="205"/>
        <v>13.25</v>
      </c>
      <c r="S1334" s="8">
        <f t="shared" si="206"/>
        <v>18.600000000000001</v>
      </c>
      <c r="T1334" s="8">
        <f t="shared" si="207"/>
        <v>14.5</v>
      </c>
      <c r="U1334" s="7">
        <f t="shared" si="208"/>
        <v>15.183333333333332</v>
      </c>
      <c r="V1334" s="7">
        <f t="shared" si="209"/>
        <v>15.012499999999999</v>
      </c>
    </row>
    <row r="1335" spans="1:22" ht="13.5" x14ac:dyDescent="0.25">
      <c r="A1335" s="3">
        <f>RSI!A1335</f>
        <v>44256</v>
      </c>
      <c r="B1335" s="2">
        <f>RSI!B1335</f>
        <v>1.7710999999999999</v>
      </c>
      <c r="C1335" s="2">
        <f>RSI!I1335</f>
        <v>48.195231537751887</v>
      </c>
      <c r="D1335" s="2">
        <f>MACD!E1335</f>
        <v>-3.4761377128744719E-4</v>
      </c>
      <c r="E1335" s="2">
        <f>MACD!F1335</f>
        <v>-5.3089931323238937E-3</v>
      </c>
      <c r="F1335" s="2">
        <f>'Moving Avg'!D1335</f>
        <v>1.7710999999999999</v>
      </c>
      <c r="G1335" s="2">
        <f>'Moving Avg'!F1335</f>
        <v>1.7691199999999998</v>
      </c>
      <c r="H1335" s="2">
        <f>'Moving Avg'!G1335</f>
        <v>1.815096</v>
      </c>
      <c r="I1335" s="2">
        <f>'Moving Avg'!H1335</f>
        <v>1.7964434999999985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33</v>
      </c>
      <c r="Q1335" s="8">
        <f t="shared" si="204"/>
        <v>13.7</v>
      </c>
      <c r="R1335" s="8">
        <f t="shared" si="205"/>
        <v>13.25</v>
      </c>
      <c r="S1335" s="8">
        <f t="shared" si="206"/>
        <v>18.600000000000001</v>
      </c>
      <c r="T1335" s="8">
        <f t="shared" si="207"/>
        <v>14.5</v>
      </c>
      <c r="U1335" s="7">
        <f t="shared" si="208"/>
        <v>15.183333333333332</v>
      </c>
      <c r="V1335" s="7">
        <f t="shared" si="209"/>
        <v>15.012499999999999</v>
      </c>
    </row>
    <row r="1336" spans="1:22" ht="13.5" x14ac:dyDescent="0.25">
      <c r="A1336" s="3">
        <f>RSI!A1336</f>
        <v>44257</v>
      </c>
      <c r="B1336" s="2">
        <f>RSI!B1336</f>
        <v>1.7710999999999999</v>
      </c>
      <c r="C1336" s="2">
        <f>RSI!I1336</f>
        <v>48.19523153775188</v>
      </c>
      <c r="D1336" s="2">
        <f>MACD!E1336</f>
        <v>-1.0011732497827719E-3</v>
      </c>
      <c r="E1336" s="2">
        <f>MACD!F1336</f>
        <v>-4.4474291558156695E-3</v>
      </c>
      <c r="F1336" s="2">
        <f>'Moving Avg'!D1336</f>
        <v>1.7710999999999999</v>
      </c>
      <c r="G1336" s="2">
        <f>'Moving Avg'!F1336</f>
        <v>1.7666299999999999</v>
      </c>
      <c r="H1336" s="2">
        <f>'Moving Avg'!G1336</f>
        <v>1.812508</v>
      </c>
      <c r="I1336" s="2">
        <f>'Moving Avg'!H1336</f>
        <v>1.7980614999999984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33</v>
      </c>
      <c r="Q1336" s="8">
        <f t="shared" si="204"/>
        <v>13.7</v>
      </c>
      <c r="R1336" s="8">
        <f t="shared" si="205"/>
        <v>13.25</v>
      </c>
      <c r="S1336" s="8">
        <f t="shared" si="206"/>
        <v>18.600000000000001</v>
      </c>
      <c r="T1336" s="8">
        <f t="shared" si="207"/>
        <v>14.5</v>
      </c>
      <c r="U1336" s="7">
        <f t="shared" si="208"/>
        <v>15.183333333333332</v>
      </c>
      <c r="V1336" s="7">
        <f t="shared" si="209"/>
        <v>15.012499999999999</v>
      </c>
    </row>
    <row r="1337" spans="1:22" ht="13.5" x14ac:dyDescent="0.25">
      <c r="A1337" s="3">
        <f>RSI!A1337</f>
        <v>44258</v>
      </c>
      <c r="B1337" s="2">
        <f>RSI!B1337</f>
        <v>1.7612000000000001</v>
      </c>
      <c r="C1337" s="2">
        <f>RSI!I1337</f>
        <v>46.374464178652737</v>
      </c>
      <c r="D1337" s="2">
        <f>MACD!E1337</f>
        <v>-3.8300170206861939E-3</v>
      </c>
      <c r="E1337" s="2">
        <f>MACD!F1337</f>
        <v>-4.3239467287897746E-3</v>
      </c>
      <c r="F1337" s="2">
        <f>'Moving Avg'!D1337</f>
        <v>1.7691199999999998</v>
      </c>
      <c r="G1337" s="2">
        <f>'Moving Avg'!F1337</f>
        <v>1.7661350000000007</v>
      </c>
      <c r="H1337" s="2">
        <f>'Moving Avg'!G1337</f>
        <v>1.8105180000000005</v>
      </c>
      <c r="I1337" s="2">
        <f>'Moving Avg'!H1337</f>
        <v>1.7998254999999981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0</v>
      </c>
      <c r="P1337" s="7">
        <f t="shared" si="203"/>
        <v>16.5</v>
      </c>
      <c r="Q1337" s="8">
        <f t="shared" si="204"/>
        <v>11.225</v>
      </c>
      <c r="R1337" s="8">
        <f t="shared" si="205"/>
        <v>9.125</v>
      </c>
      <c r="S1337" s="8">
        <f t="shared" si="206"/>
        <v>11.175000000000001</v>
      </c>
      <c r="T1337" s="8">
        <f t="shared" si="207"/>
        <v>10.375</v>
      </c>
      <c r="U1337" s="7">
        <f t="shared" si="208"/>
        <v>10.508333333333335</v>
      </c>
      <c r="V1337" s="7">
        <f t="shared" si="209"/>
        <v>10.475000000000001</v>
      </c>
    </row>
    <row r="1338" spans="1:22" ht="13.5" x14ac:dyDescent="0.25">
      <c r="A1338" s="3">
        <f>RSI!A1338</f>
        <v>44259</v>
      </c>
      <c r="B1338" s="2">
        <f>RSI!B1338</f>
        <v>1.7710999999999999</v>
      </c>
      <c r="C1338" s="2">
        <f>RSI!I1338</f>
        <v>48.470928095313596</v>
      </c>
      <c r="D1338" s="2">
        <f>MACD!E1338</f>
        <v>-9.9115326016425698E-3</v>
      </c>
      <c r="E1338" s="2">
        <f>MACD!F1338</f>
        <v>-5.4414639033603333E-3</v>
      </c>
      <c r="F1338" s="2">
        <f>'Moving Avg'!D1338</f>
        <v>1.7691200000000002</v>
      </c>
      <c r="G1338" s="2">
        <f>'Moving Avg'!F1338</f>
        <v>1.7661350000000002</v>
      </c>
      <c r="H1338" s="2">
        <f>'Moving Avg'!G1338</f>
        <v>1.8081300000000007</v>
      </c>
      <c r="I1338" s="2">
        <f>'Moving Avg'!H1338</f>
        <v>1.801694999999998</v>
      </c>
      <c r="J1338" s="5" t="str">
        <f>OBV!F1338</f>
        <v>BEARISH</v>
      </c>
      <c r="K1338" s="5" t="str">
        <f>OBV!G1338</f>
        <v>NEUTRAL</v>
      </c>
      <c r="L1338" s="5" t="str">
        <f>OBV!H1338</f>
        <v>NEUTRAL</v>
      </c>
      <c r="M1338" s="7">
        <f t="shared" si="200"/>
        <v>25</v>
      </c>
      <c r="N1338" s="7">
        <f t="shared" si="201"/>
        <v>45</v>
      </c>
      <c r="O1338" s="7">
        <f t="shared" si="202"/>
        <v>0</v>
      </c>
      <c r="P1338" s="7">
        <f t="shared" si="203"/>
        <v>16.5</v>
      </c>
      <c r="Q1338" s="8">
        <f t="shared" si="204"/>
        <v>26.975000000000001</v>
      </c>
      <c r="R1338" s="8">
        <f t="shared" si="205"/>
        <v>18.125</v>
      </c>
      <c r="S1338" s="8">
        <f t="shared" si="206"/>
        <v>17.925000000000001</v>
      </c>
      <c r="T1338" s="8">
        <f t="shared" si="207"/>
        <v>21.625</v>
      </c>
      <c r="U1338" s="7">
        <f t="shared" si="208"/>
        <v>21.008333333333336</v>
      </c>
      <c r="V1338" s="7">
        <f t="shared" si="209"/>
        <v>21.162500000000001</v>
      </c>
    </row>
    <row r="1339" spans="1:22" ht="13.5" x14ac:dyDescent="0.25">
      <c r="A1339" s="3">
        <f>RSI!A1339</f>
        <v>44260</v>
      </c>
      <c r="B1339" s="2">
        <f>RSI!B1339</f>
        <v>1.7214</v>
      </c>
      <c r="C1339" s="2">
        <f>RSI!I1339</f>
        <v>40.013663143917185</v>
      </c>
      <c r="D1339" s="2">
        <f>MACD!E1339</f>
        <v>-5.2123036966751357E-3</v>
      </c>
      <c r="E1339" s="2">
        <f>MACD!F1339</f>
        <v>-5.3956318620232945E-3</v>
      </c>
      <c r="F1339" s="2">
        <f>'Moving Avg'!D1339</f>
        <v>1.75918</v>
      </c>
      <c r="G1339" s="2">
        <f>'Moving Avg'!F1339</f>
        <v>1.7676300000000005</v>
      </c>
      <c r="H1339" s="2">
        <f>'Moving Avg'!G1339</f>
        <v>1.8047480000000005</v>
      </c>
      <c r="I1339" s="2">
        <f>'Moving Avg'!H1339</f>
        <v>1.8033159999999984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16.5</v>
      </c>
      <c r="Q1339" s="8">
        <f t="shared" si="204"/>
        <v>11.225</v>
      </c>
      <c r="R1339" s="8">
        <f t="shared" si="205"/>
        <v>9.125</v>
      </c>
      <c r="S1339" s="8">
        <f t="shared" si="206"/>
        <v>11.175000000000001</v>
      </c>
      <c r="T1339" s="8">
        <f t="shared" si="207"/>
        <v>10.375</v>
      </c>
      <c r="U1339" s="7">
        <f t="shared" si="208"/>
        <v>10.508333333333335</v>
      </c>
      <c r="V1339" s="7">
        <f t="shared" si="209"/>
        <v>10.475000000000001</v>
      </c>
    </row>
    <row r="1340" spans="1:22" ht="13.5" x14ac:dyDescent="0.25">
      <c r="A1340" s="3">
        <f>RSI!A1340</f>
        <v>44263</v>
      </c>
      <c r="B1340" s="2">
        <f>RSI!B1340</f>
        <v>1.7214</v>
      </c>
      <c r="C1340" s="2">
        <f>RSI!I1340</f>
        <v>40.013663143917185</v>
      </c>
      <c r="D1340" s="2">
        <f>MACD!E1340</f>
        <v>-9.0479040991509052E-4</v>
      </c>
      <c r="E1340" s="2">
        <f>MACD!F1340</f>
        <v>-4.4974635716016533E-3</v>
      </c>
      <c r="F1340" s="2">
        <f>'Moving Avg'!D1340</f>
        <v>1.7492399999999999</v>
      </c>
      <c r="G1340" s="2">
        <f>'Moving Avg'!F1340</f>
        <v>1.7656400000000005</v>
      </c>
      <c r="H1340" s="2">
        <f>'Moving Avg'!G1340</f>
        <v>1.7997740000000004</v>
      </c>
      <c r="I1340" s="2">
        <f>'Moving Avg'!H1340</f>
        <v>1.8047409999999986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16.5</v>
      </c>
      <c r="Q1340" s="8">
        <f t="shared" si="204"/>
        <v>11.225</v>
      </c>
      <c r="R1340" s="8">
        <f t="shared" si="205"/>
        <v>9.125</v>
      </c>
      <c r="S1340" s="8">
        <f t="shared" si="206"/>
        <v>11.175000000000001</v>
      </c>
      <c r="T1340" s="8">
        <f t="shared" si="207"/>
        <v>10.375</v>
      </c>
      <c r="U1340" s="7">
        <f t="shared" si="208"/>
        <v>10.508333333333335</v>
      </c>
      <c r="V1340" s="7">
        <f t="shared" si="209"/>
        <v>10.475000000000001</v>
      </c>
    </row>
    <row r="1341" spans="1:22" ht="13.5" x14ac:dyDescent="0.25">
      <c r="A1341" s="3">
        <f>RSI!A1341</f>
        <v>44264</v>
      </c>
      <c r="B1341" s="2">
        <f>RSI!B1341</f>
        <v>1.8209</v>
      </c>
      <c r="C1341" s="2">
        <f>RSI!I1341</f>
        <v>57.308772207326491</v>
      </c>
      <c r="D1341" s="2">
        <f>MACD!E1341</f>
        <v>-4.3236356649045682E-3</v>
      </c>
      <c r="E1341" s="2">
        <f>MACD!F1341</f>
        <v>-4.4626979902622366E-3</v>
      </c>
      <c r="F1341" s="2">
        <f>'Moving Avg'!D1341</f>
        <v>1.7591999999999999</v>
      </c>
      <c r="G1341" s="2">
        <f>'Moving Avg'!F1341</f>
        <v>1.7706150000000005</v>
      </c>
      <c r="H1341" s="2">
        <f>'Moving Avg'!G1341</f>
        <v>1.7977840000000003</v>
      </c>
      <c r="I1341" s="2">
        <f>'Moving Avg'!H1341</f>
        <v>1.8064679999999984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83.5</v>
      </c>
      <c r="Q1341" s="8">
        <f t="shared" si="204"/>
        <v>21.274999999999999</v>
      </c>
      <c r="R1341" s="8">
        <f t="shared" si="205"/>
        <v>25.875</v>
      </c>
      <c r="S1341" s="8">
        <f t="shared" si="206"/>
        <v>41.325000000000003</v>
      </c>
      <c r="T1341" s="8">
        <f t="shared" si="207"/>
        <v>27.125</v>
      </c>
      <c r="U1341" s="7">
        <f t="shared" si="208"/>
        <v>29.491666666666664</v>
      </c>
      <c r="V1341" s="7">
        <f t="shared" si="209"/>
        <v>28.9</v>
      </c>
    </row>
    <row r="1342" spans="1:22" ht="13.5" x14ac:dyDescent="0.25">
      <c r="A1342" s="3">
        <f>RSI!A1342</f>
        <v>44265</v>
      </c>
      <c r="B1342" s="2">
        <f>RSI!B1342</f>
        <v>1.8607</v>
      </c>
      <c r="C1342" s="2">
        <f>RSI!I1342</f>
        <v>62.025180130184069</v>
      </c>
      <c r="D1342" s="2">
        <f>MACD!E1342</f>
        <v>-1.0468615444000129E-2</v>
      </c>
      <c r="E1342" s="2">
        <f>MACD!F1342</f>
        <v>-5.6638814810098153E-3</v>
      </c>
      <c r="F1342" s="2">
        <f>'Moving Avg'!D1342</f>
        <v>1.7791000000000001</v>
      </c>
      <c r="G1342" s="2">
        <f>'Moving Avg'!F1342</f>
        <v>1.772605</v>
      </c>
      <c r="H1342" s="2">
        <f>'Moving Avg'!G1342</f>
        <v>1.7979840000000002</v>
      </c>
      <c r="I1342" s="2">
        <f>'Moving Avg'!H1342</f>
        <v>1.8085894999999983</v>
      </c>
      <c r="J1342" s="5" t="str">
        <f>OBV!F1342</f>
        <v>BULLISH</v>
      </c>
      <c r="K1342" s="5" t="str">
        <f>OBV!G1342</f>
        <v>NEUTRAL</v>
      </c>
      <c r="L1342" s="5" t="str">
        <f>OBV!H1342</f>
        <v>CONFIRMED BULLISH</v>
      </c>
      <c r="M1342" s="7">
        <f t="shared" si="200"/>
        <v>25</v>
      </c>
      <c r="N1342" s="7">
        <f t="shared" si="201"/>
        <v>45</v>
      </c>
      <c r="O1342" s="7">
        <f t="shared" si="202"/>
        <v>0</v>
      </c>
      <c r="P1342" s="7">
        <f t="shared" si="203"/>
        <v>83.5</v>
      </c>
      <c r="Q1342" s="8">
        <f t="shared" si="204"/>
        <v>37.024999999999999</v>
      </c>
      <c r="R1342" s="8">
        <f t="shared" si="205"/>
        <v>34.875</v>
      </c>
      <c r="S1342" s="8">
        <f t="shared" si="206"/>
        <v>48.075000000000003</v>
      </c>
      <c r="T1342" s="8">
        <f t="shared" si="207"/>
        <v>38.375</v>
      </c>
      <c r="U1342" s="7">
        <f t="shared" si="208"/>
        <v>39.991666666666667</v>
      </c>
      <c r="V1342" s="7">
        <f t="shared" si="209"/>
        <v>39.587500000000006</v>
      </c>
    </row>
    <row r="1343" spans="1:22" ht="13.5" x14ac:dyDescent="0.25">
      <c r="A1343" s="3">
        <f>RSI!A1343</f>
        <v>44266</v>
      </c>
      <c r="B1343" s="2">
        <f>RSI!B1343</f>
        <v>1.7909999999999999</v>
      </c>
      <c r="C1343" s="2">
        <f>RSI!I1343</f>
        <v>51.330198394171525</v>
      </c>
      <c r="D1343" s="2">
        <f>MACD!E1343</f>
        <v>-1.1021877488089471E-2</v>
      </c>
      <c r="E1343" s="2">
        <f>MACD!F1343</f>
        <v>-6.7354806824257464E-3</v>
      </c>
      <c r="F1343" s="2">
        <f>'Moving Avg'!D1343</f>
        <v>1.78308</v>
      </c>
      <c r="G1343" s="2">
        <f>'Moving Avg'!F1343</f>
        <v>1.772605</v>
      </c>
      <c r="H1343" s="2">
        <f>'Moving Avg'!G1343</f>
        <v>1.7948</v>
      </c>
      <c r="I1343" s="2">
        <f>'Moving Avg'!H1343</f>
        <v>1.8101949999999982</v>
      </c>
      <c r="J1343" s="5" t="str">
        <f>OBV!F1343</f>
        <v>BEARISH</v>
      </c>
      <c r="K1343" s="5" t="str">
        <f>OBV!G1343</f>
        <v>NEUTRAL</v>
      </c>
      <c r="L1343" s="5" t="str">
        <f>OBV!H1343</f>
        <v>BEARISH DIVERGENCE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16.5</v>
      </c>
      <c r="Q1343" s="8">
        <f t="shared" si="204"/>
        <v>26.975000000000001</v>
      </c>
      <c r="R1343" s="8">
        <f t="shared" si="205"/>
        <v>18.125</v>
      </c>
      <c r="S1343" s="8">
        <f t="shared" si="206"/>
        <v>17.925000000000001</v>
      </c>
      <c r="T1343" s="8">
        <f t="shared" si="207"/>
        <v>21.625</v>
      </c>
      <c r="U1343" s="7">
        <f t="shared" si="208"/>
        <v>21.008333333333336</v>
      </c>
      <c r="V1343" s="7">
        <f t="shared" si="209"/>
        <v>21.162500000000001</v>
      </c>
    </row>
    <row r="1344" spans="1:22" ht="13.5" x14ac:dyDescent="0.25">
      <c r="A1344" s="3">
        <f>RSI!A1344</f>
        <v>44267</v>
      </c>
      <c r="B1344" s="2">
        <f>RSI!B1344</f>
        <v>1.7909999999999999</v>
      </c>
      <c r="C1344" s="2">
        <f>RSI!I1344</f>
        <v>51.330198394171525</v>
      </c>
      <c r="D1344" s="2">
        <f>MACD!E1344</f>
        <v>-1.1556520086870581E-2</v>
      </c>
      <c r="E1344" s="2">
        <f>MACD!F1344</f>
        <v>-7.699688563314714E-3</v>
      </c>
      <c r="F1344" s="2">
        <f>'Moving Avg'!D1344</f>
        <v>1.7970000000000002</v>
      </c>
      <c r="G1344" s="2">
        <f>'Moving Avg'!F1344</f>
        <v>1.7726049999999998</v>
      </c>
      <c r="H1344" s="2">
        <f>'Moving Avg'!G1344</f>
        <v>1.7922119999999999</v>
      </c>
      <c r="I1344" s="2">
        <f>'Moving Avg'!H1344</f>
        <v>1.8119959999999979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83.5</v>
      </c>
      <c r="Q1344" s="8">
        <f t="shared" si="204"/>
        <v>37.024999999999999</v>
      </c>
      <c r="R1344" s="8">
        <f t="shared" si="205"/>
        <v>34.875</v>
      </c>
      <c r="S1344" s="8">
        <f t="shared" si="206"/>
        <v>48.075000000000003</v>
      </c>
      <c r="T1344" s="8">
        <f t="shared" si="207"/>
        <v>38.375</v>
      </c>
      <c r="U1344" s="7">
        <f t="shared" si="208"/>
        <v>39.991666666666667</v>
      </c>
      <c r="V1344" s="7">
        <f t="shared" si="209"/>
        <v>39.587500000000006</v>
      </c>
    </row>
    <row r="1345" spans="1:22" ht="13.5" x14ac:dyDescent="0.25">
      <c r="A1345" s="3">
        <f>RSI!A1345</f>
        <v>44270</v>
      </c>
      <c r="B1345" s="2">
        <f>RSI!B1345</f>
        <v>1.7612000000000001</v>
      </c>
      <c r="C1345" s="2">
        <f>RSI!I1345</f>
        <v>47.287158011266122</v>
      </c>
      <c r="D1345" s="2">
        <f>MACD!E1345</f>
        <v>-9.8630746005952119E-3</v>
      </c>
      <c r="E1345" s="2">
        <f>MACD!F1345</f>
        <v>-8.1323657707708143E-3</v>
      </c>
      <c r="F1345" s="2">
        <f>'Moving Avg'!D1345</f>
        <v>1.8049600000000001</v>
      </c>
      <c r="G1345" s="2">
        <f>'Moving Avg'!F1345</f>
        <v>1.7711150000000004</v>
      </c>
      <c r="H1345" s="2">
        <f>'Moving Avg'!G1345</f>
        <v>1.7876359999999998</v>
      </c>
      <c r="I1345" s="2">
        <f>'Moving Avg'!H1345</f>
        <v>1.8138159999999979</v>
      </c>
      <c r="J1345" s="5" t="str">
        <f>OBV!F1345</f>
        <v>BEARISH</v>
      </c>
      <c r="K1345" s="5" t="str">
        <f>OBV!G1345</f>
        <v>NEUTRAL</v>
      </c>
      <c r="L1345" s="5" t="str">
        <f>OBV!H1345</f>
        <v>BEARISH DIVERGENCE</v>
      </c>
      <c r="M1345" s="7">
        <f t="shared" si="200"/>
        <v>25</v>
      </c>
      <c r="N1345" s="7">
        <f t="shared" si="201"/>
        <v>45</v>
      </c>
      <c r="O1345" s="7">
        <f t="shared" si="202"/>
        <v>0</v>
      </c>
      <c r="P1345" s="7">
        <f t="shared" si="203"/>
        <v>16.5</v>
      </c>
      <c r="Q1345" s="8">
        <f t="shared" si="204"/>
        <v>26.975000000000001</v>
      </c>
      <c r="R1345" s="8">
        <f t="shared" si="205"/>
        <v>18.125</v>
      </c>
      <c r="S1345" s="8">
        <f t="shared" si="206"/>
        <v>17.925000000000001</v>
      </c>
      <c r="T1345" s="8">
        <f t="shared" si="207"/>
        <v>21.625</v>
      </c>
      <c r="U1345" s="7">
        <f t="shared" si="208"/>
        <v>21.008333333333336</v>
      </c>
      <c r="V1345" s="7">
        <f t="shared" si="209"/>
        <v>21.162500000000001</v>
      </c>
    </row>
    <row r="1346" spans="1:22" ht="13.5" x14ac:dyDescent="0.25">
      <c r="A1346" s="3">
        <f>RSI!A1346</f>
        <v>44271</v>
      </c>
      <c r="B1346" s="2">
        <f>RSI!B1346</f>
        <v>1.7413000000000001</v>
      </c>
      <c r="C1346" s="2">
        <f>RSI!I1346</f>
        <v>44.752198608742113</v>
      </c>
      <c r="D1346" s="2">
        <f>MACD!E1346</f>
        <v>-6.8370067740193274E-3</v>
      </c>
      <c r="E1346" s="2">
        <f>MACD!F1346</f>
        <v>-7.8732939714205169E-3</v>
      </c>
      <c r="F1346" s="2">
        <f>'Moving Avg'!D1346</f>
        <v>1.7890400000000004</v>
      </c>
      <c r="G1346" s="2">
        <f>'Moving Avg'!F1346</f>
        <v>1.7696250000000002</v>
      </c>
      <c r="H1346" s="2">
        <f>'Moving Avg'!G1346</f>
        <v>1.7828599999999994</v>
      </c>
      <c r="I1346" s="2">
        <f>'Moving Avg'!H1346</f>
        <v>1.8157319999999979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16.5</v>
      </c>
      <c r="Q1346" s="8">
        <f t="shared" si="204"/>
        <v>11.225</v>
      </c>
      <c r="R1346" s="8">
        <f t="shared" si="205"/>
        <v>9.125</v>
      </c>
      <c r="S1346" s="8">
        <f t="shared" si="206"/>
        <v>11.175000000000001</v>
      </c>
      <c r="T1346" s="8">
        <f t="shared" si="207"/>
        <v>10.375</v>
      </c>
      <c r="U1346" s="7">
        <f t="shared" si="208"/>
        <v>10.508333333333335</v>
      </c>
      <c r="V1346" s="7">
        <f t="shared" si="209"/>
        <v>10.475000000000001</v>
      </c>
    </row>
    <row r="1347" spans="1:22" ht="13.5" x14ac:dyDescent="0.25">
      <c r="A1347" s="3">
        <f>RSI!A1347</f>
        <v>44272</v>
      </c>
      <c r="B1347" s="2">
        <f>RSI!B1347</f>
        <v>1.6716</v>
      </c>
      <c r="C1347" s="2">
        <f>RSI!I1347</f>
        <v>37.225093546066454</v>
      </c>
      <c r="D1347" s="2">
        <f>MACD!E1347</f>
        <v>-4.0875412614349571E-4</v>
      </c>
      <c r="E1347" s="2">
        <f>MACD!F1347</f>
        <v>-6.3803860023651125E-3</v>
      </c>
      <c r="F1347" s="2">
        <f>'Moving Avg'!D1347</f>
        <v>1.75122</v>
      </c>
      <c r="G1347" s="2">
        <f>'Moving Avg'!F1347</f>
        <v>1.7656449999999999</v>
      </c>
      <c r="H1347" s="2">
        <f>'Moving Avg'!G1347</f>
        <v>1.7776859999999994</v>
      </c>
      <c r="I1347" s="2">
        <f>'Moving Avg'!H1347</f>
        <v>1.8173274999999982</v>
      </c>
      <c r="J1347" s="5" t="str">
        <f>OBV!F1347</f>
        <v>BEARISH</v>
      </c>
      <c r="K1347" s="5" t="str">
        <f>OBV!G1347</f>
        <v>STRONG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0</v>
      </c>
      <c r="P1347" s="7">
        <f t="shared" si="213"/>
        <v>33</v>
      </c>
      <c r="Q1347" s="8">
        <f t="shared" ref="Q1347:Q1410" si="214">0.35*M1347+N1347*0.35+O1347*0.15+P1347*0.15</f>
        <v>13.7</v>
      </c>
      <c r="R1347" s="8">
        <f t="shared" ref="R1347:R1410" si="215">M1347*0.2+N1347*0.2+O1347*0.35+P1347*0.25</f>
        <v>13.25</v>
      </c>
      <c r="S1347" s="8">
        <f t="shared" ref="S1347:S1410" si="216">M1347*0.15+N1347*0.15+O1347*0.25+P1347*0.45</f>
        <v>18.600000000000001</v>
      </c>
      <c r="T1347" s="8">
        <f t="shared" ref="T1347:T1410" si="217">0.25*SUM(M1347:P1347)</f>
        <v>14.5</v>
      </c>
      <c r="U1347" s="7">
        <f t="shared" ref="U1347:U1410" si="218">SUM(Q1347:S1347)/3</f>
        <v>15.183333333333332</v>
      </c>
      <c r="V1347" s="7">
        <f t="shared" ref="V1347:V1410" si="219">SUM(Q1347:T1347)/4</f>
        <v>15.012499999999999</v>
      </c>
    </row>
    <row r="1348" spans="1:22" ht="13.5" x14ac:dyDescent="0.25">
      <c r="A1348" s="3">
        <f>RSI!A1348</f>
        <v>44273</v>
      </c>
      <c r="B1348" s="2">
        <f>RSI!B1348</f>
        <v>1.7413000000000001</v>
      </c>
      <c r="C1348" s="2">
        <f>RSI!I1348</f>
        <v>46.851971088471544</v>
      </c>
      <c r="D1348" s="2">
        <f>MACD!E1348</f>
        <v>2.0134809014076271E-3</v>
      </c>
      <c r="E1348" s="2">
        <f>MACD!F1348</f>
        <v>-4.7016126216105651E-3</v>
      </c>
      <c r="F1348" s="2">
        <f>'Moving Avg'!D1348</f>
        <v>1.7412800000000002</v>
      </c>
      <c r="G1348" s="2">
        <f>'Moving Avg'!F1348</f>
        <v>1.7661449999999999</v>
      </c>
      <c r="H1348" s="2">
        <f>'Moving Avg'!G1348</f>
        <v>1.7754979999999991</v>
      </c>
      <c r="I1348" s="2">
        <f>'Moving Avg'!H1348</f>
        <v>1.8192434999999982</v>
      </c>
      <c r="J1348" s="5" t="str">
        <f>OBV!F1348</f>
        <v>BEARISH</v>
      </c>
      <c r="K1348" s="5" t="str">
        <f>OBV!G1348</f>
        <v>STRONG</v>
      </c>
      <c r="L1348" s="5" t="str">
        <f>OBV!H1348</f>
        <v>CONFIRMED BEARISH</v>
      </c>
      <c r="M1348" s="7">
        <f t="shared" si="210"/>
        <v>25</v>
      </c>
      <c r="N1348" s="7">
        <f t="shared" si="211"/>
        <v>0</v>
      </c>
      <c r="O1348" s="7">
        <f t="shared" si="212"/>
        <v>0</v>
      </c>
      <c r="P1348" s="7">
        <f t="shared" si="213"/>
        <v>33</v>
      </c>
      <c r="Q1348" s="8">
        <f t="shared" si="214"/>
        <v>13.7</v>
      </c>
      <c r="R1348" s="8">
        <f t="shared" si="215"/>
        <v>13.25</v>
      </c>
      <c r="S1348" s="8">
        <f t="shared" si="216"/>
        <v>18.600000000000001</v>
      </c>
      <c r="T1348" s="8">
        <f t="shared" si="217"/>
        <v>14.5</v>
      </c>
      <c r="U1348" s="7">
        <f t="shared" si="218"/>
        <v>15.183333333333332</v>
      </c>
      <c r="V1348" s="7">
        <f t="shared" si="219"/>
        <v>15.012499999999999</v>
      </c>
    </row>
    <row r="1349" spans="1:22" ht="13.5" x14ac:dyDescent="0.25">
      <c r="A1349" s="3">
        <f>RSI!A1349</f>
        <v>44274</v>
      </c>
      <c r="B1349" s="2">
        <f>RSI!B1349</f>
        <v>1.7214</v>
      </c>
      <c r="C1349" s="2">
        <f>RSI!I1349</f>
        <v>44.74226330937168</v>
      </c>
      <c r="D1349" s="2">
        <f>MACD!E1349</f>
        <v>-1.9441808963960305E-3</v>
      </c>
      <c r="E1349" s="2">
        <f>MACD!F1349</f>
        <v>-4.1501262765676582E-3</v>
      </c>
      <c r="F1349" s="2">
        <f>'Moving Avg'!D1349</f>
        <v>1.7273600000000002</v>
      </c>
      <c r="G1349" s="2">
        <f>'Moving Avg'!F1349</f>
        <v>1.7636600000000002</v>
      </c>
      <c r="H1349" s="2">
        <f>'Moving Avg'!G1349</f>
        <v>1.773507999999999</v>
      </c>
      <c r="I1349" s="2">
        <f>'Moving Avg'!H1349</f>
        <v>1.8208644999999983</v>
      </c>
      <c r="J1349" s="5" t="str">
        <f>OBV!F1349</f>
        <v>BEARISH</v>
      </c>
      <c r="K1349" s="5" t="str">
        <f>OBV!G1349</f>
        <v>STRONG</v>
      </c>
      <c r="L1349" s="5" t="str">
        <f>OBV!H1349</f>
        <v>CONFIRMED BEARISH</v>
      </c>
      <c r="M1349" s="7">
        <f t="shared" si="210"/>
        <v>25</v>
      </c>
      <c r="N1349" s="7">
        <f t="shared" si="211"/>
        <v>0</v>
      </c>
      <c r="O1349" s="7">
        <f t="shared" si="212"/>
        <v>0</v>
      </c>
      <c r="P1349" s="7">
        <f t="shared" si="213"/>
        <v>33</v>
      </c>
      <c r="Q1349" s="8">
        <f t="shared" si="214"/>
        <v>13.7</v>
      </c>
      <c r="R1349" s="8">
        <f t="shared" si="215"/>
        <v>13.25</v>
      </c>
      <c r="S1349" s="8">
        <f t="shared" si="216"/>
        <v>18.600000000000001</v>
      </c>
      <c r="T1349" s="8">
        <f t="shared" si="217"/>
        <v>14.5</v>
      </c>
      <c r="U1349" s="7">
        <f t="shared" si="218"/>
        <v>15.183333333333332</v>
      </c>
      <c r="V1349" s="7">
        <f t="shared" si="219"/>
        <v>15.012499999999999</v>
      </c>
    </row>
    <row r="1350" spans="1:22" ht="13.5" x14ac:dyDescent="0.25">
      <c r="A1350" s="3">
        <f>RSI!A1350</f>
        <v>44277</v>
      </c>
      <c r="B1350" s="2">
        <f>RSI!B1350</f>
        <v>1.7710999999999999</v>
      </c>
      <c r="C1350" s="2">
        <f>RSI!I1350</f>
        <v>50.711613221194035</v>
      </c>
      <c r="D1350" s="2">
        <f>MACD!E1350</f>
        <v>-8.7042386479925238E-3</v>
      </c>
      <c r="E1350" s="2">
        <f>MACD!F1350</f>
        <v>-5.0609487508526318E-3</v>
      </c>
      <c r="F1350" s="2">
        <f>'Moving Avg'!D1350</f>
        <v>1.7293400000000001</v>
      </c>
      <c r="G1350" s="2">
        <f>'Moving Avg'!F1350</f>
        <v>1.7636600000000002</v>
      </c>
      <c r="H1350" s="2">
        <f>'Moving Avg'!G1350</f>
        <v>1.7721139999999991</v>
      </c>
      <c r="I1350" s="2">
        <f>'Moving Avg'!H1350</f>
        <v>1.8225379999999984</v>
      </c>
      <c r="J1350" s="5" t="str">
        <f>OBV!F1350</f>
        <v>BEARISH</v>
      </c>
      <c r="K1350" s="5" t="str">
        <f>OBV!G1350</f>
        <v>STRONG</v>
      </c>
      <c r="L1350" s="5" t="str">
        <f>OBV!H1350</f>
        <v>BEARISH DIVERGENCE</v>
      </c>
      <c r="M1350" s="7">
        <f t="shared" si="210"/>
        <v>25</v>
      </c>
      <c r="N1350" s="7">
        <f t="shared" si="211"/>
        <v>45</v>
      </c>
      <c r="O1350" s="7">
        <f t="shared" si="212"/>
        <v>0</v>
      </c>
      <c r="P1350" s="7">
        <f t="shared" si="213"/>
        <v>33</v>
      </c>
      <c r="Q1350" s="8">
        <f t="shared" si="214"/>
        <v>29.45</v>
      </c>
      <c r="R1350" s="8">
        <f t="shared" si="215"/>
        <v>22.25</v>
      </c>
      <c r="S1350" s="8">
        <f t="shared" si="216"/>
        <v>25.35</v>
      </c>
      <c r="T1350" s="8">
        <f t="shared" si="217"/>
        <v>25.75</v>
      </c>
      <c r="U1350" s="7">
        <f t="shared" si="218"/>
        <v>25.683333333333337</v>
      </c>
      <c r="V1350" s="7">
        <f t="shared" si="219"/>
        <v>25.700000000000003</v>
      </c>
    </row>
    <row r="1351" spans="1:22" ht="13.5" x14ac:dyDescent="0.25">
      <c r="A1351" s="3">
        <f>RSI!A1351</f>
        <v>44278</v>
      </c>
      <c r="B1351" s="2">
        <f>RSI!B1351</f>
        <v>1.6816</v>
      </c>
      <c r="C1351" s="2">
        <f>RSI!I1351</f>
        <v>41.92772881040851</v>
      </c>
      <c r="D1351" s="2">
        <f>MACD!E1351</f>
        <v>7.4695535825002324E-3</v>
      </c>
      <c r="E1351" s="2">
        <f>MACD!F1351</f>
        <v>-2.5548482841820587E-3</v>
      </c>
      <c r="F1351" s="2">
        <f>'Moving Avg'!D1351</f>
        <v>1.7174</v>
      </c>
      <c r="G1351" s="2">
        <f>'Moving Avg'!F1351</f>
        <v>1.759185</v>
      </c>
      <c r="H1351" s="2">
        <f>'Moving Avg'!G1351</f>
        <v>1.7681339999999992</v>
      </c>
      <c r="I1351" s="2">
        <f>'Moving Avg'!H1351</f>
        <v>1.8235684999999986</v>
      </c>
      <c r="J1351" s="5" t="str">
        <f>OBV!F1351</f>
        <v>BEARISH</v>
      </c>
      <c r="K1351" s="5" t="str">
        <f>OBV!G1351</f>
        <v>STRONG</v>
      </c>
      <c r="L1351" s="5" t="str">
        <f>OBV!H1351</f>
        <v>CONFIRMED BEARISH</v>
      </c>
      <c r="M1351" s="7">
        <f t="shared" si="210"/>
        <v>25</v>
      </c>
      <c r="N1351" s="7">
        <f t="shared" si="211"/>
        <v>0</v>
      </c>
      <c r="O1351" s="7">
        <f t="shared" si="212"/>
        <v>0</v>
      </c>
      <c r="P1351" s="7">
        <f t="shared" si="213"/>
        <v>33</v>
      </c>
      <c r="Q1351" s="8">
        <f t="shared" si="214"/>
        <v>13.7</v>
      </c>
      <c r="R1351" s="8">
        <f t="shared" si="215"/>
        <v>13.25</v>
      </c>
      <c r="S1351" s="8">
        <f t="shared" si="216"/>
        <v>18.600000000000001</v>
      </c>
      <c r="T1351" s="8">
        <f t="shared" si="217"/>
        <v>14.5</v>
      </c>
      <c r="U1351" s="7">
        <f t="shared" si="218"/>
        <v>15.183333333333332</v>
      </c>
      <c r="V1351" s="7">
        <f t="shared" si="219"/>
        <v>15.012499999999999</v>
      </c>
    </row>
    <row r="1352" spans="1:22" ht="13.5" x14ac:dyDescent="0.25">
      <c r="A1352" s="3">
        <f>RSI!A1352</f>
        <v>44279</v>
      </c>
      <c r="B1352" s="2">
        <f>RSI!B1352</f>
        <v>1.7214</v>
      </c>
      <c r="C1352" s="2">
        <f>RSI!I1352</f>
        <v>46.375922975549294</v>
      </c>
      <c r="D1352" s="2">
        <f>MACD!E1352</f>
        <v>2.4818598166703953E-2</v>
      </c>
      <c r="E1352" s="2">
        <f>MACD!F1352</f>
        <v>2.9198410059951443E-3</v>
      </c>
      <c r="F1352" s="2">
        <f>'Moving Avg'!D1352</f>
        <v>1.7273600000000002</v>
      </c>
      <c r="G1352" s="2">
        <f>'Moving Avg'!F1352</f>
        <v>1.7566999999999999</v>
      </c>
      <c r="H1352" s="2">
        <f>'Moving Avg'!G1352</f>
        <v>1.7657459999999991</v>
      </c>
      <c r="I1352" s="2">
        <f>'Moving Avg'!H1352</f>
        <v>1.8244904999999987</v>
      </c>
      <c r="J1352" s="5" t="str">
        <f>OBV!F1352</f>
        <v>BEARISH</v>
      </c>
      <c r="K1352" s="5" t="str">
        <f>OBV!G1352</f>
        <v>NEUTRAL</v>
      </c>
      <c r="L1352" s="5" t="str">
        <f>OBV!H1352</f>
        <v>BEARISH DIVERGENCE</v>
      </c>
      <c r="M1352" s="7">
        <f t="shared" si="210"/>
        <v>25</v>
      </c>
      <c r="N1352" s="7">
        <f t="shared" si="211"/>
        <v>0</v>
      </c>
      <c r="O1352" s="7">
        <f t="shared" si="212"/>
        <v>0</v>
      </c>
      <c r="P1352" s="7">
        <f t="shared" si="213"/>
        <v>16.5</v>
      </c>
      <c r="Q1352" s="8">
        <f t="shared" si="214"/>
        <v>11.225</v>
      </c>
      <c r="R1352" s="8">
        <f t="shared" si="215"/>
        <v>9.125</v>
      </c>
      <c r="S1352" s="8">
        <f t="shared" si="216"/>
        <v>11.175000000000001</v>
      </c>
      <c r="T1352" s="8">
        <f t="shared" si="217"/>
        <v>10.375</v>
      </c>
      <c r="U1352" s="7">
        <f t="shared" si="218"/>
        <v>10.508333333333335</v>
      </c>
      <c r="V1352" s="7">
        <f t="shared" si="219"/>
        <v>10.475000000000001</v>
      </c>
    </row>
    <row r="1353" spans="1:22" ht="13.5" x14ac:dyDescent="0.25">
      <c r="A1353" s="3">
        <f>RSI!A1353</f>
        <v>44280</v>
      </c>
      <c r="B1353" s="2">
        <f>RSI!B1353</f>
        <v>1.6516999999999999</v>
      </c>
      <c r="C1353" s="2">
        <f>RSI!I1353</f>
        <v>40.522080295249374</v>
      </c>
      <c r="D1353" s="2">
        <f>MACD!E1353</f>
        <v>3.4155671864678716E-2</v>
      </c>
      <c r="E1353" s="2">
        <f>MACD!F1353</f>
        <v>9.1670071777318601E-3</v>
      </c>
      <c r="F1353" s="2">
        <f>'Moving Avg'!D1353</f>
        <v>1.7094400000000001</v>
      </c>
      <c r="G1353" s="2">
        <f>'Moving Avg'!F1353</f>
        <v>1.7507299999999997</v>
      </c>
      <c r="H1353" s="2">
        <f>'Moving Avg'!G1353</f>
        <v>1.761963999999999</v>
      </c>
      <c r="I1353" s="2">
        <f>'Moving Avg'!H1353</f>
        <v>1.8247289999999987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  <c r="M1353" s="7">
        <f t="shared" si="210"/>
        <v>25</v>
      </c>
      <c r="N1353" s="7">
        <f t="shared" si="211"/>
        <v>0</v>
      </c>
      <c r="O1353" s="7">
        <f t="shared" si="212"/>
        <v>0</v>
      </c>
      <c r="P1353" s="7">
        <f t="shared" si="213"/>
        <v>16.5</v>
      </c>
      <c r="Q1353" s="8">
        <f t="shared" si="214"/>
        <v>11.225</v>
      </c>
      <c r="R1353" s="8">
        <f t="shared" si="215"/>
        <v>9.125</v>
      </c>
      <c r="S1353" s="8">
        <f t="shared" si="216"/>
        <v>11.175000000000001</v>
      </c>
      <c r="T1353" s="8">
        <f t="shared" si="217"/>
        <v>10.375</v>
      </c>
      <c r="U1353" s="7">
        <f t="shared" si="218"/>
        <v>10.508333333333335</v>
      </c>
      <c r="V1353" s="7">
        <f t="shared" si="219"/>
        <v>10.475000000000001</v>
      </c>
    </row>
    <row r="1354" spans="1:22" ht="13.5" x14ac:dyDescent="0.25">
      <c r="A1354" s="3">
        <f>RSI!A1354</f>
        <v>44281</v>
      </c>
      <c r="B1354" s="2">
        <f>RSI!B1354</f>
        <v>1.6317999999999999</v>
      </c>
      <c r="C1354" s="2">
        <f>RSI!I1354</f>
        <v>39.008140145524877</v>
      </c>
      <c r="D1354" s="2">
        <f>MACD!E1354</f>
        <v>4.4143343031300741E-2</v>
      </c>
      <c r="E1354" s="2">
        <f>MACD!F1354</f>
        <v>1.6162274348445638E-2</v>
      </c>
      <c r="F1354" s="2">
        <f>'Moving Avg'!D1354</f>
        <v>1.6915199999999999</v>
      </c>
      <c r="G1354" s="2">
        <f>'Moving Avg'!F1354</f>
        <v>1.7437649999999998</v>
      </c>
      <c r="H1354" s="2">
        <f>'Moving Avg'!G1354</f>
        <v>1.7587799999999993</v>
      </c>
      <c r="I1354" s="2">
        <f>'Moving Avg'!H1354</f>
        <v>1.8245324999999986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  <c r="M1354" s="7">
        <f t="shared" si="210"/>
        <v>25</v>
      </c>
      <c r="N1354" s="7">
        <f t="shared" si="211"/>
        <v>0</v>
      </c>
      <c r="O1354" s="7">
        <f t="shared" si="212"/>
        <v>0</v>
      </c>
      <c r="P1354" s="7">
        <f t="shared" si="213"/>
        <v>16.5</v>
      </c>
      <c r="Q1354" s="8">
        <f t="shared" si="214"/>
        <v>11.225</v>
      </c>
      <c r="R1354" s="8">
        <f t="shared" si="215"/>
        <v>9.125</v>
      </c>
      <c r="S1354" s="8">
        <f t="shared" si="216"/>
        <v>11.175000000000001</v>
      </c>
      <c r="T1354" s="8">
        <f t="shared" si="217"/>
        <v>10.375</v>
      </c>
      <c r="U1354" s="7">
        <f t="shared" si="218"/>
        <v>10.508333333333335</v>
      </c>
      <c r="V1354" s="7">
        <f t="shared" si="219"/>
        <v>10.475000000000001</v>
      </c>
    </row>
    <row r="1355" spans="1:22" ht="13.5" x14ac:dyDescent="0.25">
      <c r="A1355" s="3">
        <f>RSI!A1355</f>
        <v>44284</v>
      </c>
      <c r="B1355" s="2">
        <f>RSI!B1355</f>
        <v>1.6915</v>
      </c>
      <c r="C1355" s="2">
        <f>RSI!I1355</f>
        <v>45.577207760595655</v>
      </c>
      <c r="D1355" s="2">
        <f>MACD!E1355</f>
        <v>4.4272790890833358E-2</v>
      </c>
      <c r="E1355" s="2">
        <f>MACD!F1355</f>
        <v>2.1784377656923183E-2</v>
      </c>
      <c r="F1355" s="2">
        <f>'Moving Avg'!D1355</f>
        <v>1.6756</v>
      </c>
      <c r="G1355" s="2">
        <f>'Moving Avg'!F1355</f>
        <v>1.7397849999999995</v>
      </c>
      <c r="H1355" s="2">
        <f>'Moving Avg'!G1355</f>
        <v>1.7579839999999995</v>
      </c>
      <c r="I1355" s="2">
        <f>'Moving Avg'!H1355</f>
        <v>1.8242714999999989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25</v>
      </c>
      <c r="N1355" s="7">
        <f t="shared" si="211"/>
        <v>0</v>
      </c>
      <c r="O1355" s="7">
        <f t="shared" si="212"/>
        <v>0</v>
      </c>
      <c r="P1355" s="7">
        <f t="shared" si="213"/>
        <v>16.5</v>
      </c>
      <c r="Q1355" s="8">
        <f t="shared" si="214"/>
        <v>11.225</v>
      </c>
      <c r="R1355" s="8">
        <f t="shared" si="215"/>
        <v>9.125</v>
      </c>
      <c r="S1355" s="8">
        <f t="shared" si="216"/>
        <v>11.175000000000001</v>
      </c>
      <c r="T1355" s="8">
        <f t="shared" si="217"/>
        <v>10.375</v>
      </c>
      <c r="U1355" s="7">
        <f t="shared" si="218"/>
        <v>10.508333333333335</v>
      </c>
      <c r="V1355" s="7">
        <f t="shared" si="219"/>
        <v>10.475000000000001</v>
      </c>
    </row>
    <row r="1356" spans="1:22" ht="13.5" x14ac:dyDescent="0.25">
      <c r="A1356" s="3">
        <f>RSI!A1356</f>
        <v>44285</v>
      </c>
      <c r="B1356" s="2">
        <f>RSI!B1356</f>
        <v>1.6915</v>
      </c>
      <c r="C1356" s="2">
        <f>RSI!I1356</f>
        <v>45.577207760595648</v>
      </c>
      <c r="D1356" s="2">
        <f>MACD!E1356</f>
        <v>4.1602440457238155E-2</v>
      </c>
      <c r="E1356" s="2">
        <f>MACD!F1356</f>
        <v>2.5747990216986177E-2</v>
      </c>
      <c r="F1356" s="2">
        <f>'Moving Avg'!D1356</f>
        <v>1.6775800000000001</v>
      </c>
      <c r="G1356" s="2">
        <f>'Moving Avg'!F1356</f>
        <v>1.7358049999999996</v>
      </c>
      <c r="H1356" s="2">
        <f>'Moving Avg'!G1356</f>
        <v>1.7561919999999998</v>
      </c>
      <c r="I1356" s="2">
        <f>'Moving Avg'!H1356</f>
        <v>1.823618999999999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  <c r="M1356" s="7">
        <f t="shared" si="210"/>
        <v>25</v>
      </c>
      <c r="N1356" s="7">
        <f t="shared" si="211"/>
        <v>0</v>
      </c>
      <c r="O1356" s="7">
        <f t="shared" si="212"/>
        <v>0</v>
      </c>
      <c r="P1356" s="7">
        <f t="shared" si="213"/>
        <v>83.5</v>
      </c>
      <c r="Q1356" s="8">
        <f t="shared" si="214"/>
        <v>21.274999999999999</v>
      </c>
      <c r="R1356" s="8">
        <f t="shared" si="215"/>
        <v>25.875</v>
      </c>
      <c r="S1356" s="8">
        <f t="shared" si="216"/>
        <v>41.325000000000003</v>
      </c>
      <c r="T1356" s="8">
        <f t="shared" si="217"/>
        <v>27.125</v>
      </c>
      <c r="U1356" s="7">
        <f t="shared" si="218"/>
        <v>29.491666666666664</v>
      </c>
      <c r="V1356" s="7">
        <f t="shared" si="219"/>
        <v>28.9</v>
      </c>
    </row>
    <row r="1357" spans="1:22" ht="13.5" x14ac:dyDescent="0.25">
      <c r="A1357" s="3">
        <f>RSI!A1357</f>
        <v>44286</v>
      </c>
      <c r="B1357" s="2">
        <f>RSI!B1357</f>
        <v>1.6915</v>
      </c>
      <c r="C1357" s="2">
        <f>RSI!I1357</f>
        <v>45.577207760595648</v>
      </c>
      <c r="D1357" s="2">
        <f>MACD!E1357</f>
        <v>2.8880628118014062E-2</v>
      </c>
      <c r="E1357" s="2">
        <f>MACD!F1357</f>
        <v>2.6374517797191754E-2</v>
      </c>
      <c r="F1357" s="2">
        <f>'Moving Avg'!D1357</f>
        <v>1.6715999999999998</v>
      </c>
      <c r="G1357" s="2">
        <f>'Moving Avg'!F1357</f>
        <v>1.7323200000000001</v>
      </c>
      <c r="H1357" s="2">
        <f>'Moving Avg'!G1357</f>
        <v>1.7544</v>
      </c>
      <c r="I1357" s="2">
        <f>'Moving Avg'!H1357</f>
        <v>1.8226034999999994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16.5</v>
      </c>
      <c r="Q1357" s="8">
        <f t="shared" si="214"/>
        <v>11.225</v>
      </c>
      <c r="R1357" s="8">
        <f t="shared" si="215"/>
        <v>9.125</v>
      </c>
      <c r="S1357" s="8">
        <f t="shared" si="216"/>
        <v>11.175000000000001</v>
      </c>
      <c r="T1357" s="8">
        <f t="shared" si="217"/>
        <v>10.375</v>
      </c>
      <c r="U1357" s="7">
        <f t="shared" si="218"/>
        <v>10.508333333333335</v>
      </c>
      <c r="V1357" s="7">
        <f t="shared" si="219"/>
        <v>10.475000000000001</v>
      </c>
    </row>
    <row r="1358" spans="1:22" ht="13.5" x14ac:dyDescent="0.25">
      <c r="A1358" s="3">
        <f>RSI!A1358</f>
        <v>44287</v>
      </c>
      <c r="B1358" s="2">
        <f>RSI!B1358</f>
        <v>1.6516999999999999</v>
      </c>
      <c r="C1358" s="2">
        <f>RSI!I1358</f>
        <v>41.826238889534011</v>
      </c>
      <c r="D1358" s="2">
        <f>MACD!E1358</f>
        <v>3.202871670559615E-2</v>
      </c>
      <c r="E1358" s="2">
        <f>MACD!F1358</f>
        <v>2.7505357578872631E-2</v>
      </c>
      <c r="F1358" s="2">
        <f>'Moving Avg'!D1358</f>
        <v>1.6715999999999998</v>
      </c>
      <c r="G1358" s="2">
        <f>'Moving Avg'!F1358</f>
        <v>1.7263499999999996</v>
      </c>
      <c r="H1358" s="2">
        <f>'Moving Avg'!G1358</f>
        <v>1.75221</v>
      </c>
      <c r="I1358" s="2">
        <f>'Moving Avg'!H1358</f>
        <v>1.8209414999999993</v>
      </c>
      <c r="J1358" s="5" t="str">
        <f>OBV!F1358</f>
        <v>BEARISH</v>
      </c>
      <c r="K1358" s="5" t="str">
        <f>OBV!G1358</f>
        <v>STRONG</v>
      </c>
      <c r="L1358" s="5" t="str">
        <f>OBV!H1358</f>
        <v>NEUTRAL</v>
      </c>
      <c r="M1358" s="7">
        <f t="shared" si="210"/>
        <v>25</v>
      </c>
      <c r="N1358" s="7">
        <f t="shared" si="211"/>
        <v>0</v>
      </c>
      <c r="O1358" s="7">
        <f t="shared" si="212"/>
        <v>0</v>
      </c>
      <c r="P1358" s="7">
        <f t="shared" si="213"/>
        <v>33</v>
      </c>
      <c r="Q1358" s="8">
        <f t="shared" si="214"/>
        <v>13.7</v>
      </c>
      <c r="R1358" s="8">
        <f t="shared" si="215"/>
        <v>13.25</v>
      </c>
      <c r="S1358" s="8">
        <f t="shared" si="216"/>
        <v>18.600000000000001</v>
      </c>
      <c r="T1358" s="8">
        <f t="shared" si="217"/>
        <v>14.5</v>
      </c>
      <c r="U1358" s="7">
        <f t="shared" si="218"/>
        <v>15.183333333333332</v>
      </c>
      <c r="V1358" s="7">
        <f t="shared" si="219"/>
        <v>15.012499999999999</v>
      </c>
    </row>
    <row r="1359" spans="1:22" ht="13.5" x14ac:dyDescent="0.25">
      <c r="A1359" s="3">
        <f>RSI!A1359</f>
        <v>44288</v>
      </c>
      <c r="B1359" s="2">
        <f>RSI!B1359</f>
        <v>1.6417999999999999</v>
      </c>
      <c r="C1359" s="2">
        <f>RSI!I1359</f>
        <v>40.924022188138835</v>
      </c>
      <c r="D1359" s="2">
        <f>MACD!E1359</f>
        <v>3.2823045750504098E-2</v>
      </c>
      <c r="E1359" s="2">
        <f>MACD!F1359</f>
        <v>2.8568895213198928E-2</v>
      </c>
      <c r="F1359" s="2">
        <f>'Moving Avg'!D1359</f>
        <v>1.6736</v>
      </c>
      <c r="G1359" s="2">
        <f>'Moving Avg'!F1359</f>
        <v>1.7223700000000002</v>
      </c>
      <c r="H1359" s="2">
        <f>'Moving Avg'!G1359</f>
        <v>1.7500220000000002</v>
      </c>
      <c r="I1359" s="2">
        <f>'Moving Avg'!H1359</f>
        <v>1.8186434999999992</v>
      </c>
      <c r="J1359" s="5" t="str">
        <f>OBV!F1359</f>
        <v>BEARISH</v>
      </c>
      <c r="K1359" s="5" t="str">
        <f>OBV!G1359</f>
        <v>STRONG</v>
      </c>
      <c r="L1359" s="5" t="str">
        <f>OBV!H1359</f>
        <v>BEARISH DIVERGENCE</v>
      </c>
      <c r="M1359" s="7">
        <f t="shared" si="210"/>
        <v>25</v>
      </c>
      <c r="N1359" s="7">
        <f t="shared" si="211"/>
        <v>0</v>
      </c>
      <c r="O1359" s="7">
        <f t="shared" si="212"/>
        <v>0</v>
      </c>
      <c r="P1359" s="7">
        <f t="shared" si="213"/>
        <v>33</v>
      </c>
      <c r="Q1359" s="8">
        <f t="shared" si="214"/>
        <v>13.7</v>
      </c>
      <c r="R1359" s="8">
        <f t="shared" si="215"/>
        <v>13.25</v>
      </c>
      <c r="S1359" s="8">
        <f t="shared" si="216"/>
        <v>18.600000000000001</v>
      </c>
      <c r="T1359" s="8">
        <f t="shared" si="217"/>
        <v>14.5</v>
      </c>
      <c r="U1359" s="7">
        <f t="shared" si="218"/>
        <v>15.183333333333332</v>
      </c>
      <c r="V1359" s="7">
        <f t="shared" si="219"/>
        <v>15.012499999999999</v>
      </c>
    </row>
    <row r="1360" spans="1:22" ht="13.5" x14ac:dyDescent="0.25">
      <c r="A1360" s="3">
        <f>RSI!A1360</f>
        <v>44291</v>
      </c>
      <c r="B1360" s="2">
        <f>RSI!B1360</f>
        <v>1.6317999999999999</v>
      </c>
      <c r="C1360" s="2">
        <f>RSI!I1360</f>
        <v>39.985775456337059</v>
      </c>
      <c r="D1360" s="2">
        <f>MACD!E1360</f>
        <v>4.2365348611893561E-2</v>
      </c>
      <c r="E1360" s="2">
        <f>MACD!F1360</f>
        <v>3.1328185892937857E-2</v>
      </c>
      <c r="F1360" s="2">
        <f>'Moving Avg'!D1360</f>
        <v>1.6616599999999999</v>
      </c>
      <c r="G1360" s="2">
        <f>'Moving Avg'!F1360</f>
        <v>1.7178899999999999</v>
      </c>
      <c r="H1360" s="2">
        <f>'Moving Avg'!G1360</f>
        <v>1.7476340000000006</v>
      </c>
      <c r="I1360" s="2">
        <f>'Moving Avg'!H1360</f>
        <v>1.8164349999999994</v>
      </c>
      <c r="J1360" s="5" t="str">
        <f>OBV!F1360</f>
        <v>BEARISH</v>
      </c>
      <c r="K1360" s="5" t="str">
        <f>OBV!G1360</f>
        <v>STRONG</v>
      </c>
      <c r="L1360" s="5" t="str">
        <f>OBV!H1360</f>
        <v>CONFIRMED BEARISH</v>
      </c>
      <c r="M1360" s="7">
        <f t="shared" si="210"/>
        <v>25</v>
      </c>
      <c r="N1360" s="7">
        <f t="shared" si="211"/>
        <v>0</v>
      </c>
      <c r="O1360" s="7">
        <f t="shared" si="212"/>
        <v>0</v>
      </c>
      <c r="P1360" s="7">
        <f t="shared" si="213"/>
        <v>33</v>
      </c>
      <c r="Q1360" s="8">
        <f t="shared" si="214"/>
        <v>13.7</v>
      </c>
      <c r="R1360" s="8">
        <f t="shared" si="215"/>
        <v>13.25</v>
      </c>
      <c r="S1360" s="8">
        <f t="shared" si="216"/>
        <v>18.600000000000001</v>
      </c>
      <c r="T1360" s="8">
        <f t="shared" si="217"/>
        <v>14.5</v>
      </c>
      <c r="U1360" s="7">
        <f t="shared" si="218"/>
        <v>15.183333333333332</v>
      </c>
      <c r="V1360" s="7">
        <f t="shared" si="219"/>
        <v>15.012499999999999</v>
      </c>
    </row>
    <row r="1361" spans="1:22" ht="13.5" x14ac:dyDescent="0.25">
      <c r="A1361" s="3">
        <f>RSI!A1361</f>
        <v>44292</v>
      </c>
      <c r="B1361" s="2">
        <f>RSI!B1361</f>
        <v>1.5920000000000001</v>
      </c>
      <c r="C1361" s="2">
        <f>RSI!I1361</f>
        <v>36.408073161771725</v>
      </c>
      <c r="D1361" s="2">
        <f>MACD!E1361</f>
        <v>4.0125097593188386E-2</v>
      </c>
      <c r="E1361" s="2">
        <f>MACD!F1361</f>
        <v>3.3087568232987967E-2</v>
      </c>
      <c r="F1361" s="2">
        <f>'Moving Avg'!D1361</f>
        <v>1.6417600000000001</v>
      </c>
      <c r="G1361" s="2">
        <f>'Moving Avg'!F1361</f>
        <v>1.7064450000000004</v>
      </c>
      <c r="H1361" s="2">
        <f>'Moving Avg'!G1361</f>
        <v>1.7440520000000006</v>
      </c>
      <c r="I1361" s="2">
        <f>'Moving Avg'!H1361</f>
        <v>1.8144744999999991</v>
      </c>
      <c r="J1361" s="5" t="str">
        <f>OBV!F1361</f>
        <v>BEARISH</v>
      </c>
      <c r="K1361" s="5" t="str">
        <f>OBV!G1361</f>
        <v>STRONG</v>
      </c>
      <c r="L1361" s="5" t="str">
        <f>OBV!H1361</f>
        <v>CONFIRMED BEARISH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33</v>
      </c>
      <c r="Q1361" s="8">
        <f t="shared" si="214"/>
        <v>13.7</v>
      </c>
      <c r="R1361" s="8">
        <f t="shared" si="215"/>
        <v>13.25</v>
      </c>
      <c r="S1361" s="8">
        <f t="shared" si="216"/>
        <v>18.600000000000001</v>
      </c>
      <c r="T1361" s="8">
        <f t="shared" si="217"/>
        <v>14.5</v>
      </c>
      <c r="U1361" s="7">
        <f t="shared" si="218"/>
        <v>15.183333333333332</v>
      </c>
      <c r="V1361" s="7">
        <f t="shared" si="219"/>
        <v>15.012499999999999</v>
      </c>
    </row>
    <row r="1362" spans="1:22" ht="13.5" x14ac:dyDescent="0.25">
      <c r="A1362" s="3">
        <f>RSI!A1362</f>
        <v>44293</v>
      </c>
      <c r="B1362" s="2">
        <f>RSI!B1362</f>
        <v>1.5821000000000001</v>
      </c>
      <c r="C1362" s="2">
        <f>RSI!I1362</f>
        <v>35.555863003290881</v>
      </c>
      <c r="D1362" s="2">
        <f>MACD!E1362</f>
        <v>4.5790141979181076E-2</v>
      </c>
      <c r="E1362" s="2">
        <f>MACD!F1362</f>
        <v>3.562808298222659E-2</v>
      </c>
      <c r="F1362" s="2">
        <f>'Moving Avg'!D1362</f>
        <v>1.6198800000000002</v>
      </c>
      <c r="G1362" s="2">
        <f>'Moving Avg'!F1362</f>
        <v>1.6925150000000002</v>
      </c>
      <c r="H1362" s="2">
        <f>'Moving Avg'!G1362</f>
        <v>1.7402720000000005</v>
      </c>
      <c r="I1362" s="2">
        <f>'Moving Avg'!H1362</f>
        <v>1.8130514999999991</v>
      </c>
      <c r="J1362" s="5" t="str">
        <f>OBV!F1362</f>
        <v>BEARISH</v>
      </c>
      <c r="K1362" s="5" t="str">
        <f>OBV!G1362</f>
        <v>STRONG</v>
      </c>
      <c r="L1362" s="5" t="str">
        <f>OBV!H1362</f>
        <v>CONFIRMED BEARISH</v>
      </c>
      <c r="M1362" s="7">
        <f t="shared" si="210"/>
        <v>25</v>
      </c>
      <c r="N1362" s="7">
        <f t="shared" si="211"/>
        <v>0</v>
      </c>
      <c r="O1362" s="7">
        <f t="shared" si="212"/>
        <v>0</v>
      </c>
      <c r="P1362" s="7">
        <f t="shared" si="213"/>
        <v>33</v>
      </c>
      <c r="Q1362" s="8">
        <f t="shared" si="214"/>
        <v>13.7</v>
      </c>
      <c r="R1362" s="8">
        <f t="shared" si="215"/>
        <v>13.25</v>
      </c>
      <c r="S1362" s="8">
        <f t="shared" si="216"/>
        <v>18.600000000000001</v>
      </c>
      <c r="T1362" s="8">
        <f t="shared" si="217"/>
        <v>14.5</v>
      </c>
      <c r="U1362" s="7">
        <f t="shared" si="218"/>
        <v>15.183333333333332</v>
      </c>
      <c r="V1362" s="7">
        <f t="shared" si="219"/>
        <v>15.012499999999999</v>
      </c>
    </row>
    <row r="1363" spans="1:22" ht="13.5" x14ac:dyDescent="0.25">
      <c r="A1363" s="3">
        <f>RSI!A1363</f>
        <v>44294</v>
      </c>
      <c r="B1363" s="2">
        <f>RSI!B1363</f>
        <v>1.5821000000000001</v>
      </c>
      <c r="C1363" s="2">
        <f>RSI!I1363</f>
        <v>35.555863003290867</v>
      </c>
      <c r="D1363" s="2">
        <f>MACD!E1363</f>
        <v>4.0571129552489316E-2</v>
      </c>
      <c r="E1363" s="2">
        <f>MACD!F1363</f>
        <v>3.6616692296279132E-2</v>
      </c>
      <c r="F1363" s="2">
        <f>'Moving Avg'!D1363</f>
        <v>1.6059600000000003</v>
      </c>
      <c r="G1363" s="2">
        <f>'Moving Avg'!F1363</f>
        <v>1.68207</v>
      </c>
      <c r="H1363" s="2">
        <f>'Moving Avg'!G1363</f>
        <v>1.7364920000000004</v>
      </c>
      <c r="I1363" s="2">
        <f>'Moving Avg'!H1363</f>
        <v>1.8114609999999991</v>
      </c>
      <c r="J1363" s="5" t="str">
        <f>OBV!F1363</f>
        <v>BEARISH</v>
      </c>
      <c r="K1363" s="5" t="str">
        <f>OBV!G1363</f>
        <v>STRONG</v>
      </c>
      <c r="L1363" s="5" t="str">
        <f>OBV!H1363</f>
        <v>CONFIRMED BEARISH</v>
      </c>
      <c r="M1363" s="7">
        <f t="shared" si="210"/>
        <v>25</v>
      </c>
      <c r="N1363" s="7">
        <f t="shared" si="211"/>
        <v>0</v>
      </c>
      <c r="O1363" s="7">
        <f t="shared" si="212"/>
        <v>0</v>
      </c>
      <c r="P1363" s="7">
        <f t="shared" si="213"/>
        <v>33</v>
      </c>
      <c r="Q1363" s="8">
        <f t="shared" si="214"/>
        <v>13.7</v>
      </c>
      <c r="R1363" s="8">
        <f t="shared" si="215"/>
        <v>13.25</v>
      </c>
      <c r="S1363" s="8">
        <f t="shared" si="216"/>
        <v>18.600000000000001</v>
      </c>
      <c r="T1363" s="8">
        <f t="shared" si="217"/>
        <v>14.5</v>
      </c>
      <c r="U1363" s="7">
        <f t="shared" si="218"/>
        <v>15.183333333333332</v>
      </c>
      <c r="V1363" s="7">
        <f t="shared" si="219"/>
        <v>15.012499999999999</v>
      </c>
    </row>
    <row r="1364" spans="1:22" ht="13.5" x14ac:dyDescent="0.25">
      <c r="A1364" s="3">
        <f>RSI!A1364</f>
        <v>44298</v>
      </c>
      <c r="B1364" s="2">
        <f>RSI!B1364</f>
        <v>1.5821000000000001</v>
      </c>
      <c r="C1364" s="2">
        <f>RSI!I1364</f>
        <v>35.555863003290867</v>
      </c>
      <c r="D1364" s="2">
        <f>MACD!E1364</f>
        <v>3.3751434579411876E-2</v>
      </c>
      <c r="E1364" s="2">
        <f>MACD!F1364</f>
        <v>3.6043640752905684E-2</v>
      </c>
      <c r="F1364" s="2">
        <f>'Moving Avg'!D1364</f>
        <v>1.59402</v>
      </c>
      <c r="G1364" s="2">
        <f>'Moving Avg'!F1364</f>
        <v>1.6716250000000001</v>
      </c>
      <c r="H1364" s="2">
        <f>'Moving Avg'!G1364</f>
        <v>1.7327120000000003</v>
      </c>
      <c r="I1364" s="2">
        <f>'Moving Avg'!H1364</f>
        <v>1.8096189999999992</v>
      </c>
      <c r="J1364" s="5" t="str">
        <f>OBV!F1364</f>
        <v>BEARISH</v>
      </c>
      <c r="K1364" s="5" t="str">
        <f>OBV!G1364</f>
        <v>STRONG</v>
      </c>
      <c r="L1364" s="5" t="str">
        <f>OBV!H1364</f>
        <v>CONFIRMED BEARISH</v>
      </c>
      <c r="M1364" s="7">
        <f t="shared" si="210"/>
        <v>25</v>
      </c>
      <c r="N1364" s="7">
        <f t="shared" si="211"/>
        <v>45</v>
      </c>
      <c r="O1364" s="7">
        <f t="shared" si="212"/>
        <v>0</v>
      </c>
      <c r="P1364" s="7">
        <f t="shared" si="213"/>
        <v>33</v>
      </c>
      <c r="Q1364" s="8">
        <f t="shared" si="214"/>
        <v>29.45</v>
      </c>
      <c r="R1364" s="8">
        <f t="shared" si="215"/>
        <v>22.25</v>
      </c>
      <c r="S1364" s="8">
        <f t="shared" si="216"/>
        <v>25.35</v>
      </c>
      <c r="T1364" s="8">
        <f t="shared" si="217"/>
        <v>25.75</v>
      </c>
      <c r="U1364" s="7">
        <f t="shared" si="218"/>
        <v>25.683333333333337</v>
      </c>
      <c r="V1364" s="7">
        <f t="shared" si="219"/>
        <v>25.700000000000003</v>
      </c>
    </row>
    <row r="1365" spans="1:22" ht="13.5" x14ac:dyDescent="0.25">
      <c r="A1365" s="3">
        <f>RSI!A1365</f>
        <v>44299</v>
      </c>
      <c r="B1365" s="2">
        <f>RSI!B1365</f>
        <v>1.5522</v>
      </c>
      <c r="C1365" s="2">
        <f>RSI!I1365</f>
        <v>32.671144721921465</v>
      </c>
      <c r="D1365" s="2">
        <f>MACD!E1365</f>
        <v>3.9989548950027487E-2</v>
      </c>
      <c r="E1365" s="2">
        <f>MACD!F1365</f>
        <v>3.6832822392330045E-2</v>
      </c>
      <c r="F1365" s="2">
        <f>'Moving Avg'!D1365</f>
        <v>1.5781000000000001</v>
      </c>
      <c r="G1365" s="2">
        <f>'Moving Avg'!F1365</f>
        <v>1.6611750000000001</v>
      </c>
      <c r="H1365" s="2">
        <f>'Moving Avg'!G1365</f>
        <v>1.7275380000000005</v>
      </c>
      <c r="I1365" s="2">
        <f>'Moving Avg'!H1365</f>
        <v>1.8076554999999996</v>
      </c>
      <c r="J1365" s="5" t="str">
        <f>OBV!F1365</f>
        <v>BEARISH</v>
      </c>
      <c r="K1365" s="5" t="str">
        <f>OBV!G1365</f>
        <v>STRONG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33</v>
      </c>
      <c r="Q1365" s="8">
        <f t="shared" si="214"/>
        <v>13.7</v>
      </c>
      <c r="R1365" s="8">
        <f t="shared" si="215"/>
        <v>13.25</v>
      </c>
      <c r="S1365" s="8">
        <f t="shared" si="216"/>
        <v>18.600000000000001</v>
      </c>
      <c r="T1365" s="8">
        <f t="shared" si="217"/>
        <v>14.5</v>
      </c>
      <c r="U1365" s="7">
        <f t="shared" si="218"/>
        <v>15.183333333333332</v>
      </c>
      <c r="V1365" s="7">
        <f t="shared" si="219"/>
        <v>15.012499999999999</v>
      </c>
    </row>
    <row r="1366" spans="1:22" ht="13.5" x14ac:dyDescent="0.25">
      <c r="A1366" s="3">
        <f>RSI!A1366</f>
        <v>44300</v>
      </c>
      <c r="B1366" s="2">
        <f>RSI!B1366</f>
        <v>1.5920000000000001</v>
      </c>
      <c r="C1366" s="2">
        <f>RSI!I1366</f>
        <v>39.685828767341128</v>
      </c>
      <c r="D1366" s="2">
        <f>MACD!E1366</f>
        <v>4.3060555377717247E-2</v>
      </c>
      <c r="E1366" s="2">
        <f>MACD!F1366</f>
        <v>3.8078368989407488E-2</v>
      </c>
      <c r="F1366" s="2">
        <f>'Moving Avg'!D1366</f>
        <v>1.5780999999999998</v>
      </c>
      <c r="G1366" s="2">
        <f>'Moving Avg'!F1366</f>
        <v>1.6537099999999998</v>
      </c>
      <c r="H1366" s="2">
        <f>'Moving Avg'!G1366</f>
        <v>1.7229600000000005</v>
      </c>
      <c r="I1366" s="2">
        <f>'Moving Avg'!H1366</f>
        <v>1.8061699999999996</v>
      </c>
      <c r="J1366" s="5" t="str">
        <f>OBV!F1366</f>
        <v>BEARISH</v>
      </c>
      <c r="K1366" s="5" t="str">
        <f>OBV!G1366</f>
        <v>STRONG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33</v>
      </c>
      <c r="Q1366" s="8">
        <f t="shared" si="214"/>
        <v>13.7</v>
      </c>
      <c r="R1366" s="8">
        <f t="shared" si="215"/>
        <v>13.25</v>
      </c>
      <c r="S1366" s="8">
        <f t="shared" si="216"/>
        <v>18.600000000000001</v>
      </c>
      <c r="T1366" s="8">
        <f t="shared" si="217"/>
        <v>14.5</v>
      </c>
      <c r="U1366" s="7">
        <f t="shared" si="218"/>
        <v>15.183333333333332</v>
      </c>
      <c r="V1366" s="7">
        <f t="shared" si="219"/>
        <v>15.012499999999999</v>
      </c>
    </row>
    <row r="1367" spans="1:22" ht="13.5" x14ac:dyDescent="0.25">
      <c r="A1367" s="3">
        <f>RSI!A1367</f>
        <v>44301</v>
      </c>
      <c r="B1367" s="2">
        <f>RSI!B1367</f>
        <v>1.6516999999999999</v>
      </c>
      <c r="C1367" s="2">
        <f>RSI!I1367</f>
        <v>48.374392674924692</v>
      </c>
      <c r="D1367" s="2">
        <f>MACD!E1367</f>
        <v>4.168757687658875E-2</v>
      </c>
      <c r="E1367" s="2">
        <f>MACD!F1367</f>
        <v>3.880021056684374E-2</v>
      </c>
      <c r="F1367" s="2">
        <f>'Moving Avg'!D1367</f>
        <v>1.5920200000000002</v>
      </c>
      <c r="G1367" s="2">
        <f>'Moving Avg'!F1367</f>
        <v>1.6527149999999999</v>
      </c>
      <c r="H1367" s="2">
        <f>'Moving Avg'!G1367</f>
        <v>1.7205720000000009</v>
      </c>
      <c r="I1367" s="2">
        <f>'Moving Avg'!H1367</f>
        <v>1.8044524999999996</v>
      </c>
      <c r="J1367" s="5" t="str">
        <f>OBV!F1367</f>
        <v>BEARISH</v>
      </c>
      <c r="K1367" s="5" t="str">
        <f>OBV!G1367</f>
        <v>NEUTRAL</v>
      </c>
      <c r="L1367" s="5" t="str">
        <f>OBV!H1367</f>
        <v>BEARISH DIVERGENCE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16.5</v>
      </c>
      <c r="Q1367" s="8">
        <f t="shared" si="214"/>
        <v>11.225</v>
      </c>
      <c r="R1367" s="8">
        <f t="shared" si="215"/>
        <v>9.125</v>
      </c>
      <c r="S1367" s="8">
        <f t="shared" si="216"/>
        <v>11.175000000000001</v>
      </c>
      <c r="T1367" s="8">
        <f t="shared" si="217"/>
        <v>10.375</v>
      </c>
      <c r="U1367" s="7">
        <f t="shared" si="218"/>
        <v>10.508333333333335</v>
      </c>
      <c r="V1367" s="7">
        <f t="shared" si="219"/>
        <v>10.475000000000001</v>
      </c>
    </row>
    <row r="1368" spans="1:22" ht="13.5" x14ac:dyDescent="0.25">
      <c r="A1368" s="3">
        <f>RSI!A1368</f>
        <v>44302</v>
      </c>
      <c r="B1368" s="2">
        <f>RSI!B1368</f>
        <v>1.7214</v>
      </c>
      <c r="C1368" s="2">
        <f>RSI!I1368</f>
        <v>56.291054515090764</v>
      </c>
      <c r="D1368" s="2">
        <f>MACD!E1368</f>
        <v>2.9304330736085404E-2</v>
      </c>
      <c r="E1368" s="2">
        <f>MACD!F1368</f>
        <v>3.6901034600692079E-2</v>
      </c>
      <c r="F1368" s="2">
        <f>'Moving Avg'!D1368</f>
        <v>1.6198799999999998</v>
      </c>
      <c r="G1368" s="2">
        <f>'Moving Avg'!F1368</f>
        <v>1.6517199999999999</v>
      </c>
      <c r="H1368" s="2">
        <f>'Moving Avg'!G1368</f>
        <v>1.7195780000000005</v>
      </c>
      <c r="I1368" s="2">
        <f>'Moving Avg'!H1368</f>
        <v>1.8028039999999999</v>
      </c>
      <c r="J1368" s="5" t="str">
        <f>OBV!F1368</f>
        <v>BEARISH</v>
      </c>
      <c r="K1368" s="5" t="str">
        <f>OBV!G1368</f>
        <v>NEUTRAL</v>
      </c>
      <c r="L1368" s="5" t="str">
        <f>OBV!H1368</f>
        <v>BEARISH DIVERGENCE</v>
      </c>
      <c r="M1368" s="7">
        <f t="shared" si="210"/>
        <v>25</v>
      </c>
      <c r="N1368" s="7">
        <f t="shared" si="211"/>
        <v>45</v>
      </c>
      <c r="O1368" s="7">
        <f t="shared" si="212"/>
        <v>0</v>
      </c>
      <c r="P1368" s="7">
        <f t="shared" si="213"/>
        <v>16.5</v>
      </c>
      <c r="Q1368" s="8">
        <f t="shared" si="214"/>
        <v>26.975000000000001</v>
      </c>
      <c r="R1368" s="8">
        <f t="shared" si="215"/>
        <v>18.125</v>
      </c>
      <c r="S1368" s="8">
        <f t="shared" si="216"/>
        <v>17.925000000000001</v>
      </c>
      <c r="T1368" s="8">
        <f t="shared" si="217"/>
        <v>21.625</v>
      </c>
      <c r="U1368" s="7">
        <f t="shared" si="218"/>
        <v>21.008333333333336</v>
      </c>
      <c r="V1368" s="7">
        <f t="shared" si="219"/>
        <v>21.162500000000001</v>
      </c>
    </row>
    <row r="1369" spans="1:22" ht="13.5" x14ac:dyDescent="0.25">
      <c r="A1369" s="3">
        <f>RSI!A1369</f>
        <v>44305</v>
      </c>
      <c r="B1369" s="2">
        <f>RSI!B1369</f>
        <v>1.7612000000000001</v>
      </c>
      <c r="C1369" s="2">
        <f>RSI!I1369</f>
        <v>60.057622494646083</v>
      </c>
      <c r="D1369" s="2">
        <f>MACD!E1369</f>
        <v>1.4002877711632999E-2</v>
      </c>
      <c r="E1369" s="2">
        <f>MACD!F1369</f>
        <v>3.2321403222880268E-2</v>
      </c>
      <c r="F1369" s="2">
        <f>'Moving Avg'!D1369</f>
        <v>1.6556999999999999</v>
      </c>
      <c r="G1369" s="2">
        <f>'Moving Avg'!F1369</f>
        <v>1.6537099999999996</v>
      </c>
      <c r="H1369" s="2">
        <f>'Moving Avg'!G1369</f>
        <v>1.7209720000000004</v>
      </c>
      <c r="I1369" s="2">
        <f>'Moving Avg'!H1369</f>
        <v>1.801075</v>
      </c>
      <c r="J1369" s="5" t="str">
        <f>OBV!F1369</f>
        <v>BEARISH</v>
      </c>
      <c r="K1369" s="5" t="str">
        <f>OBV!G1369</f>
        <v>NEUTRAL</v>
      </c>
      <c r="L1369" s="5" t="str">
        <f>OBV!H1369</f>
        <v>BEARISH DIVERGENCE</v>
      </c>
      <c r="M1369" s="7">
        <f t="shared" si="210"/>
        <v>25</v>
      </c>
      <c r="N1369" s="7">
        <f t="shared" si="211"/>
        <v>45</v>
      </c>
      <c r="O1369" s="7">
        <f t="shared" si="212"/>
        <v>0</v>
      </c>
      <c r="P1369" s="7">
        <f t="shared" si="213"/>
        <v>16.5</v>
      </c>
      <c r="Q1369" s="8">
        <f t="shared" si="214"/>
        <v>26.975000000000001</v>
      </c>
      <c r="R1369" s="8">
        <f t="shared" si="215"/>
        <v>18.125</v>
      </c>
      <c r="S1369" s="8">
        <f t="shared" si="216"/>
        <v>17.925000000000001</v>
      </c>
      <c r="T1369" s="8">
        <f t="shared" si="217"/>
        <v>21.625</v>
      </c>
      <c r="U1369" s="7">
        <f t="shared" si="218"/>
        <v>21.008333333333336</v>
      </c>
      <c r="V1369" s="7">
        <f t="shared" si="219"/>
        <v>21.162500000000001</v>
      </c>
    </row>
    <row r="1370" spans="1:22" ht="13.5" x14ac:dyDescent="0.25">
      <c r="A1370" s="3">
        <f>RSI!A1370</f>
        <v>44306</v>
      </c>
      <c r="B1370" s="2">
        <f>RSI!B1370</f>
        <v>1.7512000000000001</v>
      </c>
      <c r="C1370" s="2">
        <f>RSI!I1370</f>
        <v>58.689153574143766</v>
      </c>
      <c r="D1370" s="2">
        <f>MACD!E1370</f>
        <v>-3.0342169740094072E-4</v>
      </c>
      <c r="E1370" s="2">
        <f>MACD!F1370</f>
        <v>2.5796438238824028E-2</v>
      </c>
      <c r="F1370" s="2">
        <f>'Moving Avg'!D1370</f>
        <v>1.6955000000000002</v>
      </c>
      <c r="G1370" s="2">
        <f>'Moving Avg'!F1370</f>
        <v>1.6527149999999995</v>
      </c>
      <c r="H1370" s="2">
        <f>'Moving Avg'!G1370</f>
        <v>1.7207720000000004</v>
      </c>
      <c r="I1370" s="2">
        <f>'Moving Avg'!H1370</f>
        <v>1.799212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100</v>
      </c>
      <c r="O1370" s="7">
        <f t="shared" si="212"/>
        <v>0</v>
      </c>
      <c r="P1370" s="7">
        <f t="shared" si="213"/>
        <v>83.5</v>
      </c>
      <c r="Q1370" s="8">
        <f t="shared" si="214"/>
        <v>56.274999999999999</v>
      </c>
      <c r="R1370" s="8">
        <f t="shared" si="215"/>
        <v>45.875</v>
      </c>
      <c r="S1370" s="8">
        <f t="shared" si="216"/>
        <v>56.325000000000003</v>
      </c>
      <c r="T1370" s="8">
        <f t="shared" si="217"/>
        <v>52.125</v>
      </c>
      <c r="U1370" s="7">
        <f t="shared" si="218"/>
        <v>52.82500000000001</v>
      </c>
      <c r="V1370" s="7">
        <f t="shared" si="219"/>
        <v>52.650000000000006</v>
      </c>
    </row>
    <row r="1371" spans="1:22" ht="13.5" x14ac:dyDescent="0.25">
      <c r="A1371" s="3">
        <f>RSI!A1371</f>
        <v>44307</v>
      </c>
      <c r="B1371" s="2">
        <f>RSI!B1371</f>
        <v>1.7413000000000001</v>
      </c>
      <c r="C1371" s="2">
        <f>RSI!I1371</f>
        <v>57.297214613828061</v>
      </c>
      <c r="D1371" s="2">
        <f>MACD!E1371</f>
        <v>-1.8259030388838804E-2</v>
      </c>
      <c r="E1371" s="2">
        <f>MACD!F1371</f>
        <v>1.6985344513291461E-2</v>
      </c>
      <c r="F1371" s="2">
        <f>'Moving Avg'!D1371</f>
        <v>1.7253599999999998</v>
      </c>
      <c r="G1371" s="2">
        <f>'Moving Avg'!F1371</f>
        <v>1.6556999999999999</v>
      </c>
      <c r="H1371" s="2">
        <f>'Moving Avg'!G1371</f>
        <v>1.7211699999999999</v>
      </c>
      <c r="I1371" s="2">
        <f>'Moving Avg'!H1371</f>
        <v>1.7973275000000002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  <c r="M1371" s="7">
        <f t="shared" si="210"/>
        <v>25</v>
      </c>
      <c r="N1371" s="7">
        <f t="shared" si="211"/>
        <v>100</v>
      </c>
      <c r="O1371" s="7">
        <f t="shared" si="212"/>
        <v>0</v>
      </c>
      <c r="P1371" s="7">
        <f t="shared" si="213"/>
        <v>16.5</v>
      </c>
      <c r="Q1371" s="8">
        <f t="shared" si="214"/>
        <v>46.225000000000001</v>
      </c>
      <c r="R1371" s="8">
        <f t="shared" si="215"/>
        <v>29.125</v>
      </c>
      <c r="S1371" s="8">
        <f t="shared" si="216"/>
        <v>26.175000000000001</v>
      </c>
      <c r="T1371" s="8">
        <f t="shared" si="217"/>
        <v>35.375</v>
      </c>
      <c r="U1371" s="7">
        <f t="shared" si="218"/>
        <v>33.841666666666661</v>
      </c>
      <c r="V1371" s="7">
        <f t="shared" si="219"/>
        <v>34.224999999999994</v>
      </c>
    </row>
    <row r="1372" spans="1:22" ht="13.5" x14ac:dyDescent="0.25">
      <c r="A1372" s="3">
        <f>RSI!A1372</f>
        <v>44308</v>
      </c>
      <c r="B1372" s="2">
        <f>RSI!B1372</f>
        <v>1.7413000000000001</v>
      </c>
      <c r="C1372" s="2">
        <f>RSI!I1372</f>
        <v>57.297214613828061</v>
      </c>
      <c r="D1372" s="2">
        <f>MACD!E1372</f>
        <v>-3.5343236282257884E-2</v>
      </c>
      <c r="E1372" s="2">
        <f>MACD!F1372</f>
        <v>6.5196283541815924E-3</v>
      </c>
      <c r="F1372" s="2">
        <f>'Moving Avg'!D1372</f>
        <v>1.7432799999999999</v>
      </c>
      <c r="G1372" s="2">
        <f>'Moving Avg'!F1372</f>
        <v>1.6566949999999998</v>
      </c>
      <c r="H1372" s="2">
        <f>'Moving Avg'!G1372</f>
        <v>1.7195779999999996</v>
      </c>
      <c r="I1372" s="2">
        <f>'Moving Avg'!H1372</f>
        <v>1.7954430000000001</v>
      </c>
      <c r="J1372" s="5" t="str">
        <f>OBV!F1372</f>
        <v>BEARISH</v>
      </c>
      <c r="K1372" s="5" t="str">
        <f>OBV!G1372</f>
        <v>NEUTRAL</v>
      </c>
      <c r="L1372" s="5" t="str">
        <f>OBV!H1372</f>
        <v>BEARISH DIVERGENCE</v>
      </c>
      <c r="M1372" s="7">
        <f t="shared" si="210"/>
        <v>25</v>
      </c>
      <c r="N1372" s="7">
        <f t="shared" si="211"/>
        <v>100</v>
      </c>
      <c r="O1372" s="7">
        <f t="shared" si="212"/>
        <v>0</v>
      </c>
      <c r="P1372" s="7">
        <f t="shared" si="213"/>
        <v>16.5</v>
      </c>
      <c r="Q1372" s="8">
        <f t="shared" si="214"/>
        <v>46.225000000000001</v>
      </c>
      <c r="R1372" s="8">
        <f t="shared" si="215"/>
        <v>29.125</v>
      </c>
      <c r="S1372" s="8">
        <f t="shared" si="216"/>
        <v>26.175000000000001</v>
      </c>
      <c r="T1372" s="8">
        <f t="shared" si="217"/>
        <v>35.375</v>
      </c>
      <c r="U1372" s="7">
        <f t="shared" si="218"/>
        <v>33.841666666666661</v>
      </c>
      <c r="V1372" s="7">
        <f t="shared" si="219"/>
        <v>34.224999999999994</v>
      </c>
    </row>
    <row r="1373" spans="1:22" ht="13.5" x14ac:dyDescent="0.25">
      <c r="A1373" s="3">
        <f>RSI!A1373</f>
        <v>44309</v>
      </c>
      <c r="B1373" s="2">
        <f>RSI!B1373</f>
        <v>1.7313000000000001</v>
      </c>
      <c r="C1373" s="2">
        <f>RSI!I1373</f>
        <v>55.748297681597165</v>
      </c>
      <c r="D1373" s="2">
        <f>MACD!E1373</f>
        <v>-4.9399030229725804E-2</v>
      </c>
      <c r="E1373" s="2">
        <f>MACD!F1373</f>
        <v>-4.6641033625998878E-3</v>
      </c>
      <c r="F1373" s="2">
        <f>'Moving Avg'!D1373</f>
        <v>1.74526</v>
      </c>
      <c r="G1373" s="2">
        <f>'Moving Avg'!F1373</f>
        <v>1.6606749999999999</v>
      </c>
      <c r="H1373" s="2">
        <f>'Moving Avg'!G1373</f>
        <v>1.7183839999999997</v>
      </c>
      <c r="I1373" s="2">
        <f>'Moving Avg'!H1373</f>
        <v>1.79376</v>
      </c>
      <c r="J1373" s="5" t="str">
        <f>OBV!F1373</f>
        <v>BEARISH</v>
      </c>
      <c r="K1373" s="5" t="str">
        <f>OBV!G1373</f>
        <v>STRONG</v>
      </c>
      <c r="L1373" s="5" t="str">
        <f>OBV!H1373</f>
        <v>BEARISH DIVERGENCE</v>
      </c>
      <c r="M1373" s="7">
        <f t="shared" si="210"/>
        <v>25</v>
      </c>
      <c r="N1373" s="7">
        <f t="shared" si="211"/>
        <v>100</v>
      </c>
      <c r="O1373" s="7">
        <f t="shared" si="212"/>
        <v>0</v>
      </c>
      <c r="P1373" s="7">
        <f t="shared" si="213"/>
        <v>33</v>
      </c>
      <c r="Q1373" s="8">
        <f t="shared" si="214"/>
        <v>48.7</v>
      </c>
      <c r="R1373" s="8">
        <f t="shared" si="215"/>
        <v>33.25</v>
      </c>
      <c r="S1373" s="8">
        <f t="shared" si="216"/>
        <v>33.6</v>
      </c>
      <c r="T1373" s="8">
        <f t="shared" si="217"/>
        <v>39.5</v>
      </c>
      <c r="U1373" s="7">
        <f t="shared" si="218"/>
        <v>38.516666666666673</v>
      </c>
      <c r="V1373" s="7">
        <f t="shared" si="219"/>
        <v>38.762500000000003</v>
      </c>
    </row>
    <row r="1374" spans="1:22" ht="13.5" x14ac:dyDescent="0.25">
      <c r="A1374" s="3">
        <f>RSI!A1374</f>
        <v>44312</v>
      </c>
      <c r="B1374" s="2">
        <f>RSI!B1374</f>
        <v>1.7214</v>
      </c>
      <c r="C1374" s="2">
        <f>RSI!I1374</f>
        <v>54.186567035779625</v>
      </c>
      <c r="D1374" s="2">
        <f>MACD!E1374</f>
        <v>-6.0815404060594158E-2</v>
      </c>
      <c r="E1374" s="2">
        <f>MACD!F1374</f>
        <v>-1.5894363502198743E-2</v>
      </c>
      <c r="F1374" s="2">
        <f>'Moving Avg'!D1374</f>
        <v>1.7373000000000001</v>
      </c>
      <c r="G1374" s="2">
        <f>'Moving Avg'!F1374</f>
        <v>1.6651549999999999</v>
      </c>
      <c r="H1374" s="2">
        <f>'Moving Avg'!G1374</f>
        <v>1.7169919999999996</v>
      </c>
      <c r="I1374" s="2">
        <f>'Moving Avg'!H1374</f>
        <v>1.7923069999999999</v>
      </c>
      <c r="J1374" s="5" t="str">
        <f>OBV!F1374</f>
        <v>BEARISH</v>
      </c>
      <c r="K1374" s="5" t="str">
        <f>OBV!G1374</f>
        <v>STRONG</v>
      </c>
      <c r="L1374" s="5" t="str">
        <f>OBV!H1374</f>
        <v>CONFIRMED BEARISH</v>
      </c>
      <c r="M1374" s="7">
        <f t="shared" si="210"/>
        <v>25</v>
      </c>
      <c r="N1374" s="7">
        <f t="shared" si="211"/>
        <v>100</v>
      </c>
      <c r="O1374" s="7">
        <f t="shared" si="212"/>
        <v>0</v>
      </c>
      <c r="P1374" s="7">
        <f t="shared" si="213"/>
        <v>33</v>
      </c>
      <c r="Q1374" s="8">
        <f t="shared" si="214"/>
        <v>48.7</v>
      </c>
      <c r="R1374" s="8">
        <f t="shared" si="215"/>
        <v>33.25</v>
      </c>
      <c r="S1374" s="8">
        <f t="shared" si="216"/>
        <v>33.6</v>
      </c>
      <c r="T1374" s="8">
        <f t="shared" si="217"/>
        <v>39.5</v>
      </c>
      <c r="U1374" s="7">
        <f t="shared" si="218"/>
        <v>38.516666666666673</v>
      </c>
      <c r="V1374" s="7">
        <f t="shared" si="219"/>
        <v>38.762500000000003</v>
      </c>
    </row>
    <row r="1375" spans="1:22" ht="13.5" x14ac:dyDescent="0.25">
      <c r="A1375" s="3">
        <f>RSI!A1375</f>
        <v>44313</v>
      </c>
      <c r="B1375" s="2">
        <f>RSI!B1375</f>
        <v>1.7015</v>
      </c>
      <c r="C1375" s="2">
        <f>RSI!I1375</f>
        <v>51.088436588132588</v>
      </c>
      <c r="D1375" s="2">
        <f>MACD!E1375</f>
        <v>-7.3780193767848834E-2</v>
      </c>
      <c r="E1375" s="2">
        <f>MACD!F1375</f>
        <v>-2.7471529555328764E-2</v>
      </c>
      <c r="F1375" s="2">
        <f>'Moving Avg'!D1375</f>
        <v>1.7273600000000002</v>
      </c>
      <c r="G1375" s="2">
        <f>'Moving Avg'!F1375</f>
        <v>1.6656549999999999</v>
      </c>
      <c r="H1375" s="2">
        <f>'Moving Avg'!G1375</f>
        <v>1.7152019999999999</v>
      </c>
      <c r="I1375" s="2">
        <f>'Moving Avg'!H1375</f>
        <v>1.7904749999999998</v>
      </c>
      <c r="J1375" s="5" t="str">
        <f>OBV!F1375</f>
        <v>BEARISH</v>
      </c>
      <c r="K1375" s="5" t="str">
        <f>OBV!G1375</f>
        <v>STRONG</v>
      </c>
      <c r="L1375" s="5" t="str">
        <f>OBV!H1375</f>
        <v>CONFIRMED BEARISH</v>
      </c>
      <c r="M1375" s="7">
        <f t="shared" si="210"/>
        <v>25</v>
      </c>
      <c r="N1375" s="7">
        <f t="shared" si="211"/>
        <v>100</v>
      </c>
      <c r="O1375" s="7">
        <f t="shared" si="212"/>
        <v>0</v>
      </c>
      <c r="P1375" s="7">
        <f t="shared" si="213"/>
        <v>33</v>
      </c>
      <c r="Q1375" s="8">
        <f t="shared" si="214"/>
        <v>48.7</v>
      </c>
      <c r="R1375" s="8">
        <f t="shared" si="215"/>
        <v>33.25</v>
      </c>
      <c r="S1375" s="8">
        <f t="shared" si="216"/>
        <v>33.6</v>
      </c>
      <c r="T1375" s="8">
        <f t="shared" si="217"/>
        <v>39.5</v>
      </c>
      <c r="U1375" s="7">
        <f t="shared" si="218"/>
        <v>38.516666666666673</v>
      </c>
      <c r="V1375" s="7">
        <f t="shared" si="219"/>
        <v>38.762500000000003</v>
      </c>
    </row>
    <row r="1376" spans="1:22" ht="13.5" x14ac:dyDescent="0.25">
      <c r="A1376" s="3">
        <f>RSI!A1376</f>
        <v>44314</v>
      </c>
      <c r="B1376" s="2">
        <f>RSI!B1376</f>
        <v>1.6915</v>
      </c>
      <c r="C1376" s="2">
        <f>RSI!I1376</f>
        <v>49.555132439792295</v>
      </c>
      <c r="D1376" s="2">
        <f>MACD!E1376</f>
        <v>-7.7934599449967168E-2</v>
      </c>
      <c r="E1376" s="2">
        <f>MACD!F1376</f>
        <v>-3.7564143534256446E-2</v>
      </c>
      <c r="F1376" s="2">
        <f>'Moving Avg'!D1376</f>
        <v>1.7174</v>
      </c>
      <c r="G1376" s="2">
        <f>'Moving Avg'!F1376</f>
        <v>1.6656549999999997</v>
      </c>
      <c r="H1376" s="2">
        <f>'Moving Avg'!G1376</f>
        <v>1.7136099999999999</v>
      </c>
      <c r="I1376" s="2">
        <f>'Moving Avg'!H1376</f>
        <v>1.7885930000000001</v>
      </c>
      <c r="J1376" s="5" t="str">
        <f>OBV!F1376</f>
        <v>BEARISH</v>
      </c>
      <c r="K1376" s="5" t="str">
        <f>OBV!G1376</f>
        <v>STRONG</v>
      </c>
      <c r="L1376" s="5" t="str">
        <f>OBV!H1376</f>
        <v>CONFIRMED BEARISH</v>
      </c>
      <c r="M1376" s="7">
        <f t="shared" si="210"/>
        <v>25</v>
      </c>
      <c r="N1376" s="7">
        <f t="shared" si="211"/>
        <v>100</v>
      </c>
      <c r="O1376" s="7">
        <f t="shared" si="212"/>
        <v>0</v>
      </c>
      <c r="P1376" s="7">
        <f t="shared" si="213"/>
        <v>33</v>
      </c>
      <c r="Q1376" s="8">
        <f t="shared" si="214"/>
        <v>48.7</v>
      </c>
      <c r="R1376" s="8">
        <f t="shared" si="215"/>
        <v>33.25</v>
      </c>
      <c r="S1376" s="8">
        <f t="shared" si="216"/>
        <v>33.6</v>
      </c>
      <c r="T1376" s="8">
        <f t="shared" si="217"/>
        <v>39.5</v>
      </c>
      <c r="U1376" s="7">
        <f t="shared" si="218"/>
        <v>38.516666666666673</v>
      </c>
      <c r="V1376" s="7">
        <f t="shared" si="219"/>
        <v>38.762500000000003</v>
      </c>
    </row>
    <row r="1377" spans="1:22" ht="13.5" x14ac:dyDescent="0.25">
      <c r="A1377" s="3">
        <f>RSI!A1377</f>
        <v>44315</v>
      </c>
      <c r="B1377" s="2">
        <f>RSI!B1377</f>
        <v>1.6915</v>
      </c>
      <c r="C1377" s="2">
        <f>RSI!I1377</f>
        <v>49.555132439792295</v>
      </c>
      <c r="D1377" s="2">
        <f>MACD!E1377</f>
        <v>-7.2250619862453735E-2</v>
      </c>
      <c r="E1377" s="2">
        <f>MACD!F1377</f>
        <v>-4.4501438799895904E-2</v>
      </c>
      <c r="F1377" s="2">
        <f>'Moving Avg'!D1377</f>
        <v>1.7074400000000001</v>
      </c>
      <c r="G1377" s="2">
        <f>'Moving Avg'!F1377</f>
        <v>1.6656549999999999</v>
      </c>
      <c r="H1377" s="2">
        <f>'Moving Avg'!G1377</f>
        <v>1.7124159999999997</v>
      </c>
      <c r="I1377" s="2">
        <f>'Moving Avg'!H1377</f>
        <v>1.7867670000000002</v>
      </c>
      <c r="J1377" s="5" t="str">
        <f>OBV!F1377</f>
        <v>BEARISH</v>
      </c>
      <c r="K1377" s="5" t="str">
        <f>OBV!G1377</f>
        <v>STRONG</v>
      </c>
      <c r="L1377" s="5" t="str">
        <f>OBV!H1377</f>
        <v>CONFIRMED BEARISH</v>
      </c>
      <c r="M1377" s="7">
        <f t="shared" si="210"/>
        <v>25</v>
      </c>
      <c r="N1377" s="7">
        <f t="shared" si="211"/>
        <v>100</v>
      </c>
      <c r="O1377" s="7">
        <f t="shared" si="212"/>
        <v>0</v>
      </c>
      <c r="P1377" s="7">
        <f t="shared" si="213"/>
        <v>33</v>
      </c>
      <c r="Q1377" s="8">
        <f t="shared" si="214"/>
        <v>48.7</v>
      </c>
      <c r="R1377" s="8">
        <f t="shared" si="215"/>
        <v>33.25</v>
      </c>
      <c r="S1377" s="8">
        <f t="shared" si="216"/>
        <v>33.6</v>
      </c>
      <c r="T1377" s="8">
        <f t="shared" si="217"/>
        <v>39.5</v>
      </c>
      <c r="U1377" s="7">
        <f t="shared" si="218"/>
        <v>38.516666666666673</v>
      </c>
      <c r="V1377" s="7">
        <f t="shared" si="219"/>
        <v>38.762500000000003</v>
      </c>
    </row>
    <row r="1378" spans="1:22" ht="13.5" x14ac:dyDescent="0.25">
      <c r="A1378" s="3">
        <f>RSI!A1378</f>
        <v>44316</v>
      </c>
      <c r="B1378" s="2">
        <f>RSI!B1378</f>
        <v>1.7114</v>
      </c>
      <c r="C1378" s="2">
        <f>RSI!I1378</f>
        <v>52.822957880167152</v>
      </c>
      <c r="D1378" s="2">
        <f>MACD!E1378</f>
        <v>-5.8178549019103354E-2</v>
      </c>
      <c r="E1378" s="2">
        <f>MACD!F1378</f>
        <v>-4.7236860843737398E-2</v>
      </c>
      <c r="F1378" s="2">
        <f>'Moving Avg'!D1378</f>
        <v>1.7034599999999998</v>
      </c>
      <c r="G1378" s="2">
        <f>'Moving Avg'!F1378</f>
        <v>1.6686399999999999</v>
      </c>
      <c r="H1378" s="2">
        <f>'Moving Avg'!G1378</f>
        <v>1.7120179999999996</v>
      </c>
      <c r="I1378" s="2">
        <f>'Moving Avg'!H1378</f>
        <v>1.7847890000000002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45</v>
      </c>
      <c r="O1378" s="7">
        <f t="shared" si="212"/>
        <v>0</v>
      </c>
      <c r="P1378" s="7">
        <f t="shared" si="213"/>
        <v>16.5</v>
      </c>
      <c r="Q1378" s="8">
        <f t="shared" si="214"/>
        <v>26.975000000000001</v>
      </c>
      <c r="R1378" s="8">
        <f t="shared" si="215"/>
        <v>18.125</v>
      </c>
      <c r="S1378" s="8">
        <f t="shared" si="216"/>
        <v>17.925000000000001</v>
      </c>
      <c r="T1378" s="8">
        <f t="shared" si="217"/>
        <v>21.625</v>
      </c>
      <c r="U1378" s="7">
        <f t="shared" si="218"/>
        <v>21.008333333333336</v>
      </c>
      <c r="V1378" s="7">
        <f t="shared" si="219"/>
        <v>21.162500000000001</v>
      </c>
    </row>
    <row r="1379" spans="1:22" ht="13.5" x14ac:dyDescent="0.25">
      <c r="A1379" s="3">
        <f>RSI!A1379</f>
        <v>44319</v>
      </c>
      <c r="B1379" s="2">
        <f>RSI!B1379</f>
        <v>1.8109</v>
      </c>
      <c r="C1379" s="2">
        <f>RSI!I1379</f>
        <v>65.023370267866795</v>
      </c>
      <c r="D1379" s="2">
        <f>MACD!E1379</f>
        <v>-4.7623752215690596E-2</v>
      </c>
      <c r="E1379" s="2">
        <f>MACD!F1379</f>
        <v>-4.7314239118128043E-2</v>
      </c>
      <c r="F1379" s="2">
        <f>'Moving Avg'!D1379</f>
        <v>1.72136</v>
      </c>
      <c r="G1379" s="2">
        <f>'Moving Avg'!F1379</f>
        <v>1.677095</v>
      </c>
      <c r="H1379" s="2">
        <f>'Moving Avg'!G1379</f>
        <v>1.7128139999999998</v>
      </c>
      <c r="I1379" s="2">
        <f>'Moving Avg'!H1379</f>
        <v>1.783504</v>
      </c>
      <c r="J1379" s="5" t="str">
        <f>OBV!F1379</f>
        <v>BULLISH</v>
      </c>
      <c r="K1379" s="5" t="str">
        <f>OBV!G1379</f>
        <v>WEAK</v>
      </c>
      <c r="L1379" s="5" t="str">
        <f>OBV!H1379</f>
        <v>CONFIRMED BULLISH</v>
      </c>
      <c r="M1379" s="7">
        <f t="shared" si="210"/>
        <v>25</v>
      </c>
      <c r="N1379" s="7">
        <f t="shared" si="211"/>
        <v>45</v>
      </c>
      <c r="O1379" s="7">
        <f t="shared" si="212"/>
        <v>0</v>
      </c>
      <c r="P1379" s="7">
        <f t="shared" si="213"/>
        <v>67</v>
      </c>
      <c r="Q1379" s="8">
        <f t="shared" si="214"/>
        <v>34.549999999999997</v>
      </c>
      <c r="R1379" s="8">
        <f t="shared" si="215"/>
        <v>30.75</v>
      </c>
      <c r="S1379" s="8">
        <f t="shared" si="216"/>
        <v>40.650000000000006</v>
      </c>
      <c r="T1379" s="8">
        <f t="shared" si="217"/>
        <v>34.25</v>
      </c>
      <c r="U1379" s="7">
        <f t="shared" si="218"/>
        <v>35.31666666666667</v>
      </c>
      <c r="V1379" s="7">
        <f t="shared" si="219"/>
        <v>35.049999999999997</v>
      </c>
    </row>
    <row r="1380" spans="1:22" ht="13.5" x14ac:dyDescent="0.25">
      <c r="A1380" s="3">
        <f>RSI!A1380</f>
        <v>44320</v>
      </c>
      <c r="B1380" s="2">
        <f>RSI!B1380</f>
        <v>1.8507</v>
      </c>
      <c r="C1380" s="2">
        <f>RSI!I1380</f>
        <v>68.52923951382391</v>
      </c>
      <c r="D1380" s="2">
        <f>MACD!E1380</f>
        <v>-4.3864595150729713E-2</v>
      </c>
      <c r="E1380" s="2">
        <f>MACD!F1380</f>
        <v>-4.662431032464838E-2</v>
      </c>
      <c r="F1380" s="2">
        <f>'Moving Avg'!D1380</f>
        <v>1.7512000000000001</v>
      </c>
      <c r="G1380" s="2">
        <f>'Moving Avg'!F1380</f>
        <v>1.6880400000000002</v>
      </c>
      <c r="H1380" s="2">
        <f>'Moving Avg'!G1380</f>
        <v>1.7144059999999997</v>
      </c>
      <c r="I1380" s="2">
        <f>'Moving Avg'!H1380</f>
        <v>1.7826975000000003</v>
      </c>
      <c r="J1380" s="5" t="str">
        <f>OBV!F1380</f>
        <v>BULLISH</v>
      </c>
      <c r="K1380" s="5" t="str">
        <f>OBV!G1380</f>
        <v>WEAK</v>
      </c>
      <c r="L1380" s="5" t="str">
        <f>OBV!H1380</f>
        <v>CONFIRMED BULLISH</v>
      </c>
      <c r="M1380" s="7">
        <f t="shared" si="210"/>
        <v>25</v>
      </c>
      <c r="N1380" s="7">
        <f t="shared" si="211"/>
        <v>0</v>
      </c>
      <c r="O1380" s="7">
        <f t="shared" si="212"/>
        <v>0</v>
      </c>
      <c r="P1380" s="7">
        <f t="shared" si="213"/>
        <v>67</v>
      </c>
      <c r="Q1380" s="8">
        <f t="shared" si="214"/>
        <v>18.799999999999997</v>
      </c>
      <c r="R1380" s="8">
        <f t="shared" si="215"/>
        <v>21.75</v>
      </c>
      <c r="S1380" s="8">
        <f t="shared" si="216"/>
        <v>33.900000000000006</v>
      </c>
      <c r="T1380" s="8">
        <f t="shared" si="217"/>
        <v>23</v>
      </c>
      <c r="U1380" s="7">
        <f t="shared" si="218"/>
        <v>24.816666666666666</v>
      </c>
      <c r="V1380" s="7">
        <f t="shared" si="219"/>
        <v>24.362500000000001</v>
      </c>
    </row>
    <row r="1381" spans="1:22" ht="13.5" x14ac:dyDescent="0.25">
      <c r="A1381" s="3">
        <f>RSI!A1381</f>
        <v>44321</v>
      </c>
      <c r="B1381" s="2">
        <f>RSI!B1381</f>
        <v>1.8009999999999999</v>
      </c>
      <c r="C1381" s="2">
        <f>RSI!I1381</f>
        <v>60.38905930045658</v>
      </c>
      <c r="D1381" s="2">
        <f>MACD!E1381</f>
        <v>-3.9395003773330606E-2</v>
      </c>
      <c r="E1381" s="2">
        <f>MACD!F1381</f>
        <v>-4.5178449014384822E-2</v>
      </c>
      <c r="F1381" s="2">
        <f>'Moving Avg'!D1381</f>
        <v>1.7730999999999999</v>
      </c>
      <c r="G1381" s="2">
        <f>'Moving Avg'!F1381</f>
        <v>1.6984900000000003</v>
      </c>
      <c r="H1381" s="2">
        <f>'Moving Avg'!G1381</f>
        <v>1.7150039999999995</v>
      </c>
      <c r="I1381" s="2">
        <f>'Moving Avg'!H1381</f>
        <v>1.7819219999999998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  <c r="M1381" s="7">
        <f t="shared" si="210"/>
        <v>25</v>
      </c>
      <c r="N1381" s="7">
        <f t="shared" si="211"/>
        <v>0</v>
      </c>
      <c r="O1381" s="7">
        <f t="shared" si="212"/>
        <v>0</v>
      </c>
      <c r="P1381" s="7">
        <f t="shared" si="213"/>
        <v>67</v>
      </c>
      <c r="Q1381" s="8">
        <f t="shared" si="214"/>
        <v>18.799999999999997</v>
      </c>
      <c r="R1381" s="8">
        <f t="shared" si="215"/>
        <v>21.75</v>
      </c>
      <c r="S1381" s="8">
        <f t="shared" si="216"/>
        <v>33.900000000000006</v>
      </c>
      <c r="T1381" s="8">
        <f t="shared" si="217"/>
        <v>23</v>
      </c>
      <c r="U1381" s="7">
        <f t="shared" si="218"/>
        <v>24.816666666666666</v>
      </c>
      <c r="V1381" s="7">
        <f t="shared" si="219"/>
        <v>24.362500000000001</v>
      </c>
    </row>
    <row r="1382" spans="1:22" ht="13.5" x14ac:dyDescent="0.25">
      <c r="A1382" s="3">
        <f>RSI!A1382</f>
        <v>44322</v>
      </c>
      <c r="B1382" s="2">
        <f>RSI!B1382</f>
        <v>1.8209</v>
      </c>
      <c r="C1382" s="2">
        <f>RSI!I1382</f>
        <v>62.319075811968318</v>
      </c>
      <c r="D1382" s="2">
        <f>MACD!E1382</f>
        <v>-3.7598657209575226E-2</v>
      </c>
      <c r="E1382" s="2">
        <f>MACD!F1382</f>
        <v>-4.3662490653422904E-2</v>
      </c>
      <c r="F1382" s="2">
        <f>'Moving Avg'!D1382</f>
        <v>1.7989800000000002</v>
      </c>
      <c r="G1382" s="2">
        <f>'Moving Avg'!F1382</f>
        <v>1.7104300000000001</v>
      </c>
      <c r="H1382" s="2">
        <f>'Moving Avg'!G1382</f>
        <v>1.7159999999999997</v>
      </c>
      <c r="I1382" s="2">
        <f>'Moving Avg'!H1382</f>
        <v>1.7815254999999999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  <c r="M1382" s="7">
        <f t="shared" si="210"/>
        <v>25</v>
      </c>
      <c r="N1382" s="7">
        <f t="shared" si="211"/>
        <v>0</v>
      </c>
      <c r="O1382" s="7">
        <f t="shared" si="212"/>
        <v>50</v>
      </c>
      <c r="P1382" s="7">
        <f t="shared" si="213"/>
        <v>67</v>
      </c>
      <c r="Q1382" s="8">
        <f t="shared" si="214"/>
        <v>26.299999999999997</v>
      </c>
      <c r="R1382" s="8">
        <f t="shared" si="215"/>
        <v>39.25</v>
      </c>
      <c r="S1382" s="8">
        <f t="shared" si="216"/>
        <v>46.400000000000006</v>
      </c>
      <c r="T1382" s="8">
        <f t="shared" si="217"/>
        <v>35.5</v>
      </c>
      <c r="U1382" s="7">
        <f t="shared" si="218"/>
        <v>37.31666666666667</v>
      </c>
      <c r="V1382" s="7">
        <f t="shared" si="219"/>
        <v>36.862499999999997</v>
      </c>
    </row>
    <row r="1383" spans="1:22" ht="13.5" x14ac:dyDescent="0.25">
      <c r="A1383" s="3">
        <f>RSI!A1383</f>
        <v>44323</v>
      </c>
      <c r="B1383" s="2">
        <f>RSI!B1383</f>
        <v>1.9204000000000001</v>
      </c>
      <c r="C1383" s="2">
        <f>RSI!I1383</f>
        <v>70.150455267385212</v>
      </c>
      <c r="D1383" s="2">
        <f>MACD!E1383</f>
        <v>-4.5578742868062516E-2</v>
      </c>
      <c r="E1383" s="2">
        <f>MACD!F1383</f>
        <v>-4.4045741096350829E-2</v>
      </c>
      <c r="F1383" s="2">
        <f>'Moving Avg'!D1383</f>
        <v>1.8407800000000001</v>
      </c>
      <c r="G1383" s="2">
        <f>'Moving Avg'!F1383</f>
        <v>1.7273450000000001</v>
      </c>
      <c r="H1383" s="2">
        <f>'Moving Avg'!G1383</f>
        <v>1.7189859999999997</v>
      </c>
      <c r="I1383" s="2">
        <f>'Moving Avg'!H1383</f>
        <v>1.781906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  <c r="M1383" s="7">
        <f t="shared" si="210"/>
        <v>0</v>
      </c>
      <c r="N1383" s="7">
        <f t="shared" si="211"/>
        <v>45</v>
      </c>
      <c r="O1383" s="7">
        <f t="shared" si="212"/>
        <v>50</v>
      </c>
      <c r="P1383" s="7">
        <f t="shared" si="213"/>
        <v>67</v>
      </c>
      <c r="Q1383" s="8">
        <f t="shared" si="214"/>
        <v>33.299999999999997</v>
      </c>
      <c r="R1383" s="8">
        <f t="shared" si="215"/>
        <v>43.25</v>
      </c>
      <c r="S1383" s="8">
        <f t="shared" si="216"/>
        <v>49.400000000000006</v>
      </c>
      <c r="T1383" s="8">
        <f t="shared" si="217"/>
        <v>40.5</v>
      </c>
      <c r="U1383" s="7">
        <f t="shared" si="218"/>
        <v>41.983333333333334</v>
      </c>
      <c r="V1383" s="7">
        <f t="shared" si="219"/>
        <v>41.612499999999997</v>
      </c>
    </row>
    <row r="1384" spans="1:22" ht="13.5" x14ac:dyDescent="0.25">
      <c r="A1384" s="3">
        <f>RSI!A1384</f>
        <v>44326</v>
      </c>
      <c r="B1384" s="2">
        <f>RSI!B1384</f>
        <v>1.9999</v>
      </c>
      <c r="C1384" s="2">
        <f>RSI!I1384</f>
        <v>74.67871380454045</v>
      </c>
      <c r="D1384" s="2">
        <f>MACD!E1384</f>
        <v>-6.0878482425360758E-2</v>
      </c>
      <c r="E1384" s="2">
        <f>MACD!F1384</f>
        <v>-4.7412289362152818E-2</v>
      </c>
      <c r="F1384" s="2">
        <f>'Moving Avg'!D1384</f>
        <v>1.8785799999999999</v>
      </c>
      <c r="G1384" s="2">
        <f>'Moving Avg'!F1384</f>
        <v>1.748235</v>
      </c>
      <c r="H1384" s="2">
        <f>'Moving Avg'!G1384</f>
        <v>1.7235619999999998</v>
      </c>
      <c r="I1384" s="2">
        <f>'Moving Avg'!H1384</f>
        <v>1.782572</v>
      </c>
      <c r="J1384" s="5" t="str">
        <f>OBV!F1384</f>
        <v>BULLISH</v>
      </c>
      <c r="K1384" s="5" t="str">
        <f>OBV!G1384</f>
        <v>WEAK</v>
      </c>
      <c r="L1384" s="5" t="str">
        <f>OBV!H1384</f>
        <v>CONFIRMED BULLISH</v>
      </c>
      <c r="M1384" s="7">
        <f t="shared" si="210"/>
        <v>0</v>
      </c>
      <c r="N1384" s="7">
        <f t="shared" si="211"/>
        <v>45</v>
      </c>
      <c r="O1384" s="7">
        <f t="shared" si="212"/>
        <v>50</v>
      </c>
      <c r="P1384" s="7">
        <f t="shared" si="213"/>
        <v>67</v>
      </c>
      <c r="Q1384" s="8">
        <f t="shared" si="214"/>
        <v>33.299999999999997</v>
      </c>
      <c r="R1384" s="8">
        <f t="shared" si="215"/>
        <v>43.25</v>
      </c>
      <c r="S1384" s="8">
        <f t="shared" si="216"/>
        <v>49.400000000000006</v>
      </c>
      <c r="T1384" s="8">
        <f t="shared" si="217"/>
        <v>40.5</v>
      </c>
      <c r="U1384" s="7">
        <f t="shared" si="218"/>
        <v>41.983333333333334</v>
      </c>
      <c r="V1384" s="7">
        <f t="shared" si="219"/>
        <v>41.612499999999997</v>
      </c>
    </row>
    <row r="1385" spans="1:22" ht="13.5" x14ac:dyDescent="0.25">
      <c r="A1385" s="3">
        <f>RSI!A1385</f>
        <v>44327</v>
      </c>
      <c r="B1385" s="2">
        <f>RSI!B1385</f>
        <v>2.0596999999999999</v>
      </c>
      <c r="C1385" s="2">
        <f>RSI!I1385</f>
        <v>77.449871626257888</v>
      </c>
      <c r="D1385" s="2">
        <f>MACD!E1385</f>
        <v>-8.2836643247456543E-2</v>
      </c>
      <c r="E1385" s="2">
        <f>MACD!F1385</f>
        <v>-5.4497160139213574E-2</v>
      </c>
      <c r="F1385" s="2">
        <f>'Moving Avg'!D1385</f>
        <v>1.9203800000000002</v>
      </c>
      <c r="G1385" s="2">
        <f>'Moving Avg'!F1385</f>
        <v>1.7736100000000001</v>
      </c>
      <c r="H1385" s="2">
        <f>'Moving Avg'!G1385</f>
        <v>1.7293339999999997</v>
      </c>
      <c r="I1385" s="2">
        <f>'Moving Avg'!H1385</f>
        <v>1.7832575000000004</v>
      </c>
      <c r="J1385" s="5" t="str">
        <f>OBV!F1385</f>
        <v>BULLISH</v>
      </c>
      <c r="K1385" s="5" t="str">
        <f>OBV!G1385</f>
        <v>WEAK</v>
      </c>
      <c r="L1385" s="5" t="str">
        <f>OBV!H1385</f>
        <v>CONFIRMED BULLISH</v>
      </c>
      <c r="M1385" s="7">
        <f t="shared" si="210"/>
        <v>0</v>
      </c>
      <c r="N1385" s="7">
        <f t="shared" si="211"/>
        <v>100</v>
      </c>
      <c r="O1385" s="7">
        <f t="shared" si="212"/>
        <v>50</v>
      </c>
      <c r="P1385" s="7">
        <f t="shared" si="213"/>
        <v>67</v>
      </c>
      <c r="Q1385" s="8">
        <f t="shared" si="214"/>
        <v>52.55</v>
      </c>
      <c r="R1385" s="8">
        <f t="shared" si="215"/>
        <v>54.25</v>
      </c>
      <c r="S1385" s="8">
        <f t="shared" si="216"/>
        <v>57.650000000000006</v>
      </c>
      <c r="T1385" s="8">
        <f t="shared" si="217"/>
        <v>54.25</v>
      </c>
      <c r="U1385" s="7">
        <f t="shared" si="218"/>
        <v>54.816666666666663</v>
      </c>
      <c r="V1385" s="7">
        <f t="shared" si="219"/>
        <v>54.674999999999997</v>
      </c>
    </row>
    <row r="1386" spans="1:22" ht="13.5" x14ac:dyDescent="0.25">
      <c r="A1386" s="3">
        <f>RSI!A1386</f>
        <v>44333</v>
      </c>
      <c r="B1386" s="2">
        <f>RSI!B1386</f>
        <v>2.0297999999999998</v>
      </c>
      <c r="C1386" s="2">
        <f>RSI!I1386</f>
        <v>73.139804995444877</v>
      </c>
      <c r="D1386" s="2">
        <f>MACD!E1386</f>
        <v>-0.102502021176478</v>
      </c>
      <c r="E1386" s="2">
        <f>MACD!F1386</f>
        <v>-6.4098132346666462E-2</v>
      </c>
      <c r="F1386" s="2">
        <f>'Moving Avg'!D1386</f>
        <v>1.96614</v>
      </c>
      <c r="G1386" s="2">
        <f>'Moving Avg'!F1386</f>
        <v>1.7955000000000001</v>
      </c>
      <c r="H1386" s="2">
        <f>'Moving Avg'!G1386</f>
        <v>1.7345079999999995</v>
      </c>
      <c r="I1386" s="2">
        <f>'Moving Avg'!H1386</f>
        <v>1.7833465000000006</v>
      </c>
      <c r="J1386" s="5" t="str">
        <f>OBV!F1386</f>
        <v>BULLISH</v>
      </c>
      <c r="K1386" s="5" t="str">
        <f>OBV!G1386</f>
        <v>WEAK</v>
      </c>
      <c r="L1386" s="5" t="str">
        <f>OBV!H1386</f>
        <v>CONFIRMED BULLISH</v>
      </c>
      <c r="M1386" s="7">
        <f t="shared" si="210"/>
        <v>0</v>
      </c>
      <c r="N1386" s="7">
        <f t="shared" si="211"/>
        <v>100</v>
      </c>
      <c r="O1386" s="7">
        <f t="shared" si="212"/>
        <v>50</v>
      </c>
      <c r="P1386" s="7">
        <f t="shared" si="213"/>
        <v>67</v>
      </c>
      <c r="Q1386" s="8">
        <f t="shared" si="214"/>
        <v>52.55</v>
      </c>
      <c r="R1386" s="8">
        <f t="shared" si="215"/>
        <v>54.25</v>
      </c>
      <c r="S1386" s="8">
        <f t="shared" si="216"/>
        <v>57.650000000000006</v>
      </c>
      <c r="T1386" s="8">
        <f t="shared" si="217"/>
        <v>54.25</v>
      </c>
      <c r="U1386" s="7">
        <f t="shared" si="218"/>
        <v>54.816666666666663</v>
      </c>
      <c r="V1386" s="7">
        <f t="shared" si="219"/>
        <v>54.674999999999997</v>
      </c>
    </row>
    <row r="1387" spans="1:22" ht="13.5" x14ac:dyDescent="0.25">
      <c r="A1387" s="3">
        <f>RSI!A1387</f>
        <v>44334</v>
      </c>
      <c r="B1387" s="2">
        <f>RSI!B1387</f>
        <v>1.99</v>
      </c>
      <c r="C1387" s="2">
        <f>RSI!I1387</f>
        <v>67.736233606001306</v>
      </c>
      <c r="D1387" s="2">
        <f>MACD!E1387</f>
        <v>-0.11764837686244656</v>
      </c>
      <c r="E1387" s="2">
        <f>MACD!F1387</f>
        <v>-7.4808181249822484E-2</v>
      </c>
      <c r="F1387" s="2">
        <f>'Moving Avg'!D1387</f>
        <v>1.9999600000000002</v>
      </c>
      <c r="G1387" s="2">
        <f>'Moving Avg'!F1387</f>
        <v>1.8124150000000003</v>
      </c>
      <c r="H1387" s="2">
        <f>'Moving Avg'!G1387</f>
        <v>1.7390839999999996</v>
      </c>
      <c r="I1387" s="2">
        <f>'Moving Avg'!H1387</f>
        <v>1.7832365000000008</v>
      </c>
      <c r="J1387" s="5" t="str">
        <f>OBV!F1387</f>
        <v>BULLISH</v>
      </c>
      <c r="K1387" s="5" t="str">
        <f>OBV!G1387</f>
        <v>WEAK</v>
      </c>
      <c r="L1387" s="5" t="str">
        <f>OBV!H1387</f>
        <v>CONFIRMED BULLISH</v>
      </c>
      <c r="M1387" s="7">
        <f t="shared" si="210"/>
        <v>25</v>
      </c>
      <c r="N1387" s="7">
        <f t="shared" si="211"/>
        <v>100</v>
      </c>
      <c r="O1387" s="7">
        <f t="shared" si="212"/>
        <v>50</v>
      </c>
      <c r="P1387" s="7">
        <f t="shared" si="213"/>
        <v>67</v>
      </c>
      <c r="Q1387" s="8">
        <f t="shared" si="214"/>
        <v>61.3</v>
      </c>
      <c r="R1387" s="8">
        <f t="shared" si="215"/>
        <v>59.25</v>
      </c>
      <c r="S1387" s="8">
        <f t="shared" si="216"/>
        <v>61.400000000000006</v>
      </c>
      <c r="T1387" s="8">
        <f t="shared" si="217"/>
        <v>60.5</v>
      </c>
      <c r="U1387" s="7">
        <f t="shared" si="218"/>
        <v>60.65</v>
      </c>
      <c r="V1387" s="7">
        <f t="shared" si="219"/>
        <v>60.612499999999997</v>
      </c>
    </row>
    <row r="1388" spans="1:22" ht="13.5" x14ac:dyDescent="0.25">
      <c r="A1388" s="3">
        <f>RSI!A1388</f>
        <v>44335</v>
      </c>
      <c r="B1388" s="2">
        <f>RSI!B1388</f>
        <v>2.0497000000000001</v>
      </c>
      <c r="C1388" s="2">
        <f>RSI!I1388</f>
        <v>71.176200521560219</v>
      </c>
      <c r="D1388" s="2">
        <f>MACD!E1388</f>
        <v>-0.13293685066926009</v>
      </c>
      <c r="E1388" s="2">
        <f>MACD!F1388</f>
        <v>-8.6433915133710015E-2</v>
      </c>
      <c r="F1388" s="2">
        <f>'Moving Avg'!D1388</f>
        <v>2.02582</v>
      </c>
      <c r="G1388" s="2">
        <f>'Moving Avg'!F1388</f>
        <v>1.82883</v>
      </c>
      <c r="H1388" s="2">
        <f>'Moving Avg'!G1388</f>
        <v>1.7446559999999998</v>
      </c>
      <c r="I1388" s="2">
        <f>'Moving Avg'!H1388</f>
        <v>1.7831455000000007</v>
      </c>
      <c r="J1388" s="5" t="str">
        <f>OBV!F1388</f>
        <v>BULLISH</v>
      </c>
      <c r="K1388" s="5" t="str">
        <f>OBV!G1388</f>
        <v>WEAK</v>
      </c>
      <c r="L1388" s="5" t="str">
        <f>OBV!H1388</f>
        <v>CONFIRMED BULLISH</v>
      </c>
      <c r="M1388" s="7">
        <f t="shared" si="210"/>
        <v>0</v>
      </c>
      <c r="N1388" s="7">
        <f t="shared" si="211"/>
        <v>100</v>
      </c>
      <c r="O1388" s="7">
        <f t="shared" si="212"/>
        <v>50</v>
      </c>
      <c r="P1388" s="7">
        <f t="shared" si="213"/>
        <v>67</v>
      </c>
      <c r="Q1388" s="8">
        <f t="shared" si="214"/>
        <v>52.55</v>
      </c>
      <c r="R1388" s="8">
        <f t="shared" si="215"/>
        <v>54.25</v>
      </c>
      <c r="S1388" s="8">
        <f t="shared" si="216"/>
        <v>57.650000000000006</v>
      </c>
      <c r="T1388" s="8">
        <f t="shared" si="217"/>
        <v>54.25</v>
      </c>
      <c r="U1388" s="7">
        <f t="shared" si="218"/>
        <v>54.816666666666663</v>
      </c>
      <c r="V1388" s="7">
        <f t="shared" si="219"/>
        <v>54.674999999999997</v>
      </c>
    </row>
    <row r="1389" spans="1:22" ht="13.5" x14ac:dyDescent="0.25">
      <c r="A1389" s="3">
        <f>RSI!A1389</f>
        <v>44336</v>
      </c>
      <c r="B1389" s="2">
        <f>RSI!B1389</f>
        <v>2.1591999999999998</v>
      </c>
      <c r="C1389" s="2">
        <f>RSI!I1389</f>
        <v>76.19053509100489</v>
      </c>
      <c r="D1389" s="2">
        <f>MACD!E1389</f>
        <v>-0.14005873925671519</v>
      </c>
      <c r="E1389" s="2">
        <f>MACD!F1389</f>
        <v>-9.7158879958311059E-2</v>
      </c>
      <c r="F1389" s="2">
        <f>'Moving Avg'!D1389</f>
        <v>2.05768</v>
      </c>
      <c r="G1389" s="2">
        <f>'Moving Avg'!F1389</f>
        <v>1.8487299999999998</v>
      </c>
      <c r="H1389" s="2">
        <f>'Moving Avg'!G1389</f>
        <v>1.753412</v>
      </c>
      <c r="I1389" s="2">
        <f>'Moving Avg'!H1389</f>
        <v>1.7836020000000008</v>
      </c>
      <c r="J1389" s="5" t="str">
        <f>OBV!F1389</f>
        <v>BULLISH</v>
      </c>
      <c r="K1389" s="5" t="str">
        <f>OBV!G1389</f>
        <v>WEAK</v>
      </c>
      <c r="L1389" s="5" t="str">
        <f>OBV!H1389</f>
        <v>CONFIRMED BULLISH</v>
      </c>
      <c r="M1389" s="7">
        <f t="shared" si="210"/>
        <v>0</v>
      </c>
      <c r="N1389" s="7">
        <f t="shared" si="211"/>
        <v>100</v>
      </c>
      <c r="O1389" s="7">
        <f t="shared" si="212"/>
        <v>50</v>
      </c>
      <c r="P1389" s="7">
        <f t="shared" si="213"/>
        <v>67</v>
      </c>
      <c r="Q1389" s="8">
        <f t="shared" si="214"/>
        <v>52.55</v>
      </c>
      <c r="R1389" s="8">
        <f t="shared" si="215"/>
        <v>54.25</v>
      </c>
      <c r="S1389" s="8">
        <f t="shared" si="216"/>
        <v>57.650000000000006</v>
      </c>
      <c r="T1389" s="8">
        <f t="shared" si="217"/>
        <v>54.25</v>
      </c>
      <c r="U1389" s="7">
        <f t="shared" si="218"/>
        <v>54.816666666666663</v>
      </c>
      <c r="V1389" s="7">
        <f t="shared" si="219"/>
        <v>54.674999999999997</v>
      </c>
    </row>
    <row r="1390" spans="1:22" ht="13.5" x14ac:dyDescent="0.25">
      <c r="A1390" s="3">
        <f>RSI!A1390</f>
        <v>44337</v>
      </c>
      <c r="B1390" s="2">
        <f>RSI!B1390</f>
        <v>2.1293000000000002</v>
      </c>
      <c r="C1390" s="2">
        <f>RSI!I1390</f>
        <v>72.482555547046132</v>
      </c>
      <c r="D1390" s="2">
        <f>MACD!E1390</f>
        <v>-0.1396737945402573</v>
      </c>
      <c r="E1390" s="2">
        <f>MACD!F1390</f>
        <v>-0.10566186287470031</v>
      </c>
      <c r="F1390" s="2">
        <f>'Moving Avg'!D1390</f>
        <v>2.0716000000000001</v>
      </c>
      <c r="G1390" s="2">
        <f>'Moving Avg'!F1390</f>
        <v>1.8676349999999995</v>
      </c>
      <c r="H1390" s="2">
        <f>'Moving Avg'!G1390</f>
        <v>1.7615699999999999</v>
      </c>
      <c r="I1390" s="2">
        <f>'Moving Avg'!H1390</f>
        <v>1.7839090000000006</v>
      </c>
      <c r="J1390" s="5" t="str">
        <f>OBV!F1390</f>
        <v>BEARISH</v>
      </c>
      <c r="K1390" s="5" t="str">
        <f>OBV!G1390</f>
        <v>NEUTRAL</v>
      </c>
      <c r="L1390" s="5" t="str">
        <f>OBV!H1390</f>
        <v>BEARISH DIVERGENCE</v>
      </c>
      <c r="M1390" s="7">
        <f t="shared" si="210"/>
        <v>0</v>
      </c>
      <c r="N1390" s="7">
        <f t="shared" si="211"/>
        <v>100</v>
      </c>
      <c r="O1390" s="7">
        <f t="shared" si="212"/>
        <v>50</v>
      </c>
      <c r="P1390" s="7">
        <f t="shared" si="213"/>
        <v>16.5</v>
      </c>
      <c r="Q1390" s="8">
        <f t="shared" si="214"/>
        <v>44.975000000000001</v>
      </c>
      <c r="R1390" s="8">
        <f t="shared" si="215"/>
        <v>41.625</v>
      </c>
      <c r="S1390" s="8">
        <f t="shared" si="216"/>
        <v>34.924999999999997</v>
      </c>
      <c r="T1390" s="8">
        <f t="shared" si="217"/>
        <v>41.625</v>
      </c>
      <c r="U1390" s="7">
        <f t="shared" si="218"/>
        <v>40.508333333333333</v>
      </c>
      <c r="V1390" s="7">
        <f t="shared" si="219"/>
        <v>40.787499999999994</v>
      </c>
    </row>
    <row r="1391" spans="1:22" ht="13.5" x14ac:dyDescent="0.25">
      <c r="A1391" s="3">
        <f>RSI!A1391</f>
        <v>44340</v>
      </c>
      <c r="B1391" s="2">
        <f>RSI!B1391</f>
        <v>2.0695999999999999</v>
      </c>
      <c r="C1391" s="2">
        <f>RSI!I1391</f>
        <v>65.616072331839675</v>
      </c>
      <c r="D1391" s="2">
        <f>MACD!E1391</f>
        <v>-0.14417933592149068</v>
      </c>
      <c r="E1391" s="2">
        <f>MACD!F1391</f>
        <v>-0.11336535748405839</v>
      </c>
      <c r="F1391" s="2">
        <f>'Moving Avg'!D1391</f>
        <v>2.0795599999999999</v>
      </c>
      <c r="G1391" s="2">
        <f>'Moving Avg'!F1391</f>
        <v>1.8840499999999998</v>
      </c>
      <c r="H1391" s="2">
        <f>'Moving Avg'!G1391</f>
        <v>1.7665439999999999</v>
      </c>
      <c r="I1391" s="2">
        <f>'Moving Avg'!H1391</f>
        <v>1.7839455000000006</v>
      </c>
      <c r="J1391" s="5" t="str">
        <f>OBV!F1391</f>
        <v>BEARISH</v>
      </c>
      <c r="K1391" s="5" t="str">
        <f>OBV!G1391</f>
        <v>STRONG</v>
      </c>
      <c r="L1391" s="5" t="str">
        <f>OBV!H1391</f>
        <v>BEARISH DIVERGENCE</v>
      </c>
      <c r="M1391" s="7">
        <f t="shared" si="210"/>
        <v>25</v>
      </c>
      <c r="N1391" s="7">
        <f t="shared" si="211"/>
        <v>100</v>
      </c>
      <c r="O1391" s="7">
        <f t="shared" si="212"/>
        <v>50</v>
      </c>
      <c r="P1391" s="7">
        <f t="shared" si="213"/>
        <v>33</v>
      </c>
      <c r="Q1391" s="8">
        <f t="shared" si="214"/>
        <v>56.2</v>
      </c>
      <c r="R1391" s="8">
        <f t="shared" si="215"/>
        <v>50.75</v>
      </c>
      <c r="S1391" s="8">
        <f t="shared" si="216"/>
        <v>46.1</v>
      </c>
      <c r="T1391" s="8">
        <f t="shared" si="217"/>
        <v>52</v>
      </c>
      <c r="U1391" s="7">
        <f t="shared" si="218"/>
        <v>51.016666666666673</v>
      </c>
      <c r="V1391" s="7">
        <f t="shared" si="219"/>
        <v>51.262500000000003</v>
      </c>
    </row>
    <row r="1392" spans="1:22" ht="13.5" x14ac:dyDescent="0.25">
      <c r="A1392" s="3">
        <f>RSI!A1392</f>
        <v>44341</v>
      </c>
      <c r="B1392" s="2">
        <f>RSI!B1392</f>
        <v>2.0297999999999998</v>
      </c>
      <c r="C1392" s="2">
        <f>RSI!I1392</f>
        <v>61.43750089228736</v>
      </c>
      <c r="D1392" s="2">
        <f>MACD!E1392</f>
        <v>-0.14311753118118675</v>
      </c>
      <c r="E1392" s="2">
        <f>MACD!F1392</f>
        <v>-0.11931579222348407</v>
      </c>
      <c r="F1392" s="2">
        <f>'Moving Avg'!D1392</f>
        <v>2.08752</v>
      </c>
      <c r="G1392" s="2">
        <f>'Moving Avg'!F1392</f>
        <v>1.8984749999999999</v>
      </c>
      <c r="H1392" s="2">
        <f>'Moving Avg'!G1392</f>
        <v>1.7699259999999994</v>
      </c>
      <c r="I1392" s="2">
        <f>'Moving Avg'!H1392</f>
        <v>1.7840905000000007</v>
      </c>
      <c r="J1392" s="5" t="str">
        <f>OBV!F1392</f>
        <v>BULLISH</v>
      </c>
      <c r="K1392" s="5" t="str">
        <f>OBV!G1392</f>
        <v>WEAK</v>
      </c>
      <c r="L1392" s="5" t="str">
        <f>OBV!H1392</f>
        <v>CONFIRMED BULLISH</v>
      </c>
      <c r="M1392" s="7">
        <f t="shared" si="210"/>
        <v>25</v>
      </c>
      <c r="N1392" s="7">
        <f t="shared" si="211"/>
        <v>100</v>
      </c>
      <c r="O1392" s="7">
        <f t="shared" si="212"/>
        <v>50</v>
      </c>
      <c r="P1392" s="7">
        <f t="shared" si="213"/>
        <v>67</v>
      </c>
      <c r="Q1392" s="8">
        <f t="shared" si="214"/>
        <v>61.3</v>
      </c>
      <c r="R1392" s="8">
        <f t="shared" si="215"/>
        <v>59.25</v>
      </c>
      <c r="S1392" s="8">
        <f t="shared" si="216"/>
        <v>61.400000000000006</v>
      </c>
      <c r="T1392" s="8">
        <f t="shared" si="217"/>
        <v>60.5</v>
      </c>
      <c r="U1392" s="7">
        <f t="shared" si="218"/>
        <v>60.65</v>
      </c>
      <c r="V1392" s="7">
        <f t="shared" si="219"/>
        <v>60.612499999999997</v>
      </c>
    </row>
    <row r="1393" spans="1:22" ht="13.5" x14ac:dyDescent="0.25">
      <c r="A1393" s="3">
        <f>RSI!A1393</f>
        <v>44342</v>
      </c>
      <c r="B1393" s="2">
        <f>RSI!B1393</f>
        <v>2.0099</v>
      </c>
      <c r="C1393" s="2">
        <f>RSI!I1393</f>
        <v>59.400630735974879</v>
      </c>
      <c r="D1393" s="2">
        <f>MACD!E1393</f>
        <v>-0.12625352426292924</v>
      </c>
      <c r="E1393" s="2">
        <f>MACD!F1393</f>
        <v>-0.12070333863137311</v>
      </c>
      <c r="F1393" s="2">
        <f>'Moving Avg'!D1393</f>
        <v>2.0795599999999999</v>
      </c>
      <c r="G1393" s="2">
        <f>'Moving Avg'!F1393</f>
        <v>1.9124050000000001</v>
      </c>
      <c r="H1393" s="2">
        <f>'Moving Avg'!G1393</f>
        <v>1.7743039999999994</v>
      </c>
      <c r="I1393" s="2">
        <f>'Moving Avg'!H1393</f>
        <v>1.7841360000000008</v>
      </c>
      <c r="J1393" s="5" t="str">
        <f>OBV!F1393</f>
        <v>BEARISH</v>
      </c>
      <c r="K1393" s="5" t="str">
        <f>OBV!G1393</f>
        <v>STRONG</v>
      </c>
      <c r="L1393" s="5" t="str">
        <f>OBV!H1393</f>
        <v>CONFIRMED BEARISH</v>
      </c>
      <c r="M1393" s="7">
        <f t="shared" si="210"/>
        <v>25</v>
      </c>
      <c r="N1393" s="7">
        <f t="shared" si="211"/>
        <v>45</v>
      </c>
      <c r="O1393" s="7">
        <f t="shared" si="212"/>
        <v>50</v>
      </c>
      <c r="P1393" s="7">
        <f t="shared" si="213"/>
        <v>33</v>
      </c>
      <c r="Q1393" s="8">
        <f t="shared" si="214"/>
        <v>36.950000000000003</v>
      </c>
      <c r="R1393" s="8">
        <f t="shared" si="215"/>
        <v>39.75</v>
      </c>
      <c r="S1393" s="8">
        <f t="shared" si="216"/>
        <v>37.85</v>
      </c>
      <c r="T1393" s="8">
        <f t="shared" si="217"/>
        <v>38.25</v>
      </c>
      <c r="U1393" s="7">
        <f t="shared" si="218"/>
        <v>38.183333333333337</v>
      </c>
      <c r="V1393" s="7">
        <f t="shared" si="219"/>
        <v>38.200000000000003</v>
      </c>
    </row>
    <row r="1394" spans="1:22" ht="13.5" x14ac:dyDescent="0.25">
      <c r="A1394" s="3">
        <f>RSI!A1394</f>
        <v>44343</v>
      </c>
      <c r="B1394" s="2">
        <f>RSI!B1394</f>
        <v>1.99</v>
      </c>
      <c r="C1394" s="2">
        <f>RSI!I1394</f>
        <v>57.35291356438627</v>
      </c>
      <c r="D1394" s="2">
        <f>MACD!E1394</f>
        <v>-9.8917296343919325E-2</v>
      </c>
      <c r="E1394" s="2">
        <f>MACD!F1394</f>
        <v>-0.11634613017388237</v>
      </c>
      <c r="F1394" s="2">
        <f>'Moving Avg'!D1394</f>
        <v>2.0457200000000002</v>
      </c>
      <c r="G1394" s="2">
        <f>'Moving Avg'!F1394</f>
        <v>1.925835</v>
      </c>
      <c r="H1394" s="2">
        <f>'Moving Avg'!G1394</f>
        <v>1.7782839999999995</v>
      </c>
      <c r="I1394" s="2">
        <f>'Moving Avg'!H1394</f>
        <v>1.784361500000001</v>
      </c>
      <c r="J1394" s="5" t="str">
        <f>OBV!F1394</f>
        <v>BEARISH</v>
      </c>
      <c r="K1394" s="5" t="str">
        <f>OBV!G1394</f>
        <v>STRONG</v>
      </c>
      <c r="L1394" s="5" t="str">
        <f>OBV!H1394</f>
        <v>CONFIRMED BEARISH</v>
      </c>
      <c r="M1394" s="7">
        <f t="shared" si="210"/>
        <v>25</v>
      </c>
      <c r="N1394" s="7">
        <f t="shared" si="211"/>
        <v>0</v>
      </c>
      <c r="O1394" s="7">
        <f t="shared" si="212"/>
        <v>50</v>
      </c>
      <c r="P1394" s="7">
        <f t="shared" si="213"/>
        <v>33</v>
      </c>
      <c r="Q1394" s="8">
        <f t="shared" si="214"/>
        <v>21.2</v>
      </c>
      <c r="R1394" s="8">
        <f t="shared" si="215"/>
        <v>30.75</v>
      </c>
      <c r="S1394" s="8">
        <f t="shared" si="216"/>
        <v>31.1</v>
      </c>
      <c r="T1394" s="8">
        <f t="shared" si="217"/>
        <v>27</v>
      </c>
      <c r="U1394" s="7">
        <f t="shared" si="218"/>
        <v>27.683333333333337</v>
      </c>
      <c r="V1394" s="7">
        <f t="shared" si="219"/>
        <v>27.512500000000003</v>
      </c>
    </row>
    <row r="1395" spans="1:22" ht="13.5" x14ac:dyDescent="0.25">
      <c r="A1395" s="3">
        <f>RSI!A1395</f>
        <v>44344</v>
      </c>
      <c r="B1395" s="2">
        <f>RSI!B1395</f>
        <v>1.9999</v>
      </c>
      <c r="C1395" s="2">
        <f>RSI!I1395</f>
        <v>58.126283396072466</v>
      </c>
      <c r="D1395" s="2">
        <f>MACD!E1395</f>
        <v>-6.7793273941915366E-2</v>
      </c>
      <c r="E1395" s="2">
        <f>MACD!F1395</f>
        <v>-0.10663555892748898</v>
      </c>
      <c r="F1395" s="2">
        <f>'Moving Avg'!D1395</f>
        <v>2.0198399999999999</v>
      </c>
      <c r="G1395" s="2">
        <f>'Moving Avg'!F1395</f>
        <v>1.940755</v>
      </c>
      <c r="H1395" s="2">
        <f>'Moving Avg'!G1395</f>
        <v>1.7830579999999996</v>
      </c>
      <c r="I1395" s="2">
        <f>'Moving Avg'!H1395</f>
        <v>1.784496500000001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  <c r="M1395" s="7">
        <f t="shared" si="210"/>
        <v>25</v>
      </c>
      <c r="N1395" s="7">
        <f t="shared" si="211"/>
        <v>0</v>
      </c>
      <c r="O1395" s="7">
        <f t="shared" si="212"/>
        <v>50</v>
      </c>
      <c r="P1395" s="7">
        <f t="shared" si="213"/>
        <v>16.5</v>
      </c>
      <c r="Q1395" s="8">
        <f t="shared" si="214"/>
        <v>18.725000000000001</v>
      </c>
      <c r="R1395" s="8">
        <f t="shared" si="215"/>
        <v>26.625</v>
      </c>
      <c r="S1395" s="8">
        <f t="shared" si="216"/>
        <v>23.675000000000001</v>
      </c>
      <c r="T1395" s="8">
        <f t="shared" si="217"/>
        <v>22.875</v>
      </c>
      <c r="U1395" s="7">
        <f t="shared" si="218"/>
        <v>23.008333333333336</v>
      </c>
      <c r="V1395" s="7">
        <f t="shared" si="219"/>
        <v>22.975000000000001</v>
      </c>
    </row>
    <row r="1396" spans="1:22" ht="13.5" x14ac:dyDescent="0.25">
      <c r="A1396" s="3">
        <f>RSI!A1396</f>
        <v>44347</v>
      </c>
      <c r="B1396" s="2">
        <f>RSI!B1396</f>
        <v>1.99</v>
      </c>
      <c r="C1396" s="2">
        <f>RSI!I1396</f>
        <v>57.012872501541359</v>
      </c>
      <c r="D1396" s="2">
        <f>MACD!E1396</f>
        <v>-4.5820968368357695E-2</v>
      </c>
      <c r="E1396" s="2">
        <f>MACD!F1396</f>
        <v>-9.4472640815662728E-2</v>
      </c>
      <c r="F1396" s="2">
        <f>'Moving Avg'!D1396</f>
        <v>2.0039199999999999</v>
      </c>
      <c r="G1396" s="2">
        <f>'Moving Avg'!F1396</f>
        <v>1.9556799999999999</v>
      </c>
      <c r="H1396" s="2">
        <f>'Moving Avg'!G1396</f>
        <v>1.7880319999999994</v>
      </c>
      <c r="I1396" s="2">
        <f>'Moving Avg'!H1396</f>
        <v>1.7845260000000009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25</v>
      </c>
      <c r="N1396" s="7">
        <f t="shared" si="211"/>
        <v>0</v>
      </c>
      <c r="O1396" s="7">
        <f t="shared" si="212"/>
        <v>50</v>
      </c>
      <c r="P1396" s="7">
        <f t="shared" si="213"/>
        <v>16.5</v>
      </c>
      <c r="Q1396" s="8">
        <f t="shared" si="214"/>
        <v>18.725000000000001</v>
      </c>
      <c r="R1396" s="8">
        <f t="shared" si="215"/>
        <v>26.625</v>
      </c>
      <c r="S1396" s="8">
        <f t="shared" si="216"/>
        <v>23.675000000000001</v>
      </c>
      <c r="T1396" s="8">
        <f t="shared" si="217"/>
        <v>22.875</v>
      </c>
      <c r="U1396" s="7">
        <f t="shared" si="218"/>
        <v>23.008333333333336</v>
      </c>
      <c r="V1396" s="7">
        <f t="shared" si="219"/>
        <v>22.975000000000001</v>
      </c>
    </row>
    <row r="1397" spans="1:22" ht="13.5" x14ac:dyDescent="0.25">
      <c r="A1397" s="3">
        <f>RSI!A1397</f>
        <v>44348</v>
      </c>
      <c r="B1397" s="2">
        <f>RSI!B1397</f>
        <v>1.99</v>
      </c>
      <c r="C1397" s="2">
        <f>RSI!I1397</f>
        <v>57.012872501541359</v>
      </c>
      <c r="D1397" s="2">
        <f>MACD!E1397</f>
        <v>-3.3753538436158692E-2</v>
      </c>
      <c r="E1397" s="2">
        <f>MACD!F1397</f>
        <v>-8.2328820339761924E-2</v>
      </c>
      <c r="F1397" s="2">
        <f>'Moving Avg'!D1397</f>
        <v>1.9959600000000002</v>
      </c>
      <c r="G1397" s="2">
        <f>'Moving Avg'!F1397</f>
        <v>1.9706050000000002</v>
      </c>
      <c r="H1397" s="2">
        <f>'Moving Avg'!G1397</f>
        <v>1.7943999999999993</v>
      </c>
      <c r="I1397" s="2">
        <f>'Moving Avg'!H1397</f>
        <v>1.7844720000000009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  <c r="M1397" s="7">
        <f t="shared" si="210"/>
        <v>25</v>
      </c>
      <c r="N1397" s="7">
        <f t="shared" si="211"/>
        <v>0</v>
      </c>
      <c r="O1397" s="7">
        <f t="shared" si="212"/>
        <v>50</v>
      </c>
      <c r="P1397" s="7">
        <f t="shared" si="213"/>
        <v>16.5</v>
      </c>
      <c r="Q1397" s="8">
        <f t="shared" si="214"/>
        <v>18.725000000000001</v>
      </c>
      <c r="R1397" s="8">
        <f t="shared" si="215"/>
        <v>26.625</v>
      </c>
      <c r="S1397" s="8">
        <f t="shared" si="216"/>
        <v>23.675000000000001</v>
      </c>
      <c r="T1397" s="8">
        <f t="shared" si="217"/>
        <v>22.875</v>
      </c>
      <c r="U1397" s="7">
        <f t="shared" si="218"/>
        <v>23.008333333333336</v>
      </c>
      <c r="V1397" s="7">
        <f t="shared" si="219"/>
        <v>22.975000000000001</v>
      </c>
    </row>
    <row r="1398" spans="1:22" ht="13.5" x14ac:dyDescent="0.25">
      <c r="A1398" s="3">
        <f>RSI!A1398</f>
        <v>44349</v>
      </c>
      <c r="B1398" s="2">
        <f>RSI!B1398</f>
        <v>1.99</v>
      </c>
      <c r="C1398" s="2">
        <f>RSI!I1398</f>
        <v>57.012872501541359</v>
      </c>
      <c r="D1398" s="2">
        <f>MACD!E1398</f>
        <v>-1.4729728222200533E-2</v>
      </c>
      <c r="E1398" s="2">
        <f>MACD!F1398</f>
        <v>-6.880900191624964E-2</v>
      </c>
      <c r="F1398" s="2">
        <f>'Moving Avg'!D1398</f>
        <v>1.9919799999999999</v>
      </c>
      <c r="G1398" s="2">
        <f>'Moving Avg'!F1398</f>
        <v>1.9845350000000004</v>
      </c>
      <c r="H1398" s="2">
        <f>'Moving Avg'!G1398</f>
        <v>1.7993739999999991</v>
      </c>
      <c r="I1398" s="2">
        <f>'Moving Avg'!H1398</f>
        <v>1.7844180000000009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66.5</v>
      </c>
      <c r="Q1398" s="8">
        <f t="shared" si="214"/>
        <v>26.225000000000001</v>
      </c>
      <c r="R1398" s="8">
        <f t="shared" si="215"/>
        <v>39.125</v>
      </c>
      <c r="S1398" s="8">
        <f t="shared" si="216"/>
        <v>46.174999999999997</v>
      </c>
      <c r="T1398" s="8">
        <f t="shared" si="217"/>
        <v>35.375</v>
      </c>
      <c r="U1398" s="7">
        <f t="shared" si="218"/>
        <v>37.174999999999997</v>
      </c>
      <c r="V1398" s="7">
        <f t="shared" si="219"/>
        <v>36.724999999999994</v>
      </c>
    </row>
    <row r="1399" spans="1:22" ht="13.5" x14ac:dyDescent="0.25">
      <c r="A1399" s="3">
        <f>RSI!A1399</f>
        <v>44350</v>
      </c>
      <c r="B1399" s="2">
        <f>RSI!B1399</f>
        <v>1.99</v>
      </c>
      <c r="C1399" s="2">
        <f>RSI!I1399</f>
        <v>57.012872501541359</v>
      </c>
      <c r="D1399" s="2">
        <f>MACD!E1399</f>
        <v>1.7869322267050958E-2</v>
      </c>
      <c r="E1399" s="2">
        <f>MACD!F1399</f>
        <v>-5.1473337079589523E-2</v>
      </c>
      <c r="F1399" s="2">
        <f>'Moving Avg'!D1399</f>
        <v>1.9919799999999999</v>
      </c>
      <c r="G1399" s="2">
        <f>'Moving Avg'!F1399</f>
        <v>1.9934900000000002</v>
      </c>
      <c r="H1399" s="2">
        <f>'Moving Avg'!G1399</f>
        <v>1.8047459999999989</v>
      </c>
      <c r="I1399" s="2">
        <f>'Moving Avg'!H1399</f>
        <v>1.7846435000000012</v>
      </c>
      <c r="J1399" s="5" t="str">
        <f>OBV!F1399</f>
        <v>BULLISH</v>
      </c>
      <c r="K1399" s="5" t="str">
        <f>OBV!G1399</f>
        <v>WEAK</v>
      </c>
      <c r="L1399" s="5" t="str">
        <f>OBV!H1399</f>
        <v>NEUTRAL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33</v>
      </c>
      <c r="Q1399" s="8">
        <f t="shared" si="214"/>
        <v>21.2</v>
      </c>
      <c r="R1399" s="8">
        <f t="shared" si="215"/>
        <v>30.75</v>
      </c>
      <c r="S1399" s="8">
        <f t="shared" si="216"/>
        <v>31.1</v>
      </c>
      <c r="T1399" s="8">
        <f t="shared" si="217"/>
        <v>27</v>
      </c>
      <c r="U1399" s="7">
        <f t="shared" si="218"/>
        <v>27.683333333333337</v>
      </c>
      <c r="V1399" s="7">
        <f t="shared" si="219"/>
        <v>27.512500000000003</v>
      </c>
    </row>
    <row r="1400" spans="1:22" ht="13.5" x14ac:dyDescent="0.25">
      <c r="A1400" s="3">
        <f>RSI!A1400</f>
        <v>44351</v>
      </c>
      <c r="B1400" s="2">
        <f>RSI!B1400</f>
        <v>1.99</v>
      </c>
      <c r="C1400" s="2">
        <f>RSI!I1400</f>
        <v>57.012872501541359</v>
      </c>
      <c r="D1400" s="2">
        <f>MACD!E1400</f>
        <v>4.0534455017694704E-2</v>
      </c>
      <c r="E1400" s="2">
        <f>MACD!F1400</f>
        <v>-3.3071778660132681E-2</v>
      </c>
      <c r="F1400" s="2">
        <f>'Moving Avg'!D1400</f>
        <v>1.9899999999999998</v>
      </c>
      <c r="G1400" s="2">
        <f>'Moving Avg'!F1400</f>
        <v>2.0004550000000005</v>
      </c>
      <c r="H1400" s="2">
        <f>'Moving Avg'!G1400</f>
        <v>1.8091239999999991</v>
      </c>
      <c r="I1400" s="2">
        <f>'Moving Avg'!H1400</f>
        <v>1.7845895000000014</v>
      </c>
      <c r="J1400" s="5" t="str">
        <f>OBV!F1400</f>
        <v>BEARISH</v>
      </c>
      <c r="K1400" s="5" t="str">
        <f>OBV!G1400</f>
        <v>STRONG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33</v>
      </c>
      <c r="Q1400" s="8">
        <f t="shared" si="214"/>
        <v>21.2</v>
      </c>
      <c r="R1400" s="8">
        <f t="shared" si="215"/>
        <v>30.75</v>
      </c>
      <c r="S1400" s="8">
        <f t="shared" si="216"/>
        <v>31.1</v>
      </c>
      <c r="T1400" s="8">
        <f t="shared" si="217"/>
        <v>27</v>
      </c>
      <c r="U1400" s="7">
        <f t="shared" si="218"/>
        <v>27.683333333333337</v>
      </c>
      <c r="V1400" s="7">
        <f t="shared" si="219"/>
        <v>27.512500000000003</v>
      </c>
    </row>
    <row r="1401" spans="1:22" ht="13.5" x14ac:dyDescent="0.25">
      <c r="A1401" s="3">
        <f>RSI!A1401</f>
        <v>44354</v>
      </c>
      <c r="B1401" s="2">
        <f>RSI!B1401</f>
        <v>1.99</v>
      </c>
      <c r="C1401" s="2">
        <f>RSI!I1401</f>
        <v>57.012872501541359</v>
      </c>
      <c r="D1401" s="2">
        <f>MACD!E1401</f>
        <v>5.0232955548624281E-2</v>
      </c>
      <c r="E1401" s="2">
        <f>MACD!F1401</f>
        <v>-1.6410831818381287E-2</v>
      </c>
      <c r="F1401" s="2">
        <f>'Moving Avg'!D1401</f>
        <v>1.9899999999999998</v>
      </c>
      <c r="G1401" s="2">
        <f>'Moving Avg'!F1401</f>
        <v>2.0099050000000003</v>
      </c>
      <c r="H1401" s="2">
        <f>'Moving Avg'!G1401</f>
        <v>1.8152919999999988</v>
      </c>
      <c r="I1401" s="2">
        <f>'Moving Avg'!H1401</f>
        <v>1.7845355000000012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33</v>
      </c>
      <c r="Q1401" s="8">
        <f t="shared" si="214"/>
        <v>21.2</v>
      </c>
      <c r="R1401" s="8">
        <f t="shared" si="215"/>
        <v>30.75</v>
      </c>
      <c r="S1401" s="8">
        <f t="shared" si="216"/>
        <v>31.1</v>
      </c>
      <c r="T1401" s="8">
        <f t="shared" si="217"/>
        <v>27</v>
      </c>
      <c r="U1401" s="7">
        <f t="shared" si="218"/>
        <v>27.683333333333337</v>
      </c>
      <c r="V1401" s="7">
        <f t="shared" si="219"/>
        <v>27.512500000000003</v>
      </c>
    </row>
    <row r="1402" spans="1:22" ht="13.5" x14ac:dyDescent="0.25">
      <c r="A1402" s="3">
        <f>RSI!A1402</f>
        <v>44355</v>
      </c>
      <c r="B1402" s="2">
        <f>RSI!B1402</f>
        <v>1.99</v>
      </c>
      <c r="C1402" s="2">
        <f>RSI!I1402</f>
        <v>57.012872501541359</v>
      </c>
      <c r="D1402" s="2">
        <f>MACD!E1402</f>
        <v>5.2043086100792557E-2</v>
      </c>
      <c r="E1402" s="2">
        <f>MACD!F1402</f>
        <v>-2.7200482345465186E-3</v>
      </c>
      <c r="F1402" s="2">
        <f>'Moving Avg'!D1402</f>
        <v>1.9899999999999998</v>
      </c>
      <c r="G1402" s="2">
        <f>'Moving Avg'!F1402</f>
        <v>2.0183600000000004</v>
      </c>
      <c r="H1402" s="2">
        <f>'Moving Avg'!G1402</f>
        <v>1.8206639999999989</v>
      </c>
      <c r="I1402" s="2">
        <f>'Moving Avg'!H1402</f>
        <v>1.7846210000000011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33</v>
      </c>
      <c r="Q1402" s="8">
        <f t="shared" si="214"/>
        <v>21.2</v>
      </c>
      <c r="R1402" s="8">
        <f t="shared" si="215"/>
        <v>30.75</v>
      </c>
      <c r="S1402" s="8">
        <f t="shared" si="216"/>
        <v>31.1</v>
      </c>
      <c r="T1402" s="8">
        <f t="shared" si="217"/>
        <v>27</v>
      </c>
      <c r="U1402" s="7">
        <f t="shared" si="218"/>
        <v>27.683333333333337</v>
      </c>
      <c r="V1402" s="7">
        <f t="shared" si="219"/>
        <v>27.512500000000003</v>
      </c>
    </row>
    <row r="1403" spans="1:22" ht="13.5" x14ac:dyDescent="0.25">
      <c r="A1403" s="3">
        <f>RSI!A1403</f>
        <v>44356</v>
      </c>
      <c r="B1403" s="2">
        <f>RSI!B1403</f>
        <v>1.99</v>
      </c>
      <c r="C1403" s="2">
        <f>RSI!I1403</f>
        <v>57.012872501541359</v>
      </c>
      <c r="D1403" s="2">
        <f>MACD!E1403</f>
        <v>5.0260218743080731E-2</v>
      </c>
      <c r="E1403" s="2">
        <f>MACD!F1403</f>
        <v>7.8760051609789317E-3</v>
      </c>
      <c r="F1403" s="2">
        <f>'Moving Avg'!D1403</f>
        <v>1.9899999999999998</v>
      </c>
      <c r="G1403" s="2">
        <f>'Moving Avg'!F1403</f>
        <v>2.0218400000000001</v>
      </c>
      <c r="H1403" s="2">
        <f>'Moving Avg'!G1403</f>
        <v>1.8274299999999988</v>
      </c>
      <c r="I1403" s="2">
        <f>'Moving Avg'!H1403</f>
        <v>1.7852375000000011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33</v>
      </c>
      <c r="Q1403" s="8">
        <f t="shared" si="214"/>
        <v>21.2</v>
      </c>
      <c r="R1403" s="8">
        <f t="shared" si="215"/>
        <v>30.75</v>
      </c>
      <c r="S1403" s="8">
        <f t="shared" si="216"/>
        <v>31.1</v>
      </c>
      <c r="T1403" s="8">
        <f t="shared" si="217"/>
        <v>27</v>
      </c>
      <c r="U1403" s="7">
        <f t="shared" si="218"/>
        <v>27.683333333333337</v>
      </c>
      <c r="V1403" s="7">
        <f t="shared" si="219"/>
        <v>27.512500000000003</v>
      </c>
    </row>
    <row r="1404" spans="1:22" ht="13.5" x14ac:dyDescent="0.25">
      <c r="A1404" s="3">
        <f>RSI!A1404</f>
        <v>44357</v>
      </c>
      <c r="B1404" s="2">
        <f>RSI!B1404</f>
        <v>1.99</v>
      </c>
      <c r="C1404" s="2">
        <f>RSI!I1404</f>
        <v>57.012872501541359</v>
      </c>
      <c r="D1404" s="2">
        <f>MACD!E1404</f>
        <v>4.5455861482843973E-2</v>
      </c>
      <c r="E1404" s="2">
        <f>MACD!F1404</f>
        <v>1.5391976425351941E-2</v>
      </c>
      <c r="F1404" s="2">
        <f>'Moving Avg'!D1404</f>
        <v>1.9899999999999998</v>
      </c>
      <c r="G1404" s="2">
        <f>'Moving Avg'!F1404</f>
        <v>2.0213450000000002</v>
      </c>
      <c r="H1404" s="2">
        <f>'Moving Avg'!G1404</f>
        <v>1.8345939999999987</v>
      </c>
      <c r="I1404" s="2">
        <f>'Moving Avg'!H1404</f>
        <v>1.7856865000000011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33</v>
      </c>
      <c r="Q1404" s="8">
        <f t="shared" si="214"/>
        <v>21.2</v>
      </c>
      <c r="R1404" s="8">
        <f t="shared" si="215"/>
        <v>30.75</v>
      </c>
      <c r="S1404" s="8">
        <f t="shared" si="216"/>
        <v>31.1</v>
      </c>
      <c r="T1404" s="8">
        <f t="shared" si="217"/>
        <v>27</v>
      </c>
      <c r="U1404" s="7">
        <f t="shared" si="218"/>
        <v>27.683333333333337</v>
      </c>
      <c r="V1404" s="7">
        <f t="shared" si="219"/>
        <v>27.512500000000003</v>
      </c>
    </row>
    <row r="1405" spans="1:22" ht="13.5" x14ac:dyDescent="0.25">
      <c r="A1405" s="3">
        <f>RSI!A1405</f>
        <v>44358</v>
      </c>
      <c r="B1405" s="2">
        <f>RSI!B1405</f>
        <v>1.9999</v>
      </c>
      <c r="C1405" s="2">
        <f>RSI!I1405</f>
        <v>58.559446173433159</v>
      </c>
      <c r="D1405" s="2">
        <f>MACD!E1405</f>
        <v>4.1963491988551871E-2</v>
      </c>
      <c r="E1405" s="2">
        <f>MACD!F1405</f>
        <v>2.070627953799193E-2</v>
      </c>
      <c r="F1405" s="2">
        <f>'Moving Avg'!D1405</f>
        <v>1.9919799999999999</v>
      </c>
      <c r="G1405" s="2">
        <f>'Moving Avg'!F1405</f>
        <v>2.0183549999999997</v>
      </c>
      <c r="H1405" s="2">
        <f>'Moving Avg'!G1405</f>
        <v>1.8407619999999987</v>
      </c>
      <c r="I1405" s="2">
        <f>'Moving Avg'!H1405</f>
        <v>1.7861850000000012</v>
      </c>
      <c r="J1405" s="5" t="str">
        <f>OBV!F1405</f>
        <v>BULLISH</v>
      </c>
      <c r="K1405" s="5" t="str">
        <f>OBV!G1405</f>
        <v>WEAK</v>
      </c>
      <c r="L1405" s="5" t="str">
        <f>OBV!H1405</f>
        <v>CONFIRMED BULLISH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67</v>
      </c>
      <c r="Q1405" s="8">
        <f t="shared" si="214"/>
        <v>26.299999999999997</v>
      </c>
      <c r="R1405" s="8">
        <f t="shared" si="215"/>
        <v>39.25</v>
      </c>
      <c r="S1405" s="8">
        <f t="shared" si="216"/>
        <v>46.400000000000006</v>
      </c>
      <c r="T1405" s="8">
        <f t="shared" si="217"/>
        <v>35.5</v>
      </c>
      <c r="U1405" s="7">
        <f t="shared" si="218"/>
        <v>37.31666666666667</v>
      </c>
      <c r="V1405" s="7">
        <f t="shared" si="219"/>
        <v>36.862499999999997</v>
      </c>
    </row>
    <row r="1406" spans="1:22" ht="13.5" x14ac:dyDescent="0.25">
      <c r="A1406" s="3">
        <f>RSI!A1406</f>
        <v>44361</v>
      </c>
      <c r="B1406" s="2">
        <f>RSI!B1406</f>
        <v>2.0396999999999998</v>
      </c>
      <c r="C1406" s="2">
        <f>RSI!I1406</f>
        <v>64.144423982275043</v>
      </c>
      <c r="D1406" s="2">
        <f>MACD!E1406</f>
        <v>3.4277863558681787E-2</v>
      </c>
      <c r="E1406" s="2">
        <f>MACD!F1406</f>
        <v>2.3420596342129903E-2</v>
      </c>
      <c r="F1406" s="2">
        <f>'Moving Avg'!D1406</f>
        <v>2.0019199999999997</v>
      </c>
      <c r="G1406" s="2">
        <f>'Moving Avg'!F1406</f>
        <v>2.0188499999999996</v>
      </c>
      <c r="H1406" s="2">
        <f>'Moving Avg'!G1406</f>
        <v>1.8477259999999986</v>
      </c>
      <c r="I1406" s="2">
        <f>'Moving Avg'!H1406</f>
        <v>1.7866030000000008</v>
      </c>
      <c r="J1406" s="5" t="str">
        <f>OBV!F1406</f>
        <v>BULLISH</v>
      </c>
      <c r="K1406" s="5" t="str">
        <f>OBV!G1406</f>
        <v>WEAK</v>
      </c>
      <c r="L1406" s="5" t="str">
        <f>OBV!H1406</f>
        <v>CONFIRMED BULLISH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67</v>
      </c>
      <c r="Q1406" s="8">
        <f t="shared" si="214"/>
        <v>26.299999999999997</v>
      </c>
      <c r="R1406" s="8">
        <f t="shared" si="215"/>
        <v>39.25</v>
      </c>
      <c r="S1406" s="8">
        <f t="shared" si="216"/>
        <v>46.400000000000006</v>
      </c>
      <c r="T1406" s="8">
        <f t="shared" si="217"/>
        <v>35.5</v>
      </c>
      <c r="U1406" s="7">
        <f t="shared" si="218"/>
        <v>37.31666666666667</v>
      </c>
      <c r="V1406" s="7">
        <f t="shared" si="219"/>
        <v>36.862499999999997</v>
      </c>
    </row>
    <row r="1407" spans="1:22" ht="13.5" x14ac:dyDescent="0.25">
      <c r="A1407" s="3">
        <f>RSI!A1407</f>
        <v>44362</v>
      </c>
      <c r="B1407" s="2">
        <f>RSI!B1407</f>
        <v>2.0695999999999999</v>
      </c>
      <c r="C1407" s="2">
        <f>RSI!I1407</f>
        <v>67.66959247299053</v>
      </c>
      <c r="D1407" s="2">
        <f>MACD!E1407</f>
        <v>2.5084532298143003E-2</v>
      </c>
      <c r="E1407" s="2">
        <f>MACD!F1407</f>
        <v>2.3753383533332523E-2</v>
      </c>
      <c r="F1407" s="2">
        <f>'Moving Avg'!D1407</f>
        <v>2.0178400000000001</v>
      </c>
      <c r="G1407" s="2">
        <f>'Moving Avg'!F1407</f>
        <v>2.0228299999999995</v>
      </c>
      <c r="H1407" s="2">
        <f>'Moving Avg'!G1407</f>
        <v>1.8552879999999987</v>
      </c>
      <c r="I1407" s="2">
        <f>'Moving Avg'!H1407</f>
        <v>1.7869470000000007</v>
      </c>
      <c r="J1407" s="5" t="str">
        <f>OBV!F1407</f>
        <v>BULLISH</v>
      </c>
      <c r="K1407" s="5" t="str">
        <f>OBV!G1407</f>
        <v>WEAK</v>
      </c>
      <c r="L1407" s="5" t="str">
        <f>OBV!H1407</f>
        <v>CONFIRMED BULLISH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67</v>
      </c>
      <c r="Q1407" s="8">
        <f t="shared" si="214"/>
        <v>26.299999999999997</v>
      </c>
      <c r="R1407" s="8">
        <f t="shared" si="215"/>
        <v>39.25</v>
      </c>
      <c r="S1407" s="8">
        <f t="shared" si="216"/>
        <v>46.400000000000006</v>
      </c>
      <c r="T1407" s="8">
        <f t="shared" si="217"/>
        <v>35.5</v>
      </c>
      <c r="U1407" s="7">
        <f t="shared" si="218"/>
        <v>37.31666666666667</v>
      </c>
      <c r="V1407" s="7">
        <f t="shared" si="219"/>
        <v>36.862499999999997</v>
      </c>
    </row>
    <row r="1408" spans="1:22" ht="13.5" x14ac:dyDescent="0.25">
      <c r="A1408" s="3">
        <f>RSI!A1408</f>
        <v>44363</v>
      </c>
      <c r="B1408" s="2">
        <f>RSI!B1408</f>
        <v>2.1393</v>
      </c>
      <c r="C1408" s="2">
        <f>RSI!I1408</f>
        <v>74.069578493136135</v>
      </c>
      <c r="D1408" s="2">
        <f>MACD!E1408</f>
        <v>1.1525830800021231E-2</v>
      </c>
      <c r="E1408" s="2">
        <f>MACD!F1408</f>
        <v>2.1307872986670268E-2</v>
      </c>
      <c r="F1408" s="2">
        <f>'Moving Avg'!D1408</f>
        <v>2.0476999999999999</v>
      </c>
      <c r="G1408" s="2">
        <f>'Moving Avg'!F1408</f>
        <v>2.0273099999999991</v>
      </c>
      <c r="H1408" s="2">
        <f>'Moving Avg'!G1408</f>
        <v>1.8650399999999991</v>
      </c>
      <c r="I1408" s="2">
        <f>'Moving Avg'!H1408</f>
        <v>1.7876395000000007</v>
      </c>
      <c r="J1408" s="5" t="str">
        <f>OBV!F1408</f>
        <v>BULLISH</v>
      </c>
      <c r="K1408" s="5" t="str">
        <f>OBV!G1408</f>
        <v>WEAK</v>
      </c>
      <c r="L1408" s="5" t="str">
        <f>OBV!H1408</f>
        <v>CONFIRMED BULLISH</v>
      </c>
      <c r="M1408" s="7">
        <f t="shared" si="210"/>
        <v>0</v>
      </c>
      <c r="N1408" s="7">
        <f t="shared" si="211"/>
        <v>45</v>
      </c>
      <c r="O1408" s="7">
        <f t="shared" si="212"/>
        <v>50</v>
      </c>
      <c r="P1408" s="7">
        <f t="shared" si="213"/>
        <v>67</v>
      </c>
      <c r="Q1408" s="8">
        <f t="shared" si="214"/>
        <v>33.299999999999997</v>
      </c>
      <c r="R1408" s="8">
        <f t="shared" si="215"/>
        <v>43.25</v>
      </c>
      <c r="S1408" s="8">
        <f t="shared" si="216"/>
        <v>49.400000000000006</v>
      </c>
      <c r="T1408" s="8">
        <f t="shared" si="217"/>
        <v>40.5</v>
      </c>
      <c r="U1408" s="7">
        <f t="shared" si="218"/>
        <v>41.983333333333334</v>
      </c>
      <c r="V1408" s="7">
        <f t="shared" si="219"/>
        <v>41.612499999999997</v>
      </c>
    </row>
    <row r="1409" spans="1:22" ht="13.5" x14ac:dyDescent="0.25">
      <c r="A1409" s="3">
        <f>RSI!A1409</f>
        <v>44364</v>
      </c>
      <c r="B1409" s="2">
        <f>RSI!B1409</f>
        <v>2.1791</v>
      </c>
      <c r="C1409" s="2">
        <f>RSI!I1409</f>
        <v>76.883574654497835</v>
      </c>
      <c r="D1409" s="2">
        <f>MACD!E1409</f>
        <v>-3.8780046278521496E-3</v>
      </c>
      <c r="E1409" s="2">
        <f>MACD!F1409</f>
        <v>1.6270697463765783E-2</v>
      </c>
      <c r="F1409" s="2">
        <f>'Moving Avg'!D1409</f>
        <v>2.0855199999999998</v>
      </c>
      <c r="G1409" s="2">
        <f>'Moving Avg'!F1409</f>
        <v>2.0283049999999991</v>
      </c>
      <c r="H1409" s="2">
        <f>'Moving Avg'!G1409</f>
        <v>1.8757859999999993</v>
      </c>
      <c r="I1409" s="2">
        <f>'Moving Avg'!H1409</f>
        <v>1.7885590000000007</v>
      </c>
      <c r="J1409" s="5" t="str">
        <f>OBV!F1409</f>
        <v>BULLISH</v>
      </c>
      <c r="K1409" s="5" t="str">
        <f>OBV!G1409</f>
        <v>WEAK</v>
      </c>
      <c r="L1409" s="5" t="str">
        <f>OBV!H1409</f>
        <v>CONFIRMED BULLISH</v>
      </c>
      <c r="M1409" s="7">
        <f t="shared" si="210"/>
        <v>0</v>
      </c>
      <c r="N1409" s="7">
        <f t="shared" si="211"/>
        <v>100</v>
      </c>
      <c r="O1409" s="7">
        <f t="shared" si="212"/>
        <v>50</v>
      </c>
      <c r="P1409" s="7">
        <f t="shared" si="213"/>
        <v>67</v>
      </c>
      <c r="Q1409" s="8">
        <f t="shared" si="214"/>
        <v>52.55</v>
      </c>
      <c r="R1409" s="8">
        <f t="shared" si="215"/>
        <v>54.25</v>
      </c>
      <c r="S1409" s="8">
        <f t="shared" si="216"/>
        <v>57.650000000000006</v>
      </c>
      <c r="T1409" s="8">
        <f t="shared" si="217"/>
        <v>54.25</v>
      </c>
      <c r="U1409" s="7">
        <f t="shared" si="218"/>
        <v>54.816666666666663</v>
      </c>
      <c r="V1409" s="7">
        <f t="shared" si="219"/>
        <v>54.674999999999997</v>
      </c>
    </row>
    <row r="1410" spans="1:22" ht="13.5" x14ac:dyDescent="0.25">
      <c r="A1410" s="3">
        <f>RSI!A1410</f>
        <v>44365</v>
      </c>
      <c r="B1410" s="2">
        <f>RSI!B1410</f>
        <v>2.1393</v>
      </c>
      <c r="C1410" s="2">
        <f>RSI!I1410</f>
        <v>68.838501201712774</v>
      </c>
      <c r="D1410" s="2">
        <f>MACD!E1410</f>
        <v>-1.5109180480141982E-2</v>
      </c>
      <c r="E1410" s="2">
        <f>MACD!F1410</f>
        <v>9.9947218749842307E-3</v>
      </c>
      <c r="F1410" s="2">
        <f>'Moving Avg'!D1410</f>
        <v>2.1133999999999999</v>
      </c>
      <c r="G1410" s="2">
        <f>'Moving Avg'!F1410</f>
        <v>2.0288049999999993</v>
      </c>
      <c r="H1410" s="2">
        <f>'Moving Avg'!G1410</f>
        <v>1.8859359999999996</v>
      </c>
      <c r="I1410" s="2">
        <f>'Moving Avg'!H1410</f>
        <v>1.7892795000000004</v>
      </c>
      <c r="J1410" s="5" t="str">
        <f>OBV!F1410</f>
        <v>BULLISH</v>
      </c>
      <c r="K1410" s="5" t="str">
        <f>OBV!G1410</f>
        <v>WEAK</v>
      </c>
      <c r="L1410" s="5" t="str">
        <f>OBV!H1410</f>
        <v>CONFIRMED BULLISH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100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67</v>
      </c>
      <c r="Q1410" s="8">
        <f t="shared" si="214"/>
        <v>61.3</v>
      </c>
      <c r="R1410" s="8">
        <f t="shared" si="215"/>
        <v>59.25</v>
      </c>
      <c r="S1410" s="8">
        <f t="shared" si="216"/>
        <v>61.400000000000006</v>
      </c>
      <c r="T1410" s="8">
        <f t="shared" si="217"/>
        <v>60.5</v>
      </c>
      <c r="U1410" s="7">
        <f t="shared" si="218"/>
        <v>60.65</v>
      </c>
      <c r="V1410" s="7">
        <f t="shared" si="219"/>
        <v>60.612499999999997</v>
      </c>
    </row>
    <row r="1411" spans="1:22" ht="13.5" x14ac:dyDescent="0.25">
      <c r="A1411" s="3">
        <f>RSI!A1411</f>
        <v>44368</v>
      </c>
      <c r="B1411" s="2">
        <f>RSI!B1411</f>
        <v>2.1093999999999999</v>
      </c>
      <c r="C1411" s="2">
        <f>RSI!I1411</f>
        <v>63.465613899910146</v>
      </c>
      <c r="D1411" s="2">
        <f>MACD!E1411</f>
        <v>-2.3222960074042343E-2</v>
      </c>
      <c r="E1411" s="2">
        <f>MACD!F1411</f>
        <v>3.3511854851789166E-3</v>
      </c>
      <c r="F1411" s="2">
        <f>'Moving Avg'!D1411</f>
        <v>2.1273400000000002</v>
      </c>
      <c r="G1411" s="2">
        <f>'Moving Avg'!F1411</f>
        <v>2.0307949999999995</v>
      </c>
      <c r="H1411" s="2">
        <f>'Moving Avg'!G1411</f>
        <v>1.8962839999999994</v>
      </c>
      <c r="I1411" s="2">
        <f>'Moving Avg'!H1411</f>
        <v>1.7898505000000007</v>
      </c>
      <c r="J1411" s="5" t="str">
        <f>OBV!F1411</f>
        <v>BULLISH</v>
      </c>
      <c r="K1411" s="5" t="str">
        <f>OBV!G1411</f>
        <v>WEAK</v>
      </c>
      <c r="L1411" s="5" t="str">
        <f>OBV!H1411</f>
        <v>CONFIRMED BULLISH</v>
      </c>
      <c r="M1411" s="7">
        <f t="shared" si="220"/>
        <v>25</v>
      </c>
      <c r="N1411" s="7">
        <f t="shared" si="221"/>
        <v>100</v>
      </c>
      <c r="O1411" s="7">
        <f t="shared" si="222"/>
        <v>50</v>
      </c>
      <c r="P1411" s="7">
        <f t="shared" si="223"/>
        <v>67</v>
      </c>
      <c r="Q1411" s="8">
        <f t="shared" ref="Q1411:Q1474" si="224">0.35*M1411+N1411*0.35+O1411*0.15+P1411*0.15</f>
        <v>61.3</v>
      </c>
      <c r="R1411" s="8">
        <f t="shared" ref="R1411:R1474" si="225">M1411*0.2+N1411*0.2+O1411*0.35+P1411*0.25</f>
        <v>59.25</v>
      </c>
      <c r="S1411" s="8">
        <f t="shared" ref="S1411:S1474" si="226">M1411*0.15+N1411*0.15+O1411*0.25+P1411*0.45</f>
        <v>61.400000000000006</v>
      </c>
      <c r="T1411" s="8">
        <f t="shared" ref="T1411:T1474" si="227">0.25*SUM(M1411:P1411)</f>
        <v>60.5</v>
      </c>
      <c r="U1411" s="7">
        <f t="shared" ref="U1411:U1474" si="228">SUM(Q1411:S1411)/3</f>
        <v>60.65</v>
      </c>
      <c r="V1411" s="7">
        <f t="shared" ref="V1411:V1474" si="229">SUM(Q1411:T1411)/4</f>
        <v>60.612499999999997</v>
      </c>
    </row>
    <row r="1412" spans="1:22" ht="13.5" x14ac:dyDescent="0.25">
      <c r="A1412" s="3">
        <f>RSI!A1412</f>
        <v>44369</v>
      </c>
      <c r="B1412" s="2">
        <f>RSI!B1412</f>
        <v>2.1492</v>
      </c>
      <c r="C1412" s="2">
        <f>RSI!I1412</f>
        <v>67.141945961891849</v>
      </c>
      <c r="D1412" s="2">
        <f>MACD!E1412</f>
        <v>-3.3624092689502172E-2</v>
      </c>
      <c r="E1412" s="2">
        <f>MACD!F1412</f>
        <v>-4.0438701497573018E-3</v>
      </c>
      <c r="F1412" s="2">
        <f>'Moving Avg'!D1412</f>
        <v>2.1432600000000002</v>
      </c>
      <c r="G1412" s="2">
        <f>'Moving Avg'!F1412</f>
        <v>2.0367649999999999</v>
      </c>
      <c r="H1412" s="2">
        <f>'Moving Avg'!G1412</f>
        <v>1.9076259999999994</v>
      </c>
      <c r="I1412" s="2">
        <f>'Moving Avg'!H1412</f>
        <v>1.7906205000000002</v>
      </c>
      <c r="J1412" s="5" t="str">
        <f>OBV!F1412</f>
        <v>BULLISH</v>
      </c>
      <c r="K1412" s="5" t="str">
        <f>OBV!G1412</f>
        <v>WEAK</v>
      </c>
      <c r="L1412" s="5" t="str">
        <f>OBV!H1412</f>
        <v>CONFIRMED BULLISH</v>
      </c>
      <c r="M1412" s="7">
        <f t="shared" si="220"/>
        <v>25</v>
      </c>
      <c r="N1412" s="7">
        <f t="shared" si="221"/>
        <v>100</v>
      </c>
      <c r="O1412" s="7">
        <f t="shared" si="222"/>
        <v>50</v>
      </c>
      <c r="P1412" s="7">
        <f t="shared" si="223"/>
        <v>67</v>
      </c>
      <c r="Q1412" s="8">
        <f t="shared" si="224"/>
        <v>61.3</v>
      </c>
      <c r="R1412" s="8">
        <f t="shared" si="225"/>
        <v>59.25</v>
      </c>
      <c r="S1412" s="8">
        <f t="shared" si="226"/>
        <v>61.400000000000006</v>
      </c>
      <c r="T1412" s="8">
        <f t="shared" si="227"/>
        <v>60.5</v>
      </c>
      <c r="U1412" s="7">
        <f t="shared" si="228"/>
        <v>60.65</v>
      </c>
      <c r="V1412" s="7">
        <f t="shared" si="229"/>
        <v>60.612499999999997</v>
      </c>
    </row>
    <row r="1413" spans="1:22" ht="13.5" x14ac:dyDescent="0.25">
      <c r="A1413" s="3">
        <f>RSI!A1413</f>
        <v>44370</v>
      </c>
      <c r="B1413" s="2">
        <f>RSI!B1413</f>
        <v>2.1791</v>
      </c>
      <c r="C1413" s="2">
        <f>RSI!I1413</f>
        <v>69.615586423576502</v>
      </c>
      <c r="D1413" s="2">
        <f>MACD!E1413</f>
        <v>-4.5419007500024922E-2</v>
      </c>
      <c r="E1413" s="2">
        <f>MACD!F1413</f>
        <v>-1.2318897619810826E-2</v>
      </c>
      <c r="F1413" s="2">
        <f>'Moving Avg'!D1413</f>
        <v>2.1512199999999999</v>
      </c>
      <c r="G1413" s="2">
        <f>'Moving Avg'!F1413</f>
        <v>2.0452249999999994</v>
      </c>
      <c r="H1413" s="2">
        <f>'Moving Avg'!G1413</f>
        <v>1.9195659999999994</v>
      </c>
      <c r="I1413" s="2">
        <f>'Moving Avg'!H1413</f>
        <v>1.7918190000000005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  <c r="M1413" s="7">
        <f t="shared" si="220"/>
        <v>25</v>
      </c>
      <c r="N1413" s="7">
        <f t="shared" si="221"/>
        <v>100</v>
      </c>
      <c r="O1413" s="7">
        <f t="shared" si="222"/>
        <v>50</v>
      </c>
      <c r="P1413" s="7">
        <f t="shared" si="223"/>
        <v>83.5</v>
      </c>
      <c r="Q1413" s="8">
        <f t="shared" si="224"/>
        <v>63.774999999999999</v>
      </c>
      <c r="R1413" s="8">
        <f t="shared" si="225"/>
        <v>63.375</v>
      </c>
      <c r="S1413" s="8">
        <f t="shared" si="226"/>
        <v>68.825000000000003</v>
      </c>
      <c r="T1413" s="8">
        <f t="shared" si="227"/>
        <v>64.625</v>
      </c>
      <c r="U1413" s="7">
        <f t="shared" si="228"/>
        <v>65.325000000000003</v>
      </c>
      <c r="V1413" s="7">
        <f t="shared" si="229"/>
        <v>65.150000000000006</v>
      </c>
    </row>
    <row r="1414" spans="1:22" ht="13.5" x14ac:dyDescent="0.25">
      <c r="A1414" s="3">
        <f>RSI!A1414</f>
        <v>44371</v>
      </c>
      <c r="B1414" s="2">
        <f>RSI!B1414</f>
        <v>2.1591999999999998</v>
      </c>
      <c r="C1414" s="2">
        <f>RSI!I1414</f>
        <v>66.05153296548383</v>
      </c>
      <c r="D1414" s="2">
        <f>MACD!E1414</f>
        <v>-5.4823353776075168E-2</v>
      </c>
      <c r="E1414" s="2">
        <f>MACD!F1414</f>
        <v>-2.0819788851063697E-2</v>
      </c>
      <c r="F1414" s="2">
        <f>'Moving Avg'!D1414</f>
        <v>2.14724</v>
      </c>
      <c r="G1414" s="2">
        <f>'Moving Avg'!F1414</f>
        <v>2.0536849999999998</v>
      </c>
      <c r="H1414" s="2">
        <f>'Moving Avg'!G1414</f>
        <v>1.9311079999999996</v>
      </c>
      <c r="I1414" s="2">
        <f>'Moving Avg'!H1414</f>
        <v>1.7929740000000003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  <c r="M1414" s="7">
        <f t="shared" si="220"/>
        <v>25</v>
      </c>
      <c r="N1414" s="7">
        <f t="shared" si="221"/>
        <v>100</v>
      </c>
      <c r="O1414" s="7">
        <f t="shared" si="222"/>
        <v>50</v>
      </c>
      <c r="P1414" s="7">
        <f t="shared" si="223"/>
        <v>16.5</v>
      </c>
      <c r="Q1414" s="8">
        <f t="shared" si="224"/>
        <v>53.725000000000001</v>
      </c>
      <c r="R1414" s="8">
        <f t="shared" si="225"/>
        <v>46.625</v>
      </c>
      <c r="S1414" s="8">
        <f t="shared" si="226"/>
        <v>38.674999999999997</v>
      </c>
      <c r="T1414" s="8">
        <f t="shared" si="227"/>
        <v>47.875</v>
      </c>
      <c r="U1414" s="7">
        <f t="shared" si="228"/>
        <v>46.341666666666661</v>
      </c>
      <c r="V1414" s="7">
        <f t="shared" si="229"/>
        <v>46.724999999999994</v>
      </c>
    </row>
    <row r="1415" spans="1:22" ht="13.5" x14ac:dyDescent="0.25">
      <c r="A1415" s="3">
        <f>RSI!A1415</f>
        <v>44372</v>
      </c>
      <c r="B1415" s="2">
        <f>RSI!B1415</f>
        <v>2.0994999999999999</v>
      </c>
      <c r="C1415" s="2">
        <f>RSI!I1415</f>
        <v>56.676983785279297</v>
      </c>
      <c r="D1415" s="2">
        <f>MACD!E1415</f>
        <v>-5.7549569761287778E-2</v>
      </c>
      <c r="E1415" s="2">
        <f>MACD!F1415</f>
        <v>-2.8165745033108515E-2</v>
      </c>
      <c r="F1415" s="2">
        <f>'Moving Avg'!D1415</f>
        <v>2.1392800000000003</v>
      </c>
      <c r="G1415" s="2">
        <f>'Moving Avg'!F1415</f>
        <v>2.058665</v>
      </c>
      <c r="H1415" s="2">
        <f>'Moving Avg'!G1415</f>
        <v>1.9420539999999999</v>
      </c>
      <c r="I1415" s="2">
        <f>'Moving Avg'!H1415</f>
        <v>1.7939145000000003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  <c r="M1415" s="7">
        <f t="shared" si="220"/>
        <v>25</v>
      </c>
      <c r="N1415" s="7">
        <f t="shared" si="221"/>
        <v>100</v>
      </c>
      <c r="O1415" s="7">
        <f t="shared" si="222"/>
        <v>50</v>
      </c>
      <c r="P1415" s="7">
        <f t="shared" si="223"/>
        <v>16.5</v>
      </c>
      <c r="Q1415" s="8">
        <f t="shared" si="224"/>
        <v>53.725000000000001</v>
      </c>
      <c r="R1415" s="8">
        <f t="shared" si="225"/>
        <v>46.625</v>
      </c>
      <c r="S1415" s="8">
        <f t="shared" si="226"/>
        <v>38.674999999999997</v>
      </c>
      <c r="T1415" s="8">
        <f t="shared" si="227"/>
        <v>47.875</v>
      </c>
      <c r="U1415" s="7">
        <f t="shared" si="228"/>
        <v>46.341666666666661</v>
      </c>
      <c r="V1415" s="7">
        <f t="shared" si="229"/>
        <v>46.724999999999994</v>
      </c>
    </row>
    <row r="1416" spans="1:22" ht="13.5" x14ac:dyDescent="0.25">
      <c r="A1416" s="3">
        <f>RSI!A1416</f>
        <v>44375</v>
      </c>
      <c r="B1416" s="2">
        <f>RSI!B1416</f>
        <v>2.0994999999999999</v>
      </c>
      <c r="C1416" s="2">
        <f>RSI!I1416</f>
        <v>56.676983785279297</v>
      </c>
      <c r="D1416" s="2">
        <f>MACD!E1416</f>
        <v>-5.4041624225356966E-2</v>
      </c>
      <c r="E1416" s="2">
        <f>MACD!F1416</f>
        <v>-3.3340920871558211E-2</v>
      </c>
      <c r="F1416" s="2">
        <f>'Moving Avg'!D1416</f>
        <v>2.1372999999999998</v>
      </c>
      <c r="G1416" s="2">
        <f>'Moving Avg'!F1416</f>
        <v>2.0641399999999996</v>
      </c>
      <c r="H1416" s="2">
        <f>'Moving Avg'!G1416</f>
        <v>1.9522040000000001</v>
      </c>
      <c r="I1416" s="2">
        <f>'Moving Avg'!H1416</f>
        <v>1.7947990000000003</v>
      </c>
      <c r="J1416" s="5" t="str">
        <f>OBV!F1416</f>
        <v>BULLISH</v>
      </c>
      <c r="K1416" s="5" t="str">
        <f>OBV!G1416</f>
        <v>NEUTRAL</v>
      </c>
      <c r="L1416" s="5" t="str">
        <f>OBV!H1416</f>
        <v>BULLISH DIVERGENCE</v>
      </c>
      <c r="M1416" s="7">
        <f t="shared" si="220"/>
        <v>25</v>
      </c>
      <c r="N1416" s="7">
        <f t="shared" si="221"/>
        <v>100</v>
      </c>
      <c r="O1416" s="7">
        <f t="shared" si="222"/>
        <v>50</v>
      </c>
      <c r="P1416" s="7">
        <f t="shared" si="223"/>
        <v>66.5</v>
      </c>
      <c r="Q1416" s="8">
        <f t="shared" si="224"/>
        <v>61.225000000000001</v>
      </c>
      <c r="R1416" s="8">
        <f t="shared" si="225"/>
        <v>59.125</v>
      </c>
      <c r="S1416" s="8">
        <f t="shared" si="226"/>
        <v>61.174999999999997</v>
      </c>
      <c r="T1416" s="8">
        <f t="shared" si="227"/>
        <v>60.375</v>
      </c>
      <c r="U1416" s="7">
        <f t="shared" si="228"/>
        <v>60.508333333333326</v>
      </c>
      <c r="V1416" s="7">
        <f t="shared" si="229"/>
        <v>60.474999999999994</v>
      </c>
    </row>
    <row r="1417" spans="1:22" ht="13.5" x14ac:dyDescent="0.25">
      <c r="A1417" s="3">
        <f>RSI!A1417</f>
        <v>44376</v>
      </c>
      <c r="B1417" s="2">
        <f>RSI!B1417</f>
        <v>2.0895000000000001</v>
      </c>
      <c r="C1417" s="2">
        <f>RSI!I1417</f>
        <v>55.156236155168479</v>
      </c>
      <c r="D1417" s="2">
        <f>MACD!E1417</f>
        <v>-4.6018115623413181E-2</v>
      </c>
      <c r="E1417" s="2">
        <f>MACD!F1417</f>
        <v>-3.5876359821929202E-2</v>
      </c>
      <c r="F1417" s="2">
        <f>'Moving Avg'!D1417</f>
        <v>2.1253599999999997</v>
      </c>
      <c r="G1417" s="2">
        <f>'Moving Avg'!F1417</f>
        <v>2.0691149999999996</v>
      </c>
      <c r="H1417" s="2">
        <f>'Moving Avg'!G1417</f>
        <v>1.9609600000000003</v>
      </c>
      <c r="I1417" s="2">
        <f>'Moving Avg'!H1417</f>
        <v>1.7961924999999996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  <c r="M1417" s="7">
        <f t="shared" si="220"/>
        <v>25</v>
      </c>
      <c r="N1417" s="7">
        <f t="shared" si="221"/>
        <v>45</v>
      </c>
      <c r="O1417" s="7">
        <f t="shared" si="222"/>
        <v>50</v>
      </c>
      <c r="P1417" s="7">
        <f t="shared" si="223"/>
        <v>16.5</v>
      </c>
      <c r="Q1417" s="8">
        <f t="shared" si="224"/>
        <v>34.475000000000001</v>
      </c>
      <c r="R1417" s="8">
        <f t="shared" si="225"/>
        <v>35.625</v>
      </c>
      <c r="S1417" s="8">
        <f t="shared" si="226"/>
        <v>30.425000000000001</v>
      </c>
      <c r="T1417" s="8">
        <f t="shared" si="227"/>
        <v>34.125</v>
      </c>
      <c r="U1417" s="7">
        <f t="shared" si="228"/>
        <v>33.508333333333333</v>
      </c>
      <c r="V1417" s="7">
        <f t="shared" si="229"/>
        <v>33.662499999999994</v>
      </c>
    </row>
    <row r="1418" spans="1:22" ht="13.5" x14ac:dyDescent="0.25">
      <c r="A1418" s="3">
        <f>RSI!A1418</f>
        <v>44377</v>
      </c>
      <c r="B1418" s="2">
        <f>RSI!B1418</f>
        <v>2.1093999999999999</v>
      </c>
      <c r="C1418" s="2">
        <f>RSI!I1418</f>
        <v>57.594657510825641</v>
      </c>
      <c r="D1418" s="2">
        <f>MACD!E1418</f>
        <v>-3.0185245742990308E-2</v>
      </c>
      <c r="E1418" s="2">
        <f>MACD!F1418</f>
        <v>-3.4738137006141423E-2</v>
      </c>
      <c r="F1418" s="2">
        <f>'Moving Avg'!D1418</f>
        <v>2.1114199999999999</v>
      </c>
      <c r="G1418" s="2">
        <f>'Moving Avg'!F1418</f>
        <v>2.0750849999999996</v>
      </c>
      <c r="H1418" s="2">
        <f>'Moving Avg'!G1418</f>
        <v>1.9687200000000002</v>
      </c>
      <c r="I1418" s="2">
        <f>'Moving Avg'!H1418</f>
        <v>1.7979089999999998</v>
      </c>
      <c r="J1418" s="5" t="str">
        <f>OBV!F1418</f>
        <v>BULLISH</v>
      </c>
      <c r="K1418" s="5" t="str">
        <f>OBV!G1418</f>
        <v>WEAK</v>
      </c>
      <c r="L1418" s="5" t="str">
        <f>OBV!H1418</f>
        <v>BULLISH DIVERGENCE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50</v>
      </c>
      <c r="Q1418" s="8">
        <f t="shared" si="224"/>
        <v>23.75</v>
      </c>
      <c r="R1418" s="8">
        <f t="shared" si="225"/>
        <v>35</v>
      </c>
      <c r="S1418" s="8">
        <f t="shared" si="226"/>
        <v>38.75</v>
      </c>
      <c r="T1418" s="8">
        <f t="shared" si="227"/>
        <v>31.25</v>
      </c>
      <c r="U1418" s="7">
        <f t="shared" si="228"/>
        <v>32.5</v>
      </c>
      <c r="V1418" s="7">
        <f t="shared" si="229"/>
        <v>32.1875</v>
      </c>
    </row>
    <row r="1419" spans="1:22" ht="13.5" x14ac:dyDescent="0.25">
      <c r="A1419" s="3">
        <f>RSI!A1419</f>
        <v>44378</v>
      </c>
      <c r="B1419" s="2">
        <f>RSI!B1419</f>
        <v>2.1591999999999998</v>
      </c>
      <c r="C1419" s="2">
        <f>RSI!I1419</f>
        <v>63.014635787373237</v>
      </c>
      <c r="D1419" s="2">
        <f>MACD!E1419</f>
        <v>-1.466165542934883E-2</v>
      </c>
      <c r="E1419" s="2">
        <f>MACD!F1419</f>
        <v>-3.0722840690782904E-2</v>
      </c>
      <c r="F1419" s="2">
        <f>'Moving Avg'!D1419</f>
        <v>2.1114199999999999</v>
      </c>
      <c r="G1419" s="2">
        <f>'Moving Avg'!F1419</f>
        <v>2.083545</v>
      </c>
      <c r="H1419" s="2">
        <f>'Moving Avg'!G1419</f>
        <v>1.97668</v>
      </c>
      <c r="I1419" s="2">
        <f>'Moving Avg'!H1419</f>
        <v>1.8000139999999996</v>
      </c>
      <c r="J1419" s="5" t="str">
        <f>OBV!F1419</f>
        <v>BULLISH</v>
      </c>
      <c r="K1419" s="5" t="str">
        <f>OBV!G1419</f>
        <v>WEAK</v>
      </c>
      <c r="L1419" s="5" t="str">
        <f>OBV!H1419</f>
        <v>NEUTRAL</v>
      </c>
      <c r="M1419" s="7">
        <f t="shared" si="220"/>
        <v>25</v>
      </c>
      <c r="N1419" s="7">
        <f t="shared" si="221"/>
        <v>0</v>
      </c>
      <c r="O1419" s="7">
        <f t="shared" si="222"/>
        <v>50</v>
      </c>
      <c r="P1419" s="7">
        <f t="shared" si="223"/>
        <v>33</v>
      </c>
      <c r="Q1419" s="8">
        <f t="shared" si="224"/>
        <v>21.2</v>
      </c>
      <c r="R1419" s="8">
        <f t="shared" si="225"/>
        <v>30.75</v>
      </c>
      <c r="S1419" s="8">
        <f t="shared" si="226"/>
        <v>31.1</v>
      </c>
      <c r="T1419" s="8">
        <f t="shared" si="227"/>
        <v>27</v>
      </c>
      <c r="U1419" s="7">
        <f t="shared" si="228"/>
        <v>27.683333333333337</v>
      </c>
      <c r="V1419" s="7">
        <f t="shared" si="229"/>
        <v>27.512500000000003</v>
      </c>
    </row>
    <row r="1420" spans="1:22" ht="13.5" x14ac:dyDescent="0.25">
      <c r="A1420" s="3">
        <f>RSI!A1420</f>
        <v>44379</v>
      </c>
      <c r="B1420" s="2">
        <f>RSI!B1420</f>
        <v>2.0994999999999999</v>
      </c>
      <c r="C1420" s="2">
        <f>RSI!I1420</f>
        <v>54.089415730706314</v>
      </c>
      <c r="D1420" s="2">
        <f>MACD!E1420</f>
        <v>-3.8062880277283107E-3</v>
      </c>
      <c r="E1420" s="2">
        <f>MACD!F1420</f>
        <v>-2.5339530158171988E-2</v>
      </c>
      <c r="F1420" s="2">
        <f>'Moving Avg'!D1420</f>
        <v>2.1114199999999999</v>
      </c>
      <c r="G1420" s="2">
        <f>'Moving Avg'!F1420</f>
        <v>2.0890199999999997</v>
      </c>
      <c r="H1420" s="2">
        <f>'Moving Avg'!G1420</f>
        <v>1.9836460000000002</v>
      </c>
      <c r="I1420" s="2">
        <f>'Moving Avg'!H1420</f>
        <v>1.8020999999999996</v>
      </c>
      <c r="J1420" s="5" t="str">
        <f>OBV!F1420</f>
        <v>BULLISH</v>
      </c>
      <c r="K1420" s="5" t="str">
        <f>OBV!G1420</f>
        <v>WEAK</v>
      </c>
      <c r="L1420" s="5" t="str">
        <f>OBV!H1420</f>
        <v>NEUTRAL</v>
      </c>
      <c r="M1420" s="7">
        <f t="shared" si="220"/>
        <v>25</v>
      </c>
      <c r="N1420" s="7">
        <f t="shared" si="221"/>
        <v>0</v>
      </c>
      <c r="O1420" s="7">
        <f t="shared" si="222"/>
        <v>50</v>
      </c>
      <c r="P1420" s="7">
        <f t="shared" si="223"/>
        <v>33</v>
      </c>
      <c r="Q1420" s="8">
        <f t="shared" si="224"/>
        <v>21.2</v>
      </c>
      <c r="R1420" s="8">
        <f t="shared" si="225"/>
        <v>30.75</v>
      </c>
      <c r="S1420" s="8">
        <f t="shared" si="226"/>
        <v>31.1</v>
      </c>
      <c r="T1420" s="8">
        <f t="shared" si="227"/>
        <v>27</v>
      </c>
      <c r="U1420" s="7">
        <f t="shared" si="228"/>
        <v>27.683333333333337</v>
      </c>
      <c r="V1420" s="7">
        <f t="shared" si="229"/>
        <v>27.512500000000003</v>
      </c>
    </row>
    <row r="1421" spans="1:22" ht="13.5" x14ac:dyDescent="0.25">
      <c r="A1421" s="3">
        <f>RSI!A1421</f>
        <v>44382</v>
      </c>
      <c r="B1421" s="2">
        <f>RSI!B1421</f>
        <v>2.1194000000000002</v>
      </c>
      <c r="C1421" s="2">
        <f>RSI!I1421</f>
        <v>56.310757805283053</v>
      </c>
      <c r="D1421" s="2">
        <f>MACD!E1421</f>
        <v>-8.7850686659862731E-4</v>
      </c>
      <c r="E1421" s="2">
        <f>MACD!F1421</f>
        <v>-2.0447325499857318E-2</v>
      </c>
      <c r="F1421" s="2">
        <f>'Moving Avg'!D1421</f>
        <v>2.1154000000000002</v>
      </c>
      <c r="G1421" s="2">
        <f>'Moving Avg'!F1421</f>
        <v>2.0954899999999994</v>
      </c>
      <c r="H1421" s="2">
        <f>'Moving Avg'!G1421</f>
        <v>1.9912080000000005</v>
      </c>
      <c r="I1421" s="2">
        <f>'Moving Avg'!H1421</f>
        <v>1.8043414999999994</v>
      </c>
      <c r="J1421" s="5" t="str">
        <f>OBV!F1421</f>
        <v>BULLISH</v>
      </c>
      <c r="K1421" s="5" t="str">
        <f>OBV!G1421</f>
        <v>WEAK</v>
      </c>
      <c r="L1421" s="5" t="str">
        <f>OBV!H1421</f>
        <v>CONFIRMED BULLISH</v>
      </c>
      <c r="M1421" s="7">
        <f t="shared" si="220"/>
        <v>25</v>
      </c>
      <c r="N1421" s="7">
        <f t="shared" si="221"/>
        <v>0</v>
      </c>
      <c r="O1421" s="7">
        <f t="shared" si="222"/>
        <v>50</v>
      </c>
      <c r="P1421" s="7">
        <f t="shared" si="223"/>
        <v>67</v>
      </c>
      <c r="Q1421" s="8">
        <f t="shared" si="224"/>
        <v>26.299999999999997</v>
      </c>
      <c r="R1421" s="8">
        <f t="shared" si="225"/>
        <v>39.25</v>
      </c>
      <c r="S1421" s="8">
        <f t="shared" si="226"/>
        <v>46.400000000000006</v>
      </c>
      <c r="T1421" s="8">
        <f t="shared" si="227"/>
        <v>35.5</v>
      </c>
      <c r="U1421" s="7">
        <f t="shared" si="228"/>
        <v>37.31666666666667</v>
      </c>
      <c r="V1421" s="7">
        <f t="shared" si="229"/>
        <v>36.862499999999997</v>
      </c>
    </row>
    <row r="1422" spans="1:22" ht="13.5" x14ac:dyDescent="0.25">
      <c r="A1422" s="3">
        <f>RSI!A1422</f>
        <v>44383</v>
      </c>
      <c r="B1422" s="2">
        <f>RSI!B1422</f>
        <v>2.0895000000000001</v>
      </c>
      <c r="C1422" s="2">
        <f>RSI!I1422</f>
        <v>52.222283468304965</v>
      </c>
      <c r="D1422" s="2">
        <f>MACD!E1422</f>
        <v>9.6492818706579442E-3</v>
      </c>
      <c r="E1422" s="2">
        <f>MACD!F1422</f>
        <v>-1.4428004025754266E-2</v>
      </c>
      <c r="F1422" s="2">
        <f>'Moving Avg'!D1422</f>
        <v>2.1153999999999997</v>
      </c>
      <c r="G1422" s="2">
        <f>'Moving Avg'!F1422</f>
        <v>2.1004649999999998</v>
      </c>
      <c r="H1422" s="2">
        <f>'Moving Avg'!G1422</f>
        <v>1.9981720000000005</v>
      </c>
      <c r="I1422" s="2">
        <f>'Moving Avg'!H1422</f>
        <v>1.8066849999999994</v>
      </c>
      <c r="J1422" s="5" t="str">
        <f>OBV!F1422</f>
        <v>BULLISH</v>
      </c>
      <c r="K1422" s="5" t="str">
        <f>OBV!G1422</f>
        <v>WEAK</v>
      </c>
      <c r="L1422" s="5" t="str">
        <f>OBV!H1422</f>
        <v>NEUTRAL</v>
      </c>
      <c r="M1422" s="7">
        <f t="shared" si="220"/>
        <v>25</v>
      </c>
      <c r="N1422" s="7">
        <f t="shared" si="221"/>
        <v>0</v>
      </c>
      <c r="O1422" s="7">
        <f t="shared" si="222"/>
        <v>50</v>
      </c>
      <c r="P1422" s="7">
        <f t="shared" si="223"/>
        <v>33</v>
      </c>
      <c r="Q1422" s="8">
        <f t="shared" si="224"/>
        <v>21.2</v>
      </c>
      <c r="R1422" s="8">
        <f t="shared" si="225"/>
        <v>30.75</v>
      </c>
      <c r="S1422" s="8">
        <f t="shared" si="226"/>
        <v>31.1</v>
      </c>
      <c r="T1422" s="8">
        <f t="shared" si="227"/>
        <v>27</v>
      </c>
      <c r="U1422" s="7">
        <f t="shared" si="228"/>
        <v>27.683333333333337</v>
      </c>
      <c r="V1422" s="7">
        <f t="shared" si="229"/>
        <v>27.512500000000003</v>
      </c>
    </row>
    <row r="1423" spans="1:22" ht="13.5" x14ac:dyDescent="0.25">
      <c r="A1423" s="3">
        <f>RSI!A1423</f>
        <v>44384</v>
      </c>
      <c r="B1423" s="2">
        <f>RSI!B1423</f>
        <v>2.0895000000000001</v>
      </c>
      <c r="C1423" s="2">
        <f>RSI!I1423</f>
        <v>52.222283468304965</v>
      </c>
      <c r="D1423" s="2">
        <f>MACD!E1423</f>
        <v>2.3067927954028011E-2</v>
      </c>
      <c r="E1423" s="2">
        <f>MACD!F1423</f>
        <v>-6.9288176297978114E-3</v>
      </c>
      <c r="F1423" s="2">
        <f>'Moving Avg'!D1423</f>
        <v>2.1114200000000003</v>
      </c>
      <c r="G1423" s="2">
        <f>'Moving Avg'!F1423</f>
        <v>2.1054399999999998</v>
      </c>
      <c r="H1423" s="2">
        <f>'Moving Avg'!G1423</f>
        <v>2.0053360000000007</v>
      </c>
      <c r="I1423" s="2">
        <f>'Moving Avg'!H1423</f>
        <v>1.8090004999999993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25</v>
      </c>
      <c r="N1423" s="7">
        <f t="shared" si="221"/>
        <v>0</v>
      </c>
      <c r="O1423" s="7">
        <f t="shared" si="222"/>
        <v>50</v>
      </c>
      <c r="P1423" s="7">
        <f t="shared" si="223"/>
        <v>16.5</v>
      </c>
      <c r="Q1423" s="8">
        <f t="shared" si="224"/>
        <v>18.725000000000001</v>
      </c>
      <c r="R1423" s="8">
        <f t="shared" si="225"/>
        <v>26.625</v>
      </c>
      <c r="S1423" s="8">
        <f t="shared" si="226"/>
        <v>23.675000000000001</v>
      </c>
      <c r="T1423" s="8">
        <f t="shared" si="227"/>
        <v>22.875</v>
      </c>
      <c r="U1423" s="7">
        <f t="shared" si="228"/>
        <v>23.008333333333336</v>
      </c>
      <c r="V1423" s="7">
        <f t="shared" si="229"/>
        <v>22.975000000000001</v>
      </c>
    </row>
    <row r="1424" spans="1:22" ht="13.5" x14ac:dyDescent="0.25">
      <c r="A1424" s="3">
        <f>RSI!A1424</f>
        <v>44385</v>
      </c>
      <c r="B1424" s="2">
        <f>RSI!B1424</f>
        <v>2.0895000000000001</v>
      </c>
      <c r="C1424" s="2">
        <f>RSI!I1424</f>
        <v>52.222283468304965</v>
      </c>
      <c r="D1424" s="2">
        <f>MACD!E1424</f>
        <v>3.1277773997078206E-2</v>
      </c>
      <c r="E1424" s="2">
        <f>MACD!F1424</f>
        <v>7.1250069557739215E-4</v>
      </c>
      <c r="F1424" s="2">
        <f>'Moving Avg'!D1424</f>
        <v>2.09748</v>
      </c>
      <c r="G1424" s="2">
        <f>'Moving Avg'!F1424</f>
        <v>2.1104150000000002</v>
      </c>
      <c r="H1424" s="2">
        <f>'Moving Avg'!G1424</f>
        <v>2.0126980000000008</v>
      </c>
      <c r="I1424" s="2">
        <f>'Moving Avg'!H1424</f>
        <v>1.8114559999999995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25</v>
      </c>
      <c r="N1424" s="7">
        <f t="shared" si="221"/>
        <v>0</v>
      </c>
      <c r="O1424" s="7">
        <f t="shared" si="222"/>
        <v>50</v>
      </c>
      <c r="P1424" s="7">
        <f t="shared" si="223"/>
        <v>16.5</v>
      </c>
      <c r="Q1424" s="8">
        <f t="shared" si="224"/>
        <v>18.725000000000001</v>
      </c>
      <c r="R1424" s="8">
        <f t="shared" si="225"/>
        <v>26.625</v>
      </c>
      <c r="S1424" s="8">
        <f t="shared" si="226"/>
        <v>23.675000000000001</v>
      </c>
      <c r="T1424" s="8">
        <f t="shared" si="227"/>
        <v>22.875</v>
      </c>
      <c r="U1424" s="7">
        <f t="shared" si="228"/>
        <v>23.008333333333336</v>
      </c>
      <c r="V1424" s="7">
        <f t="shared" si="229"/>
        <v>22.975000000000001</v>
      </c>
    </row>
    <row r="1425" spans="1:22" ht="13.5" x14ac:dyDescent="0.25">
      <c r="A1425" s="3">
        <f>RSI!A1425</f>
        <v>44386</v>
      </c>
      <c r="B1425" s="2">
        <f>RSI!B1425</f>
        <v>2.0895000000000001</v>
      </c>
      <c r="C1425" s="2">
        <f>RSI!I1425</f>
        <v>52.222283468304965</v>
      </c>
      <c r="D1425" s="2">
        <f>MACD!E1425</f>
        <v>2.8963234298646778E-2</v>
      </c>
      <c r="E1425" s="2">
        <f>MACD!F1425</f>
        <v>6.3626474161912697E-3</v>
      </c>
      <c r="F1425" s="2">
        <f>'Moving Avg'!D1425</f>
        <v>2.0954799999999998</v>
      </c>
      <c r="G1425" s="2">
        <f>'Moving Avg'!F1425</f>
        <v>2.1148949999999997</v>
      </c>
      <c r="H1425" s="2">
        <f>'Moving Avg'!G1425</f>
        <v>2.0204580000000005</v>
      </c>
      <c r="I1425" s="2">
        <f>'Moving Avg'!H1425</f>
        <v>1.8139114999999992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25</v>
      </c>
      <c r="N1425" s="7">
        <f t="shared" si="221"/>
        <v>0</v>
      </c>
      <c r="O1425" s="7">
        <f t="shared" si="222"/>
        <v>50</v>
      </c>
      <c r="P1425" s="7">
        <f t="shared" si="223"/>
        <v>16.5</v>
      </c>
      <c r="Q1425" s="8">
        <f t="shared" si="224"/>
        <v>18.725000000000001</v>
      </c>
      <c r="R1425" s="8">
        <f t="shared" si="225"/>
        <v>26.625</v>
      </c>
      <c r="S1425" s="8">
        <f t="shared" si="226"/>
        <v>23.675000000000001</v>
      </c>
      <c r="T1425" s="8">
        <f t="shared" si="227"/>
        <v>22.875</v>
      </c>
      <c r="U1425" s="7">
        <f t="shared" si="228"/>
        <v>23.008333333333336</v>
      </c>
      <c r="V1425" s="7">
        <f t="shared" si="229"/>
        <v>22.975000000000001</v>
      </c>
    </row>
    <row r="1426" spans="1:22" ht="13.5" x14ac:dyDescent="0.25">
      <c r="A1426" s="3">
        <f>RSI!A1426</f>
        <v>44389</v>
      </c>
      <c r="B1426" s="2">
        <f>RSI!B1426</f>
        <v>2.0895000000000001</v>
      </c>
      <c r="C1426" s="2">
        <f>RSI!I1426</f>
        <v>52.222283468304965</v>
      </c>
      <c r="D1426" s="2">
        <f>MACD!E1426</f>
        <v>2.6933743260859622E-2</v>
      </c>
      <c r="E1426" s="2">
        <f>MACD!F1426</f>
        <v>1.0476866585124939E-2</v>
      </c>
      <c r="F1426" s="2">
        <f>'Moving Avg'!D1426</f>
        <v>2.0895000000000001</v>
      </c>
      <c r="G1426" s="2">
        <f>'Moving Avg'!F1426</f>
        <v>2.1173850000000001</v>
      </c>
      <c r="H1426" s="2">
        <f>'Moving Avg'!G1426</f>
        <v>2.0284180000000007</v>
      </c>
      <c r="I1426" s="2">
        <f>'Moving Avg'!H1426</f>
        <v>1.8162549999999991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0</v>
      </c>
      <c r="O1426" s="7">
        <f t="shared" si="222"/>
        <v>50</v>
      </c>
      <c r="P1426" s="7">
        <f t="shared" si="223"/>
        <v>16.5</v>
      </c>
      <c r="Q1426" s="8">
        <f t="shared" si="224"/>
        <v>18.725000000000001</v>
      </c>
      <c r="R1426" s="8">
        <f t="shared" si="225"/>
        <v>26.625</v>
      </c>
      <c r="S1426" s="8">
        <f t="shared" si="226"/>
        <v>23.675000000000001</v>
      </c>
      <c r="T1426" s="8">
        <f t="shared" si="227"/>
        <v>22.875</v>
      </c>
      <c r="U1426" s="7">
        <f t="shared" si="228"/>
        <v>23.008333333333336</v>
      </c>
      <c r="V1426" s="7">
        <f t="shared" si="229"/>
        <v>22.975000000000001</v>
      </c>
    </row>
    <row r="1427" spans="1:22" ht="13.5" x14ac:dyDescent="0.25">
      <c r="A1427" s="3">
        <f>RSI!A1427</f>
        <v>44390</v>
      </c>
      <c r="B1427" s="2">
        <f>RSI!B1427</f>
        <v>2.1194000000000002</v>
      </c>
      <c r="C1427" s="2">
        <f>RSI!I1427</f>
        <v>56.768912129136581</v>
      </c>
      <c r="D1427" s="2">
        <f>MACD!E1427</f>
        <v>2.1397432695518415E-2</v>
      </c>
      <c r="E1427" s="2">
        <f>MACD!F1427</f>
        <v>1.2660979807203637E-2</v>
      </c>
      <c r="F1427" s="2">
        <f>'Moving Avg'!D1427</f>
        <v>2.0954800000000002</v>
      </c>
      <c r="G1427" s="2">
        <f>'Moving Avg'!F1427</f>
        <v>2.119875</v>
      </c>
      <c r="H1427" s="2">
        <f>'Moving Avg'!G1427</f>
        <v>2.0369760000000001</v>
      </c>
      <c r="I1427" s="2">
        <f>'Moving Avg'!H1427</f>
        <v>1.818859999999999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  <c r="M1427" s="7">
        <f t="shared" si="220"/>
        <v>25</v>
      </c>
      <c r="N1427" s="7">
        <f t="shared" si="221"/>
        <v>0</v>
      </c>
      <c r="O1427" s="7">
        <f t="shared" si="222"/>
        <v>50</v>
      </c>
      <c r="P1427" s="7">
        <f t="shared" si="223"/>
        <v>83.5</v>
      </c>
      <c r="Q1427" s="8">
        <f t="shared" si="224"/>
        <v>28.774999999999999</v>
      </c>
      <c r="R1427" s="8">
        <f t="shared" si="225"/>
        <v>43.375</v>
      </c>
      <c r="S1427" s="8">
        <f t="shared" si="226"/>
        <v>53.825000000000003</v>
      </c>
      <c r="T1427" s="8">
        <f t="shared" si="227"/>
        <v>39.625</v>
      </c>
      <c r="U1427" s="7">
        <f t="shared" si="228"/>
        <v>41.991666666666667</v>
      </c>
      <c r="V1427" s="7">
        <f t="shared" si="229"/>
        <v>41.400000000000006</v>
      </c>
    </row>
    <row r="1428" spans="1:22" ht="13.5" x14ac:dyDescent="0.25">
      <c r="A1428" s="3">
        <f>RSI!A1428</f>
        <v>44391</v>
      </c>
      <c r="B1428" s="2">
        <f>RSI!B1428</f>
        <v>2.1293000000000002</v>
      </c>
      <c r="C1428" s="2">
        <f>RSI!I1428</f>
        <v>58.187698029083954</v>
      </c>
      <c r="D1428" s="2">
        <f>MACD!E1428</f>
        <v>1.8803486438393247E-2</v>
      </c>
      <c r="E1428" s="2">
        <f>MACD!F1428</f>
        <v>1.3889481133441559E-2</v>
      </c>
      <c r="F1428" s="2">
        <f>'Moving Avg'!D1428</f>
        <v>2.10344</v>
      </c>
      <c r="G1428" s="2">
        <f>'Moving Avg'!F1428</f>
        <v>2.1193750000000002</v>
      </c>
      <c r="H1428" s="2">
        <f>'Moving Avg'!G1428</f>
        <v>2.0453340000000004</v>
      </c>
      <c r="I1428" s="2">
        <f>'Moving Avg'!H1428</f>
        <v>1.8216259999999989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25</v>
      </c>
      <c r="N1428" s="7">
        <f t="shared" si="221"/>
        <v>0</v>
      </c>
      <c r="O1428" s="7">
        <f t="shared" si="222"/>
        <v>50</v>
      </c>
      <c r="P1428" s="7">
        <f t="shared" si="223"/>
        <v>83.5</v>
      </c>
      <c r="Q1428" s="8">
        <f t="shared" si="224"/>
        <v>28.774999999999999</v>
      </c>
      <c r="R1428" s="8">
        <f t="shared" si="225"/>
        <v>43.375</v>
      </c>
      <c r="S1428" s="8">
        <f t="shared" si="226"/>
        <v>53.825000000000003</v>
      </c>
      <c r="T1428" s="8">
        <f t="shared" si="227"/>
        <v>39.625</v>
      </c>
      <c r="U1428" s="7">
        <f t="shared" si="228"/>
        <v>41.991666666666667</v>
      </c>
      <c r="V1428" s="7">
        <f t="shared" si="229"/>
        <v>41.400000000000006</v>
      </c>
    </row>
    <row r="1429" spans="1:22" ht="13.5" x14ac:dyDescent="0.25">
      <c r="A1429" s="3">
        <f>RSI!A1429</f>
        <v>44392</v>
      </c>
      <c r="B1429" s="2">
        <f>RSI!B1429</f>
        <v>2.1194000000000002</v>
      </c>
      <c r="C1429" s="2">
        <f>RSI!I1429</f>
        <v>56.201364194485386</v>
      </c>
      <c r="D1429" s="2">
        <f>MACD!E1429</f>
        <v>2.4724998784652286E-2</v>
      </c>
      <c r="E1429" s="2">
        <f>MACD!F1429</f>
        <v>1.6056584663683704E-2</v>
      </c>
      <c r="F1429" s="2">
        <f>'Moving Avg'!D1429</f>
        <v>2.1094200000000005</v>
      </c>
      <c r="G1429" s="2">
        <f>'Moving Avg'!F1429</f>
        <v>2.11639</v>
      </c>
      <c r="H1429" s="2">
        <f>'Moving Avg'!G1429</f>
        <v>2.051504</v>
      </c>
      <c r="I1429" s="2">
        <f>'Moving Avg'!H1429</f>
        <v>1.8244824999999989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25</v>
      </c>
      <c r="N1429" s="7">
        <f t="shared" si="221"/>
        <v>0</v>
      </c>
      <c r="O1429" s="7">
        <f t="shared" si="222"/>
        <v>50</v>
      </c>
      <c r="P1429" s="7">
        <f t="shared" si="223"/>
        <v>83.5</v>
      </c>
      <c r="Q1429" s="8">
        <f t="shared" si="224"/>
        <v>28.774999999999999</v>
      </c>
      <c r="R1429" s="8">
        <f t="shared" si="225"/>
        <v>43.375</v>
      </c>
      <c r="S1429" s="8">
        <f t="shared" si="226"/>
        <v>53.825000000000003</v>
      </c>
      <c r="T1429" s="8">
        <f t="shared" si="227"/>
        <v>39.625</v>
      </c>
      <c r="U1429" s="7">
        <f t="shared" si="228"/>
        <v>41.991666666666667</v>
      </c>
      <c r="V1429" s="7">
        <f t="shared" si="229"/>
        <v>41.400000000000006</v>
      </c>
    </row>
    <row r="1430" spans="1:22" ht="13.5" x14ac:dyDescent="0.25">
      <c r="A1430" s="3">
        <f>RSI!A1430</f>
        <v>44393</v>
      </c>
      <c r="B1430" s="2">
        <f>RSI!B1430</f>
        <v>2.0895000000000001</v>
      </c>
      <c r="C1430" s="2">
        <f>RSI!I1430</f>
        <v>50.58490416393451</v>
      </c>
      <c r="D1430" s="2">
        <f>MACD!E1430</f>
        <v>2.2566354625343621E-2</v>
      </c>
      <c r="E1430" s="2">
        <f>MACD!F1430</f>
        <v>1.7358538656015686E-2</v>
      </c>
      <c r="F1430" s="2">
        <f>'Moving Avg'!D1430</f>
        <v>2.1094200000000001</v>
      </c>
      <c r="G1430" s="2">
        <f>'Moving Avg'!F1430</f>
        <v>2.1139000000000001</v>
      </c>
      <c r="H1430" s="2">
        <f>'Moving Avg'!G1430</f>
        <v>2.0562800000000006</v>
      </c>
      <c r="I1430" s="2">
        <f>'Moving Avg'!H1430</f>
        <v>1.8275244999999987</v>
      </c>
      <c r="J1430" s="5" t="str">
        <f>OBV!F1430</f>
        <v>BEARISH</v>
      </c>
      <c r="K1430" s="5" t="str">
        <f>OBV!G1430</f>
        <v>STRONG</v>
      </c>
      <c r="L1430" s="5" t="str">
        <f>OBV!H1430</f>
        <v>NEUTRAL</v>
      </c>
      <c r="M1430" s="7">
        <f t="shared" si="220"/>
        <v>25</v>
      </c>
      <c r="N1430" s="7">
        <f t="shared" si="221"/>
        <v>0</v>
      </c>
      <c r="O1430" s="7">
        <f t="shared" si="222"/>
        <v>50</v>
      </c>
      <c r="P1430" s="7">
        <f t="shared" si="223"/>
        <v>33</v>
      </c>
      <c r="Q1430" s="8">
        <f t="shared" si="224"/>
        <v>21.2</v>
      </c>
      <c r="R1430" s="8">
        <f t="shared" si="225"/>
        <v>30.75</v>
      </c>
      <c r="S1430" s="8">
        <f t="shared" si="226"/>
        <v>31.1</v>
      </c>
      <c r="T1430" s="8">
        <f t="shared" si="227"/>
        <v>27</v>
      </c>
      <c r="U1430" s="7">
        <f t="shared" si="228"/>
        <v>27.683333333333337</v>
      </c>
      <c r="V1430" s="7">
        <f t="shared" si="229"/>
        <v>27.512500000000003</v>
      </c>
    </row>
    <row r="1431" spans="1:22" ht="13.5" x14ac:dyDescent="0.25">
      <c r="A1431" s="3">
        <f>RSI!A1431</f>
        <v>44396</v>
      </c>
      <c r="B1431" s="2">
        <f>RSI!B1431</f>
        <v>2.0895000000000001</v>
      </c>
      <c r="C1431" s="2">
        <f>RSI!I1431</f>
        <v>50.58490416393451</v>
      </c>
      <c r="D1431" s="2">
        <f>MACD!E1431</f>
        <v>2.3793441342405242E-2</v>
      </c>
      <c r="E1431" s="2">
        <f>MACD!F1431</f>
        <v>1.8645519193293596E-2</v>
      </c>
      <c r="F1431" s="2">
        <f>'Moving Avg'!D1431</f>
        <v>2.1094200000000001</v>
      </c>
      <c r="G1431" s="2">
        <f>'Moving Avg'!F1431</f>
        <v>2.1129050000000005</v>
      </c>
      <c r="H1431" s="2">
        <f>'Moving Avg'!G1431</f>
        <v>2.0620500000000006</v>
      </c>
      <c r="I1431" s="2">
        <f>'Moving Avg'!H1431</f>
        <v>1.8305384999999987</v>
      </c>
      <c r="J1431" s="5" t="str">
        <f>OBV!F1431</f>
        <v>BEARISH</v>
      </c>
      <c r="K1431" s="5" t="str">
        <f>OBV!G1431</f>
        <v>STRONG</v>
      </c>
      <c r="L1431" s="5" t="str">
        <f>OBV!H1431</f>
        <v>NEUTRAL</v>
      </c>
      <c r="M1431" s="7">
        <f t="shared" si="220"/>
        <v>25</v>
      </c>
      <c r="N1431" s="7">
        <f t="shared" si="221"/>
        <v>0</v>
      </c>
      <c r="O1431" s="7">
        <f t="shared" si="222"/>
        <v>50</v>
      </c>
      <c r="P1431" s="7">
        <f t="shared" si="223"/>
        <v>33</v>
      </c>
      <c r="Q1431" s="8">
        <f t="shared" si="224"/>
        <v>21.2</v>
      </c>
      <c r="R1431" s="8">
        <f t="shared" si="225"/>
        <v>30.75</v>
      </c>
      <c r="S1431" s="8">
        <f t="shared" si="226"/>
        <v>31.1</v>
      </c>
      <c r="T1431" s="8">
        <f t="shared" si="227"/>
        <v>27</v>
      </c>
      <c r="U1431" s="7">
        <f t="shared" si="228"/>
        <v>27.683333333333337</v>
      </c>
      <c r="V1431" s="7">
        <f t="shared" si="229"/>
        <v>27.512500000000003</v>
      </c>
    </row>
    <row r="1432" spans="1:22" ht="13.5" x14ac:dyDescent="0.25">
      <c r="A1432" s="3">
        <f>RSI!A1432</f>
        <v>44399</v>
      </c>
      <c r="B1432" s="2">
        <f>RSI!B1432</f>
        <v>2.0895000000000001</v>
      </c>
      <c r="C1432" s="2">
        <f>RSI!I1432</f>
        <v>50.58490416393451</v>
      </c>
      <c r="D1432" s="2">
        <f>MACD!E1432</f>
        <v>2.0224424481500858E-2</v>
      </c>
      <c r="E1432" s="2">
        <f>MACD!F1432</f>
        <v>1.8961300250935051E-2</v>
      </c>
      <c r="F1432" s="2">
        <f>'Moving Avg'!D1432</f>
        <v>2.1034400000000004</v>
      </c>
      <c r="G1432" s="2">
        <f>'Moving Avg'!F1432</f>
        <v>2.1099200000000002</v>
      </c>
      <c r="H1432" s="2">
        <f>'Moving Avg'!G1432</f>
        <v>2.0674220000000005</v>
      </c>
      <c r="I1432" s="2">
        <f>'Moving Avg'!H1432</f>
        <v>1.8334409999999983</v>
      </c>
      <c r="J1432" s="5" t="str">
        <f>OBV!F1432</f>
        <v>BEARISH</v>
      </c>
      <c r="K1432" s="5" t="str">
        <f>OBV!G1432</f>
        <v>STRONG</v>
      </c>
      <c r="L1432" s="5" t="str">
        <f>OBV!H1432</f>
        <v>CONFIRMED BEARISH</v>
      </c>
      <c r="M1432" s="7">
        <f t="shared" si="220"/>
        <v>25</v>
      </c>
      <c r="N1432" s="7">
        <f t="shared" si="221"/>
        <v>0</v>
      </c>
      <c r="O1432" s="7">
        <f t="shared" si="222"/>
        <v>50</v>
      </c>
      <c r="P1432" s="7">
        <f t="shared" si="223"/>
        <v>33</v>
      </c>
      <c r="Q1432" s="8">
        <f t="shared" si="224"/>
        <v>21.2</v>
      </c>
      <c r="R1432" s="8">
        <f t="shared" si="225"/>
        <v>30.75</v>
      </c>
      <c r="S1432" s="8">
        <f t="shared" si="226"/>
        <v>31.1</v>
      </c>
      <c r="T1432" s="8">
        <f t="shared" si="227"/>
        <v>27</v>
      </c>
      <c r="U1432" s="7">
        <f t="shared" si="228"/>
        <v>27.683333333333337</v>
      </c>
      <c r="V1432" s="7">
        <f t="shared" si="229"/>
        <v>27.512500000000003</v>
      </c>
    </row>
    <row r="1433" spans="1:22" ht="13.5" x14ac:dyDescent="0.25">
      <c r="A1433" s="3">
        <f>RSI!A1433</f>
        <v>44400</v>
      </c>
      <c r="B1433" s="2">
        <f>RSI!B1433</f>
        <v>2.0895000000000001</v>
      </c>
      <c r="C1433" s="2">
        <f>RSI!I1433</f>
        <v>50.584904163934524</v>
      </c>
      <c r="D1433" s="2">
        <f>MACD!E1433</f>
        <v>1.7197708428296377E-2</v>
      </c>
      <c r="E1433" s="2">
        <f>MACD!F1433</f>
        <v>1.8608581886407318E-2</v>
      </c>
      <c r="F1433" s="2">
        <f>'Moving Avg'!D1433</f>
        <v>2.0954799999999998</v>
      </c>
      <c r="G1433" s="2">
        <f>'Moving Avg'!F1433</f>
        <v>2.1054400000000006</v>
      </c>
      <c r="H1433" s="2">
        <f>'Moving Avg'!G1433</f>
        <v>2.0708040000000003</v>
      </c>
      <c r="I1433" s="2">
        <f>'Moving Avg'!H1433</f>
        <v>1.8363434999999981</v>
      </c>
      <c r="J1433" s="5" t="str">
        <f>OBV!F1433</f>
        <v>BEARISH</v>
      </c>
      <c r="K1433" s="5" t="str">
        <f>OBV!G1433</f>
        <v>STRONG</v>
      </c>
      <c r="L1433" s="5" t="str">
        <f>OBV!H1433</f>
        <v>CONFIRMED BEARISH</v>
      </c>
      <c r="M1433" s="7">
        <f t="shared" si="220"/>
        <v>25</v>
      </c>
      <c r="N1433" s="7">
        <f t="shared" si="221"/>
        <v>45</v>
      </c>
      <c r="O1433" s="7">
        <f t="shared" si="222"/>
        <v>50</v>
      </c>
      <c r="P1433" s="7">
        <f t="shared" si="223"/>
        <v>33</v>
      </c>
      <c r="Q1433" s="8">
        <f t="shared" si="224"/>
        <v>36.950000000000003</v>
      </c>
      <c r="R1433" s="8">
        <f t="shared" si="225"/>
        <v>39.75</v>
      </c>
      <c r="S1433" s="8">
        <f t="shared" si="226"/>
        <v>37.85</v>
      </c>
      <c r="T1433" s="8">
        <f t="shared" si="227"/>
        <v>38.25</v>
      </c>
      <c r="U1433" s="7">
        <f t="shared" si="228"/>
        <v>38.183333333333337</v>
      </c>
      <c r="V1433" s="7">
        <f t="shared" si="229"/>
        <v>38.200000000000003</v>
      </c>
    </row>
    <row r="1434" spans="1:22" ht="13.5" x14ac:dyDescent="0.25">
      <c r="A1434" s="3">
        <f>RSI!A1434</f>
        <v>44403</v>
      </c>
      <c r="B1434" s="2">
        <f>RSI!B1434</f>
        <v>1.9999</v>
      </c>
      <c r="C1434" s="2">
        <f>RSI!I1434</f>
        <v>36.059909002884538</v>
      </c>
      <c r="D1434" s="2">
        <f>MACD!E1434</f>
        <v>2.1267401452956136E-2</v>
      </c>
      <c r="E1434" s="2">
        <f>MACD!F1434</f>
        <v>1.9140345799717084E-2</v>
      </c>
      <c r="F1434" s="2">
        <f>'Moving Avg'!D1434</f>
        <v>2.07158</v>
      </c>
      <c r="G1434" s="2">
        <f>'Moving Avg'!F1434</f>
        <v>2.0974750000000002</v>
      </c>
      <c r="H1434" s="2">
        <f>'Moving Avg'!G1434</f>
        <v>2.0708039999999999</v>
      </c>
      <c r="I1434" s="2">
        <f>'Moving Avg'!H1434</f>
        <v>1.8383789999999982</v>
      </c>
      <c r="J1434" s="5" t="str">
        <f>OBV!F1434</f>
        <v>BEARISH</v>
      </c>
      <c r="K1434" s="5" t="str">
        <f>OBV!G1434</f>
        <v>STRONG</v>
      </c>
      <c r="L1434" s="5" t="str">
        <f>OBV!H1434</f>
        <v>CONFIRMED BEARISH</v>
      </c>
      <c r="M1434" s="7">
        <f t="shared" si="220"/>
        <v>25</v>
      </c>
      <c r="N1434" s="7">
        <f t="shared" si="221"/>
        <v>0</v>
      </c>
      <c r="O1434" s="7">
        <f t="shared" si="222"/>
        <v>50</v>
      </c>
      <c r="P1434" s="7">
        <f t="shared" si="223"/>
        <v>33</v>
      </c>
      <c r="Q1434" s="8">
        <f t="shared" si="224"/>
        <v>21.2</v>
      </c>
      <c r="R1434" s="8">
        <f t="shared" si="225"/>
        <v>30.75</v>
      </c>
      <c r="S1434" s="8">
        <f t="shared" si="226"/>
        <v>31.1</v>
      </c>
      <c r="T1434" s="8">
        <f t="shared" si="227"/>
        <v>27</v>
      </c>
      <c r="U1434" s="7">
        <f t="shared" si="228"/>
        <v>27.683333333333337</v>
      </c>
      <c r="V1434" s="7">
        <f t="shared" si="229"/>
        <v>27.512500000000003</v>
      </c>
    </row>
    <row r="1435" spans="1:22" ht="13.5" x14ac:dyDescent="0.25">
      <c r="A1435" s="3">
        <f>RSI!A1435</f>
        <v>44404</v>
      </c>
      <c r="B1435" s="2">
        <f>RSI!B1435</f>
        <v>1.9999</v>
      </c>
      <c r="C1435" s="2">
        <f>RSI!I1435</f>
        <v>36.059909002884538</v>
      </c>
      <c r="D1435" s="2">
        <f>MACD!E1435</f>
        <v>2.5234626455718612E-2</v>
      </c>
      <c r="E1435" s="2">
        <f>MACD!F1435</f>
        <v>2.0359201930917392E-2</v>
      </c>
      <c r="F1435" s="2">
        <f>'Moving Avg'!D1435</f>
        <v>2.0536599999999998</v>
      </c>
      <c r="G1435" s="2">
        <f>'Moving Avg'!F1435</f>
        <v>2.092495</v>
      </c>
      <c r="H1435" s="2">
        <f>'Moving Avg'!G1435</f>
        <v>2.0696079999999997</v>
      </c>
      <c r="I1435" s="2">
        <f>'Moving Avg'!H1435</f>
        <v>1.8400509999999983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  <c r="M1435" s="7">
        <f t="shared" si="220"/>
        <v>25</v>
      </c>
      <c r="N1435" s="7">
        <f t="shared" si="221"/>
        <v>0</v>
      </c>
      <c r="O1435" s="7">
        <f t="shared" si="222"/>
        <v>50</v>
      </c>
      <c r="P1435" s="7">
        <f t="shared" si="223"/>
        <v>33</v>
      </c>
      <c r="Q1435" s="8">
        <f t="shared" si="224"/>
        <v>21.2</v>
      </c>
      <c r="R1435" s="8">
        <f t="shared" si="225"/>
        <v>30.75</v>
      </c>
      <c r="S1435" s="8">
        <f t="shared" si="226"/>
        <v>31.1</v>
      </c>
      <c r="T1435" s="8">
        <f t="shared" si="227"/>
        <v>27</v>
      </c>
      <c r="U1435" s="7">
        <f t="shared" si="228"/>
        <v>27.683333333333337</v>
      </c>
      <c r="V1435" s="7">
        <f t="shared" si="229"/>
        <v>27.512500000000003</v>
      </c>
    </row>
    <row r="1436" spans="1:22" ht="13.5" x14ac:dyDescent="0.25">
      <c r="A1436" s="3">
        <f>RSI!A1436</f>
        <v>44405</v>
      </c>
      <c r="B1436" s="2">
        <f>RSI!B1436</f>
        <v>1.9999</v>
      </c>
      <c r="C1436" s="2">
        <f>RSI!I1436</f>
        <v>36.059909002884538</v>
      </c>
      <c r="D1436" s="2">
        <f>MACD!E1436</f>
        <v>2.9076359703401611E-2</v>
      </c>
      <c r="E1436" s="2">
        <f>MACD!F1436</f>
        <v>2.2102633485414237E-2</v>
      </c>
      <c r="F1436" s="2">
        <f>'Moving Avg'!D1436</f>
        <v>2.0357400000000001</v>
      </c>
      <c r="G1436" s="2">
        <f>'Moving Avg'!F1436</f>
        <v>2.0875149999999998</v>
      </c>
      <c r="H1436" s="2">
        <f>'Moving Avg'!G1436</f>
        <v>2.06901</v>
      </c>
      <c r="I1436" s="2">
        <f>'Moving Avg'!H1436</f>
        <v>1.8420864999999984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25</v>
      </c>
      <c r="N1436" s="7">
        <f t="shared" si="221"/>
        <v>0</v>
      </c>
      <c r="O1436" s="7">
        <f t="shared" si="222"/>
        <v>50</v>
      </c>
      <c r="P1436" s="7">
        <f t="shared" si="223"/>
        <v>33</v>
      </c>
      <c r="Q1436" s="8">
        <f t="shared" si="224"/>
        <v>21.2</v>
      </c>
      <c r="R1436" s="8">
        <f t="shared" si="225"/>
        <v>30.75</v>
      </c>
      <c r="S1436" s="8">
        <f t="shared" si="226"/>
        <v>31.1</v>
      </c>
      <c r="T1436" s="8">
        <f t="shared" si="227"/>
        <v>27</v>
      </c>
      <c r="U1436" s="7">
        <f t="shared" si="228"/>
        <v>27.683333333333337</v>
      </c>
      <c r="V1436" s="7">
        <f t="shared" si="229"/>
        <v>27.512500000000003</v>
      </c>
    </row>
    <row r="1437" spans="1:22" ht="13.5" x14ac:dyDescent="0.25">
      <c r="A1437" s="3">
        <f>RSI!A1437</f>
        <v>44406</v>
      </c>
      <c r="B1437" s="2">
        <f>RSI!B1437</f>
        <v>2.0596999999999999</v>
      </c>
      <c r="C1437" s="2">
        <f>RSI!I1437</f>
        <v>48.408569695508604</v>
      </c>
      <c r="D1437" s="2">
        <f>MACD!E1437</f>
        <v>3.2946363134453538E-2</v>
      </c>
      <c r="E1437" s="2">
        <f>MACD!F1437</f>
        <v>2.4271379415222095E-2</v>
      </c>
      <c r="F1437" s="2">
        <f>'Moving Avg'!D1437</f>
        <v>2.0297799999999997</v>
      </c>
      <c r="G1437" s="2">
        <f>'Moving Avg'!F1437</f>
        <v>2.0860249999999998</v>
      </c>
      <c r="H1437" s="2">
        <f>'Moving Avg'!G1437</f>
        <v>2.0704039999999999</v>
      </c>
      <c r="I1437" s="2">
        <f>'Moving Avg'!H1437</f>
        <v>1.8444764999999983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  <c r="M1437" s="7">
        <f t="shared" si="220"/>
        <v>25</v>
      </c>
      <c r="N1437" s="7">
        <f t="shared" si="221"/>
        <v>0</v>
      </c>
      <c r="O1437" s="7">
        <f t="shared" si="222"/>
        <v>50</v>
      </c>
      <c r="P1437" s="7">
        <f t="shared" si="223"/>
        <v>66.5</v>
      </c>
      <c r="Q1437" s="8">
        <f t="shared" si="224"/>
        <v>26.225000000000001</v>
      </c>
      <c r="R1437" s="8">
        <f t="shared" si="225"/>
        <v>39.125</v>
      </c>
      <c r="S1437" s="8">
        <f t="shared" si="226"/>
        <v>46.174999999999997</v>
      </c>
      <c r="T1437" s="8">
        <f t="shared" si="227"/>
        <v>35.375</v>
      </c>
      <c r="U1437" s="7">
        <f t="shared" si="228"/>
        <v>37.174999999999997</v>
      </c>
      <c r="V1437" s="7">
        <f t="shared" si="229"/>
        <v>36.724999999999994</v>
      </c>
    </row>
    <row r="1438" spans="1:22" ht="13.5" x14ac:dyDescent="0.25">
      <c r="A1438" s="3">
        <f>RSI!A1438</f>
        <v>44407</v>
      </c>
      <c r="B1438" s="2">
        <f>RSI!B1438</f>
        <v>2.0895000000000001</v>
      </c>
      <c r="C1438" s="2">
        <f>RSI!I1438</f>
        <v>53.253580229410971</v>
      </c>
      <c r="D1438" s="2">
        <f>MACD!E1438</f>
        <v>3.5598971370924826E-2</v>
      </c>
      <c r="E1438" s="2">
        <f>MACD!F1438</f>
        <v>2.6536897806362644E-2</v>
      </c>
      <c r="F1438" s="2">
        <f>'Moving Avg'!D1438</f>
        <v>2.0297800000000001</v>
      </c>
      <c r="G1438" s="2">
        <f>'Moving Avg'!F1438</f>
        <v>2.0850300000000002</v>
      </c>
      <c r="H1438" s="2">
        <f>'Moving Avg'!G1438</f>
        <v>2.0711999999999997</v>
      </c>
      <c r="I1438" s="2">
        <f>'Moving Avg'!H1438</f>
        <v>1.8472669999999982</v>
      </c>
      <c r="J1438" s="5" t="str">
        <f>OBV!F1438</f>
        <v>BULLISH</v>
      </c>
      <c r="K1438" s="5" t="str">
        <f>OBV!G1438</f>
        <v>NEUTRAL</v>
      </c>
      <c r="L1438" s="5" t="str">
        <f>OBV!H1438</f>
        <v>NEUTRAL</v>
      </c>
      <c r="M1438" s="7">
        <f t="shared" si="220"/>
        <v>25</v>
      </c>
      <c r="N1438" s="7">
        <f t="shared" si="221"/>
        <v>0</v>
      </c>
      <c r="O1438" s="7">
        <f t="shared" si="222"/>
        <v>50</v>
      </c>
      <c r="P1438" s="7">
        <f t="shared" si="223"/>
        <v>49.5</v>
      </c>
      <c r="Q1438" s="8">
        <f t="shared" si="224"/>
        <v>23.675000000000001</v>
      </c>
      <c r="R1438" s="8">
        <f t="shared" si="225"/>
        <v>34.875</v>
      </c>
      <c r="S1438" s="8">
        <f t="shared" si="226"/>
        <v>38.525000000000006</v>
      </c>
      <c r="T1438" s="8">
        <f t="shared" si="227"/>
        <v>31.125</v>
      </c>
      <c r="U1438" s="7">
        <f t="shared" si="228"/>
        <v>32.358333333333334</v>
      </c>
      <c r="V1438" s="7">
        <f t="shared" si="229"/>
        <v>32.049999999999997</v>
      </c>
    </row>
    <row r="1439" spans="1:22" ht="13.5" x14ac:dyDescent="0.25">
      <c r="A1439" s="3">
        <f>RSI!A1439</f>
        <v>44410</v>
      </c>
      <c r="B1439" s="2">
        <f>RSI!B1439</f>
        <v>2.0895000000000001</v>
      </c>
      <c r="C1439" s="2">
        <f>RSI!I1439</f>
        <v>53.253580229410971</v>
      </c>
      <c r="D1439" s="2">
        <f>MACD!E1439</f>
        <v>3.6202023734303701E-2</v>
      </c>
      <c r="E1439" s="2">
        <f>MACD!F1439</f>
        <v>2.8469922991950856E-2</v>
      </c>
      <c r="F1439" s="2">
        <f>'Moving Avg'!D1439</f>
        <v>2.0477000000000003</v>
      </c>
      <c r="G1439" s="2">
        <f>'Moving Avg'!F1439</f>
        <v>2.0815450000000002</v>
      </c>
      <c r="H1439" s="2">
        <f>'Moving Avg'!G1439</f>
        <v>2.0698059999999998</v>
      </c>
      <c r="I1439" s="2">
        <f>'Moving Avg'!H1439</f>
        <v>1.8497779999999984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0</v>
      </c>
      <c r="O1439" s="7">
        <f t="shared" si="222"/>
        <v>50</v>
      </c>
      <c r="P1439" s="7">
        <f t="shared" si="223"/>
        <v>83.5</v>
      </c>
      <c r="Q1439" s="8">
        <f t="shared" si="224"/>
        <v>28.774999999999999</v>
      </c>
      <c r="R1439" s="8">
        <f t="shared" si="225"/>
        <v>43.375</v>
      </c>
      <c r="S1439" s="8">
        <f t="shared" si="226"/>
        <v>53.825000000000003</v>
      </c>
      <c r="T1439" s="8">
        <f t="shared" si="227"/>
        <v>39.625</v>
      </c>
      <c r="U1439" s="7">
        <f t="shared" si="228"/>
        <v>41.991666666666667</v>
      </c>
      <c r="V1439" s="7">
        <f t="shared" si="229"/>
        <v>41.400000000000006</v>
      </c>
    </row>
    <row r="1440" spans="1:22" ht="13.5" x14ac:dyDescent="0.25">
      <c r="A1440" s="3">
        <f>RSI!A1440</f>
        <v>44411</v>
      </c>
      <c r="B1440" s="2">
        <f>RSI!B1440</f>
        <v>2.0895000000000001</v>
      </c>
      <c r="C1440" s="2">
        <f>RSI!I1440</f>
        <v>53.253580229410971</v>
      </c>
      <c r="D1440" s="2">
        <f>MACD!E1440</f>
        <v>3.2002682722884757E-2</v>
      </c>
      <c r="E1440" s="2">
        <f>MACD!F1440</f>
        <v>2.9176474938137638E-2</v>
      </c>
      <c r="F1440" s="2">
        <f>'Moving Avg'!D1440</f>
        <v>2.06562</v>
      </c>
      <c r="G1440" s="2">
        <f>'Moving Avg'!F1440</f>
        <v>2.0810450000000005</v>
      </c>
      <c r="H1440" s="2">
        <f>'Moving Avg'!G1440</f>
        <v>2.0690099999999996</v>
      </c>
      <c r="I1440" s="2">
        <f>'Moving Avg'!H1440</f>
        <v>1.8522614999999982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  <c r="M1440" s="7">
        <f t="shared" si="220"/>
        <v>25</v>
      </c>
      <c r="N1440" s="7">
        <f t="shared" si="221"/>
        <v>0</v>
      </c>
      <c r="O1440" s="7">
        <f t="shared" si="222"/>
        <v>50</v>
      </c>
      <c r="P1440" s="7">
        <f t="shared" si="223"/>
        <v>83.5</v>
      </c>
      <c r="Q1440" s="8">
        <f t="shared" si="224"/>
        <v>28.774999999999999</v>
      </c>
      <c r="R1440" s="8">
        <f t="shared" si="225"/>
        <v>43.375</v>
      </c>
      <c r="S1440" s="8">
        <f t="shared" si="226"/>
        <v>53.825000000000003</v>
      </c>
      <c r="T1440" s="8">
        <f t="shared" si="227"/>
        <v>39.625</v>
      </c>
      <c r="U1440" s="7">
        <f t="shared" si="228"/>
        <v>41.991666666666667</v>
      </c>
      <c r="V1440" s="7">
        <f t="shared" si="229"/>
        <v>41.400000000000006</v>
      </c>
    </row>
    <row r="1441" spans="1:22" ht="13.5" x14ac:dyDescent="0.25">
      <c r="A1441" s="3">
        <f>RSI!A1441</f>
        <v>44412</v>
      </c>
      <c r="B1441" s="2">
        <f>RSI!B1441</f>
        <v>2.0297999999999998</v>
      </c>
      <c r="C1441" s="2">
        <f>RSI!I1441</f>
        <v>43.121036892530839</v>
      </c>
      <c r="D1441" s="2">
        <f>MACD!E1441</f>
        <v>3.2770120019090854E-2</v>
      </c>
      <c r="E1441" s="2">
        <f>MACD!F1441</f>
        <v>2.9895203954328282E-2</v>
      </c>
      <c r="F1441" s="2">
        <f>'Moving Avg'!D1441</f>
        <v>2.0716000000000001</v>
      </c>
      <c r="G1441" s="2">
        <f>'Moving Avg'!F1441</f>
        <v>2.0765650000000009</v>
      </c>
      <c r="H1441" s="2">
        <f>'Moving Avg'!G1441</f>
        <v>2.0682139999999993</v>
      </c>
      <c r="I1441" s="2">
        <f>'Moving Avg'!H1441</f>
        <v>1.8547814999999983</v>
      </c>
      <c r="J1441" s="5" t="str">
        <f>OBV!F1441</f>
        <v>BEARISH</v>
      </c>
      <c r="K1441" s="5" t="str">
        <f>OBV!G1441</f>
        <v>NEUTRAL</v>
      </c>
      <c r="L1441" s="5" t="str">
        <f>OBV!H1441</f>
        <v>BEARISH DIVERGENCE</v>
      </c>
      <c r="M1441" s="7">
        <f t="shared" si="220"/>
        <v>25</v>
      </c>
      <c r="N1441" s="7">
        <f t="shared" si="221"/>
        <v>0</v>
      </c>
      <c r="O1441" s="7">
        <f t="shared" si="222"/>
        <v>50</v>
      </c>
      <c r="P1441" s="7">
        <f t="shared" si="223"/>
        <v>16.5</v>
      </c>
      <c r="Q1441" s="8">
        <f t="shared" si="224"/>
        <v>18.725000000000001</v>
      </c>
      <c r="R1441" s="8">
        <f t="shared" si="225"/>
        <v>26.625</v>
      </c>
      <c r="S1441" s="8">
        <f t="shared" si="226"/>
        <v>23.675000000000001</v>
      </c>
      <c r="T1441" s="8">
        <f t="shared" si="227"/>
        <v>22.875</v>
      </c>
      <c r="U1441" s="7">
        <f t="shared" si="228"/>
        <v>23.008333333333336</v>
      </c>
      <c r="V1441" s="7">
        <f t="shared" si="229"/>
        <v>22.975000000000001</v>
      </c>
    </row>
    <row r="1442" spans="1:22" ht="13.5" x14ac:dyDescent="0.25">
      <c r="A1442" s="3">
        <f>RSI!A1442</f>
        <v>44413</v>
      </c>
      <c r="B1442" s="2">
        <f>RSI!B1442</f>
        <v>1.99</v>
      </c>
      <c r="C1442" s="2">
        <f>RSI!I1442</f>
        <v>37.938491211101336</v>
      </c>
      <c r="D1442" s="2">
        <f>MACD!E1442</f>
        <v>3.6626429923308113E-2</v>
      </c>
      <c r="E1442" s="2">
        <f>MACD!F1442</f>
        <v>3.124144914812425E-2</v>
      </c>
      <c r="F1442" s="2">
        <f>'Moving Avg'!D1442</f>
        <v>2.0576600000000003</v>
      </c>
      <c r="G1442" s="2">
        <f>'Moving Avg'!F1442</f>
        <v>2.0715900000000005</v>
      </c>
      <c r="H1442" s="2">
        <f>'Moving Avg'!G1442</f>
        <v>2.0674179999999995</v>
      </c>
      <c r="I1442" s="2">
        <f>'Moving Avg'!H1442</f>
        <v>1.8568789999999982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50</v>
      </c>
      <c r="P1442" s="7">
        <f t="shared" si="223"/>
        <v>33</v>
      </c>
      <c r="Q1442" s="8">
        <f t="shared" si="224"/>
        <v>21.2</v>
      </c>
      <c r="R1442" s="8">
        <f t="shared" si="225"/>
        <v>30.75</v>
      </c>
      <c r="S1442" s="8">
        <f t="shared" si="226"/>
        <v>31.1</v>
      </c>
      <c r="T1442" s="8">
        <f t="shared" si="227"/>
        <v>27</v>
      </c>
      <c r="U1442" s="7">
        <f t="shared" si="228"/>
        <v>27.683333333333337</v>
      </c>
      <c r="V1442" s="7">
        <f t="shared" si="229"/>
        <v>27.512500000000003</v>
      </c>
    </row>
    <row r="1443" spans="1:22" ht="13.5" x14ac:dyDescent="0.25">
      <c r="A1443" s="3">
        <f>RSI!A1443</f>
        <v>44414</v>
      </c>
      <c r="B1443" s="2">
        <f>RSI!B1443</f>
        <v>2.0794999999999999</v>
      </c>
      <c r="C1443" s="2">
        <f>RSI!I1443</f>
        <v>51.929704617246294</v>
      </c>
      <c r="D1443" s="2">
        <f>MACD!E1443</f>
        <v>3.3734633638311973E-2</v>
      </c>
      <c r="E1443" s="2">
        <f>MACD!F1443</f>
        <v>3.1740086046161797E-2</v>
      </c>
      <c r="F1443" s="2">
        <f>'Moving Avg'!D1443</f>
        <v>2.05566</v>
      </c>
      <c r="G1443" s="2">
        <f>'Moving Avg'!F1443</f>
        <v>2.0710900000000008</v>
      </c>
      <c r="H1443" s="2">
        <f>'Moving Avg'!G1443</f>
        <v>2.0688099999999996</v>
      </c>
      <c r="I1443" s="2">
        <f>'Moving Avg'!H1443</f>
        <v>1.8593124999999984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50</v>
      </c>
      <c r="P1443" s="7">
        <f t="shared" si="223"/>
        <v>16.5</v>
      </c>
      <c r="Q1443" s="8">
        <f t="shared" si="224"/>
        <v>18.725000000000001</v>
      </c>
      <c r="R1443" s="8">
        <f t="shared" si="225"/>
        <v>26.625</v>
      </c>
      <c r="S1443" s="8">
        <f t="shared" si="226"/>
        <v>23.675000000000001</v>
      </c>
      <c r="T1443" s="8">
        <f t="shared" si="227"/>
        <v>22.875</v>
      </c>
      <c r="U1443" s="7">
        <f t="shared" si="228"/>
        <v>23.008333333333336</v>
      </c>
      <c r="V1443" s="7">
        <f t="shared" si="229"/>
        <v>22.975000000000001</v>
      </c>
    </row>
    <row r="1444" spans="1:22" ht="13.5" x14ac:dyDescent="0.25">
      <c r="A1444" s="3">
        <f>RSI!A1444</f>
        <v>44417</v>
      </c>
      <c r="B1444" s="2">
        <f>RSI!B1444</f>
        <v>2.0794999999999999</v>
      </c>
      <c r="C1444" s="2">
        <f>RSI!I1444</f>
        <v>51.929704617246294</v>
      </c>
      <c r="D1444" s="2">
        <f>MACD!E1444</f>
        <v>1.7413885738235102E-2</v>
      </c>
      <c r="E1444" s="2">
        <f>MACD!F1444</f>
        <v>2.8874845984576458E-2</v>
      </c>
      <c r="F1444" s="2">
        <f>'Moving Avg'!D1444</f>
        <v>2.0536599999999998</v>
      </c>
      <c r="G1444" s="2">
        <f>'Moving Avg'!F1444</f>
        <v>2.0705900000000006</v>
      </c>
      <c r="H1444" s="2">
        <f>'Moving Avg'!G1444</f>
        <v>2.0705999999999993</v>
      </c>
      <c r="I1444" s="2">
        <f>'Moving Avg'!H1444</f>
        <v>1.8617734999999984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45</v>
      </c>
      <c r="O1444" s="7">
        <f t="shared" si="222"/>
        <v>50</v>
      </c>
      <c r="P1444" s="7">
        <f t="shared" si="223"/>
        <v>16.5</v>
      </c>
      <c r="Q1444" s="8">
        <f t="shared" si="224"/>
        <v>34.475000000000001</v>
      </c>
      <c r="R1444" s="8">
        <f t="shared" si="225"/>
        <v>35.625</v>
      </c>
      <c r="S1444" s="8">
        <f t="shared" si="226"/>
        <v>30.425000000000001</v>
      </c>
      <c r="T1444" s="8">
        <f t="shared" si="227"/>
        <v>34.125</v>
      </c>
      <c r="U1444" s="7">
        <f t="shared" si="228"/>
        <v>33.508333333333333</v>
      </c>
      <c r="V1444" s="7">
        <f t="shared" si="229"/>
        <v>33.662499999999994</v>
      </c>
    </row>
    <row r="1445" spans="1:22" ht="13.5" x14ac:dyDescent="0.25">
      <c r="A1445" s="3">
        <f>RSI!A1445</f>
        <v>44419</v>
      </c>
      <c r="B1445" s="2">
        <f>RSI!B1445</f>
        <v>2.0794999999999999</v>
      </c>
      <c r="C1445" s="2">
        <f>RSI!I1445</f>
        <v>51.929704617246294</v>
      </c>
      <c r="D1445" s="2">
        <f>MACD!E1445</f>
        <v>3.5214036428672379E-3</v>
      </c>
      <c r="E1445" s="2">
        <f>MACD!F1445</f>
        <v>2.3804157516234613E-2</v>
      </c>
      <c r="F1445" s="2">
        <f>'Moving Avg'!D1445</f>
        <v>2.0516599999999996</v>
      </c>
      <c r="G1445" s="2">
        <f>'Moving Avg'!F1445</f>
        <v>2.0700900000000009</v>
      </c>
      <c r="H1445" s="2">
        <f>'Moving Avg'!G1445</f>
        <v>2.0721919999999994</v>
      </c>
      <c r="I1445" s="2">
        <f>'Moving Avg'!H1445</f>
        <v>1.8642624999999986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  <c r="M1445" s="7">
        <f t="shared" si="220"/>
        <v>25</v>
      </c>
      <c r="N1445" s="7">
        <f t="shared" si="221"/>
        <v>100</v>
      </c>
      <c r="O1445" s="7">
        <f t="shared" si="222"/>
        <v>50</v>
      </c>
      <c r="P1445" s="7">
        <f t="shared" si="223"/>
        <v>16.5</v>
      </c>
      <c r="Q1445" s="8">
        <f t="shared" si="224"/>
        <v>53.725000000000001</v>
      </c>
      <c r="R1445" s="8">
        <f t="shared" si="225"/>
        <v>46.625</v>
      </c>
      <c r="S1445" s="8">
        <f t="shared" si="226"/>
        <v>38.674999999999997</v>
      </c>
      <c r="T1445" s="8">
        <f t="shared" si="227"/>
        <v>47.875</v>
      </c>
      <c r="U1445" s="7">
        <f t="shared" si="228"/>
        <v>46.341666666666661</v>
      </c>
      <c r="V1445" s="7">
        <f t="shared" si="229"/>
        <v>46.724999999999994</v>
      </c>
    </row>
    <row r="1446" spans="1:22" ht="13.5" x14ac:dyDescent="0.25">
      <c r="A1446" s="3">
        <f>RSI!A1446</f>
        <v>44420</v>
      </c>
      <c r="B1446" s="2">
        <f>RSI!B1446</f>
        <v>2.0794999999999999</v>
      </c>
      <c r="C1446" s="2">
        <f>RSI!I1446</f>
        <v>51.929704617246294</v>
      </c>
      <c r="D1446" s="2">
        <f>MACD!E1446</f>
        <v>-8.3102721143912817E-3</v>
      </c>
      <c r="E1446" s="2">
        <f>MACD!F1446</f>
        <v>1.7381271590109437E-2</v>
      </c>
      <c r="F1446" s="2">
        <f>'Moving Avg'!D1446</f>
        <v>2.0615999999999994</v>
      </c>
      <c r="G1446" s="2">
        <f>'Moving Avg'!F1446</f>
        <v>2.0695900000000007</v>
      </c>
      <c r="H1446" s="2">
        <f>'Moving Avg'!G1446</f>
        <v>2.0739819999999995</v>
      </c>
      <c r="I1446" s="2">
        <f>'Moving Avg'!H1446</f>
        <v>1.8670869999999986</v>
      </c>
      <c r="J1446" s="5" t="str">
        <f>OBV!F1446</f>
        <v>BEARISH</v>
      </c>
      <c r="K1446" s="5" t="str">
        <f>OBV!G1446</f>
        <v>NEUTRAL</v>
      </c>
      <c r="L1446" s="5" t="str">
        <f>OBV!H1446</f>
        <v>BEARISH DIVERGENCE</v>
      </c>
      <c r="M1446" s="7">
        <f t="shared" si="220"/>
        <v>25</v>
      </c>
      <c r="N1446" s="7">
        <f t="shared" si="221"/>
        <v>100</v>
      </c>
      <c r="O1446" s="7">
        <f t="shared" si="222"/>
        <v>50</v>
      </c>
      <c r="P1446" s="7">
        <f t="shared" si="223"/>
        <v>16.5</v>
      </c>
      <c r="Q1446" s="8">
        <f t="shared" si="224"/>
        <v>53.725000000000001</v>
      </c>
      <c r="R1446" s="8">
        <f t="shared" si="225"/>
        <v>46.625</v>
      </c>
      <c r="S1446" s="8">
        <f t="shared" si="226"/>
        <v>38.674999999999997</v>
      </c>
      <c r="T1446" s="8">
        <f t="shared" si="227"/>
        <v>47.875</v>
      </c>
      <c r="U1446" s="7">
        <f t="shared" si="228"/>
        <v>46.341666666666661</v>
      </c>
      <c r="V1446" s="7">
        <f t="shared" si="229"/>
        <v>46.724999999999994</v>
      </c>
    </row>
    <row r="1447" spans="1:22" ht="13.5" x14ac:dyDescent="0.25">
      <c r="A1447" s="3">
        <f>RSI!A1447</f>
        <v>44424</v>
      </c>
      <c r="B1447" s="2">
        <f>RSI!B1447</f>
        <v>2.0895000000000001</v>
      </c>
      <c r="C1447" s="2">
        <f>RSI!I1447</f>
        <v>53.504975446507515</v>
      </c>
      <c r="D1447" s="2">
        <f>MACD!E1447</f>
        <v>-9.9332628402843959E-3</v>
      </c>
      <c r="E1447" s="2">
        <f>MACD!F1447</f>
        <v>1.1918364704030671E-2</v>
      </c>
      <c r="F1447" s="2">
        <f>'Moving Avg'!D1447</f>
        <v>2.0814999999999997</v>
      </c>
      <c r="G1447" s="2">
        <f>'Moving Avg'!F1447</f>
        <v>2.0680950000000005</v>
      </c>
      <c r="H1447" s="2">
        <f>'Moving Avg'!G1447</f>
        <v>2.0759719999999993</v>
      </c>
      <c r="I1447" s="2">
        <f>'Moving Avg'!H1447</f>
        <v>1.8699614999999983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100</v>
      </c>
      <c r="O1447" s="7">
        <f t="shared" si="222"/>
        <v>50</v>
      </c>
      <c r="P1447" s="7">
        <f t="shared" si="223"/>
        <v>83.5</v>
      </c>
      <c r="Q1447" s="8">
        <f t="shared" si="224"/>
        <v>63.774999999999999</v>
      </c>
      <c r="R1447" s="8">
        <f t="shared" si="225"/>
        <v>63.375</v>
      </c>
      <c r="S1447" s="8">
        <f t="shared" si="226"/>
        <v>68.825000000000003</v>
      </c>
      <c r="T1447" s="8">
        <f t="shared" si="227"/>
        <v>64.625</v>
      </c>
      <c r="U1447" s="7">
        <f t="shared" si="228"/>
        <v>65.325000000000003</v>
      </c>
      <c r="V1447" s="7">
        <f t="shared" si="229"/>
        <v>65.150000000000006</v>
      </c>
    </row>
    <row r="1448" spans="1:22" ht="13.5" x14ac:dyDescent="0.25">
      <c r="A1448" s="3">
        <f>RSI!A1448</f>
        <v>44425</v>
      </c>
      <c r="B1448" s="2">
        <f>RSI!B1448</f>
        <v>2.0695999999999999</v>
      </c>
      <c r="C1448" s="2">
        <f>RSI!I1448</f>
        <v>49.993952460363033</v>
      </c>
      <c r="D1448" s="2">
        <f>MACD!E1448</f>
        <v>-5.3725488752114359E-3</v>
      </c>
      <c r="E1448" s="2">
        <f>MACD!F1448</f>
        <v>8.4601819881822502E-3</v>
      </c>
      <c r="F1448" s="2">
        <f>'Moving Avg'!D1448</f>
        <v>2.0795199999999996</v>
      </c>
      <c r="G1448" s="2">
        <f>'Moving Avg'!F1448</f>
        <v>2.0651100000000007</v>
      </c>
      <c r="H1448" s="2">
        <f>'Moving Avg'!G1448</f>
        <v>2.0775639999999993</v>
      </c>
      <c r="I1448" s="2">
        <f>'Moving Avg'!H1448</f>
        <v>1.8724009999999984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25</v>
      </c>
      <c r="N1448" s="7">
        <f t="shared" si="221"/>
        <v>45</v>
      </c>
      <c r="O1448" s="7">
        <f t="shared" si="222"/>
        <v>50</v>
      </c>
      <c r="P1448" s="7">
        <f t="shared" si="223"/>
        <v>33</v>
      </c>
      <c r="Q1448" s="8">
        <f t="shared" si="224"/>
        <v>36.950000000000003</v>
      </c>
      <c r="R1448" s="8">
        <f t="shared" si="225"/>
        <v>39.75</v>
      </c>
      <c r="S1448" s="8">
        <f t="shared" si="226"/>
        <v>37.85</v>
      </c>
      <c r="T1448" s="8">
        <f t="shared" si="227"/>
        <v>38.25</v>
      </c>
      <c r="U1448" s="7">
        <f t="shared" si="228"/>
        <v>38.183333333333337</v>
      </c>
      <c r="V1448" s="7">
        <f t="shared" si="229"/>
        <v>38.200000000000003</v>
      </c>
    </row>
    <row r="1449" spans="1:22" ht="13.5" x14ac:dyDescent="0.25">
      <c r="A1449" s="3">
        <f>RSI!A1449</f>
        <v>44426</v>
      </c>
      <c r="B1449" s="2">
        <f>RSI!B1449</f>
        <v>2.0794999999999999</v>
      </c>
      <c r="C1449" s="2">
        <f>RSI!I1449</f>
        <v>51.692285264355625</v>
      </c>
      <c r="D1449" s="2">
        <f>MACD!E1449</f>
        <v>-2.2446670065625618E-3</v>
      </c>
      <c r="E1449" s="2">
        <f>MACD!F1449</f>
        <v>6.3192121892332882E-3</v>
      </c>
      <c r="F1449" s="2">
        <f>'Moving Avg'!D1449</f>
        <v>2.0795199999999996</v>
      </c>
      <c r="G1449" s="2">
        <f>'Moving Avg'!F1449</f>
        <v>2.0631150000000007</v>
      </c>
      <c r="H1449" s="2">
        <f>'Moving Avg'!G1449</f>
        <v>2.0793539999999995</v>
      </c>
      <c r="I1449" s="2">
        <f>'Moving Avg'!H1449</f>
        <v>1.8752254999999984</v>
      </c>
      <c r="J1449" s="5" t="str">
        <f>OBV!F1449</f>
        <v>BULLISH</v>
      </c>
      <c r="K1449" s="5" t="str">
        <f>OBV!G1449</f>
        <v>NEUTRAL</v>
      </c>
      <c r="L1449" s="5" t="str">
        <f>OBV!H1449</f>
        <v>NEUTRAL</v>
      </c>
      <c r="M1449" s="7">
        <f t="shared" si="220"/>
        <v>25</v>
      </c>
      <c r="N1449" s="7">
        <f t="shared" si="221"/>
        <v>45</v>
      </c>
      <c r="O1449" s="7">
        <f t="shared" si="222"/>
        <v>50</v>
      </c>
      <c r="P1449" s="7">
        <f t="shared" si="223"/>
        <v>49.5</v>
      </c>
      <c r="Q1449" s="8">
        <f t="shared" si="224"/>
        <v>39.424999999999997</v>
      </c>
      <c r="R1449" s="8">
        <f t="shared" si="225"/>
        <v>43.875</v>
      </c>
      <c r="S1449" s="8">
        <f t="shared" si="226"/>
        <v>45.275000000000006</v>
      </c>
      <c r="T1449" s="8">
        <f t="shared" si="227"/>
        <v>42.375</v>
      </c>
      <c r="U1449" s="7">
        <f t="shared" si="228"/>
        <v>42.858333333333327</v>
      </c>
      <c r="V1449" s="7">
        <f t="shared" si="229"/>
        <v>42.737499999999997</v>
      </c>
    </row>
    <row r="1450" spans="1:22" ht="13.5" x14ac:dyDescent="0.25">
      <c r="A1450" s="3">
        <f>RSI!A1450</f>
        <v>44427</v>
      </c>
      <c r="B1450" s="2">
        <f>RSI!B1450</f>
        <v>2.0794999999999999</v>
      </c>
      <c r="C1450" s="2">
        <f>RSI!I1450</f>
        <v>51.69228526435564</v>
      </c>
      <c r="D1450" s="2">
        <f>MACD!E1450</f>
        <v>3.454930558444147E-4</v>
      </c>
      <c r="E1450" s="2">
        <f>MACD!F1450</f>
        <v>5.1244683625555135E-3</v>
      </c>
      <c r="F1450" s="2">
        <f>'Moving Avg'!D1450</f>
        <v>2.0795199999999996</v>
      </c>
      <c r="G1450" s="2">
        <f>'Moving Avg'!F1450</f>
        <v>2.0626150000000005</v>
      </c>
      <c r="H1450" s="2">
        <f>'Moving Avg'!G1450</f>
        <v>2.0811439999999992</v>
      </c>
      <c r="I1450" s="2">
        <f>'Moving Avg'!H1450</f>
        <v>1.8780499999999984</v>
      </c>
      <c r="J1450" s="5" t="str">
        <f>OBV!F1450</f>
        <v>BULLISH</v>
      </c>
      <c r="K1450" s="5" t="str">
        <f>OBV!G1450</f>
        <v>NEUTRAL</v>
      </c>
      <c r="L1450" s="5" t="str">
        <f>OBV!H1450</f>
        <v>NEUTRAL</v>
      </c>
      <c r="M1450" s="7">
        <f t="shared" si="220"/>
        <v>25</v>
      </c>
      <c r="N1450" s="7">
        <f t="shared" si="221"/>
        <v>45</v>
      </c>
      <c r="O1450" s="7">
        <f t="shared" si="222"/>
        <v>50</v>
      </c>
      <c r="P1450" s="7">
        <f t="shared" si="223"/>
        <v>49.5</v>
      </c>
      <c r="Q1450" s="8">
        <f t="shared" si="224"/>
        <v>39.424999999999997</v>
      </c>
      <c r="R1450" s="8">
        <f t="shared" si="225"/>
        <v>43.875</v>
      </c>
      <c r="S1450" s="8">
        <f t="shared" si="226"/>
        <v>45.275000000000006</v>
      </c>
      <c r="T1450" s="8">
        <f t="shared" si="227"/>
        <v>42.375</v>
      </c>
      <c r="U1450" s="7">
        <f t="shared" si="228"/>
        <v>42.858333333333327</v>
      </c>
      <c r="V1450" s="7">
        <f t="shared" si="229"/>
        <v>42.737499999999997</v>
      </c>
    </row>
    <row r="1451" spans="1:22" ht="13.5" x14ac:dyDescent="0.25">
      <c r="A1451" s="3">
        <f>RSI!A1451</f>
        <v>44428</v>
      </c>
      <c r="B1451" s="2">
        <f>RSI!B1451</f>
        <v>2.0794999999999999</v>
      </c>
      <c r="C1451" s="2">
        <f>RSI!I1451</f>
        <v>51.692285264355625</v>
      </c>
      <c r="D1451" s="2">
        <f>MACD!E1451</f>
        <v>-6.6997717733907614E-3</v>
      </c>
      <c r="E1451" s="2">
        <f>MACD!F1451</f>
        <v>2.759620335366259E-3</v>
      </c>
      <c r="F1451" s="2">
        <f>'Moving Avg'!D1451</f>
        <v>2.0795199999999996</v>
      </c>
      <c r="G1451" s="2">
        <f>'Moving Avg'!F1451</f>
        <v>2.0621150000000004</v>
      </c>
      <c r="H1451" s="2">
        <f>'Moving Avg'!G1451</f>
        <v>2.082933999999999</v>
      </c>
      <c r="I1451" s="2">
        <f>'Moving Avg'!H1451</f>
        <v>1.8809304999999983</v>
      </c>
      <c r="J1451" s="5" t="str">
        <f>OBV!F1451</f>
        <v>BULLISH</v>
      </c>
      <c r="K1451" s="5" t="str">
        <f>OBV!G1451</f>
        <v>NEUTRAL</v>
      </c>
      <c r="L1451" s="5" t="str">
        <f>OBV!H1451</f>
        <v>NEUTRAL</v>
      </c>
      <c r="M1451" s="7">
        <f t="shared" si="220"/>
        <v>25</v>
      </c>
      <c r="N1451" s="7">
        <f t="shared" si="221"/>
        <v>45</v>
      </c>
      <c r="O1451" s="7">
        <f t="shared" si="222"/>
        <v>50</v>
      </c>
      <c r="P1451" s="7">
        <f t="shared" si="223"/>
        <v>49.5</v>
      </c>
      <c r="Q1451" s="8">
        <f t="shared" si="224"/>
        <v>39.424999999999997</v>
      </c>
      <c r="R1451" s="8">
        <f t="shared" si="225"/>
        <v>43.875</v>
      </c>
      <c r="S1451" s="8">
        <f t="shared" si="226"/>
        <v>45.275000000000006</v>
      </c>
      <c r="T1451" s="8">
        <f t="shared" si="227"/>
        <v>42.375</v>
      </c>
      <c r="U1451" s="7">
        <f t="shared" si="228"/>
        <v>42.858333333333327</v>
      </c>
      <c r="V1451" s="7">
        <f t="shared" si="229"/>
        <v>42.737499999999997</v>
      </c>
    </row>
    <row r="1452" spans="1:22" ht="13.5" x14ac:dyDescent="0.25">
      <c r="A1452" s="3">
        <f>RSI!A1452</f>
        <v>44431</v>
      </c>
      <c r="B1452" s="2">
        <f>RSI!B1452</f>
        <v>2.0895000000000001</v>
      </c>
      <c r="C1452" s="2">
        <f>RSI!I1452</f>
        <v>53.677077601295942</v>
      </c>
      <c r="D1452" s="2">
        <f>MACD!E1452</f>
        <v>-1.9573414909989317E-2</v>
      </c>
      <c r="E1452" s="2">
        <f>MACD!F1452</f>
        <v>-1.7069867137048558E-3</v>
      </c>
      <c r="F1452" s="2">
        <f>'Moving Avg'!D1452</f>
        <v>2.07952</v>
      </c>
      <c r="G1452" s="2">
        <f>'Moving Avg'!F1452</f>
        <v>2.0621150000000004</v>
      </c>
      <c r="H1452" s="2">
        <f>'Moving Avg'!G1452</f>
        <v>2.0849239999999991</v>
      </c>
      <c r="I1452" s="2">
        <f>'Moving Avg'!H1452</f>
        <v>1.8840564999999985</v>
      </c>
      <c r="J1452" s="5" t="str">
        <f>OBV!F1452</f>
        <v>BULLISH</v>
      </c>
      <c r="K1452" s="5" t="str">
        <f>OBV!G1452</f>
        <v>NEUTRAL</v>
      </c>
      <c r="L1452" s="5" t="str">
        <f>OBV!H1452</f>
        <v>NEUTRAL</v>
      </c>
      <c r="M1452" s="7">
        <f t="shared" si="220"/>
        <v>25</v>
      </c>
      <c r="N1452" s="7">
        <f t="shared" si="221"/>
        <v>45</v>
      </c>
      <c r="O1452" s="7">
        <f t="shared" si="222"/>
        <v>50</v>
      </c>
      <c r="P1452" s="7">
        <f t="shared" si="223"/>
        <v>49.5</v>
      </c>
      <c r="Q1452" s="8">
        <f t="shared" si="224"/>
        <v>39.424999999999997</v>
      </c>
      <c r="R1452" s="8">
        <f t="shared" si="225"/>
        <v>43.875</v>
      </c>
      <c r="S1452" s="8">
        <f t="shared" si="226"/>
        <v>45.275000000000006</v>
      </c>
      <c r="T1452" s="8">
        <f t="shared" si="227"/>
        <v>42.375</v>
      </c>
      <c r="U1452" s="7">
        <f t="shared" si="228"/>
        <v>42.858333333333327</v>
      </c>
      <c r="V1452" s="7">
        <f t="shared" si="229"/>
        <v>42.737499999999997</v>
      </c>
    </row>
    <row r="1453" spans="1:22" ht="13.5" x14ac:dyDescent="0.25">
      <c r="A1453" s="3">
        <f>RSI!A1453</f>
        <v>44432</v>
      </c>
      <c r="B1453" s="2">
        <f>RSI!B1453</f>
        <v>2.0794999999999999</v>
      </c>
      <c r="C1453" s="2">
        <f>RSI!I1453</f>
        <v>51.402666766555683</v>
      </c>
      <c r="D1453" s="2">
        <f>MACD!E1453</f>
        <v>-1.6060475317182465E-2</v>
      </c>
      <c r="E1453" s="2">
        <f>MACD!F1453</f>
        <v>-4.5776844344003779E-3</v>
      </c>
      <c r="F1453" s="2">
        <f>'Moving Avg'!D1453</f>
        <v>2.0814999999999997</v>
      </c>
      <c r="G1453" s="2">
        <f>'Moving Avg'!F1453</f>
        <v>2.0616150000000006</v>
      </c>
      <c r="H1453" s="2">
        <f>'Moving Avg'!G1453</f>
        <v>2.0867139999999993</v>
      </c>
      <c r="I1453" s="2">
        <f>'Moving Avg'!H1453</f>
        <v>1.8867134999999982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  <c r="M1453" s="7">
        <f t="shared" si="220"/>
        <v>25</v>
      </c>
      <c r="N1453" s="7">
        <f t="shared" si="221"/>
        <v>45</v>
      </c>
      <c r="O1453" s="7">
        <f t="shared" si="222"/>
        <v>50</v>
      </c>
      <c r="P1453" s="7">
        <f t="shared" si="223"/>
        <v>83.5</v>
      </c>
      <c r="Q1453" s="8">
        <f t="shared" si="224"/>
        <v>44.524999999999999</v>
      </c>
      <c r="R1453" s="8">
        <f t="shared" si="225"/>
        <v>52.375</v>
      </c>
      <c r="S1453" s="8">
        <f t="shared" si="226"/>
        <v>60.575000000000003</v>
      </c>
      <c r="T1453" s="8">
        <f t="shared" si="227"/>
        <v>50.875</v>
      </c>
      <c r="U1453" s="7">
        <f t="shared" si="228"/>
        <v>52.491666666666674</v>
      </c>
      <c r="V1453" s="7">
        <f t="shared" si="229"/>
        <v>52.087500000000006</v>
      </c>
    </row>
    <row r="1454" spans="1:22" ht="13.5" x14ac:dyDescent="0.25">
      <c r="A1454" s="3">
        <f>RSI!A1454</f>
        <v>44433</v>
      </c>
      <c r="B1454" s="2">
        <f>RSI!B1454</f>
        <v>2.0895000000000001</v>
      </c>
      <c r="C1454" s="2">
        <f>RSI!I1454</f>
        <v>53.523460914608968</v>
      </c>
      <c r="D1454" s="2">
        <f>MACD!E1454</f>
        <v>-1.3865887598405902E-2</v>
      </c>
      <c r="E1454" s="2">
        <f>MACD!F1454</f>
        <v>-6.4353250672014826E-3</v>
      </c>
      <c r="F1454" s="2">
        <f>'Moving Avg'!D1454</f>
        <v>2.0834999999999999</v>
      </c>
      <c r="G1454" s="2">
        <f>'Moving Avg'!F1454</f>
        <v>2.0660950000000007</v>
      </c>
      <c r="H1454" s="2">
        <f>'Moving Avg'!G1454</f>
        <v>2.0887039999999994</v>
      </c>
      <c r="I1454" s="2">
        <f>'Moving Avg'!H1454</f>
        <v>1.889056999999998</v>
      </c>
      <c r="J1454" s="5" t="str">
        <f>OBV!F1454</f>
        <v>BULLISH</v>
      </c>
      <c r="K1454" s="5" t="str">
        <f>OBV!G1454</f>
        <v>WEAK</v>
      </c>
      <c r="L1454" s="5" t="str">
        <f>OBV!H1454</f>
        <v>CONFIRMED BULLISH</v>
      </c>
      <c r="M1454" s="7">
        <f t="shared" si="220"/>
        <v>25</v>
      </c>
      <c r="N1454" s="7">
        <f t="shared" si="221"/>
        <v>45</v>
      </c>
      <c r="O1454" s="7">
        <f t="shared" si="222"/>
        <v>50</v>
      </c>
      <c r="P1454" s="7">
        <f t="shared" si="223"/>
        <v>67</v>
      </c>
      <c r="Q1454" s="8">
        <f t="shared" si="224"/>
        <v>42.05</v>
      </c>
      <c r="R1454" s="8">
        <f t="shared" si="225"/>
        <v>48.25</v>
      </c>
      <c r="S1454" s="8">
        <f t="shared" si="226"/>
        <v>53.150000000000006</v>
      </c>
      <c r="T1454" s="8">
        <f t="shared" si="227"/>
        <v>46.75</v>
      </c>
      <c r="U1454" s="7">
        <f t="shared" si="228"/>
        <v>47.816666666666663</v>
      </c>
      <c r="V1454" s="7">
        <f t="shared" si="229"/>
        <v>47.55</v>
      </c>
    </row>
    <row r="1455" spans="1:22" ht="13.5" x14ac:dyDescent="0.25">
      <c r="A1455" s="3">
        <f>RSI!A1455</f>
        <v>44434</v>
      </c>
      <c r="B1455" s="2">
        <f>RSI!B1455</f>
        <v>2.0794999999999999</v>
      </c>
      <c r="C1455" s="2">
        <f>RSI!I1455</f>
        <v>51.120927236965741</v>
      </c>
      <c r="D1455" s="2">
        <f>MACD!E1455</f>
        <v>-1.1361684826162843E-2</v>
      </c>
      <c r="E1455" s="2">
        <f>MACD!F1455</f>
        <v>-7.4205970189937555E-3</v>
      </c>
      <c r="F1455" s="2">
        <f>'Moving Avg'!D1455</f>
        <v>2.0834999999999999</v>
      </c>
      <c r="G1455" s="2">
        <f>'Moving Avg'!F1455</f>
        <v>2.0700750000000001</v>
      </c>
      <c r="H1455" s="2">
        <f>'Moving Avg'!G1455</f>
        <v>2.090295999999999</v>
      </c>
      <c r="I1455" s="2">
        <f>'Moving Avg'!H1455</f>
        <v>1.8913504999999982</v>
      </c>
      <c r="J1455" s="5" t="str">
        <f>OBV!F1455</f>
        <v>BULLISH</v>
      </c>
      <c r="K1455" s="5" t="str">
        <f>OBV!G1455</f>
        <v>WEAK</v>
      </c>
      <c r="L1455" s="5" t="str">
        <f>OBV!H1455</f>
        <v>NEUTRAL</v>
      </c>
      <c r="M1455" s="7">
        <f t="shared" si="220"/>
        <v>25</v>
      </c>
      <c r="N1455" s="7">
        <f t="shared" si="221"/>
        <v>45</v>
      </c>
      <c r="O1455" s="7">
        <f t="shared" si="222"/>
        <v>50</v>
      </c>
      <c r="P1455" s="7">
        <f t="shared" si="223"/>
        <v>33</v>
      </c>
      <c r="Q1455" s="8">
        <f t="shared" si="224"/>
        <v>36.950000000000003</v>
      </c>
      <c r="R1455" s="8">
        <f t="shared" si="225"/>
        <v>39.75</v>
      </c>
      <c r="S1455" s="8">
        <f t="shared" si="226"/>
        <v>37.85</v>
      </c>
      <c r="T1455" s="8">
        <f t="shared" si="227"/>
        <v>38.25</v>
      </c>
      <c r="U1455" s="7">
        <f t="shared" si="228"/>
        <v>38.183333333333337</v>
      </c>
      <c r="V1455" s="7">
        <f t="shared" si="229"/>
        <v>38.200000000000003</v>
      </c>
    </row>
    <row r="1456" spans="1:22" ht="13.5" x14ac:dyDescent="0.25">
      <c r="A1456" s="3">
        <f>RSI!A1456</f>
        <v>44435</v>
      </c>
      <c r="B1456" s="2">
        <f>RSI!B1456</f>
        <v>2.0794999999999999</v>
      </c>
      <c r="C1456" s="2">
        <f>RSI!I1456</f>
        <v>51.120927236965741</v>
      </c>
      <c r="D1456" s="2">
        <f>MACD!E1456</f>
        <v>-9.2702247074409883E-3</v>
      </c>
      <c r="E1456" s="2">
        <f>MACD!F1456</f>
        <v>-7.7905225566832024E-3</v>
      </c>
      <c r="F1456" s="2">
        <f>'Moving Avg'!D1456</f>
        <v>2.0834999999999999</v>
      </c>
      <c r="G1456" s="2">
        <f>'Moving Avg'!F1456</f>
        <v>2.0740550000000004</v>
      </c>
      <c r="H1456" s="2">
        <f>'Moving Avg'!G1456</f>
        <v>2.0910919999999988</v>
      </c>
      <c r="I1456" s="2">
        <f>'Moving Avg'!H1456</f>
        <v>1.893336499999998</v>
      </c>
      <c r="J1456" s="5" t="str">
        <f>OBV!F1456</f>
        <v>BULLISH</v>
      </c>
      <c r="K1456" s="5" t="str">
        <f>OBV!G1456</f>
        <v>WEAK</v>
      </c>
      <c r="L1456" s="5" t="str">
        <f>OBV!H1456</f>
        <v>NEUTRAL</v>
      </c>
      <c r="M1456" s="7">
        <f t="shared" si="220"/>
        <v>25</v>
      </c>
      <c r="N1456" s="7">
        <f t="shared" si="221"/>
        <v>45</v>
      </c>
      <c r="O1456" s="7">
        <f t="shared" si="222"/>
        <v>50</v>
      </c>
      <c r="P1456" s="7">
        <f t="shared" si="223"/>
        <v>33</v>
      </c>
      <c r="Q1456" s="8">
        <f t="shared" si="224"/>
        <v>36.950000000000003</v>
      </c>
      <c r="R1456" s="8">
        <f t="shared" si="225"/>
        <v>39.75</v>
      </c>
      <c r="S1456" s="8">
        <f t="shared" si="226"/>
        <v>37.85</v>
      </c>
      <c r="T1456" s="8">
        <f t="shared" si="227"/>
        <v>38.25</v>
      </c>
      <c r="U1456" s="7">
        <f t="shared" si="228"/>
        <v>38.183333333333337</v>
      </c>
      <c r="V1456" s="7">
        <f t="shared" si="229"/>
        <v>38.200000000000003</v>
      </c>
    </row>
    <row r="1457" spans="1:22" ht="13.5" x14ac:dyDescent="0.25">
      <c r="A1457" s="3">
        <f>RSI!A1457</f>
        <v>44438</v>
      </c>
      <c r="B1457" s="2">
        <f>RSI!B1457</f>
        <v>2.0794999999999999</v>
      </c>
      <c r="C1457" s="2">
        <f>RSI!I1457</f>
        <v>51.120927236965741</v>
      </c>
      <c r="D1457" s="2">
        <f>MACD!E1457</f>
        <v>-5.9875112274458964E-3</v>
      </c>
      <c r="E1457" s="2">
        <f>MACD!F1457</f>
        <v>-7.4299202908357422E-3</v>
      </c>
      <c r="F1457" s="2">
        <f>'Moving Avg'!D1457</f>
        <v>2.0814999999999997</v>
      </c>
      <c r="G1457" s="2">
        <f>'Moving Avg'!F1457</f>
        <v>2.0750450000000007</v>
      </c>
      <c r="H1457" s="2">
        <f>'Moving Avg'!G1457</f>
        <v>2.091289999999999</v>
      </c>
      <c r="I1457" s="2">
        <f>'Moving Avg'!H1457</f>
        <v>1.8950709999999982</v>
      </c>
      <c r="J1457" s="5" t="str">
        <f>OBV!F1457</f>
        <v>BULLISH</v>
      </c>
      <c r="K1457" s="5" t="str">
        <f>OBV!G1457</f>
        <v>WEAK</v>
      </c>
      <c r="L1457" s="5" t="str">
        <f>OBV!H1457</f>
        <v>BULLISH DIVERGENCE</v>
      </c>
      <c r="M1457" s="7">
        <f t="shared" si="220"/>
        <v>25</v>
      </c>
      <c r="N1457" s="7">
        <f t="shared" si="221"/>
        <v>0</v>
      </c>
      <c r="O1457" s="7">
        <f t="shared" si="222"/>
        <v>50</v>
      </c>
      <c r="P1457" s="7">
        <f t="shared" si="223"/>
        <v>50</v>
      </c>
      <c r="Q1457" s="8">
        <f t="shared" si="224"/>
        <v>23.75</v>
      </c>
      <c r="R1457" s="8">
        <f t="shared" si="225"/>
        <v>35</v>
      </c>
      <c r="S1457" s="8">
        <f t="shared" si="226"/>
        <v>38.75</v>
      </c>
      <c r="T1457" s="8">
        <f t="shared" si="227"/>
        <v>31.25</v>
      </c>
      <c r="U1457" s="7">
        <f t="shared" si="228"/>
        <v>32.5</v>
      </c>
      <c r="V1457" s="7">
        <f t="shared" si="229"/>
        <v>32.1875</v>
      </c>
    </row>
    <row r="1458" spans="1:22" ht="13.5" x14ac:dyDescent="0.25">
      <c r="A1458" s="3">
        <f>RSI!A1458</f>
        <v>44439</v>
      </c>
      <c r="B1458" s="2">
        <f>RSI!B1458</f>
        <v>2.0794999999999999</v>
      </c>
      <c r="C1458" s="2">
        <f>RSI!I1458</f>
        <v>51.120927236965748</v>
      </c>
      <c r="D1458" s="2">
        <f>MACD!E1458</f>
        <v>-6.2949293131766559E-3</v>
      </c>
      <c r="E1458" s="2">
        <f>MACD!F1458</f>
        <v>-7.202922095303925E-3</v>
      </c>
      <c r="F1458" s="2">
        <f>'Moving Avg'!D1458</f>
        <v>2.0814999999999997</v>
      </c>
      <c r="G1458" s="2">
        <f>'Moving Avg'!F1458</f>
        <v>2.0745450000000005</v>
      </c>
      <c r="H1458" s="2">
        <f>'Moving Avg'!G1458</f>
        <v>2.0900939999999988</v>
      </c>
      <c r="I1458" s="2">
        <f>'Moving Avg'!H1458</f>
        <v>1.8968054999999979</v>
      </c>
      <c r="J1458" s="5" t="str">
        <f>OBV!F1458</f>
        <v>BULLISH</v>
      </c>
      <c r="K1458" s="5" t="str">
        <f>OBV!G1458</f>
        <v>WEAK</v>
      </c>
      <c r="L1458" s="5" t="str">
        <f>OBV!H1458</f>
        <v>NEUTRAL</v>
      </c>
      <c r="M1458" s="7">
        <f t="shared" si="220"/>
        <v>25</v>
      </c>
      <c r="N1458" s="7">
        <f t="shared" si="221"/>
        <v>0</v>
      </c>
      <c r="O1458" s="7">
        <f t="shared" si="222"/>
        <v>50</v>
      </c>
      <c r="P1458" s="7">
        <f t="shared" si="223"/>
        <v>33</v>
      </c>
      <c r="Q1458" s="8">
        <f t="shared" si="224"/>
        <v>21.2</v>
      </c>
      <c r="R1458" s="8">
        <f t="shared" si="225"/>
        <v>30.75</v>
      </c>
      <c r="S1458" s="8">
        <f t="shared" si="226"/>
        <v>31.1</v>
      </c>
      <c r="T1458" s="8">
        <f t="shared" si="227"/>
        <v>27</v>
      </c>
      <c r="U1458" s="7">
        <f t="shared" si="228"/>
        <v>27.683333333333337</v>
      </c>
      <c r="V1458" s="7">
        <f t="shared" si="229"/>
        <v>27.512500000000003</v>
      </c>
    </row>
    <row r="1459" spans="1:22" ht="13.5" x14ac:dyDescent="0.25">
      <c r="A1459" s="3">
        <f>RSI!A1459</f>
        <v>44440</v>
      </c>
      <c r="B1459" s="2">
        <f>RSI!B1459</f>
        <v>2.0695999999999999</v>
      </c>
      <c r="C1459" s="2">
        <f>RSI!I1459</f>
        <v>48.237656495559058</v>
      </c>
      <c r="D1459" s="2">
        <f>MACD!E1459</f>
        <v>-4.3204571089692223E-3</v>
      </c>
      <c r="E1459" s="2">
        <f>MACD!F1459</f>
        <v>-6.6264290980369853E-3</v>
      </c>
      <c r="F1459" s="2">
        <f>'Moving Avg'!D1459</f>
        <v>2.0775199999999998</v>
      </c>
      <c r="G1459" s="2">
        <f>'Moving Avg'!F1459</f>
        <v>2.0735500000000004</v>
      </c>
      <c r="H1459" s="2">
        <f>'Moving Avg'!G1459</f>
        <v>2.0879039999999982</v>
      </c>
      <c r="I1459" s="2">
        <f>'Moving Avg'!H1459</f>
        <v>1.8987419999999979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0</v>
      </c>
      <c r="O1459" s="7">
        <f t="shared" si="222"/>
        <v>50</v>
      </c>
      <c r="P1459" s="7">
        <f t="shared" si="223"/>
        <v>16.5</v>
      </c>
      <c r="Q1459" s="8">
        <f t="shared" si="224"/>
        <v>18.725000000000001</v>
      </c>
      <c r="R1459" s="8">
        <f t="shared" si="225"/>
        <v>26.625</v>
      </c>
      <c r="S1459" s="8">
        <f t="shared" si="226"/>
        <v>23.675000000000001</v>
      </c>
      <c r="T1459" s="8">
        <f t="shared" si="227"/>
        <v>22.875</v>
      </c>
      <c r="U1459" s="7">
        <f t="shared" si="228"/>
        <v>23.008333333333336</v>
      </c>
      <c r="V1459" s="7">
        <f t="shared" si="229"/>
        <v>22.975000000000001</v>
      </c>
    </row>
    <row r="1460" spans="1:22" ht="13.5" x14ac:dyDescent="0.25">
      <c r="A1460" s="3">
        <f>RSI!A1460</f>
        <v>44441</v>
      </c>
      <c r="B1460" s="2">
        <f>RSI!B1460</f>
        <v>2.0695999999999999</v>
      </c>
      <c r="C1460" s="2">
        <f>RSI!I1460</f>
        <v>48.237656495559058</v>
      </c>
      <c r="D1460" s="2">
        <f>MACD!E1460</f>
        <v>-2.6114494605566918E-3</v>
      </c>
      <c r="E1460" s="2">
        <f>MACD!F1460</f>
        <v>-5.8234331705409271E-3</v>
      </c>
      <c r="F1460" s="2">
        <f>'Moving Avg'!D1460</f>
        <v>2.0755399999999997</v>
      </c>
      <c r="G1460" s="2">
        <f>'Moving Avg'!F1460</f>
        <v>2.0725550000000004</v>
      </c>
      <c r="H1460" s="2">
        <f>'Moving Avg'!G1460</f>
        <v>2.0865099999999983</v>
      </c>
      <c r="I1460" s="2">
        <f>'Moving Avg'!H1460</f>
        <v>1.9004269999999979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0</v>
      </c>
      <c r="O1460" s="7">
        <f t="shared" si="222"/>
        <v>50</v>
      </c>
      <c r="P1460" s="7">
        <f t="shared" si="223"/>
        <v>16.5</v>
      </c>
      <c r="Q1460" s="8">
        <f t="shared" si="224"/>
        <v>18.725000000000001</v>
      </c>
      <c r="R1460" s="8">
        <f t="shared" si="225"/>
        <v>26.625</v>
      </c>
      <c r="S1460" s="8">
        <f t="shared" si="226"/>
        <v>23.675000000000001</v>
      </c>
      <c r="T1460" s="8">
        <f t="shared" si="227"/>
        <v>22.875</v>
      </c>
      <c r="U1460" s="7">
        <f t="shared" si="228"/>
        <v>23.008333333333336</v>
      </c>
      <c r="V1460" s="7">
        <f t="shared" si="229"/>
        <v>22.975000000000001</v>
      </c>
    </row>
    <row r="1461" spans="1:22" ht="13.5" x14ac:dyDescent="0.25">
      <c r="A1461" s="3">
        <f>RSI!A1461</f>
        <v>44442</v>
      </c>
      <c r="B1461" s="2">
        <f>RSI!B1461</f>
        <v>2.0695999999999999</v>
      </c>
      <c r="C1461" s="2">
        <f>RSI!I1461</f>
        <v>48.237656495559065</v>
      </c>
      <c r="D1461" s="2">
        <f>MACD!E1461</f>
        <v>-1.1299027336173495E-3</v>
      </c>
      <c r="E1461" s="2">
        <f>MACD!F1461</f>
        <v>-4.8847270831562121E-3</v>
      </c>
      <c r="F1461" s="2">
        <f>'Moving Avg'!D1461</f>
        <v>2.0735599999999996</v>
      </c>
      <c r="G1461" s="2">
        <f>'Moving Avg'!F1461</f>
        <v>2.0745450000000001</v>
      </c>
      <c r="H1461" s="2">
        <f>'Moving Avg'!G1461</f>
        <v>2.0857139999999985</v>
      </c>
      <c r="I1461" s="2">
        <f>'Moving Avg'!H1461</f>
        <v>1.902111999999998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0</v>
      </c>
      <c r="O1461" s="7">
        <f t="shared" si="222"/>
        <v>50</v>
      </c>
      <c r="P1461" s="7">
        <f t="shared" si="223"/>
        <v>16.5</v>
      </c>
      <c r="Q1461" s="8">
        <f t="shared" si="224"/>
        <v>18.725000000000001</v>
      </c>
      <c r="R1461" s="8">
        <f t="shared" si="225"/>
        <v>26.625</v>
      </c>
      <c r="S1461" s="8">
        <f t="shared" si="226"/>
        <v>23.675000000000001</v>
      </c>
      <c r="T1461" s="8">
        <f t="shared" si="227"/>
        <v>22.875</v>
      </c>
      <c r="U1461" s="7">
        <f t="shared" si="228"/>
        <v>23.008333333333336</v>
      </c>
      <c r="V1461" s="7">
        <f t="shared" si="229"/>
        <v>22.975000000000001</v>
      </c>
    </row>
    <row r="1462" spans="1:22" ht="13.5" x14ac:dyDescent="0.25">
      <c r="A1462" s="3">
        <f>RSI!A1462</f>
        <v>44445</v>
      </c>
      <c r="B1462" s="2">
        <f>RSI!B1462</f>
        <v>2.0695999999999999</v>
      </c>
      <c r="C1462" s="2">
        <f>RSI!I1462</f>
        <v>48.237656495559065</v>
      </c>
      <c r="D1462" s="2">
        <f>MACD!E1462</f>
        <v>1.6950116847387342E-3</v>
      </c>
      <c r="E1462" s="2">
        <f>MACD!F1462</f>
        <v>-3.5687793295772229E-3</v>
      </c>
      <c r="F1462" s="2">
        <f>'Moving Avg'!D1462</f>
        <v>2.07158</v>
      </c>
      <c r="G1462" s="2">
        <f>'Moving Avg'!F1462</f>
        <v>2.078525</v>
      </c>
      <c r="H1462" s="2">
        <f>'Moving Avg'!G1462</f>
        <v>2.0841219999999989</v>
      </c>
      <c r="I1462" s="2">
        <f>'Moving Avg'!H1462</f>
        <v>1.9033499999999979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0</v>
      </c>
      <c r="O1462" s="7">
        <f t="shared" si="222"/>
        <v>50</v>
      </c>
      <c r="P1462" s="7">
        <f t="shared" si="223"/>
        <v>16.5</v>
      </c>
      <c r="Q1462" s="8">
        <f t="shared" si="224"/>
        <v>18.725000000000001</v>
      </c>
      <c r="R1462" s="8">
        <f t="shared" si="225"/>
        <v>26.625</v>
      </c>
      <c r="S1462" s="8">
        <f t="shared" si="226"/>
        <v>23.675000000000001</v>
      </c>
      <c r="T1462" s="8">
        <f t="shared" si="227"/>
        <v>22.875</v>
      </c>
      <c r="U1462" s="7">
        <f t="shared" si="228"/>
        <v>23.008333333333336</v>
      </c>
      <c r="V1462" s="7">
        <f t="shared" si="229"/>
        <v>22.975000000000001</v>
      </c>
    </row>
    <row r="1463" spans="1:22" ht="13.5" x14ac:dyDescent="0.25">
      <c r="A1463" s="3">
        <f>RSI!A1463</f>
        <v>44446</v>
      </c>
      <c r="B1463" s="2">
        <f>RSI!B1463</f>
        <v>2.0099</v>
      </c>
      <c r="C1463" s="2">
        <f>RSI!I1463</f>
        <v>33.096796776997294</v>
      </c>
      <c r="D1463" s="2">
        <f>MACD!E1463</f>
        <v>6.9994886599773487E-3</v>
      </c>
      <c r="E1463" s="2">
        <f>MACD!F1463</f>
        <v>-1.4551257316663087E-3</v>
      </c>
      <c r="F1463" s="2">
        <f>'Moving Avg'!D1463</f>
        <v>2.0576599999999998</v>
      </c>
      <c r="G1463" s="2">
        <f>'Moving Avg'!F1463</f>
        <v>2.0750450000000003</v>
      </c>
      <c r="H1463" s="2">
        <f>'Moving Avg'!G1463</f>
        <v>2.0807379999999989</v>
      </c>
      <c r="I1463" s="2">
        <f>'Moving Avg'!H1463</f>
        <v>1.9041779999999979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8">
        <f t="shared" si="224"/>
        <v>18.725000000000001</v>
      </c>
      <c r="R1463" s="8">
        <f t="shared" si="225"/>
        <v>26.625</v>
      </c>
      <c r="S1463" s="8">
        <f t="shared" si="226"/>
        <v>23.675000000000001</v>
      </c>
      <c r="T1463" s="8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25">
      <c r="A1464" s="3">
        <f>RSI!A1464</f>
        <v>44447</v>
      </c>
      <c r="B1464" s="2">
        <f>RSI!B1464</f>
        <v>2.0497000000000001</v>
      </c>
      <c r="C1464" s="2">
        <f>RSI!I1464</f>
        <v>45.400744570759777</v>
      </c>
      <c r="D1464" s="2">
        <f>MACD!E1464</f>
        <v>1.0459127445022087E-2</v>
      </c>
      <c r="E1464" s="2">
        <f>MACD!F1464</f>
        <v>9.2772490367137059E-4</v>
      </c>
      <c r="F1464" s="2">
        <f>'Moving Avg'!D1464</f>
        <v>2.0536799999999999</v>
      </c>
      <c r="G1464" s="2">
        <f>'Moving Avg'!F1464</f>
        <v>2.0735549999999998</v>
      </c>
      <c r="H1464" s="2">
        <f>'Moving Avg'!G1464</f>
        <v>2.0785479999999992</v>
      </c>
      <c r="I1464" s="2">
        <f>'Moving Avg'!H1464</f>
        <v>1.905483999999998</v>
      </c>
      <c r="J1464" s="5" t="str">
        <f>OBV!F1464</f>
        <v>BULLISH</v>
      </c>
      <c r="K1464" s="5" t="str">
        <f>OBV!G1464</f>
        <v>WEAK</v>
      </c>
      <c r="L1464" s="5" t="str">
        <f>OBV!H1464</f>
        <v>BULLISH DIVERGENCE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50</v>
      </c>
      <c r="Q1464" s="8">
        <f t="shared" si="224"/>
        <v>23.75</v>
      </c>
      <c r="R1464" s="8">
        <f t="shared" si="225"/>
        <v>35</v>
      </c>
      <c r="S1464" s="8">
        <f t="shared" si="226"/>
        <v>38.75</v>
      </c>
      <c r="T1464" s="8">
        <f t="shared" si="227"/>
        <v>31.25</v>
      </c>
      <c r="U1464" s="7">
        <f t="shared" si="228"/>
        <v>32.5</v>
      </c>
      <c r="V1464" s="7">
        <f t="shared" si="229"/>
        <v>32.1875</v>
      </c>
    </row>
    <row r="1465" spans="1:22" ht="13.5" x14ac:dyDescent="0.25">
      <c r="A1465" s="3">
        <f>RSI!A1465</f>
        <v>44448</v>
      </c>
      <c r="B1465" s="2">
        <f>RSI!B1465</f>
        <v>2.0497000000000001</v>
      </c>
      <c r="C1465" s="2">
        <f>RSI!I1465</f>
        <v>45.400744570759777</v>
      </c>
      <c r="D1465" s="2">
        <f>MACD!E1465</f>
        <v>1.1965578032222091E-2</v>
      </c>
      <c r="E1465" s="2">
        <f>MACD!F1465</f>
        <v>3.1352955293815149E-3</v>
      </c>
      <c r="F1465" s="2">
        <f>'Moving Avg'!D1465</f>
        <v>2.0497000000000001</v>
      </c>
      <c r="G1465" s="2">
        <f>'Moving Avg'!F1465</f>
        <v>2.0720650000000003</v>
      </c>
      <c r="H1465" s="2">
        <f>'Moving Avg'!G1465</f>
        <v>2.077551999999999</v>
      </c>
      <c r="I1465" s="2">
        <f>'Moving Avg'!H1465</f>
        <v>1.9070414999999981</v>
      </c>
      <c r="J1465" s="5" t="str">
        <f>OBV!F1465</f>
        <v>BULLISH</v>
      </c>
      <c r="K1465" s="5" t="str">
        <f>OBV!G1465</f>
        <v>WEAK</v>
      </c>
      <c r="L1465" s="5" t="str">
        <f>OBV!H1465</f>
        <v>BULLISH DIVERGENCE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50</v>
      </c>
      <c r="Q1465" s="8">
        <f t="shared" si="224"/>
        <v>23.75</v>
      </c>
      <c r="R1465" s="8">
        <f t="shared" si="225"/>
        <v>35</v>
      </c>
      <c r="S1465" s="8">
        <f t="shared" si="226"/>
        <v>38.75</v>
      </c>
      <c r="T1465" s="8">
        <f t="shared" si="227"/>
        <v>31.25</v>
      </c>
      <c r="U1465" s="7">
        <f t="shared" si="228"/>
        <v>32.5</v>
      </c>
      <c r="V1465" s="7">
        <f t="shared" si="229"/>
        <v>32.1875</v>
      </c>
    </row>
    <row r="1466" spans="1:22" ht="13.5" x14ac:dyDescent="0.25">
      <c r="A1466" s="3">
        <f>RSI!A1466</f>
        <v>44449</v>
      </c>
      <c r="B1466" s="2">
        <f>RSI!B1466</f>
        <v>1.99</v>
      </c>
      <c r="C1466" s="2">
        <f>RSI!I1466</f>
        <v>34.396265544529385</v>
      </c>
      <c r="D1466" s="2">
        <f>MACD!E1466</f>
        <v>1.777130908450486E-2</v>
      </c>
      <c r="E1466" s="2">
        <f>MACD!F1466</f>
        <v>6.062498240406184E-3</v>
      </c>
      <c r="F1466" s="2">
        <f>'Moving Avg'!D1466</f>
        <v>2.0337799999999997</v>
      </c>
      <c r="G1466" s="2">
        <f>'Moving Avg'!F1466</f>
        <v>2.06759</v>
      </c>
      <c r="H1466" s="2">
        <f>'Moving Avg'!G1466</f>
        <v>2.0753619999999988</v>
      </c>
      <c r="I1466" s="2">
        <f>'Moving Avg'!H1466</f>
        <v>1.9079094999999981</v>
      </c>
      <c r="J1466" s="5" t="str">
        <f>OBV!F1466</f>
        <v>BULLISH</v>
      </c>
      <c r="K1466" s="5" t="str">
        <f>OBV!G1466</f>
        <v>NEUTRAL</v>
      </c>
      <c r="L1466" s="5" t="str">
        <f>OBV!H1466</f>
        <v>BULLISH DIVERGENCE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66.5</v>
      </c>
      <c r="Q1466" s="8">
        <f t="shared" si="224"/>
        <v>26.225000000000001</v>
      </c>
      <c r="R1466" s="8">
        <f t="shared" si="225"/>
        <v>39.125</v>
      </c>
      <c r="S1466" s="8">
        <f t="shared" si="226"/>
        <v>46.174999999999997</v>
      </c>
      <c r="T1466" s="8">
        <f t="shared" si="227"/>
        <v>35.375</v>
      </c>
      <c r="U1466" s="7">
        <f t="shared" si="228"/>
        <v>37.174999999999997</v>
      </c>
      <c r="V1466" s="7">
        <f t="shared" si="229"/>
        <v>36.724999999999994</v>
      </c>
    </row>
    <row r="1467" spans="1:22" ht="13.5" x14ac:dyDescent="0.25">
      <c r="A1467" s="3">
        <f>RSI!A1467</f>
        <v>44452</v>
      </c>
      <c r="B1467" s="2">
        <f>RSI!B1467</f>
        <v>1.99</v>
      </c>
      <c r="C1467" s="2">
        <f>RSI!I1467</f>
        <v>34.396265544529385</v>
      </c>
      <c r="D1467" s="2">
        <f>MACD!E1467</f>
        <v>2.3137379748435549E-2</v>
      </c>
      <c r="E1467" s="2">
        <f>MACD!F1467</f>
        <v>9.4774745420120564E-3</v>
      </c>
      <c r="F1467" s="2">
        <f>'Moving Avg'!D1467</f>
        <v>2.0178599999999998</v>
      </c>
      <c r="G1467" s="2">
        <f>'Moving Avg'!F1467</f>
        <v>2.0626150000000005</v>
      </c>
      <c r="H1467" s="2">
        <f>'Moving Avg'!G1467</f>
        <v>2.0733719999999991</v>
      </c>
      <c r="I1467" s="2">
        <f>'Moving Avg'!H1467</f>
        <v>1.9088054999999984</v>
      </c>
      <c r="J1467" s="5" t="str">
        <f>OBV!F1467</f>
        <v>BULLISH</v>
      </c>
      <c r="K1467" s="5" t="str">
        <f>OBV!G1467</f>
        <v>NEUTRAL</v>
      </c>
      <c r="L1467" s="5" t="str">
        <f>OBV!H1467</f>
        <v>BULLISH DIVERGENCE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66.5</v>
      </c>
      <c r="Q1467" s="8">
        <f t="shared" si="224"/>
        <v>26.225000000000001</v>
      </c>
      <c r="R1467" s="8">
        <f t="shared" si="225"/>
        <v>39.125</v>
      </c>
      <c r="S1467" s="8">
        <f t="shared" si="226"/>
        <v>46.174999999999997</v>
      </c>
      <c r="T1467" s="8">
        <f t="shared" si="227"/>
        <v>35.375</v>
      </c>
      <c r="U1467" s="7">
        <f t="shared" si="228"/>
        <v>37.174999999999997</v>
      </c>
      <c r="V1467" s="7">
        <f t="shared" si="229"/>
        <v>36.724999999999994</v>
      </c>
    </row>
    <row r="1468" spans="1:22" ht="13.5" x14ac:dyDescent="0.25">
      <c r="A1468" s="3">
        <f>RSI!A1468</f>
        <v>44453</v>
      </c>
      <c r="B1468" s="2">
        <f>RSI!B1468</f>
        <v>1.99</v>
      </c>
      <c r="C1468" s="2">
        <f>RSI!I1468</f>
        <v>34.396265544529385</v>
      </c>
      <c r="D1468" s="2">
        <f>MACD!E1468</f>
        <v>2.809783534270105E-2</v>
      </c>
      <c r="E1468" s="2">
        <f>MACD!F1468</f>
        <v>1.3201546702149857E-2</v>
      </c>
      <c r="F1468" s="2">
        <f>'Moving Avg'!D1468</f>
        <v>2.0138799999999999</v>
      </c>
      <c r="G1468" s="2">
        <f>'Moving Avg'!F1468</f>
        <v>2.0586350000000007</v>
      </c>
      <c r="H1468" s="2">
        <f>'Moving Avg'!G1468</f>
        <v>2.0709839999999993</v>
      </c>
      <c r="I1468" s="2">
        <f>'Moving Avg'!H1468</f>
        <v>1.9134459999999984</v>
      </c>
      <c r="J1468" s="5" t="str">
        <f>OBV!F1468</f>
        <v>BULLISH</v>
      </c>
      <c r="K1468" s="5" t="str">
        <f>OBV!G1468</f>
        <v>NEUTRAL</v>
      </c>
      <c r="L1468" s="5" t="str">
        <f>OBV!H1468</f>
        <v>BULLISH DIVERGENCE</v>
      </c>
      <c r="M1468" s="7">
        <f t="shared" si="220"/>
        <v>25</v>
      </c>
      <c r="N1468" s="7">
        <f t="shared" si="221"/>
        <v>0</v>
      </c>
      <c r="O1468" s="7">
        <f t="shared" si="222"/>
        <v>50</v>
      </c>
      <c r="P1468" s="7">
        <f t="shared" si="223"/>
        <v>66.5</v>
      </c>
      <c r="Q1468" s="8">
        <f t="shared" si="224"/>
        <v>26.225000000000001</v>
      </c>
      <c r="R1468" s="8">
        <f t="shared" si="225"/>
        <v>39.125</v>
      </c>
      <c r="S1468" s="8">
        <f t="shared" si="226"/>
        <v>46.174999999999997</v>
      </c>
      <c r="T1468" s="8">
        <f t="shared" si="227"/>
        <v>35.375</v>
      </c>
      <c r="U1468" s="7">
        <f t="shared" si="228"/>
        <v>37.174999999999997</v>
      </c>
      <c r="V1468" s="7">
        <f t="shared" si="229"/>
        <v>36.724999999999994</v>
      </c>
    </row>
    <row r="1469" spans="1:22" ht="13.5" x14ac:dyDescent="0.25">
      <c r="A1469" s="3">
        <f>RSI!A1469</f>
        <v>44454</v>
      </c>
      <c r="B1469" s="2">
        <f>RSI!B1469</f>
        <v>1.99</v>
      </c>
      <c r="C1469" s="2">
        <f>RSI!I1469</f>
        <v>34.396265544529385</v>
      </c>
      <c r="D1469" s="2">
        <f>MACD!E1469</f>
        <v>3.1160895020912349E-2</v>
      </c>
      <c r="E1469" s="2">
        <f>MACD!F1469</f>
        <v>1.6793416365902356E-2</v>
      </c>
      <c r="F1469" s="2">
        <f>'Moving Avg'!D1469</f>
        <v>2.0019400000000003</v>
      </c>
      <c r="G1469" s="2">
        <f>'Moving Avg'!F1469</f>
        <v>2.0541600000000004</v>
      </c>
      <c r="H1469" s="2">
        <f>'Moving Avg'!G1469</f>
        <v>2.0675999999999992</v>
      </c>
      <c r="I1469" s="2">
        <f>'Moving Avg'!H1469</f>
        <v>1.9139929999999985</v>
      </c>
      <c r="J1469" s="5" t="str">
        <f>OBV!F1469</f>
        <v>BEARISH</v>
      </c>
      <c r="K1469" s="5" t="str">
        <f>OBV!G1469</f>
        <v>STRONG</v>
      </c>
      <c r="L1469" s="5" t="str">
        <f>OBV!H1469</f>
        <v>CONFIRMED BEARISH</v>
      </c>
      <c r="M1469" s="7">
        <f t="shared" si="220"/>
        <v>25</v>
      </c>
      <c r="N1469" s="7">
        <f t="shared" si="221"/>
        <v>0</v>
      </c>
      <c r="O1469" s="7">
        <f t="shared" si="222"/>
        <v>50</v>
      </c>
      <c r="P1469" s="7">
        <f t="shared" si="223"/>
        <v>33</v>
      </c>
      <c r="Q1469" s="8">
        <f t="shared" si="224"/>
        <v>21.2</v>
      </c>
      <c r="R1469" s="8">
        <f t="shared" si="225"/>
        <v>30.75</v>
      </c>
      <c r="S1469" s="8">
        <f t="shared" si="226"/>
        <v>31.1</v>
      </c>
      <c r="T1469" s="8">
        <f t="shared" si="227"/>
        <v>27</v>
      </c>
      <c r="U1469" s="7">
        <f t="shared" si="228"/>
        <v>27.683333333333337</v>
      </c>
      <c r="V1469" s="7">
        <f t="shared" si="229"/>
        <v>27.512500000000003</v>
      </c>
    </row>
    <row r="1470" spans="1:22" ht="13.5" x14ac:dyDescent="0.25">
      <c r="A1470" s="3">
        <f>RSI!A1470</f>
        <v>44455</v>
      </c>
      <c r="B1470" s="2">
        <f>RSI!B1470</f>
        <v>1.99</v>
      </c>
      <c r="C1470" s="2">
        <f>RSI!I1470</f>
        <v>34.396265544529385</v>
      </c>
      <c r="D1470" s="2">
        <f>MACD!E1470</f>
        <v>3.4112740694486554E-2</v>
      </c>
      <c r="E1470" s="2">
        <f>MACD!F1470</f>
        <v>2.0257281231619198E-2</v>
      </c>
      <c r="F1470" s="2">
        <f>'Moving Avg'!D1470</f>
        <v>1.9899999999999998</v>
      </c>
      <c r="G1470" s="2">
        <f>'Moving Avg'!F1470</f>
        <v>2.0496850000000011</v>
      </c>
      <c r="H1470" s="2">
        <f>'Moving Avg'!G1470</f>
        <v>2.0654099999999995</v>
      </c>
      <c r="I1470" s="2">
        <f>'Moving Avg'!H1470</f>
        <v>1.9145399999999984</v>
      </c>
      <c r="J1470" s="5" t="str">
        <f>OBV!F1470</f>
        <v>BEARISH</v>
      </c>
      <c r="K1470" s="5" t="str">
        <f>OBV!G1470</f>
        <v>STRONG</v>
      </c>
      <c r="L1470" s="5" t="str">
        <f>OBV!H1470</f>
        <v>CONFIRMED BEARISH</v>
      </c>
      <c r="M1470" s="7">
        <f t="shared" si="220"/>
        <v>25</v>
      </c>
      <c r="N1470" s="7">
        <f t="shared" si="221"/>
        <v>0</v>
      </c>
      <c r="O1470" s="7">
        <f t="shared" si="222"/>
        <v>50</v>
      </c>
      <c r="P1470" s="7">
        <f t="shared" si="223"/>
        <v>33</v>
      </c>
      <c r="Q1470" s="8">
        <f t="shared" si="224"/>
        <v>21.2</v>
      </c>
      <c r="R1470" s="8">
        <f t="shared" si="225"/>
        <v>30.75</v>
      </c>
      <c r="S1470" s="8">
        <f t="shared" si="226"/>
        <v>31.1</v>
      </c>
      <c r="T1470" s="8">
        <f t="shared" si="227"/>
        <v>27</v>
      </c>
      <c r="U1470" s="7">
        <f t="shared" si="228"/>
        <v>27.683333333333337</v>
      </c>
      <c r="V1470" s="7">
        <f t="shared" si="229"/>
        <v>27.512500000000003</v>
      </c>
    </row>
    <row r="1471" spans="1:22" ht="13.5" x14ac:dyDescent="0.25">
      <c r="A1471" s="3">
        <f>RSI!A1471</f>
        <v>44456</v>
      </c>
      <c r="B1471" s="2">
        <f>RSI!B1471</f>
        <v>1.99</v>
      </c>
      <c r="C1471" s="2">
        <f>RSI!I1471</f>
        <v>34.396265544529385</v>
      </c>
      <c r="D1471" s="2">
        <f>MACD!E1471</f>
        <v>3.6943813621708621E-2</v>
      </c>
      <c r="E1471" s="2">
        <f>MACD!F1471</f>
        <v>2.3594587709637085E-2</v>
      </c>
      <c r="F1471" s="2">
        <f>'Moving Avg'!D1471</f>
        <v>1.9899999999999998</v>
      </c>
      <c r="G1471" s="2">
        <f>'Moving Avg'!F1471</f>
        <v>2.0452100000000004</v>
      </c>
      <c r="H1471" s="2">
        <f>'Moving Avg'!G1471</f>
        <v>2.0628219999999993</v>
      </c>
      <c r="I1471" s="2">
        <f>'Moving Avg'!H1471</f>
        <v>1.9152859999999987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  <c r="M1471" s="7">
        <f t="shared" si="220"/>
        <v>25</v>
      </c>
      <c r="N1471" s="7">
        <f t="shared" si="221"/>
        <v>0</v>
      </c>
      <c r="O1471" s="7">
        <f t="shared" si="222"/>
        <v>50</v>
      </c>
      <c r="P1471" s="7">
        <f t="shared" si="223"/>
        <v>33</v>
      </c>
      <c r="Q1471" s="8">
        <f t="shared" si="224"/>
        <v>21.2</v>
      </c>
      <c r="R1471" s="8">
        <f t="shared" si="225"/>
        <v>30.75</v>
      </c>
      <c r="S1471" s="8">
        <f t="shared" si="226"/>
        <v>31.1</v>
      </c>
      <c r="T1471" s="8">
        <f t="shared" si="227"/>
        <v>27</v>
      </c>
      <c r="U1471" s="7">
        <f t="shared" si="228"/>
        <v>27.683333333333337</v>
      </c>
      <c r="V1471" s="7">
        <f t="shared" si="229"/>
        <v>27.512500000000003</v>
      </c>
    </row>
    <row r="1472" spans="1:22" ht="13.5" x14ac:dyDescent="0.25">
      <c r="A1472" s="3">
        <f>RSI!A1472</f>
        <v>44459</v>
      </c>
      <c r="B1472" s="2">
        <f>RSI!B1472</f>
        <v>1.99</v>
      </c>
      <c r="C1472" s="2">
        <f>RSI!I1472</f>
        <v>34.396265544529385</v>
      </c>
      <c r="D1472" s="2">
        <f>MACD!E1472</f>
        <v>3.9648001087518203E-2</v>
      </c>
      <c r="E1472" s="2">
        <f>MACD!F1472</f>
        <v>2.6805270385213312E-2</v>
      </c>
      <c r="F1472" s="2">
        <f>'Moving Avg'!D1472</f>
        <v>1.9899999999999998</v>
      </c>
      <c r="G1472" s="2">
        <f>'Moving Avg'!F1472</f>
        <v>2.0402350000000005</v>
      </c>
      <c r="H1472" s="2">
        <f>'Moving Avg'!G1472</f>
        <v>2.0608319999999991</v>
      </c>
      <c r="I1472" s="2">
        <f>'Moving Avg'!H1472</f>
        <v>1.915783499999999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  <c r="M1472" s="7">
        <f t="shared" si="220"/>
        <v>25</v>
      </c>
      <c r="N1472" s="7">
        <f t="shared" si="221"/>
        <v>0</v>
      </c>
      <c r="O1472" s="7">
        <f t="shared" si="222"/>
        <v>50</v>
      </c>
      <c r="P1472" s="7">
        <f t="shared" si="223"/>
        <v>33</v>
      </c>
      <c r="Q1472" s="8">
        <f t="shared" si="224"/>
        <v>21.2</v>
      </c>
      <c r="R1472" s="8">
        <f t="shared" si="225"/>
        <v>30.75</v>
      </c>
      <c r="S1472" s="8">
        <f t="shared" si="226"/>
        <v>31.1</v>
      </c>
      <c r="T1472" s="8">
        <f t="shared" si="227"/>
        <v>27</v>
      </c>
      <c r="U1472" s="7">
        <f t="shared" si="228"/>
        <v>27.683333333333337</v>
      </c>
      <c r="V1472" s="7">
        <f t="shared" si="229"/>
        <v>27.512500000000003</v>
      </c>
    </row>
    <row r="1473" spans="1:22" ht="13.5" x14ac:dyDescent="0.25">
      <c r="A1473" s="3">
        <f>RSI!A1473</f>
        <v>44460</v>
      </c>
      <c r="B1473" s="2">
        <f>RSI!B1473</f>
        <v>1.99</v>
      </c>
      <c r="C1473" s="2">
        <f>RSI!I1473</f>
        <v>34.396265544529385</v>
      </c>
      <c r="D1473" s="2">
        <f>MACD!E1473</f>
        <v>3.303734453124374E-2</v>
      </c>
      <c r="E1473" s="2">
        <f>MACD!F1473</f>
        <v>2.8051685214419399E-2</v>
      </c>
      <c r="F1473" s="2">
        <f>'Moving Avg'!D1473</f>
        <v>1.9899999999999998</v>
      </c>
      <c r="G1473" s="2">
        <f>'Moving Avg'!F1473</f>
        <v>2.0357600000000002</v>
      </c>
      <c r="H1473" s="2">
        <f>'Moving Avg'!G1473</f>
        <v>2.058841999999999</v>
      </c>
      <c r="I1473" s="2">
        <f>'Moving Avg'!H1473</f>
        <v>1.9158829999999987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25</v>
      </c>
      <c r="N1473" s="7">
        <f t="shared" si="221"/>
        <v>0</v>
      </c>
      <c r="O1473" s="7">
        <f t="shared" si="222"/>
        <v>50</v>
      </c>
      <c r="P1473" s="7">
        <f t="shared" si="223"/>
        <v>33</v>
      </c>
      <c r="Q1473" s="8">
        <f t="shared" si="224"/>
        <v>21.2</v>
      </c>
      <c r="R1473" s="8">
        <f t="shared" si="225"/>
        <v>30.75</v>
      </c>
      <c r="S1473" s="8">
        <f t="shared" si="226"/>
        <v>31.1</v>
      </c>
      <c r="T1473" s="8">
        <f t="shared" si="227"/>
        <v>27</v>
      </c>
      <c r="U1473" s="7">
        <f t="shared" si="228"/>
        <v>27.683333333333337</v>
      </c>
      <c r="V1473" s="7">
        <f t="shared" si="229"/>
        <v>27.512500000000003</v>
      </c>
    </row>
    <row r="1474" spans="1:22" ht="13.5" x14ac:dyDescent="0.25">
      <c r="A1474" s="3">
        <f>RSI!A1474</f>
        <v>44461</v>
      </c>
      <c r="B1474" s="2">
        <f>RSI!B1474</f>
        <v>2</v>
      </c>
      <c r="C1474" s="2">
        <f>RSI!I1474</f>
        <v>38.88532304185869</v>
      </c>
      <c r="D1474" s="2">
        <f>MACD!E1474</f>
        <v>3.3090678060871959E-2</v>
      </c>
      <c r="E1474" s="2">
        <f>MACD!F1474</f>
        <v>2.9059483783709913E-2</v>
      </c>
      <c r="F1474" s="2">
        <f>'Moving Avg'!D1474</f>
        <v>1.9920000000000002</v>
      </c>
      <c r="G1474" s="2">
        <f>'Moving Avg'!F1474</f>
        <v>2.031285</v>
      </c>
      <c r="H1474" s="2">
        <f>'Moving Avg'!G1474</f>
        <v>2.0570519999999992</v>
      </c>
      <c r="I1474" s="2">
        <f>'Moving Avg'!H1474</f>
        <v>1.9157834999999985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21.2</v>
      </c>
      <c r="R1474" s="8">
        <f t="shared" si="225"/>
        <v>30.75</v>
      </c>
      <c r="S1474" s="8">
        <f t="shared" si="226"/>
        <v>31.1</v>
      </c>
      <c r="T1474" s="8">
        <f t="shared" si="227"/>
        <v>27</v>
      </c>
      <c r="U1474" s="7">
        <f t="shared" si="228"/>
        <v>27.683333333333337</v>
      </c>
      <c r="V1474" s="7">
        <f t="shared" si="229"/>
        <v>27.512500000000003</v>
      </c>
    </row>
    <row r="1475" spans="1:22" ht="13.5" x14ac:dyDescent="0.25">
      <c r="A1475" s="3">
        <f>RSI!A1475</f>
        <v>44462</v>
      </c>
      <c r="B1475" s="2">
        <f>RSI!B1475</f>
        <v>2</v>
      </c>
      <c r="C1475" s="2">
        <f>RSI!I1475</f>
        <v>38.88532304185869</v>
      </c>
      <c r="D1475" s="2">
        <f>MACD!E1475</f>
        <v>3.3321743611881338E-2</v>
      </c>
      <c r="E1475" s="2">
        <f>MACD!F1475</f>
        <v>2.9911935749344198E-2</v>
      </c>
      <c r="F1475" s="2">
        <f>'Moving Avg'!D1475</f>
        <v>1.9939999999999998</v>
      </c>
      <c r="G1475" s="2">
        <f>'Moving Avg'!F1475</f>
        <v>2.0273099999999999</v>
      </c>
      <c r="H1475" s="2">
        <f>'Moving Avg'!G1475</f>
        <v>2.0552619999999995</v>
      </c>
      <c r="I1475" s="2">
        <f>'Moving Avg'!H1475</f>
        <v>1.9150869999999989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  <c r="M1475" s="7">
        <f t="shared" si="230"/>
        <v>25</v>
      </c>
      <c r="N1475" s="7">
        <f t="shared" si="231"/>
        <v>0</v>
      </c>
      <c r="O1475" s="7">
        <f t="shared" si="232"/>
        <v>50</v>
      </c>
      <c r="P1475" s="7">
        <f t="shared" si="233"/>
        <v>33</v>
      </c>
      <c r="Q1475" s="8">
        <f t="shared" ref="Q1475:Q1538" si="234">0.35*M1475+N1475*0.35+O1475*0.15+P1475*0.15</f>
        <v>21.2</v>
      </c>
      <c r="R1475" s="8">
        <f t="shared" ref="R1475:R1538" si="235">M1475*0.2+N1475*0.2+O1475*0.35+P1475*0.25</f>
        <v>30.75</v>
      </c>
      <c r="S1475" s="8">
        <f t="shared" ref="S1475:S1538" si="236">M1475*0.15+N1475*0.15+O1475*0.25+P1475*0.45</f>
        <v>31.1</v>
      </c>
      <c r="T1475" s="8">
        <f t="shared" ref="T1475:T1538" si="237">0.25*SUM(M1475:P1475)</f>
        <v>27</v>
      </c>
      <c r="U1475" s="7">
        <f t="shared" ref="U1475:U1538" si="238">SUM(Q1475:S1475)/3</f>
        <v>27.683333333333337</v>
      </c>
      <c r="V1475" s="7">
        <f t="shared" ref="V1475:V1538" si="239">SUM(Q1475:T1475)/4</f>
        <v>27.512500000000003</v>
      </c>
    </row>
    <row r="1476" spans="1:22" ht="13.5" x14ac:dyDescent="0.25">
      <c r="A1476" s="3">
        <f>RSI!A1476</f>
        <v>44463</v>
      </c>
      <c r="B1476" s="2">
        <f>RSI!B1476</f>
        <v>2</v>
      </c>
      <c r="C1476" s="2">
        <f>RSI!I1476</f>
        <v>38.88532304185869</v>
      </c>
      <c r="D1476" s="2">
        <f>MACD!E1476</f>
        <v>2.4504809287323237E-2</v>
      </c>
      <c r="E1476" s="2">
        <f>MACD!F1476</f>
        <v>2.8830510456940007E-2</v>
      </c>
      <c r="F1476" s="2">
        <f>'Moving Avg'!D1476</f>
        <v>1.996</v>
      </c>
      <c r="G1476" s="2">
        <f>'Moving Avg'!F1476</f>
        <v>2.0233349999999999</v>
      </c>
      <c r="H1476" s="2">
        <f>'Moving Avg'!G1476</f>
        <v>2.0534719999999997</v>
      </c>
      <c r="I1476" s="2">
        <f>'Moving Avg'!H1476</f>
        <v>1.9137934999999988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  <c r="M1476" s="7">
        <f t="shared" si="230"/>
        <v>25</v>
      </c>
      <c r="N1476" s="7">
        <f t="shared" si="231"/>
        <v>45</v>
      </c>
      <c r="O1476" s="7">
        <f t="shared" si="232"/>
        <v>50</v>
      </c>
      <c r="P1476" s="7">
        <f t="shared" si="233"/>
        <v>33</v>
      </c>
      <c r="Q1476" s="8">
        <f t="shared" si="234"/>
        <v>36.950000000000003</v>
      </c>
      <c r="R1476" s="8">
        <f t="shared" si="235"/>
        <v>39.75</v>
      </c>
      <c r="S1476" s="8">
        <f t="shared" si="236"/>
        <v>37.85</v>
      </c>
      <c r="T1476" s="8">
        <f t="shared" si="237"/>
        <v>38.25</v>
      </c>
      <c r="U1476" s="7">
        <f t="shared" si="238"/>
        <v>38.183333333333337</v>
      </c>
      <c r="V1476" s="7">
        <f t="shared" si="239"/>
        <v>38.200000000000003</v>
      </c>
    </row>
    <row r="1477" spans="1:22" ht="13.5" x14ac:dyDescent="0.25">
      <c r="A1477" s="3">
        <f>RSI!A1477</f>
        <v>44466</v>
      </c>
      <c r="B1477" s="2">
        <f>RSI!B1477</f>
        <v>2</v>
      </c>
      <c r="C1477" s="2">
        <f>RSI!I1477</f>
        <v>38.88532304185869</v>
      </c>
      <c r="D1477" s="2">
        <f>MACD!E1477</f>
        <v>1.7203737559679411E-2</v>
      </c>
      <c r="E1477" s="2">
        <f>MACD!F1477</f>
        <v>2.650515587748789E-2</v>
      </c>
      <c r="F1477" s="2">
        <f>'Moving Avg'!D1477</f>
        <v>1.998</v>
      </c>
      <c r="G1477" s="2">
        <f>'Moving Avg'!F1477</f>
        <v>2.0193599999999994</v>
      </c>
      <c r="H1477" s="2">
        <f>'Moving Avg'!G1477</f>
        <v>2.0510839999999995</v>
      </c>
      <c r="I1477" s="2">
        <f>'Moving Avg'!H1477</f>
        <v>1.912798499999999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45</v>
      </c>
      <c r="O1477" s="7">
        <f t="shared" si="232"/>
        <v>50</v>
      </c>
      <c r="P1477" s="7">
        <f t="shared" si="233"/>
        <v>33</v>
      </c>
      <c r="Q1477" s="8">
        <f t="shared" si="234"/>
        <v>36.950000000000003</v>
      </c>
      <c r="R1477" s="8">
        <f t="shared" si="235"/>
        <v>39.75</v>
      </c>
      <c r="S1477" s="8">
        <f t="shared" si="236"/>
        <v>37.85</v>
      </c>
      <c r="T1477" s="8">
        <f t="shared" si="237"/>
        <v>38.25</v>
      </c>
      <c r="U1477" s="7">
        <f t="shared" si="238"/>
        <v>38.183333333333337</v>
      </c>
      <c r="V1477" s="7">
        <f t="shared" si="239"/>
        <v>38.200000000000003</v>
      </c>
    </row>
    <row r="1478" spans="1:22" ht="13.5" x14ac:dyDescent="0.25">
      <c r="A1478" s="3">
        <f>RSI!A1478</f>
        <v>44467</v>
      </c>
      <c r="B1478" s="2">
        <f>RSI!B1478</f>
        <v>1.99</v>
      </c>
      <c r="C1478" s="2">
        <f>RSI!I1478</f>
        <v>35.608043746407617</v>
      </c>
      <c r="D1478" s="2">
        <f>MACD!E1478</f>
        <v>1.1914251305147783E-2</v>
      </c>
      <c r="E1478" s="2">
        <f>MACD!F1478</f>
        <v>2.3586974963019872E-2</v>
      </c>
      <c r="F1478" s="2">
        <f>'Moving Avg'!D1478</f>
        <v>1.998</v>
      </c>
      <c r="G1478" s="2">
        <f>'Moving Avg'!F1478</f>
        <v>2.0148849999999991</v>
      </c>
      <c r="H1478" s="2">
        <f>'Moving Avg'!G1478</f>
        <v>2.0482979999999995</v>
      </c>
      <c r="I1478" s="2">
        <f>'Moving Avg'!H1478</f>
        <v>1.9124004999999988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25</v>
      </c>
      <c r="N1478" s="7">
        <f t="shared" si="231"/>
        <v>45</v>
      </c>
      <c r="O1478" s="7">
        <f t="shared" si="232"/>
        <v>50</v>
      </c>
      <c r="P1478" s="7">
        <f t="shared" si="233"/>
        <v>16.5</v>
      </c>
      <c r="Q1478" s="8">
        <f t="shared" si="234"/>
        <v>34.475000000000001</v>
      </c>
      <c r="R1478" s="8">
        <f t="shared" si="235"/>
        <v>35.625</v>
      </c>
      <c r="S1478" s="8">
        <f t="shared" si="236"/>
        <v>30.425000000000001</v>
      </c>
      <c r="T1478" s="8">
        <f t="shared" si="237"/>
        <v>34.125</v>
      </c>
      <c r="U1478" s="7">
        <f t="shared" si="238"/>
        <v>33.508333333333333</v>
      </c>
      <c r="V1478" s="7">
        <f t="shared" si="239"/>
        <v>33.662499999999994</v>
      </c>
    </row>
    <row r="1479" spans="1:22" ht="13.5" x14ac:dyDescent="0.25">
      <c r="A1479" s="3">
        <f>RSI!A1479</f>
        <v>44468</v>
      </c>
      <c r="B1479" s="2">
        <f>RSI!B1479</f>
        <v>2</v>
      </c>
      <c r="C1479" s="2">
        <f>RSI!I1479</f>
        <v>40.966175022845661</v>
      </c>
      <c r="D1479" s="2">
        <f>MACD!E1479</f>
        <v>6.8935512333050397E-3</v>
      </c>
      <c r="E1479" s="2">
        <f>MACD!F1479</f>
        <v>2.0248290217076907E-2</v>
      </c>
      <c r="F1479" s="2">
        <f>'Moving Avg'!D1479</f>
        <v>1.998</v>
      </c>
      <c r="G1479" s="2">
        <f>'Moving Avg'!F1479</f>
        <v>2.0114049999999994</v>
      </c>
      <c r="H1479" s="2">
        <f>'Moving Avg'!G1479</f>
        <v>2.0459099999999997</v>
      </c>
      <c r="I1479" s="2">
        <f>'Moving Avg'!H1479</f>
        <v>1.9126494999999988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45</v>
      </c>
      <c r="O1479" s="7">
        <f t="shared" si="232"/>
        <v>50</v>
      </c>
      <c r="P1479" s="7">
        <f t="shared" si="233"/>
        <v>16.5</v>
      </c>
      <c r="Q1479" s="8">
        <f t="shared" si="234"/>
        <v>34.475000000000001</v>
      </c>
      <c r="R1479" s="8">
        <f t="shared" si="235"/>
        <v>35.625</v>
      </c>
      <c r="S1479" s="8">
        <f t="shared" si="236"/>
        <v>30.425000000000001</v>
      </c>
      <c r="T1479" s="8">
        <f t="shared" si="237"/>
        <v>34.125</v>
      </c>
      <c r="U1479" s="7">
        <f t="shared" si="238"/>
        <v>33.508333333333333</v>
      </c>
      <c r="V1479" s="7">
        <f t="shared" si="239"/>
        <v>33.662499999999994</v>
      </c>
    </row>
    <row r="1480" spans="1:22" ht="13.5" x14ac:dyDescent="0.25">
      <c r="A1480" s="3">
        <f>RSI!A1480</f>
        <v>44469</v>
      </c>
      <c r="B1480" s="2">
        <f>RSI!B1480</f>
        <v>2.06</v>
      </c>
      <c r="C1480" s="2">
        <f>RSI!I1480</f>
        <v>61.608318680798341</v>
      </c>
      <c r="D1480" s="2">
        <f>MACD!E1480</f>
        <v>-1.6770092358968647E-3</v>
      </c>
      <c r="E1480" s="2">
        <f>MACD!F1480</f>
        <v>1.5863230326482153E-2</v>
      </c>
      <c r="F1480" s="2">
        <f>'Moving Avg'!D1480</f>
        <v>2.0100000000000002</v>
      </c>
      <c r="G1480" s="2">
        <f>'Moving Avg'!F1480</f>
        <v>2.0109249999999999</v>
      </c>
      <c r="H1480" s="2">
        <f>'Moving Avg'!G1480</f>
        <v>2.0453199999999998</v>
      </c>
      <c r="I1480" s="2">
        <f>'Moving Avg'!H1480</f>
        <v>1.912650999999999</v>
      </c>
      <c r="J1480" s="5" t="str">
        <f>OBV!F1480</f>
        <v>BEARISH</v>
      </c>
      <c r="K1480" s="5" t="str">
        <f>OBV!G1480</f>
        <v>NEUTRAL</v>
      </c>
      <c r="L1480" s="5" t="str">
        <f>OBV!H1480</f>
        <v>BEARISH DIVERGENCE</v>
      </c>
      <c r="M1480" s="7">
        <f t="shared" si="230"/>
        <v>25</v>
      </c>
      <c r="N1480" s="7">
        <f t="shared" si="231"/>
        <v>45</v>
      </c>
      <c r="O1480" s="7">
        <f t="shared" si="232"/>
        <v>50</v>
      </c>
      <c r="P1480" s="7">
        <f t="shared" si="233"/>
        <v>16.5</v>
      </c>
      <c r="Q1480" s="8">
        <f t="shared" si="234"/>
        <v>34.475000000000001</v>
      </c>
      <c r="R1480" s="8">
        <f t="shared" si="235"/>
        <v>35.625</v>
      </c>
      <c r="S1480" s="8">
        <f t="shared" si="236"/>
        <v>30.425000000000001</v>
      </c>
      <c r="T1480" s="8">
        <f t="shared" si="237"/>
        <v>34.125</v>
      </c>
      <c r="U1480" s="7">
        <f t="shared" si="238"/>
        <v>33.508333333333333</v>
      </c>
      <c r="V1480" s="7">
        <f t="shared" si="239"/>
        <v>33.662499999999994</v>
      </c>
    </row>
    <row r="1481" spans="1:22" ht="13.5" x14ac:dyDescent="0.25">
      <c r="A1481" s="3">
        <f>RSI!A1481</f>
        <v>44470</v>
      </c>
      <c r="B1481" s="2">
        <f>RSI!B1481</f>
        <v>2.12</v>
      </c>
      <c r="C1481" s="2">
        <f>RSI!I1481</f>
        <v>72.110496002847682</v>
      </c>
      <c r="D1481" s="2">
        <f>MACD!E1481</f>
        <v>-1.3614889840133593E-2</v>
      </c>
      <c r="E1481" s="2">
        <f>MACD!F1481</f>
        <v>9.9676062931590044E-3</v>
      </c>
      <c r="F1481" s="2">
        <f>'Moving Avg'!D1481</f>
        <v>2.0340000000000003</v>
      </c>
      <c r="G1481" s="2">
        <f>'Moving Avg'!F1481</f>
        <v>2.0134449999999999</v>
      </c>
      <c r="H1481" s="2">
        <f>'Moving Avg'!G1481</f>
        <v>2.0459299999999998</v>
      </c>
      <c r="I1481" s="2">
        <f>'Moving Avg'!H1481</f>
        <v>1.913300999999999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  <c r="M1481" s="7">
        <f t="shared" si="230"/>
        <v>0</v>
      </c>
      <c r="N1481" s="7">
        <f t="shared" si="231"/>
        <v>100</v>
      </c>
      <c r="O1481" s="7">
        <f t="shared" si="232"/>
        <v>50</v>
      </c>
      <c r="P1481" s="7">
        <f t="shared" si="233"/>
        <v>16.5</v>
      </c>
      <c r="Q1481" s="8">
        <f t="shared" si="234"/>
        <v>44.975000000000001</v>
      </c>
      <c r="R1481" s="8">
        <f t="shared" si="235"/>
        <v>41.625</v>
      </c>
      <c r="S1481" s="8">
        <f t="shared" si="236"/>
        <v>34.924999999999997</v>
      </c>
      <c r="T1481" s="8">
        <f t="shared" si="237"/>
        <v>41.625</v>
      </c>
      <c r="U1481" s="7">
        <f t="shared" si="238"/>
        <v>40.508333333333333</v>
      </c>
      <c r="V1481" s="7">
        <f t="shared" si="239"/>
        <v>40.787499999999994</v>
      </c>
    </row>
    <row r="1482" spans="1:22" ht="13.5" x14ac:dyDescent="0.25">
      <c r="A1482" s="3">
        <f>RSI!A1482</f>
        <v>44473</v>
      </c>
      <c r="B1482" s="2">
        <f>RSI!B1482</f>
        <v>2.06</v>
      </c>
      <c r="C1482" s="2">
        <f>RSI!I1482</f>
        <v>55.701156206847784</v>
      </c>
      <c r="D1482" s="2">
        <f>MACD!E1482</f>
        <v>-1.9849811796841532E-2</v>
      </c>
      <c r="E1482" s="2">
        <f>MACD!F1482</f>
        <v>4.0041226751588981E-3</v>
      </c>
      <c r="F1482" s="2">
        <f>'Moving Avg'!D1482</f>
        <v>2.0460000000000003</v>
      </c>
      <c r="G1482" s="2">
        <f>'Moving Avg'!F1482</f>
        <v>2.0129649999999999</v>
      </c>
      <c r="H1482" s="2">
        <f>'Moving Avg'!G1482</f>
        <v>2.0453399999999999</v>
      </c>
      <c r="I1482" s="2">
        <f>'Moving Avg'!H1482</f>
        <v>1.9136509999999993</v>
      </c>
      <c r="J1482" s="5" t="str">
        <f>OBV!F1482</f>
        <v>BEARISH</v>
      </c>
      <c r="K1482" s="5" t="str">
        <f>OBV!G1482</f>
        <v>STRONG</v>
      </c>
      <c r="L1482" s="5" t="str">
        <f>OBV!H1482</f>
        <v>BEARISH DIVERGENCE</v>
      </c>
      <c r="M1482" s="7">
        <f t="shared" si="230"/>
        <v>25</v>
      </c>
      <c r="N1482" s="7">
        <f t="shared" si="231"/>
        <v>100</v>
      </c>
      <c r="O1482" s="7">
        <f t="shared" si="232"/>
        <v>50</v>
      </c>
      <c r="P1482" s="7">
        <f t="shared" si="233"/>
        <v>33</v>
      </c>
      <c r="Q1482" s="8">
        <f t="shared" si="234"/>
        <v>56.2</v>
      </c>
      <c r="R1482" s="8">
        <f t="shared" si="235"/>
        <v>50.75</v>
      </c>
      <c r="S1482" s="8">
        <f t="shared" si="236"/>
        <v>46.1</v>
      </c>
      <c r="T1482" s="8">
        <f t="shared" si="237"/>
        <v>52</v>
      </c>
      <c r="U1482" s="7">
        <f t="shared" si="238"/>
        <v>51.016666666666673</v>
      </c>
      <c r="V1482" s="7">
        <f t="shared" si="239"/>
        <v>51.262500000000003</v>
      </c>
    </row>
    <row r="1483" spans="1:22" ht="13.5" x14ac:dyDescent="0.25">
      <c r="A1483" s="3">
        <f>RSI!A1483</f>
        <v>44474</v>
      </c>
      <c r="B1483" s="2">
        <f>RSI!B1483</f>
        <v>2.1</v>
      </c>
      <c r="C1483" s="2">
        <f>RSI!I1483</f>
        <v>61.922133998785384</v>
      </c>
      <c r="D1483" s="2">
        <f>MACD!E1483</f>
        <v>-2.8269197241022059E-2</v>
      </c>
      <c r="E1483" s="2">
        <f>MACD!F1483</f>
        <v>-2.4505413080772934E-3</v>
      </c>
      <c r="F1483" s="2">
        <f>'Moving Avg'!D1483</f>
        <v>2.0680000000000001</v>
      </c>
      <c r="G1483" s="2">
        <f>'Moving Avg'!F1483</f>
        <v>2.0174700000000003</v>
      </c>
      <c r="H1483" s="2">
        <f>'Moving Avg'!G1483</f>
        <v>2.04555</v>
      </c>
      <c r="I1483" s="2">
        <f>'Moving Avg'!H1483</f>
        <v>1.9144994999999994</v>
      </c>
      <c r="J1483" s="5" t="str">
        <f>OBV!F1483</f>
        <v>BEARISH</v>
      </c>
      <c r="K1483" s="5" t="str">
        <f>OBV!G1483</f>
        <v>STRONG</v>
      </c>
      <c r="L1483" s="5" t="str">
        <f>OBV!H1483</f>
        <v>BEARISH DIVERGENCE</v>
      </c>
      <c r="M1483" s="7">
        <f t="shared" si="230"/>
        <v>25</v>
      </c>
      <c r="N1483" s="7">
        <f t="shared" si="231"/>
        <v>100</v>
      </c>
      <c r="O1483" s="7">
        <f t="shared" si="232"/>
        <v>50</v>
      </c>
      <c r="P1483" s="7">
        <f t="shared" si="233"/>
        <v>33</v>
      </c>
      <c r="Q1483" s="8">
        <f t="shared" si="234"/>
        <v>56.2</v>
      </c>
      <c r="R1483" s="8">
        <f t="shared" si="235"/>
        <v>50.75</v>
      </c>
      <c r="S1483" s="8">
        <f t="shared" si="236"/>
        <v>46.1</v>
      </c>
      <c r="T1483" s="8">
        <f t="shared" si="237"/>
        <v>52</v>
      </c>
      <c r="U1483" s="7">
        <f t="shared" si="238"/>
        <v>51.016666666666673</v>
      </c>
      <c r="V1483" s="7">
        <f t="shared" si="239"/>
        <v>51.262500000000003</v>
      </c>
    </row>
    <row r="1484" spans="1:22" ht="13.5" x14ac:dyDescent="0.25">
      <c r="A1484" s="3">
        <f>RSI!A1484</f>
        <v>44475</v>
      </c>
      <c r="B1484" s="2">
        <f>RSI!B1484</f>
        <v>2.04</v>
      </c>
      <c r="C1484" s="2">
        <f>RSI!I1484</f>
        <v>50.472383642328303</v>
      </c>
      <c r="D1484" s="2">
        <f>MACD!E1484</f>
        <v>-2.9814081025026251E-2</v>
      </c>
      <c r="E1484" s="2">
        <f>MACD!F1484</f>
        <v>-7.9232492514670853E-3</v>
      </c>
      <c r="F1484" s="2">
        <f>'Moving Avg'!D1484</f>
        <v>2.0759999999999996</v>
      </c>
      <c r="G1484" s="2">
        <f>'Moving Avg'!F1484</f>
        <v>2.016985</v>
      </c>
      <c r="H1484" s="2">
        <f>'Moving Avg'!G1484</f>
        <v>2.0463520000000002</v>
      </c>
      <c r="I1484" s="2">
        <f>'Moving Avg'!H1484</f>
        <v>1.9151474999999996</v>
      </c>
      <c r="J1484" s="5" t="str">
        <f>OBV!F1484</f>
        <v>BEARISH</v>
      </c>
      <c r="K1484" s="5" t="str">
        <f>OBV!G1484</f>
        <v>STRONG</v>
      </c>
      <c r="L1484" s="5" t="str">
        <f>OBV!H1484</f>
        <v>BEARISH DIVERGENCE</v>
      </c>
      <c r="M1484" s="7">
        <f t="shared" si="230"/>
        <v>25</v>
      </c>
      <c r="N1484" s="7">
        <f t="shared" si="231"/>
        <v>100</v>
      </c>
      <c r="O1484" s="7">
        <f t="shared" si="232"/>
        <v>50</v>
      </c>
      <c r="P1484" s="7">
        <f t="shared" si="233"/>
        <v>33</v>
      </c>
      <c r="Q1484" s="8">
        <f t="shared" si="234"/>
        <v>56.2</v>
      </c>
      <c r="R1484" s="8">
        <f t="shared" si="235"/>
        <v>50.75</v>
      </c>
      <c r="S1484" s="8">
        <f t="shared" si="236"/>
        <v>46.1</v>
      </c>
      <c r="T1484" s="8">
        <f t="shared" si="237"/>
        <v>52</v>
      </c>
      <c r="U1484" s="7">
        <f t="shared" si="238"/>
        <v>51.016666666666673</v>
      </c>
      <c r="V1484" s="7">
        <f t="shared" si="239"/>
        <v>51.262500000000003</v>
      </c>
    </row>
    <row r="1485" spans="1:22" ht="13.5" x14ac:dyDescent="0.25">
      <c r="A1485" s="3">
        <f>RSI!A1485</f>
        <v>44476</v>
      </c>
      <c r="B1485" s="2">
        <f>RSI!B1485</f>
        <v>2.06</v>
      </c>
      <c r="C1485" s="2">
        <f>RSI!I1485</f>
        <v>53.555219795609382</v>
      </c>
      <c r="D1485" s="2">
        <f>MACD!E1485</f>
        <v>-3.2622020388277218E-2</v>
      </c>
      <c r="E1485" s="2">
        <f>MACD!F1485</f>
        <v>-1.2863003478829113E-2</v>
      </c>
      <c r="F1485" s="2">
        <f>'Moving Avg'!D1485</f>
        <v>2.0760000000000001</v>
      </c>
      <c r="G1485" s="2">
        <f>'Moving Avg'!F1485</f>
        <v>2.0175000000000001</v>
      </c>
      <c r="H1485" s="2">
        <f>'Moving Avg'!G1485</f>
        <v>2.0475539999999999</v>
      </c>
      <c r="I1485" s="2">
        <f>'Moving Avg'!H1485</f>
        <v>1.9153979999999995</v>
      </c>
      <c r="J1485" s="5" t="str">
        <f>OBV!F1485</f>
        <v>BEARISH</v>
      </c>
      <c r="K1485" s="5" t="str">
        <f>OBV!G1485</f>
        <v>STRONG</v>
      </c>
      <c r="L1485" s="5" t="str">
        <f>OBV!H1485</f>
        <v>NEUTRAL</v>
      </c>
      <c r="M1485" s="7">
        <f t="shared" si="230"/>
        <v>25</v>
      </c>
      <c r="N1485" s="7">
        <f t="shared" si="231"/>
        <v>45</v>
      </c>
      <c r="O1485" s="7">
        <f t="shared" si="232"/>
        <v>50</v>
      </c>
      <c r="P1485" s="7">
        <f t="shared" si="233"/>
        <v>33</v>
      </c>
      <c r="Q1485" s="8">
        <f t="shared" si="234"/>
        <v>36.950000000000003</v>
      </c>
      <c r="R1485" s="8">
        <f t="shared" si="235"/>
        <v>39.75</v>
      </c>
      <c r="S1485" s="8">
        <f t="shared" si="236"/>
        <v>37.85</v>
      </c>
      <c r="T1485" s="8">
        <f t="shared" si="237"/>
        <v>38.25</v>
      </c>
      <c r="U1485" s="7">
        <f t="shared" si="238"/>
        <v>38.183333333333337</v>
      </c>
      <c r="V1485" s="7">
        <f t="shared" si="239"/>
        <v>38.200000000000003</v>
      </c>
    </row>
    <row r="1486" spans="1:22" ht="13.5" x14ac:dyDescent="0.25">
      <c r="A1486" s="3">
        <f>RSI!A1486</f>
        <v>44477</v>
      </c>
      <c r="B1486" s="2">
        <f>RSI!B1486</f>
        <v>2.04</v>
      </c>
      <c r="C1486" s="2">
        <f>RSI!I1486</f>
        <v>50.190788105871185</v>
      </c>
      <c r="D1486" s="2">
        <f>MACD!E1486</f>
        <v>-3.3652491167026177E-2</v>
      </c>
      <c r="E1486" s="2">
        <f>MACD!F1486</f>
        <v>-1.7020901016468526E-2</v>
      </c>
      <c r="F1486" s="2">
        <f>'Moving Avg'!D1486</f>
        <v>2.06</v>
      </c>
      <c r="G1486" s="2">
        <f>'Moving Avg'!F1486</f>
        <v>2.02</v>
      </c>
      <c r="H1486" s="2">
        <f>'Moving Avg'!G1486</f>
        <v>2.0483560000000001</v>
      </c>
      <c r="I1486" s="2">
        <f>'Moving Avg'!H1486</f>
        <v>1.9160955</v>
      </c>
      <c r="J1486" s="5" t="str">
        <f>OBV!F1486</f>
        <v>BEARISH</v>
      </c>
      <c r="K1486" s="5" t="str">
        <f>OBV!G1486</f>
        <v>STRONG</v>
      </c>
      <c r="L1486" s="5" t="str">
        <f>OBV!H1486</f>
        <v>CONFIRMED BEARISH</v>
      </c>
      <c r="M1486" s="7">
        <f t="shared" si="230"/>
        <v>25</v>
      </c>
      <c r="N1486" s="7">
        <f t="shared" si="231"/>
        <v>45</v>
      </c>
      <c r="O1486" s="7">
        <f t="shared" si="232"/>
        <v>50</v>
      </c>
      <c r="P1486" s="7">
        <f t="shared" si="233"/>
        <v>33</v>
      </c>
      <c r="Q1486" s="8">
        <f t="shared" si="234"/>
        <v>36.950000000000003</v>
      </c>
      <c r="R1486" s="8">
        <f t="shared" si="235"/>
        <v>39.75</v>
      </c>
      <c r="S1486" s="8">
        <f t="shared" si="236"/>
        <v>37.85</v>
      </c>
      <c r="T1486" s="8">
        <f t="shared" si="237"/>
        <v>38.25</v>
      </c>
      <c r="U1486" s="7">
        <f t="shared" si="238"/>
        <v>38.183333333333337</v>
      </c>
      <c r="V1486" s="7">
        <f t="shared" si="239"/>
        <v>38.200000000000003</v>
      </c>
    </row>
    <row r="1487" spans="1:22" ht="13.5" x14ac:dyDescent="0.25">
      <c r="A1487" s="3">
        <f>RSI!A1487</f>
        <v>44480</v>
      </c>
      <c r="B1487" s="2">
        <f>RSI!B1487</f>
        <v>2.08</v>
      </c>
      <c r="C1487" s="2">
        <f>RSI!I1487</f>
        <v>56.127150801740285</v>
      </c>
      <c r="D1487" s="2">
        <f>MACD!E1487</f>
        <v>-3.7495139313715065E-2</v>
      </c>
      <c r="E1487" s="2">
        <f>MACD!F1487</f>
        <v>-2.1115748675917836E-2</v>
      </c>
      <c r="F1487" s="2">
        <f>'Moving Avg'!D1487</f>
        <v>2.0640000000000005</v>
      </c>
      <c r="G1487" s="2">
        <f>'Moving Avg'!F1487</f>
        <v>2.0244999999999997</v>
      </c>
      <c r="H1487" s="2">
        <f>'Moving Avg'!G1487</f>
        <v>2.0487620000000004</v>
      </c>
      <c r="I1487" s="2">
        <f>'Moving Avg'!H1487</f>
        <v>1.9171919999999998</v>
      </c>
      <c r="J1487" s="5" t="str">
        <f>OBV!F1487</f>
        <v>BULLISH</v>
      </c>
      <c r="K1487" s="5" t="str">
        <f>OBV!G1487</f>
        <v>WEAK</v>
      </c>
      <c r="L1487" s="5" t="str">
        <f>OBV!H1487</f>
        <v>CONFIRMED BULLISH</v>
      </c>
      <c r="M1487" s="7">
        <f t="shared" si="230"/>
        <v>25</v>
      </c>
      <c r="N1487" s="7">
        <f t="shared" si="231"/>
        <v>45</v>
      </c>
      <c r="O1487" s="7">
        <f t="shared" si="232"/>
        <v>50</v>
      </c>
      <c r="P1487" s="7">
        <f t="shared" si="233"/>
        <v>67</v>
      </c>
      <c r="Q1487" s="8">
        <f t="shared" si="234"/>
        <v>42.05</v>
      </c>
      <c r="R1487" s="8">
        <f t="shared" si="235"/>
        <v>48.25</v>
      </c>
      <c r="S1487" s="8">
        <f t="shared" si="236"/>
        <v>53.150000000000006</v>
      </c>
      <c r="T1487" s="8">
        <f t="shared" si="237"/>
        <v>46.75</v>
      </c>
      <c r="U1487" s="7">
        <f t="shared" si="238"/>
        <v>47.816666666666663</v>
      </c>
      <c r="V1487" s="7">
        <f t="shared" si="239"/>
        <v>47.55</v>
      </c>
    </row>
    <row r="1488" spans="1:22" ht="13.5" x14ac:dyDescent="0.25">
      <c r="A1488" s="3">
        <f>RSI!A1488</f>
        <v>44481</v>
      </c>
      <c r="B1488" s="2">
        <f>RSI!B1488</f>
        <v>2.09</v>
      </c>
      <c r="C1488" s="2">
        <f>RSI!I1488</f>
        <v>57.491152100384916</v>
      </c>
      <c r="D1488" s="2">
        <f>MACD!E1488</f>
        <v>-4.3269349237033072E-2</v>
      </c>
      <c r="E1488" s="2">
        <f>MACD!F1488</f>
        <v>-2.5546468788140885E-2</v>
      </c>
      <c r="F1488" s="2">
        <f>'Moving Avg'!D1488</f>
        <v>2.0619999999999998</v>
      </c>
      <c r="G1488" s="2">
        <f>'Moving Avg'!F1488</f>
        <v>2.0295000000000001</v>
      </c>
      <c r="H1488" s="2">
        <f>'Moving Avg'!G1488</f>
        <v>2.0487720000000005</v>
      </c>
      <c r="I1488" s="2">
        <f>'Moving Avg'!H1488</f>
        <v>1.9181894999999998</v>
      </c>
      <c r="J1488" s="5" t="str">
        <f>OBV!F1488</f>
        <v>BULLISH</v>
      </c>
      <c r="K1488" s="5" t="str">
        <f>OBV!G1488</f>
        <v>WEAK</v>
      </c>
      <c r="L1488" s="5" t="str">
        <f>OBV!H1488</f>
        <v>BULLISH DIVERGENCE</v>
      </c>
      <c r="M1488" s="7">
        <f t="shared" si="230"/>
        <v>25</v>
      </c>
      <c r="N1488" s="7">
        <f t="shared" si="231"/>
        <v>45</v>
      </c>
      <c r="O1488" s="7">
        <f t="shared" si="232"/>
        <v>50</v>
      </c>
      <c r="P1488" s="7">
        <f t="shared" si="233"/>
        <v>50</v>
      </c>
      <c r="Q1488" s="8">
        <f t="shared" si="234"/>
        <v>39.5</v>
      </c>
      <c r="R1488" s="8">
        <f t="shared" si="235"/>
        <v>44</v>
      </c>
      <c r="S1488" s="8">
        <f t="shared" si="236"/>
        <v>45.5</v>
      </c>
      <c r="T1488" s="8">
        <f t="shared" si="237"/>
        <v>42.5</v>
      </c>
      <c r="U1488" s="7">
        <f t="shared" si="238"/>
        <v>43</v>
      </c>
      <c r="V1488" s="7">
        <f t="shared" si="239"/>
        <v>42.875</v>
      </c>
    </row>
    <row r="1489" spans="1:22" ht="13.5" x14ac:dyDescent="0.25">
      <c r="A1489" s="3">
        <f>RSI!A1489</f>
        <v>44482</v>
      </c>
      <c r="B1489" s="2">
        <f>RSI!B1489</f>
        <v>2.04</v>
      </c>
      <c r="C1489" s="2">
        <f>RSI!I1489</f>
        <v>49.246879409352772</v>
      </c>
      <c r="D1489" s="2">
        <f>MACD!E1489</f>
        <v>-4.3197640781091007E-2</v>
      </c>
      <c r="E1489" s="2">
        <f>MACD!F1489</f>
        <v>-2.9076703186730911E-2</v>
      </c>
      <c r="F1489" s="2">
        <f>'Moving Avg'!D1489</f>
        <v>2.0619999999999998</v>
      </c>
      <c r="G1489" s="2">
        <f>'Moving Avg'!F1489</f>
        <v>2.0319999999999996</v>
      </c>
      <c r="H1489" s="2">
        <f>'Moving Avg'!G1489</f>
        <v>2.0477820000000007</v>
      </c>
      <c r="I1489" s="2">
        <f>'Moving Avg'!H1489</f>
        <v>1.9189369999999997</v>
      </c>
      <c r="J1489" s="5" t="str">
        <f>OBV!F1489</f>
        <v>BULLISH</v>
      </c>
      <c r="K1489" s="5" t="str">
        <f>OBV!G1489</f>
        <v>WEAK</v>
      </c>
      <c r="L1489" s="5" t="str">
        <f>OBV!H1489</f>
        <v>NEUTRAL</v>
      </c>
      <c r="M1489" s="7">
        <f t="shared" si="230"/>
        <v>25</v>
      </c>
      <c r="N1489" s="7">
        <f t="shared" si="231"/>
        <v>45</v>
      </c>
      <c r="O1489" s="7">
        <f t="shared" si="232"/>
        <v>50</v>
      </c>
      <c r="P1489" s="7">
        <f t="shared" si="233"/>
        <v>33</v>
      </c>
      <c r="Q1489" s="8">
        <f t="shared" si="234"/>
        <v>36.950000000000003</v>
      </c>
      <c r="R1489" s="8">
        <f t="shared" si="235"/>
        <v>39.75</v>
      </c>
      <c r="S1489" s="8">
        <f t="shared" si="236"/>
        <v>37.85</v>
      </c>
      <c r="T1489" s="8">
        <f t="shared" si="237"/>
        <v>38.25</v>
      </c>
      <c r="U1489" s="7">
        <f t="shared" si="238"/>
        <v>38.183333333333337</v>
      </c>
      <c r="V1489" s="7">
        <f t="shared" si="239"/>
        <v>38.200000000000003</v>
      </c>
    </row>
    <row r="1490" spans="1:22" ht="13.5" x14ac:dyDescent="0.25">
      <c r="A1490" s="3">
        <f>RSI!A1490</f>
        <v>44483</v>
      </c>
      <c r="B1490" s="2">
        <f>RSI!B1490</f>
        <v>2.04</v>
      </c>
      <c r="C1490" s="2">
        <f>RSI!I1490</f>
        <v>49.246879409352772</v>
      </c>
      <c r="D1490" s="2">
        <f>MACD!E1490</f>
        <v>-3.3874249360839048E-2</v>
      </c>
      <c r="E1490" s="2">
        <f>MACD!F1490</f>
        <v>-3.0036212421552539E-2</v>
      </c>
      <c r="F1490" s="2">
        <f>'Moving Avg'!D1490</f>
        <v>2.0579999999999998</v>
      </c>
      <c r="G1490" s="2">
        <f>'Moving Avg'!F1490</f>
        <v>2.0345</v>
      </c>
      <c r="H1490" s="2">
        <f>'Moving Avg'!G1490</f>
        <v>2.0467920000000008</v>
      </c>
      <c r="I1490" s="2">
        <f>'Moving Avg'!H1490</f>
        <v>1.9192864999999997</v>
      </c>
      <c r="J1490" s="5" t="str">
        <f>OBV!F1490</f>
        <v>BULLISH</v>
      </c>
      <c r="K1490" s="5" t="str">
        <f>OBV!G1490</f>
        <v>WEAK</v>
      </c>
      <c r="L1490" s="5" t="str">
        <f>OBV!H1490</f>
        <v>BULLISH DIVERGENCE</v>
      </c>
      <c r="M1490" s="7">
        <f t="shared" si="230"/>
        <v>25</v>
      </c>
      <c r="N1490" s="7">
        <f t="shared" si="231"/>
        <v>45</v>
      </c>
      <c r="O1490" s="7">
        <f t="shared" si="232"/>
        <v>50</v>
      </c>
      <c r="P1490" s="7">
        <f t="shared" si="233"/>
        <v>50</v>
      </c>
      <c r="Q1490" s="8">
        <f t="shared" si="234"/>
        <v>39.5</v>
      </c>
      <c r="R1490" s="8">
        <f t="shared" si="235"/>
        <v>44</v>
      </c>
      <c r="S1490" s="8">
        <f t="shared" si="236"/>
        <v>45.5</v>
      </c>
      <c r="T1490" s="8">
        <f t="shared" si="237"/>
        <v>42.5</v>
      </c>
      <c r="U1490" s="7">
        <f t="shared" si="238"/>
        <v>43</v>
      </c>
      <c r="V1490" s="7">
        <f t="shared" si="239"/>
        <v>42.875</v>
      </c>
    </row>
    <row r="1491" spans="1:22" ht="13.5" x14ac:dyDescent="0.25">
      <c r="A1491" s="3">
        <f>RSI!A1491</f>
        <v>44488</v>
      </c>
      <c r="B1491" s="2">
        <f>RSI!B1491</f>
        <v>2.04</v>
      </c>
      <c r="C1491" s="2">
        <f>RSI!I1491</f>
        <v>49.246879409352779</v>
      </c>
      <c r="D1491" s="2">
        <f>MACD!E1491</f>
        <v>-1.6724877172769048E-2</v>
      </c>
      <c r="E1491" s="2">
        <f>MACD!F1491</f>
        <v>-2.7373945371795841E-2</v>
      </c>
      <c r="F1491" s="2">
        <f>'Moving Avg'!D1491</f>
        <v>2.0579999999999998</v>
      </c>
      <c r="G1491" s="2">
        <f>'Moving Avg'!F1491</f>
        <v>2.0369999999999999</v>
      </c>
      <c r="H1491" s="2">
        <f>'Moving Avg'!G1491</f>
        <v>2.0469960000000014</v>
      </c>
      <c r="I1491" s="2">
        <f>'Moving Avg'!H1491</f>
        <v>1.9198845</v>
      </c>
      <c r="J1491" s="5" t="str">
        <f>OBV!F1491</f>
        <v>BULLISH</v>
      </c>
      <c r="K1491" s="5" t="str">
        <f>OBV!G1491</f>
        <v>WEAK</v>
      </c>
      <c r="L1491" s="5" t="str">
        <f>OBV!H1491</f>
        <v>NEUTRAL</v>
      </c>
      <c r="M1491" s="7">
        <f t="shared" si="230"/>
        <v>25</v>
      </c>
      <c r="N1491" s="7">
        <f t="shared" si="231"/>
        <v>0</v>
      </c>
      <c r="O1491" s="7">
        <f t="shared" si="232"/>
        <v>50</v>
      </c>
      <c r="P1491" s="7">
        <f t="shared" si="233"/>
        <v>33</v>
      </c>
      <c r="Q1491" s="8">
        <f t="shared" si="234"/>
        <v>21.2</v>
      </c>
      <c r="R1491" s="8">
        <f t="shared" si="235"/>
        <v>30.75</v>
      </c>
      <c r="S1491" s="8">
        <f t="shared" si="236"/>
        <v>31.1</v>
      </c>
      <c r="T1491" s="8">
        <f t="shared" si="237"/>
        <v>27</v>
      </c>
      <c r="U1491" s="7">
        <f t="shared" si="238"/>
        <v>27.683333333333337</v>
      </c>
      <c r="V1491" s="7">
        <f t="shared" si="239"/>
        <v>27.512500000000003</v>
      </c>
    </row>
    <row r="1492" spans="1:22" ht="13.5" x14ac:dyDescent="0.25">
      <c r="A1492" s="3">
        <f>RSI!A1492</f>
        <v>44489</v>
      </c>
      <c r="B1492" s="2">
        <f>RSI!B1492</f>
        <v>2.04</v>
      </c>
      <c r="C1492" s="2">
        <f>RSI!I1492</f>
        <v>49.246879409352772</v>
      </c>
      <c r="D1492" s="2">
        <f>MACD!E1492</f>
        <v>-1.1417250789833577E-2</v>
      </c>
      <c r="E1492" s="2">
        <f>MACD!F1492</f>
        <v>-2.4182606455403391E-2</v>
      </c>
      <c r="F1492" s="2">
        <f>'Moving Avg'!D1492</f>
        <v>2.0499999999999998</v>
      </c>
      <c r="G1492" s="2">
        <f>'Moving Avg'!F1492</f>
        <v>2.0394999999999994</v>
      </c>
      <c r="H1492" s="2">
        <f>'Moving Avg'!G1492</f>
        <v>2.0479960000000013</v>
      </c>
      <c r="I1492" s="2">
        <f>'Moving Avg'!H1492</f>
        <v>1.9208310000000004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  <c r="M1492" s="7">
        <f t="shared" si="230"/>
        <v>25</v>
      </c>
      <c r="N1492" s="7">
        <f t="shared" si="231"/>
        <v>0</v>
      </c>
      <c r="O1492" s="7">
        <f t="shared" si="232"/>
        <v>50</v>
      </c>
      <c r="P1492" s="7">
        <f t="shared" si="233"/>
        <v>66.5</v>
      </c>
      <c r="Q1492" s="8">
        <f t="shared" si="234"/>
        <v>26.225000000000001</v>
      </c>
      <c r="R1492" s="8">
        <f t="shared" si="235"/>
        <v>39.125</v>
      </c>
      <c r="S1492" s="8">
        <f t="shared" si="236"/>
        <v>46.174999999999997</v>
      </c>
      <c r="T1492" s="8">
        <f t="shared" si="237"/>
        <v>35.375</v>
      </c>
      <c r="U1492" s="7">
        <f t="shared" si="238"/>
        <v>37.174999999999997</v>
      </c>
      <c r="V1492" s="7">
        <f t="shared" si="239"/>
        <v>36.724999999999994</v>
      </c>
    </row>
    <row r="1493" spans="1:22" ht="13.5" x14ac:dyDescent="0.25">
      <c r="A1493" s="3">
        <f>RSI!A1493</f>
        <v>44490</v>
      </c>
      <c r="B1493" s="2">
        <f>RSI!B1493</f>
        <v>2.04</v>
      </c>
      <c r="C1493" s="2">
        <f>RSI!I1493</f>
        <v>49.246879409352772</v>
      </c>
      <c r="D1493" s="2">
        <f>MACD!E1493</f>
        <v>-7.469765491880942E-4</v>
      </c>
      <c r="E1493" s="2">
        <f>MACD!F1493</f>
        <v>-1.9495480474160332E-2</v>
      </c>
      <c r="F1493" s="2">
        <f>'Moving Avg'!D1493</f>
        <v>2.04</v>
      </c>
      <c r="G1493" s="2">
        <f>'Moving Avg'!F1493</f>
        <v>2.0419999999999998</v>
      </c>
      <c r="H1493" s="2">
        <f>'Moving Avg'!G1493</f>
        <v>2.0472060000000014</v>
      </c>
      <c r="I1493" s="2">
        <f>'Moving Avg'!H1493</f>
        <v>1.9212800000000003</v>
      </c>
      <c r="J1493" s="5" t="str">
        <f>OBV!F1493</f>
        <v>BEARISH</v>
      </c>
      <c r="K1493" s="5" t="str">
        <f>OBV!G1493</f>
        <v>STRONG</v>
      </c>
      <c r="L1493" s="5" t="str">
        <f>OBV!H1493</f>
        <v>CONFIRMED BEARISH</v>
      </c>
      <c r="M1493" s="7">
        <f t="shared" si="230"/>
        <v>25</v>
      </c>
      <c r="N1493" s="7">
        <f t="shared" si="231"/>
        <v>0</v>
      </c>
      <c r="O1493" s="7">
        <f t="shared" si="232"/>
        <v>50</v>
      </c>
      <c r="P1493" s="7">
        <f t="shared" si="233"/>
        <v>33</v>
      </c>
      <c r="Q1493" s="8">
        <f t="shared" si="234"/>
        <v>21.2</v>
      </c>
      <c r="R1493" s="8">
        <f t="shared" si="235"/>
        <v>30.75</v>
      </c>
      <c r="S1493" s="8">
        <f t="shared" si="236"/>
        <v>31.1</v>
      </c>
      <c r="T1493" s="8">
        <f t="shared" si="237"/>
        <v>27</v>
      </c>
      <c r="U1493" s="7">
        <f t="shared" si="238"/>
        <v>27.683333333333337</v>
      </c>
      <c r="V1493" s="7">
        <f t="shared" si="239"/>
        <v>27.512500000000003</v>
      </c>
    </row>
    <row r="1494" spans="1:22" ht="13.5" x14ac:dyDescent="0.25">
      <c r="A1494" s="3">
        <f>RSI!A1494</f>
        <v>44491</v>
      </c>
      <c r="B1494" s="2">
        <f>RSI!B1494</f>
        <v>2.0699999999999998</v>
      </c>
      <c r="C1494" s="2">
        <f>RSI!I1494</f>
        <v>54.871311945823649</v>
      </c>
      <c r="D1494" s="2">
        <f>MACD!E1494</f>
        <v>-3.1477932945604969E-3</v>
      </c>
      <c r="E1494" s="2">
        <f>MACD!F1494</f>
        <v>-1.6225943038240365E-2</v>
      </c>
      <c r="F1494" s="2">
        <f>'Moving Avg'!D1494</f>
        <v>2.0460000000000003</v>
      </c>
      <c r="G1494" s="2">
        <f>'Moving Avg'!F1494</f>
        <v>2.0454999999999997</v>
      </c>
      <c r="H1494" s="2">
        <f>'Moving Avg'!G1494</f>
        <v>2.0470160000000011</v>
      </c>
      <c r="I1494" s="2">
        <f>'Moving Avg'!H1494</f>
        <v>1.9220280000000003</v>
      </c>
      <c r="J1494" s="5" t="str">
        <f>OBV!F1494</f>
        <v>BULLISH</v>
      </c>
      <c r="K1494" s="5" t="str">
        <f>OBV!G1494</f>
        <v>WEAK</v>
      </c>
      <c r="L1494" s="5" t="str">
        <f>OBV!H1494</f>
        <v>CONFIRMED BULLISH</v>
      </c>
      <c r="M1494" s="7">
        <f t="shared" si="230"/>
        <v>25</v>
      </c>
      <c r="N1494" s="7">
        <f t="shared" si="231"/>
        <v>0</v>
      </c>
      <c r="O1494" s="7">
        <f t="shared" si="232"/>
        <v>50</v>
      </c>
      <c r="P1494" s="7">
        <f t="shared" si="233"/>
        <v>67</v>
      </c>
      <c r="Q1494" s="8">
        <f t="shared" si="234"/>
        <v>26.299999999999997</v>
      </c>
      <c r="R1494" s="8">
        <f t="shared" si="235"/>
        <v>39.25</v>
      </c>
      <c r="S1494" s="8">
        <f t="shared" si="236"/>
        <v>46.400000000000006</v>
      </c>
      <c r="T1494" s="8">
        <f t="shared" si="237"/>
        <v>35.5</v>
      </c>
      <c r="U1494" s="7">
        <f t="shared" si="238"/>
        <v>37.31666666666667</v>
      </c>
      <c r="V1494" s="7">
        <f t="shared" si="239"/>
        <v>36.862499999999997</v>
      </c>
    </row>
    <row r="1495" spans="1:22" ht="13.5" x14ac:dyDescent="0.25">
      <c r="A1495" s="3">
        <f>RSI!A1495</f>
        <v>44494</v>
      </c>
      <c r="B1495" s="2">
        <f>RSI!B1495</f>
        <v>2.13</v>
      </c>
      <c r="C1495" s="2">
        <f>RSI!I1495</f>
        <v>63.567349526570311</v>
      </c>
      <c r="D1495" s="2">
        <f>MACD!E1495</f>
        <v>-6.7023044962670753E-3</v>
      </c>
      <c r="E1495" s="2">
        <f>MACD!F1495</f>
        <v>-1.4321215329845708E-2</v>
      </c>
      <c r="F1495" s="2">
        <f>'Moving Avg'!D1495</f>
        <v>2.0640000000000001</v>
      </c>
      <c r="G1495" s="2">
        <f>'Moving Avg'!F1495</f>
        <v>2.052</v>
      </c>
      <c r="H1495" s="2">
        <f>'Moving Avg'!G1495</f>
        <v>2.0480260000000015</v>
      </c>
      <c r="I1495" s="2">
        <f>'Moving Avg'!H1495</f>
        <v>1.9227280000000002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  <c r="M1495" s="7">
        <f t="shared" si="230"/>
        <v>25</v>
      </c>
      <c r="N1495" s="7">
        <f t="shared" si="231"/>
        <v>0</v>
      </c>
      <c r="O1495" s="7">
        <f t="shared" si="232"/>
        <v>50</v>
      </c>
      <c r="P1495" s="7">
        <f t="shared" si="233"/>
        <v>67</v>
      </c>
      <c r="Q1495" s="8">
        <f t="shared" si="234"/>
        <v>26.299999999999997</v>
      </c>
      <c r="R1495" s="8">
        <f t="shared" si="235"/>
        <v>39.25</v>
      </c>
      <c r="S1495" s="8">
        <f t="shared" si="236"/>
        <v>46.400000000000006</v>
      </c>
      <c r="T1495" s="8">
        <f t="shared" si="237"/>
        <v>35.5</v>
      </c>
      <c r="U1495" s="7">
        <f t="shared" si="238"/>
        <v>37.31666666666667</v>
      </c>
      <c r="V1495" s="7">
        <f t="shared" si="239"/>
        <v>36.862499999999997</v>
      </c>
    </row>
    <row r="1496" spans="1:22" ht="13.5" x14ac:dyDescent="0.25">
      <c r="A1496" s="3">
        <f>RSI!A1496</f>
        <v>44495</v>
      </c>
      <c r="B1496" s="2">
        <f>RSI!B1496</f>
        <v>2.14</v>
      </c>
      <c r="C1496" s="2">
        <f>RSI!I1496</f>
        <v>64.785290504599701</v>
      </c>
      <c r="D1496" s="2">
        <f>MACD!E1496</f>
        <v>-1.4026183021863314E-2</v>
      </c>
      <c r="E1496" s="2">
        <f>MACD!F1496</f>
        <v>-1.4262208868249231E-2</v>
      </c>
      <c r="F1496" s="2">
        <f>'Moving Avg'!D1496</f>
        <v>2.0840000000000005</v>
      </c>
      <c r="G1496" s="2">
        <f>'Moving Avg'!F1496</f>
        <v>2.0590000000000002</v>
      </c>
      <c r="H1496" s="2">
        <f>'Moving Avg'!G1496</f>
        <v>2.0492360000000009</v>
      </c>
      <c r="I1496" s="2">
        <f>'Moving Avg'!H1496</f>
        <v>1.9235274999999998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  <c r="M1496" s="7">
        <f t="shared" si="230"/>
        <v>25</v>
      </c>
      <c r="N1496" s="7">
        <f t="shared" si="231"/>
        <v>0</v>
      </c>
      <c r="O1496" s="7">
        <f t="shared" si="232"/>
        <v>50</v>
      </c>
      <c r="P1496" s="7">
        <f t="shared" si="233"/>
        <v>67</v>
      </c>
      <c r="Q1496" s="8">
        <f t="shared" si="234"/>
        <v>26.299999999999997</v>
      </c>
      <c r="R1496" s="8">
        <f t="shared" si="235"/>
        <v>39.25</v>
      </c>
      <c r="S1496" s="8">
        <f t="shared" si="236"/>
        <v>46.400000000000006</v>
      </c>
      <c r="T1496" s="8">
        <f t="shared" si="237"/>
        <v>35.5</v>
      </c>
      <c r="U1496" s="7">
        <f t="shared" si="238"/>
        <v>37.31666666666667</v>
      </c>
      <c r="V1496" s="7">
        <f t="shared" si="239"/>
        <v>36.862499999999997</v>
      </c>
    </row>
    <row r="1497" spans="1:22" ht="13.5" x14ac:dyDescent="0.25">
      <c r="A1497" s="3">
        <f>RSI!A1497</f>
        <v>44496</v>
      </c>
      <c r="B1497" s="2">
        <f>RSI!B1497</f>
        <v>2.1800000000000002</v>
      </c>
      <c r="C1497" s="2">
        <f>RSI!I1497</f>
        <v>69.218068823076237</v>
      </c>
      <c r="D1497" s="2">
        <f>MACD!E1497</f>
        <v>-1.7553139894944891E-2</v>
      </c>
      <c r="E1497" s="2">
        <f>MACD!F1497</f>
        <v>-1.4920395073588364E-2</v>
      </c>
      <c r="F1497" s="2">
        <f>'Moving Avg'!D1497</f>
        <v>2.1119999999999997</v>
      </c>
      <c r="G1497" s="2">
        <f>'Moving Avg'!F1497</f>
        <v>2.0680000000000001</v>
      </c>
      <c r="H1497" s="2">
        <f>'Moving Avg'!G1497</f>
        <v>2.0510460000000013</v>
      </c>
      <c r="I1497" s="2">
        <f>'Moving Avg'!H1497</f>
        <v>1.924776</v>
      </c>
      <c r="J1497" s="5" t="str">
        <f>OBV!F1497</f>
        <v>BULLISH</v>
      </c>
      <c r="K1497" s="5" t="str">
        <f>OBV!G1497</f>
        <v>WEAK</v>
      </c>
      <c r="L1497" s="5" t="str">
        <f>OBV!H1497</f>
        <v>CONFIRMED BULLISH</v>
      </c>
      <c r="M1497" s="7">
        <f t="shared" si="230"/>
        <v>25</v>
      </c>
      <c r="N1497" s="7">
        <f t="shared" si="231"/>
        <v>45</v>
      </c>
      <c r="O1497" s="7">
        <f t="shared" si="232"/>
        <v>50</v>
      </c>
      <c r="P1497" s="7">
        <f t="shared" si="233"/>
        <v>67</v>
      </c>
      <c r="Q1497" s="8">
        <f t="shared" si="234"/>
        <v>42.05</v>
      </c>
      <c r="R1497" s="8">
        <f t="shared" si="235"/>
        <v>48.25</v>
      </c>
      <c r="S1497" s="8">
        <f t="shared" si="236"/>
        <v>53.150000000000006</v>
      </c>
      <c r="T1497" s="8">
        <f t="shared" si="237"/>
        <v>46.75</v>
      </c>
      <c r="U1497" s="7">
        <f t="shared" si="238"/>
        <v>47.816666666666663</v>
      </c>
      <c r="V1497" s="7">
        <f t="shared" si="239"/>
        <v>47.55</v>
      </c>
    </row>
    <row r="1498" spans="1:22" ht="13.5" x14ac:dyDescent="0.25">
      <c r="A1498" s="3">
        <f>RSI!A1498</f>
        <v>44497</v>
      </c>
      <c r="B1498" s="2">
        <f>RSI!B1498</f>
        <v>2.17</v>
      </c>
      <c r="C1498" s="2">
        <f>RSI!I1498</f>
        <v>66.949136334296043</v>
      </c>
      <c r="D1498" s="2">
        <f>MACD!E1498</f>
        <v>-1.8976788272488054E-2</v>
      </c>
      <c r="E1498" s="2">
        <f>MACD!F1498</f>
        <v>-1.5731673713368304E-2</v>
      </c>
      <c r="F1498" s="2">
        <f>'Moving Avg'!D1498</f>
        <v>2.1379999999999999</v>
      </c>
      <c r="G1498" s="2">
        <f>'Moving Avg'!F1498</f>
        <v>2.077</v>
      </c>
      <c r="H1498" s="2">
        <f>'Moving Avg'!G1498</f>
        <v>2.0530540000000013</v>
      </c>
      <c r="I1498" s="2">
        <f>'Moving Avg'!H1498</f>
        <v>1.9263724999999996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  <c r="M1498" s="7">
        <f t="shared" si="230"/>
        <v>25</v>
      </c>
      <c r="N1498" s="7">
        <f t="shared" si="231"/>
        <v>45</v>
      </c>
      <c r="O1498" s="7">
        <f t="shared" si="232"/>
        <v>50</v>
      </c>
      <c r="P1498" s="7">
        <f t="shared" si="233"/>
        <v>67</v>
      </c>
      <c r="Q1498" s="8">
        <f t="shared" si="234"/>
        <v>42.05</v>
      </c>
      <c r="R1498" s="8">
        <f t="shared" si="235"/>
        <v>48.25</v>
      </c>
      <c r="S1498" s="8">
        <f t="shared" si="236"/>
        <v>53.150000000000006</v>
      </c>
      <c r="T1498" s="8">
        <f t="shared" si="237"/>
        <v>46.75</v>
      </c>
      <c r="U1498" s="7">
        <f t="shared" si="238"/>
        <v>47.816666666666663</v>
      </c>
      <c r="V1498" s="7">
        <f t="shared" si="239"/>
        <v>47.55</v>
      </c>
    </row>
    <row r="1499" spans="1:22" ht="13.5" x14ac:dyDescent="0.25">
      <c r="A1499" s="3">
        <f>RSI!A1499</f>
        <v>44498</v>
      </c>
      <c r="B1499" s="2">
        <f>RSI!B1499</f>
        <v>2.16</v>
      </c>
      <c r="C1499" s="2">
        <f>RSI!I1499</f>
        <v>64.666350693969889</v>
      </c>
      <c r="D1499" s="2">
        <f>MACD!E1499</f>
        <v>-2.7739170468312313E-2</v>
      </c>
      <c r="E1499" s="2">
        <f>MACD!F1499</f>
        <v>-1.8133173064357105E-2</v>
      </c>
      <c r="F1499" s="2">
        <f>'Moving Avg'!D1499</f>
        <v>2.1559999999999997</v>
      </c>
      <c r="G1499" s="2">
        <f>'Moving Avg'!F1499</f>
        <v>2.085</v>
      </c>
      <c r="H1499" s="2">
        <f>'Moving Avg'!G1499</f>
        <v>2.0546640000000012</v>
      </c>
      <c r="I1499" s="2">
        <f>'Moving Avg'!H1499</f>
        <v>1.9280679999999994</v>
      </c>
      <c r="J1499" s="5" t="str">
        <f>OBV!F1499</f>
        <v>BULLISH</v>
      </c>
      <c r="K1499" s="5" t="str">
        <f>OBV!G1499</f>
        <v>WEAK</v>
      </c>
      <c r="L1499" s="5" t="str">
        <f>OBV!H1499</f>
        <v>CONFIRMED BULLISH</v>
      </c>
      <c r="M1499" s="7">
        <f t="shared" si="230"/>
        <v>25</v>
      </c>
      <c r="N1499" s="7">
        <f t="shared" si="231"/>
        <v>45</v>
      </c>
      <c r="O1499" s="7">
        <f t="shared" si="232"/>
        <v>50</v>
      </c>
      <c r="P1499" s="7">
        <f t="shared" si="233"/>
        <v>67</v>
      </c>
      <c r="Q1499" s="8">
        <f t="shared" si="234"/>
        <v>42.05</v>
      </c>
      <c r="R1499" s="8">
        <f t="shared" si="235"/>
        <v>48.25</v>
      </c>
      <c r="S1499" s="8">
        <f t="shared" si="236"/>
        <v>53.150000000000006</v>
      </c>
      <c r="T1499" s="8">
        <f t="shared" si="237"/>
        <v>46.75</v>
      </c>
      <c r="U1499" s="7">
        <f t="shared" si="238"/>
        <v>47.816666666666663</v>
      </c>
      <c r="V1499" s="7">
        <f t="shared" si="239"/>
        <v>47.55</v>
      </c>
    </row>
    <row r="1500" spans="1:22" ht="13.5" x14ac:dyDescent="0.25">
      <c r="A1500" s="3">
        <f>RSI!A1500</f>
        <v>44501</v>
      </c>
      <c r="B1500" s="2">
        <f>RSI!B1500</f>
        <v>2.1</v>
      </c>
      <c r="C1500" s="2">
        <f>RSI!I1500</f>
        <v>52.991258456622234</v>
      </c>
      <c r="D1500" s="2">
        <f>MACD!E1500</f>
        <v>-3.1211245744604099E-2</v>
      </c>
      <c r="E1500" s="2">
        <f>MACD!F1500</f>
        <v>-2.0748787600406507E-2</v>
      </c>
      <c r="F1500" s="2">
        <f>'Moving Avg'!D1500</f>
        <v>2.15</v>
      </c>
      <c r="G1500" s="2">
        <f>'Moving Avg'!F1500</f>
        <v>2.0870000000000002</v>
      </c>
      <c r="H1500" s="2">
        <f>'Moving Avg'!G1500</f>
        <v>2.0550740000000012</v>
      </c>
      <c r="I1500" s="2">
        <f>'Moving Avg'!H1500</f>
        <v>1.9293639999999999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  <c r="M1500" s="7">
        <f t="shared" si="230"/>
        <v>25</v>
      </c>
      <c r="N1500" s="7">
        <f t="shared" si="231"/>
        <v>45</v>
      </c>
      <c r="O1500" s="7">
        <f t="shared" si="232"/>
        <v>50</v>
      </c>
      <c r="P1500" s="7">
        <f t="shared" si="233"/>
        <v>16.5</v>
      </c>
      <c r="Q1500" s="8">
        <f t="shared" si="234"/>
        <v>34.475000000000001</v>
      </c>
      <c r="R1500" s="8">
        <f t="shared" si="235"/>
        <v>35.625</v>
      </c>
      <c r="S1500" s="8">
        <f t="shared" si="236"/>
        <v>30.425000000000001</v>
      </c>
      <c r="T1500" s="8">
        <f t="shared" si="237"/>
        <v>34.125</v>
      </c>
      <c r="U1500" s="7">
        <f t="shared" si="238"/>
        <v>33.508333333333333</v>
      </c>
      <c r="V1500" s="7">
        <f t="shared" si="239"/>
        <v>33.662499999999994</v>
      </c>
    </row>
    <row r="1501" spans="1:22" ht="13.5" x14ac:dyDescent="0.25">
      <c r="A1501" s="3">
        <f>RSI!A1501</f>
        <v>44502</v>
      </c>
      <c r="B1501" s="2">
        <f>RSI!B1501</f>
        <v>2.16</v>
      </c>
      <c r="C1501" s="2">
        <f>RSI!I1501</f>
        <v>60.643418125659792</v>
      </c>
      <c r="D1501" s="2">
        <f>MACD!E1501</f>
        <v>-3.8704054057999926E-2</v>
      </c>
      <c r="E1501" s="2">
        <f>MACD!F1501</f>
        <v>-2.4339840891925191E-2</v>
      </c>
      <c r="F1501" s="2">
        <f>'Moving Avg'!D1501</f>
        <v>2.1539999999999999</v>
      </c>
      <c r="G1501" s="2">
        <f>'Moving Avg'!F1501</f>
        <v>2.089</v>
      </c>
      <c r="H1501" s="2">
        <f>'Moving Avg'!G1501</f>
        <v>2.0566840000000011</v>
      </c>
      <c r="I1501" s="2">
        <f>'Moving Avg'!H1501</f>
        <v>1.9307609999999999</v>
      </c>
      <c r="J1501" s="5" t="str">
        <f>OBV!F1501</f>
        <v>BEARISH</v>
      </c>
      <c r="K1501" s="5" t="str">
        <f>OBV!G1501</f>
        <v>STRONG</v>
      </c>
      <c r="L1501" s="5" t="str">
        <f>OBV!H1501</f>
        <v>BEARISH DIVERGENCE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33</v>
      </c>
      <c r="Q1501" s="8">
        <f t="shared" si="234"/>
        <v>36.950000000000003</v>
      </c>
      <c r="R1501" s="8">
        <f t="shared" si="235"/>
        <v>39.75</v>
      </c>
      <c r="S1501" s="8">
        <f t="shared" si="236"/>
        <v>37.85</v>
      </c>
      <c r="T1501" s="8">
        <f t="shared" si="237"/>
        <v>38.25</v>
      </c>
      <c r="U1501" s="7">
        <f t="shared" si="238"/>
        <v>38.183333333333337</v>
      </c>
      <c r="V1501" s="7">
        <f t="shared" si="239"/>
        <v>38.200000000000003</v>
      </c>
    </row>
    <row r="1502" spans="1:22" ht="13.5" x14ac:dyDescent="0.25">
      <c r="A1502" s="3">
        <f>RSI!A1502</f>
        <v>44503</v>
      </c>
      <c r="B1502" s="2">
        <f>RSI!B1502</f>
        <v>2.16</v>
      </c>
      <c r="C1502" s="2">
        <f>RSI!I1502</f>
        <v>60.643418125659792</v>
      </c>
      <c r="D1502" s="2">
        <f>MACD!E1502</f>
        <v>-4.5500937448176071E-2</v>
      </c>
      <c r="E1502" s="2">
        <f>MACD!F1502</f>
        <v>-2.8572060203175369E-2</v>
      </c>
      <c r="F1502" s="2">
        <f>'Moving Avg'!D1502</f>
        <v>2.15</v>
      </c>
      <c r="G1502" s="2">
        <f>'Moving Avg'!F1502</f>
        <v>2.0939999999999999</v>
      </c>
      <c r="H1502" s="2">
        <f>'Moving Avg'!G1502</f>
        <v>2.058094000000001</v>
      </c>
      <c r="I1502" s="2">
        <f>'Moving Avg'!H1502</f>
        <v>1.9323570000000001</v>
      </c>
      <c r="J1502" s="5" t="str">
        <f>OBV!F1502</f>
        <v>BEARISH</v>
      </c>
      <c r="K1502" s="5" t="str">
        <f>OBV!G1502</f>
        <v>STRONG</v>
      </c>
      <c r="L1502" s="5" t="str">
        <f>OBV!H1502</f>
        <v>CONFIRMED BEARISH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33</v>
      </c>
      <c r="Q1502" s="8">
        <f t="shared" si="234"/>
        <v>36.950000000000003</v>
      </c>
      <c r="R1502" s="8">
        <f t="shared" si="235"/>
        <v>39.75</v>
      </c>
      <c r="S1502" s="8">
        <f t="shared" si="236"/>
        <v>37.85</v>
      </c>
      <c r="T1502" s="8">
        <f t="shared" si="237"/>
        <v>38.25</v>
      </c>
      <c r="U1502" s="7">
        <f t="shared" si="238"/>
        <v>38.183333333333337</v>
      </c>
      <c r="V1502" s="7">
        <f t="shared" si="239"/>
        <v>38.200000000000003</v>
      </c>
    </row>
    <row r="1503" spans="1:22" ht="13.5" x14ac:dyDescent="0.25">
      <c r="A1503" s="3">
        <f>RSI!A1503</f>
        <v>44504</v>
      </c>
      <c r="B1503" s="2">
        <f>RSI!B1503</f>
        <v>2.13</v>
      </c>
      <c r="C1503" s="2">
        <f>RSI!I1503</f>
        <v>55.412779633876788</v>
      </c>
      <c r="D1503" s="2">
        <f>MACD!E1503</f>
        <v>-4.945290093109822E-2</v>
      </c>
      <c r="E1503" s="2">
        <f>MACD!F1503</f>
        <v>-3.2748228348759942E-2</v>
      </c>
      <c r="F1503" s="2">
        <f>'Moving Avg'!D1503</f>
        <v>2.1420000000000003</v>
      </c>
      <c r="G1503" s="2">
        <f>'Moving Avg'!F1503</f>
        <v>2.0955000000000004</v>
      </c>
      <c r="H1503" s="2">
        <f>'Moving Avg'!G1503</f>
        <v>2.0591040000000005</v>
      </c>
      <c r="I1503" s="2">
        <f>'Moving Avg'!H1503</f>
        <v>1.9338030000000002</v>
      </c>
      <c r="J1503" s="5" t="str">
        <f>OBV!F1503</f>
        <v>BEARISH</v>
      </c>
      <c r="K1503" s="5" t="str">
        <f>OBV!G1503</f>
        <v>STRONG</v>
      </c>
      <c r="L1503" s="5" t="str">
        <f>OBV!H1503</f>
        <v>CONFIRMED BEARISH</v>
      </c>
      <c r="M1503" s="7">
        <f t="shared" si="230"/>
        <v>25</v>
      </c>
      <c r="N1503" s="7">
        <f t="shared" si="231"/>
        <v>45</v>
      </c>
      <c r="O1503" s="7">
        <f t="shared" si="232"/>
        <v>50</v>
      </c>
      <c r="P1503" s="7">
        <f t="shared" si="233"/>
        <v>33</v>
      </c>
      <c r="Q1503" s="8">
        <f t="shared" si="234"/>
        <v>36.950000000000003</v>
      </c>
      <c r="R1503" s="8">
        <f t="shared" si="235"/>
        <v>39.75</v>
      </c>
      <c r="S1503" s="8">
        <f t="shared" si="236"/>
        <v>37.85</v>
      </c>
      <c r="T1503" s="8">
        <f t="shared" si="237"/>
        <v>38.25</v>
      </c>
      <c r="U1503" s="7">
        <f t="shared" si="238"/>
        <v>38.183333333333337</v>
      </c>
      <c r="V1503" s="7">
        <f t="shared" si="239"/>
        <v>38.200000000000003</v>
      </c>
    </row>
    <row r="1504" spans="1:22" ht="13.5" x14ac:dyDescent="0.25">
      <c r="A1504" s="3">
        <f>RSI!A1504</f>
        <v>44505</v>
      </c>
      <c r="B1504" s="2">
        <f>RSI!B1504</f>
        <v>2.13</v>
      </c>
      <c r="C1504" s="2">
        <f>RSI!I1504</f>
        <v>55.412779633876788</v>
      </c>
      <c r="D1504" s="2">
        <f>MACD!E1504</f>
        <v>-4.8395859204827918E-2</v>
      </c>
      <c r="E1504" s="2">
        <f>MACD!F1504</f>
        <v>-3.5877754519973541E-2</v>
      </c>
      <c r="F1504" s="2">
        <f>'Moving Avg'!D1504</f>
        <v>2.1360000000000001</v>
      </c>
      <c r="G1504" s="2">
        <f>'Moving Avg'!F1504</f>
        <v>2.1</v>
      </c>
      <c r="H1504" s="2">
        <f>'Moving Avg'!G1504</f>
        <v>2.0599140000000005</v>
      </c>
      <c r="I1504" s="2">
        <f>'Moving Avg'!H1504</f>
        <v>1.9354979999999999</v>
      </c>
      <c r="J1504" s="5" t="str">
        <f>OBV!F1504</f>
        <v>BEARISH</v>
      </c>
      <c r="K1504" s="5" t="str">
        <f>OBV!G1504</f>
        <v>STRONG</v>
      </c>
      <c r="L1504" s="5" t="str">
        <f>OBV!H1504</f>
        <v>CONFIRMED BEARISH</v>
      </c>
      <c r="M1504" s="7">
        <f t="shared" si="230"/>
        <v>25</v>
      </c>
      <c r="N1504" s="7">
        <f t="shared" si="231"/>
        <v>45</v>
      </c>
      <c r="O1504" s="7">
        <f t="shared" si="232"/>
        <v>50</v>
      </c>
      <c r="P1504" s="7">
        <f t="shared" si="233"/>
        <v>33</v>
      </c>
      <c r="Q1504" s="8">
        <f t="shared" si="234"/>
        <v>36.950000000000003</v>
      </c>
      <c r="R1504" s="8">
        <f t="shared" si="235"/>
        <v>39.75</v>
      </c>
      <c r="S1504" s="8">
        <f t="shared" si="236"/>
        <v>37.85</v>
      </c>
      <c r="T1504" s="8">
        <f t="shared" si="237"/>
        <v>38.25</v>
      </c>
      <c r="U1504" s="7">
        <f t="shared" si="238"/>
        <v>38.183333333333337</v>
      </c>
      <c r="V1504" s="7">
        <f t="shared" si="239"/>
        <v>38.200000000000003</v>
      </c>
    </row>
    <row r="1505" spans="1:22" ht="13.5" x14ac:dyDescent="0.25">
      <c r="A1505" s="3">
        <f>RSI!A1505</f>
        <v>44508</v>
      </c>
      <c r="B1505" s="2">
        <f>RSI!B1505</f>
        <v>2.15</v>
      </c>
      <c r="C1505" s="2">
        <f>RSI!I1505</f>
        <v>58.200325614158139</v>
      </c>
      <c r="D1505" s="2">
        <f>MACD!E1505</f>
        <v>-3.9950645781626992E-2</v>
      </c>
      <c r="E1505" s="2">
        <f>MACD!F1505</f>
        <v>-3.6692332772304229E-2</v>
      </c>
      <c r="F1505" s="2">
        <f>'Moving Avg'!D1505</f>
        <v>2.1459999999999999</v>
      </c>
      <c r="G1505" s="2">
        <f>'Moving Avg'!F1505</f>
        <v>2.1044999999999998</v>
      </c>
      <c r="H1505" s="2">
        <f>'Moving Avg'!G1505</f>
        <v>2.0613240000000004</v>
      </c>
      <c r="I1505" s="2">
        <f>'Moving Avg'!H1505</f>
        <v>1.9375914999999997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25</v>
      </c>
      <c r="N1505" s="7">
        <f t="shared" si="231"/>
        <v>45</v>
      </c>
      <c r="O1505" s="7">
        <f t="shared" si="232"/>
        <v>50</v>
      </c>
      <c r="P1505" s="7">
        <f t="shared" si="233"/>
        <v>83.5</v>
      </c>
      <c r="Q1505" s="8">
        <f t="shared" si="234"/>
        <v>44.524999999999999</v>
      </c>
      <c r="R1505" s="8">
        <f t="shared" si="235"/>
        <v>52.375</v>
      </c>
      <c r="S1505" s="8">
        <f t="shared" si="236"/>
        <v>60.575000000000003</v>
      </c>
      <c r="T1505" s="8">
        <f t="shared" si="237"/>
        <v>50.875</v>
      </c>
      <c r="U1505" s="7">
        <f t="shared" si="238"/>
        <v>52.491666666666674</v>
      </c>
      <c r="V1505" s="7">
        <f t="shared" si="239"/>
        <v>52.087500000000006</v>
      </c>
    </row>
    <row r="1506" spans="1:22" ht="13.5" x14ac:dyDescent="0.25">
      <c r="A1506" s="3">
        <f>RSI!A1506</f>
        <v>44509</v>
      </c>
      <c r="B1506" s="2">
        <f>RSI!B1506</f>
        <v>2.15</v>
      </c>
      <c r="C1506" s="2">
        <f>RSI!I1506</f>
        <v>58.200325614158139</v>
      </c>
      <c r="D1506" s="2">
        <f>MACD!E1506</f>
        <v>-3.1568206253117737E-2</v>
      </c>
      <c r="E1506" s="2">
        <f>MACD!F1506</f>
        <v>-3.5667507468466933E-2</v>
      </c>
      <c r="F1506" s="2">
        <f>'Moving Avg'!D1506</f>
        <v>2.1440000000000001</v>
      </c>
      <c r="G1506" s="2">
        <f>'Moving Avg'!F1506</f>
        <v>2.1100000000000003</v>
      </c>
      <c r="H1506" s="2">
        <f>'Moving Avg'!G1506</f>
        <v>2.0627340000000003</v>
      </c>
      <c r="I1506" s="2">
        <f>'Moving Avg'!H1506</f>
        <v>1.9394359999999997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25</v>
      </c>
      <c r="N1506" s="7">
        <f t="shared" si="231"/>
        <v>0</v>
      </c>
      <c r="O1506" s="7">
        <f t="shared" si="232"/>
        <v>50</v>
      </c>
      <c r="P1506" s="7">
        <f t="shared" si="233"/>
        <v>16.5</v>
      </c>
      <c r="Q1506" s="8">
        <f t="shared" si="234"/>
        <v>18.725000000000001</v>
      </c>
      <c r="R1506" s="8">
        <f t="shared" si="235"/>
        <v>26.625</v>
      </c>
      <c r="S1506" s="8">
        <f t="shared" si="236"/>
        <v>23.675000000000001</v>
      </c>
      <c r="T1506" s="8">
        <f t="shared" si="237"/>
        <v>22.875</v>
      </c>
      <c r="U1506" s="7">
        <f t="shared" si="238"/>
        <v>23.008333333333336</v>
      </c>
      <c r="V1506" s="7">
        <f t="shared" si="239"/>
        <v>22.975000000000001</v>
      </c>
    </row>
    <row r="1507" spans="1:22" ht="13.5" x14ac:dyDescent="0.25">
      <c r="A1507" s="3">
        <f>RSI!A1507</f>
        <v>44510</v>
      </c>
      <c r="B1507" s="2">
        <f>RSI!B1507</f>
        <v>2.14</v>
      </c>
      <c r="C1507" s="2">
        <f>RSI!I1507</f>
        <v>56.16417275385156</v>
      </c>
      <c r="D1507" s="2">
        <f>MACD!E1507</f>
        <v>-1.7860389457241777E-2</v>
      </c>
      <c r="E1507" s="2">
        <f>MACD!F1507</f>
        <v>-3.21060838662219E-2</v>
      </c>
      <c r="F1507" s="2">
        <f>'Moving Avg'!D1507</f>
        <v>2.14</v>
      </c>
      <c r="G1507" s="2">
        <f>'Moving Avg'!F1507</f>
        <v>2.113</v>
      </c>
      <c r="H1507" s="2">
        <f>'Moving Avg'!G1507</f>
        <v>2.0639440000000002</v>
      </c>
      <c r="I1507" s="2">
        <f>'Moving Avg'!H1507</f>
        <v>1.9412304999999999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50</v>
      </c>
      <c r="P1507" s="7">
        <f t="shared" si="233"/>
        <v>16.5</v>
      </c>
      <c r="Q1507" s="8">
        <f t="shared" si="234"/>
        <v>18.725000000000001</v>
      </c>
      <c r="R1507" s="8">
        <f t="shared" si="235"/>
        <v>26.625</v>
      </c>
      <c r="S1507" s="8">
        <f t="shared" si="236"/>
        <v>23.675000000000001</v>
      </c>
      <c r="T1507" s="8">
        <f t="shared" si="237"/>
        <v>22.875</v>
      </c>
      <c r="U1507" s="7">
        <f t="shared" si="238"/>
        <v>23.008333333333336</v>
      </c>
      <c r="V1507" s="7">
        <f t="shared" si="239"/>
        <v>22.975000000000001</v>
      </c>
    </row>
    <row r="1508" spans="1:22" ht="13.5" x14ac:dyDescent="0.25">
      <c r="A1508" s="3">
        <f>RSI!A1508</f>
        <v>44511</v>
      </c>
      <c r="B1508" s="2">
        <f>RSI!B1508</f>
        <v>2.13</v>
      </c>
      <c r="C1508" s="2">
        <f>RSI!I1508</f>
        <v>54.124938744220977</v>
      </c>
      <c r="D1508" s="2">
        <f>MACD!E1508</f>
        <v>-7.2589900934385554E-3</v>
      </c>
      <c r="E1508" s="2">
        <f>MACD!F1508</f>
        <v>-2.7136665111665233E-2</v>
      </c>
      <c r="F1508" s="2">
        <f>'Moving Avg'!D1508</f>
        <v>2.1399999999999997</v>
      </c>
      <c r="G1508" s="2">
        <f>'Moving Avg'!F1508</f>
        <v>2.1150000000000002</v>
      </c>
      <c r="H1508" s="2">
        <f>'Moving Avg'!G1508</f>
        <v>2.0649539999999997</v>
      </c>
      <c r="I1508" s="2">
        <f>'Moving Avg'!H1508</f>
        <v>1.9430744999999998</v>
      </c>
      <c r="J1508" s="5" t="str">
        <f>OBV!F1508</f>
        <v>BULLISH</v>
      </c>
      <c r="K1508" s="5" t="str">
        <f>OBV!G1508</f>
        <v>WEAK</v>
      </c>
      <c r="L1508" s="5" t="str">
        <f>OBV!H1508</f>
        <v>NEUTRAL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33</v>
      </c>
      <c r="Q1508" s="8">
        <f t="shared" si="234"/>
        <v>21.2</v>
      </c>
      <c r="R1508" s="8">
        <f t="shared" si="235"/>
        <v>30.75</v>
      </c>
      <c r="S1508" s="8">
        <f t="shared" si="236"/>
        <v>31.1</v>
      </c>
      <c r="T1508" s="8">
        <f t="shared" si="237"/>
        <v>27</v>
      </c>
      <c r="U1508" s="7">
        <f t="shared" si="238"/>
        <v>27.683333333333337</v>
      </c>
      <c r="V1508" s="7">
        <f t="shared" si="239"/>
        <v>27.512500000000003</v>
      </c>
    </row>
    <row r="1509" spans="1:22" ht="13.5" x14ac:dyDescent="0.25">
      <c r="A1509" s="3">
        <f>RSI!A1509</f>
        <v>44512</v>
      </c>
      <c r="B1509" s="2">
        <f>RSI!B1509</f>
        <v>2.0699999999999998</v>
      </c>
      <c r="C1509" s="2">
        <f>RSI!I1509</f>
        <v>43.83976082289621</v>
      </c>
      <c r="D1509" s="2">
        <f>MACD!E1509</f>
        <v>4.4914964747087005E-3</v>
      </c>
      <c r="E1509" s="2">
        <f>MACD!F1509</f>
        <v>-2.0811032794390449E-2</v>
      </c>
      <c r="F1509" s="2">
        <f>'Moving Avg'!D1509</f>
        <v>2.1280000000000001</v>
      </c>
      <c r="G1509" s="2">
        <f>'Moving Avg'!F1509</f>
        <v>2.1165000000000003</v>
      </c>
      <c r="H1509" s="2">
        <f>'Moving Avg'!G1509</f>
        <v>2.0649619999999995</v>
      </c>
      <c r="I1509" s="2">
        <f>'Moving Avg'!H1509</f>
        <v>1.9446684999999999</v>
      </c>
      <c r="J1509" s="5" t="str">
        <f>OBV!F1509</f>
        <v>BULLISH</v>
      </c>
      <c r="K1509" s="5" t="str">
        <f>OBV!G1509</f>
        <v>WEAK</v>
      </c>
      <c r="L1509" s="5" t="str">
        <f>OBV!H1509</f>
        <v>BULLISH DIVERGENCE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50</v>
      </c>
      <c r="Q1509" s="8">
        <f t="shared" si="234"/>
        <v>23.75</v>
      </c>
      <c r="R1509" s="8">
        <f t="shared" si="235"/>
        <v>35</v>
      </c>
      <c r="S1509" s="8">
        <f t="shared" si="236"/>
        <v>38.75</v>
      </c>
      <c r="T1509" s="8">
        <f t="shared" si="237"/>
        <v>31.25</v>
      </c>
      <c r="U1509" s="7">
        <f t="shared" si="238"/>
        <v>32.5</v>
      </c>
      <c r="V1509" s="7">
        <f t="shared" si="239"/>
        <v>32.1875</v>
      </c>
    </row>
    <row r="1510" spans="1:22" ht="13.5" x14ac:dyDescent="0.25">
      <c r="A1510" s="3">
        <f>RSI!A1510</f>
        <v>44515</v>
      </c>
      <c r="B1510" s="2">
        <f>RSI!B1510</f>
        <v>2.13</v>
      </c>
      <c r="C1510" s="2">
        <f>RSI!I1510</f>
        <v>53.380220302212031</v>
      </c>
      <c r="D1510" s="2">
        <f>MACD!E1510</f>
        <v>9.9696035032614816E-4</v>
      </c>
      <c r="E1510" s="2">
        <f>MACD!F1510</f>
        <v>-1.6449434165447131E-2</v>
      </c>
      <c r="F1510" s="2">
        <f>'Moving Avg'!D1510</f>
        <v>2.1240000000000001</v>
      </c>
      <c r="G1510" s="2">
        <f>'Moving Avg'!F1510</f>
        <v>2.1210000000000004</v>
      </c>
      <c r="H1510" s="2">
        <f>'Moving Avg'!G1510</f>
        <v>2.0661699999999992</v>
      </c>
      <c r="I1510" s="2">
        <f>'Moving Avg'!H1510</f>
        <v>1.9465625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66.5</v>
      </c>
      <c r="Q1510" s="8">
        <f t="shared" si="234"/>
        <v>26.225000000000001</v>
      </c>
      <c r="R1510" s="8">
        <f t="shared" si="235"/>
        <v>39.125</v>
      </c>
      <c r="S1510" s="8">
        <f t="shared" si="236"/>
        <v>46.174999999999997</v>
      </c>
      <c r="T1510" s="8">
        <f t="shared" si="237"/>
        <v>35.375</v>
      </c>
      <c r="U1510" s="7">
        <f t="shared" si="238"/>
        <v>37.174999999999997</v>
      </c>
      <c r="V1510" s="7">
        <f t="shared" si="239"/>
        <v>36.724999999999994</v>
      </c>
    </row>
    <row r="1511" spans="1:22" ht="13.5" x14ac:dyDescent="0.25">
      <c r="A1511" s="3">
        <f>RSI!A1511</f>
        <v>44516</v>
      </c>
      <c r="B1511" s="2">
        <f>RSI!B1511</f>
        <v>2.0699999999999998</v>
      </c>
      <c r="C1511" s="2">
        <f>RSI!I1511</f>
        <v>45.124781890878452</v>
      </c>
      <c r="D1511" s="2">
        <f>MACD!E1511</f>
        <v>1.1581047884210438E-2</v>
      </c>
      <c r="E1511" s="2">
        <f>MACD!F1511</f>
        <v>-1.0843337755515617E-2</v>
      </c>
      <c r="F1511" s="2">
        <f>'Moving Avg'!D1511</f>
        <v>2.1079999999999997</v>
      </c>
      <c r="G1511" s="2">
        <f>'Moving Avg'!F1511</f>
        <v>2.1225000000000001</v>
      </c>
      <c r="H1511" s="2">
        <f>'Moving Avg'!G1511</f>
        <v>2.0661779999999994</v>
      </c>
      <c r="I1511" s="2">
        <f>'Moving Avg'!H1511</f>
        <v>1.9480569999999999</v>
      </c>
      <c r="J1511" s="5" t="str">
        <f>OBV!F1511</f>
        <v>BEARISH</v>
      </c>
      <c r="K1511" s="5" t="str">
        <f>OBV!G1511</f>
        <v>STRONG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33</v>
      </c>
      <c r="Q1511" s="8">
        <f t="shared" si="234"/>
        <v>21.2</v>
      </c>
      <c r="R1511" s="8">
        <f t="shared" si="235"/>
        <v>30.75</v>
      </c>
      <c r="S1511" s="8">
        <f t="shared" si="236"/>
        <v>31.1</v>
      </c>
      <c r="T1511" s="8">
        <f t="shared" si="237"/>
        <v>27</v>
      </c>
      <c r="U1511" s="7">
        <f t="shared" si="238"/>
        <v>27.683333333333337</v>
      </c>
      <c r="V1511" s="7">
        <f t="shared" si="239"/>
        <v>27.512500000000003</v>
      </c>
    </row>
    <row r="1512" spans="1:22" ht="13.5" x14ac:dyDescent="0.25">
      <c r="A1512" s="3">
        <f>RSI!A1512</f>
        <v>44517</v>
      </c>
      <c r="B1512" s="2">
        <f>RSI!B1512</f>
        <v>2.0299999999999998</v>
      </c>
      <c r="C1512" s="2">
        <f>RSI!I1512</f>
        <v>40.615148385582778</v>
      </c>
      <c r="D1512" s="2">
        <f>MACD!E1512</f>
        <v>2.3730050392134494E-2</v>
      </c>
      <c r="E1512" s="2">
        <f>MACD!F1512</f>
        <v>-3.9286601259855957E-3</v>
      </c>
      <c r="F1512" s="2">
        <f>'Moving Avg'!D1512</f>
        <v>2.0859999999999994</v>
      </c>
      <c r="G1512" s="2">
        <f>'Moving Avg'!F1512</f>
        <v>2.1219999999999999</v>
      </c>
      <c r="H1512" s="2">
        <f>'Moving Avg'!G1512</f>
        <v>2.0653859999999993</v>
      </c>
      <c r="I1512" s="2">
        <f>'Moving Avg'!H1512</f>
        <v>1.9493514999999999</v>
      </c>
      <c r="J1512" s="5" t="str">
        <f>OBV!F1512</f>
        <v>BEARISH</v>
      </c>
      <c r="K1512" s="5" t="str">
        <f>OBV!G1512</f>
        <v>STRONG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33</v>
      </c>
      <c r="Q1512" s="8">
        <f t="shared" si="234"/>
        <v>21.2</v>
      </c>
      <c r="R1512" s="8">
        <f t="shared" si="235"/>
        <v>30.75</v>
      </c>
      <c r="S1512" s="8">
        <f t="shared" si="236"/>
        <v>31.1</v>
      </c>
      <c r="T1512" s="8">
        <f t="shared" si="237"/>
        <v>27</v>
      </c>
      <c r="U1512" s="7">
        <f t="shared" si="238"/>
        <v>27.683333333333337</v>
      </c>
      <c r="V1512" s="7">
        <f t="shared" si="239"/>
        <v>27.512500000000003</v>
      </c>
    </row>
    <row r="1513" spans="1:22" ht="13.5" x14ac:dyDescent="0.25">
      <c r="A1513" s="3">
        <f>RSI!A1513</f>
        <v>44518</v>
      </c>
      <c r="B1513" s="2">
        <f>RSI!B1513</f>
        <v>2.0299999999999998</v>
      </c>
      <c r="C1513" s="2">
        <f>RSI!I1513</f>
        <v>40.615148385582778</v>
      </c>
      <c r="D1513" s="2">
        <f>MACD!E1513</f>
        <v>2.9844168591879772E-2</v>
      </c>
      <c r="E1513" s="2">
        <f>MACD!F1513</f>
        <v>2.8259056175874782E-3</v>
      </c>
      <c r="F1513" s="2">
        <f>'Moving Avg'!D1513</f>
        <v>2.0659999999999998</v>
      </c>
      <c r="G1513" s="2">
        <f>'Moving Avg'!F1513</f>
        <v>2.1215000000000002</v>
      </c>
      <c r="H1513" s="2">
        <f>'Moving Avg'!G1513</f>
        <v>2.0657879999999995</v>
      </c>
      <c r="I1513" s="2">
        <f>'Moving Avg'!H1513</f>
        <v>1.9506459999999999</v>
      </c>
      <c r="J1513" s="5" t="str">
        <f>OBV!F1513</f>
        <v>BEARISH</v>
      </c>
      <c r="K1513" s="5" t="str">
        <f>OBV!G1513</f>
        <v>STRONG</v>
      </c>
      <c r="L1513" s="5" t="str">
        <f>OBV!H1513</f>
        <v>CONFIRMED BEARISH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33</v>
      </c>
      <c r="Q1513" s="8">
        <f t="shared" si="234"/>
        <v>21.2</v>
      </c>
      <c r="R1513" s="8">
        <f t="shared" si="235"/>
        <v>30.75</v>
      </c>
      <c r="S1513" s="8">
        <f t="shared" si="236"/>
        <v>31.1</v>
      </c>
      <c r="T1513" s="8">
        <f t="shared" si="237"/>
        <v>27</v>
      </c>
      <c r="U1513" s="7">
        <f t="shared" si="238"/>
        <v>27.683333333333337</v>
      </c>
      <c r="V1513" s="7">
        <f t="shared" si="239"/>
        <v>27.512500000000003</v>
      </c>
    </row>
    <row r="1514" spans="1:22" ht="13.5" x14ac:dyDescent="0.25">
      <c r="A1514" s="3">
        <f>RSI!A1514</f>
        <v>44519</v>
      </c>
      <c r="B1514" s="2">
        <f>RSI!B1514</f>
        <v>2.0299999999999998</v>
      </c>
      <c r="C1514" s="2">
        <f>RSI!I1514</f>
        <v>40.615148385582771</v>
      </c>
      <c r="D1514" s="2">
        <f>MACD!E1514</f>
        <v>3.5433928792912184E-2</v>
      </c>
      <c r="E1514" s="2">
        <f>MACD!F1514</f>
        <v>9.3475102526524197E-3</v>
      </c>
      <c r="F1514" s="2">
        <f>'Moving Avg'!D1514</f>
        <v>2.0579999999999994</v>
      </c>
      <c r="G1514" s="2">
        <f>'Moving Avg'!F1514</f>
        <v>2.1194999999999999</v>
      </c>
      <c r="H1514" s="2">
        <f>'Moving Avg'!G1514</f>
        <v>2.0653939999999995</v>
      </c>
      <c r="I1514" s="2">
        <f>'Moving Avg'!H1514</f>
        <v>1.9519404999999994</v>
      </c>
      <c r="J1514" s="5" t="str">
        <f>OBV!F1514</f>
        <v>BEARISH</v>
      </c>
      <c r="K1514" s="5" t="str">
        <f>OBV!G1514</f>
        <v>STRONG</v>
      </c>
      <c r="L1514" s="5" t="str">
        <f>OBV!H1514</f>
        <v>CONFIRMED BEARISH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33</v>
      </c>
      <c r="Q1514" s="8">
        <f t="shared" si="234"/>
        <v>21.2</v>
      </c>
      <c r="R1514" s="8">
        <f t="shared" si="235"/>
        <v>30.75</v>
      </c>
      <c r="S1514" s="8">
        <f t="shared" si="236"/>
        <v>31.1</v>
      </c>
      <c r="T1514" s="8">
        <f t="shared" si="237"/>
        <v>27</v>
      </c>
      <c r="U1514" s="7">
        <f t="shared" si="238"/>
        <v>27.683333333333337</v>
      </c>
      <c r="V1514" s="7">
        <f t="shared" si="239"/>
        <v>27.512500000000003</v>
      </c>
    </row>
    <row r="1515" spans="1:22" ht="13.5" x14ac:dyDescent="0.25">
      <c r="A1515" s="3">
        <f>RSI!A1515</f>
        <v>44522</v>
      </c>
      <c r="B1515" s="2">
        <f>RSI!B1515</f>
        <v>2.0299999999999998</v>
      </c>
      <c r="C1515" s="2">
        <f>RSI!I1515</f>
        <v>40.615148385582764</v>
      </c>
      <c r="D1515" s="2">
        <f>MACD!E1515</f>
        <v>4.362608930605294E-2</v>
      </c>
      <c r="E1515" s="2">
        <f>MACD!F1515</f>
        <v>1.6203226063332524E-2</v>
      </c>
      <c r="F1515" s="2">
        <f>'Moving Avg'!D1515</f>
        <v>2.0379999999999994</v>
      </c>
      <c r="G1515" s="2">
        <f>'Moving Avg'!F1515</f>
        <v>2.1145</v>
      </c>
      <c r="H1515" s="2">
        <f>'Moving Avg'!G1515</f>
        <v>2.0649999999999995</v>
      </c>
      <c r="I1515" s="2">
        <f>'Moving Avg'!H1515</f>
        <v>1.9530359999999996</v>
      </c>
      <c r="J1515" s="5" t="str">
        <f>OBV!F1515</f>
        <v>BEARISH</v>
      </c>
      <c r="K1515" s="5" t="str">
        <f>OBV!G1515</f>
        <v>STRONG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33</v>
      </c>
      <c r="Q1515" s="8">
        <f t="shared" si="234"/>
        <v>21.2</v>
      </c>
      <c r="R1515" s="8">
        <f t="shared" si="235"/>
        <v>30.75</v>
      </c>
      <c r="S1515" s="8">
        <f t="shared" si="236"/>
        <v>31.1</v>
      </c>
      <c r="T1515" s="8">
        <f t="shared" si="237"/>
        <v>27</v>
      </c>
      <c r="U1515" s="7">
        <f t="shared" si="238"/>
        <v>27.683333333333337</v>
      </c>
      <c r="V1515" s="7">
        <f t="shared" si="239"/>
        <v>27.512500000000003</v>
      </c>
    </row>
    <row r="1516" spans="1:22" ht="13.5" x14ac:dyDescent="0.25">
      <c r="A1516" s="3">
        <f>RSI!A1516</f>
        <v>44523</v>
      </c>
      <c r="B1516" s="2">
        <f>RSI!B1516</f>
        <v>2.0299999999999998</v>
      </c>
      <c r="C1516" s="2">
        <f>RSI!I1516</f>
        <v>40.615148385582771</v>
      </c>
      <c r="D1516" s="2">
        <f>MACD!E1516</f>
        <v>5.091480663907122E-2</v>
      </c>
      <c r="E1516" s="2">
        <f>MACD!F1516</f>
        <v>2.3145542178480263E-2</v>
      </c>
      <c r="F1516" s="2">
        <f>'Moving Avg'!D1516</f>
        <v>2.0299999999999998</v>
      </c>
      <c r="G1516" s="2">
        <f>'Moving Avg'!F1516</f>
        <v>2.109</v>
      </c>
      <c r="H1516" s="2">
        <f>'Moving Avg'!G1516</f>
        <v>2.0657999999999994</v>
      </c>
      <c r="I1516" s="2">
        <f>'Moving Avg'!H1516</f>
        <v>1.9540814999999996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25</v>
      </c>
      <c r="N1516" s="7">
        <f t="shared" si="231"/>
        <v>0</v>
      </c>
      <c r="O1516" s="7">
        <f t="shared" si="232"/>
        <v>50</v>
      </c>
      <c r="P1516" s="7">
        <f t="shared" si="233"/>
        <v>16.5</v>
      </c>
      <c r="Q1516" s="8">
        <f t="shared" si="234"/>
        <v>18.725000000000001</v>
      </c>
      <c r="R1516" s="8">
        <f t="shared" si="235"/>
        <v>26.625</v>
      </c>
      <c r="S1516" s="8">
        <f t="shared" si="236"/>
        <v>23.675000000000001</v>
      </c>
      <c r="T1516" s="8">
        <f t="shared" si="237"/>
        <v>22.875</v>
      </c>
      <c r="U1516" s="7">
        <f t="shared" si="238"/>
        <v>23.008333333333336</v>
      </c>
      <c r="V1516" s="7">
        <f t="shared" si="239"/>
        <v>22.975000000000001</v>
      </c>
    </row>
    <row r="1517" spans="1:22" ht="13.5" x14ac:dyDescent="0.25">
      <c r="A1517" s="3">
        <f>RSI!A1517</f>
        <v>44524</v>
      </c>
      <c r="B1517" s="2">
        <f>RSI!B1517</f>
        <v>2.0699999999999998</v>
      </c>
      <c r="C1517" s="2">
        <f>RSI!I1517</f>
        <v>48.124642062330516</v>
      </c>
      <c r="D1517" s="2">
        <f>MACD!E1517</f>
        <v>5.2911211311503781E-2</v>
      </c>
      <c r="E1517" s="2">
        <f>MACD!F1517</f>
        <v>2.9098676005084968E-2</v>
      </c>
      <c r="F1517" s="2">
        <f>'Moving Avg'!D1517</f>
        <v>2.0379999999999998</v>
      </c>
      <c r="G1517" s="2">
        <f>'Moving Avg'!F1517</f>
        <v>2.1034999999999999</v>
      </c>
      <c r="H1517" s="2">
        <f>'Moving Avg'!G1517</f>
        <v>2.0673999999999992</v>
      </c>
      <c r="I1517" s="2">
        <f>'Moving Avg'!H1517</f>
        <v>1.9555759999999995</v>
      </c>
      <c r="J1517" s="5" t="str">
        <f>OBV!F1517</f>
        <v>BULLISH</v>
      </c>
      <c r="K1517" s="5" t="str">
        <f>OBV!G1517</f>
        <v>NEUTRAL</v>
      </c>
      <c r="L1517" s="5" t="str">
        <f>OBV!H1517</f>
        <v>CONFIRMED BULLISH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83.5</v>
      </c>
      <c r="Q1517" s="8">
        <f t="shared" si="234"/>
        <v>28.774999999999999</v>
      </c>
      <c r="R1517" s="8">
        <f t="shared" si="235"/>
        <v>43.375</v>
      </c>
      <c r="S1517" s="8">
        <f t="shared" si="236"/>
        <v>53.825000000000003</v>
      </c>
      <c r="T1517" s="8">
        <f t="shared" si="237"/>
        <v>39.625</v>
      </c>
      <c r="U1517" s="7">
        <f t="shared" si="238"/>
        <v>41.991666666666667</v>
      </c>
      <c r="V1517" s="7">
        <f t="shared" si="239"/>
        <v>41.400000000000006</v>
      </c>
    </row>
    <row r="1518" spans="1:22" ht="13.5" x14ac:dyDescent="0.25">
      <c r="A1518" s="3">
        <f>RSI!A1518</f>
        <v>44525</v>
      </c>
      <c r="B1518" s="2">
        <f>RSI!B1518</f>
        <v>2.0699999999999998</v>
      </c>
      <c r="C1518" s="2">
        <f>RSI!I1518</f>
        <v>48.124642062330516</v>
      </c>
      <c r="D1518" s="2">
        <f>MACD!E1518</f>
        <v>5.3131628518549245E-2</v>
      </c>
      <c r="E1518" s="2">
        <f>MACD!F1518</f>
        <v>3.3905266507777823E-2</v>
      </c>
      <c r="F1518" s="2">
        <f>'Moving Avg'!D1518</f>
        <v>2.0460000000000003</v>
      </c>
      <c r="G1518" s="2">
        <f>'Moving Avg'!F1518</f>
        <v>2.0985000000000005</v>
      </c>
      <c r="H1518" s="2">
        <f>'Moving Avg'!G1518</f>
        <v>2.0689999999999991</v>
      </c>
      <c r="I1518" s="2">
        <f>'Moving Avg'!H1518</f>
        <v>1.9570704999999993</v>
      </c>
      <c r="J1518" s="5" t="str">
        <f>OBV!F1518</f>
        <v>BULLISH</v>
      </c>
      <c r="K1518" s="5" t="str">
        <f>OBV!G1518</f>
        <v>NEUTRAL</v>
      </c>
      <c r="L1518" s="5" t="str">
        <f>OBV!H1518</f>
        <v>CONFIRMED BULLISH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83.5</v>
      </c>
      <c r="Q1518" s="8">
        <f t="shared" si="234"/>
        <v>28.774999999999999</v>
      </c>
      <c r="R1518" s="8">
        <f t="shared" si="235"/>
        <v>43.375</v>
      </c>
      <c r="S1518" s="8">
        <f t="shared" si="236"/>
        <v>53.825000000000003</v>
      </c>
      <c r="T1518" s="8">
        <f t="shared" si="237"/>
        <v>39.625</v>
      </c>
      <c r="U1518" s="7">
        <f t="shared" si="238"/>
        <v>41.991666666666667</v>
      </c>
      <c r="V1518" s="7">
        <f t="shared" si="239"/>
        <v>41.400000000000006</v>
      </c>
    </row>
    <row r="1519" spans="1:22" ht="13.5" x14ac:dyDescent="0.25">
      <c r="A1519" s="3">
        <f>RSI!A1519</f>
        <v>44526</v>
      </c>
      <c r="B1519" s="2">
        <f>RSI!B1519</f>
        <v>2.06</v>
      </c>
      <c r="C1519" s="2">
        <f>RSI!I1519</f>
        <v>46.422586663899772</v>
      </c>
      <c r="D1519" s="2">
        <f>MACD!E1519</f>
        <v>4.4892563612176861E-2</v>
      </c>
      <c r="E1519" s="2">
        <f>MACD!F1519</f>
        <v>3.6102725928657632E-2</v>
      </c>
      <c r="F1519" s="2">
        <f>'Moving Avg'!D1519</f>
        <v>2.052</v>
      </c>
      <c r="G1519" s="2">
        <f>'Moving Avg'!F1519</f>
        <v>2.0935000000000001</v>
      </c>
      <c r="H1519" s="2">
        <f>'Moving Avg'!G1519</f>
        <v>2.0703999999999994</v>
      </c>
      <c r="I1519" s="2">
        <f>'Moving Avg'!H1519</f>
        <v>1.9589129999999992</v>
      </c>
      <c r="J1519" s="5" t="str">
        <f>OBV!F1519</f>
        <v>BEARISH</v>
      </c>
      <c r="K1519" s="5" t="str">
        <f>OBV!G1519</f>
        <v>STRONG</v>
      </c>
      <c r="L1519" s="5" t="str">
        <f>OBV!H1519</f>
        <v>BEARISH DIVERGENCE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33</v>
      </c>
      <c r="Q1519" s="8">
        <f t="shared" si="234"/>
        <v>21.2</v>
      </c>
      <c r="R1519" s="8">
        <f t="shared" si="235"/>
        <v>30.75</v>
      </c>
      <c r="S1519" s="8">
        <f t="shared" si="236"/>
        <v>31.1</v>
      </c>
      <c r="T1519" s="8">
        <f t="shared" si="237"/>
        <v>27</v>
      </c>
      <c r="U1519" s="7">
        <f t="shared" si="238"/>
        <v>27.683333333333337</v>
      </c>
      <c r="V1519" s="7">
        <f t="shared" si="239"/>
        <v>27.512500000000003</v>
      </c>
    </row>
    <row r="1520" spans="1:22" ht="13.5" x14ac:dyDescent="0.25">
      <c r="A1520" s="3">
        <f>RSI!A1520</f>
        <v>44529</v>
      </c>
      <c r="B1520" s="2">
        <f>RSI!B1520</f>
        <v>2.04</v>
      </c>
      <c r="C1520" s="2">
        <f>RSI!I1520</f>
        <v>43.136593160453366</v>
      </c>
      <c r="D1520" s="2">
        <f>MACD!E1520</f>
        <v>4.8752070439239237E-2</v>
      </c>
      <c r="E1520" s="2">
        <f>MACD!F1520</f>
        <v>3.8632594830773956E-2</v>
      </c>
      <c r="F1520" s="2">
        <f>'Moving Avg'!D1520</f>
        <v>2.0539999999999998</v>
      </c>
      <c r="G1520" s="2">
        <f>'Moving Avg'!F1520</f>
        <v>2.0905000000000005</v>
      </c>
      <c r="H1520" s="2">
        <f>'Moving Avg'!G1520</f>
        <v>2.0713999999999997</v>
      </c>
      <c r="I1520" s="2">
        <f>'Moving Avg'!H1520</f>
        <v>1.9603069999999994</v>
      </c>
      <c r="J1520" s="5" t="str">
        <f>OBV!F1520</f>
        <v>BEARISH</v>
      </c>
      <c r="K1520" s="5" t="str">
        <f>OBV!G1520</f>
        <v>STRONG</v>
      </c>
      <c r="L1520" s="5" t="str">
        <f>OBV!H1520</f>
        <v>BEARISH DIVERGENCE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33</v>
      </c>
      <c r="Q1520" s="8">
        <f t="shared" si="234"/>
        <v>21.2</v>
      </c>
      <c r="R1520" s="8">
        <f t="shared" si="235"/>
        <v>30.75</v>
      </c>
      <c r="S1520" s="8">
        <f t="shared" si="236"/>
        <v>31.1</v>
      </c>
      <c r="T1520" s="8">
        <f t="shared" si="237"/>
        <v>27</v>
      </c>
      <c r="U1520" s="7">
        <f t="shared" si="238"/>
        <v>27.683333333333337</v>
      </c>
      <c r="V1520" s="7">
        <f t="shared" si="239"/>
        <v>27.512500000000003</v>
      </c>
    </row>
    <row r="1521" spans="1:22" ht="13.5" x14ac:dyDescent="0.25">
      <c r="A1521" s="3">
        <f>RSI!A1521</f>
        <v>44530</v>
      </c>
      <c r="B1521" s="2">
        <f>RSI!B1521</f>
        <v>2.04</v>
      </c>
      <c r="C1521" s="2">
        <f>RSI!I1521</f>
        <v>43.136593160453366</v>
      </c>
      <c r="D1521" s="2">
        <f>MACD!E1521</f>
        <v>4.301519321896885E-2</v>
      </c>
      <c r="E1521" s="2">
        <f>MACD!F1521</f>
        <v>3.9509114508412935E-2</v>
      </c>
      <c r="F1521" s="2">
        <f>'Moving Avg'!D1521</f>
        <v>2.0559999999999996</v>
      </c>
      <c r="G1521" s="2">
        <f>'Moving Avg'!F1521</f>
        <v>2.0845000000000002</v>
      </c>
      <c r="H1521" s="2">
        <f>'Moving Avg'!G1521</f>
        <v>2.0724</v>
      </c>
      <c r="I1521" s="2">
        <f>'Moving Avg'!H1521</f>
        <v>1.9618999999999993</v>
      </c>
      <c r="J1521" s="5" t="str">
        <f>OBV!F1521</f>
        <v>BEARISH</v>
      </c>
      <c r="K1521" s="5" t="str">
        <f>OBV!G1521</f>
        <v>STRONG</v>
      </c>
      <c r="L1521" s="5" t="str">
        <f>OBV!H1521</f>
        <v>BEARISH DIVERGENCE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33</v>
      </c>
      <c r="Q1521" s="8">
        <f t="shared" si="234"/>
        <v>21.2</v>
      </c>
      <c r="R1521" s="8">
        <f t="shared" si="235"/>
        <v>30.75</v>
      </c>
      <c r="S1521" s="8">
        <f t="shared" si="236"/>
        <v>31.1</v>
      </c>
      <c r="T1521" s="8">
        <f t="shared" si="237"/>
        <v>27</v>
      </c>
      <c r="U1521" s="7">
        <f t="shared" si="238"/>
        <v>27.683333333333337</v>
      </c>
      <c r="V1521" s="7">
        <f t="shared" si="239"/>
        <v>27.512500000000003</v>
      </c>
    </row>
    <row r="1522" spans="1:22" ht="13.5" x14ac:dyDescent="0.25">
      <c r="A1522" s="3">
        <f>RSI!A1522</f>
        <v>44531</v>
      </c>
      <c r="B1522" s="2">
        <f>RSI!B1522</f>
        <v>2.0299999999999998</v>
      </c>
      <c r="C1522" s="2">
        <f>RSI!I1522</f>
        <v>41.435796376022921</v>
      </c>
      <c r="D1522" s="2">
        <f>MACD!E1522</f>
        <v>3.2959062140763162E-2</v>
      </c>
      <c r="E1522" s="2">
        <f>MACD!F1522</f>
        <v>3.8199104034882983E-2</v>
      </c>
      <c r="F1522" s="2">
        <f>'Moving Avg'!D1522</f>
        <v>2.048</v>
      </c>
      <c r="G1522" s="2">
        <f>'Moving Avg'!F1522</f>
        <v>2.0780000000000003</v>
      </c>
      <c r="H1522" s="2">
        <f>'Moving Avg'!G1522</f>
        <v>2.0731999999999995</v>
      </c>
      <c r="I1522" s="2">
        <f>'Moving Avg'!H1522</f>
        <v>1.9629454999999993</v>
      </c>
      <c r="J1522" s="5" t="str">
        <f>OBV!F1522</f>
        <v>BEARISH</v>
      </c>
      <c r="K1522" s="5" t="str">
        <f>OBV!G1522</f>
        <v>STRONG</v>
      </c>
      <c r="L1522" s="5" t="str">
        <f>OBV!H1522</f>
        <v>CONFIRMED BEARISH</v>
      </c>
      <c r="M1522" s="7">
        <f t="shared" si="230"/>
        <v>25</v>
      </c>
      <c r="N1522" s="7">
        <f t="shared" si="231"/>
        <v>45</v>
      </c>
      <c r="O1522" s="7">
        <f t="shared" si="232"/>
        <v>50</v>
      </c>
      <c r="P1522" s="7">
        <f t="shared" si="233"/>
        <v>33</v>
      </c>
      <c r="Q1522" s="8">
        <f t="shared" si="234"/>
        <v>36.950000000000003</v>
      </c>
      <c r="R1522" s="8">
        <f t="shared" si="235"/>
        <v>39.75</v>
      </c>
      <c r="S1522" s="8">
        <f t="shared" si="236"/>
        <v>37.85</v>
      </c>
      <c r="T1522" s="8">
        <f t="shared" si="237"/>
        <v>38.25</v>
      </c>
      <c r="U1522" s="7">
        <f t="shared" si="238"/>
        <v>38.183333333333337</v>
      </c>
      <c r="V1522" s="7">
        <f t="shared" si="239"/>
        <v>38.200000000000003</v>
      </c>
    </row>
    <row r="1523" spans="1:22" ht="13.5" x14ac:dyDescent="0.25">
      <c r="A1523" s="3">
        <f>RSI!A1523</f>
        <v>44532</v>
      </c>
      <c r="B1523" s="2">
        <f>RSI!B1523</f>
        <v>2.0099999999999998</v>
      </c>
      <c r="C1523" s="2">
        <f>RSI!I1523</f>
        <v>38.192412488578817</v>
      </c>
      <c r="D1523" s="2">
        <f>MACD!E1523</f>
        <v>2.6186206599254191E-2</v>
      </c>
      <c r="E1523" s="2">
        <f>MACD!F1523</f>
        <v>3.5796524547757225E-2</v>
      </c>
      <c r="F1523" s="2">
        <f>'Moving Avg'!D1523</f>
        <v>2.036</v>
      </c>
      <c r="G1523" s="2">
        <f>'Moving Avg'!F1523</f>
        <v>2.0720000000000001</v>
      </c>
      <c r="H1523" s="2">
        <f>'Moving Avg'!G1523</f>
        <v>2.0736000000000003</v>
      </c>
      <c r="I1523" s="2">
        <f>'Moving Avg'!H1523</f>
        <v>1.9640404999999992</v>
      </c>
      <c r="J1523" s="5" t="str">
        <f>OBV!F1523</f>
        <v>BEARISH</v>
      </c>
      <c r="K1523" s="5" t="str">
        <f>OBV!G1523</f>
        <v>STRONG</v>
      </c>
      <c r="L1523" s="5" t="str">
        <f>OBV!H1523</f>
        <v>CONFIRMED BEARISH</v>
      </c>
      <c r="M1523" s="7">
        <f t="shared" si="230"/>
        <v>25</v>
      </c>
      <c r="N1523" s="7">
        <f t="shared" si="231"/>
        <v>45</v>
      </c>
      <c r="O1523" s="7">
        <f t="shared" si="232"/>
        <v>50</v>
      </c>
      <c r="P1523" s="7">
        <f t="shared" si="233"/>
        <v>33</v>
      </c>
      <c r="Q1523" s="8">
        <f t="shared" si="234"/>
        <v>36.950000000000003</v>
      </c>
      <c r="R1523" s="8">
        <f t="shared" si="235"/>
        <v>39.75</v>
      </c>
      <c r="S1523" s="8">
        <f t="shared" si="236"/>
        <v>37.85</v>
      </c>
      <c r="T1523" s="8">
        <f t="shared" si="237"/>
        <v>38.25</v>
      </c>
      <c r="U1523" s="7">
        <f t="shared" si="238"/>
        <v>38.183333333333337</v>
      </c>
      <c r="V1523" s="7">
        <f t="shared" si="239"/>
        <v>38.200000000000003</v>
      </c>
    </row>
    <row r="1524" spans="1:22" ht="13.5" x14ac:dyDescent="0.25">
      <c r="A1524" s="3">
        <f>RSI!A1524</f>
        <v>44533</v>
      </c>
      <c r="B1524" s="2">
        <f>RSI!B1524</f>
        <v>2.0099999999999998</v>
      </c>
      <c r="C1524" s="2">
        <f>RSI!I1524</f>
        <v>38.192412488578817</v>
      </c>
      <c r="D1524" s="2">
        <f>MACD!E1524</f>
        <v>2.0809340216598748E-2</v>
      </c>
      <c r="E1524" s="2">
        <f>MACD!F1524</f>
        <v>3.2799087681525535E-2</v>
      </c>
      <c r="F1524" s="2">
        <f>'Moving Avg'!D1524</f>
        <v>2.0259999999999998</v>
      </c>
      <c r="G1524" s="2">
        <f>'Moving Avg'!F1524</f>
        <v>2.0659999999999998</v>
      </c>
      <c r="H1524" s="2">
        <f>'Moving Avg'!G1524</f>
        <v>2.0738000000000003</v>
      </c>
      <c r="I1524" s="2">
        <f>'Moving Avg'!H1524</f>
        <v>1.965135499999999</v>
      </c>
      <c r="J1524" s="5" t="str">
        <f>OBV!F1524</f>
        <v>BEARISH</v>
      </c>
      <c r="K1524" s="5" t="str">
        <f>OBV!G1524</f>
        <v>STRONG</v>
      </c>
      <c r="L1524" s="5" t="str">
        <f>OBV!H1524</f>
        <v>CONFIRMED BEARISH</v>
      </c>
      <c r="M1524" s="7">
        <f t="shared" si="230"/>
        <v>25</v>
      </c>
      <c r="N1524" s="7">
        <f t="shared" si="231"/>
        <v>45</v>
      </c>
      <c r="O1524" s="7">
        <f t="shared" si="232"/>
        <v>50</v>
      </c>
      <c r="P1524" s="7">
        <f t="shared" si="233"/>
        <v>33</v>
      </c>
      <c r="Q1524" s="8">
        <f t="shared" si="234"/>
        <v>36.950000000000003</v>
      </c>
      <c r="R1524" s="8">
        <f t="shared" si="235"/>
        <v>39.75</v>
      </c>
      <c r="S1524" s="8">
        <f t="shared" si="236"/>
        <v>37.85</v>
      </c>
      <c r="T1524" s="8">
        <f t="shared" si="237"/>
        <v>38.25</v>
      </c>
      <c r="U1524" s="7">
        <f t="shared" si="238"/>
        <v>38.183333333333337</v>
      </c>
      <c r="V1524" s="7">
        <f t="shared" si="239"/>
        <v>38.200000000000003</v>
      </c>
    </row>
    <row r="1525" spans="1:22" ht="13.5" x14ac:dyDescent="0.25">
      <c r="A1525" s="3">
        <f>RSI!A1525</f>
        <v>44536</v>
      </c>
      <c r="B1525" s="2">
        <f>RSI!B1525</f>
        <v>1.99</v>
      </c>
      <c r="C1525" s="2">
        <f>RSI!I1525</f>
        <v>35.013842320579215</v>
      </c>
      <c r="D1525" s="2">
        <f>MACD!E1525</f>
        <v>1.8068953845953306E-2</v>
      </c>
      <c r="E1525" s="2">
        <f>MACD!F1525</f>
        <v>2.9853060914411089E-2</v>
      </c>
      <c r="F1525" s="2">
        <f>'Moving Avg'!D1525</f>
        <v>2.016</v>
      </c>
      <c r="G1525" s="2">
        <f>'Moving Avg'!F1525</f>
        <v>2.0580000000000003</v>
      </c>
      <c r="H1525" s="2">
        <f>'Moving Avg'!G1525</f>
        <v>2.0735999999999999</v>
      </c>
      <c r="I1525" s="2">
        <f>'Moving Avg'!H1525</f>
        <v>1.9661304999999991</v>
      </c>
      <c r="J1525" s="5" t="str">
        <f>OBV!F1525</f>
        <v>BEARISH</v>
      </c>
      <c r="K1525" s="5" t="str">
        <f>OBV!G1525</f>
        <v>STRONG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50</v>
      </c>
      <c r="P1525" s="7">
        <f t="shared" si="233"/>
        <v>33</v>
      </c>
      <c r="Q1525" s="8">
        <f t="shared" si="234"/>
        <v>36.950000000000003</v>
      </c>
      <c r="R1525" s="8">
        <f t="shared" si="235"/>
        <v>39.75</v>
      </c>
      <c r="S1525" s="8">
        <f t="shared" si="236"/>
        <v>37.85</v>
      </c>
      <c r="T1525" s="8">
        <f t="shared" si="237"/>
        <v>38.25</v>
      </c>
      <c r="U1525" s="7">
        <f t="shared" si="238"/>
        <v>38.183333333333337</v>
      </c>
      <c r="V1525" s="7">
        <f t="shared" si="239"/>
        <v>38.200000000000003</v>
      </c>
    </row>
    <row r="1526" spans="1:22" ht="13.5" x14ac:dyDescent="0.25">
      <c r="A1526" s="3">
        <f>RSI!A1526</f>
        <v>44537</v>
      </c>
      <c r="B1526" s="2">
        <f>RSI!B1526</f>
        <v>1.96</v>
      </c>
      <c r="C1526" s="2">
        <f>RSI!I1526</f>
        <v>30.864410443311712</v>
      </c>
      <c r="D1526" s="2">
        <f>MACD!E1526</f>
        <v>1.839407616130595E-2</v>
      </c>
      <c r="E1526" s="2">
        <f>MACD!F1526</f>
        <v>2.7561263963790064E-2</v>
      </c>
      <c r="F1526" s="2">
        <f>'Moving Avg'!D1526</f>
        <v>2</v>
      </c>
      <c r="G1526" s="2">
        <f>'Moving Avg'!F1526</f>
        <v>2.0484999999999998</v>
      </c>
      <c r="H1526" s="2">
        <f>'Moving Avg'!G1526</f>
        <v>2.0727999999999995</v>
      </c>
      <c r="I1526" s="2">
        <f>'Moving Avg'!H1526</f>
        <v>1.967074999999999</v>
      </c>
      <c r="J1526" s="5" t="str">
        <f>OBV!F1526</f>
        <v>BEARISH</v>
      </c>
      <c r="K1526" s="5" t="str">
        <f>OBV!G1526</f>
        <v>STRONG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50</v>
      </c>
      <c r="P1526" s="7">
        <f t="shared" si="233"/>
        <v>33</v>
      </c>
      <c r="Q1526" s="8">
        <f t="shared" si="234"/>
        <v>36.950000000000003</v>
      </c>
      <c r="R1526" s="8">
        <f t="shared" si="235"/>
        <v>39.75</v>
      </c>
      <c r="S1526" s="8">
        <f t="shared" si="236"/>
        <v>37.85</v>
      </c>
      <c r="T1526" s="8">
        <f t="shared" si="237"/>
        <v>38.25</v>
      </c>
      <c r="U1526" s="7">
        <f t="shared" si="238"/>
        <v>38.183333333333337</v>
      </c>
      <c r="V1526" s="7">
        <f t="shared" si="239"/>
        <v>38.200000000000003</v>
      </c>
    </row>
    <row r="1527" spans="1:22" ht="13.5" x14ac:dyDescent="0.25">
      <c r="A1527" s="3">
        <f>RSI!A1527</f>
        <v>44538</v>
      </c>
      <c r="B1527" s="2">
        <f>RSI!B1527</f>
        <v>2</v>
      </c>
      <c r="C1527" s="2">
        <f>RSI!I1527</f>
        <v>40.918125121980275</v>
      </c>
      <c r="D1527" s="2">
        <f>MACD!E1527</f>
        <v>2.2427786509102265E-2</v>
      </c>
      <c r="E1527" s="2">
        <f>MACD!F1527</f>
        <v>2.6534568472852509E-2</v>
      </c>
      <c r="F1527" s="2">
        <f>'Moving Avg'!D1527</f>
        <v>1.9939999999999998</v>
      </c>
      <c r="G1527" s="2">
        <f>'Moving Avg'!F1527</f>
        <v>2.0415000000000001</v>
      </c>
      <c r="H1527" s="2">
        <f>'Moving Avg'!G1527</f>
        <v>2.0727999999999995</v>
      </c>
      <c r="I1527" s="2">
        <f>'Moving Avg'!H1527</f>
        <v>1.968318999999999</v>
      </c>
      <c r="J1527" s="5" t="str">
        <f>OBV!F1527</f>
        <v>BEARISH</v>
      </c>
      <c r="K1527" s="5" t="str">
        <f>OBV!G1527</f>
        <v>STRONG</v>
      </c>
      <c r="L1527" s="5" t="str">
        <f>OBV!H1527</f>
        <v>CONFIRMED BEARISH</v>
      </c>
      <c r="M1527" s="7">
        <f t="shared" si="230"/>
        <v>25</v>
      </c>
      <c r="N1527" s="7">
        <f t="shared" si="231"/>
        <v>45</v>
      </c>
      <c r="O1527" s="7">
        <f t="shared" si="232"/>
        <v>50</v>
      </c>
      <c r="P1527" s="7">
        <f t="shared" si="233"/>
        <v>33</v>
      </c>
      <c r="Q1527" s="8">
        <f t="shared" si="234"/>
        <v>36.950000000000003</v>
      </c>
      <c r="R1527" s="8">
        <f t="shared" si="235"/>
        <v>39.75</v>
      </c>
      <c r="S1527" s="8">
        <f t="shared" si="236"/>
        <v>37.85</v>
      </c>
      <c r="T1527" s="8">
        <f t="shared" si="237"/>
        <v>38.25</v>
      </c>
      <c r="U1527" s="7">
        <f t="shared" si="238"/>
        <v>38.183333333333337</v>
      </c>
      <c r="V1527" s="7">
        <f t="shared" si="239"/>
        <v>38.200000000000003</v>
      </c>
    </row>
    <row r="1528" spans="1:22" ht="13.5" x14ac:dyDescent="0.25">
      <c r="A1528" s="3">
        <f>RSI!A1528</f>
        <v>44539</v>
      </c>
      <c r="B1528" s="2">
        <f>RSI!B1528</f>
        <v>2</v>
      </c>
      <c r="C1528" s="2">
        <f>RSI!I1528</f>
        <v>40.918125121980275</v>
      </c>
      <c r="D1528" s="2">
        <f>MACD!E1528</f>
        <v>2.6130234371232852E-2</v>
      </c>
      <c r="E1528" s="2">
        <f>MACD!F1528</f>
        <v>2.6453701652528576E-2</v>
      </c>
      <c r="F1528" s="2">
        <f>'Moving Avg'!D1528</f>
        <v>1.9920000000000002</v>
      </c>
      <c r="G1528" s="2">
        <f>'Moving Avg'!F1528</f>
        <v>2.0349999999999997</v>
      </c>
      <c r="H1528" s="2">
        <f>'Moving Avg'!G1528</f>
        <v>2.073</v>
      </c>
      <c r="I1528" s="2">
        <f>'Moving Avg'!H1528</f>
        <v>1.969662499999999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45</v>
      </c>
      <c r="O1528" s="7">
        <f t="shared" si="232"/>
        <v>50</v>
      </c>
      <c r="P1528" s="7">
        <f t="shared" si="233"/>
        <v>16.5</v>
      </c>
      <c r="Q1528" s="8">
        <f t="shared" si="234"/>
        <v>34.475000000000001</v>
      </c>
      <c r="R1528" s="8">
        <f t="shared" si="235"/>
        <v>35.625</v>
      </c>
      <c r="S1528" s="8">
        <f t="shared" si="236"/>
        <v>30.425000000000001</v>
      </c>
      <c r="T1528" s="8">
        <f t="shared" si="237"/>
        <v>34.125</v>
      </c>
      <c r="U1528" s="7">
        <f t="shared" si="238"/>
        <v>33.508333333333333</v>
      </c>
      <c r="V1528" s="7">
        <f t="shared" si="239"/>
        <v>33.662499999999994</v>
      </c>
    </row>
    <row r="1529" spans="1:22" ht="13.5" x14ac:dyDescent="0.25">
      <c r="A1529" s="3">
        <f>RSI!A1529</f>
        <v>44540</v>
      </c>
      <c r="B1529" s="2">
        <f>RSI!B1529</f>
        <v>2</v>
      </c>
      <c r="C1529" s="2">
        <f>RSI!I1529</f>
        <v>40.918125121980282</v>
      </c>
      <c r="D1529" s="2">
        <f>MACD!E1529</f>
        <v>2.7992491421377608E-2</v>
      </c>
      <c r="E1529" s="2">
        <f>MACD!F1529</f>
        <v>2.6761459606298381E-2</v>
      </c>
      <c r="F1529" s="2">
        <f>'Moving Avg'!D1529</f>
        <v>1.9899999999999998</v>
      </c>
      <c r="G1529" s="2">
        <f>'Moving Avg'!F1529</f>
        <v>2.0314999999999999</v>
      </c>
      <c r="H1529" s="2">
        <f>'Moving Avg'!G1529</f>
        <v>2.073</v>
      </c>
      <c r="I1529" s="2">
        <f>'Moving Avg'!H1529</f>
        <v>1.9708069999999989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16.5</v>
      </c>
      <c r="Q1529" s="8">
        <f t="shared" si="234"/>
        <v>18.725000000000001</v>
      </c>
      <c r="R1529" s="8">
        <f t="shared" si="235"/>
        <v>26.625</v>
      </c>
      <c r="S1529" s="8">
        <f t="shared" si="236"/>
        <v>23.675000000000001</v>
      </c>
      <c r="T1529" s="8">
        <f t="shared" si="237"/>
        <v>22.875</v>
      </c>
      <c r="U1529" s="7">
        <f t="shared" si="238"/>
        <v>23.008333333333336</v>
      </c>
      <c r="V1529" s="7">
        <f t="shared" si="239"/>
        <v>22.975000000000001</v>
      </c>
    </row>
    <row r="1530" spans="1:22" ht="13.5" x14ac:dyDescent="0.25">
      <c r="A1530" s="3">
        <f>RSI!A1530</f>
        <v>44543</v>
      </c>
      <c r="B1530" s="2">
        <f>RSI!B1530</f>
        <v>2</v>
      </c>
      <c r="C1530" s="2">
        <f>RSI!I1530</f>
        <v>40.918125121980282</v>
      </c>
      <c r="D1530" s="2">
        <f>MACD!E1530</f>
        <v>2.6739359578370259E-2</v>
      </c>
      <c r="E1530" s="2">
        <f>MACD!F1530</f>
        <v>2.6757039600712757E-2</v>
      </c>
      <c r="F1530" s="2">
        <f>'Moving Avg'!D1530</f>
        <v>1.9920000000000002</v>
      </c>
      <c r="G1530" s="2">
        <f>'Moving Avg'!F1530</f>
        <v>2.0249999999999995</v>
      </c>
      <c r="H1530" s="2">
        <f>'Moving Avg'!G1530</f>
        <v>2.0718000000000005</v>
      </c>
      <c r="I1530" s="2">
        <f>'Moving Avg'!H1530</f>
        <v>1.971951499999999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  <c r="M1530" s="7">
        <f t="shared" si="230"/>
        <v>25</v>
      </c>
      <c r="N1530" s="7">
        <f t="shared" si="231"/>
        <v>45</v>
      </c>
      <c r="O1530" s="7">
        <f t="shared" si="232"/>
        <v>50</v>
      </c>
      <c r="P1530" s="7">
        <f t="shared" si="233"/>
        <v>67</v>
      </c>
      <c r="Q1530" s="8">
        <f t="shared" si="234"/>
        <v>42.05</v>
      </c>
      <c r="R1530" s="8">
        <f t="shared" si="235"/>
        <v>48.25</v>
      </c>
      <c r="S1530" s="8">
        <f t="shared" si="236"/>
        <v>53.150000000000006</v>
      </c>
      <c r="T1530" s="8">
        <f t="shared" si="237"/>
        <v>46.75</v>
      </c>
      <c r="U1530" s="7">
        <f t="shared" si="238"/>
        <v>47.816666666666663</v>
      </c>
      <c r="V1530" s="7">
        <f t="shared" si="239"/>
        <v>47.55</v>
      </c>
    </row>
    <row r="1531" spans="1:22" ht="13.5" x14ac:dyDescent="0.25">
      <c r="A1531" s="3">
        <f>RSI!A1531</f>
        <v>44544</v>
      </c>
      <c r="B1531" s="2">
        <f>RSI!B1531</f>
        <v>1.97</v>
      </c>
      <c r="C1531" s="2">
        <f>RSI!I1531</f>
        <v>35.683429128652335</v>
      </c>
      <c r="D1531" s="2">
        <f>MACD!E1531</f>
        <v>2.8130901757457139E-2</v>
      </c>
      <c r="E1531" s="2">
        <f>MACD!F1531</f>
        <v>2.7031812032061633E-2</v>
      </c>
      <c r="F1531" s="2">
        <f>'Moving Avg'!D1531</f>
        <v>1.9940000000000002</v>
      </c>
      <c r="G1531" s="2">
        <f>'Moving Avg'!F1531</f>
        <v>2.0199999999999996</v>
      </c>
      <c r="H1531" s="2">
        <f>'Moving Avg'!G1531</f>
        <v>2.0688000000000004</v>
      </c>
      <c r="I1531" s="2">
        <f>'Moving Avg'!H1531</f>
        <v>1.972945999999999</v>
      </c>
      <c r="J1531" s="5" t="str">
        <f>OBV!F1531</f>
        <v>BEARISH</v>
      </c>
      <c r="K1531" s="5" t="str">
        <f>OBV!G1531</f>
        <v>STRONG</v>
      </c>
      <c r="L1531" s="5" t="str">
        <f>OBV!H1531</f>
        <v>BEARISH DIVERGENCE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33</v>
      </c>
      <c r="Q1531" s="8">
        <f t="shared" si="234"/>
        <v>21.2</v>
      </c>
      <c r="R1531" s="8">
        <f t="shared" si="235"/>
        <v>30.75</v>
      </c>
      <c r="S1531" s="8">
        <f t="shared" si="236"/>
        <v>31.1</v>
      </c>
      <c r="T1531" s="8">
        <f t="shared" si="237"/>
        <v>27</v>
      </c>
      <c r="U1531" s="7">
        <f t="shared" si="238"/>
        <v>27.683333333333337</v>
      </c>
      <c r="V1531" s="7">
        <f t="shared" si="239"/>
        <v>27.512500000000003</v>
      </c>
    </row>
    <row r="1532" spans="1:22" ht="13.5" x14ac:dyDescent="0.25">
      <c r="A1532" s="3">
        <f>RSI!A1532</f>
        <v>44545</v>
      </c>
      <c r="B1532" s="2">
        <f>RSI!B1532</f>
        <v>1.99</v>
      </c>
      <c r="C1532" s="2">
        <f>RSI!I1532</f>
        <v>41.093835765415434</v>
      </c>
      <c r="D1532" s="2">
        <f>MACD!E1532</f>
        <v>2.6678339057226719E-2</v>
      </c>
      <c r="E1532" s="2">
        <f>MACD!F1532</f>
        <v>2.6961117437094652E-2</v>
      </c>
      <c r="F1532" s="2">
        <f>'Moving Avg'!D1532</f>
        <v>1.9919999999999998</v>
      </c>
      <c r="G1532" s="2">
        <f>'Moving Avg'!F1532</f>
        <v>2.0179999999999998</v>
      </c>
      <c r="H1532" s="2">
        <f>'Moving Avg'!G1532</f>
        <v>2.0674000000000001</v>
      </c>
      <c r="I1532" s="2">
        <f>'Moving Avg'!H1532</f>
        <v>1.9740404999999992</v>
      </c>
      <c r="J1532" s="5" t="str">
        <f>OBV!F1532</f>
        <v>BEARISH</v>
      </c>
      <c r="K1532" s="5" t="str">
        <f>OBV!G1532</f>
        <v>STRONG</v>
      </c>
      <c r="L1532" s="5" t="str">
        <f>OBV!H1532</f>
        <v>CONFIRMED BEARISH</v>
      </c>
      <c r="M1532" s="7">
        <f t="shared" si="230"/>
        <v>25</v>
      </c>
      <c r="N1532" s="7">
        <f t="shared" si="231"/>
        <v>45</v>
      </c>
      <c r="O1532" s="7">
        <f t="shared" si="232"/>
        <v>50</v>
      </c>
      <c r="P1532" s="7">
        <f t="shared" si="233"/>
        <v>33</v>
      </c>
      <c r="Q1532" s="8">
        <f t="shared" si="234"/>
        <v>36.950000000000003</v>
      </c>
      <c r="R1532" s="8">
        <f t="shared" si="235"/>
        <v>39.75</v>
      </c>
      <c r="S1532" s="8">
        <f t="shared" si="236"/>
        <v>37.85</v>
      </c>
      <c r="T1532" s="8">
        <f t="shared" si="237"/>
        <v>38.25</v>
      </c>
      <c r="U1532" s="7">
        <f t="shared" si="238"/>
        <v>38.183333333333337</v>
      </c>
      <c r="V1532" s="7">
        <f t="shared" si="239"/>
        <v>38.200000000000003</v>
      </c>
    </row>
    <row r="1533" spans="1:22" ht="13.5" x14ac:dyDescent="0.25">
      <c r="A1533" s="3">
        <f>RSI!A1533</f>
        <v>44546</v>
      </c>
      <c r="B1533" s="2">
        <f>RSI!B1533</f>
        <v>1.95</v>
      </c>
      <c r="C1533" s="2">
        <f>RSI!I1533</f>
        <v>34.790353363275358</v>
      </c>
      <c r="D1533" s="2">
        <f>MACD!E1533</f>
        <v>2.5578145043573031E-2</v>
      </c>
      <c r="E1533" s="2">
        <f>MACD!F1533</f>
        <v>2.6684522958390328E-2</v>
      </c>
      <c r="F1533" s="2">
        <f>'Moving Avg'!D1533</f>
        <v>1.982</v>
      </c>
      <c r="G1533" s="2">
        <f>'Moving Avg'!F1533</f>
        <v>2.0140000000000002</v>
      </c>
      <c r="H1533" s="2">
        <f>'Moving Avg'!G1533</f>
        <v>2.0644000000000005</v>
      </c>
      <c r="I1533" s="2">
        <f>'Moving Avg'!H1533</f>
        <v>1.974934999999999</v>
      </c>
      <c r="J1533" s="5" t="str">
        <f>OBV!F1533</f>
        <v>BEARISH</v>
      </c>
      <c r="K1533" s="5" t="str">
        <f>OBV!G1533</f>
        <v>STRONG</v>
      </c>
      <c r="L1533" s="5" t="str">
        <f>OBV!H1533</f>
        <v>CONFIRMED BEARISH</v>
      </c>
      <c r="M1533" s="7">
        <f t="shared" si="230"/>
        <v>25</v>
      </c>
      <c r="N1533" s="7">
        <f t="shared" si="231"/>
        <v>45</v>
      </c>
      <c r="O1533" s="7">
        <f t="shared" si="232"/>
        <v>50</v>
      </c>
      <c r="P1533" s="7">
        <f t="shared" si="233"/>
        <v>33</v>
      </c>
      <c r="Q1533" s="8">
        <f t="shared" si="234"/>
        <v>36.950000000000003</v>
      </c>
      <c r="R1533" s="8">
        <f t="shared" si="235"/>
        <v>39.75</v>
      </c>
      <c r="S1533" s="8">
        <f t="shared" si="236"/>
        <v>37.85</v>
      </c>
      <c r="T1533" s="8">
        <f t="shared" si="237"/>
        <v>38.25</v>
      </c>
      <c r="U1533" s="7">
        <f t="shared" si="238"/>
        <v>38.183333333333337</v>
      </c>
      <c r="V1533" s="7">
        <f t="shared" si="239"/>
        <v>38.200000000000003</v>
      </c>
    </row>
    <row r="1534" spans="1:22" ht="13.5" x14ac:dyDescent="0.25">
      <c r="A1534" s="3">
        <f>RSI!A1534</f>
        <v>44550</v>
      </c>
      <c r="B1534" s="2">
        <f>RSI!B1534</f>
        <v>1.94</v>
      </c>
      <c r="C1534" s="2">
        <f>RSI!I1534</f>
        <v>33.410565311457816</v>
      </c>
      <c r="D1534" s="2">
        <f>MACD!E1534</f>
        <v>2.5849182268846693E-2</v>
      </c>
      <c r="E1534" s="2">
        <f>MACD!F1534</f>
        <v>2.6517454820481602E-2</v>
      </c>
      <c r="F1534" s="2">
        <f>'Moving Avg'!D1534</f>
        <v>1.97</v>
      </c>
      <c r="G1534" s="2">
        <f>'Moving Avg'!F1534</f>
        <v>2.0095000000000001</v>
      </c>
      <c r="H1534" s="2">
        <f>'Moving Avg'!G1534</f>
        <v>2.0624000000000002</v>
      </c>
      <c r="I1534" s="2">
        <f>'Moving Avg'!H1534</f>
        <v>1.9757794999999989</v>
      </c>
      <c r="J1534" s="5" t="str">
        <f>OBV!F1534</f>
        <v>BEARISH</v>
      </c>
      <c r="K1534" s="5" t="str">
        <f>OBV!G1534</f>
        <v>STRONG</v>
      </c>
      <c r="L1534" s="5" t="str">
        <f>OBV!H1534</f>
        <v>CONFIRMED BEARISH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33</v>
      </c>
      <c r="Q1534" s="8">
        <f t="shared" si="234"/>
        <v>29.45</v>
      </c>
      <c r="R1534" s="8">
        <f t="shared" si="235"/>
        <v>22.25</v>
      </c>
      <c r="S1534" s="8">
        <f t="shared" si="236"/>
        <v>25.35</v>
      </c>
      <c r="T1534" s="8">
        <f t="shared" si="237"/>
        <v>25.75</v>
      </c>
      <c r="U1534" s="7">
        <f t="shared" si="238"/>
        <v>25.683333333333337</v>
      </c>
      <c r="V1534" s="7">
        <f t="shared" si="239"/>
        <v>25.700000000000003</v>
      </c>
    </row>
    <row r="1535" spans="1:22" ht="13.5" x14ac:dyDescent="0.25">
      <c r="A1535" s="3">
        <f>RSI!A1535</f>
        <v>44551</v>
      </c>
      <c r="B1535" s="2">
        <f>RSI!B1535</f>
        <v>1.91</v>
      </c>
      <c r="C1535" s="2">
        <f>RSI!I1535</f>
        <v>29.615815299389084</v>
      </c>
      <c r="D1535" s="2">
        <f>MACD!E1535</f>
        <v>2.5709975738575253E-2</v>
      </c>
      <c r="E1535" s="2">
        <f>MACD!F1535</f>
        <v>2.6355959004100336E-2</v>
      </c>
      <c r="F1535" s="2">
        <f>'Moving Avg'!D1535</f>
        <v>1.952</v>
      </c>
      <c r="G1535" s="2">
        <f>'Moving Avg'!F1535</f>
        <v>2.0034999999999998</v>
      </c>
      <c r="H1535" s="2">
        <f>'Moving Avg'!G1535</f>
        <v>2.0594000000000001</v>
      </c>
      <c r="I1535" s="2">
        <f>'Moving Avg'!H1535</f>
        <v>1.9764739999999992</v>
      </c>
      <c r="J1535" s="5" t="str">
        <f>OBV!F1535</f>
        <v>BEARISH</v>
      </c>
      <c r="K1535" s="5" t="str">
        <f>OBV!G1535</f>
        <v>STRONG</v>
      </c>
      <c r="L1535" s="5" t="str">
        <f>OBV!H1535</f>
        <v>CONFIRMED BEARISH</v>
      </c>
      <c r="M1535" s="7">
        <f t="shared" si="230"/>
        <v>50</v>
      </c>
      <c r="N1535" s="7">
        <f t="shared" si="231"/>
        <v>45</v>
      </c>
      <c r="O1535" s="7">
        <f t="shared" si="232"/>
        <v>0</v>
      </c>
      <c r="P1535" s="7">
        <f t="shared" si="233"/>
        <v>33</v>
      </c>
      <c r="Q1535" s="8">
        <f t="shared" si="234"/>
        <v>38.200000000000003</v>
      </c>
      <c r="R1535" s="8">
        <f t="shared" si="235"/>
        <v>27.25</v>
      </c>
      <c r="S1535" s="8">
        <f t="shared" si="236"/>
        <v>29.1</v>
      </c>
      <c r="T1535" s="8">
        <f t="shared" si="237"/>
        <v>32</v>
      </c>
      <c r="U1535" s="7">
        <f t="shared" si="238"/>
        <v>31.516666666666669</v>
      </c>
      <c r="V1535" s="7">
        <f t="shared" si="239"/>
        <v>31.637500000000003</v>
      </c>
    </row>
    <row r="1536" spans="1:22" ht="13.5" x14ac:dyDescent="0.25">
      <c r="A1536" s="3">
        <f>RSI!A1536</f>
        <v>44552</v>
      </c>
      <c r="B1536" s="2">
        <f>RSI!B1536</f>
        <v>1.91</v>
      </c>
      <c r="C1536" s="2">
        <f>RSI!I1536</f>
        <v>29.615815299389084</v>
      </c>
      <c r="D1536" s="2">
        <f>MACD!E1536</f>
        <v>2.1604215912994551E-2</v>
      </c>
      <c r="E1536" s="2">
        <f>MACD!F1536</f>
        <v>2.5405610385879181E-2</v>
      </c>
      <c r="F1536" s="2">
        <f>'Moving Avg'!D1536</f>
        <v>1.94</v>
      </c>
      <c r="G1536" s="2">
        <f>'Moving Avg'!F1536</f>
        <v>1.9974999999999994</v>
      </c>
      <c r="H1536" s="2">
        <f>'Moving Avg'!G1536</f>
        <v>2.0568</v>
      </c>
      <c r="I1536" s="2">
        <f>'Moving Avg'!H1536</f>
        <v>1.977168499999999</v>
      </c>
      <c r="J1536" s="5" t="str">
        <f>OBV!F1536</f>
        <v>BEARISH</v>
      </c>
      <c r="K1536" s="5" t="str">
        <f>OBV!G1536</f>
        <v>STRONG</v>
      </c>
      <c r="L1536" s="5" t="str">
        <f>OBV!H1536</f>
        <v>CONFIRMED BEARISH</v>
      </c>
      <c r="M1536" s="7">
        <f t="shared" si="230"/>
        <v>50</v>
      </c>
      <c r="N1536" s="7">
        <f t="shared" si="231"/>
        <v>45</v>
      </c>
      <c r="O1536" s="7">
        <f t="shared" si="232"/>
        <v>0</v>
      </c>
      <c r="P1536" s="7">
        <f t="shared" si="233"/>
        <v>33</v>
      </c>
      <c r="Q1536" s="8">
        <f t="shared" si="234"/>
        <v>38.200000000000003</v>
      </c>
      <c r="R1536" s="8">
        <f t="shared" si="235"/>
        <v>27.25</v>
      </c>
      <c r="S1536" s="8">
        <f t="shared" si="236"/>
        <v>29.1</v>
      </c>
      <c r="T1536" s="8">
        <f t="shared" si="237"/>
        <v>32</v>
      </c>
      <c r="U1536" s="7">
        <f t="shared" si="238"/>
        <v>31.516666666666669</v>
      </c>
      <c r="V1536" s="7">
        <f t="shared" si="239"/>
        <v>31.637500000000003</v>
      </c>
    </row>
    <row r="1537" spans="1:22" ht="13.5" x14ac:dyDescent="0.25">
      <c r="A1537" s="3">
        <f>RSI!A1537</f>
        <v>44553</v>
      </c>
      <c r="B1537" s="2">
        <f>RSI!B1537</f>
        <v>1.86</v>
      </c>
      <c r="C1537" s="2">
        <f>RSI!I1537</f>
        <v>24.28437657449237</v>
      </c>
      <c r="D1537" s="2">
        <f>MACD!E1537</f>
        <v>2.8568601053488463E-2</v>
      </c>
      <c r="E1537" s="2">
        <f>MACD!F1537</f>
        <v>2.603820851940104E-2</v>
      </c>
      <c r="F1537" s="2">
        <f>'Moving Avg'!D1537</f>
        <v>1.9140000000000001</v>
      </c>
      <c r="G1537" s="2">
        <f>'Moving Avg'!F1537</f>
        <v>1.9869999999999994</v>
      </c>
      <c r="H1537" s="2">
        <f>'Moving Avg'!G1537</f>
        <v>2.0524</v>
      </c>
      <c r="I1537" s="2">
        <f>'Moving Avg'!H1537</f>
        <v>1.9776624999999992</v>
      </c>
      <c r="J1537" s="5" t="str">
        <f>OBV!F1537</f>
        <v>BEARISH</v>
      </c>
      <c r="K1537" s="5" t="str">
        <f>OBV!G1537</f>
        <v>STRONG</v>
      </c>
      <c r="L1537" s="5" t="str">
        <f>OBV!H1537</f>
        <v>CONFIRMED BEARISH</v>
      </c>
      <c r="M1537" s="7">
        <f t="shared" si="230"/>
        <v>50</v>
      </c>
      <c r="N1537" s="7">
        <f t="shared" si="231"/>
        <v>0</v>
      </c>
      <c r="O1537" s="7">
        <f t="shared" si="232"/>
        <v>0</v>
      </c>
      <c r="P1537" s="7">
        <f t="shared" si="233"/>
        <v>33</v>
      </c>
      <c r="Q1537" s="8">
        <f t="shared" si="234"/>
        <v>22.45</v>
      </c>
      <c r="R1537" s="8">
        <f t="shared" si="235"/>
        <v>18.25</v>
      </c>
      <c r="S1537" s="8">
        <f t="shared" si="236"/>
        <v>22.35</v>
      </c>
      <c r="T1537" s="8">
        <f t="shared" si="237"/>
        <v>20.75</v>
      </c>
      <c r="U1537" s="7">
        <f t="shared" si="238"/>
        <v>21.016666666666669</v>
      </c>
      <c r="V1537" s="7">
        <f t="shared" si="239"/>
        <v>20.950000000000003</v>
      </c>
    </row>
    <row r="1538" spans="1:22" ht="13.5" x14ac:dyDescent="0.25">
      <c r="A1538" s="3">
        <f>RSI!A1538</f>
        <v>44554</v>
      </c>
      <c r="B1538" s="2">
        <f>RSI!B1538</f>
        <v>1.9</v>
      </c>
      <c r="C1538" s="2">
        <f>RSI!I1538</f>
        <v>34.450690593634462</v>
      </c>
      <c r="D1538" s="2">
        <f>MACD!E1538</f>
        <v>3.2331938687168993E-2</v>
      </c>
      <c r="E1538" s="2">
        <f>MACD!F1538</f>
        <v>2.7296954552954632E-2</v>
      </c>
      <c r="F1538" s="2">
        <f>'Moving Avg'!D1538</f>
        <v>1.9039999999999999</v>
      </c>
      <c r="G1538" s="2">
        <f>'Moving Avg'!F1538</f>
        <v>1.9784999999999997</v>
      </c>
      <c r="H1538" s="2">
        <f>'Moving Avg'!G1538</f>
        <v>2.0486000000000004</v>
      </c>
      <c r="I1538" s="2">
        <f>'Moving Avg'!H1538</f>
        <v>1.9783069999999991</v>
      </c>
      <c r="J1538" s="5" t="str">
        <f>OBV!F1538</f>
        <v>BULLISH</v>
      </c>
      <c r="K1538" s="5" t="str">
        <f>OBV!G1538</f>
        <v>WEAK</v>
      </c>
      <c r="L1538" s="5" t="str">
        <f>OBV!H1538</f>
        <v>BULLISH DIVERGENCE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50</v>
      </c>
      <c r="Q1538" s="8">
        <f t="shared" si="234"/>
        <v>16.25</v>
      </c>
      <c r="R1538" s="8">
        <f t="shared" si="235"/>
        <v>17.5</v>
      </c>
      <c r="S1538" s="8">
        <f t="shared" si="236"/>
        <v>26.25</v>
      </c>
      <c r="T1538" s="8">
        <f t="shared" si="237"/>
        <v>18.75</v>
      </c>
      <c r="U1538" s="7">
        <f t="shared" si="238"/>
        <v>20</v>
      </c>
      <c r="V1538" s="7">
        <f t="shared" si="239"/>
        <v>19.6875</v>
      </c>
    </row>
    <row r="1539" spans="1:22" ht="13.5" x14ac:dyDescent="0.25">
      <c r="A1539" s="3">
        <f>RSI!A1539</f>
        <v>44557</v>
      </c>
      <c r="B1539" s="2">
        <f>RSI!B1539</f>
        <v>1.95</v>
      </c>
      <c r="C1539" s="2">
        <f>RSI!I1539</f>
        <v>44.484913310260353</v>
      </c>
      <c r="D1539" s="2">
        <f>MACD!E1539</f>
        <v>3.2347864882364075E-2</v>
      </c>
      <c r="E1539" s="2">
        <f>MACD!F1539</f>
        <v>2.8307136618836524E-2</v>
      </c>
      <c r="F1539" s="2">
        <f>'Moving Avg'!D1539</f>
        <v>1.9059999999999999</v>
      </c>
      <c r="G1539" s="2">
        <f>'Moving Avg'!F1539</f>
        <v>1.9729999999999996</v>
      </c>
      <c r="H1539" s="2">
        <f>'Moving Avg'!G1539</f>
        <v>2.0468000000000002</v>
      </c>
      <c r="I1539" s="2">
        <f>'Moving Avg'!H1539</f>
        <v>1.979449999999999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67</v>
      </c>
      <c r="Q1539" s="8">
        <f t="shared" ref="Q1539:Q1602" si="244">0.35*M1539+N1539*0.35+O1539*0.15+P1539*0.15</f>
        <v>18.799999999999997</v>
      </c>
      <c r="R1539" s="8">
        <f t="shared" ref="R1539:R1602" si="245">M1539*0.2+N1539*0.2+O1539*0.35+P1539*0.25</f>
        <v>21.75</v>
      </c>
      <c r="S1539" s="8">
        <f t="shared" ref="S1539:S1602" si="246">M1539*0.15+N1539*0.15+O1539*0.25+P1539*0.45</f>
        <v>33.900000000000006</v>
      </c>
      <c r="T1539" s="8">
        <f t="shared" ref="T1539:T1602" si="247">0.25*SUM(M1539:P1539)</f>
        <v>23</v>
      </c>
      <c r="U1539" s="7">
        <f t="shared" ref="U1539:U1602" si="248">SUM(Q1539:S1539)/3</f>
        <v>24.816666666666666</v>
      </c>
      <c r="V1539" s="7">
        <f t="shared" ref="V1539:V1602" si="249">SUM(Q1539:T1539)/4</f>
        <v>24.362500000000001</v>
      </c>
    </row>
    <row r="1540" spans="1:22" ht="13.5" x14ac:dyDescent="0.25">
      <c r="A1540" s="3">
        <f>RSI!A1540</f>
        <v>44558</v>
      </c>
      <c r="B1540" s="2">
        <f>RSI!B1540</f>
        <v>2</v>
      </c>
      <c r="C1540" s="2">
        <f>RSI!I1540</f>
        <v>52.341605008262846</v>
      </c>
      <c r="D1540" s="2">
        <f>MACD!E1540</f>
        <v>2.8857802899883156E-2</v>
      </c>
      <c r="E1540" s="2">
        <f>MACD!F1540</f>
        <v>2.841726987504585E-2</v>
      </c>
      <c r="F1540" s="2">
        <f>'Moving Avg'!D1540</f>
        <v>1.9240000000000002</v>
      </c>
      <c r="G1540" s="2">
        <f>'Moving Avg'!F1540</f>
        <v>1.9710000000000001</v>
      </c>
      <c r="H1540" s="2">
        <f>'Moving Avg'!G1540</f>
        <v>2.0460000000000003</v>
      </c>
      <c r="I1540" s="2">
        <f>'Moving Avg'!H1540</f>
        <v>1.9808429999999992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67</v>
      </c>
      <c r="Q1540" s="8">
        <f t="shared" si="244"/>
        <v>18.799999999999997</v>
      </c>
      <c r="R1540" s="8">
        <f t="shared" si="245"/>
        <v>21.75</v>
      </c>
      <c r="S1540" s="8">
        <f t="shared" si="246"/>
        <v>33.900000000000006</v>
      </c>
      <c r="T1540" s="8">
        <f t="shared" si="247"/>
        <v>23</v>
      </c>
      <c r="U1540" s="7">
        <f t="shared" si="248"/>
        <v>24.816666666666666</v>
      </c>
      <c r="V1540" s="7">
        <f t="shared" si="249"/>
        <v>24.362500000000001</v>
      </c>
    </row>
    <row r="1541" spans="1:22" ht="13.5" x14ac:dyDescent="0.25">
      <c r="A1541" s="3">
        <f>RSI!A1541</f>
        <v>44559</v>
      </c>
      <c r="B1541" s="2">
        <f>RSI!B1541</f>
        <v>2.04</v>
      </c>
      <c r="C1541" s="2">
        <f>RSI!I1541</f>
        <v>57.520985239796318</v>
      </c>
      <c r="D1541" s="2">
        <f>MACD!E1541</f>
        <v>1.8216212424721379E-2</v>
      </c>
      <c r="E1541" s="2">
        <f>MACD!F1541</f>
        <v>2.6377058384980959E-2</v>
      </c>
      <c r="F1541" s="2">
        <f>'Moving Avg'!D1541</f>
        <v>1.95</v>
      </c>
      <c r="G1541" s="2">
        <f>'Moving Avg'!F1541</f>
        <v>1.9710000000000001</v>
      </c>
      <c r="H1541" s="2">
        <f>'Moving Avg'!G1541</f>
        <v>2.0460000000000003</v>
      </c>
      <c r="I1541" s="2">
        <f>'Moving Avg'!H1541</f>
        <v>1.9819384999999994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  <c r="M1541" s="7">
        <f t="shared" si="240"/>
        <v>25</v>
      </c>
      <c r="N1541" s="7">
        <f t="shared" si="241"/>
        <v>45</v>
      </c>
      <c r="O1541" s="7">
        <f t="shared" si="242"/>
        <v>0</v>
      </c>
      <c r="P1541" s="7">
        <f t="shared" si="243"/>
        <v>67</v>
      </c>
      <c r="Q1541" s="8">
        <f t="shared" si="244"/>
        <v>34.549999999999997</v>
      </c>
      <c r="R1541" s="8">
        <f t="shared" si="245"/>
        <v>30.75</v>
      </c>
      <c r="S1541" s="8">
        <f t="shared" si="246"/>
        <v>40.650000000000006</v>
      </c>
      <c r="T1541" s="8">
        <f t="shared" si="247"/>
        <v>34.25</v>
      </c>
      <c r="U1541" s="7">
        <f t="shared" si="248"/>
        <v>35.31666666666667</v>
      </c>
      <c r="V1541" s="7">
        <f t="shared" si="249"/>
        <v>35.049999999999997</v>
      </c>
    </row>
    <row r="1542" spans="1:22" ht="13.5" x14ac:dyDescent="0.25">
      <c r="A1542" s="3">
        <f>RSI!A1542</f>
        <v>44560</v>
      </c>
      <c r="B1542" s="2">
        <f>RSI!B1542</f>
        <v>2.08</v>
      </c>
      <c r="C1542" s="2">
        <f>RSI!I1542</f>
        <v>61.971701975431955</v>
      </c>
      <c r="D1542" s="2">
        <f>MACD!E1542</f>
        <v>8.9874311416204833E-3</v>
      </c>
      <c r="E1542" s="2">
        <f>MACD!F1542</f>
        <v>2.2899132936308866E-2</v>
      </c>
      <c r="F1542" s="2">
        <f>'Moving Avg'!D1542</f>
        <v>1.9939999999999998</v>
      </c>
      <c r="G1542" s="2">
        <f>'Moving Avg'!F1542</f>
        <v>1.9734999999999996</v>
      </c>
      <c r="H1542" s="2">
        <f>'Moving Avg'!G1542</f>
        <v>2.0468000000000002</v>
      </c>
      <c r="I1542" s="2">
        <f>'Moving Avg'!H1542</f>
        <v>1.9830349999999992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  <c r="M1542" s="7">
        <f t="shared" si="240"/>
        <v>25</v>
      </c>
      <c r="N1542" s="7">
        <f t="shared" si="241"/>
        <v>45</v>
      </c>
      <c r="O1542" s="7">
        <f t="shared" si="242"/>
        <v>50</v>
      </c>
      <c r="P1542" s="7">
        <f t="shared" si="243"/>
        <v>67</v>
      </c>
      <c r="Q1542" s="8">
        <f t="shared" si="244"/>
        <v>42.05</v>
      </c>
      <c r="R1542" s="8">
        <f t="shared" si="245"/>
        <v>48.25</v>
      </c>
      <c r="S1542" s="8">
        <f t="shared" si="246"/>
        <v>53.150000000000006</v>
      </c>
      <c r="T1542" s="8">
        <f t="shared" si="247"/>
        <v>46.75</v>
      </c>
      <c r="U1542" s="7">
        <f t="shared" si="248"/>
        <v>47.816666666666663</v>
      </c>
      <c r="V1542" s="7">
        <f t="shared" si="249"/>
        <v>47.55</v>
      </c>
    </row>
    <row r="1543" spans="1:22" ht="13.5" x14ac:dyDescent="0.25">
      <c r="A1543" s="3">
        <f>RSI!A1543</f>
        <v>44561</v>
      </c>
      <c r="B1543" s="2">
        <f>RSI!B1543</f>
        <v>2.02</v>
      </c>
      <c r="C1543" s="2">
        <f>RSI!I1543</f>
        <v>53.001192613890417</v>
      </c>
      <c r="D1543" s="2">
        <f>MACD!E1543</f>
        <v>-1.0805591074372067E-3</v>
      </c>
      <c r="E1543" s="2">
        <f>MACD!F1543</f>
        <v>1.8103194527559652E-2</v>
      </c>
      <c r="F1543" s="2">
        <f>'Moving Avg'!D1543</f>
        <v>2.0179999999999998</v>
      </c>
      <c r="G1543" s="2">
        <f>'Moving Avg'!F1543</f>
        <v>1.9740000000000002</v>
      </c>
      <c r="H1543" s="2">
        <f>'Moving Avg'!G1543</f>
        <v>2.0463999999999998</v>
      </c>
      <c r="I1543" s="2">
        <f>'Moving Avg'!H1543</f>
        <v>1.9841799999999992</v>
      </c>
      <c r="J1543" s="5" t="str">
        <f>OBV!F1543</f>
        <v>BULLISH</v>
      </c>
      <c r="K1543" s="5" t="str">
        <f>OBV!G1543</f>
        <v>WEAK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50</v>
      </c>
      <c r="P1543" s="7">
        <f t="shared" si="243"/>
        <v>67</v>
      </c>
      <c r="Q1543" s="8">
        <f t="shared" si="244"/>
        <v>42.05</v>
      </c>
      <c r="R1543" s="8">
        <f t="shared" si="245"/>
        <v>48.25</v>
      </c>
      <c r="S1543" s="8">
        <f t="shared" si="246"/>
        <v>53.150000000000006</v>
      </c>
      <c r="T1543" s="8">
        <f t="shared" si="247"/>
        <v>46.75</v>
      </c>
      <c r="U1543" s="7">
        <f t="shared" si="248"/>
        <v>47.816666666666663</v>
      </c>
      <c r="V1543" s="7">
        <f t="shared" si="249"/>
        <v>47.55</v>
      </c>
    </row>
    <row r="1544" spans="1:22" ht="13.5" x14ac:dyDescent="0.25">
      <c r="A1544" s="3">
        <f>RSI!A1544</f>
        <v>44564</v>
      </c>
      <c r="B1544" s="2">
        <f>RSI!B1544</f>
        <v>2</v>
      </c>
      <c r="C1544" s="2">
        <f>RSI!I1544</f>
        <v>50.383174561066909</v>
      </c>
      <c r="D1544" s="2">
        <f>MACD!E1544</f>
        <v>-9.8109724466428627E-3</v>
      </c>
      <c r="E1544" s="2">
        <f>MACD!F1544</f>
        <v>1.2520361132719149E-2</v>
      </c>
      <c r="F1544" s="2">
        <f>'Moving Avg'!D1544</f>
        <v>2.028</v>
      </c>
      <c r="G1544" s="2">
        <f>'Moving Avg'!F1544</f>
        <v>1.9735</v>
      </c>
      <c r="H1544" s="2">
        <f>'Moving Avg'!G1544</f>
        <v>2.0449999999999999</v>
      </c>
      <c r="I1544" s="2">
        <f>'Moving Avg'!H1544</f>
        <v>1.9852249999999991</v>
      </c>
      <c r="J1544" s="5" t="str">
        <f>OBV!F1544</f>
        <v>BULLISH</v>
      </c>
      <c r="K1544" s="5" t="str">
        <f>OBV!G1544</f>
        <v>WEAK</v>
      </c>
      <c r="L1544" s="5" t="str">
        <f>OBV!H1544</f>
        <v>CONFIRMED BULLISH</v>
      </c>
      <c r="M1544" s="7">
        <f t="shared" si="240"/>
        <v>25</v>
      </c>
      <c r="N1544" s="7">
        <f t="shared" si="241"/>
        <v>100</v>
      </c>
      <c r="O1544" s="7">
        <f t="shared" si="242"/>
        <v>50</v>
      </c>
      <c r="P1544" s="7">
        <f t="shared" si="243"/>
        <v>67</v>
      </c>
      <c r="Q1544" s="8">
        <f t="shared" si="244"/>
        <v>61.3</v>
      </c>
      <c r="R1544" s="8">
        <f t="shared" si="245"/>
        <v>59.25</v>
      </c>
      <c r="S1544" s="8">
        <f t="shared" si="246"/>
        <v>61.400000000000006</v>
      </c>
      <c r="T1544" s="8">
        <f t="shared" si="247"/>
        <v>60.5</v>
      </c>
      <c r="U1544" s="7">
        <f t="shared" si="248"/>
        <v>60.65</v>
      </c>
      <c r="V1544" s="7">
        <f t="shared" si="249"/>
        <v>60.612499999999997</v>
      </c>
    </row>
    <row r="1545" spans="1:22" ht="13.5" x14ac:dyDescent="0.25">
      <c r="A1545" s="3">
        <f>RSI!A1545</f>
        <v>44565</v>
      </c>
      <c r="B1545" s="2">
        <f>RSI!B1545</f>
        <v>2</v>
      </c>
      <c r="C1545" s="2">
        <f>RSI!I1545</f>
        <v>50.383174561066916</v>
      </c>
      <c r="D1545" s="2">
        <f>MACD!E1545</f>
        <v>-2.1838379222981485E-2</v>
      </c>
      <c r="E1545" s="2">
        <f>MACD!F1545</f>
        <v>5.6486130615790234E-3</v>
      </c>
      <c r="F1545" s="2">
        <f>'Moving Avg'!D1545</f>
        <v>2.028</v>
      </c>
      <c r="G1545" s="2">
        <f>'Moving Avg'!F1545</f>
        <v>1.9740000000000002</v>
      </c>
      <c r="H1545" s="2">
        <f>'Moving Avg'!G1545</f>
        <v>2.0423999999999998</v>
      </c>
      <c r="I1545" s="2">
        <f>'Moving Avg'!H1545</f>
        <v>1.9864189999999993</v>
      </c>
      <c r="J1545" s="5" t="str">
        <f>OBV!F1545</f>
        <v>BULLISH</v>
      </c>
      <c r="K1545" s="5" t="str">
        <f>OBV!G1545</f>
        <v>WEAK</v>
      </c>
      <c r="L1545" s="5" t="str">
        <f>OBV!H1545</f>
        <v>NEUTRAL</v>
      </c>
      <c r="M1545" s="7">
        <f t="shared" si="240"/>
        <v>25</v>
      </c>
      <c r="N1545" s="7">
        <f t="shared" si="241"/>
        <v>100</v>
      </c>
      <c r="O1545" s="7">
        <f t="shared" si="242"/>
        <v>50</v>
      </c>
      <c r="P1545" s="7">
        <f t="shared" si="243"/>
        <v>33</v>
      </c>
      <c r="Q1545" s="8">
        <f t="shared" si="244"/>
        <v>56.2</v>
      </c>
      <c r="R1545" s="8">
        <f t="shared" si="245"/>
        <v>50.75</v>
      </c>
      <c r="S1545" s="8">
        <f t="shared" si="246"/>
        <v>46.1</v>
      </c>
      <c r="T1545" s="8">
        <f t="shared" si="247"/>
        <v>52</v>
      </c>
      <c r="U1545" s="7">
        <f t="shared" si="248"/>
        <v>51.016666666666673</v>
      </c>
      <c r="V1545" s="7">
        <f t="shared" si="249"/>
        <v>51.262500000000003</v>
      </c>
    </row>
    <row r="1546" spans="1:22" ht="13.5" x14ac:dyDescent="0.25">
      <c r="A1546" s="3">
        <f>RSI!A1546</f>
        <v>44566</v>
      </c>
      <c r="B1546" s="2">
        <f>RSI!B1546</f>
        <v>2</v>
      </c>
      <c r="C1546" s="2">
        <f>RSI!I1546</f>
        <v>50.383174561066909</v>
      </c>
      <c r="D1546" s="2">
        <f>MACD!E1546</f>
        <v>-3.2038331777400897E-2</v>
      </c>
      <c r="E1546" s="2">
        <f>MACD!F1546</f>
        <v>-1.8887759062169605E-3</v>
      </c>
      <c r="F1546" s="2">
        <f>'Moving Avg'!D1546</f>
        <v>2.02</v>
      </c>
      <c r="G1546" s="2">
        <f>'Moving Avg'!F1546</f>
        <v>1.9759999999999998</v>
      </c>
      <c r="H1546" s="2">
        <f>'Moving Avg'!G1546</f>
        <v>2.0396000000000001</v>
      </c>
      <c r="I1546" s="2">
        <f>'Moving Avg'!H1546</f>
        <v>1.9877124999999993</v>
      </c>
      <c r="J1546" s="5" t="str">
        <f>OBV!F1546</f>
        <v>BULLISH</v>
      </c>
      <c r="K1546" s="5" t="str">
        <f>OBV!G1546</f>
        <v>WEAK</v>
      </c>
      <c r="L1546" s="5" t="str">
        <f>OBV!H1546</f>
        <v>BULLISH DIVERGENCE</v>
      </c>
      <c r="M1546" s="7">
        <f t="shared" si="240"/>
        <v>25</v>
      </c>
      <c r="N1546" s="7">
        <f t="shared" si="241"/>
        <v>100</v>
      </c>
      <c r="O1546" s="7">
        <f t="shared" si="242"/>
        <v>50</v>
      </c>
      <c r="P1546" s="7">
        <f t="shared" si="243"/>
        <v>50</v>
      </c>
      <c r="Q1546" s="8">
        <f t="shared" si="244"/>
        <v>58.75</v>
      </c>
      <c r="R1546" s="8">
        <f t="shared" si="245"/>
        <v>55</v>
      </c>
      <c r="S1546" s="8">
        <f t="shared" si="246"/>
        <v>53.75</v>
      </c>
      <c r="T1546" s="8">
        <f t="shared" si="247"/>
        <v>56.25</v>
      </c>
      <c r="U1546" s="7">
        <f t="shared" si="248"/>
        <v>55.833333333333336</v>
      </c>
      <c r="V1546" s="7">
        <f t="shared" si="249"/>
        <v>55.9375</v>
      </c>
    </row>
    <row r="1547" spans="1:22" ht="13.5" x14ac:dyDescent="0.25">
      <c r="A1547" s="3">
        <f>RSI!A1547</f>
        <v>44567</v>
      </c>
      <c r="B1547" s="2">
        <f>RSI!B1547</f>
        <v>1.98</v>
      </c>
      <c r="C1547" s="2">
        <f>RSI!I1547</f>
        <v>47.455469525553909</v>
      </c>
      <c r="D1547" s="2">
        <f>MACD!E1547</f>
        <v>-4.6901105638813334E-2</v>
      </c>
      <c r="E1547" s="2">
        <f>MACD!F1547</f>
        <v>-1.0891241852736237E-2</v>
      </c>
      <c r="F1547" s="2">
        <f>'Moving Avg'!D1547</f>
        <v>2</v>
      </c>
      <c r="G1547" s="2">
        <f>'Moving Avg'!F1547</f>
        <v>1.9749999999999996</v>
      </c>
      <c r="H1547" s="2">
        <f>'Moving Avg'!G1547</f>
        <v>2.0356000000000001</v>
      </c>
      <c r="I1547" s="2">
        <f>'Moving Avg'!H1547</f>
        <v>1.9892544999999993</v>
      </c>
      <c r="J1547" s="5" t="str">
        <f>OBV!F1547</f>
        <v>BEARISH</v>
      </c>
      <c r="K1547" s="5" t="str">
        <f>OBV!G1547</f>
        <v>STRONG</v>
      </c>
      <c r="L1547" s="5" t="str">
        <f>OBV!H1547</f>
        <v>CONFIRMED BEARISH</v>
      </c>
      <c r="M1547" s="7">
        <f t="shared" si="240"/>
        <v>25</v>
      </c>
      <c r="N1547" s="7">
        <f t="shared" si="241"/>
        <v>100</v>
      </c>
      <c r="O1547" s="7">
        <f t="shared" si="242"/>
        <v>50</v>
      </c>
      <c r="P1547" s="7">
        <f t="shared" si="243"/>
        <v>33</v>
      </c>
      <c r="Q1547" s="8">
        <f t="shared" si="244"/>
        <v>56.2</v>
      </c>
      <c r="R1547" s="8">
        <f t="shared" si="245"/>
        <v>50.75</v>
      </c>
      <c r="S1547" s="8">
        <f t="shared" si="246"/>
        <v>46.1</v>
      </c>
      <c r="T1547" s="8">
        <f t="shared" si="247"/>
        <v>52</v>
      </c>
      <c r="U1547" s="7">
        <f t="shared" si="248"/>
        <v>51.016666666666673</v>
      </c>
      <c r="V1547" s="7">
        <f t="shared" si="249"/>
        <v>51.262500000000003</v>
      </c>
    </row>
    <row r="1548" spans="1:22" ht="13.5" x14ac:dyDescent="0.25">
      <c r="A1548" s="3">
        <f>RSI!A1548</f>
        <v>44568</v>
      </c>
      <c r="B1548" s="2">
        <f>RSI!B1548</f>
        <v>1.98</v>
      </c>
      <c r="C1548" s="2">
        <f>RSI!I1548</f>
        <v>47.455469525553909</v>
      </c>
      <c r="D1548" s="2">
        <f>MACD!E1548</f>
        <v>-5.32249187138365E-2</v>
      </c>
      <c r="E1548" s="2">
        <f>MACD!F1548</f>
        <v>-1.9357977224956292E-2</v>
      </c>
      <c r="F1548" s="2">
        <f>'Moving Avg'!D1548</f>
        <v>1.9920000000000002</v>
      </c>
      <c r="G1548" s="2">
        <f>'Moving Avg'!F1548</f>
        <v>1.9739999999999995</v>
      </c>
      <c r="H1548" s="2">
        <f>'Moving Avg'!G1548</f>
        <v>2.0318000000000005</v>
      </c>
      <c r="I1548" s="2">
        <f>'Moving Avg'!H1548</f>
        <v>1.9904479999999993</v>
      </c>
      <c r="J1548" s="5" t="str">
        <f>OBV!F1548</f>
        <v>BEARISH</v>
      </c>
      <c r="K1548" s="5" t="str">
        <f>OBV!G1548</f>
        <v>STRONG</v>
      </c>
      <c r="L1548" s="5" t="str">
        <f>OBV!H1548</f>
        <v>CONFIRMED BEARISH</v>
      </c>
      <c r="M1548" s="7">
        <f t="shared" si="240"/>
        <v>25</v>
      </c>
      <c r="N1548" s="7">
        <f t="shared" si="241"/>
        <v>100</v>
      </c>
      <c r="O1548" s="7">
        <f t="shared" si="242"/>
        <v>50</v>
      </c>
      <c r="P1548" s="7">
        <f t="shared" si="243"/>
        <v>33</v>
      </c>
      <c r="Q1548" s="8">
        <f t="shared" si="244"/>
        <v>56.2</v>
      </c>
      <c r="R1548" s="8">
        <f t="shared" si="245"/>
        <v>50.75</v>
      </c>
      <c r="S1548" s="8">
        <f t="shared" si="246"/>
        <v>46.1</v>
      </c>
      <c r="T1548" s="8">
        <f t="shared" si="247"/>
        <v>52</v>
      </c>
      <c r="U1548" s="7">
        <f t="shared" si="248"/>
        <v>51.016666666666673</v>
      </c>
      <c r="V1548" s="7">
        <f t="shared" si="249"/>
        <v>51.262500000000003</v>
      </c>
    </row>
    <row r="1549" spans="1:22" ht="13.5" x14ac:dyDescent="0.25">
      <c r="A1549" s="3">
        <f>RSI!A1549</f>
        <v>44571</v>
      </c>
      <c r="B1549" s="2">
        <f>RSI!B1549</f>
        <v>1.98</v>
      </c>
      <c r="C1549" s="2">
        <f>RSI!I1549</f>
        <v>47.455469525553909</v>
      </c>
      <c r="D1549" s="2">
        <f>MACD!E1549</f>
        <v>-5.0792294556503359E-2</v>
      </c>
      <c r="E1549" s="2">
        <f>MACD!F1549</f>
        <v>-2.5644840691265706E-2</v>
      </c>
      <c r="F1549" s="2">
        <f>'Moving Avg'!D1549</f>
        <v>1.9880000000000002</v>
      </c>
      <c r="G1549" s="2">
        <f>'Moving Avg'!F1549</f>
        <v>1.9729999999999994</v>
      </c>
      <c r="H1549" s="2">
        <f>'Moving Avg'!G1549</f>
        <v>2.0282</v>
      </c>
      <c r="I1549" s="2">
        <f>'Moving Avg'!H1549</f>
        <v>1.9917409999999995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  <c r="M1549" s="7">
        <f t="shared" si="240"/>
        <v>25</v>
      </c>
      <c r="N1549" s="7">
        <f t="shared" si="241"/>
        <v>100</v>
      </c>
      <c r="O1549" s="7">
        <f t="shared" si="242"/>
        <v>0</v>
      </c>
      <c r="P1549" s="7">
        <f t="shared" si="243"/>
        <v>16.5</v>
      </c>
      <c r="Q1549" s="8">
        <f t="shared" si="244"/>
        <v>46.225000000000001</v>
      </c>
      <c r="R1549" s="8">
        <f t="shared" si="245"/>
        <v>29.125</v>
      </c>
      <c r="S1549" s="8">
        <f t="shared" si="246"/>
        <v>26.175000000000001</v>
      </c>
      <c r="T1549" s="8">
        <f t="shared" si="247"/>
        <v>35.375</v>
      </c>
      <c r="U1549" s="7">
        <f t="shared" si="248"/>
        <v>33.841666666666661</v>
      </c>
      <c r="V1549" s="7">
        <f t="shared" si="249"/>
        <v>34.224999999999994</v>
      </c>
    </row>
    <row r="1550" spans="1:22" ht="13.5" x14ac:dyDescent="0.25">
      <c r="A1550" s="3">
        <f>RSI!A1550</f>
        <v>44572</v>
      </c>
      <c r="B1550" s="2">
        <f>RSI!B1550</f>
        <v>1.95</v>
      </c>
      <c r="C1550" s="2">
        <f>RSI!I1550</f>
        <v>42.796446947301504</v>
      </c>
      <c r="D1550" s="2">
        <f>MACD!E1550</f>
        <v>-3.8734913298689611E-2</v>
      </c>
      <c r="E1550" s="2">
        <f>MACD!F1550</f>
        <v>-2.8262855212750491E-2</v>
      </c>
      <c r="F1550" s="2">
        <f>'Moving Avg'!D1550</f>
        <v>1.9779999999999998</v>
      </c>
      <c r="G1550" s="2">
        <f>'Moving Avg'!F1550</f>
        <v>1.9704999999999999</v>
      </c>
      <c r="H1550" s="2">
        <f>'Moving Avg'!G1550</f>
        <v>2.0252000000000003</v>
      </c>
      <c r="I1550" s="2">
        <f>'Moving Avg'!H1550</f>
        <v>1.9926354999999996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33</v>
      </c>
      <c r="Q1550" s="8">
        <f t="shared" si="244"/>
        <v>29.45</v>
      </c>
      <c r="R1550" s="8">
        <f t="shared" si="245"/>
        <v>22.25</v>
      </c>
      <c r="S1550" s="8">
        <f t="shared" si="246"/>
        <v>25.35</v>
      </c>
      <c r="T1550" s="8">
        <f t="shared" si="247"/>
        <v>25.75</v>
      </c>
      <c r="U1550" s="7">
        <f t="shared" si="248"/>
        <v>25.683333333333337</v>
      </c>
      <c r="V1550" s="7">
        <f t="shared" si="249"/>
        <v>25.700000000000003</v>
      </c>
    </row>
    <row r="1551" spans="1:22" ht="13.5" x14ac:dyDescent="0.25">
      <c r="A1551" s="3">
        <f>RSI!A1551</f>
        <v>44573</v>
      </c>
      <c r="B1551" s="2">
        <f>RSI!B1551</f>
        <v>1.99</v>
      </c>
      <c r="C1551" s="2">
        <f>RSI!I1551</f>
        <v>49.864179215184073</v>
      </c>
      <c r="D1551" s="2">
        <f>MACD!E1551</f>
        <v>-2.5086139796998586E-2</v>
      </c>
      <c r="E1551" s="2">
        <f>MACD!F1551</f>
        <v>-2.7627512129600112E-2</v>
      </c>
      <c r="F1551" s="2">
        <f>'Moving Avg'!D1551</f>
        <v>1.9759999999999998</v>
      </c>
      <c r="G1551" s="2">
        <f>'Moving Avg'!F1551</f>
        <v>1.9714999999999996</v>
      </c>
      <c r="H1551" s="2">
        <f>'Moving Avg'!G1551</f>
        <v>2.0218000000000003</v>
      </c>
      <c r="I1551" s="2">
        <f>'Moving Avg'!H1551</f>
        <v>1.9941774999999995</v>
      </c>
      <c r="J1551" s="5" t="str">
        <f>OBV!F1551</f>
        <v>BULLISH</v>
      </c>
      <c r="K1551" s="5" t="str">
        <f>OBV!G1551</f>
        <v>WEAK</v>
      </c>
      <c r="L1551" s="5" t="str">
        <f>OBV!H1551</f>
        <v>BULLISH DIVERGENCE</v>
      </c>
      <c r="M1551" s="7">
        <f t="shared" si="240"/>
        <v>25</v>
      </c>
      <c r="N1551" s="7">
        <f t="shared" si="241"/>
        <v>0</v>
      </c>
      <c r="O1551" s="7">
        <f t="shared" si="242"/>
        <v>0</v>
      </c>
      <c r="P1551" s="7">
        <f t="shared" si="243"/>
        <v>50</v>
      </c>
      <c r="Q1551" s="8">
        <f t="shared" si="244"/>
        <v>16.25</v>
      </c>
      <c r="R1551" s="8">
        <f t="shared" si="245"/>
        <v>17.5</v>
      </c>
      <c r="S1551" s="8">
        <f t="shared" si="246"/>
        <v>26.25</v>
      </c>
      <c r="T1551" s="8">
        <f t="shared" si="247"/>
        <v>18.75</v>
      </c>
      <c r="U1551" s="7">
        <f t="shared" si="248"/>
        <v>20</v>
      </c>
      <c r="V1551" s="7">
        <f t="shared" si="249"/>
        <v>19.6875</v>
      </c>
    </row>
    <row r="1552" spans="1:22" ht="13.5" x14ac:dyDescent="0.25">
      <c r="A1552" s="3">
        <f>RSI!A1552</f>
        <v>44574</v>
      </c>
      <c r="B1552" s="2">
        <f>RSI!B1552</f>
        <v>2</v>
      </c>
      <c r="C1552" s="2">
        <f>RSI!I1552</f>
        <v>51.478234375741692</v>
      </c>
      <c r="D1552" s="2">
        <f>MACD!E1552</f>
        <v>-8.1238683663631406E-3</v>
      </c>
      <c r="E1552" s="2">
        <f>MACD!F1552</f>
        <v>-2.372678337695272E-2</v>
      </c>
      <c r="F1552" s="2">
        <f>'Moving Avg'!D1552</f>
        <v>1.98</v>
      </c>
      <c r="G1552" s="2">
        <f>'Moving Avg'!F1552</f>
        <v>1.9720000000000002</v>
      </c>
      <c r="H1552" s="2">
        <f>'Moving Avg'!G1552</f>
        <v>2.0186000000000006</v>
      </c>
      <c r="I1552" s="2">
        <f>'Moving Avg'!H1552</f>
        <v>1.9955704999999995</v>
      </c>
      <c r="J1552" s="5" t="str">
        <f>OBV!F1552</f>
        <v>BULLISH</v>
      </c>
      <c r="K1552" s="5" t="str">
        <f>OBV!G1552</f>
        <v>WEAK</v>
      </c>
      <c r="L1552" s="5" t="str">
        <f>OBV!H1552</f>
        <v>CONFIRMED BULLISH</v>
      </c>
      <c r="M1552" s="7">
        <f t="shared" si="240"/>
        <v>25</v>
      </c>
      <c r="N1552" s="7">
        <f t="shared" si="241"/>
        <v>0</v>
      </c>
      <c r="O1552" s="7">
        <f t="shared" si="242"/>
        <v>0</v>
      </c>
      <c r="P1552" s="7">
        <f t="shared" si="243"/>
        <v>67</v>
      </c>
      <c r="Q1552" s="8">
        <f t="shared" si="244"/>
        <v>18.799999999999997</v>
      </c>
      <c r="R1552" s="8">
        <f t="shared" si="245"/>
        <v>21.75</v>
      </c>
      <c r="S1552" s="8">
        <f t="shared" si="246"/>
        <v>33.900000000000006</v>
      </c>
      <c r="T1552" s="8">
        <f t="shared" si="247"/>
        <v>23</v>
      </c>
      <c r="U1552" s="7">
        <f t="shared" si="248"/>
        <v>24.816666666666666</v>
      </c>
      <c r="V1552" s="7">
        <f t="shared" si="249"/>
        <v>24.362500000000001</v>
      </c>
    </row>
    <row r="1553" spans="1:22" ht="13.5" x14ac:dyDescent="0.25">
      <c r="A1553" s="3">
        <f>RSI!A1553</f>
        <v>44575</v>
      </c>
      <c r="B1553" s="2">
        <f>RSI!B1553</f>
        <v>1.97</v>
      </c>
      <c r="C1553" s="2">
        <f>RSI!I1553</f>
        <v>46.628402149989796</v>
      </c>
      <c r="D1553" s="2">
        <f>MACD!E1553</f>
        <v>-8.3862586810035111E-4</v>
      </c>
      <c r="E1553" s="2">
        <f>MACD!F1553</f>
        <v>-1.9149151875182249E-2</v>
      </c>
      <c r="F1553" s="2">
        <f>'Moving Avg'!D1553</f>
        <v>1.9780000000000002</v>
      </c>
      <c r="G1553" s="2">
        <f>'Moving Avg'!F1553</f>
        <v>1.9730000000000001</v>
      </c>
      <c r="H1553" s="2">
        <f>'Moving Avg'!G1553</f>
        <v>2.0154000000000005</v>
      </c>
      <c r="I1553" s="2">
        <f>'Moving Avg'!H1553</f>
        <v>1.9971619999999997</v>
      </c>
      <c r="J1553" s="5" t="str">
        <f>OBV!F1553</f>
        <v>BULLISH</v>
      </c>
      <c r="K1553" s="5" t="str">
        <f>OBV!G1553</f>
        <v>WEAK</v>
      </c>
      <c r="L1553" s="5" t="str">
        <f>OBV!H1553</f>
        <v>BULLISH DIVERGENCE</v>
      </c>
      <c r="M1553" s="7">
        <f t="shared" si="240"/>
        <v>25</v>
      </c>
      <c r="N1553" s="7">
        <f t="shared" si="241"/>
        <v>0</v>
      </c>
      <c r="O1553" s="7">
        <f t="shared" si="242"/>
        <v>0</v>
      </c>
      <c r="P1553" s="7">
        <f t="shared" si="243"/>
        <v>50</v>
      </c>
      <c r="Q1553" s="8">
        <f t="shared" si="244"/>
        <v>16.25</v>
      </c>
      <c r="R1553" s="8">
        <f t="shared" si="245"/>
        <v>17.5</v>
      </c>
      <c r="S1553" s="8">
        <f t="shared" si="246"/>
        <v>26.25</v>
      </c>
      <c r="T1553" s="8">
        <f t="shared" si="247"/>
        <v>18.75</v>
      </c>
      <c r="U1553" s="7">
        <f t="shared" si="248"/>
        <v>20</v>
      </c>
      <c r="V1553" s="7">
        <f t="shared" si="249"/>
        <v>19.6875</v>
      </c>
    </row>
    <row r="1554" spans="1:22" ht="13.5" x14ac:dyDescent="0.25">
      <c r="A1554" s="3">
        <f>RSI!A1554</f>
        <v>44578</v>
      </c>
      <c r="B1554" s="2">
        <f>RSI!B1554</f>
        <v>1.97</v>
      </c>
      <c r="C1554" s="2">
        <f>RSI!I1554</f>
        <v>46.628402149989789</v>
      </c>
      <c r="D1554" s="2">
        <f>MACD!E1554</f>
        <v>2.371619688864568E-3</v>
      </c>
      <c r="E1554" s="2">
        <f>MACD!F1554</f>
        <v>-1.4844997562372887E-2</v>
      </c>
      <c r="F1554" s="2">
        <f>'Moving Avg'!D1554</f>
        <v>1.9759999999999998</v>
      </c>
      <c r="G1554" s="2">
        <f>'Moving Avg'!F1554</f>
        <v>1.9745000000000001</v>
      </c>
      <c r="H1554" s="2">
        <f>'Moving Avg'!G1554</f>
        <v>2.0122000000000004</v>
      </c>
      <c r="I1554" s="2">
        <f>'Moving Avg'!H1554</f>
        <v>1.9988529999999995</v>
      </c>
      <c r="J1554" s="5" t="str">
        <f>OBV!F1554</f>
        <v>BULLISH</v>
      </c>
      <c r="K1554" s="5" t="str">
        <f>OBV!G1554</f>
        <v>WEAK</v>
      </c>
      <c r="L1554" s="5" t="str">
        <f>OBV!H1554</f>
        <v>BULLISH DIVERGENCE</v>
      </c>
      <c r="M1554" s="7">
        <f t="shared" si="240"/>
        <v>25</v>
      </c>
      <c r="N1554" s="7">
        <f t="shared" si="241"/>
        <v>0</v>
      </c>
      <c r="O1554" s="7">
        <f t="shared" si="242"/>
        <v>0</v>
      </c>
      <c r="P1554" s="7">
        <f t="shared" si="243"/>
        <v>50</v>
      </c>
      <c r="Q1554" s="8">
        <f t="shared" si="244"/>
        <v>16.25</v>
      </c>
      <c r="R1554" s="8">
        <f t="shared" si="245"/>
        <v>17.5</v>
      </c>
      <c r="S1554" s="8">
        <f t="shared" si="246"/>
        <v>26.25</v>
      </c>
      <c r="T1554" s="8">
        <f t="shared" si="247"/>
        <v>18.75</v>
      </c>
      <c r="U1554" s="7">
        <f t="shared" si="248"/>
        <v>20</v>
      </c>
      <c r="V1554" s="7">
        <f t="shared" si="249"/>
        <v>19.6875</v>
      </c>
    </row>
    <row r="1555" spans="1:22" ht="13.5" x14ac:dyDescent="0.25">
      <c r="A1555" s="3">
        <f>RSI!A1555</f>
        <v>44579</v>
      </c>
      <c r="B1555" s="2">
        <f>RSI!B1555</f>
        <v>1.97</v>
      </c>
      <c r="C1555" s="2">
        <f>RSI!I1555</f>
        <v>46.628402149989789</v>
      </c>
      <c r="D1555" s="2">
        <f>MACD!E1555</f>
        <v>5.2016226786359976E-3</v>
      </c>
      <c r="E1555" s="2">
        <f>MACD!F1555</f>
        <v>-1.0835673514171111E-2</v>
      </c>
      <c r="F1555" s="2">
        <f>'Moving Avg'!D1555</f>
        <v>1.98</v>
      </c>
      <c r="G1555" s="2">
        <f>'Moving Avg'!F1555</f>
        <v>1.9774999999999998</v>
      </c>
      <c r="H1555" s="2">
        <f>'Moving Avg'!G1555</f>
        <v>2.0086000000000004</v>
      </c>
      <c r="I1555" s="2">
        <f>'Moving Avg'!H1555</f>
        <v>2.0002454999999997</v>
      </c>
      <c r="J1555" s="5" t="str">
        <f>OBV!F1555</f>
        <v>BULLISH</v>
      </c>
      <c r="K1555" s="5" t="str">
        <f>OBV!G1555</f>
        <v>WEAK</v>
      </c>
      <c r="L1555" s="5" t="str">
        <f>OBV!H1555</f>
        <v>CONFIRMED BULLISH</v>
      </c>
      <c r="M1555" s="7">
        <f t="shared" si="240"/>
        <v>25</v>
      </c>
      <c r="N1555" s="7">
        <f t="shared" si="241"/>
        <v>0</v>
      </c>
      <c r="O1555" s="7">
        <f t="shared" si="242"/>
        <v>0</v>
      </c>
      <c r="P1555" s="7">
        <f t="shared" si="243"/>
        <v>67</v>
      </c>
      <c r="Q1555" s="8">
        <f t="shared" si="244"/>
        <v>18.799999999999997</v>
      </c>
      <c r="R1555" s="8">
        <f t="shared" si="245"/>
        <v>21.75</v>
      </c>
      <c r="S1555" s="8">
        <f t="shared" si="246"/>
        <v>33.900000000000006</v>
      </c>
      <c r="T1555" s="8">
        <f t="shared" si="247"/>
        <v>23</v>
      </c>
      <c r="U1555" s="7">
        <f t="shared" si="248"/>
        <v>24.816666666666666</v>
      </c>
      <c r="V1555" s="7">
        <f t="shared" si="249"/>
        <v>24.362500000000001</v>
      </c>
    </row>
    <row r="1556" spans="1:22" ht="13.5" x14ac:dyDescent="0.25">
      <c r="A1556" s="3">
        <f>RSI!A1556</f>
        <v>44580</v>
      </c>
      <c r="B1556" s="2">
        <f>RSI!B1556</f>
        <v>2</v>
      </c>
      <c r="C1556" s="2">
        <f>RSI!I1556</f>
        <v>52.247345349772559</v>
      </c>
      <c r="D1556" s="2">
        <f>MACD!E1556</f>
        <v>5.4792418566207424E-3</v>
      </c>
      <c r="E1556" s="2">
        <f>MACD!F1556</f>
        <v>-7.5726904400127398E-3</v>
      </c>
      <c r="F1556" s="2">
        <f>'Moving Avg'!D1556</f>
        <v>1.982</v>
      </c>
      <c r="G1556" s="2">
        <f>'Moving Avg'!F1556</f>
        <v>1.982</v>
      </c>
      <c r="H1556" s="2">
        <f>'Moving Avg'!G1556</f>
        <v>2.0055999999999998</v>
      </c>
      <c r="I1556" s="2">
        <f>'Moving Avg'!H1556</f>
        <v>2.0017879999999995</v>
      </c>
      <c r="J1556" s="5" t="str">
        <f>OBV!F1556</f>
        <v>BULLISH</v>
      </c>
      <c r="K1556" s="5" t="str">
        <f>OBV!G1556</f>
        <v>WEAK</v>
      </c>
      <c r="L1556" s="5" t="str">
        <f>OBV!H1556</f>
        <v>CONFIRMED BULLISH</v>
      </c>
      <c r="M1556" s="7">
        <f t="shared" si="240"/>
        <v>25</v>
      </c>
      <c r="N1556" s="7">
        <f t="shared" si="241"/>
        <v>0</v>
      </c>
      <c r="O1556" s="7">
        <f t="shared" si="242"/>
        <v>0</v>
      </c>
      <c r="P1556" s="7">
        <f t="shared" si="243"/>
        <v>67</v>
      </c>
      <c r="Q1556" s="8">
        <f t="shared" si="244"/>
        <v>18.799999999999997</v>
      </c>
      <c r="R1556" s="8">
        <f t="shared" si="245"/>
        <v>21.75</v>
      </c>
      <c r="S1556" s="8">
        <f t="shared" si="246"/>
        <v>33.900000000000006</v>
      </c>
      <c r="T1556" s="8">
        <f t="shared" si="247"/>
        <v>23</v>
      </c>
      <c r="U1556" s="7">
        <f t="shared" si="248"/>
        <v>24.816666666666666</v>
      </c>
      <c r="V1556" s="7">
        <f t="shared" si="249"/>
        <v>24.362500000000001</v>
      </c>
    </row>
    <row r="1557" spans="1:22" ht="13.5" x14ac:dyDescent="0.25">
      <c r="A1557" s="3">
        <f>RSI!A1557</f>
        <v>44581</v>
      </c>
      <c r="B1557" s="2">
        <f>RSI!B1557</f>
        <v>2.02</v>
      </c>
      <c r="C1557" s="2">
        <f>RSI!I1557</f>
        <v>55.603102207573542</v>
      </c>
      <c r="D1557" s="2">
        <f>MACD!E1557</f>
        <v>1.0759036985561465E-3</v>
      </c>
      <c r="E1557" s="2">
        <f>MACD!F1557</f>
        <v>-5.842971612298963E-3</v>
      </c>
      <c r="F1557" s="2">
        <f>'Moving Avg'!D1557</f>
        <v>1.986</v>
      </c>
      <c r="G1557" s="2">
        <f>'Moving Avg'!F1557</f>
        <v>1.9899999999999998</v>
      </c>
      <c r="H1557" s="2">
        <f>'Moving Avg'!G1557</f>
        <v>2.0032000000000001</v>
      </c>
      <c r="I1557" s="2">
        <f>'Moving Avg'!H1557</f>
        <v>2.0034304999999999</v>
      </c>
      <c r="J1557" s="5" t="str">
        <f>OBV!F1557</f>
        <v>BULLISH</v>
      </c>
      <c r="K1557" s="5" t="str">
        <f>OBV!G1557</f>
        <v>WEAK</v>
      </c>
      <c r="L1557" s="5" t="str">
        <f>OBV!H1557</f>
        <v>CONFIRMED BULLISH</v>
      </c>
      <c r="M1557" s="7">
        <f t="shared" si="240"/>
        <v>25</v>
      </c>
      <c r="N1557" s="7">
        <f t="shared" si="241"/>
        <v>0</v>
      </c>
      <c r="O1557" s="7">
        <f t="shared" si="242"/>
        <v>0</v>
      </c>
      <c r="P1557" s="7">
        <f t="shared" si="243"/>
        <v>67</v>
      </c>
      <c r="Q1557" s="8">
        <f t="shared" si="244"/>
        <v>18.799999999999997</v>
      </c>
      <c r="R1557" s="8">
        <f t="shared" si="245"/>
        <v>21.75</v>
      </c>
      <c r="S1557" s="8">
        <f t="shared" si="246"/>
        <v>33.900000000000006</v>
      </c>
      <c r="T1557" s="8">
        <f t="shared" si="247"/>
        <v>23</v>
      </c>
      <c r="U1557" s="7">
        <f t="shared" si="248"/>
        <v>24.816666666666666</v>
      </c>
      <c r="V1557" s="7">
        <f t="shared" si="249"/>
        <v>24.362500000000001</v>
      </c>
    </row>
    <row r="1558" spans="1:22" ht="13.5" x14ac:dyDescent="0.25">
      <c r="A1558" s="3">
        <f>RSI!A1558</f>
        <v>44582</v>
      </c>
      <c r="B1558" s="2">
        <f>RSI!B1558</f>
        <v>2.0699999999999998</v>
      </c>
      <c r="C1558" s="2">
        <f>RSI!I1558</f>
        <v>62.666536928663682</v>
      </c>
      <c r="D1558" s="2">
        <f>MACD!E1558</f>
        <v>-6.5458102850961541E-3</v>
      </c>
      <c r="E1558" s="2">
        <f>MACD!F1558</f>
        <v>-5.9835393468584009E-3</v>
      </c>
      <c r="F1558" s="2">
        <f>'Moving Avg'!D1558</f>
        <v>2.0059999999999998</v>
      </c>
      <c r="G1558" s="2">
        <f>'Moving Avg'!F1558</f>
        <v>1.9984999999999999</v>
      </c>
      <c r="H1558" s="2">
        <f>'Moving Avg'!G1558</f>
        <v>2.0019999999999998</v>
      </c>
      <c r="I1558" s="2">
        <f>'Moving Avg'!H1558</f>
        <v>2.0055219999999996</v>
      </c>
      <c r="J1558" s="5" t="str">
        <f>OBV!F1558</f>
        <v>BULLISH</v>
      </c>
      <c r="K1558" s="5" t="str">
        <f>OBV!G1558</f>
        <v>WEAK</v>
      </c>
      <c r="L1558" s="5" t="str">
        <f>OBV!H1558</f>
        <v>CONFIRMED BULLISH</v>
      </c>
      <c r="M1558" s="7">
        <f t="shared" si="240"/>
        <v>25</v>
      </c>
      <c r="N1558" s="7">
        <f t="shared" si="241"/>
        <v>45</v>
      </c>
      <c r="O1558" s="7">
        <f t="shared" si="242"/>
        <v>50</v>
      </c>
      <c r="P1558" s="7">
        <f t="shared" si="243"/>
        <v>67</v>
      </c>
      <c r="Q1558" s="8">
        <f t="shared" si="244"/>
        <v>42.05</v>
      </c>
      <c r="R1558" s="8">
        <f t="shared" si="245"/>
        <v>48.25</v>
      </c>
      <c r="S1558" s="8">
        <f t="shared" si="246"/>
        <v>53.150000000000006</v>
      </c>
      <c r="T1558" s="8">
        <f t="shared" si="247"/>
        <v>46.75</v>
      </c>
      <c r="U1558" s="7">
        <f t="shared" si="248"/>
        <v>47.816666666666663</v>
      </c>
      <c r="V1558" s="7">
        <f t="shared" si="249"/>
        <v>47.55</v>
      </c>
    </row>
    <row r="1559" spans="1:22" ht="13.5" x14ac:dyDescent="0.25">
      <c r="A1559" s="3">
        <f>RSI!A1559</f>
        <v>44585</v>
      </c>
      <c r="B1559" s="2">
        <f>RSI!B1559</f>
        <v>2.0099999999999998</v>
      </c>
      <c r="C1559" s="2">
        <f>RSI!I1559</f>
        <v>51.979417789012118</v>
      </c>
      <c r="D1559" s="2">
        <f>MACD!E1559</f>
        <v>-9.02383907245774E-3</v>
      </c>
      <c r="E1559" s="2">
        <f>MACD!F1559</f>
        <v>-6.5915992919782698E-3</v>
      </c>
      <c r="F1559" s="2">
        <f>'Moving Avg'!D1559</f>
        <v>2.0140000000000002</v>
      </c>
      <c r="G1559" s="2">
        <f>'Moving Avg'!F1559</f>
        <v>2.0014999999999996</v>
      </c>
      <c r="H1559" s="2">
        <f>'Moving Avg'!G1559</f>
        <v>2.0007999999999999</v>
      </c>
      <c r="I1559" s="2">
        <f>'Moving Avg'!H1559</f>
        <v>2.0073629999999998</v>
      </c>
      <c r="J1559" s="5" t="str">
        <f>OBV!F1559</f>
        <v>BULLISH</v>
      </c>
      <c r="K1559" s="5" t="str">
        <f>OBV!G1559</f>
        <v>WEAK</v>
      </c>
      <c r="L1559" s="5" t="str">
        <f>OBV!H1559</f>
        <v>CONFIRMED BULLISH</v>
      </c>
      <c r="M1559" s="7">
        <f t="shared" si="240"/>
        <v>25</v>
      </c>
      <c r="N1559" s="7">
        <f t="shared" si="241"/>
        <v>45</v>
      </c>
      <c r="O1559" s="7">
        <f t="shared" si="242"/>
        <v>50</v>
      </c>
      <c r="P1559" s="7">
        <f t="shared" si="243"/>
        <v>67</v>
      </c>
      <c r="Q1559" s="8">
        <f t="shared" si="244"/>
        <v>42.05</v>
      </c>
      <c r="R1559" s="8">
        <f t="shared" si="245"/>
        <v>48.25</v>
      </c>
      <c r="S1559" s="8">
        <f t="shared" si="246"/>
        <v>53.150000000000006</v>
      </c>
      <c r="T1559" s="8">
        <f t="shared" si="247"/>
        <v>46.75</v>
      </c>
      <c r="U1559" s="7">
        <f t="shared" si="248"/>
        <v>47.816666666666663</v>
      </c>
      <c r="V1559" s="7">
        <f t="shared" si="249"/>
        <v>47.55</v>
      </c>
    </row>
    <row r="1560" spans="1:22" ht="13.5" x14ac:dyDescent="0.25">
      <c r="A1560" s="3">
        <f>RSI!A1560</f>
        <v>44586</v>
      </c>
      <c r="B1560" s="2">
        <f>RSI!B1560</f>
        <v>2.0099999999999998</v>
      </c>
      <c r="C1560" s="2">
        <f>RSI!I1560</f>
        <v>51.979417789012118</v>
      </c>
      <c r="D1560" s="2">
        <f>MACD!E1560</f>
        <v>-1.5819743802471198E-2</v>
      </c>
      <c r="E1560" s="2">
        <f>MACD!F1560</f>
        <v>-8.4372281940768568E-3</v>
      </c>
      <c r="F1560" s="2">
        <f>'Moving Avg'!D1560</f>
        <v>2.0219999999999998</v>
      </c>
      <c r="G1560" s="2">
        <f>'Moving Avg'!F1560</f>
        <v>2.0019999999999998</v>
      </c>
      <c r="H1560" s="2">
        <f>'Moving Avg'!G1560</f>
        <v>1.9983999999999997</v>
      </c>
      <c r="I1560" s="2">
        <f>'Moving Avg'!H1560</f>
        <v>2.0092539999999999</v>
      </c>
      <c r="J1560" s="5" t="str">
        <f>OBV!F1560</f>
        <v>BULLISH</v>
      </c>
      <c r="K1560" s="5" t="str">
        <f>OBV!G1560</f>
        <v>WEAK</v>
      </c>
      <c r="L1560" s="5" t="str">
        <f>OBV!H1560</f>
        <v>CONFIRMED BULLISH</v>
      </c>
      <c r="M1560" s="7">
        <f t="shared" si="240"/>
        <v>25</v>
      </c>
      <c r="N1560" s="7">
        <f t="shared" si="241"/>
        <v>45</v>
      </c>
      <c r="O1560" s="7">
        <f t="shared" si="242"/>
        <v>50</v>
      </c>
      <c r="P1560" s="7">
        <f t="shared" si="243"/>
        <v>67</v>
      </c>
      <c r="Q1560" s="8">
        <f t="shared" si="244"/>
        <v>42.05</v>
      </c>
      <c r="R1560" s="8">
        <f t="shared" si="245"/>
        <v>48.25</v>
      </c>
      <c r="S1560" s="8">
        <f t="shared" si="246"/>
        <v>53.150000000000006</v>
      </c>
      <c r="T1560" s="8">
        <f t="shared" si="247"/>
        <v>46.75</v>
      </c>
      <c r="U1560" s="7">
        <f t="shared" si="248"/>
        <v>47.816666666666663</v>
      </c>
      <c r="V1560" s="7">
        <f t="shared" si="249"/>
        <v>47.55</v>
      </c>
    </row>
    <row r="1561" spans="1:22" ht="13.5" x14ac:dyDescent="0.25">
      <c r="A1561" s="3">
        <f>RSI!A1561</f>
        <v>44587</v>
      </c>
      <c r="B1561" s="2">
        <f>RSI!B1561</f>
        <v>1.99</v>
      </c>
      <c r="C1561" s="2">
        <f>RSI!I1561</f>
        <v>48.76445158512535</v>
      </c>
      <c r="D1561" s="2">
        <f>MACD!E1561</f>
        <v>-1.4012321653023241E-2</v>
      </c>
      <c r="E1561" s="2">
        <f>MACD!F1561</f>
        <v>-9.5522468858661343E-3</v>
      </c>
      <c r="F1561" s="2">
        <f>'Moving Avg'!D1561</f>
        <v>2.02</v>
      </c>
      <c r="G1561" s="2">
        <f>'Moving Avg'!F1561</f>
        <v>1.9994999999999994</v>
      </c>
      <c r="H1561" s="2">
        <f>'Moving Avg'!G1561</f>
        <v>1.9967999999999997</v>
      </c>
      <c r="I1561" s="2">
        <f>'Moving Avg'!H1561</f>
        <v>2.0112439999999996</v>
      </c>
      <c r="J1561" s="5" t="str">
        <f>OBV!F1561</f>
        <v>BULLISH</v>
      </c>
      <c r="K1561" s="5" t="str">
        <f>OBV!G1561</f>
        <v>NEUTRAL</v>
      </c>
      <c r="L1561" s="5" t="str">
        <f>OBV!H1561</f>
        <v>BULLISH DIVERGENCE</v>
      </c>
      <c r="M1561" s="7">
        <f t="shared" si="240"/>
        <v>25</v>
      </c>
      <c r="N1561" s="7">
        <f t="shared" si="241"/>
        <v>45</v>
      </c>
      <c r="O1561" s="7">
        <f t="shared" si="242"/>
        <v>50</v>
      </c>
      <c r="P1561" s="7">
        <f t="shared" si="243"/>
        <v>66.5</v>
      </c>
      <c r="Q1561" s="8">
        <f t="shared" si="244"/>
        <v>41.975000000000001</v>
      </c>
      <c r="R1561" s="8">
        <f t="shared" si="245"/>
        <v>48.125</v>
      </c>
      <c r="S1561" s="8">
        <f t="shared" si="246"/>
        <v>52.924999999999997</v>
      </c>
      <c r="T1561" s="8">
        <f t="shared" si="247"/>
        <v>46.625</v>
      </c>
      <c r="U1561" s="7">
        <f t="shared" si="248"/>
        <v>47.67499999999999</v>
      </c>
      <c r="V1561" s="7">
        <f t="shared" si="249"/>
        <v>47.412499999999994</v>
      </c>
    </row>
    <row r="1562" spans="1:22" ht="13.5" x14ac:dyDescent="0.25">
      <c r="A1562" s="3">
        <f>RSI!A1562</f>
        <v>44588</v>
      </c>
      <c r="B1562" s="2">
        <f>RSI!B1562</f>
        <v>1.98</v>
      </c>
      <c r="C1562" s="2">
        <f>RSI!I1562</f>
        <v>47.192732898502165</v>
      </c>
      <c r="D1562" s="2">
        <f>MACD!E1562</f>
        <v>-1.0157363311968481E-2</v>
      </c>
      <c r="E1562" s="2">
        <f>MACD!F1562</f>
        <v>-9.6732701710866044E-3</v>
      </c>
      <c r="F1562" s="2">
        <f>'Moving Avg'!D1562</f>
        <v>2.012</v>
      </c>
      <c r="G1562" s="2">
        <f>'Moving Avg'!F1562</f>
        <v>1.9944999999999997</v>
      </c>
      <c r="H1562" s="2">
        <f>'Moving Avg'!G1562</f>
        <v>1.9957999999999998</v>
      </c>
      <c r="I1562" s="2">
        <f>'Moving Avg'!H1562</f>
        <v>2.0132334999999997</v>
      </c>
      <c r="J1562" s="5" t="str">
        <f>OBV!F1562</f>
        <v>BEARISH</v>
      </c>
      <c r="K1562" s="5" t="str">
        <f>OBV!G1562</f>
        <v>STRONG</v>
      </c>
      <c r="L1562" s="5" t="str">
        <f>OBV!H1562</f>
        <v>CONFIRMED BEARISH</v>
      </c>
      <c r="M1562" s="7">
        <f t="shared" si="240"/>
        <v>25</v>
      </c>
      <c r="N1562" s="7">
        <f t="shared" si="241"/>
        <v>45</v>
      </c>
      <c r="O1562" s="7">
        <f t="shared" si="242"/>
        <v>0</v>
      </c>
      <c r="P1562" s="7">
        <f t="shared" si="243"/>
        <v>33</v>
      </c>
      <c r="Q1562" s="8">
        <f t="shared" si="244"/>
        <v>29.45</v>
      </c>
      <c r="R1562" s="8">
        <f t="shared" si="245"/>
        <v>22.25</v>
      </c>
      <c r="S1562" s="8">
        <f t="shared" si="246"/>
        <v>25.35</v>
      </c>
      <c r="T1562" s="8">
        <f t="shared" si="247"/>
        <v>25.75</v>
      </c>
      <c r="U1562" s="7">
        <f t="shared" si="248"/>
        <v>25.683333333333337</v>
      </c>
      <c r="V1562" s="7">
        <f t="shared" si="249"/>
        <v>25.700000000000003</v>
      </c>
    </row>
    <row r="1563" spans="1:22" ht="13.5" x14ac:dyDescent="0.25">
      <c r="A1563" s="3">
        <f>RSI!A1563</f>
        <v>44589</v>
      </c>
      <c r="B1563" s="2">
        <f>RSI!B1563</f>
        <v>1.97</v>
      </c>
      <c r="C1563" s="2">
        <f>RSI!I1563</f>
        <v>45.609617455862292</v>
      </c>
      <c r="D1563" s="2">
        <f>MACD!E1563</f>
        <v>-1.066806702411105E-2</v>
      </c>
      <c r="E1563" s="2">
        <f>MACD!F1563</f>
        <v>-9.8722295416914935E-3</v>
      </c>
      <c r="F1563" s="2">
        <f>'Moving Avg'!D1563</f>
        <v>1.9920000000000002</v>
      </c>
      <c r="G1563" s="2">
        <f>'Moving Avg'!F1563</f>
        <v>1.9919999999999998</v>
      </c>
      <c r="H1563" s="2">
        <f>'Moving Avg'!G1563</f>
        <v>1.9946000000000002</v>
      </c>
      <c r="I1563" s="2">
        <f>'Moving Avg'!H1563</f>
        <v>2.0151729999999999</v>
      </c>
      <c r="J1563" s="5" t="str">
        <f>OBV!F1563</f>
        <v>BEARISH</v>
      </c>
      <c r="K1563" s="5" t="str">
        <f>OBV!G1563</f>
        <v>STRONG</v>
      </c>
      <c r="L1563" s="5" t="str">
        <f>OBV!H1563</f>
        <v>CONFIRMED BEARISH</v>
      </c>
      <c r="M1563" s="7">
        <f t="shared" si="240"/>
        <v>25</v>
      </c>
      <c r="N1563" s="7">
        <f t="shared" si="241"/>
        <v>45</v>
      </c>
      <c r="O1563" s="7">
        <f t="shared" si="242"/>
        <v>0</v>
      </c>
      <c r="P1563" s="7">
        <f t="shared" si="243"/>
        <v>33</v>
      </c>
      <c r="Q1563" s="8">
        <f t="shared" si="244"/>
        <v>29.45</v>
      </c>
      <c r="R1563" s="8">
        <f t="shared" si="245"/>
        <v>22.25</v>
      </c>
      <c r="S1563" s="8">
        <f t="shared" si="246"/>
        <v>25.35</v>
      </c>
      <c r="T1563" s="8">
        <f t="shared" si="247"/>
        <v>25.75</v>
      </c>
      <c r="U1563" s="7">
        <f t="shared" si="248"/>
        <v>25.683333333333337</v>
      </c>
      <c r="V1563" s="7">
        <f t="shared" si="249"/>
        <v>25.700000000000003</v>
      </c>
    </row>
    <row r="1564" spans="1:22" ht="13.5" x14ac:dyDescent="0.25">
      <c r="A1564" s="3">
        <f>RSI!A1564</f>
        <v>44592</v>
      </c>
      <c r="B1564" s="2">
        <f>RSI!B1564</f>
        <v>1.97</v>
      </c>
      <c r="C1564" s="2">
        <f>RSI!I1564</f>
        <v>45.609617455862292</v>
      </c>
      <c r="D1564" s="2">
        <f>MACD!E1564</f>
        <v>-1.0946617601725883E-2</v>
      </c>
      <c r="E1564" s="2">
        <f>MACD!F1564</f>
        <v>-1.0087107153698371E-2</v>
      </c>
      <c r="F1564" s="2">
        <f>'Moving Avg'!D1564</f>
        <v>1.984</v>
      </c>
      <c r="G1564" s="2">
        <f>'Moving Avg'!F1564</f>
        <v>1.9904999999999997</v>
      </c>
      <c r="H1564" s="2">
        <f>'Moving Avg'!G1564</f>
        <v>1.9934000000000001</v>
      </c>
      <c r="I1564" s="2">
        <f>'Moving Avg'!H1564</f>
        <v>2.0171124999999996</v>
      </c>
      <c r="J1564" s="5" t="str">
        <f>OBV!F1564</f>
        <v>BEARISH</v>
      </c>
      <c r="K1564" s="5" t="str">
        <f>OBV!G1564</f>
        <v>STRONG</v>
      </c>
      <c r="L1564" s="5" t="str">
        <f>OBV!H1564</f>
        <v>CONFIRMED BEARISH</v>
      </c>
      <c r="M1564" s="7">
        <f t="shared" si="240"/>
        <v>25</v>
      </c>
      <c r="N1564" s="7">
        <f t="shared" si="241"/>
        <v>45</v>
      </c>
      <c r="O1564" s="7">
        <f t="shared" si="242"/>
        <v>0</v>
      </c>
      <c r="P1564" s="7">
        <f t="shared" si="243"/>
        <v>33</v>
      </c>
      <c r="Q1564" s="8">
        <f t="shared" si="244"/>
        <v>29.45</v>
      </c>
      <c r="R1564" s="8">
        <f t="shared" si="245"/>
        <v>22.25</v>
      </c>
      <c r="S1564" s="8">
        <f t="shared" si="246"/>
        <v>25.35</v>
      </c>
      <c r="T1564" s="8">
        <f t="shared" si="247"/>
        <v>25.75</v>
      </c>
      <c r="U1564" s="7">
        <f t="shared" si="248"/>
        <v>25.683333333333337</v>
      </c>
      <c r="V1564" s="7">
        <f t="shared" si="249"/>
        <v>25.700000000000003</v>
      </c>
    </row>
    <row r="1565" spans="1:22" ht="13.5" x14ac:dyDescent="0.25">
      <c r="A1565" s="3">
        <f>RSI!A1565</f>
        <v>44593</v>
      </c>
      <c r="B1565" s="2">
        <f>RSI!B1565</f>
        <v>1.97</v>
      </c>
      <c r="C1565" s="2">
        <f>RSI!I1565</f>
        <v>45.609617455862292</v>
      </c>
      <c r="D1565" s="2">
        <f>MACD!E1565</f>
        <v>-1.10401074548232E-2</v>
      </c>
      <c r="E1565" s="2">
        <f>MACD!F1565</f>
        <v>-1.0277707213923338E-2</v>
      </c>
      <c r="F1565" s="2">
        <f>'Moving Avg'!D1565</f>
        <v>1.9759999999999998</v>
      </c>
      <c r="G1565" s="2">
        <f>'Moving Avg'!F1565</f>
        <v>1.9889999999999997</v>
      </c>
      <c r="H1565" s="2">
        <f>'Moving Avg'!G1565</f>
        <v>1.9921999999999997</v>
      </c>
      <c r="I1565" s="2">
        <f>'Moving Avg'!H1565</f>
        <v>2.0192014999999999</v>
      </c>
      <c r="J1565" s="5" t="str">
        <f>OBV!F1565</f>
        <v>BEARISH</v>
      </c>
      <c r="K1565" s="5" t="str">
        <f>OBV!G1565</f>
        <v>STRONG</v>
      </c>
      <c r="L1565" s="5" t="str">
        <f>OBV!H1565</f>
        <v>CONFIRMED BEARISH</v>
      </c>
      <c r="M1565" s="7">
        <f t="shared" si="240"/>
        <v>25</v>
      </c>
      <c r="N1565" s="7">
        <f t="shared" si="241"/>
        <v>45</v>
      </c>
      <c r="O1565" s="7">
        <f t="shared" si="242"/>
        <v>0</v>
      </c>
      <c r="P1565" s="7">
        <f t="shared" si="243"/>
        <v>33</v>
      </c>
      <c r="Q1565" s="8">
        <f t="shared" si="244"/>
        <v>29.45</v>
      </c>
      <c r="R1565" s="8">
        <f t="shared" si="245"/>
        <v>22.25</v>
      </c>
      <c r="S1565" s="8">
        <f t="shared" si="246"/>
        <v>25.35</v>
      </c>
      <c r="T1565" s="8">
        <f t="shared" si="247"/>
        <v>25.75</v>
      </c>
      <c r="U1565" s="7">
        <f t="shared" si="248"/>
        <v>25.683333333333337</v>
      </c>
      <c r="V1565" s="7">
        <f t="shared" si="249"/>
        <v>25.700000000000003</v>
      </c>
    </row>
    <row r="1566" spans="1:22" ht="13.5" x14ac:dyDescent="0.25">
      <c r="A1566" s="3">
        <f>RSI!A1566</f>
        <v>44594</v>
      </c>
      <c r="B1566" s="2">
        <f>RSI!B1566</f>
        <v>1.97</v>
      </c>
      <c r="C1566" s="2">
        <f>RSI!I1566</f>
        <v>45.609617455862292</v>
      </c>
      <c r="D1566" s="2">
        <f>MACD!E1566</f>
        <v>-6.3721566849725964E-3</v>
      </c>
      <c r="E1566" s="2">
        <f>MACD!F1566</f>
        <v>-9.4965971081331889E-3</v>
      </c>
      <c r="F1566" s="2">
        <f>'Moving Avg'!D1566</f>
        <v>1.972</v>
      </c>
      <c r="G1566" s="2">
        <f>'Moving Avg'!F1566</f>
        <v>1.9874999999999996</v>
      </c>
      <c r="H1566" s="2">
        <f>'Moving Avg'!G1566</f>
        <v>1.9909999999999994</v>
      </c>
      <c r="I1566" s="2">
        <f>'Moving Avg'!H1566</f>
        <v>2.0210915000000003</v>
      </c>
      <c r="J1566" s="5" t="str">
        <f>OBV!F1566</f>
        <v>BEARISH</v>
      </c>
      <c r="K1566" s="5" t="str">
        <f>OBV!G1566</f>
        <v>STRONG</v>
      </c>
      <c r="L1566" s="5" t="str">
        <f>OBV!H1566</f>
        <v>CONFIRMED BEARISH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33</v>
      </c>
      <c r="Q1566" s="8">
        <f t="shared" si="244"/>
        <v>13.7</v>
      </c>
      <c r="R1566" s="8">
        <f t="shared" si="245"/>
        <v>13.25</v>
      </c>
      <c r="S1566" s="8">
        <f t="shared" si="246"/>
        <v>18.600000000000001</v>
      </c>
      <c r="T1566" s="8">
        <f t="shared" si="247"/>
        <v>14.5</v>
      </c>
      <c r="U1566" s="7">
        <f t="shared" si="248"/>
        <v>15.183333333333332</v>
      </c>
      <c r="V1566" s="7">
        <f t="shared" si="249"/>
        <v>15.012499999999999</v>
      </c>
    </row>
    <row r="1567" spans="1:22" ht="13.5" x14ac:dyDescent="0.25">
      <c r="A1567" s="3">
        <f>RSI!A1567</f>
        <v>44595</v>
      </c>
      <c r="B1567" s="2">
        <f>RSI!B1567</f>
        <v>1.99</v>
      </c>
      <c r="C1567" s="2">
        <f>RSI!I1567</f>
        <v>50.111618593939788</v>
      </c>
      <c r="D1567" s="2">
        <f>MACD!E1567</f>
        <v>-7.0499119081635087E-4</v>
      </c>
      <c r="E1567" s="2">
        <f>MACD!F1567</f>
        <v>-7.7382759246698218E-3</v>
      </c>
      <c r="F1567" s="2">
        <f>'Moving Avg'!D1567</f>
        <v>1.9739999999999998</v>
      </c>
      <c r="G1567" s="2">
        <f>'Moving Avg'!F1567</f>
        <v>1.988</v>
      </c>
      <c r="H1567" s="2">
        <f>'Moving Avg'!G1567</f>
        <v>1.9893999999999992</v>
      </c>
      <c r="I1567" s="2">
        <f>'Moving Avg'!H1567</f>
        <v>2.0227830000000004</v>
      </c>
      <c r="J1567" s="5" t="str">
        <f>OBV!F1567</f>
        <v>BEARISH</v>
      </c>
      <c r="K1567" s="5" t="str">
        <f>OBV!G1567</f>
        <v>STRONG</v>
      </c>
      <c r="L1567" s="5" t="str">
        <f>OBV!H1567</f>
        <v>BEARISH DIVERGENCE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33</v>
      </c>
      <c r="Q1567" s="8">
        <f t="shared" si="244"/>
        <v>13.7</v>
      </c>
      <c r="R1567" s="8">
        <f t="shared" si="245"/>
        <v>13.25</v>
      </c>
      <c r="S1567" s="8">
        <f t="shared" si="246"/>
        <v>18.600000000000001</v>
      </c>
      <c r="T1567" s="8">
        <f t="shared" si="247"/>
        <v>14.5</v>
      </c>
      <c r="U1567" s="7">
        <f t="shared" si="248"/>
        <v>15.183333333333332</v>
      </c>
      <c r="V1567" s="7">
        <f t="shared" si="249"/>
        <v>15.012499999999999</v>
      </c>
    </row>
    <row r="1568" spans="1:22" ht="13.5" x14ac:dyDescent="0.25">
      <c r="A1568" s="3">
        <f>RSI!A1568</f>
        <v>44596</v>
      </c>
      <c r="B1568" s="2">
        <f>RSI!B1568</f>
        <v>1.95</v>
      </c>
      <c r="C1568" s="2">
        <f>RSI!I1568</f>
        <v>42.529531559742495</v>
      </c>
      <c r="D1568" s="2">
        <f>MACD!E1568</f>
        <v>1.4740280819599993E-2</v>
      </c>
      <c r="E1568" s="2">
        <f>MACD!F1568</f>
        <v>-3.2425645758158588E-3</v>
      </c>
      <c r="F1568" s="2">
        <f>'Moving Avg'!D1568</f>
        <v>1.97</v>
      </c>
      <c r="G1568" s="2">
        <f>'Moving Avg'!F1568</f>
        <v>1.9864999999999999</v>
      </c>
      <c r="H1568" s="2">
        <f>'Moving Avg'!G1568</f>
        <v>1.9869999999999997</v>
      </c>
      <c r="I1568" s="2">
        <f>'Moving Avg'!H1568</f>
        <v>2.0239260000000003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  <c r="M1568" s="7">
        <f t="shared" si="240"/>
        <v>25</v>
      </c>
      <c r="N1568" s="7">
        <f t="shared" si="241"/>
        <v>0</v>
      </c>
      <c r="O1568" s="7">
        <f t="shared" si="242"/>
        <v>0</v>
      </c>
      <c r="P1568" s="7">
        <f t="shared" si="243"/>
        <v>66.5</v>
      </c>
      <c r="Q1568" s="8">
        <f t="shared" si="244"/>
        <v>18.725000000000001</v>
      </c>
      <c r="R1568" s="8">
        <f t="shared" si="245"/>
        <v>21.625</v>
      </c>
      <c r="S1568" s="8">
        <f t="shared" si="246"/>
        <v>33.674999999999997</v>
      </c>
      <c r="T1568" s="8">
        <f t="shared" si="247"/>
        <v>22.875</v>
      </c>
      <c r="U1568" s="7">
        <f t="shared" si="248"/>
        <v>24.675000000000001</v>
      </c>
      <c r="V1568" s="7">
        <f t="shared" si="249"/>
        <v>24.225000000000001</v>
      </c>
    </row>
    <row r="1569" spans="1:22" ht="13.5" x14ac:dyDescent="0.25">
      <c r="A1569" s="3">
        <f>RSI!A1569</f>
        <v>44599</v>
      </c>
      <c r="B1569" s="2">
        <f>RSI!B1569</f>
        <v>1.92</v>
      </c>
      <c r="C1569" s="2">
        <f>RSI!I1569</f>
        <v>37.898114556382886</v>
      </c>
      <c r="D1569" s="2">
        <f>MACD!E1569</f>
        <v>2.1032271359731292E-2</v>
      </c>
      <c r="E1569" s="2">
        <f>MACD!F1569</f>
        <v>1.6124026112935711E-3</v>
      </c>
      <c r="F1569" s="2">
        <f>'Moving Avg'!D1569</f>
        <v>1.9600000000000002</v>
      </c>
      <c r="G1569" s="2">
        <f>'Moving Avg'!F1569</f>
        <v>1.9834999999999998</v>
      </c>
      <c r="H1569" s="2">
        <f>'Moving Avg'!G1569</f>
        <v>1.9841999999999995</v>
      </c>
      <c r="I1569" s="2">
        <f>'Moving Avg'!H1569</f>
        <v>2.0247200000000003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  <c r="M1569" s="7">
        <f t="shared" si="240"/>
        <v>25</v>
      </c>
      <c r="N1569" s="7">
        <f t="shared" si="241"/>
        <v>0</v>
      </c>
      <c r="O1569" s="7">
        <f t="shared" si="242"/>
        <v>0</v>
      </c>
      <c r="P1569" s="7">
        <f t="shared" si="243"/>
        <v>16.5</v>
      </c>
      <c r="Q1569" s="8">
        <f t="shared" si="244"/>
        <v>11.225</v>
      </c>
      <c r="R1569" s="8">
        <f t="shared" si="245"/>
        <v>9.125</v>
      </c>
      <c r="S1569" s="8">
        <f t="shared" si="246"/>
        <v>11.175000000000001</v>
      </c>
      <c r="T1569" s="8">
        <f t="shared" si="247"/>
        <v>10.375</v>
      </c>
      <c r="U1569" s="7">
        <f t="shared" si="248"/>
        <v>10.508333333333335</v>
      </c>
      <c r="V1569" s="7">
        <f t="shared" si="249"/>
        <v>10.475000000000001</v>
      </c>
    </row>
    <row r="1570" spans="1:22" ht="13.5" x14ac:dyDescent="0.25">
      <c r="A1570" s="3">
        <f>RSI!A1570</f>
        <v>44600</v>
      </c>
      <c r="B1570" s="2">
        <f>RSI!B1570</f>
        <v>1.92</v>
      </c>
      <c r="C1570" s="2">
        <f>RSI!I1570</f>
        <v>37.898114556382879</v>
      </c>
      <c r="D1570" s="2">
        <f>MACD!E1570</f>
        <v>2.6747850599324385E-2</v>
      </c>
      <c r="E1570" s="2">
        <f>MACD!F1570</f>
        <v>6.6394922088997346E-3</v>
      </c>
      <c r="F1570" s="2">
        <f>'Moving Avg'!D1570</f>
        <v>1.95</v>
      </c>
      <c r="G1570" s="2">
        <f>'Moving Avg'!F1570</f>
        <v>1.982</v>
      </c>
      <c r="H1570" s="2">
        <f>'Moving Avg'!G1570</f>
        <v>1.9817999999999998</v>
      </c>
      <c r="I1570" s="2">
        <f>'Moving Avg'!H1570</f>
        <v>2.0255640000000006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  <c r="M1570" s="7">
        <f t="shared" si="240"/>
        <v>25</v>
      </c>
      <c r="N1570" s="7">
        <f t="shared" si="241"/>
        <v>0</v>
      </c>
      <c r="O1570" s="7">
        <f t="shared" si="242"/>
        <v>0</v>
      </c>
      <c r="P1570" s="7">
        <f t="shared" si="243"/>
        <v>16.5</v>
      </c>
      <c r="Q1570" s="8">
        <f t="shared" si="244"/>
        <v>11.225</v>
      </c>
      <c r="R1570" s="8">
        <f t="shared" si="245"/>
        <v>9.125</v>
      </c>
      <c r="S1570" s="8">
        <f t="shared" si="246"/>
        <v>11.175000000000001</v>
      </c>
      <c r="T1570" s="8">
        <f t="shared" si="247"/>
        <v>10.375</v>
      </c>
      <c r="U1570" s="7">
        <f t="shared" si="248"/>
        <v>10.508333333333335</v>
      </c>
      <c r="V1570" s="7">
        <f t="shared" si="249"/>
        <v>10.475000000000001</v>
      </c>
    </row>
    <row r="1571" spans="1:22" ht="13.5" x14ac:dyDescent="0.25">
      <c r="A1571" s="3">
        <f>RSI!A1571</f>
        <v>44601</v>
      </c>
      <c r="B1571" s="2">
        <f>RSI!B1571</f>
        <v>1.94</v>
      </c>
      <c r="C1571" s="2">
        <f>RSI!I1571</f>
        <v>42.720896294986339</v>
      </c>
      <c r="D1571" s="2">
        <f>MACD!E1571</f>
        <v>2.7388286179070187E-2</v>
      </c>
      <c r="E1571" s="2">
        <f>MACD!F1571</f>
        <v>1.0789251002933826E-2</v>
      </c>
      <c r="F1571" s="2">
        <f>'Moving Avg'!D1571</f>
        <v>1.9439999999999997</v>
      </c>
      <c r="G1571" s="2">
        <f>'Moving Avg'!F1571</f>
        <v>1.9794999999999994</v>
      </c>
      <c r="H1571" s="2">
        <f>'Moving Avg'!G1571</f>
        <v>1.9798</v>
      </c>
      <c r="I1571" s="2">
        <f>'Moving Avg'!H1571</f>
        <v>2.0265575000000005</v>
      </c>
      <c r="J1571" s="5" t="str">
        <f>OBV!F1571</f>
        <v>BULLISH</v>
      </c>
      <c r="K1571" s="5" t="str">
        <f>OBV!G1571</f>
        <v>NEUTRAL</v>
      </c>
      <c r="L1571" s="5" t="str">
        <f>OBV!H1571</f>
        <v>BULLISH DIVERGENCE</v>
      </c>
      <c r="M1571" s="7">
        <f t="shared" si="240"/>
        <v>25</v>
      </c>
      <c r="N1571" s="7">
        <f t="shared" si="241"/>
        <v>0</v>
      </c>
      <c r="O1571" s="7">
        <f t="shared" si="242"/>
        <v>0</v>
      </c>
      <c r="P1571" s="7">
        <f t="shared" si="243"/>
        <v>66.5</v>
      </c>
      <c r="Q1571" s="8">
        <f t="shared" si="244"/>
        <v>18.725000000000001</v>
      </c>
      <c r="R1571" s="8">
        <f t="shared" si="245"/>
        <v>21.625</v>
      </c>
      <c r="S1571" s="8">
        <f t="shared" si="246"/>
        <v>33.674999999999997</v>
      </c>
      <c r="T1571" s="8">
        <f t="shared" si="247"/>
        <v>22.875</v>
      </c>
      <c r="U1571" s="7">
        <f t="shared" si="248"/>
        <v>24.675000000000001</v>
      </c>
      <c r="V1571" s="7">
        <f t="shared" si="249"/>
        <v>24.225000000000001</v>
      </c>
    </row>
    <row r="1572" spans="1:22" ht="13.5" x14ac:dyDescent="0.25">
      <c r="A1572" s="3">
        <f>RSI!A1572</f>
        <v>44602</v>
      </c>
      <c r="B1572" s="2">
        <f>RSI!B1572</f>
        <v>1.99</v>
      </c>
      <c r="C1572" s="2">
        <f>RSI!I1572</f>
        <v>52.625972513897558</v>
      </c>
      <c r="D1572" s="2">
        <f>MACD!E1572</f>
        <v>2.290557005289906E-2</v>
      </c>
      <c r="E1572" s="2">
        <f>MACD!F1572</f>
        <v>1.3212514812926873E-2</v>
      </c>
      <c r="F1572" s="2">
        <f>'Moving Avg'!D1572</f>
        <v>1.9440000000000002</v>
      </c>
      <c r="G1572" s="2">
        <f>'Moving Avg'!F1572</f>
        <v>1.9789999999999996</v>
      </c>
      <c r="H1572" s="2">
        <f>'Moving Avg'!G1572</f>
        <v>1.9789999999999994</v>
      </c>
      <c r="I1572" s="2">
        <f>'Moving Avg'!H1572</f>
        <v>2.0278010000000006</v>
      </c>
      <c r="J1572" s="5" t="str">
        <f>OBV!F1572</f>
        <v>BEARISH</v>
      </c>
      <c r="K1572" s="5" t="str">
        <f>OBV!G1572</f>
        <v>NEUTRAL</v>
      </c>
      <c r="L1572" s="5" t="str">
        <f>OBV!H1572</f>
        <v>NEUTRAL</v>
      </c>
      <c r="M1572" s="7">
        <f t="shared" si="240"/>
        <v>25</v>
      </c>
      <c r="N1572" s="7">
        <f t="shared" si="241"/>
        <v>0</v>
      </c>
      <c r="O1572" s="7">
        <f t="shared" si="242"/>
        <v>0</v>
      </c>
      <c r="P1572" s="7">
        <f t="shared" si="243"/>
        <v>16.5</v>
      </c>
      <c r="Q1572" s="8">
        <f t="shared" si="244"/>
        <v>11.225</v>
      </c>
      <c r="R1572" s="8">
        <f t="shared" si="245"/>
        <v>9.125</v>
      </c>
      <c r="S1572" s="8">
        <f t="shared" si="246"/>
        <v>11.175000000000001</v>
      </c>
      <c r="T1572" s="8">
        <f t="shared" si="247"/>
        <v>10.375</v>
      </c>
      <c r="U1572" s="7">
        <f t="shared" si="248"/>
        <v>10.508333333333335</v>
      </c>
      <c r="V1572" s="7">
        <f t="shared" si="249"/>
        <v>10.475000000000001</v>
      </c>
    </row>
    <row r="1573" spans="1:22" ht="13.5" x14ac:dyDescent="0.25">
      <c r="A1573" s="3">
        <f>RSI!A1573</f>
        <v>44603</v>
      </c>
      <c r="B1573" s="2">
        <f>RSI!B1573</f>
        <v>1.95</v>
      </c>
      <c r="C1573" s="2">
        <f>RSI!I1573</f>
        <v>45.802226294837261</v>
      </c>
      <c r="D1573" s="2">
        <f>MACD!E1573</f>
        <v>2.0442979697033792E-2</v>
      </c>
      <c r="E1573" s="2">
        <f>MACD!F1573</f>
        <v>1.4658607789748257E-2</v>
      </c>
      <c r="F1573" s="2">
        <f>'Moving Avg'!D1573</f>
        <v>1.9439999999999997</v>
      </c>
      <c r="G1573" s="2">
        <f>'Moving Avg'!F1573</f>
        <v>1.9779999999999998</v>
      </c>
      <c r="H1573" s="2">
        <f>'Moving Avg'!G1573</f>
        <v>1.9777999999999998</v>
      </c>
      <c r="I1573" s="2">
        <f>'Moving Avg'!H1573</f>
        <v>2.0288945000000003</v>
      </c>
      <c r="J1573" s="5" t="str">
        <f>OBV!F1573</f>
        <v>BEARISH</v>
      </c>
      <c r="K1573" s="5" t="str">
        <f>OBV!G1573</f>
        <v>STRONG</v>
      </c>
      <c r="L1573" s="5" t="str">
        <f>OBV!H1573</f>
        <v>NEUTRAL</v>
      </c>
      <c r="M1573" s="7">
        <f t="shared" si="240"/>
        <v>25</v>
      </c>
      <c r="N1573" s="7">
        <f t="shared" si="241"/>
        <v>0</v>
      </c>
      <c r="O1573" s="7">
        <f t="shared" si="242"/>
        <v>0</v>
      </c>
      <c r="P1573" s="7">
        <f t="shared" si="243"/>
        <v>33</v>
      </c>
      <c r="Q1573" s="8">
        <f t="shared" si="244"/>
        <v>13.7</v>
      </c>
      <c r="R1573" s="8">
        <f t="shared" si="245"/>
        <v>13.25</v>
      </c>
      <c r="S1573" s="8">
        <f t="shared" si="246"/>
        <v>18.600000000000001</v>
      </c>
      <c r="T1573" s="8">
        <f t="shared" si="247"/>
        <v>14.5</v>
      </c>
      <c r="U1573" s="7">
        <f t="shared" si="248"/>
        <v>15.183333333333332</v>
      </c>
      <c r="V1573" s="7">
        <f t="shared" si="249"/>
        <v>15.012499999999999</v>
      </c>
    </row>
    <row r="1574" spans="1:22" ht="13.5" x14ac:dyDescent="0.25">
      <c r="A1574" s="3">
        <f>RSI!A1574</f>
        <v>44606</v>
      </c>
      <c r="B1574" s="2">
        <f>RSI!B1574</f>
        <v>1.95</v>
      </c>
      <c r="C1574" s="2">
        <f>RSI!I1574</f>
        <v>45.802226294837261</v>
      </c>
      <c r="D1574" s="2">
        <f>MACD!E1574</f>
        <v>1.8508551586916777E-2</v>
      </c>
      <c r="E1574" s="2">
        <f>MACD!F1574</f>
        <v>1.5428596549181963E-2</v>
      </c>
      <c r="F1574" s="2">
        <f>'Moving Avg'!D1574</f>
        <v>1.95</v>
      </c>
      <c r="G1574" s="2">
        <f>'Moving Avg'!F1574</f>
        <v>1.9769999999999999</v>
      </c>
      <c r="H1574" s="2">
        <f>'Moving Avg'!G1574</f>
        <v>1.9765999999999997</v>
      </c>
      <c r="I1574" s="2">
        <f>'Moving Avg'!H1574</f>
        <v>2.0300375000000002</v>
      </c>
      <c r="J1574" s="5" t="str">
        <f>OBV!F1574</f>
        <v>BEARISH</v>
      </c>
      <c r="K1574" s="5" t="str">
        <f>OBV!G1574</f>
        <v>STRONG</v>
      </c>
      <c r="L1574" s="5" t="str">
        <f>OBV!H1574</f>
        <v>BEARISH DIVERGENCE</v>
      </c>
      <c r="M1574" s="7">
        <f t="shared" si="240"/>
        <v>25</v>
      </c>
      <c r="N1574" s="7">
        <f t="shared" si="241"/>
        <v>0</v>
      </c>
      <c r="O1574" s="7">
        <f t="shared" si="242"/>
        <v>0</v>
      </c>
      <c r="P1574" s="7">
        <f t="shared" si="243"/>
        <v>33</v>
      </c>
      <c r="Q1574" s="8">
        <f t="shared" si="244"/>
        <v>13.7</v>
      </c>
      <c r="R1574" s="8">
        <f t="shared" si="245"/>
        <v>13.25</v>
      </c>
      <c r="S1574" s="8">
        <f t="shared" si="246"/>
        <v>18.600000000000001</v>
      </c>
      <c r="T1574" s="8">
        <f t="shared" si="247"/>
        <v>14.5</v>
      </c>
      <c r="U1574" s="7">
        <f t="shared" si="248"/>
        <v>15.183333333333332</v>
      </c>
      <c r="V1574" s="7">
        <f t="shared" si="249"/>
        <v>15.012499999999999</v>
      </c>
    </row>
    <row r="1575" spans="1:22" ht="13.5" x14ac:dyDescent="0.25">
      <c r="A1575" s="3">
        <f>RSI!A1575</f>
        <v>44607</v>
      </c>
      <c r="B1575" s="2">
        <f>RSI!B1575</f>
        <v>1.96</v>
      </c>
      <c r="C1575" s="2">
        <f>RSI!I1575</f>
        <v>47.765973642179873</v>
      </c>
      <c r="D1575" s="2">
        <f>MACD!E1575</f>
        <v>1.6269229830136567E-2</v>
      </c>
      <c r="E1575" s="2">
        <f>MACD!F1575</f>
        <v>1.5596723205372885E-2</v>
      </c>
      <c r="F1575" s="2">
        <f>'Moving Avg'!D1575</f>
        <v>1.9579999999999997</v>
      </c>
      <c r="G1575" s="2">
        <f>'Moving Avg'!F1575</f>
        <v>1.9765000000000001</v>
      </c>
      <c r="H1575" s="2">
        <f>'Moving Avg'!G1575</f>
        <v>1.976</v>
      </c>
      <c r="I1575" s="2">
        <f>'Moving Avg'!H1575</f>
        <v>2.0313300000000001</v>
      </c>
      <c r="J1575" s="5" t="str">
        <f>OBV!F1575</f>
        <v>BEARISH</v>
      </c>
      <c r="K1575" s="5" t="str">
        <f>OBV!G1575</f>
        <v>STRONG</v>
      </c>
      <c r="L1575" s="5" t="str">
        <f>OBV!H1575</f>
        <v>BEARISH DIVERGENCE</v>
      </c>
      <c r="M1575" s="7">
        <f t="shared" si="240"/>
        <v>25</v>
      </c>
      <c r="N1575" s="7">
        <f t="shared" si="241"/>
        <v>0</v>
      </c>
      <c r="O1575" s="7">
        <f t="shared" si="242"/>
        <v>0</v>
      </c>
      <c r="P1575" s="7">
        <f t="shared" si="243"/>
        <v>33</v>
      </c>
      <c r="Q1575" s="8">
        <f t="shared" si="244"/>
        <v>13.7</v>
      </c>
      <c r="R1575" s="8">
        <f t="shared" si="245"/>
        <v>13.25</v>
      </c>
      <c r="S1575" s="8">
        <f t="shared" si="246"/>
        <v>18.600000000000001</v>
      </c>
      <c r="T1575" s="8">
        <f t="shared" si="247"/>
        <v>14.5</v>
      </c>
      <c r="U1575" s="7">
        <f t="shared" si="248"/>
        <v>15.183333333333332</v>
      </c>
      <c r="V1575" s="7">
        <f t="shared" si="249"/>
        <v>15.012499999999999</v>
      </c>
    </row>
    <row r="1576" spans="1:22" ht="13.5" x14ac:dyDescent="0.25">
      <c r="A1576" s="3">
        <f>RSI!A1576</f>
        <v>44608</v>
      </c>
      <c r="B1576" s="2">
        <f>RSI!B1576</f>
        <v>1.94</v>
      </c>
      <c r="C1576" s="2">
        <f>RSI!I1576</f>
        <v>44.308152798658092</v>
      </c>
      <c r="D1576" s="2">
        <f>MACD!E1576</f>
        <v>1.5924812729181781E-2</v>
      </c>
      <c r="E1576" s="2">
        <f>MACD!F1576</f>
        <v>1.5662341110134665E-2</v>
      </c>
      <c r="F1576" s="2">
        <f>'Moving Avg'!D1576</f>
        <v>1.9579999999999997</v>
      </c>
      <c r="G1576" s="2">
        <f>'Moving Avg'!F1576</f>
        <v>1.9735</v>
      </c>
      <c r="H1576" s="2">
        <f>'Moving Avg'!G1576</f>
        <v>1.9755999999999998</v>
      </c>
      <c r="I1576" s="2">
        <f>'Moving Avg'!H1576</f>
        <v>2.0325725000000001</v>
      </c>
      <c r="J1576" s="5" t="str">
        <f>OBV!F1576</f>
        <v>BEARISH</v>
      </c>
      <c r="K1576" s="5" t="str">
        <f>OBV!G1576</f>
        <v>STRONG</v>
      </c>
      <c r="L1576" s="5" t="str">
        <f>OBV!H1576</f>
        <v>NEUTRAL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33</v>
      </c>
      <c r="Q1576" s="8">
        <f t="shared" si="244"/>
        <v>13.7</v>
      </c>
      <c r="R1576" s="8">
        <f t="shared" si="245"/>
        <v>13.25</v>
      </c>
      <c r="S1576" s="8">
        <f t="shared" si="246"/>
        <v>18.600000000000001</v>
      </c>
      <c r="T1576" s="8">
        <f t="shared" si="247"/>
        <v>14.5</v>
      </c>
      <c r="U1576" s="7">
        <f t="shared" si="248"/>
        <v>15.183333333333332</v>
      </c>
      <c r="V1576" s="7">
        <f t="shared" si="249"/>
        <v>15.012499999999999</v>
      </c>
    </row>
    <row r="1577" spans="1:22" ht="13.5" x14ac:dyDescent="0.25">
      <c r="A1577" s="3">
        <f>RSI!A1577</f>
        <v>44609</v>
      </c>
      <c r="B1577" s="2">
        <f>RSI!B1577</f>
        <v>1.98</v>
      </c>
      <c r="C1577" s="2">
        <f>RSI!I1577</f>
        <v>51.820278067339174</v>
      </c>
      <c r="D1577" s="2">
        <f>MACD!E1577</f>
        <v>1.5929331379668232E-2</v>
      </c>
      <c r="E1577" s="2">
        <f>MACD!F1577</f>
        <v>1.5715739164041377E-2</v>
      </c>
      <c r="F1577" s="2">
        <f>'Moving Avg'!D1577</f>
        <v>1.956</v>
      </c>
      <c r="G1577" s="2">
        <f>'Moving Avg'!F1577</f>
        <v>1.9714999999999996</v>
      </c>
      <c r="H1577" s="2">
        <f>'Moving Avg'!G1577</f>
        <v>1.9751999999999996</v>
      </c>
      <c r="I1577" s="2">
        <f>'Moving Avg'!H1577</f>
        <v>2.0340150000000001</v>
      </c>
      <c r="J1577" s="5" t="str">
        <f>OBV!F1577</f>
        <v>BEARISH</v>
      </c>
      <c r="K1577" s="5" t="str">
        <f>OBV!G1577</f>
        <v>STRONG</v>
      </c>
      <c r="L1577" s="5" t="str">
        <f>OBV!H1577</f>
        <v>CONFIRMED BEARISH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33</v>
      </c>
      <c r="Q1577" s="8">
        <f t="shared" si="244"/>
        <v>13.7</v>
      </c>
      <c r="R1577" s="8">
        <f t="shared" si="245"/>
        <v>13.25</v>
      </c>
      <c r="S1577" s="8">
        <f t="shared" si="246"/>
        <v>18.600000000000001</v>
      </c>
      <c r="T1577" s="8">
        <f t="shared" si="247"/>
        <v>14.5</v>
      </c>
      <c r="U1577" s="7">
        <f t="shared" si="248"/>
        <v>15.183333333333332</v>
      </c>
      <c r="V1577" s="7">
        <f t="shared" si="249"/>
        <v>15.012499999999999</v>
      </c>
    </row>
    <row r="1578" spans="1:22" ht="13.5" x14ac:dyDescent="0.25">
      <c r="A1578" s="3">
        <f>RSI!A1578</f>
        <v>44610</v>
      </c>
      <c r="B1578" s="2">
        <f>RSI!B1578</f>
        <v>1.98</v>
      </c>
      <c r="C1578" s="2">
        <f>RSI!I1578</f>
        <v>51.820278067339189</v>
      </c>
      <c r="D1578" s="2">
        <f>MACD!E1578</f>
        <v>9.7114547510788185E-3</v>
      </c>
      <c r="E1578" s="2">
        <f>MACD!F1578</f>
        <v>1.4514882281448867E-2</v>
      </c>
      <c r="F1578" s="2">
        <f>'Moving Avg'!D1578</f>
        <v>1.9620000000000002</v>
      </c>
      <c r="G1578" s="2">
        <f>'Moving Avg'!F1578</f>
        <v>1.9669999999999999</v>
      </c>
      <c r="H1578" s="2">
        <f>'Moving Avg'!G1578</f>
        <v>1.9747999999999997</v>
      </c>
      <c r="I1578" s="2">
        <f>'Moving Avg'!H1578</f>
        <v>2.0353580000000004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  <c r="M1578" s="7">
        <f t="shared" si="240"/>
        <v>25</v>
      </c>
      <c r="N1578" s="7">
        <f t="shared" si="241"/>
        <v>45</v>
      </c>
      <c r="O1578" s="7">
        <f t="shared" si="242"/>
        <v>0</v>
      </c>
      <c r="P1578" s="7">
        <f t="shared" si="243"/>
        <v>16.5</v>
      </c>
      <c r="Q1578" s="8">
        <f t="shared" si="244"/>
        <v>26.975000000000001</v>
      </c>
      <c r="R1578" s="8">
        <f t="shared" si="245"/>
        <v>18.125</v>
      </c>
      <c r="S1578" s="8">
        <f t="shared" si="246"/>
        <v>17.925000000000001</v>
      </c>
      <c r="T1578" s="8">
        <f t="shared" si="247"/>
        <v>21.625</v>
      </c>
      <c r="U1578" s="7">
        <f t="shared" si="248"/>
        <v>21.008333333333336</v>
      </c>
      <c r="V1578" s="7">
        <f t="shared" si="249"/>
        <v>21.162500000000001</v>
      </c>
    </row>
    <row r="1579" spans="1:22" ht="13.5" x14ac:dyDescent="0.25">
      <c r="A1579" s="3">
        <f>RSI!A1579</f>
        <v>44613</v>
      </c>
      <c r="B1579" s="2">
        <f>RSI!B1579</f>
        <v>2.0299999999999998</v>
      </c>
      <c r="C1579" s="2">
        <f>RSI!I1579</f>
        <v>59.700678898577166</v>
      </c>
      <c r="D1579" s="2">
        <f>MACD!E1579</f>
        <v>-3.9317415220450069E-3</v>
      </c>
      <c r="E1579" s="2">
        <f>MACD!F1579</f>
        <v>1.0825557520750094E-2</v>
      </c>
      <c r="F1579" s="2">
        <f>'Moving Avg'!D1579</f>
        <v>1.9779999999999998</v>
      </c>
      <c r="G1579" s="2">
        <f>'Moving Avg'!F1579</f>
        <v>1.9679999999999995</v>
      </c>
      <c r="H1579" s="2">
        <f>'Moving Avg'!G1579</f>
        <v>1.9753999999999996</v>
      </c>
      <c r="I1579" s="2">
        <f>'Moving Avg'!H1579</f>
        <v>2.0364534999999999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  <c r="M1579" s="7">
        <f t="shared" si="240"/>
        <v>25</v>
      </c>
      <c r="N1579" s="7">
        <f t="shared" si="241"/>
        <v>45</v>
      </c>
      <c r="O1579" s="7">
        <f t="shared" si="242"/>
        <v>0</v>
      </c>
      <c r="P1579" s="7">
        <f t="shared" si="243"/>
        <v>67</v>
      </c>
      <c r="Q1579" s="8">
        <f t="shared" si="244"/>
        <v>34.549999999999997</v>
      </c>
      <c r="R1579" s="8">
        <f t="shared" si="245"/>
        <v>30.75</v>
      </c>
      <c r="S1579" s="8">
        <f t="shared" si="246"/>
        <v>40.650000000000006</v>
      </c>
      <c r="T1579" s="8">
        <f t="shared" si="247"/>
        <v>34.25</v>
      </c>
      <c r="U1579" s="7">
        <f t="shared" si="248"/>
        <v>35.31666666666667</v>
      </c>
      <c r="V1579" s="7">
        <f t="shared" si="249"/>
        <v>35.049999999999997</v>
      </c>
    </row>
    <row r="1580" spans="1:22" ht="13.5" x14ac:dyDescent="0.25">
      <c r="A1580" s="3">
        <f>RSI!A1580</f>
        <v>44614</v>
      </c>
      <c r="B1580" s="2">
        <f>RSI!B1580</f>
        <v>2.04</v>
      </c>
      <c r="C1580" s="2">
        <f>RSI!I1580</f>
        <v>61.072065978337328</v>
      </c>
      <c r="D1580" s="2">
        <f>MACD!E1580</f>
        <v>-1.657035123435513E-2</v>
      </c>
      <c r="E1580" s="2">
        <f>MACD!F1580</f>
        <v>5.34637576972905E-3</v>
      </c>
      <c r="F1580" s="2">
        <f>'Moving Avg'!D1580</f>
        <v>1.9939999999999998</v>
      </c>
      <c r="G1580" s="2">
        <f>'Moving Avg'!F1580</f>
        <v>1.9695</v>
      </c>
      <c r="H1580" s="2">
        <f>'Moving Avg'!G1580</f>
        <v>1.9762</v>
      </c>
      <c r="I1580" s="2">
        <f>'Moving Avg'!H1580</f>
        <v>2.0373999999999999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  <c r="M1580" s="7">
        <f t="shared" si="240"/>
        <v>25</v>
      </c>
      <c r="N1580" s="7">
        <f t="shared" si="241"/>
        <v>100</v>
      </c>
      <c r="O1580" s="7">
        <f t="shared" si="242"/>
        <v>0</v>
      </c>
      <c r="P1580" s="7">
        <f t="shared" si="243"/>
        <v>83.5</v>
      </c>
      <c r="Q1580" s="8">
        <f t="shared" si="244"/>
        <v>56.274999999999999</v>
      </c>
      <c r="R1580" s="8">
        <f t="shared" si="245"/>
        <v>45.875</v>
      </c>
      <c r="S1580" s="8">
        <f t="shared" si="246"/>
        <v>56.325000000000003</v>
      </c>
      <c r="T1580" s="8">
        <f t="shared" si="247"/>
        <v>52.125</v>
      </c>
      <c r="U1580" s="7">
        <f t="shared" si="248"/>
        <v>52.82500000000001</v>
      </c>
      <c r="V1580" s="7">
        <f t="shared" si="249"/>
        <v>52.650000000000006</v>
      </c>
    </row>
    <row r="1581" spans="1:22" ht="13.5" x14ac:dyDescent="0.25">
      <c r="A1581" s="3">
        <f>RSI!A1581</f>
        <v>44615</v>
      </c>
      <c r="B1581" s="2">
        <f>RSI!B1581</f>
        <v>2.04</v>
      </c>
      <c r="C1581" s="2">
        <f>RSI!I1581</f>
        <v>61.072065978337328</v>
      </c>
      <c r="D1581" s="2">
        <f>MACD!E1581</f>
        <v>-2.4574158259847545E-2</v>
      </c>
      <c r="E1581" s="2">
        <f>MACD!F1581</f>
        <v>-6.3773103618626915E-4</v>
      </c>
      <c r="F1581" s="2">
        <f>'Moving Avg'!D1581</f>
        <v>2.0140000000000002</v>
      </c>
      <c r="G1581" s="2">
        <f>'Moving Avg'!F1581</f>
        <v>1.972</v>
      </c>
      <c r="H1581" s="2">
        <f>'Moving Avg'!G1581</f>
        <v>1.9775999999999998</v>
      </c>
      <c r="I1581" s="2">
        <f>'Moving Avg'!H1581</f>
        <v>2.0385950000000004</v>
      </c>
      <c r="J1581" s="5" t="str">
        <f>OBV!F1581</f>
        <v>BULLISH</v>
      </c>
      <c r="K1581" s="5" t="str">
        <f>OBV!G1581</f>
        <v>WEAK</v>
      </c>
      <c r="L1581" s="5" t="str">
        <f>OBV!H1581</f>
        <v>CONFIRMED BULLISH</v>
      </c>
      <c r="M1581" s="7">
        <f t="shared" si="240"/>
        <v>25</v>
      </c>
      <c r="N1581" s="7">
        <f t="shared" si="241"/>
        <v>100</v>
      </c>
      <c r="O1581" s="7">
        <f t="shared" si="242"/>
        <v>0</v>
      </c>
      <c r="P1581" s="7">
        <f t="shared" si="243"/>
        <v>67</v>
      </c>
      <c r="Q1581" s="8">
        <f t="shared" si="244"/>
        <v>53.8</v>
      </c>
      <c r="R1581" s="8">
        <f t="shared" si="245"/>
        <v>41.75</v>
      </c>
      <c r="S1581" s="8">
        <f t="shared" si="246"/>
        <v>48.900000000000006</v>
      </c>
      <c r="T1581" s="8">
        <f t="shared" si="247"/>
        <v>48</v>
      </c>
      <c r="U1581" s="7">
        <f t="shared" si="248"/>
        <v>48.15</v>
      </c>
      <c r="V1581" s="7">
        <f t="shared" si="249"/>
        <v>48.112499999999997</v>
      </c>
    </row>
    <row r="1582" spans="1:22" ht="13.5" x14ac:dyDescent="0.25">
      <c r="A1582" s="3">
        <f>RSI!A1582</f>
        <v>44616</v>
      </c>
      <c r="B1582" s="2">
        <f>RSI!B1582</f>
        <v>2.0299999999999998</v>
      </c>
      <c r="C1582" s="2">
        <f>RSI!I1582</f>
        <v>58.753263862794043</v>
      </c>
      <c r="D1582" s="2">
        <f>MACD!E1582</f>
        <v>-2.3271452558910166E-2</v>
      </c>
      <c r="E1582" s="2">
        <f>MACD!F1582</f>
        <v>-5.1644753407310492E-3</v>
      </c>
      <c r="F1582" s="2">
        <f>'Moving Avg'!D1582</f>
        <v>2.024</v>
      </c>
      <c r="G1582" s="2">
        <f>'Moving Avg'!F1582</f>
        <v>1.9744999999999997</v>
      </c>
      <c r="H1582" s="2">
        <f>'Moving Avg'!G1582</f>
        <v>1.9784000000000004</v>
      </c>
      <c r="I1582" s="2">
        <f>'Moving Avg'!H1582</f>
        <v>2.0396405</v>
      </c>
      <c r="J1582" s="5" t="str">
        <f>OBV!F1582</f>
        <v>BULLISH</v>
      </c>
      <c r="K1582" s="5" t="str">
        <f>OBV!G1582</f>
        <v>WEAK</v>
      </c>
      <c r="L1582" s="5" t="str">
        <f>OBV!H1582</f>
        <v>CONFIRMED BULLISH</v>
      </c>
      <c r="M1582" s="7">
        <f t="shared" si="240"/>
        <v>25</v>
      </c>
      <c r="N1582" s="7">
        <f t="shared" si="241"/>
        <v>45</v>
      </c>
      <c r="O1582" s="7">
        <f t="shared" si="242"/>
        <v>0</v>
      </c>
      <c r="P1582" s="7">
        <f t="shared" si="243"/>
        <v>67</v>
      </c>
      <c r="Q1582" s="8">
        <f t="shared" si="244"/>
        <v>34.549999999999997</v>
      </c>
      <c r="R1582" s="8">
        <f t="shared" si="245"/>
        <v>30.75</v>
      </c>
      <c r="S1582" s="8">
        <f t="shared" si="246"/>
        <v>40.650000000000006</v>
      </c>
      <c r="T1582" s="8">
        <f t="shared" si="247"/>
        <v>34.25</v>
      </c>
      <c r="U1582" s="7">
        <f t="shared" si="248"/>
        <v>35.31666666666667</v>
      </c>
      <c r="V1582" s="7">
        <f t="shared" si="249"/>
        <v>35.049999999999997</v>
      </c>
    </row>
    <row r="1583" spans="1:22" ht="13.5" x14ac:dyDescent="0.25">
      <c r="A1583" s="3">
        <f>RSI!A1583</f>
        <v>44617</v>
      </c>
      <c r="B1583" s="2">
        <f>RSI!B1583</f>
        <v>2</v>
      </c>
      <c r="C1583" s="2">
        <f>RSI!I1583</f>
        <v>52.333661407670974</v>
      </c>
      <c r="D1583" s="2">
        <f>MACD!E1583</f>
        <v>-2.6373076838131393E-2</v>
      </c>
      <c r="E1583" s="2">
        <f>MACD!F1583</f>
        <v>-9.4061956402111194E-3</v>
      </c>
      <c r="F1583" s="2">
        <f>'Moving Avg'!D1583</f>
        <v>2.028</v>
      </c>
      <c r="G1583" s="2">
        <f>'Moving Avg'!F1583</f>
        <v>1.9760000000000002</v>
      </c>
      <c r="H1583" s="2">
        <f>'Moving Avg'!G1583</f>
        <v>1.9794000000000003</v>
      </c>
      <c r="I1583" s="2">
        <f>'Moving Avg'!H1583</f>
        <v>2.0400385000000001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  <c r="M1583" s="7">
        <f t="shared" si="240"/>
        <v>25</v>
      </c>
      <c r="N1583" s="7">
        <f t="shared" si="241"/>
        <v>45</v>
      </c>
      <c r="O1583" s="7">
        <f t="shared" si="242"/>
        <v>0</v>
      </c>
      <c r="P1583" s="7">
        <f t="shared" si="243"/>
        <v>83.5</v>
      </c>
      <c r="Q1583" s="8">
        <f t="shared" si="244"/>
        <v>37.024999999999999</v>
      </c>
      <c r="R1583" s="8">
        <f t="shared" si="245"/>
        <v>34.875</v>
      </c>
      <c r="S1583" s="8">
        <f t="shared" si="246"/>
        <v>48.075000000000003</v>
      </c>
      <c r="T1583" s="8">
        <f t="shared" si="247"/>
        <v>38.375</v>
      </c>
      <c r="U1583" s="7">
        <f t="shared" si="248"/>
        <v>39.991666666666667</v>
      </c>
      <c r="V1583" s="7">
        <f t="shared" si="249"/>
        <v>39.587500000000006</v>
      </c>
    </row>
    <row r="1584" spans="1:22" ht="13.5" x14ac:dyDescent="0.25">
      <c r="A1584" s="3">
        <f>RSI!A1584</f>
        <v>44620</v>
      </c>
      <c r="B1584" s="2">
        <f>RSI!B1584</f>
        <v>2</v>
      </c>
      <c r="C1584" s="2">
        <f>RSI!I1584</f>
        <v>52.333661407670974</v>
      </c>
      <c r="D1584" s="2">
        <f>MACD!E1584</f>
        <v>-2.9072377035946895E-2</v>
      </c>
      <c r="E1584" s="2">
        <f>MACD!F1584</f>
        <v>-1.3339431919358276E-2</v>
      </c>
      <c r="F1584" s="2">
        <f>'Moving Avg'!D1584</f>
        <v>2.0219999999999998</v>
      </c>
      <c r="G1584" s="2">
        <f>'Moving Avg'!F1584</f>
        <v>1.9775000000000003</v>
      </c>
      <c r="H1584" s="2">
        <f>'Moving Avg'!G1584</f>
        <v>1.9806000000000004</v>
      </c>
      <c r="I1584" s="2">
        <f>'Moving Avg'!H1584</f>
        <v>2.0400390000000002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  <c r="M1584" s="7">
        <f t="shared" si="240"/>
        <v>25</v>
      </c>
      <c r="N1584" s="7">
        <f t="shared" si="241"/>
        <v>45</v>
      </c>
      <c r="O1584" s="7">
        <f t="shared" si="242"/>
        <v>0</v>
      </c>
      <c r="P1584" s="7">
        <f t="shared" si="243"/>
        <v>33</v>
      </c>
      <c r="Q1584" s="8">
        <f t="shared" si="244"/>
        <v>29.45</v>
      </c>
      <c r="R1584" s="8">
        <f t="shared" si="245"/>
        <v>22.25</v>
      </c>
      <c r="S1584" s="8">
        <f t="shared" si="246"/>
        <v>25.35</v>
      </c>
      <c r="T1584" s="8">
        <f t="shared" si="247"/>
        <v>25.75</v>
      </c>
      <c r="U1584" s="7">
        <f t="shared" si="248"/>
        <v>25.683333333333337</v>
      </c>
      <c r="V1584" s="7">
        <f t="shared" si="249"/>
        <v>25.700000000000003</v>
      </c>
    </row>
    <row r="1585" spans="1:22" ht="13.5" x14ac:dyDescent="0.25">
      <c r="A1585" s="3">
        <f>RSI!A1585</f>
        <v>44621</v>
      </c>
      <c r="B1585" s="2">
        <f>RSI!B1585</f>
        <v>2</v>
      </c>
      <c r="C1585" s="2">
        <f>RSI!I1585</f>
        <v>52.333661407670974</v>
      </c>
      <c r="D1585" s="2">
        <f>MACD!E1585</f>
        <v>-2.9887243264595131E-2</v>
      </c>
      <c r="E1585" s="2">
        <f>MACD!F1585</f>
        <v>-1.6648994188405649E-2</v>
      </c>
      <c r="F1585" s="2">
        <f>'Moving Avg'!D1585</f>
        <v>2.0140000000000002</v>
      </c>
      <c r="G1585" s="2">
        <f>'Moving Avg'!F1585</f>
        <v>1.9789999999999999</v>
      </c>
      <c r="H1585" s="2">
        <f>'Moving Avg'!G1585</f>
        <v>1.9824000000000002</v>
      </c>
      <c r="I1585" s="2">
        <f>'Moving Avg'!H1585</f>
        <v>2.0397405000000002</v>
      </c>
      <c r="J1585" s="5" t="str">
        <f>OBV!F1585</f>
        <v>BEARISH</v>
      </c>
      <c r="K1585" s="5" t="str">
        <f>OBV!G1585</f>
        <v>STRONG</v>
      </c>
      <c r="L1585" s="5" t="str">
        <f>OBV!H1585</f>
        <v>CONFIRMED BEARISH</v>
      </c>
      <c r="M1585" s="7">
        <f t="shared" si="240"/>
        <v>25</v>
      </c>
      <c r="N1585" s="7">
        <f t="shared" si="241"/>
        <v>45</v>
      </c>
      <c r="O1585" s="7">
        <f t="shared" si="242"/>
        <v>0</v>
      </c>
      <c r="P1585" s="7">
        <f t="shared" si="243"/>
        <v>33</v>
      </c>
      <c r="Q1585" s="8">
        <f t="shared" si="244"/>
        <v>29.45</v>
      </c>
      <c r="R1585" s="8">
        <f t="shared" si="245"/>
        <v>22.25</v>
      </c>
      <c r="S1585" s="8">
        <f t="shared" si="246"/>
        <v>25.35</v>
      </c>
      <c r="T1585" s="8">
        <f t="shared" si="247"/>
        <v>25.75</v>
      </c>
      <c r="U1585" s="7">
        <f t="shared" si="248"/>
        <v>25.683333333333337</v>
      </c>
      <c r="V1585" s="7">
        <f t="shared" si="249"/>
        <v>25.700000000000003</v>
      </c>
    </row>
    <row r="1586" spans="1:22" ht="13.5" x14ac:dyDescent="0.25">
      <c r="A1586" s="3">
        <f>RSI!A1586</f>
        <v>44622</v>
      </c>
      <c r="B1586" s="2">
        <f>RSI!B1586</f>
        <v>1.98</v>
      </c>
      <c r="C1586" s="2">
        <f>RSI!I1586</f>
        <v>47.969469464221611</v>
      </c>
      <c r="D1586" s="2">
        <f>MACD!E1586</f>
        <v>-3.2236357907956759E-2</v>
      </c>
      <c r="E1586" s="2">
        <f>MACD!F1586</f>
        <v>-1.9766466932315874E-2</v>
      </c>
      <c r="F1586" s="2">
        <f>'Moving Avg'!D1586</f>
        <v>2.0019999999999998</v>
      </c>
      <c r="G1586" s="2">
        <f>'Moving Avg'!F1586</f>
        <v>1.9794999999999998</v>
      </c>
      <c r="H1586" s="2">
        <f>'Moving Avg'!G1586</f>
        <v>1.9838000000000002</v>
      </c>
      <c r="I1586" s="2">
        <f>'Moving Avg'!H1586</f>
        <v>2.0394915000000005</v>
      </c>
      <c r="J1586" s="5" t="str">
        <f>OBV!F1586</f>
        <v>BEARISH</v>
      </c>
      <c r="K1586" s="5" t="str">
        <f>OBV!G1586</f>
        <v>STRONG</v>
      </c>
      <c r="L1586" s="5" t="str">
        <f>OBV!H1586</f>
        <v>CONFIRMED BEARISH</v>
      </c>
      <c r="M1586" s="7">
        <f t="shared" si="240"/>
        <v>25</v>
      </c>
      <c r="N1586" s="7">
        <f t="shared" si="241"/>
        <v>45</v>
      </c>
      <c r="O1586" s="7">
        <f t="shared" si="242"/>
        <v>0</v>
      </c>
      <c r="P1586" s="7">
        <f t="shared" si="243"/>
        <v>33</v>
      </c>
      <c r="Q1586" s="8">
        <f t="shared" si="244"/>
        <v>29.45</v>
      </c>
      <c r="R1586" s="8">
        <f t="shared" si="245"/>
        <v>22.25</v>
      </c>
      <c r="S1586" s="8">
        <f t="shared" si="246"/>
        <v>25.35</v>
      </c>
      <c r="T1586" s="8">
        <f t="shared" si="247"/>
        <v>25.75</v>
      </c>
      <c r="U1586" s="7">
        <f t="shared" si="248"/>
        <v>25.683333333333337</v>
      </c>
      <c r="V1586" s="7">
        <f t="shared" si="249"/>
        <v>25.700000000000003</v>
      </c>
    </row>
    <row r="1587" spans="1:22" ht="13.5" x14ac:dyDescent="0.25">
      <c r="A1587" s="3">
        <f>RSI!A1587</f>
        <v>44623</v>
      </c>
      <c r="B1587" s="2">
        <f>RSI!B1587</f>
        <v>2</v>
      </c>
      <c r="C1587" s="2">
        <f>RSI!I1587</f>
        <v>52.257089550563613</v>
      </c>
      <c r="D1587" s="2">
        <f>MACD!E1587</f>
        <v>-2.9492942225029406E-2</v>
      </c>
      <c r="E1587" s="2">
        <f>MACD!F1587</f>
        <v>-2.1711761990858582E-2</v>
      </c>
      <c r="F1587" s="2">
        <f>'Moving Avg'!D1587</f>
        <v>1.996</v>
      </c>
      <c r="G1587" s="2">
        <f>'Moving Avg'!F1587</f>
        <v>1.98</v>
      </c>
      <c r="H1587" s="2">
        <f>'Moving Avg'!G1587</f>
        <v>1.9866000000000001</v>
      </c>
      <c r="I1587" s="2">
        <f>'Moving Avg'!H1587</f>
        <v>2.0395415000000003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45</v>
      </c>
      <c r="O1587" s="7">
        <f t="shared" si="242"/>
        <v>0</v>
      </c>
      <c r="P1587" s="7">
        <f t="shared" si="243"/>
        <v>16.5</v>
      </c>
      <c r="Q1587" s="8">
        <f t="shared" si="244"/>
        <v>26.975000000000001</v>
      </c>
      <c r="R1587" s="8">
        <f t="shared" si="245"/>
        <v>18.125</v>
      </c>
      <c r="S1587" s="8">
        <f t="shared" si="246"/>
        <v>17.925000000000001</v>
      </c>
      <c r="T1587" s="8">
        <f t="shared" si="247"/>
        <v>21.625</v>
      </c>
      <c r="U1587" s="7">
        <f t="shared" si="248"/>
        <v>21.008333333333336</v>
      </c>
      <c r="V1587" s="7">
        <f t="shared" si="249"/>
        <v>21.162500000000001</v>
      </c>
    </row>
    <row r="1588" spans="1:22" ht="13.5" x14ac:dyDescent="0.25">
      <c r="A1588" s="3">
        <f>RSI!A1588</f>
        <v>44624</v>
      </c>
      <c r="B1588" s="2">
        <f>RSI!B1588</f>
        <v>2.0099999999999998</v>
      </c>
      <c r="C1588" s="2">
        <f>RSI!I1588</f>
        <v>54.285548591154715</v>
      </c>
      <c r="D1588" s="2">
        <f>MACD!E1588</f>
        <v>-2.7976101536411058E-2</v>
      </c>
      <c r="E1588" s="2">
        <f>MACD!F1588</f>
        <v>-2.2964629899969079E-2</v>
      </c>
      <c r="F1588" s="2">
        <f>'Moving Avg'!D1588</f>
        <v>1.998</v>
      </c>
      <c r="G1588" s="2">
        <f>'Moving Avg'!F1588</f>
        <v>1.9829999999999999</v>
      </c>
      <c r="H1588" s="2">
        <f>'Moving Avg'!G1588</f>
        <v>1.9888000000000006</v>
      </c>
      <c r="I1588" s="2">
        <f>'Moving Avg'!H1588</f>
        <v>2.0393430000000001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  <c r="M1588" s="7">
        <f t="shared" si="240"/>
        <v>25</v>
      </c>
      <c r="N1588" s="7">
        <f t="shared" si="241"/>
        <v>45</v>
      </c>
      <c r="O1588" s="7">
        <f t="shared" si="242"/>
        <v>0</v>
      </c>
      <c r="P1588" s="7">
        <f t="shared" si="243"/>
        <v>67</v>
      </c>
      <c r="Q1588" s="8">
        <f t="shared" si="244"/>
        <v>34.549999999999997</v>
      </c>
      <c r="R1588" s="8">
        <f t="shared" si="245"/>
        <v>30.75</v>
      </c>
      <c r="S1588" s="8">
        <f t="shared" si="246"/>
        <v>40.650000000000006</v>
      </c>
      <c r="T1588" s="8">
        <f t="shared" si="247"/>
        <v>34.25</v>
      </c>
      <c r="U1588" s="7">
        <f t="shared" si="248"/>
        <v>35.31666666666667</v>
      </c>
      <c r="V1588" s="7">
        <f t="shared" si="249"/>
        <v>35.049999999999997</v>
      </c>
    </row>
    <row r="1589" spans="1:22" ht="13.5" x14ac:dyDescent="0.25">
      <c r="A1589" s="3">
        <f>RSI!A1589</f>
        <v>44627</v>
      </c>
      <c r="B1589" s="2">
        <f>RSI!B1589</f>
        <v>2.04</v>
      </c>
      <c r="C1589" s="2">
        <f>RSI!I1589</f>
        <v>59.803205719165611</v>
      </c>
      <c r="D1589" s="2">
        <f>MACD!E1589</f>
        <v>-2.134067248935767E-2</v>
      </c>
      <c r="E1589" s="2">
        <f>MACD!F1589</f>
        <v>-2.2639838417846798E-2</v>
      </c>
      <c r="F1589" s="2">
        <f>'Moving Avg'!D1589</f>
        <v>2.0060000000000002</v>
      </c>
      <c r="G1589" s="2">
        <f>'Moving Avg'!F1589</f>
        <v>1.9889999999999997</v>
      </c>
      <c r="H1589" s="2">
        <f>'Moving Avg'!G1589</f>
        <v>1.9906000000000006</v>
      </c>
      <c r="I1589" s="2">
        <f>'Moving Avg'!H1589</f>
        <v>2.0387470000000003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  <c r="M1589" s="7">
        <f t="shared" si="240"/>
        <v>25</v>
      </c>
      <c r="N1589" s="7">
        <f t="shared" si="241"/>
        <v>0</v>
      </c>
      <c r="O1589" s="7">
        <f t="shared" si="242"/>
        <v>0</v>
      </c>
      <c r="P1589" s="7">
        <f t="shared" si="243"/>
        <v>67</v>
      </c>
      <c r="Q1589" s="8">
        <f t="shared" si="244"/>
        <v>18.799999999999997</v>
      </c>
      <c r="R1589" s="8">
        <f t="shared" si="245"/>
        <v>21.75</v>
      </c>
      <c r="S1589" s="8">
        <f t="shared" si="246"/>
        <v>33.900000000000006</v>
      </c>
      <c r="T1589" s="8">
        <f t="shared" si="247"/>
        <v>23</v>
      </c>
      <c r="U1589" s="7">
        <f t="shared" si="248"/>
        <v>24.816666666666666</v>
      </c>
      <c r="V1589" s="7">
        <f t="shared" si="249"/>
        <v>24.362500000000001</v>
      </c>
    </row>
    <row r="1590" spans="1:22" ht="13.5" x14ac:dyDescent="0.25">
      <c r="A1590" s="3">
        <f>RSI!A1590</f>
        <v>44628</v>
      </c>
      <c r="B1590" s="2">
        <f>RSI!B1590</f>
        <v>2</v>
      </c>
      <c r="C1590" s="2">
        <f>RSI!I1590</f>
        <v>50.969637593010688</v>
      </c>
      <c r="D1590" s="2">
        <f>MACD!E1590</f>
        <v>-1.1511311583667805E-2</v>
      </c>
      <c r="E1590" s="2">
        <f>MACD!F1590</f>
        <v>-2.0414133051011002E-2</v>
      </c>
      <c r="F1590" s="2">
        <f>'Moving Avg'!D1590</f>
        <v>2.0060000000000002</v>
      </c>
      <c r="G1590" s="2">
        <f>'Moving Avg'!F1590</f>
        <v>1.9929999999999999</v>
      </c>
      <c r="H1590" s="2">
        <f>'Moving Avg'!G1590</f>
        <v>1.9906000000000006</v>
      </c>
      <c r="I1590" s="2">
        <f>'Moving Avg'!H1590</f>
        <v>2.0381005000000005</v>
      </c>
      <c r="J1590" s="5" t="str">
        <f>OBV!F1590</f>
        <v>BULLISH</v>
      </c>
      <c r="K1590" s="5" t="str">
        <f>OBV!G1590</f>
        <v>WEAK</v>
      </c>
      <c r="L1590" s="5" t="str">
        <f>OBV!H1590</f>
        <v>NEUTRAL</v>
      </c>
      <c r="M1590" s="7">
        <f t="shared" si="240"/>
        <v>25</v>
      </c>
      <c r="N1590" s="7">
        <f t="shared" si="241"/>
        <v>0</v>
      </c>
      <c r="O1590" s="7">
        <f t="shared" si="242"/>
        <v>0</v>
      </c>
      <c r="P1590" s="7">
        <f t="shared" si="243"/>
        <v>33</v>
      </c>
      <c r="Q1590" s="8">
        <f t="shared" si="244"/>
        <v>13.7</v>
      </c>
      <c r="R1590" s="8">
        <f t="shared" si="245"/>
        <v>13.25</v>
      </c>
      <c r="S1590" s="8">
        <f t="shared" si="246"/>
        <v>18.600000000000001</v>
      </c>
      <c r="T1590" s="8">
        <f t="shared" si="247"/>
        <v>14.5</v>
      </c>
      <c r="U1590" s="7">
        <f t="shared" si="248"/>
        <v>15.183333333333332</v>
      </c>
      <c r="V1590" s="7">
        <f t="shared" si="249"/>
        <v>15.012499999999999</v>
      </c>
    </row>
    <row r="1591" spans="1:22" ht="13.5" x14ac:dyDescent="0.25">
      <c r="A1591" s="3">
        <f>RSI!A1591</f>
        <v>44629</v>
      </c>
      <c r="B1591" s="2">
        <f>RSI!B1591</f>
        <v>2.04</v>
      </c>
      <c r="C1591" s="2">
        <f>RSI!I1591</f>
        <v>57.698640374489472</v>
      </c>
      <c r="D1591" s="2">
        <f>MACD!E1591</f>
        <v>-6.1861848161484101E-3</v>
      </c>
      <c r="E1591" s="2">
        <f>MACD!F1591</f>
        <v>-1.7568543404038486E-2</v>
      </c>
      <c r="F1591" s="2">
        <f>'Moving Avg'!D1591</f>
        <v>2.0179999999999998</v>
      </c>
      <c r="G1591" s="2">
        <f>'Moving Avg'!F1591</f>
        <v>1.998</v>
      </c>
      <c r="H1591" s="2">
        <f>'Moving Avg'!G1591</f>
        <v>1.9906000000000006</v>
      </c>
      <c r="I1591" s="2">
        <f>'Moving Avg'!H1591</f>
        <v>2.0379525000000012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67</v>
      </c>
      <c r="Q1591" s="8">
        <f t="shared" si="244"/>
        <v>18.799999999999997</v>
      </c>
      <c r="R1591" s="8">
        <f t="shared" si="245"/>
        <v>21.75</v>
      </c>
      <c r="S1591" s="8">
        <f t="shared" si="246"/>
        <v>33.900000000000006</v>
      </c>
      <c r="T1591" s="8">
        <f t="shared" si="247"/>
        <v>23</v>
      </c>
      <c r="U1591" s="7">
        <f t="shared" si="248"/>
        <v>24.816666666666666</v>
      </c>
      <c r="V1591" s="7">
        <f t="shared" si="249"/>
        <v>24.362500000000001</v>
      </c>
    </row>
    <row r="1592" spans="1:22" ht="13.5" x14ac:dyDescent="0.25">
      <c r="A1592" s="3">
        <f>RSI!A1592</f>
        <v>44630</v>
      </c>
      <c r="B1592" s="2">
        <f>RSI!B1592</f>
        <v>2.0499999999999998</v>
      </c>
      <c r="C1592" s="2">
        <f>RSI!I1592</f>
        <v>59.205965556687786</v>
      </c>
      <c r="D1592" s="2">
        <f>MACD!E1592</f>
        <v>-4.2227813963977567E-3</v>
      </c>
      <c r="E1592" s="2">
        <f>MACD!F1592</f>
        <v>-1.4899391002510341E-2</v>
      </c>
      <c r="F1592" s="2">
        <f>'Moving Avg'!D1592</f>
        <v>2.028</v>
      </c>
      <c r="G1592" s="2">
        <f>'Moving Avg'!F1592</f>
        <v>2.0009999999999999</v>
      </c>
      <c r="H1592" s="2">
        <f>'Moving Avg'!G1592</f>
        <v>1.9900000000000009</v>
      </c>
      <c r="I1592" s="2">
        <f>'Moving Avg'!H1592</f>
        <v>2.0380535000000011</v>
      </c>
      <c r="J1592" s="5" t="str">
        <f>OBV!F1592</f>
        <v>BULLISH</v>
      </c>
      <c r="K1592" s="5" t="str">
        <f>OBV!G1592</f>
        <v>WEAK</v>
      </c>
      <c r="L1592" s="5" t="str">
        <f>OBV!H1592</f>
        <v>CONFIRMED BULLISH</v>
      </c>
      <c r="M1592" s="7">
        <f t="shared" si="240"/>
        <v>25</v>
      </c>
      <c r="N1592" s="7">
        <f t="shared" si="241"/>
        <v>0</v>
      </c>
      <c r="O1592" s="7">
        <f t="shared" si="242"/>
        <v>0</v>
      </c>
      <c r="P1592" s="7">
        <f t="shared" si="243"/>
        <v>67</v>
      </c>
      <c r="Q1592" s="8">
        <f t="shared" si="244"/>
        <v>18.799999999999997</v>
      </c>
      <c r="R1592" s="8">
        <f t="shared" si="245"/>
        <v>21.75</v>
      </c>
      <c r="S1592" s="8">
        <f t="shared" si="246"/>
        <v>33.900000000000006</v>
      </c>
      <c r="T1592" s="8">
        <f t="shared" si="247"/>
        <v>23</v>
      </c>
      <c r="U1592" s="7">
        <f t="shared" si="248"/>
        <v>24.816666666666666</v>
      </c>
      <c r="V1592" s="7">
        <f t="shared" si="249"/>
        <v>24.362500000000001</v>
      </c>
    </row>
    <row r="1593" spans="1:22" ht="13.5" x14ac:dyDescent="0.25">
      <c r="A1593" s="3">
        <f>RSI!A1593</f>
        <v>44631</v>
      </c>
      <c r="B1593" s="2">
        <f>RSI!B1593</f>
        <v>2.0299999999999998</v>
      </c>
      <c r="C1593" s="2">
        <f>RSI!I1593</f>
        <v>54.985904984157706</v>
      </c>
      <c r="D1593" s="2">
        <f>MACD!E1593</f>
        <v>-5.9982028607366011E-3</v>
      </c>
      <c r="E1593" s="2">
        <f>MACD!F1593</f>
        <v>-1.3119153374155593E-2</v>
      </c>
      <c r="F1593" s="2">
        <f>'Moving Avg'!D1593</f>
        <v>2.0319999999999996</v>
      </c>
      <c r="G1593" s="2">
        <f>'Moving Avg'!F1593</f>
        <v>2.0049999999999999</v>
      </c>
      <c r="H1593" s="2">
        <f>'Moving Avg'!G1593</f>
        <v>1.9902000000000009</v>
      </c>
      <c r="I1593" s="2">
        <f>'Moving Avg'!H1593</f>
        <v>2.0381540000000014</v>
      </c>
      <c r="J1593" s="5" t="str">
        <f>OBV!F1593</f>
        <v>BULLISH</v>
      </c>
      <c r="K1593" s="5" t="str">
        <f>OBV!G1593</f>
        <v>WEAK</v>
      </c>
      <c r="L1593" s="5" t="str">
        <f>OBV!H1593</f>
        <v>CONFIRMED BULLISH</v>
      </c>
      <c r="M1593" s="7">
        <f t="shared" si="240"/>
        <v>25</v>
      </c>
      <c r="N1593" s="7">
        <f t="shared" si="241"/>
        <v>0</v>
      </c>
      <c r="O1593" s="7">
        <f t="shared" si="242"/>
        <v>0</v>
      </c>
      <c r="P1593" s="7">
        <f t="shared" si="243"/>
        <v>67</v>
      </c>
      <c r="Q1593" s="8">
        <f t="shared" si="244"/>
        <v>18.799999999999997</v>
      </c>
      <c r="R1593" s="8">
        <f t="shared" si="245"/>
        <v>21.75</v>
      </c>
      <c r="S1593" s="8">
        <f t="shared" si="246"/>
        <v>33.900000000000006</v>
      </c>
      <c r="T1593" s="8">
        <f t="shared" si="247"/>
        <v>23</v>
      </c>
      <c r="U1593" s="7">
        <f t="shared" si="248"/>
        <v>24.816666666666666</v>
      </c>
      <c r="V1593" s="7">
        <f t="shared" si="249"/>
        <v>24.362500000000001</v>
      </c>
    </row>
    <row r="1594" spans="1:22" ht="13.5" x14ac:dyDescent="0.25">
      <c r="A1594" s="3">
        <f>RSI!A1594</f>
        <v>44634</v>
      </c>
      <c r="B1594" s="2">
        <f>RSI!B1594</f>
        <v>1.99</v>
      </c>
      <c r="C1594" s="2">
        <f>RSI!I1594</f>
        <v>47.667882263946609</v>
      </c>
      <c r="D1594" s="2">
        <f>MACD!E1594</f>
        <v>-4.6997643742703321E-3</v>
      </c>
      <c r="E1594" s="2">
        <f>MACD!F1594</f>
        <v>-1.1435275574178541E-2</v>
      </c>
      <c r="F1594" s="2">
        <f>'Moving Avg'!D1594</f>
        <v>2.0219999999999998</v>
      </c>
      <c r="G1594" s="2">
        <f>'Moving Avg'!F1594</f>
        <v>2.0070000000000001</v>
      </c>
      <c r="H1594" s="2">
        <f>'Moving Avg'!G1594</f>
        <v>1.9900000000000009</v>
      </c>
      <c r="I1594" s="2">
        <f>'Moving Avg'!H1594</f>
        <v>2.0381540000000014</v>
      </c>
      <c r="J1594" s="5" t="str">
        <f>OBV!F1594</f>
        <v>BEARISH</v>
      </c>
      <c r="K1594" s="5" t="str">
        <f>OBV!G1594</f>
        <v>STRONG</v>
      </c>
      <c r="L1594" s="5" t="str">
        <f>OBV!H1594</f>
        <v>CONFIRMED BEARISH</v>
      </c>
      <c r="M1594" s="7">
        <f t="shared" si="240"/>
        <v>25</v>
      </c>
      <c r="N1594" s="7">
        <f t="shared" si="241"/>
        <v>0</v>
      </c>
      <c r="O1594" s="7">
        <f t="shared" si="242"/>
        <v>0</v>
      </c>
      <c r="P1594" s="7">
        <f t="shared" si="243"/>
        <v>33</v>
      </c>
      <c r="Q1594" s="8">
        <f t="shared" si="244"/>
        <v>13.7</v>
      </c>
      <c r="R1594" s="8">
        <f t="shared" si="245"/>
        <v>13.25</v>
      </c>
      <c r="S1594" s="8">
        <f t="shared" si="246"/>
        <v>18.600000000000001</v>
      </c>
      <c r="T1594" s="8">
        <f t="shared" si="247"/>
        <v>14.5</v>
      </c>
      <c r="U1594" s="7">
        <f t="shared" si="248"/>
        <v>15.183333333333332</v>
      </c>
      <c r="V1594" s="7">
        <f t="shared" si="249"/>
        <v>15.012499999999999</v>
      </c>
    </row>
    <row r="1595" spans="1:22" ht="13.5" x14ac:dyDescent="0.25">
      <c r="A1595" s="3">
        <f>RSI!A1595</f>
        <v>44635</v>
      </c>
      <c r="B1595" s="2">
        <f>RSI!B1595</f>
        <v>1.95</v>
      </c>
      <c r="C1595" s="2">
        <f>RSI!I1595</f>
        <v>41.692267697866512</v>
      </c>
      <c r="D1595" s="2">
        <f>MACD!E1595</f>
        <v>-5.5198761850006051E-4</v>
      </c>
      <c r="E1595" s="2">
        <f>MACD!F1595</f>
        <v>-9.2586179830428453E-3</v>
      </c>
      <c r="F1595" s="2">
        <f>'Moving Avg'!D1595</f>
        <v>2.0119999999999996</v>
      </c>
      <c r="G1595" s="2">
        <f>'Moving Avg'!F1595</f>
        <v>2.0065</v>
      </c>
      <c r="H1595" s="2">
        <f>'Moving Avg'!G1595</f>
        <v>1.9890000000000005</v>
      </c>
      <c r="I1595" s="2">
        <f>'Moving Avg'!H1595</f>
        <v>2.0379045000000011</v>
      </c>
      <c r="J1595" s="5" t="str">
        <f>OBV!F1595</f>
        <v>BEARISH</v>
      </c>
      <c r="K1595" s="5" t="str">
        <f>OBV!G1595</f>
        <v>STRONG</v>
      </c>
      <c r="L1595" s="5" t="str">
        <f>OBV!H1595</f>
        <v>CONFIRMED BEARISH</v>
      </c>
      <c r="M1595" s="7">
        <f t="shared" si="240"/>
        <v>25</v>
      </c>
      <c r="N1595" s="7">
        <f t="shared" si="241"/>
        <v>0</v>
      </c>
      <c r="O1595" s="7">
        <f t="shared" si="242"/>
        <v>0</v>
      </c>
      <c r="P1595" s="7">
        <f t="shared" si="243"/>
        <v>33</v>
      </c>
      <c r="Q1595" s="8">
        <f t="shared" si="244"/>
        <v>13.7</v>
      </c>
      <c r="R1595" s="8">
        <f t="shared" si="245"/>
        <v>13.25</v>
      </c>
      <c r="S1595" s="8">
        <f t="shared" si="246"/>
        <v>18.600000000000001</v>
      </c>
      <c r="T1595" s="8">
        <f t="shared" si="247"/>
        <v>14.5</v>
      </c>
      <c r="U1595" s="7">
        <f t="shared" si="248"/>
        <v>15.183333333333332</v>
      </c>
      <c r="V1595" s="7">
        <f t="shared" si="249"/>
        <v>15.012499999999999</v>
      </c>
    </row>
    <row r="1596" spans="1:22" ht="13.5" x14ac:dyDescent="0.25">
      <c r="A1596" s="3">
        <f>RSI!A1596</f>
        <v>44636</v>
      </c>
      <c r="B1596" s="2">
        <f>RSI!B1596</f>
        <v>2</v>
      </c>
      <c r="C1596" s="2">
        <f>RSI!I1596</f>
        <v>50.111157805529793</v>
      </c>
      <c r="D1596" s="2">
        <f>MACD!E1596</f>
        <v>-3.5068407287257575E-3</v>
      </c>
      <c r="E1596" s="2">
        <f>MACD!F1596</f>
        <v>-8.1082625321794288E-3</v>
      </c>
      <c r="F1596" s="2">
        <f>'Moving Avg'!D1596</f>
        <v>2.004</v>
      </c>
      <c r="G1596" s="2">
        <f>'Moving Avg'!F1596</f>
        <v>2.0095000000000001</v>
      </c>
      <c r="H1596" s="2">
        <f>'Moving Avg'!G1596</f>
        <v>1.9890000000000005</v>
      </c>
      <c r="I1596" s="2">
        <f>'Moving Avg'!H1596</f>
        <v>2.037954500000001</v>
      </c>
      <c r="J1596" s="5" t="str">
        <f>OBV!F1596</f>
        <v>BULLISH</v>
      </c>
      <c r="K1596" s="5" t="str">
        <f>OBV!G1596</f>
        <v>WEAK</v>
      </c>
      <c r="L1596" s="5" t="str">
        <f>OBV!H1596</f>
        <v>BULLISH DIVERGENCE</v>
      </c>
      <c r="M1596" s="7">
        <f t="shared" si="240"/>
        <v>25</v>
      </c>
      <c r="N1596" s="7">
        <f t="shared" si="241"/>
        <v>0</v>
      </c>
      <c r="O1596" s="7">
        <f t="shared" si="242"/>
        <v>0</v>
      </c>
      <c r="P1596" s="7">
        <f t="shared" si="243"/>
        <v>50</v>
      </c>
      <c r="Q1596" s="8">
        <f t="shared" si="244"/>
        <v>16.25</v>
      </c>
      <c r="R1596" s="8">
        <f t="shared" si="245"/>
        <v>17.5</v>
      </c>
      <c r="S1596" s="8">
        <f t="shared" si="246"/>
        <v>26.25</v>
      </c>
      <c r="T1596" s="8">
        <f t="shared" si="247"/>
        <v>18.75</v>
      </c>
      <c r="U1596" s="7">
        <f t="shared" si="248"/>
        <v>20</v>
      </c>
      <c r="V1596" s="7">
        <f t="shared" si="249"/>
        <v>19.6875</v>
      </c>
    </row>
    <row r="1597" spans="1:22" ht="13.5" x14ac:dyDescent="0.25">
      <c r="A1597" s="3">
        <f>RSI!A1597</f>
        <v>44637</v>
      </c>
      <c r="B1597" s="2">
        <f>RSI!B1597</f>
        <v>2.0299999999999998</v>
      </c>
      <c r="C1597" s="2">
        <f>RSI!I1597</f>
        <v>54.368417593610538</v>
      </c>
      <c r="D1597" s="2">
        <f>MACD!E1597</f>
        <v>-5.1551519606263252E-3</v>
      </c>
      <c r="E1597" s="2">
        <f>MACD!F1597</f>
        <v>-7.517640417868808E-3</v>
      </c>
      <c r="F1597" s="2">
        <f>'Moving Avg'!D1597</f>
        <v>2</v>
      </c>
      <c r="G1597" s="2">
        <f>'Moving Avg'!F1597</f>
        <v>2.012</v>
      </c>
      <c r="H1597" s="2">
        <f>'Moving Avg'!G1597</f>
        <v>1.9900000000000007</v>
      </c>
      <c r="I1597" s="2">
        <f>'Moving Avg'!H1597</f>
        <v>2.0381545000000005</v>
      </c>
      <c r="J1597" s="5" t="str">
        <f>OBV!F1597</f>
        <v>BULLISH</v>
      </c>
      <c r="K1597" s="5" t="str">
        <f>OBV!G1597</f>
        <v>WEAK</v>
      </c>
      <c r="L1597" s="5" t="str">
        <f>OBV!H1597</f>
        <v>BULLISH DIVERGENCE</v>
      </c>
      <c r="M1597" s="7">
        <f t="shared" si="240"/>
        <v>25</v>
      </c>
      <c r="N1597" s="7">
        <f t="shared" si="241"/>
        <v>0</v>
      </c>
      <c r="O1597" s="7">
        <f t="shared" si="242"/>
        <v>0</v>
      </c>
      <c r="P1597" s="7">
        <f t="shared" si="243"/>
        <v>50</v>
      </c>
      <c r="Q1597" s="8">
        <f t="shared" si="244"/>
        <v>16.25</v>
      </c>
      <c r="R1597" s="8">
        <f t="shared" si="245"/>
        <v>17.5</v>
      </c>
      <c r="S1597" s="8">
        <f t="shared" si="246"/>
        <v>26.25</v>
      </c>
      <c r="T1597" s="8">
        <f t="shared" si="247"/>
        <v>18.75</v>
      </c>
      <c r="U1597" s="7">
        <f t="shared" si="248"/>
        <v>20</v>
      </c>
      <c r="V1597" s="7">
        <f t="shared" si="249"/>
        <v>19.6875</v>
      </c>
    </row>
    <row r="1598" spans="1:22" ht="13.5" x14ac:dyDescent="0.25">
      <c r="A1598" s="3">
        <f>RSI!A1598</f>
        <v>44638</v>
      </c>
      <c r="B1598" s="2">
        <f>RSI!B1598</f>
        <v>2.0499999999999998</v>
      </c>
      <c r="C1598" s="2">
        <f>RSI!I1598</f>
        <v>57.002694316613301</v>
      </c>
      <c r="D1598" s="2">
        <f>MACD!E1598</f>
        <v>-6.6727160088604354E-3</v>
      </c>
      <c r="E1598" s="2">
        <f>MACD!F1598</f>
        <v>-7.3486555360671342E-3</v>
      </c>
      <c r="F1598" s="2">
        <f>'Moving Avg'!D1598</f>
        <v>2.004</v>
      </c>
      <c r="G1598" s="2">
        <f>'Moving Avg'!F1598</f>
        <v>2.0155000000000003</v>
      </c>
      <c r="H1598" s="2">
        <f>'Moving Avg'!G1598</f>
        <v>1.9914000000000005</v>
      </c>
      <c r="I1598" s="2">
        <f>'Moving Avg'!H1598</f>
        <v>2.0384545000000007</v>
      </c>
      <c r="J1598" s="5" t="str">
        <f>OBV!F1598</f>
        <v>BULLISH</v>
      </c>
      <c r="K1598" s="5" t="str">
        <f>OBV!G1598</f>
        <v>WEAK</v>
      </c>
      <c r="L1598" s="5" t="str">
        <f>OBV!H1598</f>
        <v>CONFIRMED BULLISH</v>
      </c>
      <c r="M1598" s="7">
        <f t="shared" si="240"/>
        <v>25</v>
      </c>
      <c r="N1598" s="7">
        <f t="shared" si="241"/>
        <v>0</v>
      </c>
      <c r="O1598" s="7">
        <f t="shared" si="242"/>
        <v>0</v>
      </c>
      <c r="P1598" s="7">
        <f t="shared" si="243"/>
        <v>67</v>
      </c>
      <c r="Q1598" s="8">
        <f t="shared" si="244"/>
        <v>18.799999999999997</v>
      </c>
      <c r="R1598" s="8">
        <f t="shared" si="245"/>
        <v>21.75</v>
      </c>
      <c r="S1598" s="8">
        <f t="shared" si="246"/>
        <v>33.900000000000006</v>
      </c>
      <c r="T1598" s="8">
        <f t="shared" si="247"/>
        <v>23</v>
      </c>
      <c r="U1598" s="7">
        <f t="shared" si="248"/>
        <v>24.816666666666666</v>
      </c>
      <c r="V1598" s="7">
        <f t="shared" si="249"/>
        <v>24.362500000000001</v>
      </c>
    </row>
    <row r="1599" spans="1:22" ht="13.5" x14ac:dyDescent="0.25">
      <c r="A1599" s="3">
        <f>RSI!A1599</f>
        <v>44641</v>
      </c>
      <c r="B1599" s="2">
        <f>RSI!B1599</f>
        <v>2.0099999999999998</v>
      </c>
      <c r="C1599" s="2">
        <f>RSI!I1599</f>
        <v>50.698809032769866</v>
      </c>
      <c r="D1599" s="2">
        <f>MACD!E1599</f>
        <v>-6.6314122033928058E-4</v>
      </c>
      <c r="E1599" s="2">
        <f>MACD!F1599</f>
        <v>-6.0115526729215638E-3</v>
      </c>
      <c r="F1599" s="2">
        <f>'Moving Avg'!D1599</f>
        <v>2.008</v>
      </c>
      <c r="G1599" s="2">
        <f>'Moving Avg'!F1599</f>
        <v>2.0145</v>
      </c>
      <c r="H1599" s="2">
        <f>'Moving Avg'!G1599</f>
        <v>1.9920000000000002</v>
      </c>
      <c r="I1599" s="2">
        <f>'Moving Avg'!H1599</f>
        <v>2.0385545000000009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  <c r="M1599" s="7">
        <f t="shared" si="240"/>
        <v>25</v>
      </c>
      <c r="N1599" s="7">
        <f t="shared" si="241"/>
        <v>0</v>
      </c>
      <c r="O1599" s="7">
        <f t="shared" si="242"/>
        <v>0</v>
      </c>
      <c r="P1599" s="7">
        <f t="shared" si="243"/>
        <v>67</v>
      </c>
      <c r="Q1599" s="8">
        <f t="shared" si="244"/>
        <v>18.799999999999997</v>
      </c>
      <c r="R1599" s="8">
        <f t="shared" si="245"/>
        <v>21.75</v>
      </c>
      <c r="S1599" s="8">
        <f t="shared" si="246"/>
        <v>33.900000000000006</v>
      </c>
      <c r="T1599" s="8">
        <f t="shared" si="247"/>
        <v>23</v>
      </c>
      <c r="U1599" s="7">
        <f t="shared" si="248"/>
        <v>24.816666666666666</v>
      </c>
      <c r="V1599" s="7">
        <f t="shared" si="249"/>
        <v>24.362500000000001</v>
      </c>
    </row>
    <row r="1600" spans="1:22" ht="13.5" x14ac:dyDescent="0.25">
      <c r="A1600" s="3">
        <f>RSI!A1600</f>
        <v>44642</v>
      </c>
      <c r="B1600" s="2">
        <f>RSI!B1600</f>
        <v>2.0499999999999998</v>
      </c>
      <c r="C1600" s="2">
        <f>RSI!I1600</f>
        <v>55.945525831024469</v>
      </c>
      <c r="D1600" s="2">
        <f>MACD!E1600</f>
        <v>-4.7221565145707523E-3</v>
      </c>
      <c r="E1600" s="2">
        <f>MACD!F1600</f>
        <v>-5.7536734412514017E-3</v>
      </c>
      <c r="F1600" s="2">
        <f>'Moving Avg'!D1600</f>
        <v>2.028</v>
      </c>
      <c r="G1600" s="2">
        <f>'Moving Avg'!F1600</f>
        <v>2.0149999999999997</v>
      </c>
      <c r="H1600" s="2">
        <f>'Moving Avg'!G1600</f>
        <v>1.9940000000000004</v>
      </c>
      <c r="I1600" s="2">
        <f>'Moving Avg'!H1600</f>
        <v>2.0388545000000007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  <c r="M1600" s="7">
        <f t="shared" si="240"/>
        <v>25</v>
      </c>
      <c r="N1600" s="7">
        <f t="shared" si="241"/>
        <v>0</v>
      </c>
      <c r="O1600" s="7">
        <f t="shared" si="242"/>
        <v>0</v>
      </c>
      <c r="P1600" s="7">
        <f t="shared" si="243"/>
        <v>67</v>
      </c>
      <c r="Q1600" s="8">
        <f t="shared" si="244"/>
        <v>18.799999999999997</v>
      </c>
      <c r="R1600" s="8">
        <f t="shared" si="245"/>
        <v>21.75</v>
      </c>
      <c r="S1600" s="8">
        <f t="shared" si="246"/>
        <v>33.900000000000006</v>
      </c>
      <c r="T1600" s="8">
        <f t="shared" si="247"/>
        <v>23</v>
      </c>
      <c r="U1600" s="7">
        <f t="shared" si="248"/>
        <v>24.816666666666666</v>
      </c>
      <c r="V1600" s="7">
        <f t="shared" si="249"/>
        <v>24.362500000000001</v>
      </c>
    </row>
    <row r="1601" spans="1:22" ht="13.5" x14ac:dyDescent="0.25">
      <c r="A1601" s="3">
        <f>RSI!A1601</f>
        <v>44643</v>
      </c>
      <c r="B1601" s="2">
        <f>RSI!B1601</f>
        <v>2.0499999999999998</v>
      </c>
      <c r="C1601" s="2">
        <f>RSI!I1601</f>
        <v>55.945525831024469</v>
      </c>
      <c r="D1601" s="2">
        <f>MACD!E1601</f>
        <v>-2.2644373688591735E-3</v>
      </c>
      <c r="E1601" s="2">
        <f>MACD!F1601</f>
        <v>-5.0558262267729566E-3</v>
      </c>
      <c r="F1601" s="2">
        <f>'Moving Avg'!D1601</f>
        <v>2.0380000000000003</v>
      </c>
      <c r="G1601" s="2">
        <f>'Moving Avg'!F1601</f>
        <v>2.0154999999999994</v>
      </c>
      <c r="H1601" s="2">
        <f>'Moving Avg'!G1601</f>
        <v>1.9952000000000001</v>
      </c>
      <c r="I1601" s="2">
        <f>'Moving Avg'!H1601</f>
        <v>2.0391545000000004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  <c r="M1601" s="7">
        <f t="shared" si="240"/>
        <v>25</v>
      </c>
      <c r="N1601" s="7">
        <f t="shared" si="241"/>
        <v>0</v>
      </c>
      <c r="O1601" s="7">
        <f t="shared" si="242"/>
        <v>0</v>
      </c>
      <c r="P1601" s="7">
        <f t="shared" si="243"/>
        <v>67</v>
      </c>
      <c r="Q1601" s="8">
        <f t="shared" si="244"/>
        <v>18.799999999999997</v>
      </c>
      <c r="R1601" s="8">
        <f t="shared" si="245"/>
        <v>21.75</v>
      </c>
      <c r="S1601" s="8">
        <f t="shared" si="246"/>
        <v>33.900000000000006</v>
      </c>
      <c r="T1601" s="8">
        <f t="shared" si="247"/>
        <v>23</v>
      </c>
      <c r="U1601" s="7">
        <f t="shared" si="248"/>
        <v>24.816666666666666</v>
      </c>
      <c r="V1601" s="7">
        <f t="shared" si="249"/>
        <v>24.362500000000001</v>
      </c>
    </row>
    <row r="1602" spans="1:22" ht="13.5" x14ac:dyDescent="0.25">
      <c r="A1602" s="3">
        <f>RSI!A1602</f>
        <v>44644</v>
      </c>
      <c r="B1602" s="2">
        <f>RSI!B1602</f>
        <v>2.02</v>
      </c>
      <c r="C1602" s="2">
        <f>RSI!I1602</f>
        <v>51.205532513606215</v>
      </c>
      <c r="D1602" s="2">
        <f>MACD!E1602</f>
        <v>3.3336552651750395E-3</v>
      </c>
      <c r="E1602" s="2">
        <f>MACD!F1602</f>
        <v>-3.3779299283833572E-3</v>
      </c>
      <c r="F1602" s="2">
        <f>'Moving Avg'!D1602</f>
        <v>2.036</v>
      </c>
      <c r="G1602" s="2">
        <f>'Moving Avg'!F1602</f>
        <v>2.0149999999999997</v>
      </c>
      <c r="H1602" s="2">
        <f>'Moving Avg'!G1602</f>
        <v>1.9956</v>
      </c>
      <c r="I1602" s="2">
        <f>'Moving Avg'!H1602</f>
        <v>2.0393045000000005</v>
      </c>
      <c r="J1602" s="5" t="str">
        <f>OBV!F1602</f>
        <v>BULLISH</v>
      </c>
      <c r="K1602" s="5" t="str">
        <f>OBV!G1602</f>
        <v>WEAK</v>
      </c>
      <c r="L1602" s="5" t="str">
        <f>OBV!H1602</f>
        <v>BULLISH DIVERGENCE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50</v>
      </c>
      <c r="Q1602" s="8">
        <f t="shared" si="244"/>
        <v>16.25</v>
      </c>
      <c r="R1602" s="8">
        <f t="shared" si="245"/>
        <v>17.5</v>
      </c>
      <c r="S1602" s="8">
        <f t="shared" si="246"/>
        <v>26.25</v>
      </c>
      <c r="T1602" s="8">
        <f t="shared" si="247"/>
        <v>18.75</v>
      </c>
      <c r="U1602" s="7">
        <f t="shared" si="248"/>
        <v>20</v>
      </c>
      <c r="V1602" s="7">
        <f t="shared" si="249"/>
        <v>19.6875</v>
      </c>
    </row>
    <row r="1603" spans="1:22" ht="13.5" x14ac:dyDescent="0.25">
      <c r="A1603" s="3">
        <f>RSI!A1603</f>
        <v>44645</v>
      </c>
      <c r="B1603" s="2">
        <f>RSI!B1603</f>
        <v>2.0299999999999998</v>
      </c>
      <c r="C1603" s="2">
        <f>RSI!I1603</f>
        <v>52.645771501668584</v>
      </c>
      <c r="D1603" s="2">
        <f>MACD!E1603</f>
        <v>4.2058514284191162E-3</v>
      </c>
      <c r="E1603" s="2">
        <f>MACD!F1603</f>
        <v>-1.8611736570228626E-3</v>
      </c>
      <c r="F1603" s="2">
        <f>'Moving Avg'!D1603</f>
        <v>2.0319999999999996</v>
      </c>
      <c r="G1603" s="2">
        <f>'Moving Avg'!F1603</f>
        <v>2.0164999999999997</v>
      </c>
      <c r="H1603" s="2">
        <f>'Moving Avg'!G1603</f>
        <v>1.9968000000000001</v>
      </c>
      <c r="I1603" s="2">
        <f>'Moving Avg'!H1603</f>
        <v>2.0395045000000005</v>
      </c>
      <c r="J1603" s="5" t="str">
        <f>OBV!F1603</f>
        <v>BULLISH</v>
      </c>
      <c r="K1603" s="5" t="str">
        <f>OBV!G1603</f>
        <v>WEAK</v>
      </c>
      <c r="L1603" s="5" t="str">
        <f>OBV!H1603</f>
        <v>BULLISH DIVERGENCE</v>
      </c>
      <c r="M1603" s="7">
        <f t="shared" si="250"/>
        <v>25</v>
      </c>
      <c r="N1603" s="7">
        <f t="shared" si="251"/>
        <v>0</v>
      </c>
      <c r="O1603" s="7">
        <f t="shared" si="252"/>
        <v>0</v>
      </c>
      <c r="P1603" s="7">
        <f t="shared" si="253"/>
        <v>50</v>
      </c>
      <c r="Q1603" s="8">
        <f t="shared" ref="Q1603:Q1666" si="254">0.35*M1603+N1603*0.35+O1603*0.15+P1603*0.15</f>
        <v>16.25</v>
      </c>
      <c r="R1603" s="8">
        <f t="shared" ref="R1603:R1666" si="255">M1603*0.2+N1603*0.2+O1603*0.35+P1603*0.25</f>
        <v>17.5</v>
      </c>
      <c r="S1603" s="8">
        <f t="shared" ref="S1603:S1666" si="256">M1603*0.15+N1603*0.15+O1603*0.25+P1603*0.45</f>
        <v>26.25</v>
      </c>
      <c r="T1603" s="8">
        <f t="shared" ref="T1603:T1666" si="257">0.25*SUM(M1603:P1603)</f>
        <v>18.75</v>
      </c>
      <c r="U1603" s="7">
        <f t="shared" ref="U1603:U1666" si="258">SUM(Q1603:S1603)/3</f>
        <v>20</v>
      </c>
      <c r="V1603" s="7">
        <f t="shared" ref="V1603:V1666" si="259">SUM(Q1603:T1603)/4</f>
        <v>19.6875</v>
      </c>
    </row>
    <row r="1604" spans="1:22" ht="13.5" x14ac:dyDescent="0.25">
      <c r="A1604" s="3">
        <f>RSI!A1604</f>
        <v>44648</v>
      </c>
      <c r="B1604" s="2">
        <f>RSI!B1604</f>
        <v>2.0099999999999998</v>
      </c>
      <c r="C1604" s="2">
        <f>RSI!I1604</f>
        <v>49.498932714721228</v>
      </c>
      <c r="D1604" s="2">
        <f>MACD!E1604</f>
        <v>1.6890139758851674E-4</v>
      </c>
      <c r="E1604" s="2">
        <f>MACD!F1604</f>
        <v>-1.4551586461005867E-3</v>
      </c>
      <c r="F1604" s="2">
        <f>'Moving Avg'!D1604</f>
        <v>2.0319999999999996</v>
      </c>
      <c r="G1604" s="2">
        <f>'Moving Avg'!F1604</f>
        <v>2.0169999999999999</v>
      </c>
      <c r="H1604" s="2">
        <f>'Moving Avg'!G1604</f>
        <v>1.9975999999999998</v>
      </c>
      <c r="I1604" s="2">
        <f>'Moving Avg'!H1604</f>
        <v>2.0396045000000007</v>
      </c>
      <c r="J1604" s="5" t="str">
        <f>OBV!F1604</f>
        <v>BULLISH</v>
      </c>
      <c r="K1604" s="5" t="str">
        <f>OBV!G1604</f>
        <v>WEAK</v>
      </c>
      <c r="L1604" s="5" t="str">
        <f>OBV!H1604</f>
        <v>NEUTRAL</v>
      </c>
      <c r="M1604" s="7">
        <f t="shared" si="250"/>
        <v>25</v>
      </c>
      <c r="N1604" s="7">
        <f t="shared" si="251"/>
        <v>0</v>
      </c>
      <c r="O1604" s="7">
        <f t="shared" si="252"/>
        <v>0</v>
      </c>
      <c r="P1604" s="7">
        <f t="shared" si="253"/>
        <v>33</v>
      </c>
      <c r="Q1604" s="8">
        <f t="shared" si="254"/>
        <v>13.7</v>
      </c>
      <c r="R1604" s="8">
        <f t="shared" si="255"/>
        <v>13.25</v>
      </c>
      <c r="S1604" s="8">
        <f t="shared" si="256"/>
        <v>18.600000000000001</v>
      </c>
      <c r="T1604" s="8">
        <f t="shared" si="257"/>
        <v>14.5</v>
      </c>
      <c r="U1604" s="7">
        <f t="shared" si="258"/>
        <v>15.183333333333332</v>
      </c>
      <c r="V1604" s="7">
        <f t="shared" si="259"/>
        <v>15.012499999999999</v>
      </c>
    </row>
    <row r="1605" spans="1:22" ht="13.5" x14ac:dyDescent="0.25">
      <c r="A1605" s="3">
        <f>RSI!A1605</f>
        <v>44649</v>
      </c>
      <c r="B1605" s="2">
        <f>RSI!B1605</f>
        <v>2.0099999999999998</v>
      </c>
      <c r="C1605" s="2">
        <f>RSI!I1605</f>
        <v>49.498932714721235</v>
      </c>
      <c r="D1605" s="2">
        <f>MACD!E1605</f>
        <v>-9.3776423746874116E-3</v>
      </c>
      <c r="E1605" s="2">
        <f>MACD!F1605</f>
        <v>-3.0396553918179518E-3</v>
      </c>
      <c r="F1605" s="2">
        <f>'Moving Avg'!D1605</f>
        <v>2.024</v>
      </c>
      <c r="G1605" s="2">
        <f>'Moving Avg'!F1605</f>
        <v>2.0175000000000001</v>
      </c>
      <c r="H1605" s="2">
        <f>'Moving Avg'!G1605</f>
        <v>1.9984</v>
      </c>
      <c r="I1605" s="2">
        <f>'Moving Avg'!H1605</f>
        <v>2.0396550000000007</v>
      </c>
      <c r="J1605" s="5" t="str">
        <f>OBV!F1605</f>
        <v>BULLISH</v>
      </c>
      <c r="K1605" s="5" t="str">
        <f>OBV!G1605</f>
        <v>WEAK</v>
      </c>
      <c r="L1605" s="5" t="str">
        <f>OBV!H1605</f>
        <v>BULLISH DIVERGENCE</v>
      </c>
      <c r="M1605" s="7">
        <f t="shared" si="250"/>
        <v>25</v>
      </c>
      <c r="N1605" s="7">
        <f t="shared" si="251"/>
        <v>45</v>
      </c>
      <c r="O1605" s="7">
        <f t="shared" si="252"/>
        <v>0</v>
      </c>
      <c r="P1605" s="7">
        <f t="shared" si="253"/>
        <v>50</v>
      </c>
      <c r="Q1605" s="8">
        <f t="shared" si="254"/>
        <v>32</v>
      </c>
      <c r="R1605" s="8">
        <f t="shared" si="255"/>
        <v>26.5</v>
      </c>
      <c r="S1605" s="8">
        <f t="shared" si="256"/>
        <v>33</v>
      </c>
      <c r="T1605" s="8">
        <f t="shared" si="257"/>
        <v>30</v>
      </c>
      <c r="U1605" s="7">
        <f t="shared" si="258"/>
        <v>30.5</v>
      </c>
      <c r="V1605" s="7">
        <f t="shared" si="259"/>
        <v>30.375</v>
      </c>
    </row>
    <row r="1606" spans="1:22" ht="13.5" x14ac:dyDescent="0.25">
      <c r="A1606" s="3">
        <f>RSI!A1606</f>
        <v>44650</v>
      </c>
      <c r="B1606" s="2">
        <f>RSI!B1606</f>
        <v>2</v>
      </c>
      <c r="C1606" s="2">
        <f>RSI!I1606</f>
        <v>47.840691077742427</v>
      </c>
      <c r="D1606" s="2">
        <f>MACD!E1606</f>
        <v>-9.0009727674993378E-3</v>
      </c>
      <c r="E1606" s="2">
        <f>MACD!F1606</f>
        <v>-4.2319188669542292E-3</v>
      </c>
      <c r="F1606" s="2">
        <f>'Moving Avg'!D1606</f>
        <v>2.0140000000000002</v>
      </c>
      <c r="G1606" s="2">
        <f>'Moving Avg'!F1606</f>
        <v>2.0185000000000004</v>
      </c>
      <c r="H1606" s="2">
        <f>'Moving Avg'!G1606</f>
        <v>1.9984</v>
      </c>
      <c r="I1606" s="2">
        <f>'Moving Avg'!H1606</f>
        <v>2.0394565000000004</v>
      </c>
      <c r="J1606" s="5" t="str">
        <f>OBV!F1606</f>
        <v>BEARISH</v>
      </c>
      <c r="K1606" s="5" t="str">
        <f>OBV!G1606</f>
        <v>STRONG</v>
      </c>
      <c r="L1606" s="5" t="str">
        <f>OBV!H1606</f>
        <v>CONFIRMED BEARISH</v>
      </c>
      <c r="M1606" s="7">
        <f t="shared" si="250"/>
        <v>25</v>
      </c>
      <c r="N1606" s="7">
        <f t="shared" si="251"/>
        <v>45</v>
      </c>
      <c r="O1606" s="7">
        <f t="shared" si="252"/>
        <v>0</v>
      </c>
      <c r="P1606" s="7">
        <f t="shared" si="253"/>
        <v>33</v>
      </c>
      <c r="Q1606" s="8">
        <f t="shared" si="254"/>
        <v>29.45</v>
      </c>
      <c r="R1606" s="8">
        <f t="shared" si="255"/>
        <v>22.25</v>
      </c>
      <c r="S1606" s="8">
        <f t="shared" si="256"/>
        <v>25.35</v>
      </c>
      <c r="T1606" s="8">
        <f t="shared" si="257"/>
        <v>25.75</v>
      </c>
      <c r="U1606" s="7">
        <f t="shared" si="258"/>
        <v>25.683333333333337</v>
      </c>
      <c r="V1606" s="7">
        <f t="shared" si="259"/>
        <v>25.700000000000003</v>
      </c>
    </row>
    <row r="1607" spans="1:22" ht="13.5" x14ac:dyDescent="0.25">
      <c r="A1607" s="3">
        <f>RSI!A1607</f>
        <v>44651</v>
      </c>
      <c r="B1607" s="2">
        <f>RSI!B1607</f>
        <v>2</v>
      </c>
      <c r="C1607" s="2">
        <f>RSI!I1607</f>
        <v>47.840691077742427</v>
      </c>
      <c r="D1607" s="2">
        <f>MACD!E1607</f>
        <v>-3.9879014482777642E-3</v>
      </c>
      <c r="E1607" s="2">
        <f>MACD!F1607</f>
        <v>-4.183115383218936E-3</v>
      </c>
      <c r="F1607" s="2">
        <f>'Moving Avg'!D1607</f>
        <v>2.0099999999999998</v>
      </c>
      <c r="G1607" s="2">
        <f>'Moving Avg'!F1607</f>
        <v>2.0185</v>
      </c>
      <c r="H1607" s="2">
        <f>'Moving Avg'!G1607</f>
        <v>1.9979999999999998</v>
      </c>
      <c r="I1607" s="2">
        <f>'Moving Avg'!H1607</f>
        <v>2.0391085000000002</v>
      </c>
      <c r="J1607" s="5" t="str">
        <f>OBV!F1607</f>
        <v>BEARISH</v>
      </c>
      <c r="K1607" s="5" t="str">
        <f>OBV!G1607</f>
        <v>STRONG</v>
      </c>
      <c r="L1607" s="5" t="str">
        <f>OBV!H1607</f>
        <v>CONFIRMED BEARISH</v>
      </c>
      <c r="M1607" s="7">
        <f t="shared" si="250"/>
        <v>25</v>
      </c>
      <c r="N1607" s="7">
        <f t="shared" si="251"/>
        <v>0</v>
      </c>
      <c r="O1607" s="7">
        <f t="shared" si="252"/>
        <v>0</v>
      </c>
      <c r="P1607" s="7">
        <f t="shared" si="253"/>
        <v>33</v>
      </c>
      <c r="Q1607" s="8">
        <f t="shared" si="254"/>
        <v>13.7</v>
      </c>
      <c r="R1607" s="8">
        <f t="shared" si="255"/>
        <v>13.25</v>
      </c>
      <c r="S1607" s="8">
        <f t="shared" si="256"/>
        <v>18.600000000000001</v>
      </c>
      <c r="T1607" s="8">
        <f t="shared" si="257"/>
        <v>14.5</v>
      </c>
      <c r="U1607" s="7">
        <f t="shared" si="258"/>
        <v>15.183333333333332</v>
      </c>
      <c r="V1607" s="7">
        <f t="shared" si="259"/>
        <v>15.012499999999999</v>
      </c>
    </row>
    <row r="1608" spans="1:22" ht="13.5" x14ac:dyDescent="0.25">
      <c r="A1608" s="3">
        <f>RSI!A1608</f>
        <v>44652</v>
      </c>
      <c r="B1608" s="2">
        <f>RSI!B1608</f>
        <v>2</v>
      </c>
      <c r="C1608" s="2">
        <f>RSI!I1608</f>
        <v>47.840691077742427</v>
      </c>
      <c r="D1608" s="2">
        <f>MACD!E1608</f>
        <v>3.4039681203230643E-3</v>
      </c>
      <c r="E1608" s="2">
        <f>MACD!F1608</f>
        <v>-2.6656986825105361E-3</v>
      </c>
      <c r="F1608" s="2">
        <f>'Moving Avg'!D1608</f>
        <v>2.004</v>
      </c>
      <c r="G1608" s="2">
        <f>'Moving Avg'!F1608</f>
        <v>2.0179999999999998</v>
      </c>
      <c r="H1608" s="2">
        <f>'Moving Avg'!G1608</f>
        <v>1.9965999999999999</v>
      </c>
      <c r="I1608" s="2">
        <f>'Moving Avg'!H1608</f>
        <v>2.0384119999999997</v>
      </c>
      <c r="J1608" s="5" t="str">
        <f>OBV!F1608</f>
        <v>BEARISH</v>
      </c>
      <c r="K1608" s="5" t="str">
        <f>OBV!G1608</f>
        <v>STRONG</v>
      </c>
      <c r="L1608" s="5" t="str">
        <f>OBV!H1608</f>
        <v>CONFIRMED BEARISH</v>
      </c>
      <c r="M1608" s="7">
        <f t="shared" si="250"/>
        <v>25</v>
      </c>
      <c r="N1608" s="7">
        <f t="shared" si="251"/>
        <v>0</v>
      </c>
      <c r="O1608" s="7">
        <f t="shared" si="252"/>
        <v>0</v>
      </c>
      <c r="P1608" s="7">
        <f t="shared" si="253"/>
        <v>33</v>
      </c>
      <c r="Q1608" s="8">
        <f t="shared" si="254"/>
        <v>13.7</v>
      </c>
      <c r="R1608" s="8">
        <f t="shared" si="255"/>
        <v>13.25</v>
      </c>
      <c r="S1608" s="8">
        <f t="shared" si="256"/>
        <v>18.600000000000001</v>
      </c>
      <c r="T1608" s="8">
        <f t="shared" si="257"/>
        <v>14.5</v>
      </c>
      <c r="U1608" s="7">
        <f t="shared" si="258"/>
        <v>15.183333333333332</v>
      </c>
      <c r="V1608" s="7">
        <f t="shared" si="259"/>
        <v>15.012499999999999</v>
      </c>
    </row>
    <row r="1609" spans="1:22" ht="13.5" x14ac:dyDescent="0.25">
      <c r="A1609" s="3">
        <f>RSI!A1609</f>
        <v>44655</v>
      </c>
      <c r="B1609" s="2">
        <f>RSI!B1609</f>
        <v>2.06</v>
      </c>
      <c r="C1609" s="2">
        <f>RSI!I1609</f>
        <v>58.307517777485266</v>
      </c>
      <c r="D1609" s="2">
        <f>MACD!E1609</f>
        <v>-8.7196276604739609E-4</v>
      </c>
      <c r="E1609" s="2">
        <f>MACD!F1609</f>
        <v>-2.3069514992179081E-3</v>
      </c>
      <c r="F1609" s="2">
        <f>'Moving Avg'!D1609</f>
        <v>2.0140000000000002</v>
      </c>
      <c r="G1609" s="2">
        <f>'Moving Avg'!F1609</f>
        <v>2.0190000000000001</v>
      </c>
      <c r="H1609" s="2">
        <f>'Moving Avg'!G1609</f>
        <v>1.9975999999999998</v>
      </c>
      <c r="I1609" s="2">
        <f>'Moving Avg'!H1609</f>
        <v>2.0378164999999999</v>
      </c>
      <c r="J1609" s="5" t="str">
        <f>OBV!F1609</f>
        <v>BEARISH</v>
      </c>
      <c r="K1609" s="5" t="str">
        <f>OBV!G1609</f>
        <v>STRONG</v>
      </c>
      <c r="L1609" s="5" t="str">
        <f>OBV!H1609</f>
        <v>BEARISH DIVERGENCE</v>
      </c>
      <c r="M1609" s="7">
        <f t="shared" si="250"/>
        <v>25</v>
      </c>
      <c r="N1609" s="7">
        <f t="shared" si="251"/>
        <v>0</v>
      </c>
      <c r="O1609" s="7">
        <f t="shared" si="252"/>
        <v>0</v>
      </c>
      <c r="P1609" s="7">
        <f t="shared" si="253"/>
        <v>33</v>
      </c>
      <c r="Q1609" s="8">
        <f t="shared" si="254"/>
        <v>13.7</v>
      </c>
      <c r="R1609" s="8">
        <f t="shared" si="255"/>
        <v>13.25</v>
      </c>
      <c r="S1609" s="8">
        <f t="shared" si="256"/>
        <v>18.600000000000001</v>
      </c>
      <c r="T1609" s="8">
        <f t="shared" si="257"/>
        <v>14.5</v>
      </c>
      <c r="U1609" s="7">
        <f t="shared" si="258"/>
        <v>15.183333333333332</v>
      </c>
      <c r="V1609" s="7">
        <f t="shared" si="259"/>
        <v>15.012499999999999</v>
      </c>
    </row>
    <row r="1610" spans="1:22" ht="13.5" x14ac:dyDescent="0.25">
      <c r="A1610" s="3">
        <f>RSI!A1610</f>
        <v>44656</v>
      </c>
      <c r="B1610" s="2">
        <f>RSI!B1610</f>
        <v>2.0499999999999998</v>
      </c>
      <c r="C1610" s="2">
        <f>RSI!I1610</f>
        <v>56.280423287985435</v>
      </c>
      <c r="D1610" s="2">
        <f>MACD!E1610</f>
        <v>2.112672155070161E-3</v>
      </c>
      <c r="E1610" s="2">
        <f>MACD!F1610</f>
        <v>-1.4230267683602944E-3</v>
      </c>
      <c r="F1610" s="2">
        <f>'Moving Avg'!D1610</f>
        <v>2.0219999999999998</v>
      </c>
      <c r="G1610" s="2">
        <f>'Moving Avg'!F1610</f>
        <v>2.0215000000000001</v>
      </c>
      <c r="H1610" s="2">
        <f>'Moving Avg'!G1610</f>
        <v>1.9983999999999997</v>
      </c>
      <c r="I1610" s="2">
        <f>'Moving Avg'!H1610</f>
        <v>2.0373700000000001</v>
      </c>
      <c r="J1610" s="5" t="str">
        <f>OBV!F1610</f>
        <v>BEARISH</v>
      </c>
      <c r="K1610" s="5" t="str">
        <f>OBV!G1610</f>
        <v>STRONG</v>
      </c>
      <c r="L1610" s="5" t="str">
        <f>OBV!H1610</f>
        <v>BEARISH DIVERGENCE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33</v>
      </c>
      <c r="Q1610" s="8">
        <f t="shared" si="254"/>
        <v>13.7</v>
      </c>
      <c r="R1610" s="8">
        <f t="shared" si="255"/>
        <v>13.25</v>
      </c>
      <c r="S1610" s="8">
        <f t="shared" si="256"/>
        <v>18.600000000000001</v>
      </c>
      <c r="T1610" s="8">
        <f t="shared" si="257"/>
        <v>14.5</v>
      </c>
      <c r="U1610" s="7">
        <f t="shared" si="258"/>
        <v>15.183333333333332</v>
      </c>
      <c r="V1610" s="7">
        <f t="shared" si="259"/>
        <v>15.012499999999999</v>
      </c>
    </row>
    <row r="1611" spans="1:22" ht="13.5" x14ac:dyDescent="0.25">
      <c r="A1611" s="3">
        <f>RSI!A1611</f>
        <v>44657</v>
      </c>
      <c r="B1611" s="2">
        <f>RSI!B1611</f>
        <v>2.04</v>
      </c>
      <c r="C1611" s="2">
        <f>RSI!I1611</f>
        <v>54.249336171761328</v>
      </c>
      <c r="D1611" s="2">
        <f>MACD!E1611</f>
        <v>5.1677260430675886E-3</v>
      </c>
      <c r="E1611" s="2">
        <f>MACD!F1611</f>
        <v>-1.0487620607471768E-4</v>
      </c>
      <c r="F1611" s="2">
        <f>'Moving Avg'!D1611</f>
        <v>2.0299999999999998</v>
      </c>
      <c r="G1611" s="2">
        <f>'Moving Avg'!F1611</f>
        <v>2.0215000000000001</v>
      </c>
      <c r="H1611" s="2">
        <f>'Moving Avg'!G1611</f>
        <v>1.9994000000000001</v>
      </c>
      <c r="I1611" s="2">
        <f>'Moving Avg'!H1611</f>
        <v>2.0370229999999996</v>
      </c>
      <c r="J1611" s="5" t="str">
        <f>OBV!F1611</f>
        <v>BEARISH</v>
      </c>
      <c r="K1611" s="5" t="str">
        <f>OBV!G1611</f>
        <v>NEUTRAL</v>
      </c>
      <c r="L1611" s="5" t="str">
        <f>OBV!H1611</f>
        <v>BEARISH DIVERGENCE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16.5</v>
      </c>
      <c r="Q1611" s="8">
        <f t="shared" si="254"/>
        <v>11.225</v>
      </c>
      <c r="R1611" s="8">
        <f t="shared" si="255"/>
        <v>9.125</v>
      </c>
      <c r="S1611" s="8">
        <f t="shared" si="256"/>
        <v>11.175000000000001</v>
      </c>
      <c r="T1611" s="8">
        <f t="shared" si="257"/>
        <v>10.375</v>
      </c>
      <c r="U1611" s="7">
        <f t="shared" si="258"/>
        <v>10.508333333333335</v>
      </c>
      <c r="V1611" s="7">
        <f t="shared" si="259"/>
        <v>10.475000000000001</v>
      </c>
    </row>
    <row r="1612" spans="1:22" ht="13.5" x14ac:dyDescent="0.25">
      <c r="A1612" s="3">
        <f>RSI!A1612</f>
        <v>44658</v>
      </c>
      <c r="B1612" s="2">
        <f>RSI!B1612</f>
        <v>1.98</v>
      </c>
      <c r="C1612" s="2">
        <f>RSI!I1612</f>
        <v>43.991114209165758</v>
      </c>
      <c r="D1612" s="2">
        <f>MACD!E1612</f>
        <v>7.4454152596690193E-3</v>
      </c>
      <c r="E1612" s="2">
        <f>MACD!F1612</f>
        <v>1.4051820870740299E-3</v>
      </c>
      <c r="F1612" s="2">
        <f>'Moving Avg'!D1612</f>
        <v>2.0260000000000002</v>
      </c>
      <c r="G1612" s="2">
        <f>'Moving Avg'!F1612</f>
        <v>2.0179999999999998</v>
      </c>
      <c r="H1612" s="2">
        <f>'Moving Avg'!G1612</f>
        <v>1.9994000000000001</v>
      </c>
      <c r="I1612" s="2">
        <f>'Moving Avg'!H1612</f>
        <v>2.0361769999999999</v>
      </c>
      <c r="J1612" s="5" t="str">
        <f>OBV!F1612</f>
        <v>BEARISH</v>
      </c>
      <c r="K1612" s="5" t="str">
        <f>OBV!G1612</f>
        <v>STRONG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33</v>
      </c>
      <c r="Q1612" s="8">
        <f t="shared" si="254"/>
        <v>13.7</v>
      </c>
      <c r="R1612" s="8">
        <f t="shared" si="255"/>
        <v>13.25</v>
      </c>
      <c r="S1612" s="8">
        <f t="shared" si="256"/>
        <v>18.600000000000001</v>
      </c>
      <c r="T1612" s="8">
        <f t="shared" si="257"/>
        <v>14.5</v>
      </c>
      <c r="U1612" s="7">
        <f t="shared" si="258"/>
        <v>15.183333333333332</v>
      </c>
      <c r="V1612" s="7">
        <f t="shared" si="259"/>
        <v>15.012499999999999</v>
      </c>
    </row>
    <row r="1613" spans="1:22" ht="13.5" x14ac:dyDescent="0.25">
      <c r="A1613" s="3">
        <f>RSI!A1613</f>
        <v>44659</v>
      </c>
      <c r="B1613" s="2">
        <f>RSI!B1613</f>
        <v>1.95</v>
      </c>
      <c r="C1613" s="2">
        <f>RSI!I1613</f>
        <v>39.925869151707531</v>
      </c>
      <c r="D1613" s="2">
        <f>MACD!E1613</f>
        <v>1.33616057825372E-2</v>
      </c>
      <c r="E1613" s="2">
        <f>MACD!F1613</f>
        <v>3.7964668261666642E-3</v>
      </c>
      <c r="F1613" s="2">
        <f>'Moving Avg'!D1613</f>
        <v>2.0159999999999996</v>
      </c>
      <c r="G1613" s="2">
        <f>'Moving Avg'!F1613</f>
        <v>2.0139999999999998</v>
      </c>
      <c r="H1613" s="2">
        <f>'Moving Avg'!G1613</f>
        <v>1.9990000000000003</v>
      </c>
      <c r="I1613" s="2">
        <f>'Moving Avg'!H1613</f>
        <v>2.0350315000000001</v>
      </c>
      <c r="J1613" s="5" t="str">
        <f>OBV!F1613</f>
        <v>BEARISH</v>
      </c>
      <c r="K1613" s="5" t="str">
        <f>OBV!G1613</f>
        <v>STRONG</v>
      </c>
      <c r="L1613" s="5" t="str">
        <f>OBV!H1613</f>
        <v>CONFIRMED BEARISH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33</v>
      </c>
      <c r="Q1613" s="8">
        <f t="shared" si="254"/>
        <v>13.7</v>
      </c>
      <c r="R1613" s="8">
        <f t="shared" si="255"/>
        <v>13.25</v>
      </c>
      <c r="S1613" s="8">
        <f t="shared" si="256"/>
        <v>18.600000000000001</v>
      </c>
      <c r="T1613" s="8">
        <f t="shared" si="257"/>
        <v>14.5</v>
      </c>
      <c r="U1613" s="7">
        <f t="shared" si="258"/>
        <v>15.183333333333332</v>
      </c>
      <c r="V1613" s="7">
        <f t="shared" si="259"/>
        <v>15.012499999999999</v>
      </c>
    </row>
    <row r="1614" spans="1:22" ht="13.5" x14ac:dyDescent="0.25">
      <c r="A1614" s="3">
        <f>RSI!A1614</f>
        <v>44662</v>
      </c>
      <c r="B1614" s="2">
        <f>RSI!B1614</f>
        <v>1.96</v>
      </c>
      <c r="C1614" s="2">
        <f>RSI!I1614</f>
        <v>41.854724371883449</v>
      </c>
      <c r="D1614" s="2">
        <f>MACD!E1614</f>
        <v>1.4938545869883413E-2</v>
      </c>
      <c r="E1614" s="2">
        <f>MACD!F1614</f>
        <v>6.024882634910014E-3</v>
      </c>
      <c r="F1614" s="2">
        <f>'Moving Avg'!D1614</f>
        <v>1.996</v>
      </c>
      <c r="G1614" s="2">
        <f>'Moving Avg'!F1614</f>
        <v>2.0125000000000002</v>
      </c>
      <c r="H1614" s="2">
        <f>'Moving Avg'!G1614</f>
        <v>1.9988000000000001</v>
      </c>
      <c r="I1614" s="2">
        <f>'Moving Avg'!H1614</f>
        <v>2.0340354999999999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33</v>
      </c>
      <c r="Q1614" s="8">
        <f t="shared" si="254"/>
        <v>13.7</v>
      </c>
      <c r="R1614" s="8">
        <f t="shared" si="255"/>
        <v>13.25</v>
      </c>
      <c r="S1614" s="8">
        <f t="shared" si="256"/>
        <v>18.600000000000001</v>
      </c>
      <c r="T1614" s="8">
        <f t="shared" si="257"/>
        <v>14.5</v>
      </c>
      <c r="U1614" s="7">
        <f t="shared" si="258"/>
        <v>15.183333333333332</v>
      </c>
      <c r="V1614" s="7">
        <f t="shared" si="259"/>
        <v>15.012499999999999</v>
      </c>
    </row>
    <row r="1615" spans="1:22" ht="13.5" x14ac:dyDescent="0.25">
      <c r="A1615" s="3">
        <f>RSI!A1615</f>
        <v>44663</v>
      </c>
      <c r="B1615" s="2">
        <f>RSI!B1615</f>
        <v>2.0099999999999998</v>
      </c>
      <c r="C1615" s="2">
        <f>RSI!I1615</f>
        <v>50.425584786095264</v>
      </c>
      <c r="D1615" s="2">
        <f>MACD!E1615</f>
        <v>1.286989726743526E-2</v>
      </c>
      <c r="E1615" s="2">
        <f>MACD!F1615</f>
        <v>7.393885561415064E-3</v>
      </c>
      <c r="F1615" s="2">
        <f>'Moving Avg'!D1615</f>
        <v>1.988</v>
      </c>
      <c r="G1615" s="2">
        <f>'Moving Avg'!F1615</f>
        <v>2.0154999999999998</v>
      </c>
      <c r="H1615" s="2">
        <f>'Moving Avg'!G1615</f>
        <v>1.9996000000000003</v>
      </c>
      <c r="I1615" s="2">
        <f>'Moving Avg'!H1615</f>
        <v>2.033588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33</v>
      </c>
      <c r="Q1615" s="8">
        <f t="shared" si="254"/>
        <v>13.7</v>
      </c>
      <c r="R1615" s="8">
        <f t="shared" si="255"/>
        <v>13.25</v>
      </c>
      <c r="S1615" s="8">
        <f t="shared" si="256"/>
        <v>18.600000000000001</v>
      </c>
      <c r="T1615" s="8">
        <f t="shared" si="257"/>
        <v>14.5</v>
      </c>
      <c r="U1615" s="7">
        <f t="shared" si="258"/>
        <v>15.183333333333332</v>
      </c>
      <c r="V1615" s="7">
        <f t="shared" si="259"/>
        <v>15.012499999999999</v>
      </c>
    </row>
    <row r="1616" spans="1:22" ht="13.5" x14ac:dyDescent="0.25">
      <c r="A1616" s="3">
        <f>RSI!A1616</f>
        <v>44664</v>
      </c>
      <c r="B1616" s="2">
        <f>RSI!B1616</f>
        <v>2.0099999999999998</v>
      </c>
      <c r="C1616" s="2">
        <f>RSI!I1616</f>
        <v>50.425584786095264</v>
      </c>
      <c r="D1616" s="2">
        <f>MACD!E1616</f>
        <v>9.5640341485090374E-3</v>
      </c>
      <c r="E1616" s="2">
        <f>MACD!F1616</f>
        <v>7.82791527883386E-3</v>
      </c>
      <c r="F1616" s="2">
        <f>'Moving Avg'!D1616</f>
        <v>1.982</v>
      </c>
      <c r="G1616" s="2">
        <f>'Moving Avg'!F1616</f>
        <v>2.0159999999999996</v>
      </c>
      <c r="H1616" s="2">
        <f>'Moving Avg'!G1616</f>
        <v>2.0004000000000004</v>
      </c>
      <c r="I1616" s="2">
        <f>'Moving Avg'!H1616</f>
        <v>2.0331405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33</v>
      </c>
      <c r="Q1616" s="8">
        <f t="shared" si="254"/>
        <v>13.7</v>
      </c>
      <c r="R1616" s="8">
        <f t="shared" si="255"/>
        <v>13.25</v>
      </c>
      <c r="S1616" s="8">
        <f t="shared" si="256"/>
        <v>18.600000000000001</v>
      </c>
      <c r="T1616" s="8">
        <f t="shared" si="257"/>
        <v>14.5</v>
      </c>
      <c r="U1616" s="7">
        <f t="shared" si="258"/>
        <v>15.183333333333332</v>
      </c>
      <c r="V1616" s="7">
        <f t="shared" si="259"/>
        <v>15.012499999999999</v>
      </c>
    </row>
    <row r="1617" spans="1:22" ht="13.5" x14ac:dyDescent="0.25">
      <c r="A1617" s="3">
        <f>RSI!A1617</f>
        <v>44665</v>
      </c>
      <c r="B1617" s="2">
        <f>RSI!B1617</f>
        <v>1.97</v>
      </c>
      <c r="C1617" s="2">
        <f>RSI!I1617</f>
        <v>44.358916219629776</v>
      </c>
      <c r="D1617" s="2">
        <f>MACD!E1617</f>
        <v>9.713981458199239E-3</v>
      </c>
      <c r="E1617" s="2">
        <f>MACD!F1617</f>
        <v>8.2051285147069358E-3</v>
      </c>
      <c r="F1617" s="2">
        <f>'Moving Avg'!D1617</f>
        <v>1.98</v>
      </c>
      <c r="G1617" s="2">
        <f>'Moving Avg'!F1617</f>
        <v>2.0129999999999995</v>
      </c>
      <c r="H1617" s="2">
        <f>'Moving Avg'!G1617</f>
        <v>2.0000000000000004</v>
      </c>
      <c r="I1617" s="2">
        <f>'Moving Avg'!H1617</f>
        <v>2.032543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0</v>
      </c>
      <c r="P1617" s="7">
        <f t="shared" si="253"/>
        <v>16.5</v>
      </c>
      <c r="Q1617" s="8">
        <f t="shared" si="254"/>
        <v>11.225</v>
      </c>
      <c r="R1617" s="8">
        <f t="shared" si="255"/>
        <v>9.125</v>
      </c>
      <c r="S1617" s="8">
        <f t="shared" si="256"/>
        <v>11.175000000000001</v>
      </c>
      <c r="T1617" s="8">
        <f t="shared" si="257"/>
        <v>10.375</v>
      </c>
      <c r="U1617" s="7">
        <f t="shared" si="258"/>
        <v>10.508333333333335</v>
      </c>
      <c r="V1617" s="7">
        <f t="shared" si="259"/>
        <v>10.475000000000001</v>
      </c>
    </row>
    <row r="1618" spans="1:22" ht="13.5" x14ac:dyDescent="0.25">
      <c r="A1618" s="3">
        <f>RSI!A1618</f>
        <v>44666</v>
      </c>
      <c r="B1618" s="2">
        <f>RSI!B1618</f>
        <v>1.97</v>
      </c>
      <c r="C1618" s="2">
        <f>RSI!I1618</f>
        <v>44.358916219629783</v>
      </c>
      <c r="D1618" s="2">
        <f>MACD!E1618</f>
        <v>1.0062641242620796E-2</v>
      </c>
      <c r="E1618" s="2">
        <f>MACD!F1618</f>
        <v>8.5766310602897085E-3</v>
      </c>
      <c r="F1618" s="2">
        <f>'Moving Avg'!D1618</f>
        <v>1.984</v>
      </c>
      <c r="G1618" s="2">
        <f>'Moving Avg'!F1618</f>
        <v>2.0089999999999995</v>
      </c>
      <c r="H1618" s="2">
        <f>'Moving Avg'!G1618</f>
        <v>2.0004000000000004</v>
      </c>
      <c r="I1618" s="2">
        <f>'Moving Avg'!H1618</f>
        <v>2.0318460000000003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25</v>
      </c>
      <c r="N1618" s="7">
        <f t="shared" si="251"/>
        <v>0</v>
      </c>
      <c r="O1618" s="7">
        <f t="shared" si="252"/>
        <v>0</v>
      </c>
      <c r="P1618" s="7">
        <f t="shared" si="253"/>
        <v>83.5</v>
      </c>
      <c r="Q1618" s="8">
        <f t="shared" si="254"/>
        <v>21.274999999999999</v>
      </c>
      <c r="R1618" s="8">
        <f t="shared" si="255"/>
        <v>25.875</v>
      </c>
      <c r="S1618" s="8">
        <f t="shared" si="256"/>
        <v>41.325000000000003</v>
      </c>
      <c r="T1618" s="8">
        <f t="shared" si="257"/>
        <v>27.125</v>
      </c>
      <c r="U1618" s="7">
        <f t="shared" si="258"/>
        <v>29.491666666666664</v>
      </c>
      <c r="V1618" s="7">
        <f t="shared" si="259"/>
        <v>28.9</v>
      </c>
    </row>
    <row r="1619" spans="1:22" ht="13.5" x14ac:dyDescent="0.25">
      <c r="A1619" s="3">
        <f>RSI!A1619</f>
        <v>44669</v>
      </c>
      <c r="B1619" s="2">
        <f>RSI!B1619</f>
        <v>1.97</v>
      </c>
      <c r="C1619" s="2">
        <f>RSI!I1619</f>
        <v>44.358916219629783</v>
      </c>
      <c r="D1619" s="2">
        <f>MACD!E1619</f>
        <v>1.979378333876225E-2</v>
      </c>
      <c r="E1619" s="2">
        <f>MACD!F1619</f>
        <v>1.0820061515984218E-2</v>
      </c>
      <c r="F1619" s="2">
        <f>'Moving Avg'!D1619</f>
        <v>1.986</v>
      </c>
      <c r="G1619" s="2">
        <f>'Moving Avg'!F1619</f>
        <v>2.0069999999999997</v>
      </c>
      <c r="H1619" s="2">
        <f>'Moving Avg'!G1619</f>
        <v>2.0014000000000003</v>
      </c>
      <c r="I1619" s="2">
        <f>'Moving Avg'!H1619</f>
        <v>2.0309000000000004</v>
      </c>
      <c r="J1619" s="5" t="str">
        <f>OBV!F1619</f>
        <v>BEARISH</v>
      </c>
      <c r="K1619" s="5" t="str">
        <f>OBV!G1619</f>
        <v>NEUTRAL</v>
      </c>
      <c r="L1619" s="5" t="str">
        <f>OBV!H1619</f>
        <v>BEARISH DIVERGENCE</v>
      </c>
      <c r="M1619" s="7">
        <f t="shared" si="250"/>
        <v>25</v>
      </c>
      <c r="N1619" s="7">
        <f t="shared" si="251"/>
        <v>0</v>
      </c>
      <c r="O1619" s="7">
        <f t="shared" si="252"/>
        <v>0</v>
      </c>
      <c r="P1619" s="7">
        <f t="shared" si="253"/>
        <v>16.5</v>
      </c>
      <c r="Q1619" s="8">
        <f t="shared" si="254"/>
        <v>11.225</v>
      </c>
      <c r="R1619" s="8">
        <f t="shared" si="255"/>
        <v>9.125</v>
      </c>
      <c r="S1619" s="8">
        <f t="shared" si="256"/>
        <v>11.175000000000001</v>
      </c>
      <c r="T1619" s="8">
        <f t="shared" si="257"/>
        <v>10.375</v>
      </c>
      <c r="U1619" s="7">
        <f t="shared" si="258"/>
        <v>10.508333333333335</v>
      </c>
      <c r="V1619" s="7">
        <f t="shared" si="259"/>
        <v>10.475000000000001</v>
      </c>
    </row>
    <row r="1620" spans="1:22" ht="13.5" x14ac:dyDescent="0.25">
      <c r="A1620" s="3">
        <f>RSI!A1620</f>
        <v>44670</v>
      </c>
      <c r="B1620" s="2">
        <f>RSI!B1620</f>
        <v>1.95</v>
      </c>
      <c r="C1620" s="2">
        <f>RSI!I1620</f>
        <v>41.259052304848488</v>
      </c>
      <c r="D1620" s="2">
        <f>MACD!E1620</f>
        <v>2.816098830481284E-2</v>
      </c>
      <c r="E1620" s="2">
        <f>MACD!F1620</f>
        <v>1.4288246873749943E-2</v>
      </c>
      <c r="F1620" s="2">
        <f>'Moving Avg'!D1620</f>
        <v>1.9739999999999998</v>
      </c>
      <c r="G1620" s="2">
        <f>'Moving Avg'!F1620</f>
        <v>2.0019999999999998</v>
      </c>
      <c r="H1620" s="2">
        <f>'Moving Avg'!G1620</f>
        <v>2.0020000000000007</v>
      </c>
      <c r="I1620" s="2">
        <f>'Moving Avg'!H1620</f>
        <v>2.0301525000000007</v>
      </c>
      <c r="J1620" s="5" t="str">
        <f>OBV!F1620</f>
        <v>BEARISH</v>
      </c>
      <c r="K1620" s="5" t="str">
        <f>OBV!G1620</f>
        <v>STRONG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33</v>
      </c>
      <c r="Q1620" s="8">
        <f t="shared" si="254"/>
        <v>13.7</v>
      </c>
      <c r="R1620" s="8">
        <f t="shared" si="255"/>
        <v>13.25</v>
      </c>
      <c r="S1620" s="8">
        <f t="shared" si="256"/>
        <v>18.600000000000001</v>
      </c>
      <c r="T1620" s="8">
        <f t="shared" si="257"/>
        <v>14.5</v>
      </c>
      <c r="U1620" s="7">
        <f t="shared" si="258"/>
        <v>15.183333333333332</v>
      </c>
      <c r="V1620" s="7">
        <f t="shared" si="259"/>
        <v>15.012499999999999</v>
      </c>
    </row>
    <row r="1621" spans="1:22" ht="13.5" x14ac:dyDescent="0.25">
      <c r="A1621" s="3">
        <f>RSI!A1621</f>
        <v>44671</v>
      </c>
      <c r="B1621" s="2">
        <f>RSI!B1621</f>
        <v>1.9</v>
      </c>
      <c r="C1621" s="2">
        <f>RSI!I1621</f>
        <v>34.725683223975892</v>
      </c>
      <c r="D1621" s="2">
        <f>MACD!E1621</f>
        <v>3.7700411132290501E-2</v>
      </c>
      <c r="E1621" s="2">
        <f>MACD!F1621</f>
        <v>1.8970679725458055E-2</v>
      </c>
      <c r="F1621" s="2">
        <f>'Moving Avg'!D1621</f>
        <v>1.952</v>
      </c>
      <c r="G1621" s="2">
        <f>'Moving Avg'!F1621</f>
        <v>1.9944999999999997</v>
      </c>
      <c r="H1621" s="2">
        <f>'Moving Avg'!G1621</f>
        <v>2.0012000000000008</v>
      </c>
      <c r="I1621" s="2">
        <f>'Moving Avg'!H1621</f>
        <v>2.0290555000000001</v>
      </c>
      <c r="J1621" s="5" t="str">
        <f>OBV!F1621</f>
        <v>BEARISH</v>
      </c>
      <c r="K1621" s="5" t="str">
        <f>OBV!G1621</f>
        <v>STRONG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33</v>
      </c>
      <c r="Q1621" s="8">
        <f t="shared" si="254"/>
        <v>13.7</v>
      </c>
      <c r="R1621" s="8">
        <f t="shared" si="255"/>
        <v>13.25</v>
      </c>
      <c r="S1621" s="8">
        <f t="shared" si="256"/>
        <v>18.600000000000001</v>
      </c>
      <c r="T1621" s="8">
        <f t="shared" si="257"/>
        <v>14.5</v>
      </c>
      <c r="U1621" s="7">
        <f t="shared" si="258"/>
        <v>15.183333333333332</v>
      </c>
      <c r="V1621" s="7">
        <f t="shared" si="259"/>
        <v>15.012499999999999</v>
      </c>
    </row>
    <row r="1622" spans="1:22" ht="13.5" x14ac:dyDescent="0.25">
      <c r="A1622" s="3">
        <f>RSI!A1622</f>
        <v>44672</v>
      </c>
      <c r="B1622" s="2">
        <f>RSI!B1622</f>
        <v>1.9</v>
      </c>
      <c r="C1622" s="2">
        <f>RSI!I1622</f>
        <v>34.725683223975892</v>
      </c>
      <c r="D1622" s="2">
        <f>MACD!E1622</f>
        <v>3.7109355955729839E-2</v>
      </c>
      <c r="E1622" s="2">
        <f>MACD!F1622</f>
        <v>2.2598414971512413E-2</v>
      </c>
      <c r="F1622" s="2">
        <f>'Moving Avg'!D1622</f>
        <v>1.9379999999999999</v>
      </c>
      <c r="G1622" s="2">
        <f>'Moving Avg'!F1622</f>
        <v>1.9884999999999997</v>
      </c>
      <c r="H1622" s="2">
        <f>'Moving Avg'!G1622</f>
        <v>1.9994000000000005</v>
      </c>
      <c r="I1622" s="2">
        <f>'Moving Avg'!H1622</f>
        <v>2.0281080000000005</v>
      </c>
      <c r="J1622" s="5" t="str">
        <f>OBV!F1622</f>
        <v>BEARISH</v>
      </c>
      <c r="K1622" s="5" t="str">
        <f>OBV!G1622</f>
        <v>STRONG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33</v>
      </c>
      <c r="Q1622" s="8">
        <f t="shared" si="254"/>
        <v>13.7</v>
      </c>
      <c r="R1622" s="8">
        <f t="shared" si="255"/>
        <v>13.25</v>
      </c>
      <c r="S1622" s="8">
        <f t="shared" si="256"/>
        <v>18.600000000000001</v>
      </c>
      <c r="T1622" s="8">
        <f t="shared" si="257"/>
        <v>14.5</v>
      </c>
      <c r="U1622" s="7">
        <f t="shared" si="258"/>
        <v>15.183333333333332</v>
      </c>
      <c r="V1622" s="7">
        <f t="shared" si="259"/>
        <v>15.012499999999999</v>
      </c>
    </row>
    <row r="1623" spans="1:22" ht="13.5" x14ac:dyDescent="0.25">
      <c r="A1623" s="3">
        <f>RSI!A1623</f>
        <v>44673</v>
      </c>
      <c r="B1623" s="2">
        <f>RSI!B1623</f>
        <v>1.89</v>
      </c>
      <c r="C1623" s="2">
        <f>RSI!I1623</f>
        <v>33.495407176919812</v>
      </c>
      <c r="D1623" s="2">
        <f>MACD!E1623</f>
        <v>3.3260416931863546E-2</v>
      </c>
      <c r="E1623" s="2">
        <f>MACD!F1623</f>
        <v>2.4730815363582639E-2</v>
      </c>
      <c r="F1623" s="2">
        <f>'Moving Avg'!D1623</f>
        <v>1.9220000000000002</v>
      </c>
      <c r="G1623" s="2">
        <f>'Moving Avg'!F1623</f>
        <v>1.9814999999999998</v>
      </c>
      <c r="H1623" s="2">
        <f>'Moving Avg'!G1623</f>
        <v>1.9982000000000004</v>
      </c>
      <c r="I1623" s="2">
        <f>'Moving Avg'!H1623</f>
        <v>2.0271105</v>
      </c>
      <c r="J1623" s="5" t="str">
        <f>OBV!F1623</f>
        <v>BEARISH</v>
      </c>
      <c r="K1623" s="5" t="str">
        <f>OBV!G1623</f>
        <v>STRONG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33</v>
      </c>
      <c r="Q1623" s="8">
        <f t="shared" si="254"/>
        <v>13.7</v>
      </c>
      <c r="R1623" s="8">
        <f t="shared" si="255"/>
        <v>13.25</v>
      </c>
      <c r="S1623" s="8">
        <f t="shared" si="256"/>
        <v>18.600000000000001</v>
      </c>
      <c r="T1623" s="8">
        <f t="shared" si="257"/>
        <v>14.5</v>
      </c>
      <c r="U1623" s="7">
        <f t="shared" si="258"/>
        <v>15.183333333333332</v>
      </c>
      <c r="V1623" s="7">
        <f t="shared" si="259"/>
        <v>15.012499999999999</v>
      </c>
    </row>
    <row r="1624" spans="1:22" ht="13.5" x14ac:dyDescent="0.25">
      <c r="A1624" s="3">
        <f>RSI!A1624</f>
        <v>44676</v>
      </c>
      <c r="B1624" s="2">
        <f>RSI!B1624</f>
        <v>1.94</v>
      </c>
      <c r="C1624" s="2">
        <f>RSI!I1624</f>
        <v>44.149851191761222</v>
      </c>
      <c r="D1624" s="2">
        <f>MACD!E1624</f>
        <v>2.8384348842716234E-2</v>
      </c>
      <c r="E1624" s="2">
        <f>MACD!F1624</f>
        <v>2.546152205940936E-2</v>
      </c>
      <c r="F1624" s="2">
        <f>'Moving Avg'!D1624</f>
        <v>1.9159999999999999</v>
      </c>
      <c r="G1624" s="2">
        <f>'Moving Avg'!F1624</f>
        <v>1.9779999999999998</v>
      </c>
      <c r="H1624" s="2">
        <f>'Moving Avg'!G1624</f>
        <v>1.9980000000000004</v>
      </c>
      <c r="I1624" s="2">
        <f>'Moving Avg'!H1624</f>
        <v>2.0263629999999999</v>
      </c>
      <c r="J1624" s="5" t="str">
        <f>OBV!F1624</f>
        <v>BULLISH</v>
      </c>
      <c r="K1624" s="5" t="str">
        <f>OBV!G1624</f>
        <v>NEUTRAL</v>
      </c>
      <c r="L1624" s="5" t="str">
        <f>OBV!H1624</f>
        <v>BULLISH DIVERGENCE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66.5</v>
      </c>
      <c r="Q1624" s="8">
        <f t="shared" si="254"/>
        <v>18.725000000000001</v>
      </c>
      <c r="R1624" s="8">
        <f t="shared" si="255"/>
        <v>21.625</v>
      </c>
      <c r="S1624" s="8">
        <f t="shared" si="256"/>
        <v>33.674999999999997</v>
      </c>
      <c r="T1624" s="8">
        <f t="shared" si="257"/>
        <v>22.875</v>
      </c>
      <c r="U1624" s="7">
        <f t="shared" si="258"/>
        <v>24.675000000000001</v>
      </c>
      <c r="V1624" s="7">
        <f t="shared" si="259"/>
        <v>24.225000000000001</v>
      </c>
    </row>
    <row r="1625" spans="1:22" ht="13.5" x14ac:dyDescent="0.25">
      <c r="A1625" s="3">
        <f>RSI!A1625</f>
        <v>44677</v>
      </c>
      <c r="B1625" s="2">
        <f>RSI!B1625</f>
        <v>1.89</v>
      </c>
      <c r="C1625" s="2">
        <f>RSI!I1625</f>
        <v>37.653503919210813</v>
      </c>
      <c r="D1625" s="2">
        <f>MACD!E1625</f>
        <v>3.5864530837341979E-2</v>
      </c>
      <c r="E1625" s="2">
        <f>MACD!F1625</f>
        <v>2.7542123814995885E-2</v>
      </c>
      <c r="F1625" s="2">
        <f>'Moving Avg'!D1625</f>
        <v>1.9039999999999999</v>
      </c>
      <c r="G1625" s="2">
        <f>'Moving Avg'!F1625</f>
        <v>1.9719999999999995</v>
      </c>
      <c r="H1625" s="2">
        <f>'Moving Avg'!G1625</f>
        <v>1.9966000000000002</v>
      </c>
      <c r="I1625" s="2">
        <f>'Moving Avg'!H1625</f>
        <v>2.0253654999999999</v>
      </c>
      <c r="J1625" s="5" t="str">
        <f>OBV!F1625</f>
        <v>BULLISH</v>
      </c>
      <c r="K1625" s="5" t="str">
        <f>OBV!G1625</f>
        <v>NEUTRAL</v>
      </c>
      <c r="L1625" s="5" t="str">
        <f>OBV!H1625</f>
        <v>BULLISH DIVERGENCE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66.5</v>
      </c>
      <c r="Q1625" s="8">
        <f t="shared" si="254"/>
        <v>18.725000000000001</v>
      </c>
      <c r="R1625" s="8">
        <f t="shared" si="255"/>
        <v>21.625</v>
      </c>
      <c r="S1625" s="8">
        <f t="shared" si="256"/>
        <v>33.674999999999997</v>
      </c>
      <c r="T1625" s="8">
        <f t="shared" si="257"/>
        <v>22.875</v>
      </c>
      <c r="U1625" s="7">
        <f t="shared" si="258"/>
        <v>24.675000000000001</v>
      </c>
      <c r="V1625" s="7">
        <f t="shared" si="259"/>
        <v>24.225000000000001</v>
      </c>
    </row>
    <row r="1626" spans="1:22" ht="13.5" x14ac:dyDescent="0.25">
      <c r="A1626" s="3">
        <f>RSI!A1626</f>
        <v>44678</v>
      </c>
      <c r="B1626" s="2">
        <f>RSI!B1626</f>
        <v>1.89</v>
      </c>
      <c r="C1626" s="2">
        <f>RSI!I1626</f>
        <v>37.653503919210813</v>
      </c>
      <c r="D1626" s="2">
        <f>MACD!E1626</f>
        <v>4.2683881051509331E-2</v>
      </c>
      <c r="E1626" s="2">
        <f>MACD!F1626</f>
        <v>3.0570475262298578E-2</v>
      </c>
      <c r="F1626" s="2">
        <f>'Moving Avg'!D1626</f>
        <v>1.9019999999999999</v>
      </c>
      <c r="G1626" s="2">
        <f>'Moving Avg'!F1626</f>
        <v>1.9664999999999992</v>
      </c>
      <c r="H1626" s="2">
        <f>'Moving Avg'!G1626</f>
        <v>1.9956000000000003</v>
      </c>
      <c r="I1626" s="2">
        <f>'Moving Avg'!H1626</f>
        <v>2.0243679999999999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  <c r="M1626" s="7">
        <f t="shared" si="250"/>
        <v>25</v>
      </c>
      <c r="N1626" s="7">
        <f t="shared" si="251"/>
        <v>0</v>
      </c>
      <c r="O1626" s="7">
        <f t="shared" si="252"/>
        <v>0</v>
      </c>
      <c r="P1626" s="7">
        <f t="shared" si="253"/>
        <v>66.5</v>
      </c>
      <c r="Q1626" s="8">
        <f t="shared" si="254"/>
        <v>18.725000000000001</v>
      </c>
      <c r="R1626" s="8">
        <f t="shared" si="255"/>
        <v>21.625</v>
      </c>
      <c r="S1626" s="8">
        <f t="shared" si="256"/>
        <v>33.674999999999997</v>
      </c>
      <c r="T1626" s="8">
        <f t="shared" si="257"/>
        <v>22.875</v>
      </c>
      <c r="U1626" s="7">
        <f t="shared" si="258"/>
        <v>24.675000000000001</v>
      </c>
      <c r="V1626" s="7">
        <f t="shared" si="259"/>
        <v>24.225000000000001</v>
      </c>
    </row>
    <row r="1627" spans="1:22" ht="13.5" x14ac:dyDescent="0.25">
      <c r="A1627" s="3">
        <f>RSI!A1627</f>
        <v>44679</v>
      </c>
      <c r="B1627" s="2">
        <f>RSI!B1627</f>
        <v>1.9</v>
      </c>
      <c r="C1627" s="2">
        <f>RSI!I1627</f>
        <v>39.711175993776635</v>
      </c>
      <c r="D1627" s="2">
        <f>MACD!E1627</f>
        <v>4.2013185281395415E-2</v>
      </c>
      <c r="E1627" s="2">
        <f>MACD!F1627</f>
        <v>3.2859017266117951E-2</v>
      </c>
      <c r="F1627" s="2">
        <f>'Moving Avg'!D1627</f>
        <v>1.9019999999999999</v>
      </c>
      <c r="G1627" s="2">
        <f>'Moving Avg'!F1627</f>
        <v>1.9614999999999996</v>
      </c>
      <c r="H1627" s="2">
        <f>'Moving Avg'!G1627</f>
        <v>1.9940000000000004</v>
      </c>
      <c r="I1627" s="2">
        <f>'Moving Avg'!H1627</f>
        <v>2.0232709999999998</v>
      </c>
      <c r="J1627" s="5" t="str">
        <f>OBV!F1627</f>
        <v>BULLISH</v>
      </c>
      <c r="K1627" s="5" t="str">
        <f>OBV!G1627</f>
        <v>WEAK</v>
      </c>
      <c r="L1627" s="5" t="str">
        <f>OBV!H1627</f>
        <v>NEUTRAL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33</v>
      </c>
      <c r="Q1627" s="8">
        <f t="shared" si="254"/>
        <v>13.7</v>
      </c>
      <c r="R1627" s="8">
        <f t="shared" si="255"/>
        <v>13.25</v>
      </c>
      <c r="S1627" s="8">
        <f t="shared" si="256"/>
        <v>18.600000000000001</v>
      </c>
      <c r="T1627" s="8">
        <f t="shared" si="257"/>
        <v>14.5</v>
      </c>
      <c r="U1627" s="7">
        <f t="shared" si="258"/>
        <v>15.183333333333332</v>
      </c>
      <c r="V1627" s="7">
        <f t="shared" si="259"/>
        <v>15.012499999999999</v>
      </c>
    </row>
    <row r="1628" spans="1:22" ht="13.5" x14ac:dyDescent="0.25">
      <c r="A1628" s="3">
        <f>RSI!A1628</f>
        <v>44680</v>
      </c>
      <c r="B1628" s="2">
        <f>RSI!B1628</f>
        <v>1.95</v>
      </c>
      <c r="C1628" s="2">
        <f>RSI!I1628</f>
        <v>48.80855323903058</v>
      </c>
      <c r="D1628" s="2">
        <f>MACD!E1628</f>
        <v>3.8102945743198946E-2</v>
      </c>
      <c r="E1628" s="2">
        <f>MACD!F1628</f>
        <v>3.3907802961534152E-2</v>
      </c>
      <c r="F1628" s="2">
        <f>'Moving Avg'!D1628</f>
        <v>1.9139999999999997</v>
      </c>
      <c r="G1628" s="2">
        <f>'Moving Avg'!F1628</f>
        <v>1.9589999999999996</v>
      </c>
      <c r="H1628" s="2">
        <f>'Moving Avg'!G1628</f>
        <v>1.9934000000000005</v>
      </c>
      <c r="I1628" s="2">
        <f>'Moving Avg'!H1628</f>
        <v>2.0223744999999997</v>
      </c>
      <c r="J1628" s="5" t="str">
        <f>OBV!F1628</f>
        <v>BULLISH</v>
      </c>
      <c r="K1628" s="5" t="str">
        <f>OBV!G1628</f>
        <v>WEAK</v>
      </c>
      <c r="L1628" s="5" t="str">
        <f>OBV!H1628</f>
        <v>CONFIRMED BULLISH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67</v>
      </c>
      <c r="Q1628" s="8">
        <f t="shared" si="254"/>
        <v>18.799999999999997</v>
      </c>
      <c r="R1628" s="8">
        <f t="shared" si="255"/>
        <v>21.75</v>
      </c>
      <c r="S1628" s="8">
        <f t="shared" si="256"/>
        <v>33.900000000000006</v>
      </c>
      <c r="T1628" s="8">
        <f t="shared" si="257"/>
        <v>23</v>
      </c>
      <c r="U1628" s="7">
        <f t="shared" si="258"/>
        <v>24.816666666666666</v>
      </c>
      <c r="V1628" s="7">
        <f t="shared" si="259"/>
        <v>24.362500000000001</v>
      </c>
    </row>
    <row r="1629" spans="1:22" ht="13.5" x14ac:dyDescent="0.25">
      <c r="A1629" s="3">
        <f>RSI!A1629</f>
        <v>44685</v>
      </c>
      <c r="B1629" s="2">
        <f>RSI!B1629</f>
        <v>1.9</v>
      </c>
      <c r="C1629" s="2">
        <f>RSI!I1629</f>
        <v>41.985707518940359</v>
      </c>
      <c r="D1629" s="2">
        <f>MACD!E1629</f>
        <v>3.8536770085145333E-2</v>
      </c>
      <c r="E1629" s="2">
        <f>MACD!F1629</f>
        <v>3.4833596386256389E-2</v>
      </c>
      <c r="F1629" s="2">
        <f>'Moving Avg'!D1629</f>
        <v>1.9059999999999999</v>
      </c>
      <c r="G1629" s="2">
        <f>'Moving Avg'!F1629</f>
        <v>1.9509999999999998</v>
      </c>
      <c r="H1629" s="2">
        <f>'Moving Avg'!G1629</f>
        <v>1.9908000000000008</v>
      </c>
      <c r="I1629" s="2">
        <f>'Moving Avg'!H1629</f>
        <v>2.0212774999999992</v>
      </c>
      <c r="J1629" s="5" t="str">
        <f>OBV!F1629</f>
        <v>BEARISH</v>
      </c>
      <c r="K1629" s="5" t="str">
        <f>OBV!G1629</f>
        <v>STRONG</v>
      </c>
      <c r="L1629" s="5" t="str">
        <f>OBV!H1629</f>
        <v>CONFIRMED BEARISH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33</v>
      </c>
      <c r="Q1629" s="8">
        <f t="shared" si="254"/>
        <v>13.7</v>
      </c>
      <c r="R1629" s="8">
        <f t="shared" si="255"/>
        <v>13.25</v>
      </c>
      <c r="S1629" s="8">
        <f t="shared" si="256"/>
        <v>18.600000000000001</v>
      </c>
      <c r="T1629" s="8">
        <f t="shared" si="257"/>
        <v>14.5</v>
      </c>
      <c r="U1629" s="7">
        <f t="shared" si="258"/>
        <v>15.183333333333332</v>
      </c>
      <c r="V1629" s="7">
        <f t="shared" si="259"/>
        <v>15.012499999999999</v>
      </c>
    </row>
    <row r="1630" spans="1:22" ht="13.5" x14ac:dyDescent="0.25">
      <c r="A1630" s="3">
        <f>RSI!A1630</f>
        <v>44686</v>
      </c>
      <c r="B1630" s="2">
        <f>RSI!B1630</f>
        <v>1.9</v>
      </c>
      <c r="C1630" s="2">
        <f>RSI!I1630</f>
        <v>41.985707518940359</v>
      </c>
      <c r="D1630" s="2">
        <f>MACD!E1630</f>
        <v>3.6158293201084657E-2</v>
      </c>
      <c r="E1630" s="2">
        <f>MACD!F1630</f>
        <v>3.5098535749222046E-2</v>
      </c>
      <c r="F1630" s="2">
        <f>'Moving Avg'!D1630</f>
        <v>1.9080000000000001</v>
      </c>
      <c r="G1630" s="2">
        <f>'Moving Avg'!F1630</f>
        <v>1.9434999999999998</v>
      </c>
      <c r="H1630" s="2">
        <f>'Moving Avg'!G1630</f>
        <v>1.9880000000000004</v>
      </c>
      <c r="I1630" s="2">
        <f>'Moving Avg'!H1630</f>
        <v>2.0203299999999995</v>
      </c>
      <c r="J1630" s="5" t="str">
        <f>OBV!F1630</f>
        <v>BULLISH</v>
      </c>
      <c r="K1630" s="5" t="str">
        <f>OBV!G1630</f>
        <v>WEAK</v>
      </c>
      <c r="L1630" s="5" t="str">
        <f>OBV!H1630</f>
        <v>CONFIRMED BULLISH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67</v>
      </c>
      <c r="Q1630" s="8">
        <f t="shared" si="254"/>
        <v>18.799999999999997</v>
      </c>
      <c r="R1630" s="8">
        <f t="shared" si="255"/>
        <v>21.75</v>
      </c>
      <c r="S1630" s="8">
        <f t="shared" si="256"/>
        <v>33.900000000000006</v>
      </c>
      <c r="T1630" s="8">
        <f t="shared" si="257"/>
        <v>23</v>
      </c>
      <c r="U1630" s="7">
        <f t="shared" si="258"/>
        <v>24.816666666666666</v>
      </c>
      <c r="V1630" s="7">
        <f t="shared" si="259"/>
        <v>24.362500000000001</v>
      </c>
    </row>
    <row r="1631" spans="1:22" ht="13.5" x14ac:dyDescent="0.25">
      <c r="A1631" s="3">
        <f>RSI!A1631</f>
        <v>44687</v>
      </c>
      <c r="B1631" s="2">
        <f>RSI!B1631</f>
        <v>1.9</v>
      </c>
      <c r="C1631" s="2">
        <f>RSI!I1631</f>
        <v>41.985707518940359</v>
      </c>
      <c r="D1631" s="2">
        <f>MACD!E1631</f>
        <v>2.6760246716979408E-2</v>
      </c>
      <c r="E1631" s="2">
        <f>MACD!F1631</f>
        <v>3.3430877942773524E-2</v>
      </c>
      <c r="F1631" s="2">
        <f>'Moving Avg'!D1631</f>
        <v>1.9100000000000001</v>
      </c>
      <c r="G1631" s="2">
        <f>'Moving Avg'!F1631</f>
        <v>1.9364999999999999</v>
      </c>
      <c r="H1631" s="2">
        <f>'Moving Avg'!G1631</f>
        <v>1.9852000000000003</v>
      </c>
      <c r="I1631" s="2">
        <f>'Moving Avg'!H1631</f>
        <v>2.0193824999999994</v>
      </c>
      <c r="J1631" s="5" t="str">
        <f>OBV!F1631</f>
        <v>BULLISH</v>
      </c>
      <c r="K1631" s="5" t="str">
        <f>OBV!G1631</f>
        <v>WEAK</v>
      </c>
      <c r="L1631" s="5" t="str">
        <f>OBV!H1631</f>
        <v>CONFIRMED BULLISH</v>
      </c>
      <c r="M1631" s="7">
        <f t="shared" si="250"/>
        <v>25</v>
      </c>
      <c r="N1631" s="7">
        <f t="shared" si="251"/>
        <v>45</v>
      </c>
      <c r="O1631" s="7">
        <f t="shared" si="252"/>
        <v>0</v>
      </c>
      <c r="P1631" s="7">
        <f t="shared" si="253"/>
        <v>67</v>
      </c>
      <c r="Q1631" s="8">
        <f t="shared" si="254"/>
        <v>34.549999999999997</v>
      </c>
      <c r="R1631" s="8">
        <f t="shared" si="255"/>
        <v>30.75</v>
      </c>
      <c r="S1631" s="8">
        <f t="shared" si="256"/>
        <v>40.650000000000006</v>
      </c>
      <c r="T1631" s="8">
        <f t="shared" si="257"/>
        <v>34.25</v>
      </c>
      <c r="U1631" s="7">
        <f t="shared" si="258"/>
        <v>35.31666666666667</v>
      </c>
      <c r="V1631" s="7">
        <f t="shared" si="259"/>
        <v>35.049999999999997</v>
      </c>
    </row>
    <row r="1632" spans="1:22" ht="13.5" x14ac:dyDescent="0.25">
      <c r="A1632" s="3">
        <f>RSI!A1632</f>
        <v>44690</v>
      </c>
      <c r="B1632" s="2">
        <f>RSI!B1632</f>
        <v>1.9</v>
      </c>
      <c r="C1632" s="2">
        <f>RSI!I1632</f>
        <v>41.985707518940359</v>
      </c>
      <c r="D1632" s="2">
        <f>MACD!E1632</f>
        <v>1.909214480815602E-2</v>
      </c>
      <c r="E1632" s="2">
        <f>MACD!F1632</f>
        <v>3.0563131315850024E-2</v>
      </c>
      <c r="F1632" s="2">
        <f>'Moving Avg'!D1632</f>
        <v>1.9100000000000001</v>
      </c>
      <c r="G1632" s="2">
        <f>'Moving Avg'!F1632</f>
        <v>1.9324999999999999</v>
      </c>
      <c r="H1632" s="2">
        <f>'Moving Avg'!G1632</f>
        <v>1.9826000000000008</v>
      </c>
      <c r="I1632" s="2">
        <f>'Moving Avg'!H1632</f>
        <v>2.0184349999999993</v>
      </c>
      <c r="J1632" s="5" t="str">
        <f>OBV!F1632</f>
        <v>BEARISH</v>
      </c>
      <c r="K1632" s="5" t="str">
        <f>OBV!G1632</f>
        <v>NEUTRAL</v>
      </c>
      <c r="L1632" s="5" t="str">
        <f>OBV!H1632</f>
        <v>NEUTRAL</v>
      </c>
      <c r="M1632" s="7">
        <f t="shared" si="250"/>
        <v>25</v>
      </c>
      <c r="N1632" s="7">
        <f t="shared" si="251"/>
        <v>45</v>
      </c>
      <c r="O1632" s="7">
        <f t="shared" si="252"/>
        <v>0</v>
      </c>
      <c r="P1632" s="7">
        <f t="shared" si="253"/>
        <v>16.5</v>
      </c>
      <c r="Q1632" s="8">
        <f t="shared" si="254"/>
        <v>26.975000000000001</v>
      </c>
      <c r="R1632" s="8">
        <f t="shared" si="255"/>
        <v>18.125</v>
      </c>
      <c r="S1632" s="8">
        <f t="shared" si="256"/>
        <v>17.925000000000001</v>
      </c>
      <c r="T1632" s="8">
        <f t="shared" si="257"/>
        <v>21.625</v>
      </c>
      <c r="U1632" s="7">
        <f t="shared" si="258"/>
        <v>21.008333333333336</v>
      </c>
      <c r="V1632" s="7">
        <f t="shared" si="259"/>
        <v>21.162500000000001</v>
      </c>
    </row>
    <row r="1633" spans="1:22" ht="13.5" x14ac:dyDescent="0.25">
      <c r="A1633" s="3">
        <f>RSI!A1633</f>
        <v>44691</v>
      </c>
      <c r="B1633" s="2">
        <f>RSI!B1633</f>
        <v>1.89</v>
      </c>
      <c r="C1633" s="2">
        <f>RSI!I1633</f>
        <v>40.464081140859903</v>
      </c>
      <c r="D1633" s="2">
        <f>MACD!E1633</f>
        <v>1.2069077559839991E-2</v>
      </c>
      <c r="E1633" s="2">
        <f>MACD!F1633</f>
        <v>2.686432056464802E-2</v>
      </c>
      <c r="F1633" s="2">
        <f>'Moving Avg'!D1633</f>
        <v>1.8980000000000001</v>
      </c>
      <c r="G1633" s="2">
        <f>'Moving Avg'!F1633</f>
        <v>1.9294999999999998</v>
      </c>
      <c r="H1633" s="2">
        <f>'Moving Avg'!G1633</f>
        <v>1.9804000000000008</v>
      </c>
      <c r="I1633" s="2">
        <f>'Moving Avg'!H1633</f>
        <v>2.0174374999999993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  <c r="M1633" s="7">
        <f t="shared" si="250"/>
        <v>25</v>
      </c>
      <c r="N1633" s="7">
        <f t="shared" si="251"/>
        <v>45</v>
      </c>
      <c r="O1633" s="7">
        <f t="shared" si="252"/>
        <v>0</v>
      </c>
      <c r="P1633" s="7">
        <f t="shared" si="253"/>
        <v>33</v>
      </c>
      <c r="Q1633" s="8">
        <f t="shared" si="254"/>
        <v>29.45</v>
      </c>
      <c r="R1633" s="8">
        <f t="shared" si="255"/>
        <v>22.25</v>
      </c>
      <c r="S1633" s="8">
        <f t="shared" si="256"/>
        <v>25.35</v>
      </c>
      <c r="T1633" s="8">
        <f t="shared" si="257"/>
        <v>25.75</v>
      </c>
      <c r="U1633" s="7">
        <f t="shared" si="258"/>
        <v>25.683333333333337</v>
      </c>
      <c r="V1633" s="7">
        <f t="shared" si="259"/>
        <v>25.700000000000003</v>
      </c>
    </row>
    <row r="1634" spans="1:22" ht="13.5" x14ac:dyDescent="0.25">
      <c r="A1634" s="3">
        <f>RSI!A1634</f>
        <v>44692</v>
      </c>
      <c r="B1634" s="2">
        <f>RSI!B1634</f>
        <v>1.89</v>
      </c>
      <c r="C1634" s="2">
        <f>RSI!I1634</f>
        <v>40.464081140859903</v>
      </c>
      <c r="D1634" s="2">
        <f>MACD!E1634</f>
        <v>1.4121442791958705E-2</v>
      </c>
      <c r="E1634" s="2">
        <f>MACD!F1634</f>
        <v>2.4315745010110159E-2</v>
      </c>
      <c r="F1634" s="2">
        <f>'Moving Avg'!D1634</f>
        <v>1.8959999999999997</v>
      </c>
      <c r="G1634" s="2">
        <f>'Moving Avg'!F1634</f>
        <v>1.9259999999999997</v>
      </c>
      <c r="H1634" s="2">
        <f>'Moving Avg'!G1634</f>
        <v>1.9782000000000008</v>
      </c>
      <c r="I1634" s="2">
        <f>'Moving Avg'!H1634</f>
        <v>2.0168879999999993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  <c r="M1634" s="7">
        <f t="shared" si="250"/>
        <v>25</v>
      </c>
      <c r="N1634" s="7">
        <f t="shared" si="251"/>
        <v>45</v>
      </c>
      <c r="O1634" s="7">
        <f t="shared" si="252"/>
        <v>0</v>
      </c>
      <c r="P1634" s="7">
        <f t="shared" si="253"/>
        <v>33</v>
      </c>
      <c r="Q1634" s="8">
        <f t="shared" si="254"/>
        <v>29.45</v>
      </c>
      <c r="R1634" s="8">
        <f t="shared" si="255"/>
        <v>22.25</v>
      </c>
      <c r="S1634" s="8">
        <f t="shared" si="256"/>
        <v>25.35</v>
      </c>
      <c r="T1634" s="8">
        <f t="shared" si="257"/>
        <v>25.75</v>
      </c>
      <c r="U1634" s="7">
        <f t="shared" si="258"/>
        <v>25.683333333333337</v>
      </c>
      <c r="V1634" s="7">
        <f t="shared" si="259"/>
        <v>25.700000000000003</v>
      </c>
    </row>
    <row r="1635" spans="1:22" ht="13.5" x14ac:dyDescent="0.25">
      <c r="A1635" s="3">
        <f>RSI!A1635</f>
        <v>44693</v>
      </c>
      <c r="B1635" s="2">
        <f>RSI!B1635</f>
        <v>1.88</v>
      </c>
      <c r="C1635" s="2">
        <f>RSI!I1635</f>
        <v>38.831913690194817</v>
      </c>
      <c r="D1635" s="2">
        <f>MACD!E1635</f>
        <v>9.1867267454195378E-3</v>
      </c>
      <c r="E1635" s="2">
        <f>MACD!F1635</f>
        <v>2.1289941357172038E-2</v>
      </c>
      <c r="F1635" s="2">
        <f>'Moving Avg'!D1635</f>
        <v>1.8919999999999999</v>
      </c>
      <c r="G1635" s="2">
        <f>'Moving Avg'!F1635</f>
        <v>1.9195</v>
      </c>
      <c r="H1635" s="2">
        <f>'Moving Avg'!G1635</f>
        <v>1.9758000000000007</v>
      </c>
      <c r="I1635" s="2">
        <f>'Moving Avg'!H1635</f>
        <v>2.016288499999999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  <c r="M1635" s="7">
        <f t="shared" si="250"/>
        <v>25</v>
      </c>
      <c r="N1635" s="7">
        <f t="shared" si="251"/>
        <v>45</v>
      </c>
      <c r="O1635" s="7">
        <f t="shared" si="252"/>
        <v>0</v>
      </c>
      <c r="P1635" s="7">
        <f t="shared" si="253"/>
        <v>33</v>
      </c>
      <c r="Q1635" s="8">
        <f t="shared" si="254"/>
        <v>29.45</v>
      </c>
      <c r="R1635" s="8">
        <f t="shared" si="255"/>
        <v>22.25</v>
      </c>
      <c r="S1635" s="8">
        <f t="shared" si="256"/>
        <v>25.35</v>
      </c>
      <c r="T1635" s="8">
        <f t="shared" si="257"/>
        <v>25.75</v>
      </c>
      <c r="U1635" s="7">
        <f t="shared" si="258"/>
        <v>25.683333333333337</v>
      </c>
      <c r="V1635" s="7">
        <f t="shared" si="259"/>
        <v>25.700000000000003</v>
      </c>
    </row>
    <row r="1636" spans="1:22" ht="13.5" x14ac:dyDescent="0.25">
      <c r="A1636" s="3">
        <f>RSI!A1636</f>
        <v>44694</v>
      </c>
      <c r="B1636" s="2">
        <f>RSI!B1636</f>
        <v>1.85</v>
      </c>
      <c r="C1636" s="2">
        <f>RSI!I1636</f>
        <v>34.3548887431201</v>
      </c>
      <c r="D1636" s="2">
        <f>MACD!E1636</f>
        <v>7.5519865181261636E-3</v>
      </c>
      <c r="E1636" s="2">
        <f>MACD!F1636</f>
        <v>1.8542350389362864E-2</v>
      </c>
      <c r="F1636" s="2">
        <f>'Moving Avg'!D1636</f>
        <v>1.8820000000000001</v>
      </c>
      <c r="G1636" s="2">
        <f>'Moving Avg'!F1636</f>
        <v>1.9114999999999998</v>
      </c>
      <c r="H1636" s="2">
        <f>'Moving Avg'!G1636</f>
        <v>1.9732000000000007</v>
      </c>
      <c r="I1636" s="2">
        <f>'Moving Avg'!H1636</f>
        <v>2.0155389999999995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  <c r="M1636" s="7">
        <f t="shared" si="250"/>
        <v>25</v>
      </c>
      <c r="N1636" s="7">
        <f t="shared" si="251"/>
        <v>45</v>
      </c>
      <c r="O1636" s="7">
        <f t="shared" si="252"/>
        <v>0</v>
      </c>
      <c r="P1636" s="7">
        <f t="shared" si="253"/>
        <v>33</v>
      </c>
      <c r="Q1636" s="8">
        <f t="shared" si="254"/>
        <v>29.45</v>
      </c>
      <c r="R1636" s="8">
        <f t="shared" si="255"/>
        <v>22.25</v>
      </c>
      <c r="S1636" s="8">
        <f t="shared" si="256"/>
        <v>25.35</v>
      </c>
      <c r="T1636" s="8">
        <f t="shared" si="257"/>
        <v>25.75</v>
      </c>
      <c r="U1636" s="7">
        <f t="shared" si="258"/>
        <v>25.683333333333337</v>
      </c>
      <c r="V1636" s="7">
        <f t="shared" si="259"/>
        <v>25.700000000000003</v>
      </c>
    </row>
    <row r="1637" spans="1:22" ht="13.5" x14ac:dyDescent="0.25">
      <c r="A1637" s="3">
        <f>RSI!A1637</f>
        <v>44697</v>
      </c>
      <c r="B1637" s="2">
        <f>RSI!B1637</f>
        <v>1.89</v>
      </c>
      <c r="C1637" s="2">
        <f>RSI!I1637</f>
        <v>43.678761480530291</v>
      </c>
      <c r="D1637" s="2">
        <f>MACD!E1637</f>
        <v>5.2164836446844109E-3</v>
      </c>
      <c r="E1637" s="2">
        <f>MACD!F1637</f>
        <v>1.5877177040427175E-2</v>
      </c>
      <c r="F1637" s="2">
        <f>'Moving Avg'!D1637</f>
        <v>1.8800000000000001</v>
      </c>
      <c r="G1637" s="2">
        <f>'Moving Avg'!F1637</f>
        <v>1.9075</v>
      </c>
      <c r="H1637" s="2">
        <f>'Moving Avg'!G1637</f>
        <v>1.9710000000000005</v>
      </c>
      <c r="I1637" s="2">
        <f>'Moving Avg'!H1637</f>
        <v>2.0146904999999991</v>
      </c>
      <c r="J1637" s="5" t="str">
        <f>OBV!F1637</f>
        <v>BEARISH</v>
      </c>
      <c r="K1637" s="5" t="str">
        <f>OBV!G1637</f>
        <v>STRONG</v>
      </c>
      <c r="L1637" s="5" t="str">
        <f>OBV!H1637</f>
        <v>CONFIRMED BEARISH</v>
      </c>
      <c r="M1637" s="7">
        <f t="shared" si="250"/>
        <v>25</v>
      </c>
      <c r="N1637" s="7">
        <f t="shared" si="251"/>
        <v>45</v>
      </c>
      <c r="O1637" s="7">
        <f t="shared" si="252"/>
        <v>0</v>
      </c>
      <c r="P1637" s="7">
        <f t="shared" si="253"/>
        <v>33</v>
      </c>
      <c r="Q1637" s="8">
        <f t="shared" si="254"/>
        <v>29.45</v>
      </c>
      <c r="R1637" s="8">
        <f t="shared" si="255"/>
        <v>22.25</v>
      </c>
      <c r="S1637" s="8">
        <f t="shared" si="256"/>
        <v>25.35</v>
      </c>
      <c r="T1637" s="8">
        <f t="shared" si="257"/>
        <v>25.75</v>
      </c>
      <c r="U1637" s="7">
        <f t="shared" si="258"/>
        <v>25.683333333333337</v>
      </c>
      <c r="V1637" s="7">
        <f t="shared" si="259"/>
        <v>25.700000000000003</v>
      </c>
    </row>
    <row r="1638" spans="1:22" ht="13.5" x14ac:dyDescent="0.25">
      <c r="A1638" s="3">
        <f>RSI!A1638</f>
        <v>44698</v>
      </c>
      <c r="B1638" s="2">
        <f>RSI!B1638</f>
        <v>1.94</v>
      </c>
      <c r="C1638" s="2">
        <f>RSI!I1638</f>
        <v>52.718919774584101</v>
      </c>
      <c r="D1638" s="2">
        <f>MACD!E1638</f>
        <v>7.4297906966067639E-3</v>
      </c>
      <c r="E1638" s="2">
        <f>MACD!F1638</f>
        <v>1.4187699771663093E-2</v>
      </c>
      <c r="F1638" s="2">
        <f>'Moving Avg'!D1638</f>
        <v>1.89</v>
      </c>
      <c r="G1638" s="2">
        <f>'Moving Avg'!F1638</f>
        <v>1.9059999999999999</v>
      </c>
      <c r="H1638" s="2">
        <f>'Moving Avg'!G1638</f>
        <v>1.9696000000000005</v>
      </c>
      <c r="I1638" s="2">
        <f>'Moving Avg'!H1638</f>
        <v>2.0139429999999989</v>
      </c>
      <c r="J1638" s="5" t="str">
        <f>OBV!F1638</f>
        <v>BEARISH</v>
      </c>
      <c r="K1638" s="5" t="str">
        <f>OBV!G1638</f>
        <v>STRONG</v>
      </c>
      <c r="L1638" s="5" t="str">
        <f>OBV!H1638</f>
        <v>BEARISH DIVERGENCE</v>
      </c>
      <c r="M1638" s="7">
        <f t="shared" si="250"/>
        <v>25</v>
      </c>
      <c r="N1638" s="7">
        <f t="shared" si="251"/>
        <v>45</v>
      </c>
      <c r="O1638" s="7">
        <f t="shared" si="252"/>
        <v>0</v>
      </c>
      <c r="P1638" s="7">
        <f t="shared" si="253"/>
        <v>33</v>
      </c>
      <c r="Q1638" s="8">
        <f t="shared" si="254"/>
        <v>29.45</v>
      </c>
      <c r="R1638" s="8">
        <f t="shared" si="255"/>
        <v>22.25</v>
      </c>
      <c r="S1638" s="8">
        <f t="shared" si="256"/>
        <v>25.35</v>
      </c>
      <c r="T1638" s="8">
        <f t="shared" si="257"/>
        <v>25.75</v>
      </c>
      <c r="U1638" s="7">
        <f t="shared" si="258"/>
        <v>25.683333333333337</v>
      </c>
      <c r="V1638" s="7">
        <f t="shared" si="259"/>
        <v>25.700000000000003</v>
      </c>
    </row>
    <row r="1639" spans="1:22" ht="13.5" x14ac:dyDescent="0.25">
      <c r="A1639" s="3">
        <f>RSI!A1639</f>
        <v>44699</v>
      </c>
      <c r="B1639" s="2">
        <f>RSI!B1639</f>
        <v>1.9</v>
      </c>
      <c r="C1639" s="2">
        <f>RSI!I1639</f>
        <v>46.314296612349366</v>
      </c>
      <c r="D1639" s="2">
        <f>MACD!E1639</f>
        <v>4.4638085783508252E-3</v>
      </c>
      <c r="E1639" s="2">
        <f>MACD!F1639</f>
        <v>1.2242921533000639E-2</v>
      </c>
      <c r="F1639" s="2">
        <f>'Moving Avg'!D1639</f>
        <v>1.8920000000000001</v>
      </c>
      <c r="G1639" s="2">
        <f>'Moving Avg'!F1639</f>
        <v>1.9024999999999994</v>
      </c>
      <c r="H1639" s="2">
        <f>'Moving Avg'!G1639</f>
        <v>1.9668000000000005</v>
      </c>
      <c r="I1639" s="2">
        <f>'Moving Avg'!H1639</f>
        <v>2.0129954999999988</v>
      </c>
      <c r="J1639" s="5" t="str">
        <f>OBV!F1639</f>
        <v>BEARISH</v>
      </c>
      <c r="K1639" s="5" t="str">
        <f>OBV!G1639</f>
        <v>STRONG</v>
      </c>
      <c r="L1639" s="5" t="str">
        <f>OBV!H1639</f>
        <v>BEARISH DIVERGENCE</v>
      </c>
      <c r="M1639" s="7">
        <f t="shared" si="250"/>
        <v>25</v>
      </c>
      <c r="N1639" s="7">
        <f t="shared" si="251"/>
        <v>45</v>
      </c>
      <c r="O1639" s="7">
        <f t="shared" si="252"/>
        <v>0</v>
      </c>
      <c r="P1639" s="7">
        <f t="shared" si="253"/>
        <v>33</v>
      </c>
      <c r="Q1639" s="8">
        <f t="shared" si="254"/>
        <v>29.45</v>
      </c>
      <c r="R1639" s="8">
        <f t="shared" si="255"/>
        <v>22.25</v>
      </c>
      <c r="S1639" s="8">
        <f t="shared" si="256"/>
        <v>25.35</v>
      </c>
      <c r="T1639" s="8">
        <f t="shared" si="257"/>
        <v>25.75</v>
      </c>
      <c r="U1639" s="7">
        <f t="shared" si="258"/>
        <v>25.683333333333337</v>
      </c>
      <c r="V1639" s="7">
        <f t="shared" si="259"/>
        <v>25.700000000000003</v>
      </c>
    </row>
    <row r="1640" spans="1:22" ht="13.5" x14ac:dyDescent="0.25">
      <c r="A1640" s="3">
        <f>RSI!A1640</f>
        <v>44700</v>
      </c>
      <c r="B1640" s="2">
        <f>RSI!B1640</f>
        <v>1.94</v>
      </c>
      <c r="C1640" s="2">
        <f>RSI!I1640</f>
        <v>52.525454609856368</v>
      </c>
      <c r="D1640" s="2">
        <f>MACD!E1640</f>
        <v>-8.7379916191632212E-4</v>
      </c>
      <c r="E1640" s="2">
        <f>MACD!F1640</f>
        <v>9.6195773940172466E-3</v>
      </c>
      <c r="F1640" s="2">
        <f>'Moving Avg'!D1640</f>
        <v>1.9039999999999999</v>
      </c>
      <c r="G1640" s="2">
        <f>'Moving Avg'!F1640</f>
        <v>1.9019999999999997</v>
      </c>
      <c r="H1640" s="2">
        <f>'Moving Avg'!G1640</f>
        <v>1.9656000000000002</v>
      </c>
      <c r="I1640" s="2">
        <f>'Moving Avg'!H1640</f>
        <v>2.0122479999999987</v>
      </c>
      <c r="J1640" s="5" t="str">
        <f>OBV!F1640</f>
        <v>BEARISH</v>
      </c>
      <c r="K1640" s="5" t="str">
        <f>OBV!G1640</f>
        <v>STRONG</v>
      </c>
      <c r="L1640" s="5" t="str">
        <f>OBV!H1640</f>
        <v>BEARISH DIVERGENCE</v>
      </c>
      <c r="M1640" s="7">
        <f t="shared" si="250"/>
        <v>25</v>
      </c>
      <c r="N1640" s="7">
        <f t="shared" si="251"/>
        <v>45</v>
      </c>
      <c r="O1640" s="7">
        <f t="shared" si="252"/>
        <v>0</v>
      </c>
      <c r="P1640" s="7">
        <f t="shared" si="253"/>
        <v>33</v>
      </c>
      <c r="Q1640" s="8">
        <f t="shared" si="254"/>
        <v>29.45</v>
      </c>
      <c r="R1640" s="8">
        <f t="shared" si="255"/>
        <v>22.25</v>
      </c>
      <c r="S1640" s="8">
        <f t="shared" si="256"/>
        <v>25.35</v>
      </c>
      <c r="T1640" s="8">
        <f t="shared" si="257"/>
        <v>25.75</v>
      </c>
      <c r="U1640" s="7">
        <f t="shared" si="258"/>
        <v>25.683333333333337</v>
      </c>
      <c r="V1640" s="7">
        <f t="shared" si="259"/>
        <v>25.700000000000003</v>
      </c>
    </row>
    <row r="1641" spans="1:22" ht="13.5" x14ac:dyDescent="0.25">
      <c r="A1641" s="3">
        <f>RSI!A1641</f>
        <v>44701</v>
      </c>
      <c r="B1641" s="2">
        <f>RSI!B1641</f>
        <v>1.94</v>
      </c>
      <c r="C1641" s="2">
        <f>RSI!I1641</f>
        <v>52.525454609856368</v>
      </c>
      <c r="D1641" s="2">
        <f>MACD!E1641</f>
        <v>-5.501568198741813E-3</v>
      </c>
      <c r="E1641" s="2">
        <f>MACD!F1641</f>
        <v>6.5953482754654343E-3</v>
      </c>
      <c r="F1641" s="2">
        <f>'Moving Avg'!D1641</f>
        <v>1.9219999999999999</v>
      </c>
      <c r="G1641" s="2">
        <f>'Moving Avg'!F1641</f>
        <v>1.9039999999999995</v>
      </c>
      <c r="H1641" s="2">
        <f>'Moving Avg'!G1641</f>
        <v>1.9636000000000005</v>
      </c>
      <c r="I1641" s="2">
        <f>'Moving Avg'!H1641</f>
        <v>2.0117989999999986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  <c r="M1641" s="7">
        <f t="shared" si="250"/>
        <v>25</v>
      </c>
      <c r="N1641" s="7">
        <f t="shared" si="251"/>
        <v>45</v>
      </c>
      <c r="O1641" s="7">
        <f t="shared" si="252"/>
        <v>0</v>
      </c>
      <c r="P1641" s="7">
        <f t="shared" si="253"/>
        <v>67</v>
      </c>
      <c r="Q1641" s="8">
        <f t="shared" si="254"/>
        <v>34.549999999999997</v>
      </c>
      <c r="R1641" s="8">
        <f t="shared" si="255"/>
        <v>30.75</v>
      </c>
      <c r="S1641" s="8">
        <f t="shared" si="256"/>
        <v>40.650000000000006</v>
      </c>
      <c r="T1641" s="8">
        <f t="shared" si="257"/>
        <v>34.25</v>
      </c>
      <c r="U1641" s="7">
        <f t="shared" si="258"/>
        <v>35.31666666666667</v>
      </c>
      <c r="V1641" s="7">
        <f t="shared" si="259"/>
        <v>35.049999999999997</v>
      </c>
    </row>
    <row r="1642" spans="1:22" ht="13.5" x14ac:dyDescent="0.25">
      <c r="A1642" s="3">
        <f>RSI!A1642</f>
        <v>44704</v>
      </c>
      <c r="B1642" s="2">
        <f>RSI!B1642</f>
        <v>1.9</v>
      </c>
      <c r="C1642" s="2">
        <f>RSI!I1642</f>
        <v>46.311448691184346</v>
      </c>
      <c r="D1642" s="2">
        <f>MACD!E1642</f>
        <v>-6.55749472960232E-3</v>
      </c>
      <c r="E1642" s="2">
        <f>MACD!F1642</f>
        <v>3.964779674451884E-3</v>
      </c>
      <c r="F1642" s="2">
        <f>'Moving Avg'!D1642</f>
        <v>1.9239999999999999</v>
      </c>
      <c r="G1642" s="2">
        <f>'Moving Avg'!F1642</f>
        <v>1.9039999999999999</v>
      </c>
      <c r="H1642" s="2">
        <f>'Moving Avg'!G1642</f>
        <v>1.9606000000000003</v>
      </c>
      <c r="I1642" s="2">
        <f>'Moving Avg'!H1642</f>
        <v>2.0113489999999983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  <c r="M1642" s="7">
        <f t="shared" si="250"/>
        <v>25</v>
      </c>
      <c r="N1642" s="7">
        <f t="shared" si="251"/>
        <v>45</v>
      </c>
      <c r="O1642" s="7">
        <f t="shared" si="252"/>
        <v>0</v>
      </c>
      <c r="P1642" s="7">
        <f t="shared" si="253"/>
        <v>83.5</v>
      </c>
      <c r="Q1642" s="8">
        <f t="shared" si="254"/>
        <v>37.024999999999999</v>
      </c>
      <c r="R1642" s="8">
        <f t="shared" si="255"/>
        <v>34.875</v>
      </c>
      <c r="S1642" s="8">
        <f t="shared" si="256"/>
        <v>48.075000000000003</v>
      </c>
      <c r="T1642" s="8">
        <f t="shared" si="257"/>
        <v>38.375</v>
      </c>
      <c r="U1642" s="7">
        <f t="shared" si="258"/>
        <v>39.991666666666667</v>
      </c>
      <c r="V1642" s="7">
        <f t="shared" si="259"/>
        <v>39.587500000000006</v>
      </c>
    </row>
    <row r="1643" spans="1:22" ht="13.5" x14ac:dyDescent="0.25">
      <c r="A1643" s="3">
        <f>RSI!A1643</f>
        <v>44705</v>
      </c>
      <c r="B1643" s="2">
        <f>RSI!B1643</f>
        <v>1.9</v>
      </c>
      <c r="C1643" s="2">
        <f>RSI!I1643</f>
        <v>46.311448691184339</v>
      </c>
      <c r="D1643" s="2">
        <f>MACD!E1643</f>
        <v>-8.8485198494550055E-3</v>
      </c>
      <c r="E1643" s="2">
        <f>MACD!F1643</f>
        <v>1.4021197696705062E-3</v>
      </c>
      <c r="F1643" s="2">
        <f>'Moving Avg'!D1643</f>
        <v>1.9159999999999999</v>
      </c>
      <c r="G1643" s="2">
        <f>'Moving Avg'!F1643</f>
        <v>1.9044999999999999</v>
      </c>
      <c r="H1643" s="2">
        <f>'Moving Avg'!G1643</f>
        <v>1.9580000000000004</v>
      </c>
      <c r="I1643" s="2">
        <f>'Moving Avg'!H1643</f>
        <v>2.0104514999999985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  <c r="M1643" s="7">
        <f t="shared" si="250"/>
        <v>25</v>
      </c>
      <c r="N1643" s="7">
        <f t="shared" si="251"/>
        <v>45</v>
      </c>
      <c r="O1643" s="7">
        <f t="shared" si="252"/>
        <v>0</v>
      </c>
      <c r="P1643" s="7">
        <f t="shared" si="253"/>
        <v>16.5</v>
      </c>
      <c r="Q1643" s="8">
        <f t="shared" si="254"/>
        <v>26.975000000000001</v>
      </c>
      <c r="R1643" s="8">
        <f t="shared" si="255"/>
        <v>18.125</v>
      </c>
      <c r="S1643" s="8">
        <f t="shared" si="256"/>
        <v>17.925000000000001</v>
      </c>
      <c r="T1643" s="8">
        <f t="shared" si="257"/>
        <v>21.625</v>
      </c>
      <c r="U1643" s="7">
        <f t="shared" si="258"/>
        <v>21.008333333333336</v>
      </c>
      <c r="V1643" s="7">
        <f t="shared" si="259"/>
        <v>21.162500000000001</v>
      </c>
    </row>
    <row r="1644" spans="1:22" ht="13.5" x14ac:dyDescent="0.25">
      <c r="A1644" s="3">
        <f>RSI!A1644</f>
        <v>44706</v>
      </c>
      <c r="B1644" s="2">
        <f>RSI!B1644</f>
        <v>1.93</v>
      </c>
      <c r="C1644" s="2">
        <f>RSI!I1644</f>
        <v>51.320741591561145</v>
      </c>
      <c r="D1644" s="2">
        <f>MACD!E1644</f>
        <v>-1.2878827053334208E-2</v>
      </c>
      <c r="E1644" s="2">
        <f>MACD!F1644</f>
        <v>-1.4540695949304364E-3</v>
      </c>
      <c r="F1644" s="2">
        <f>'Moving Avg'!D1644</f>
        <v>1.9219999999999999</v>
      </c>
      <c r="G1644" s="2">
        <f>'Moving Avg'!F1644</f>
        <v>1.9039999999999999</v>
      </c>
      <c r="H1644" s="2">
        <f>'Moving Avg'!G1644</f>
        <v>1.9568000000000005</v>
      </c>
      <c r="I1644" s="2">
        <f>'Moving Avg'!H1644</f>
        <v>2.0097039999999979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45</v>
      </c>
      <c r="O1644" s="7">
        <f t="shared" si="252"/>
        <v>0</v>
      </c>
      <c r="P1644" s="7">
        <f t="shared" si="253"/>
        <v>83.5</v>
      </c>
      <c r="Q1644" s="8">
        <f t="shared" si="254"/>
        <v>37.024999999999999</v>
      </c>
      <c r="R1644" s="8">
        <f t="shared" si="255"/>
        <v>34.875</v>
      </c>
      <c r="S1644" s="8">
        <f t="shared" si="256"/>
        <v>48.075000000000003</v>
      </c>
      <c r="T1644" s="8">
        <f t="shared" si="257"/>
        <v>38.375</v>
      </c>
      <c r="U1644" s="7">
        <f t="shared" si="258"/>
        <v>39.991666666666667</v>
      </c>
      <c r="V1644" s="7">
        <f t="shared" si="259"/>
        <v>39.587500000000006</v>
      </c>
    </row>
    <row r="1645" spans="1:22" ht="13.5" x14ac:dyDescent="0.25">
      <c r="A1645" s="3">
        <f>RSI!A1645</f>
        <v>44707</v>
      </c>
      <c r="B1645" s="2">
        <f>RSI!B1645</f>
        <v>1.94</v>
      </c>
      <c r="C1645" s="2">
        <f>RSI!I1645</f>
        <v>52.898332700371959</v>
      </c>
      <c r="D1645" s="2">
        <f>MACD!E1645</f>
        <v>-1.862475062271729E-2</v>
      </c>
      <c r="E1645" s="2">
        <f>MACD!F1645</f>
        <v>-4.8882058004878076E-3</v>
      </c>
      <c r="F1645" s="2">
        <f>'Moving Avg'!D1645</f>
        <v>1.9219999999999999</v>
      </c>
      <c r="G1645" s="2">
        <f>'Moving Avg'!F1645</f>
        <v>1.9065000000000001</v>
      </c>
      <c r="H1645" s="2">
        <f>'Moving Avg'!G1645</f>
        <v>1.9566000000000003</v>
      </c>
      <c r="I1645" s="2">
        <f>'Moving Avg'!H1645</f>
        <v>2.0090064999999981</v>
      </c>
      <c r="J1645" s="5" t="str">
        <f>OBV!F1645</f>
        <v>BULLISH</v>
      </c>
      <c r="K1645" s="5" t="str">
        <f>OBV!G1645</f>
        <v>NEUTRAL</v>
      </c>
      <c r="L1645" s="5" t="str">
        <f>OBV!H1645</f>
        <v>NEUTRAL</v>
      </c>
      <c r="M1645" s="7">
        <f t="shared" si="250"/>
        <v>25</v>
      </c>
      <c r="N1645" s="7">
        <f t="shared" si="251"/>
        <v>45</v>
      </c>
      <c r="O1645" s="7">
        <f t="shared" si="252"/>
        <v>0</v>
      </c>
      <c r="P1645" s="7">
        <f t="shared" si="253"/>
        <v>49.5</v>
      </c>
      <c r="Q1645" s="8">
        <f t="shared" si="254"/>
        <v>31.925000000000001</v>
      </c>
      <c r="R1645" s="8">
        <f t="shared" si="255"/>
        <v>26.375</v>
      </c>
      <c r="S1645" s="8">
        <f t="shared" si="256"/>
        <v>32.775000000000006</v>
      </c>
      <c r="T1645" s="8">
        <f t="shared" si="257"/>
        <v>29.875</v>
      </c>
      <c r="U1645" s="7">
        <f t="shared" si="258"/>
        <v>30.358333333333334</v>
      </c>
      <c r="V1645" s="7">
        <f t="shared" si="259"/>
        <v>30.237500000000001</v>
      </c>
    </row>
    <row r="1646" spans="1:22" ht="13.5" x14ac:dyDescent="0.25">
      <c r="A1646" s="3">
        <f>RSI!A1646</f>
        <v>44708</v>
      </c>
      <c r="B1646" s="2">
        <f>RSI!B1646</f>
        <v>1.94</v>
      </c>
      <c r="C1646" s="2">
        <f>RSI!I1646</f>
        <v>52.898332700371959</v>
      </c>
      <c r="D1646" s="2">
        <f>MACD!E1646</f>
        <v>-2.821344002183257E-2</v>
      </c>
      <c r="E1646" s="2">
        <f>MACD!F1646</f>
        <v>-9.5532526447567601E-3</v>
      </c>
      <c r="F1646" s="2">
        <f>'Moving Avg'!D1646</f>
        <v>1.9219999999999999</v>
      </c>
      <c r="G1646" s="2">
        <f>'Moving Avg'!F1646</f>
        <v>1.909</v>
      </c>
      <c r="H1646" s="2">
        <f>'Moving Avg'!G1646</f>
        <v>1.9554000000000002</v>
      </c>
      <c r="I1646" s="2">
        <f>'Moving Avg'!H1646</f>
        <v>2.0083089999999983</v>
      </c>
      <c r="J1646" s="5" t="str">
        <f>OBV!F1646</f>
        <v>BULLISH</v>
      </c>
      <c r="K1646" s="5" t="str">
        <f>OBV!G1646</f>
        <v>NEUTRAL</v>
      </c>
      <c r="L1646" s="5" t="str">
        <f>OBV!H1646</f>
        <v>NEUTRAL</v>
      </c>
      <c r="M1646" s="7">
        <f t="shared" si="250"/>
        <v>25</v>
      </c>
      <c r="N1646" s="7">
        <f t="shared" si="251"/>
        <v>45</v>
      </c>
      <c r="O1646" s="7">
        <f t="shared" si="252"/>
        <v>0</v>
      </c>
      <c r="P1646" s="7">
        <f t="shared" si="253"/>
        <v>49.5</v>
      </c>
      <c r="Q1646" s="8">
        <f t="shared" si="254"/>
        <v>31.925000000000001</v>
      </c>
      <c r="R1646" s="8">
        <f t="shared" si="255"/>
        <v>26.375</v>
      </c>
      <c r="S1646" s="8">
        <f t="shared" si="256"/>
        <v>32.775000000000006</v>
      </c>
      <c r="T1646" s="8">
        <f t="shared" si="257"/>
        <v>29.875</v>
      </c>
      <c r="U1646" s="7">
        <f t="shared" si="258"/>
        <v>30.358333333333334</v>
      </c>
      <c r="V1646" s="7">
        <f t="shared" si="259"/>
        <v>30.237500000000001</v>
      </c>
    </row>
    <row r="1647" spans="1:22" ht="13.5" x14ac:dyDescent="0.25">
      <c r="A1647" s="3">
        <f>RSI!A1647</f>
        <v>44711</v>
      </c>
      <c r="B1647" s="2">
        <f>RSI!B1647</f>
        <v>1.98</v>
      </c>
      <c r="C1647" s="2">
        <f>RSI!I1647</f>
        <v>59.054199581769439</v>
      </c>
      <c r="D1647" s="2">
        <f>MACD!E1647</f>
        <v>-3.3239183112058868E-2</v>
      </c>
      <c r="E1647" s="2">
        <f>MACD!F1647</f>
        <v>-1.4290438738217183E-2</v>
      </c>
      <c r="F1647" s="2">
        <f>'Moving Avg'!D1647</f>
        <v>1.9379999999999999</v>
      </c>
      <c r="G1647" s="2">
        <f>'Moving Avg'!F1647</f>
        <v>1.9129999999999998</v>
      </c>
      <c r="H1647" s="2">
        <f>'Moving Avg'!G1647</f>
        <v>1.9544000000000004</v>
      </c>
      <c r="I1647" s="2">
        <f>'Moving Avg'!H1647</f>
        <v>2.0077614999999986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  <c r="M1647" s="7">
        <f t="shared" si="250"/>
        <v>25</v>
      </c>
      <c r="N1647" s="7">
        <f t="shared" si="251"/>
        <v>45</v>
      </c>
      <c r="O1647" s="7">
        <f t="shared" si="252"/>
        <v>0</v>
      </c>
      <c r="P1647" s="7">
        <f t="shared" si="253"/>
        <v>67</v>
      </c>
      <c r="Q1647" s="8">
        <f t="shared" si="254"/>
        <v>34.549999999999997</v>
      </c>
      <c r="R1647" s="8">
        <f t="shared" si="255"/>
        <v>30.75</v>
      </c>
      <c r="S1647" s="8">
        <f t="shared" si="256"/>
        <v>40.650000000000006</v>
      </c>
      <c r="T1647" s="8">
        <f t="shared" si="257"/>
        <v>34.25</v>
      </c>
      <c r="U1647" s="7">
        <f t="shared" si="258"/>
        <v>35.31666666666667</v>
      </c>
      <c r="V1647" s="7">
        <f t="shared" si="259"/>
        <v>35.049999999999997</v>
      </c>
    </row>
    <row r="1648" spans="1:22" ht="13.5" x14ac:dyDescent="0.25">
      <c r="A1648" s="3">
        <f>RSI!A1648</f>
        <v>44712</v>
      </c>
      <c r="B1648" s="2">
        <f>RSI!B1648</f>
        <v>2.02</v>
      </c>
      <c r="C1648" s="2">
        <f>RSI!I1648</f>
        <v>64.106135587585612</v>
      </c>
      <c r="D1648" s="2">
        <f>MACD!E1648</f>
        <v>-3.3094233303979204E-2</v>
      </c>
      <c r="E1648" s="2">
        <f>MACD!F1648</f>
        <v>-1.8051197651369588E-2</v>
      </c>
      <c r="F1648" s="2">
        <f>'Moving Avg'!D1648</f>
        <v>1.9620000000000002</v>
      </c>
      <c r="G1648" s="2">
        <f>'Moving Avg'!F1648</f>
        <v>1.9164999999999999</v>
      </c>
      <c r="H1648" s="2">
        <f>'Moving Avg'!G1648</f>
        <v>1.9538</v>
      </c>
      <c r="I1648" s="2">
        <f>'Moving Avg'!H1648</f>
        <v>2.0075134999999982</v>
      </c>
      <c r="J1648" s="5" t="str">
        <f>OBV!F1648</f>
        <v>BULLISH</v>
      </c>
      <c r="K1648" s="5" t="str">
        <f>OBV!G1648</f>
        <v>WEAK</v>
      </c>
      <c r="L1648" s="5" t="str">
        <f>OBV!H1648</f>
        <v>CONFIRMED BULLISH</v>
      </c>
      <c r="M1648" s="7">
        <f t="shared" si="250"/>
        <v>25</v>
      </c>
      <c r="N1648" s="7">
        <f t="shared" si="251"/>
        <v>45</v>
      </c>
      <c r="O1648" s="7">
        <f t="shared" si="252"/>
        <v>0</v>
      </c>
      <c r="P1648" s="7">
        <f t="shared" si="253"/>
        <v>67</v>
      </c>
      <c r="Q1648" s="8">
        <f t="shared" si="254"/>
        <v>34.549999999999997</v>
      </c>
      <c r="R1648" s="8">
        <f t="shared" si="255"/>
        <v>30.75</v>
      </c>
      <c r="S1648" s="8">
        <f t="shared" si="256"/>
        <v>40.650000000000006</v>
      </c>
      <c r="T1648" s="8">
        <f t="shared" si="257"/>
        <v>34.25</v>
      </c>
      <c r="U1648" s="7">
        <f t="shared" si="258"/>
        <v>35.31666666666667</v>
      </c>
      <c r="V1648" s="7">
        <f t="shared" si="259"/>
        <v>35.049999999999997</v>
      </c>
    </row>
    <row r="1649" spans="1:22" ht="13.5" x14ac:dyDescent="0.25">
      <c r="A1649" s="3">
        <f>RSI!A1649</f>
        <v>44713</v>
      </c>
      <c r="B1649" s="2">
        <f>RSI!B1649</f>
        <v>2.0099999999999998</v>
      </c>
      <c r="C1649" s="2">
        <f>RSI!I1649</f>
        <v>62.045122205199995</v>
      </c>
      <c r="D1649" s="2">
        <f>MACD!E1649</f>
        <v>-3.8928312704441081E-2</v>
      </c>
      <c r="E1649" s="2">
        <f>MACD!F1649</f>
        <v>-2.2226620661983887E-2</v>
      </c>
      <c r="F1649" s="2">
        <f>'Moving Avg'!D1649</f>
        <v>1.9779999999999998</v>
      </c>
      <c r="G1649" s="2">
        <f>'Moving Avg'!F1649</f>
        <v>1.9219999999999999</v>
      </c>
      <c r="H1649" s="2">
        <f>'Moving Avg'!G1649</f>
        <v>1.9538</v>
      </c>
      <c r="I1649" s="2">
        <f>'Moving Avg'!H1649</f>
        <v>2.0071659999999985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  <c r="M1649" s="7">
        <f t="shared" si="250"/>
        <v>25</v>
      </c>
      <c r="N1649" s="7">
        <f t="shared" si="251"/>
        <v>45</v>
      </c>
      <c r="O1649" s="7">
        <f t="shared" si="252"/>
        <v>0</v>
      </c>
      <c r="P1649" s="7">
        <f t="shared" si="253"/>
        <v>67</v>
      </c>
      <c r="Q1649" s="8">
        <f t="shared" si="254"/>
        <v>34.549999999999997</v>
      </c>
      <c r="R1649" s="8">
        <f t="shared" si="255"/>
        <v>30.75</v>
      </c>
      <c r="S1649" s="8">
        <f t="shared" si="256"/>
        <v>40.650000000000006</v>
      </c>
      <c r="T1649" s="8">
        <f t="shared" si="257"/>
        <v>34.25</v>
      </c>
      <c r="U1649" s="7">
        <f t="shared" si="258"/>
        <v>35.31666666666667</v>
      </c>
      <c r="V1649" s="7">
        <f t="shared" si="259"/>
        <v>35.049999999999997</v>
      </c>
    </row>
    <row r="1650" spans="1:22" ht="13.5" x14ac:dyDescent="0.25">
      <c r="A1650" s="3">
        <f>RSI!A1650</f>
        <v>44714</v>
      </c>
      <c r="B1650" s="2">
        <f>RSI!B1650</f>
        <v>2.0099999999999998</v>
      </c>
      <c r="C1650" s="2">
        <f>RSI!I1650</f>
        <v>62.045122205199988</v>
      </c>
      <c r="D1650" s="2">
        <f>MACD!E1650</f>
        <v>-3.8155260238085464E-2</v>
      </c>
      <c r="E1650" s="2">
        <f>MACD!F1650</f>
        <v>-2.5412348577204202E-2</v>
      </c>
      <c r="F1650" s="2">
        <f>'Moving Avg'!D1650</f>
        <v>1.9919999999999998</v>
      </c>
      <c r="G1650" s="2">
        <f>'Moving Avg'!F1650</f>
        <v>1.9274999999999998</v>
      </c>
      <c r="H1650" s="2">
        <f>'Moving Avg'!G1650</f>
        <v>1.9529999999999998</v>
      </c>
      <c r="I1650" s="2">
        <f>'Moving Avg'!H1650</f>
        <v>2.0068184999999983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0</v>
      </c>
      <c r="P1650" s="7">
        <f t="shared" si="253"/>
        <v>67</v>
      </c>
      <c r="Q1650" s="8">
        <f t="shared" si="254"/>
        <v>34.549999999999997</v>
      </c>
      <c r="R1650" s="8">
        <f t="shared" si="255"/>
        <v>30.75</v>
      </c>
      <c r="S1650" s="8">
        <f t="shared" si="256"/>
        <v>40.650000000000006</v>
      </c>
      <c r="T1650" s="8">
        <f t="shared" si="257"/>
        <v>34.25</v>
      </c>
      <c r="U1650" s="7">
        <f t="shared" si="258"/>
        <v>35.31666666666667</v>
      </c>
      <c r="V1650" s="7">
        <f t="shared" si="259"/>
        <v>35.049999999999997</v>
      </c>
    </row>
    <row r="1651" spans="1:22" ht="13.5" x14ac:dyDescent="0.25">
      <c r="A1651" s="3">
        <f>RSI!A1651</f>
        <v>44715</v>
      </c>
      <c r="B1651" s="2">
        <f>RSI!B1651</f>
        <v>2.0099999999999998</v>
      </c>
      <c r="C1651" s="2">
        <f>RSI!I1651</f>
        <v>62.045122205199988</v>
      </c>
      <c r="D1651" s="2">
        <f>MACD!E1651</f>
        <v>-3.7912495368569665E-2</v>
      </c>
      <c r="E1651" s="2">
        <f>MACD!F1651</f>
        <v>-2.7912377935477298E-2</v>
      </c>
      <c r="F1651" s="2">
        <f>'Moving Avg'!D1651</f>
        <v>2.0059999999999998</v>
      </c>
      <c r="G1651" s="2">
        <f>'Moving Avg'!F1651</f>
        <v>1.9329999999999998</v>
      </c>
      <c r="H1651" s="2">
        <f>'Moving Avg'!G1651</f>
        <v>1.9521999999999999</v>
      </c>
      <c r="I1651" s="2">
        <f>'Moving Avg'!H1651</f>
        <v>2.0064709999999981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  <c r="M1651" s="7">
        <f t="shared" si="250"/>
        <v>25</v>
      </c>
      <c r="N1651" s="7">
        <f t="shared" si="251"/>
        <v>45</v>
      </c>
      <c r="O1651" s="7">
        <f t="shared" si="252"/>
        <v>0</v>
      </c>
      <c r="P1651" s="7">
        <f t="shared" si="253"/>
        <v>67</v>
      </c>
      <c r="Q1651" s="8">
        <f t="shared" si="254"/>
        <v>34.549999999999997</v>
      </c>
      <c r="R1651" s="8">
        <f t="shared" si="255"/>
        <v>30.75</v>
      </c>
      <c r="S1651" s="8">
        <f t="shared" si="256"/>
        <v>40.650000000000006</v>
      </c>
      <c r="T1651" s="8">
        <f t="shared" si="257"/>
        <v>34.25</v>
      </c>
      <c r="U1651" s="7">
        <f t="shared" si="258"/>
        <v>35.31666666666667</v>
      </c>
      <c r="V1651" s="7">
        <f t="shared" si="259"/>
        <v>35.049999999999997</v>
      </c>
    </row>
    <row r="1652" spans="1:22" ht="13.5" x14ac:dyDescent="0.25">
      <c r="A1652" s="3">
        <f>RSI!A1652</f>
        <v>44718</v>
      </c>
      <c r="B1652" s="2">
        <f>RSI!B1652</f>
        <v>1.99</v>
      </c>
      <c r="C1652" s="2">
        <f>RSI!I1652</f>
        <v>57.432744838023524</v>
      </c>
      <c r="D1652" s="2">
        <f>MACD!E1652</f>
        <v>-4.2760329213039405E-2</v>
      </c>
      <c r="E1652" s="2">
        <f>MACD!F1652</f>
        <v>-3.088196819098972E-2</v>
      </c>
      <c r="F1652" s="2">
        <f>'Moving Avg'!D1652</f>
        <v>2.008</v>
      </c>
      <c r="G1652" s="2">
        <f>'Moving Avg'!F1652</f>
        <v>1.9375</v>
      </c>
      <c r="H1652" s="2">
        <f>'Moving Avg'!G1652</f>
        <v>1.9516000000000002</v>
      </c>
      <c r="I1652" s="2">
        <f>'Moving Avg'!H1652</f>
        <v>2.0059734999999979</v>
      </c>
      <c r="J1652" s="5" t="str">
        <f>OBV!F1652</f>
        <v>BEARISH</v>
      </c>
      <c r="K1652" s="5" t="str">
        <f>OBV!G1652</f>
        <v>STRONG</v>
      </c>
      <c r="L1652" s="5" t="str">
        <f>OBV!H1652</f>
        <v>BEARISH DIVERGENCE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33</v>
      </c>
      <c r="Q1652" s="8">
        <f t="shared" si="254"/>
        <v>36.950000000000003</v>
      </c>
      <c r="R1652" s="8">
        <f t="shared" si="255"/>
        <v>39.75</v>
      </c>
      <c r="S1652" s="8">
        <f t="shared" si="256"/>
        <v>37.85</v>
      </c>
      <c r="T1652" s="8">
        <f t="shared" si="257"/>
        <v>38.25</v>
      </c>
      <c r="U1652" s="7">
        <f t="shared" si="258"/>
        <v>38.183333333333337</v>
      </c>
      <c r="V1652" s="7">
        <f t="shared" si="259"/>
        <v>38.200000000000003</v>
      </c>
    </row>
    <row r="1653" spans="1:22" ht="13.5" x14ac:dyDescent="0.25">
      <c r="A1653" s="3">
        <f>RSI!A1653</f>
        <v>44719</v>
      </c>
      <c r="B1653" s="2">
        <f>RSI!B1653</f>
        <v>2</v>
      </c>
      <c r="C1653" s="2">
        <f>RSI!I1653</f>
        <v>59.071077854865464</v>
      </c>
      <c r="D1653" s="2">
        <f>MACD!E1653</f>
        <v>-4.7837574199868449E-2</v>
      </c>
      <c r="E1653" s="2">
        <f>MACD!F1653</f>
        <v>-3.4273089392765466E-2</v>
      </c>
      <c r="F1653" s="2">
        <f>'Moving Avg'!D1653</f>
        <v>2.004</v>
      </c>
      <c r="G1653" s="2">
        <f>'Moving Avg'!F1653</f>
        <v>1.9430000000000001</v>
      </c>
      <c r="H1653" s="2">
        <f>'Moving Avg'!G1653</f>
        <v>1.9510000000000003</v>
      </c>
      <c r="I1653" s="2">
        <f>'Moving Avg'!H1653</f>
        <v>2.0055759999999978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45</v>
      </c>
      <c r="O1653" s="7">
        <f t="shared" si="252"/>
        <v>0</v>
      </c>
      <c r="P1653" s="7">
        <f t="shared" si="253"/>
        <v>16.5</v>
      </c>
      <c r="Q1653" s="8">
        <f t="shared" si="254"/>
        <v>26.975000000000001</v>
      </c>
      <c r="R1653" s="8">
        <f t="shared" si="255"/>
        <v>18.125</v>
      </c>
      <c r="S1653" s="8">
        <f t="shared" si="256"/>
        <v>17.925000000000001</v>
      </c>
      <c r="T1653" s="8">
        <f t="shared" si="257"/>
        <v>21.625</v>
      </c>
      <c r="U1653" s="7">
        <f t="shared" si="258"/>
        <v>21.008333333333336</v>
      </c>
      <c r="V1653" s="7">
        <f t="shared" si="259"/>
        <v>21.162500000000001</v>
      </c>
    </row>
    <row r="1654" spans="1:22" ht="13.5" x14ac:dyDescent="0.25">
      <c r="A1654" s="3">
        <f>RSI!A1654</f>
        <v>44720</v>
      </c>
      <c r="B1654" s="2">
        <f>RSI!B1654</f>
        <v>2</v>
      </c>
      <c r="C1654" s="2">
        <f>RSI!I1654</f>
        <v>59.071077854865464</v>
      </c>
      <c r="D1654" s="2">
        <f>MACD!E1654</f>
        <v>-4.77945316773003E-2</v>
      </c>
      <c r="E1654" s="2">
        <f>MACD!F1654</f>
        <v>-3.6977377849672435E-2</v>
      </c>
      <c r="F1654" s="2">
        <f>'Moving Avg'!D1654</f>
        <v>2.0019999999999998</v>
      </c>
      <c r="G1654" s="2">
        <f>'Moving Avg'!F1654</f>
        <v>1.9484999999999999</v>
      </c>
      <c r="H1654" s="2">
        <f>'Moving Avg'!G1654</f>
        <v>1.9508000000000003</v>
      </c>
      <c r="I1654" s="2">
        <f>'Moving Avg'!H1654</f>
        <v>2.0051284999999979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45</v>
      </c>
      <c r="O1654" s="7">
        <f t="shared" si="252"/>
        <v>0</v>
      </c>
      <c r="P1654" s="7">
        <f t="shared" si="253"/>
        <v>16.5</v>
      </c>
      <c r="Q1654" s="8">
        <f t="shared" si="254"/>
        <v>26.975000000000001</v>
      </c>
      <c r="R1654" s="8">
        <f t="shared" si="255"/>
        <v>18.125</v>
      </c>
      <c r="S1654" s="8">
        <f t="shared" si="256"/>
        <v>17.925000000000001</v>
      </c>
      <c r="T1654" s="8">
        <f t="shared" si="257"/>
        <v>21.625</v>
      </c>
      <c r="U1654" s="7">
        <f t="shared" si="258"/>
        <v>21.008333333333336</v>
      </c>
      <c r="V1654" s="7">
        <f t="shared" si="259"/>
        <v>21.162500000000001</v>
      </c>
    </row>
    <row r="1655" spans="1:22" ht="13.5" x14ac:dyDescent="0.25">
      <c r="A1655" s="3">
        <f>RSI!A1655</f>
        <v>44721</v>
      </c>
      <c r="B1655" s="2">
        <f>RSI!B1655</f>
        <v>2</v>
      </c>
      <c r="C1655" s="2">
        <f>RSI!I1655</f>
        <v>59.071077854865464</v>
      </c>
      <c r="D1655" s="2">
        <f>MACD!E1655</f>
        <v>-4.6475401134806082E-2</v>
      </c>
      <c r="E1655" s="2">
        <f>MACD!F1655</f>
        <v>-3.8876982506699166E-2</v>
      </c>
      <c r="F1655" s="2">
        <f>'Moving Avg'!D1655</f>
        <v>2</v>
      </c>
      <c r="G1655" s="2">
        <f>'Moving Avg'!F1655</f>
        <v>1.9545000000000001</v>
      </c>
      <c r="H1655" s="2">
        <f>'Moving Avg'!G1655</f>
        <v>1.9506000000000003</v>
      </c>
      <c r="I1655" s="2">
        <f>'Moving Avg'!H1655</f>
        <v>2.0047309999999978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45</v>
      </c>
      <c r="O1655" s="7">
        <f t="shared" si="252"/>
        <v>0</v>
      </c>
      <c r="P1655" s="7">
        <f t="shared" si="253"/>
        <v>16.5</v>
      </c>
      <c r="Q1655" s="8">
        <f t="shared" si="254"/>
        <v>26.975000000000001</v>
      </c>
      <c r="R1655" s="8">
        <f t="shared" si="255"/>
        <v>18.125</v>
      </c>
      <c r="S1655" s="8">
        <f t="shared" si="256"/>
        <v>17.925000000000001</v>
      </c>
      <c r="T1655" s="8">
        <f t="shared" si="257"/>
        <v>21.625</v>
      </c>
      <c r="U1655" s="7">
        <f t="shared" si="258"/>
        <v>21.008333333333336</v>
      </c>
      <c r="V1655" s="7">
        <f t="shared" si="259"/>
        <v>21.162500000000001</v>
      </c>
    </row>
    <row r="1656" spans="1:22" ht="13.5" x14ac:dyDescent="0.25">
      <c r="A1656" s="3">
        <f>RSI!A1656</f>
        <v>44722</v>
      </c>
      <c r="B1656" s="2">
        <f>RSI!B1656</f>
        <v>2.02</v>
      </c>
      <c r="C1656" s="2">
        <f>RSI!I1656</f>
        <v>62.660911281260873</v>
      </c>
      <c r="D1656" s="2">
        <f>MACD!E1656</f>
        <v>-4.7077502263794146E-2</v>
      </c>
      <c r="E1656" s="2">
        <f>MACD!F1656</f>
        <v>-4.0517086458118162E-2</v>
      </c>
      <c r="F1656" s="2">
        <f>'Moving Avg'!D1656</f>
        <v>2.0019999999999998</v>
      </c>
      <c r="G1656" s="2">
        <f>'Moving Avg'!F1656</f>
        <v>1.9629999999999999</v>
      </c>
      <c r="H1656" s="2">
        <f>'Moving Avg'!G1656</f>
        <v>1.9509999999999998</v>
      </c>
      <c r="I1656" s="2">
        <f>'Moving Avg'!H1656</f>
        <v>2.0044334999999975</v>
      </c>
      <c r="J1656" s="5" t="str">
        <f>OBV!F1656</f>
        <v>BULLISH</v>
      </c>
      <c r="K1656" s="5" t="str">
        <f>OBV!G1656</f>
        <v>WEAK</v>
      </c>
      <c r="L1656" s="5" t="str">
        <f>OBV!H1656</f>
        <v>CONFIRMED BULLISH</v>
      </c>
      <c r="M1656" s="7">
        <f t="shared" si="250"/>
        <v>25</v>
      </c>
      <c r="N1656" s="7">
        <f t="shared" si="251"/>
        <v>45</v>
      </c>
      <c r="O1656" s="7">
        <f t="shared" si="252"/>
        <v>0</v>
      </c>
      <c r="P1656" s="7">
        <f t="shared" si="253"/>
        <v>67</v>
      </c>
      <c r="Q1656" s="8">
        <f t="shared" si="254"/>
        <v>34.549999999999997</v>
      </c>
      <c r="R1656" s="8">
        <f t="shared" si="255"/>
        <v>30.75</v>
      </c>
      <c r="S1656" s="8">
        <f t="shared" si="256"/>
        <v>40.650000000000006</v>
      </c>
      <c r="T1656" s="8">
        <f t="shared" si="257"/>
        <v>34.25</v>
      </c>
      <c r="U1656" s="7">
        <f t="shared" si="258"/>
        <v>35.31666666666667</v>
      </c>
      <c r="V1656" s="7">
        <f t="shared" si="259"/>
        <v>35.049999999999997</v>
      </c>
    </row>
    <row r="1657" spans="1:22" ht="13.5" x14ac:dyDescent="0.25">
      <c r="A1657" s="3">
        <f>RSI!A1657</f>
        <v>44725</v>
      </c>
      <c r="B1657" s="2">
        <f>RSI!B1657</f>
        <v>2.02</v>
      </c>
      <c r="C1657" s="2">
        <f>RSI!I1657</f>
        <v>62.660911281260873</v>
      </c>
      <c r="D1657" s="2">
        <f>MACD!E1657</f>
        <v>-4.1770572923100824E-2</v>
      </c>
      <c r="E1657" s="2">
        <f>MACD!F1657</f>
        <v>-4.07677837511147E-2</v>
      </c>
      <c r="F1657" s="2">
        <f>'Moving Avg'!D1657</f>
        <v>2.008</v>
      </c>
      <c r="G1657" s="2">
        <f>'Moving Avg'!F1657</f>
        <v>1.9695</v>
      </c>
      <c r="H1657" s="2">
        <f>'Moving Avg'!G1657</f>
        <v>1.9514000000000002</v>
      </c>
      <c r="I1657" s="2">
        <f>'Moving Avg'!H1657</f>
        <v>2.0041359999999977</v>
      </c>
      <c r="J1657" s="5" t="str">
        <f>OBV!F1657</f>
        <v>BULLISH</v>
      </c>
      <c r="K1657" s="5" t="str">
        <f>OBV!G1657</f>
        <v>WEAK</v>
      </c>
      <c r="L1657" s="5" t="str">
        <f>OBV!H1657</f>
        <v>CONFIRMED BULLISH</v>
      </c>
      <c r="M1657" s="7">
        <f t="shared" si="250"/>
        <v>25</v>
      </c>
      <c r="N1657" s="7">
        <f t="shared" si="251"/>
        <v>45</v>
      </c>
      <c r="O1657" s="7">
        <f t="shared" si="252"/>
        <v>50</v>
      </c>
      <c r="P1657" s="7">
        <f t="shared" si="253"/>
        <v>67</v>
      </c>
      <c r="Q1657" s="8">
        <f t="shared" si="254"/>
        <v>42.05</v>
      </c>
      <c r="R1657" s="8">
        <f t="shared" si="255"/>
        <v>48.25</v>
      </c>
      <c r="S1657" s="8">
        <f t="shared" si="256"/>
        <v>53.150000000000006</v>
      </c>
      <c r="T1657" s="8">
        <f t="shared" si="257"/>
        <v>46.75</v>
      </c>
      <c r="U1657" s="7">
        <f t="shared" si="258"/>
        <v>47.816666666666663</v>
      </c>
      <c r="V1657" s="7">
        <f t="shared" si="259"/>
        <v>47.55</v>
      </c>
    </row>
    <row r="1658" spans="1:22" ht="13.5" x14ac:dyDescent="0.25">
      <c r="A1658" s="3">
        <f>RSI!A1658</f>
        <v>44726</v>
      </c>
      <c r="B1658" s="2">
        <f>RSI!B1658</f>
        <v>2.02</v>
      </c>
      <c r="C1658" s="2">
        <f>RSI!I1658</f>
        <v>62.660911281260873</v>
      </c>
      <c r="D1658" s="2">
        <f>MACD!E1658</f>
        <v>-3.1438698676995003E-2</v>
      </c>
      <c r="E1658" s="2">
        <f>MACD!F1658</f>
        <v>-3.8901966736290761E-2</v>
      </c>
      <c r="F1658" s="2">
        <f>'Moving Avg'!D1658</f>
        <v>2.0119999999999996</v>
      </c>
      <c r="G1658" s="2">
        <f>'Moving Avg'!F1658</f>
        <v>1.9735000000000003</v>
      </c>
      <c r="H1658" s="2">
        <f>'Moving Avg'!G1658</f>
        <v>1.9517999999999998</v>
      </c>
      <c r="I1658" s="2">
        <f>'Moving Avg'!H1658</f>
        <v>2.0038384999999974</v>
      </c>
      <c r="J1658" s="5" t="str">
        <f>OBV!F1658</f>
        <v>BULLISH</v>
      </c>
      <c r="K1658" s="5" t="str">
        <f>OBV!G1658</f>
        <v>WEAK</v>
      </c>
      <c r="L1658" s="5" t="str">
        <f>OBV!H1658</f>
        <v>CONFIRMED BULLISH</v>
      </c>
      <c r="M1658" s="7">
        <f t="shared" si="250"/>
        <v>25</v>
      </c>
      <c r="N1658" s="7">
        <f t="shared" si="251"/>
        <v>0</v>
      </c>
      <c r="O1658" s="7">
        <f t="shared" si="252"/>
        <v>50</v>
      </c>
      <c r="P1658" s="7">
        <f t="shared" si="253"/>
        <v>67</v>
      </c>
      <c r="Q1658" s="8">
        <f t="shared" si="254"/>
        <v>26.299999999999997</v>
      </c>
      <c r="R1658" s="8">
        <f t="shared" si="255"/>
        <v>39.25</v>
      </c>
      <c r="S1658" s="8">
        <f t="shared" si="256"/>
        <v>46.400000000000006</v>
      </c>
      <c r="T1658" s="8">
        <f t="shared" si="257"/>
        <v>35.5</v>
      </c>
      <c r="U1658" s="7">
        <f t="shared" si="258"/>
        <v>37.31666666666667</v>
      </c>
      <c r="V1658" s="7">
        <f t="shared" si="259"/>
        <v>36.862499999999997</v>
      </c>
    </row>
    <row r="1659" spans="1:22" ht="13.5" x14ac:dyDescent="0.25">
      <c r="A1659" s="3">
        <f>RSI!A1659</f>
        <v>44727</v>
      </c>
      <c r="B1659" s="2">
        <f>RSI!B1659</f>
        <v>2.02</v>
      </c>
      <c r="C1659" s="2">
        <f>RSI!I1659</f>
        <v>62.660911281260873</v>
      </c>
      <c r="D1659" s="2">
        <f>MACD!E1659</f>
        <v>-2.4524111177316676E-2</v>
      </c>
      <c r="E1659" s="2">
        <f>MACD!F1659</f>
        <v>-3.6026395624495944E-2</v>
      </c>
      <c r="F1659" s="2">
        <f>'Moving Avg'!D1659</f>
        <v>2.0159999999999996</v>
      </c>
      <c r="G1659" s="2">
        <f>'Moving Avg'!F1659</f>
        <v>1.9795000000000003</v>
      </c>
      <c r="H1659" s="2">
        <f>'Moving Avg'!G1659</f>
        <v>1.9509999999999996</v>
      </c>
      <c r="I1659" s="2">
        <f>'Moving Avg'!H1659</f>
        <v>2.0035904999999974</v>
      </c>
      <c r="J1659" s="5" t="str">
        <f>OBV!F1659</f>
        <v>BULLISH</v>
      </c>
      <c r="K1659" s="5" t="str">
        <f>OBV!G1659</f>
        <v>WEAK</v>
      </c>
      <c r="L1659" s="5" t="str">
        <f>OBV!H1659</f>
        <v>CONFIRMED BULLISH</v>
      </c>
      <c r="M1659" s="7">
        <f t="shared" si="250"/>
        <v>25</v>
      </c>
      <c r="N1659" s="7">
        <f t="shared" si="251"/>
        <v>0</v>
      </c>
      <c r="O1659" s="7">
        <f t="shared" si="252"/>
        <v>50</v>
      </c>
      <c r="P1659" s="7">
        <f t="shared" si="253"/>
        <v>67</v>
      </c>
      <c r="Q1659" s="8">
        <f t="shared" si="254"/>
        <v>26.299999999999997</v>
      </c>
      <c r="R1659" s="8">
        <f t="shared" si="255"/>
        <v>39.25</v>
      </c>
      <c r="S1659" s="8">
        <f t="shared" si="256"/>
        <v>46.400000000000006</v>
      </c>
      <c r="T1659" s="8">
        <f t="shared" si="257"/>
        <v>35.5</v>
      </c>
      <c r="U1659" s="7">
        <f t="shared" si="258"/>
        <v>37.31666666666667</v>
      </c>
      <c r="V1659" s="7">
        <f t="shared" si="259"/>
        <v>36.862499999999997</v>
      </c>
    </row>
    <row r="1660" spans="1:22" ht="13.5" x14ac:dyDescent="0.25">
      <c r="A1660" s="3">
        <f>RSI!A1660</f>
        <v>44728</v>
      </c>
      <c r="B1660" s="2">
        <f>RSI!B1660</f>
        <v>2</v>
      </c>
      <c r="C1660" s="2">
        <f>RSI!I1660</f>
        <v>56.048678964212478</v>
      </c>
      <c r="D1660" s="2">
        <f>MACD!E1660</f>
        <v>-1.7459700900619435E-2</v>
      </c>
      <c r="E1660" s="2">
        <f>MACD!F1660</f>
        <v>-3.2313056679720648E-2</v>
      </c>
      <c r="F1660" s="2">
        <f>'Moving Avg'!D1660</f>
        <v>2.016</v>
      </c>
      <c r="G1660" s="2">
        <f>'Moving Avg'!F1660</f>
        <v>1.9825000000000004</v>
      </c>
      <c r="H1660" s="2">
        <f>'Moving Avg'!G1660</f>
        <v>1.9499999999999997</v>
      </c>
      <c r="I1660" s="2">
        <f>'Moving Avg'!H1660</f>
        <v>2.0032424999999976</v>
      </c>
      <c r="J1660" s="5" t="str">
        <f>OBV!F1660</f>
        <v>BULLISH</v>
      </c>
      <c r="K1660" s="5" t="str">
        <f>OBV!G1660</f>
        <v>WEAK</v>
      </c>
      <c r="L1660" s="5" t="str">
        <f>OBV!H1660</f>
        <v>NEUTRAL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33</v>
      </c>
      <c r="Q1660" s="8">
        <f t="shared" si="254"/>
        <v>21.2</v>
      </c>
      <c r="R1660" s="8">
        <f t="shared" si="255"/>
        <v>30.75</v>
      </c>
      <c r="S1660" s="8">
        <f t="shared" si="256"/>
        <v>31.1</v>
      </c>
      <c r="T1660" s="8">
        <f t="shared" si="257"/>
        <v>27</v>
      </c>
      <c r="U1660" s="7">
        <f t="shared" si="258"/>
        <v>27.683333333333337</v>
      </c>
      <c r="V1660" s="7">
        <f t="shared" si="259"/>
        <v>27.512500000000003</v>
      </c>
    </row>
    <row r="1661" spans="1:22" ht="13.5" x14ac:dyDescent="0.25">
      <c r="A1661" s="3">
        <f>RSI!A1661</f>
        <v>44729</v>
      </c>
      <c r="B1661" s="2">
        <f>RSI!B1661</f>
        <v>2</v>
      </c>
      <c r="C1661" s="2">
        <f>RSI!I1661</f>
        <v>56.048678964212485</v>
      </c>
      <c r="D1661" s="2">
        <f>MACD!E1661</f>
        <v>-1.1611975459894897E-2</v>
      </c>
      <c r="E1661" s="2">
        <f>MACD!F1661</f>
        <v>-2.8172840435755499E-2</v>
      </c>
      <c r="F1661" s="2">
        <f>'Moving Avg'!D1661</f>
        <v>2.012</v>
      </c>
      <c r="G1661" s="2">
        <f>'Moving Avg'!F1661</f>
        <v>1.9855</v>
      </c>
      <c r="H1661" s="2">
        <f>'Moving Avg'!G1661</f>
        <v>1.9491999999999996</v>
      </c>
      <c r="I1661" s="2">
        <f>'Moving Avg'!H1661</f>
        <v>2.0028944999999978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0</v>
      </c>
      <c r="O1661" s="7">
        <f t="shared" si="252"/>
        <v>50</v>
      </c>
      <c r="P1661" s="7">
        <f t="shared" si="253"/>
        <v>16.5</v>
      </c>
      <c r="Q1661" s="8">
        <f t="shared" si="254"/>
        <v>18.725000000000001</v>
      </c>
      <c r="R1661" s="8">
        <f t="shared" si="255"/>
        <v>26.625</v>
      </c>
      <c r="S1661" s="8">
        <f t="shared" si="256"/>
        <v>23.675000000000001</v>
      </c>
      <c r="T1661" s="8">
        <f t="shared" si="257"/>
        <v>22.875</v>
      </c>
      <c r="U1661" s="7">
        <f t="shared" si="258"/>
        <v>23.008333333333336</v>
      </c>
      <c r="V1661" s="7">
        <f t="shared" si="259"/>
        <v>22.975000000000001</v>
      </c>
    </row>
    <row r="1662" spans="1:22" ht="13.5" x14ac:dyDescent="0.25">
      <c r="A1662" s="3">
        <f>RSI!A1662</f>
        <v>44732</v>
      </c>
      <c r="B1662" s="2">
        <f>RSI!B1662</f>
        <v>2</v>
      </c>
      <c r="C1662" s="2">
        <f>RSI!I1662</f>
        <v>56.048678964212485</v>
      </c>
      <c r="D1662" s="2">
        <f>MACD!E1662</f>
        <v>-9.8610569469637088E-3</v>
      </c>
      <c r="E1662" s="2">
        <f>MACD!F1662</f>
        <v>-2.4510483737997142E-2</v>
      </c>
      <c r="F1662" s="2">
        <f>'Moving Avg'!D1662</f>
        <v>2.008</v>
      </c>
      <c r="G1662" s="2">
        <f>'Moving Avg'!F1662</f>
        <v>1.9904999999999997</v>
      </c>
      <c r="H1662" s="2">
        <f>'Moving Avg'!G1662</f>
        <v>1.9495999999999998</v>
      </c>
      <c r="I1662" s="2">
        <f>'Moving Avg'!H1662</f>
        <v>2.0025464999999976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25</v>
      </c>
      <c r="N1662" s="7">
        <f t="shared" si="251"/>
        <v>0</v>
      </c>
      <c r="O1662" s="7">
        <f t="shared" si="252"/>
        <v>50</v>
      </c>
      <c r="P1662" s="7">
        <f t="shared" si="253"/>
        <v>16.5</v>
      </c>
      <c r="Q1662" s="8">
        <f t="shared" si="254"/>
        <v>18.725000000000001</v>
      </c>
      <c r="R1662" s="8">
        <f t="shared" si="255"/>
        <v>26.625</v>
      </c>
      <c r="S1662" s="8">
        <f t="shared" si="256"/>
        <v>23.675000000000001</v>
      </c>
      <c r="T1662" s="8">
        <f t="shared" si="257"/>
        <v>22.875</v>
      </c>
      <c r="U1662" s="7">
        <f t="shared" si="258"/>
        <v>23.008333333333336</v>
      </c>
      <c r="V1662" s="7">
        <f t="shared" si="259"/>
        <v>22.975000000000001</v>
      </c>
    </row>
    <row r="1663" spans="1:22" ht="13.5" x14ac:dyDescent="0.25">
      <c r="A1663" s="3">
        <f>RSI!A1663</f>
        <v>44733</v>
      </c>
      <c r="B1663" s="2">
        <f>RSI!B1663</f>
        <v>2</v>
      </c>
      <c r="C1663" s="2">
        <f>RSI!I1663</f>
        <v>56.048678964212485</v>
      </c>
      <c r="D1663" s="2">
        <f>MACD!E1663</f>
        <v>-6.9523765513970215E-3</v>
      </c>
      <c r="E1663" s="2">
        <f>MACD!F1663</f>
        <v>-2.0998862300677119E-2</v>
      </c>
      <c r="F1663" s="2">
        <f>'Moving Avg'!D1663</f>
        <v>2.004</v>
      </c>
      <c r="G1663" s="2">
        <f>'Moving Avg'!F1663</f>
        <v>1.9954999999999998</v>
      </c>
      <c r="H1663" s="2">
        <f>'Moving Avg'!G1663</f>
        <v>1.9505999999999994</v>
      </c>
      <c r="I1663" s="2">
        <f>'Moving Avg'!H1663</f>
        <v>2.0024969999999973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16.5</v>
      </c>
      <c r="Q1663" s="8">
        <f t="shared" si="254"/>
        <v>18.725000000000001</v>
      </c>
      <c r="R1663" s="8">
        <f t="shared" si="255"/>
        <v>26.625</v>
      </c>
      <c r="S1663" s="8">
        <f t="shared" si="256"/>
        <v>23.675000000000001</v>
      </c>
      <c r="T1663" s="8">
        <f t="shared" si="257"/>
        <v>22.875</v>
      </c>
      <c r="U1663" s="7">
        <f t="shared" si="258"/>
        <v>23.008333333333336</v>
      </c>
      <c r="V1663" s="7">
        <f t="shared" si="259"/>
        <v>22.975000000000001</v>
      </c>
    </row>
    <row r="1664" spans="1:22" ht="13.5" x14ac:dyDescent="0.25">
      <c r="A1664" s="3">
        <f>RSI!A1664</f>
        <v>44734</v>
      </c>
      <c r="B1664" s="2">
        <f>RSI!B1664</f>
        <v>2</v>
      </c>
      <c r="C1664" s="2">
        <f>RSI!I1664</f>
        <v>56.048678964212485</v>
      </c>
      <c r="D1664" s="2">
        <f>MACD!E1664</f>
        <v>-4.5942665371907498E-3</v>
      </c>
      <c r="E1664" s="2">
        <f>MACD!F1664</f>
        <v>-1.7717943147979844E-2</v>
      </c>
      <c r="F1664" s="2">
        <f>'Moving Avg'!D1664</f>
        <v>2</v>
      </c>
      <c r="G1664" s="2">
        <f>'Moving Avg'!F1664</f>
        <v>1.9989999999999999</v>
      </c>
      <c r="H1664" s="2">
        <f>'Moving Avg'!G1664</f>
        <v>1.9513999999999996</v>
      </c>
      <c r="I1664" s="2">
        <f>'Moving Avg'!H1664</f>
        <v>2.0022484999999972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  <c r="M1664" s="7">
        <f t="shared" si="250"/>
        <v>25</v>
      </c>
      <c r="N1664" s="7">
        <f t="shared" si="251"/>
        <v>0</v>
      </c>
      <c r="O1664" s="7">
        <f t="shared" si="252"/>
        <v>0</v>
      </c>
      <c r="P1664" s="7">
        <f t="shared" si="253"/>
        <v>16.5</v>
      </c>
      <c r="Q1664" s="8">
        <f t="shared" si="254"/>
        <v>11.225</v>
      </c>
      <c r="R1664" s="8">
        <f t="shared" si="255"/>
        <v>9.125</v>
      </c>
      <c r="S1664" s="8">
        <f t="shared" si="256"/>
        <v>11.175000000000001</v>
      </c>
      <c r="T1664" s="8">
        <f t="shared" si="257"/>
        <v>10.375</v>
      </c>
      <c r="U1664" s="7">
        <f t="shared" si="258"/>
        <v>10.508333333333335</v>
      </c>
      <c r="V1664" s="7">
        <f t="shared" si="259"/>
        <v>10.475000000000001</v>
      </c>
    </row>
    <row r="1665" spans="1:22" ht="13.5" x14ac:dyDescent="0.25">
      <c r="A1665" s="3">
        <f>RSI!A1665</f>
        <v>44735</v>
      </c>
      <c r="B1665" s="2">
        <f>RSI!B1665</f>
        <v>2</v>
      </c>
      <c r="C1665" s="2">
        <f>RSI!I1665</f>
        <v>56.048678964212485</v>
      </c>
      <c r="D1665" s="2">
        <f>MACD!E1665</f>
        <v>-2.6943881324741348E-3</v>
      </c>
      <c r="E1665" s="2">
        <f>MACD!F1665</f>
        <v>-1.4713232144878702E-2</v>
      </c>
      <c r="F1665" s="2">
        <f>'Moving Avg'!D1665</f>
        <v>2</v>
      </c>
      <c r="G1665" s="2">
        <f>'Moving Avg'!F1665</f>
        <v>2.0019999999999998</v>
      </c>
      <c r="H1665" s="2">
        <f>'Moving Avg'!G1665</f>
        <v>1.9511999999999994</v>
      </c>
      <c r="I1665" s="2">
        <f>'Moving Avg'!H1665</f>
        <v>2.0019999999999971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25</v>
      </c>
      <c r="N1665" s="7">
        <f t="shared" si="251"/>
        <v>0</v>
      </c>
      <c r="O1665" s="7">
        <f t="shared" si="252"/>
        <v>0</v>
      </c>
      <c r="P1665" s="7">
        <f t="shared" si="253"/>
        <v>33</v>
      </c>
      <c r="Q1665" s="8">
        <f t="shared" si="254"/>
        <v>13.7</v>
      </c>
      <c r="R1665" s="8">
        <f t="shared" si="255"/>
        <v>13.25</v>
      </c>
      <c r="S1665" s="8">
        <f t="shared" si="256"/>
        <v>18.600000000000001</v>
      </c>
      <c r="T1665" s="8">
        <f t="shared" si="257"/>
        <v>14.5</v>
      </c>
      <c r="U1665" s="7">
        <f t="shared" si="258"/>
        <v>15.183333333333332</v>
      </c>
      <c r="V1665" s="7">
        <f t="shared" si="259"/>
        <v>15.012499999999999</v>
      </c>
    </row>
    <row r="1666" spans="1:22" ht="13.5" x14ac:dyDescent="0.25">
      <c r="A1666" s="3">
        <f>RSI!A1666</f>
        <v>44736</v>
      </c>
      <c r="B1666" s="2">
        <f>RSI!B1666</f>
        <v>2</v>
      </c>
      <c r="C1666" s="2">
        <f>RSI!I1666</f>
        <v>56.048678964212485</v>
      </c>
      <c r="D1666" s="2">
        <f>MACD!E1666</f>
        <v>1.9017489439561164E-3</v>
      </c>
      <c r="E1666" s="2">
        <f>MACD!F1666</f>
        <v>-1.1390235927111738E-2</v>
      </c>
      <c r="F1666" s="2">
        <f>'Moving Avg'!D1666</f>
        <v>2</v>
      </c>
      <c r="G1666" s="2">
        <f>'Moving Avg'!F1666</f>
        <v>2.0049999999999999</v>
      </c>
      <c r="H1666" s="2">
        <f>'Moving Avg'!G1666</f>
        <v>1.9509999999999994</v>
      </c>
      <c r="I1666" s="2">
        <f>'Moving Avg'!H1666</f>
        <v>2.002049999999997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13.7</v>
      </c>
      <c r="R1666" s="8">
        <f t="shared" si="255"/>
        <v>13.25</v>
      </c>
      <c r="S1666" s="8">
        <f t="shared" si="256"/>
        <v>18.600000000000001</v>
      </c>
      <c r="T1666" s="8">
        <f t="shared" si="257"/>
        <v>14.5</v>
      </c>
      <c r="U1666" s="7">
        <f t="shared" si="258"/>
        <v>15.183333333333332</v>
      </c>
      <c r="V1666" s="7">
        <f t="shared" si="259"/>
        <v>15.012499999999999</v>
      </c>
    </row>
    <row r="1667" spans="1:22" ht="13.5" x14ac:dyDescent="0.25">
      <c r="A1667" s="3">
        <f>RSI!A1667</f>
        <v>44739</v>
      </c>
      <c r="B1667" s="2">
        <f>RSI!B1667</f>
        <v>2</v>
      </c>
      <c r="C1667" s="2">
        <f>RSI!I1667</f>
        <v>56.048678964212478</v>
      </c>
      <c r="D1667" s="2">
        <f>MACD!E1667</f>
        <v>5.7089589161567478E-3</v>
      </c>
      <c r="E1667" s="2">
        <f>MACD!F1667</f>
        <v>-7.9703969584580415E-3</v>
      </c>
      <c r="F1667" s="2">
        <f>'Moving Avg'!D1667</f>
        <v>2</v>
      </c>
      <c r="G1667" s="2">
        <f>'Moving Avg'!F1667</f>
        <v>2.0059999999999998</v>
      </c>
      <c r="H1667" s="2">
        <f>'Moving Avg'!G1667</f>
        <v>1.9515999999999991</v>
      </c>
      <c r="I1667" s="2">
        <f>'Moving Avg'!H1667</f>
        <v>2.0020999999999973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25</v>
      </c>
      <c r="N1667" s="7">
        <f t="shared" si="261"/>
        <v>0</v>
      </c>
      <c r="O1667" s="7">
        <f t="shared" si="262"/>
        <v>0</v>
      </c>
      <c r="P1667" s="7">
        <f t="shared" si="263"/>
        <v>33</v>
      </c>
      <c r="Q1667" s="8">
        <f t="shared" ref="Q1667:Q1730" si="264">0.35*M1667+N1667*0.35+O1667*0.15+P1667*0.15</f>
        <v>13.7</v>
      </c>
      <c r="R1667" s="8">
        <f t="shared" ref="R1667:R1730" si="265">M1667*0.2+N1667*0.2+O1667*0.35+P1667*0.25</f>
        <v>13.25</v>
      </c>
      <c r="S1667" s="8">
        <f t="shared" ref="S1667:S1730" si="266">M1667*0.15+N1667*0.15+O1667*0.25+P1667*0.45</f>
        <v>18.600000000000001</v>
      </c>
      <c r="T1667" s="8">
        <f t="shared" ref="T1667:T1730" si="267">0.25*SUM(M1667:P1667)</f>
        <v>14.5</v>
      </c>
      <c r="U1667" s="7">
        <f t="shared" ref="U1667:U1730" si="268">SUM(Q1667:S1667)/3</f>
        <v>15.183333333333332</v>
      </c>
      <c r="V1667" s="7">
        <f t="shared" ref="V1667:V1730" si="269">SUM(Q1667:T1667)/4</f>
        <v>15.012499999999999</v>
      </c>
    </row>
    <row r="1668" spans="1:22" ht="13.5" x14ac:dyDescent="0.25">
      <c r="A1668" s="3">
        <f>RSI!A1668</f>
        <v>44740</v>
      </c>
      <c r="B1668" s="2">
        <f>RSI!B1668</f>
        <v>1.99</v>
      </c>
      <c r="C1668" s="2">
        <f>RSI!I1668</f>
        <v>51.164746032877339</v>
      </c>
      <c r="D1668" s="2">
        <f>MACD!E1668</f>
        <v>9.5954173397765352E-3</v>
      </c>
      <c r="E1668" s="2">
        <f>MACD!F1668</f>
        <v>-4.4572340988111268E-3</v>
      </c>
      <c r="F1668" s="2">
        <f>'Moving Avg'!D1668</f>
        <v>1.998</v>
      </c>
      <c r="G1668" s="2">
        <f>'Moving Avg'!F1668</f>
        <v>2.0044999999999997</v>
      </c>
      <c r="H1668" s="2">
        <f>'Moving Avg'!G1668</f>
        <v>1.9519999999999991</v>
      </c>
      <c r="I1668" s="2">
        <f>'Moving Avg'!H1668</f>
        <v>2.0020999999999973</v>
      </c>
      <c r="J1668" s="5" t="str">
        <f>OBV!F1668</f>
        <v>BEARISH</v>
      </c>
      <c r="K1668" s="5" t="str">
        <f>OBV!G1668</f>
        <v>STRONG</v>
      </c>
      <c r="L1668" s="5" t="str">
        <f>OBV!H1668</f>
        <v>CONFIRMED BEARISH</v>
      </c>
      <c r="M1668" s="7">
        <f t="shared" si="260"/>
        <v>25</v>
      </c>
      <c r="N1668" s="7">
        <f t="shared" si="261"/>
        <v>0</v>
      </c>
      <c r="O1668" s="7">
        <f t="shared" si="262"/>
        <v>0</v>
      </c>
      <c r="P1668" s="7">
        <f t="shared" si="263"/>
        <v>33</v>
      </c>
      <c r="Q1668" s="8">
        <f t="shared" si="264"/>
        <v>13.7</v>
      </c>
      <c r="R1668" s="8">
        <f t="shared" si="265"/>
        <v>13.25</v>
      </c>
      <c r="S1668" s="8">
        <f t="shared" si="266"/>
        <v>18.600000000000001</v>
      </c>
      <c r="T1668" s="8">
        <f t="shared" si="267"/>
        <v>14.5</v>
      </c>
      <c r="U1668" s="7">
        <f t="shared" si="268"/>
        <v>15.183333333333332</v>
      </c>
      <c r="V1668" s="7">
        <f t="shared" si="269"/>
        <v>15.012499999999999</v>
      </c>
    </row>
    <row r="1669" spans="1:22" ht="13.5" x14ac:dyDescent="0.25">
      <c r="A1669" s="3">
        <f>RSI!A1669</f>
        <v>44741</v>
      </c>
      <c r="B1669" s="2">
        <f>RSI!B1669</f>
        <v>1.98</v>
      </c>
      <c r="C1669" s="2">
        <f>RSI!I1669</f>
        <v>46.775338239589054</v>
      </c>
      <c r="D1669" s="2">
        <f>MACD!E1669</f>
        <v>1.3613634995435442E-2</v>
      </c>
      <c r="E1669" s="2">
        <f>MACD!F1669</f>
        <v>-8.4306027996181292E-4</v>
      </c>
      <c r="F1669" s="2">
        <f>'Moving Avg'!D1669</f>
        <v>1.9940000000000002</v>
      </c>
      <c r="G1669" s="2">
        <f>'Moving Avg'!F1669</f>
        <v>2.0030000000000001</v>
      </c>
      <c r="H1669" s="2">
        <f>'Moving Avg'!G1669</f>
        <v>1.952199999999999</v>
      </c>
      <c r="I1669" s="2">
        <f>'Moving Avg'!H1669</f>
        <v>2.0020499999999974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  <c r="M1669" s="7">
        <f t="shared" si="260"/>
        <v>25</v>
      </c>
      <c r="N1669" s="7">
        <f t="shared" si="261"/>
        <v>0</v>
      </c>
      <c r="O1669" s="7">
        <f t="shared" si="262"/>
        <v>0</v>
      </c>
      <c r="P1669" s="7">
        <f t="shared" si="263"/>
        <v>33</v>
      </c>
      <c r="Q1669" s="8">
        <f t="shared" si="264"/>
        <v>13.7</v>
      </c>
      <c r="R1669" s="8">
        <f t="shared" si="265"/>
        <v>13.25</v>
      </c>
      <c r="S1669" s="8">
        <f t="shared" si="266"/>
        <v>18.600000000000001</v>
      </c>
      <c r="T1669" s="8">
        <f t="shared" si="267"/>
        <v>14.5</v>
      </c>
      <c r="U1669" s="7">
        <f t="shared" si="268"/>
        <v>15.183333333333332</v>
      </c>
      <c r="V1669" s="7">
        <f t="shared" si="269"/>
        <v>15.012499999999999</v>
      </c>
    </row>
    <row r="1670" spans="1:22" ht="13.5" x14ac:dyDescent="0.25">
      <c r="A1670" s="3">
        <f>RSI!A1670</f>
        <v>44742</v>
      </c>
      <c r="B1670" s="2">
        <f>RSI!B1670</f>
        <v>1.95</v>
      </c>
      <c r="C1670" s="2">
        <f>RSI!I1670</f>
        <v>36.624301560977237</v>
      </c>
      <c r="D1670" s="2">
        <f>MACD!E1670</f>
        <v>1.6207809682969865E-2</v>
      </c>
      <c r="E1670" s="2">
        <f>MACD!F1670</f>
        <v>2.5671137126245225E-3</v>
      </c>
      <c r="F1670" s="2">
        <f>'Moving Avg'!D1670</f>
        <v>1.984</v>
      </c>
      <c r="G1670" s="2">
        <f>'Moving Avg'!F1670</f>
        <v>2</v>
      </c>
      <c r="H1670" s="2">
        <f>'Moving Avg'!G1670</f>
        <v>1.9521999999999995</v>
      </c>
      <c r="I1670" s="2">
        <f>'Moving Avg'!H1670</f>
        <v>2.0018499999999975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  <c r="M1670" s="7">
        <f t="shared" si="260"/>
        <v>25</v>
      </c>
      <c r="N1670" s="7">
        <f t="shared" si="261"/>
        <v>0</v>
      </c>
      <c r="O1670" s="7">
        <f t="shared" si="262"/>
        <v>0</v>
      </c>
      <c r="P1670" s="7">
        <f t="shared" si="263"/>
        <v>33</v>
      </c>
      <c r="Q1670" s="8">
        <f t="shared" si="264"/>
        <v>13.7</v>
      </c>
      <c r="R1670" s="8">
        <f t="shared" si="265"/>
        <v>13.25</v>
      </c>
      <c r="S1670" s="8">
        <f t="shared" si="266"/>
        <v>18.600000000000001</v>
      </c>
      <c r="T1670" s="8">
        <f t="shared" si="267"/>
        <v>14.5</v>
      </c>
      <c r="U1670" s="7">
        <f t="shared" si="268"/>
        <v>15.183333333333332</v>
      </c>
      <c r="V1670" s="7">
        <f t="shared" si="269"/>
        <v>15.012499999999999</v>
      </c>
    </row>
    <row r="1671" spans="1:22" ht="13.5" x14ac:dyDescent="0.25">
      <c r="A1671" s="3">
        <f>RSI!A1671</f>
        <v>44743</v>
      </c>
      <c r="B1671" s="2">
        <f>RSI!B1671</f>
        <v>1.95</v>
      </c>
      <c r="C1671" s="2">
        <f>RSI!I1671</f>
        <v>36.624301560977237</v>
      </c>
      <c r="D1671" s="2">
        <f>MACD!E1671</f>
        <v>1.8625378914707946E-2</v>
      </c>
      <c r="E1671" s="2">
        <f>MACD!F1671</f>
        <v>5.7787667530412078E-3</v>
      </c>
      <c r="F1671" s="2">
        <f>'Moving Avg'!D1671</f>
        <v>1.9740000000000002</v>
      </c>
      <c r="G1671" s="2">
        <f>'Moving Avg'!F1671</f>
        <v>1.9970000000000003</v>
      </c>
      <c r="H1671" s="2">
        <f>'Moving Avg'!G1671</f>
        <v>1.9531999999999994</v>
      </c>
      <c r="I1671" s="2">
        <f>'Moving Avg'!H1671</f>
        <v>2.0016499999999975</v>
      </c>
      <c r="J1671" s="5" t="str">
        <f>OBV!F1671</f>
        <v>BEARISH</v>
      </c>
      <c r="K1671" s="5" t="str">
        <f>OBV!G1671</f>
        <v>STRONG</v>
      </c>
      <c r="L1671" s="5" t="str">
        <f>OBV!H1671</f>
        <v>CONFIRMED BEARISH</v>
      </c>
      <c r="M1671" s="7">
        <f t="shared" si="260"/>
        <v>25</v>
      </c>
      <c r="N1671" s="7">
        <f t="shared" si="261"/>
        <v>0</v>
      </c>
      <c r="O1671" s="7">
        <f t="shared" si="262"/>
        <v>0</v>
      </c>
      <c r="P1671" s="7">
        <f t="shared" si="263"/>
        <v>33</v>
      </c>
      <c r="Q1671" s="8">
        <f t="shared" si="264"/>
        <v>13.7</v>
      </c>
      <c r="R1671" s="8">
        <f t="shared" si="265"/>
        <v>13.25</v>
      </c>
      <c r="S1671" s="8">
        <f t="shared" si="266"/>
        <v>18.600000000000001</v>
      </c>
      <c r="T1671" s="8">
        <f t="shared" si="267"/>
        <v>14.5</v>
      </c>
      <c r="U1671" s="7">
        <f t="shared" si="268"/>
        <v>15.183333333333332</v>
      </c>
      <c r="V1671" s="7">
        <f t="shared" si="269"/>
        <v>15.012499999999999</v>
      </c>
    </row>
    <row r="1672" spans="1:22" ht="13.5" x14ac:dyDescent="0.25">
      <c r="A1672" s="3">
        <f>RSI!A1672</f>
        <v>44746</v>
      </c>
      <c r="B1672" s="2">
        <f>RSI!B1672</f>
        <v>1.95</v>
      </c>
      <c r="C1672" s="2">
        <f>RSI!I1672</f>
        <v>36.62430156097723</v>
      </c>
      <c r="D1672" s="2">
        <f>MACD!E1672</f>
        <v>2.0877031402084523E-2</v>
      </c>
      <c r="E1672" s="2">
        <f>MACD!F1672</f>
        <v>8.7984196828498722E-3</v>
      </c>
      <c r="F1672" s="2">
        <f>'Moving Avg'!D1672</f>
        <v>1.964</v>
      </c>
      <c r="G1672" s="2">
        <f>'Moving Avg'!F1672</f>
        <v>1.9950000000000003</v>
      </c>
      <c r="H1672" s="2">
        <f>'Moving Avg'!G1672</f>
        <v>1.9541999999999995</v>
      </c>
      <c r="I1672" s="2">
        <f>'Moving Avg'!H1672</f>
        <v>2.0014499999999975</v>
      </c>
      <c r="J1672" s="5" t="str">
        <f>OBV!F1672</f>
        <v>BEARISH</v>
      </c>
      <c r="K1672" s="5" t="str">
        <f>OBV!G1672</f>
        <v>STRONG</v>
      </c>
      <c r="L1672" s="5" t="str">
        <f>OBV!H1672</f>
        <v>CONFIRMED BEARISH</v>
      </c>
      <c r="M1672" s="7">
        <f t="shared" si="260"/>
        <v>25</v>
      </c>
      <c r="N1672" s="7">
        <f t="shared" si="261"/>
        <v>0</v>
      </c>
      <c r="O1672" s="7">
        <f t="shared" si="262"/>
        <v>0</v>
      </c>
      <c r="P1672" s="7">
        <f t="shared" si="263"/>
        <v>33</v>
      </c>
      <c r="Q1672" s="8">
        <f t="shared" si="264"/>
        <v>13.7</v>
      </c>
      <c r="R1672" s="8">
        <f t="shared" si="265"/>
        <v>13.25</v>
      </c>
      <c r="S1672" s="8">
        <f t="shared" si="266"/>
        <v>18.600000000000001</v>
      </c>
      <c r="T1672" s="8">
        <f t="shared" si="267"/>
        <v>14.5</v>
      </c>
      <c r="U1672" s="7">
        <f t="shared" si="268"/>
        <v>15.183333333333332</v>
      </c>
      <c r="V1672" s="7">
        <f t="shared" si="269"/>
        <v>15.012499999999999</v>
      </c>
    </row>
    <row r="1673" spans="1:22" ht="13.5" x14ac:dyDescent="0.25">
      <c r="A1673" s="3">
        <f>RSI!A1673</f>
        <v>44747</v>
      </c>
      <c r="B1673" s="2">
        <f>RSI!B1673</f>
        <v>1.95</v>
      </c>
      <c r="C1673" s="2">
        <f>RSI!I1673</f>
        <v>36.62430156097723</v>
      </c>
      <c r="D1673" s="2">
        <f>MACD!E1673</f>
        <v>2.2973032280774408E-2</v>
      </c>
      <c r="E1673" s="2">
        <f>MACD!F1673</f>
        <v>1.1633342202434779E-2</v>
      </c>
      <c r="F1673" s="2">
        <f>'Moving Avg'!D1673</f>
        <v>1.956</v>
      </c>
      <c r="G1673" s="2">
        <f>'Moving Avg'!F1673</f>
        <v>1.9925000000000004</v>
      </c>
      <c r="H1673" s="2">
        <f>'Moving Avg'!G1673</f>
        <v>1.9554</v>
      </c>
      <c r="I1673" s="2">
        <f>'Moving Avg'!H1673</f>
        <v>2.0012499999999975</v>
      </c>
      <c r="J1673" s="5" t="str">
        <f>OBV!F1673</f>
        <v>BEARISH</v>
      </c>
      <c r="K1673" s="5" t="str">
        <f>OBV!G1673</f>
        <v>STRONG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0</v>
      </c>
      <c r="P1673" s="7">
        <f t="shared" si="263"/>
        <v>33</v>
      </c>
      <c r="Q1673" s="8">
        <f t="shared" si="264"/>
        <v>13.7</v>
      </c>
      <c r="R1673" s="8">
        <f t="shared" si="265"/>
        <v>13.25</v>
      </c>
      <c r="S1673" s="8">
        <f t="shared" si="266"/>
        <v>18.600000000000001</v>
      </c>
      <c r="T1673" s="8">
        <f t="shared" si="267"/>
        <v>14.5</v>
      </c>
      <c r="U1673" s="7">
        <f t="shared" si="268"/>
        <v>15.183333333333332</v>
      </c>
      <c r="V1673" s="7">
        <f t="shared" si="269"/>
        <v>15.012499999999999</v>
      </c>
    </row>
    <row r="1674" spans="1:22" ht="13.5" x14ac:dyDescent="0.25">
      <c r="A1674" s="3">
        <f>RSI!A1674</f>
        <v>44748</v>
      </c>
      <c r="B1674" s="2">
        <f>RSI!B1674</f>
        <v>1.94</v>
      </c>
      <c r="C1674" s="2">
        <f>RSI!I1674</f>
        <v>33.376757292582667</v>
      </c>
      <c r="D1674" s="2">
        <f>MACD!E1674</f>
        <v>2.5663938584240542E-2</v>
      </c>
      <c r="E1674" s="2">
        <f>MACD!F1674</f>
        <v>1.4439461478795932E-2</v>
      </c>
      <c r="F1674" s="2">
        <f>'Moving Avg'!D1674</f>
        <v>1.948</v>
      </c>
      <c r="G1674" s="2">
        <f>'Moving Avg'!F1674</f>
        <v>1.9895</v>
      </c>
      <c r="H1674" s="2">
        <f>'Moving Avg'!G1674</f>
        <v>1.9554</v>
      </c>
      <c r="I1674" s="2">
        <f>'Moving Avg'!H1674</f>
        <v>2.0009499999999973</v>
      </c>
      <c r="J1674" s="5" t="str">
        <f>OBV!F1674</f>
        <v>BEARISH</v>
      </c>
      <c r="K1674" s="5" t="str">
        <f>OBV!G1674</f>
        <v>STRONG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0</v>
      </c>
      <c r="P1674" s="7">
        <f t="shared" si="263"/>
        <v>33</v>
      </c>
      <c r="Q1674" s="8">
        <f t="shared" si="264"/>
        <v>13.7</v>
      </c>
      <c r="R1674" s="8">
        <f t="shared" si="265"/>
        <v>13.25</v>
      </c>
      <c r="S1674" s="8">
        <f t="shared" si="266"/>
        <v>18.600000000000001</v>
      </c>
      <c r="T1674" s="8">
        <f t="shared" si="267"/>
        <v>14.5</v>
      </c>
      <c r="U1674" s="7">
        <f t="shared" si="268"/>
        <v>15.183333333333332</v>
      </c>
      <c r="V1674" s="7">
        <f t="shared" si="269"/>
        <v>15.012499999999999</v>
      </c>
    </row>
    <row r="1675" spans="1:22" ht="13.5" x14ac:dyDescent="0.25">
      <c r="A1675" s="3">
        <f>RSI!A1675</f>
        <v>44749</v>
      </c>
      <c r="B1675" s="2">
        <f>RSI!B1675</f>
        <v>1.95</v>
      </c>
      <c r="C1675" s="2">
        <f>RSI!I1675</f>
        <v>39.18422321566149</v>
      </c>
      <c r="D1675" s="2">
        <f>MACD!E1675</f>
        <v>2.7422751915056276E-2</v>
      </c>
      <c r="E1675" s="2">
        <f>MACD!F1675</f>
        <v>1.7036119566048002E-2</v>
      </c>
      <c r="F1675" s="2">
        <f>'Moving Avg'!D1675</f>
        <v>1.9479999999999997</v>
      </c>
      <c r="G1675" s="2">
        <f>'Moving Avg'!F1675</f>
        <v>1.9870000000000001</v>
      </c>
      <c r="H1675" s="2">
        <f>'Moving Avg'!G1675</f>
        <v>1.9566000000000003</v>
      </c>
      <c r="I1675" s="2">
        <f>'Moving Avg'!H1675</f>
        <v>2.000699999999997</v>
      </c>
      <c r="J1675" s="5" t="str">
        <f>OBV!F1675</f>
        <v>BEARISH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0</v>
      </c>
      <c r="O1675" s="7">
        <f t="shared" si="262"/>
        <v>0</v>
      </c>
      <c r="P1675" s="7">
        <f t="shared" si="263"/>
        <v>16.5</v>
      </c>
      <c r="Q1675" s="8">
        <f t="shared" si="264"/>
        <v>11.225</v>
      </c>
      <c r="R1675" s="8">
        <f t="shared" si="265"/>
        <v>9.125</v>
      </c>
      <c r="S1675" s="8">
        <f t="shared" si="266"/>
        <v>11.175000000000001</v>
      </c>
      <c r="T1675" s="8">
        <f t="shared" si="267"/>
        <v>10.375</v>
      </c>
      <c r="U1675" s="7">
        <f t="shared" si="268"/>
        <v>10.508333333333335</v>
      </c>
      <c r="V1675" s="7">
        <f t="shared" si="269"/>
        <v>10.475000000000001</v>
      </c>
    </row>
    <row r="1676" spans="1:22" ht="13.5" x14ac:dyDescent="0.25">
      <c r="A1676" s="3">
        <f>RSI!A1676</f>
        <v>44750</v>
      </c>
      <c r="B1676" s="2">
        <f>RSI!B1676</f>
        <v>1.94</v>
      </c>
      <c r="C1676" s="2">
        <f>RSI!I1676</f>
        <v>35.821512514713888</v>
      </c>
      <c r="D1676" s="2">
        <f>MACD!E1676</f>
        <v>2.9798770884611692E-2</v>
      </c>
      <c r="E1676" s="2">
        <f>MACD!F1676</f>
        <v>1.9588649829760742E-2</v>
      </c>
      <c r="F1676" s="2">
        <f>'Moving Avg'!D1676</f>
        <v>1.9460000000000002</v>
      </c>
      <c r="G1676" s="2">
        <f>'Moving Avg'!F1676</f>
        <v>1.9829999999999999</v>
      </c>
      <c r="H1676" s="2">
        <f>'Moving Avg'!G1676</f>
        <v>1.9576000000000002</v>
      </c>
      <c r="I1676" s="2">
        <f>'Moving Avg'!H1676</f>
        <v>2.0003999999999973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0</v>
      </c>
      <c r="O1676" s="7">
        <f t="shared" si="262"/>
        <v>0</v>
      </c>
      <c r="P1676" s="7">
        <f t="shared" si="263"/>
        <v>16.5</v>
      </c>
      <c r="Q1676" s="8">
        <f t="shared" si="264"/>
        <v>11.225</v>
      </c>
      <c r="R1676" s="8">
        <f t="shared" si="265"/>
        <v>9.125</v>
      </c>
      <c r="S1676" s="8">
        <f t="shared" si="266"/>
        <v>11.175000000000001</v>
      </c>
      <c r="T1676" s="8">
        <f t="shared" si="267"/>
        <v>10.375</v>
      </c>
      <c r="U1676" s="7">
        <f t="shared" si="268"/>
        <v>10.508333333333335</v>
      </c>
      <c r="V1676" s="7">
        <f t="shared" si="269"/>
        <v>10.475000000000001</v>
      </c>
    </row>
    <row r="1677" spans="1:22" ht="13.5" x14ac:dyDescent="0.25">
      <c r="A1677" s="3">
        <f>RSI!A1677</f>
        <v>44753</v>
      </c>
      <c r="B1677" s="2">
        <f>RSI!B1677</f>
        <v>1.94</v>
      </c>
      <c r="C1677" s="2">
        <f>RSI!I1677</f>
        <v>35.821512514713888</v>
      </c>
      <c r="D1677" s="2">
        <f>MACD!E1677</f>
        <v>3.2004497759510198E-2</v>
      </c>
      <c r="E1677" s="2">
        <f>MACD!F1677</f>
        <v>2.2071819415710636E-2</v>
      </c>
      <c r="F1677" s="2">
        <f>'Moving Avg'!D1677</f>
        <v>1.9439999999999997</v>
      </c>
      <c r="G1677" s="2">
        <f>'Moving Avg'!F1677</f>
        <v>1.9789999999999996</v>
      </c>
      <c r="H1677" s="2">
        <f>'Moving Avg'!G1677</f>
        <v>1.9584000000000004</v>
      </c>
      <c r="I1677" s="2">
        <f>'Moving Avg'!H1677</f>
        <v>2.0000999999999975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25</v>
      </c>
      <c r="N1677" s="7">
        <f t="shared" si="261"/>
        <v>0</v>
      </c>
      <c r="O1677" s="7">
        <f t="shared" si="262"/>
        <v>0</v>
      </c>
      <c r="P1677" s="7">
        <f t="shared" si="263"/>
        <v>16.5</v>
      </c>
      <c r="Q1677" s="8">
        <f t="shared" si="264"/>
        <v>11.225</v>
      </c>
      <c r="R1677" s="8">
        <f t="shared" si="265"/>
        <v>9.125</v>
      </c>
      <c r="S1677" s="8">
        <f t="shared" si="266"/>
        <v>11.175000000000001</v>
      </c>
      <c r="T1677" s="8">
        <f t="shared" si="267"/>
        <v>10.375</v>
      </c>
      <c r="U1677" s="7">
        <f t="shared" si="268"/>
        <v>10.508333333333335</v>
      </c>
      <c r="V1677" s="7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1.94</v>
      </c>
      <c r="C1678" s="2">
        <f>RSI!I1678</f>
        <v>35.821512514713888</v>
      </c>
      <c r="D1678" s="2">
        <f>MACD!E1678</f>
        <v>3.2513206875063094E-2</v>
      </c>
      <c r="E1678" s="2">
        <f>MACD!F1678</f>
        <v>2.4160096907581127E-2</v>
      </c>
      <c r="F1678" s="2">
        <f>'Moving Avg'!D1678</f>
        <v>1.9419999999999997</v>
      </c>
      <c r="G1678" s="2">
        <f>'Moving Avg'!F1678</f>
        <v>1.9749999999999996</v>
      </c>
      <c r="H1678" s="2">
        <f>'Moving Avg'!G1678</f>
        <v>1.9582000000000002</v>
      </c>
      <c r="I1678" s="2">
        <f>'Moving Avg'!H1678</f>
        <v>1.9998499999999977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  <c r="M1678" s="7">
        <f t="shared" si="260"/>
        <v>25</v>
      </c>
      <c r="N1678" s="7">
        <f t="shared" si="261"/>
        <v>0</v>
      </c>
      <c r="O1678" s="7">
        <f t="shared" si="262"/>
        <v>0</v>
      </c>
      <c r="P1678" s="7">
        <f t="shared" si="263"/>
        <v>16.5</v>
      </c>
      <c r="Q1678" s="8">
        <f t="shared" si="264"/>
        <v>11.225</v>
      </c>
      <c r="R1678" s="8">
        <f t="shared" si="265"/>
        <v>9.125</v>
      </c>
      <c r="S1678" s="8">
        <f t="shared" si="266"/>
        <v>11.175000000000001</v>
      </c>
      <c r="T1678" s="8">
        <f t="shared" si="267"/>
        <v>10.375</v>
      </c>
      <c r="U1678" s="7">
        <f t="shared" si="268"/>
        <v>10.508333333333335</v>
      </c>
      <c r="V1678" s="7">
        <f t="shared" si="269"/>
        <v>10.475000000000001</v>
      </c>
    </row>
    <row r="1679" spans="1:22" ht="13.5" x14ac:dyDescent="0.25">
      <c r="A1679" s="3">
        <f>RSI!A1679</f>
        <v>44755</v>
      </c>
      <c r="B1679" s="2">
        <f>RSI!B1679</f>
        <v>1.99</v>
      </c>
      <c r="C1679" s="2">
        <f>RSI!I1679</f>
        <v>58.21503325931323</v>
      </c>
      <c r="D1679" s="2">
        <f>MACD!E1679</f>
        <v>2.7868882599498379E-2</v>
      </c>
      <c r="E1679" s="2">
        <f>MACD!F1679</f>
        <v>2.490185404596458E-2</v>
      </c>
      <c r="F1679" s="2">
        <f>'Moving Avg'!D1679</f>
        <v>1.952</v>
      </c>
      <c r="G1679" s="2">
        <f>'Moving Avg'!F1679</f>
        <v>1.9734999999999996</v>
      </c>
      <c r="H1679" s="2">
        <f>'Moving Avg'!G1679</f>
        <v>1.96</v>
      </c>
      <c r="I1679" s="2">
        <f>'Moving Avg'!H1679</f>
        <v>1.9997999999999976</v>
      </c>
      <c r="J1679" s="5" t="str">
        <f>OBV!F1679</f>
        <v>BULLISH</v>
      </c>
      <c r="K1679" s="5" t="str">
        <f>OBV!G1679</f>
        <v>WEAK</v>
      </c>
      <c r="L1679" s="5" t="str">
        <f>OBV!H1679</f>
        <v>CONFIRMED BULLISH</v>
      </c>
      <c r="M1679" s="7">
        <f t="shared" si="260"/>
        <v>25</v>
      </c>
      <c r="N1679" s="7">
        <f t="shared" si="261"/>
        <v>0</v>
      </c>
      <c r="O1679" s="7">
        <f t="shared" si="262"/>
        <v>0</v>
      </c>
      <c r="P1679" s="7">
        <f t="shared" si="263"/>
        <v>67</v>
      </c>
      <c r="Q1679" s="8">
        <f t="shared" si="264"/>
        <v>18.799999999999997</v>
      </c>
      <c r="R1679" s="8">
        <f t="shared" si="265"/>
        <v>21.75</v>
      </c>
      <c r="S1679" s="8">
        <f t="shared" si="266"/>
        <v>33.900000000000006</v>
      </c>
      <c r="T1679" s="8">
        <f t="shared" si="267"/>
        <v>23</v>
      </c>
      <c r="U1679" s="7">
        <f t="shared" si="268"/>
        <v>24.816666666666666</v>
      </c>
      <c r="V1679" s="7">
        <f t="shared" si="269"/>
        <v>24.362500000000001</v>
      </c>
    </row>
    <row r="1680" spans="1:22" ht="13.5" x14ac:dyDescent="0.25">
      <c r="A1680" s="3">
        <f>RSI!A1680</f>
        <v>44756</v>
      </c>
      <c r="B1680" s="2">
        <f>RSI!B1680</f>
        <v>2</v>
      </c>
      <c r="C1680" s="2">
        <f>RSI!I1680</f>
        <v>61.135802743178999</v>
      </c>
      <c r="D1680" s="2">
        <f>MACD!E1680</f>
        <v>1.8442487425201382E-2</v>
      </c>
      <c r="E1680" s="2">
        <f>MACD!F1680</f>
        <v>2.3609980721811943E-2</v>
      </c>
      <c r="F1680" s="2">
        <f>'Moving Avg'!D1680</f>
        <v>1.9620000000000002</v>
      </c>
      <c r="G1680" s="2">
        <f>'Moving Avg'!F1680</f>
        <v>1.9735</v>
      </c>
      <c r="H1680" s="2">
        <f>'Moving Avg'!G1680</f>
        <v>1.9620000000000002</v>
      </c>
      <c r="I1680" s="2">
        <f>'Moving Avg'!H1680</f>
        <v>1.9994999999999976</v>
      </c>
      <c r="J1680" s="5" t="str">
        <f>OBV!F1680</f>
        <v>BULLISH</v>
      </c>
      <c r="K1680" s="5" t="str">
        <f>OBV!G1680</f>
        <v>WEAK</v>
      </c>
      <c r="L1680" s="5" t="str">
        <f>OBV!H1680</f>
        <v>CONFIRMED BULLISH</v>
      </c>
      <c r="M1680" s="7">
        <f t="shared" si="260"/>
        <v>25</v>
      </c>
      <c r="N1680" s="7">
        <f t="shared" si="261"/>
        <v>45</v>
      </c>
      <c r="O1680" s="7">
        <f t="shared" si="262"/>
        <v>0</v>
      </c>
      <c r="P1680" s="7">
        <f t="shared" si="263"/>
        <v>67</v>
      </c>
      <c r="Q1680" s="8">
        <f t="shared" si="264"/>
        <v>34.549999999999997</v>
      </c>
      <c r="R1680" s="8">
        <f t="shared" si="265"/>
        <v>30.75</v>
      </c>
      <c r="S1680" s="8">
        <f t="shared" si="266"/>
        <v>40.650000000000006</v>
      </c>
      <c r="T1680" s="8">
        <f t="shared" si="267"/>
        <v>34.25</v>
      </c>
      <c r="U1680" s="7">
        <f t="shared" si="268"/>
        <v>35.31666666666667</v>
      </c>
      <c r="V1680" s="7">
        <f t="shared" si="269"/>
        <v>35.049999999999997</v>
      </c>
    </row>
    <row r="1681" spans="1:22" ht="13.5" x14ac:dyDescent="0.25">
      <c r="A1681" s="3">
        <f>RSI!A1681</f>
        <v>44757</v>
      </c>
      <c r="B1681" s="2">
        <f>RSI!B1681</f>
        <v>2</v>
      </c>
      <c r="C1681" s="2">
        <f>RSI!I1681</f>
        <v>61.135802743178999</v>
      </c>
      <c r="D1681" s="2">
        <f>MACD!E1681</f>
        <v>1.0277163713997561E-2</v>
      </c>
      <c r="E1681" s="2">
        <f>MACD!F1681</f>
        <v>2.0943417320249069E-2</v>
      </c>
      <c r="F1681" s="2">
        <f>'Moving Avg'!D1681</f>
        <v>1.9740000000000002</v>
      </c>
      <c r="G1681" s="2">
        <f>'Moving Avg'!F1681</f>
        <v>1.9735000000000003</v>
      </c>
      <c r="H1681" s="2">
        <f>'Moving Avg'!G1681</f>
        <v>1.9640000000000004</v>
      </c>
      <c r="I1681" s="2">
        <f>'Moving Avg'!H1681</f>
        <v>1.9988999999999977</v>
      </c>
      <c r="J1681" s="5" t="str">
        <f>OBV!F1681</f>
        <v>BULLISH</v>
      </c>
      <c r="K1681" s="5" t="str">
        <f>OBV!G1681</f>
        <v>WEAK</v>
      </c>
      <c r="L1681" s="5" t="str">
        <f>OBV!H1681</f>
        <v>CONFIRMED BULLISH</v>
      </c>
      <c r="M1681" s="7">
        <f t="shared" si="260"/>
        <v>25</v>
      </c>
      <c r="N1681" s="7">
        <f t="shared" si="261"/>
        <v>45</v>
      </c>
      <c r="O1681" s="7">
        <f t="shared" si="262"/>
        <v>0</v>
      </c>
      <c r="P1681" s="7">
        <f t="shared" si="263"/>
        <v>67</v>
      </c>
      <c r="Q1681" s="8">
        <f t="shared" si="264"/>
        <v>34.549999999999997</v>
      </c>
      <c r="R1681" s="8">
        <f t="shared" si="265"/>
        <v>30.75</v>
      </c>
      <c r="S1681" s="8">
        <f t="shared" si="266"/>
        <v>40.650000000000006</v>
      </c>
      <c r="T1681" s="8">
        <f t="shared" si="267"/>
        <v>34.25</v>
      </c>
      <c r="U1681" s="7">
        <f t="shared" si="268"/>
        <v>35.31666666666667</v>
      </c>
      <c r="V1681" s="7">
        <f t="shared" si="269"/>
        <v>35.049999999999997</v>
      </c>
    </row>
    <row r="1682" spans="1:22" ht="13.5" x14ac:dyDescent="0.25">
      <c r="A1682" s="3">
        <f>RSI!A1682</f>
        <v>44760</v>
      </c>
      <c r="B1682" s="2">
        <f>RSI!B1682</f>
        <v>2.0099999999999998</v>
      </c>
      <c r="C1682" s="2">
        <f>RSI!I1682</f>
        <v>64.050164726796993</v>
      </c>
      <c r="D1682" s="2">
        <f>MACD!E1682</f>
        <v>2.4521703366839898E-3</v>
      </c>
      <c r="E1682" s="2">
        <f>MACD!F1682</f>
        <v>1.7245167923536052E-2</v>
      </c>
      <c r="F1682" s="2">
        <f>'Moving Avg'!D1682</f>
        <v>1.988</v>
      </c>
      <c r="G1682" s="2">
        <f>'Moving Avg'!F1682</f>
        <v>1.9740000000000002</v>
      </c>
      <c r="H1682" s="2">
        <f>'Moving Avg'!G1682</f>
        <v>1.9662000000000004</v>
      </c>
      <c r="I1682" s="2">
        <f>'Moving Avg'!H1682</f>
        <v>1.9986499999999976</v>
      </c>
      <c r="J1682" s="5" t="str">
        <f>OBV!F1682</f>
        <v>BULLISH</v>
      </c>
      <c r="K1682" s="5" t="str">
        <f>OBV!G1682</f>
        <v>WEAK</v>
      </c>
      <c r="L1682" s="5" t="str">
        <f>OBV!H1682</f>
        <v>CONFIRMED BULLISH</v>
      </c>
      <c r="M1682" s="7">
        <f t="shared" si="260"/>
        <v>25</v>
      </c>
      <c r="N1682" s="7">
        <f t="shared" si="261"/>
        <v>45</v>
      </c>
      <c r="O1682" s="7">
        <f t="shared" si="262"/>
        <v>0</v>
      </c>
      <c r="P1682" s="7">
        <f t="shared" si="263"/>
        <v>67</v>
      </c>
      <c r="Q1682" s="8">
        <f t="shared" si="264"/>
        <v>34.549999999999997</v>
      </c>
      <c r="R1682" s="8">
        <f t="shared" si="265"/>
        <v>30.75</v>
      </c>
      <c r="S1682" s="8">
        <f t="shared" si="266"/>
        <v>40.650000000000006</v>
      </c>
      <c r="T1682" s="8">
        <f t="shared" si="267"/>
        <v>34.25</v>
      </c>
      <c r="U1682" s="7">
        <f t="shared" si="268"/>
        <v>35.31666666666667</v>
      </c>
      <c r="V1682" s="7">
        <f t="shared" si="269"/>
        <v>35.049999999999997</v>
      </c>
    </row>
    <row r="1683" spans="1:22" ht="13.5" x14ac:dyDescent="0.25">
      <c r="A1683" s="3">
        <f>RSI!A1683</f>
        <v>44761</v>
      </c>
      <c r="B1683" s="2">
        <f>RSI!B1683</f>
        <v>2.0099999999999998</v>
      </c>
      <c r="C1683" s="2">
        <f>RSI!I1683</f>
        <v>64.050164726796993</v>
      </c>
      <c r="D1683" s="2">
        <f>MACD!E1683</f>
        <v>-4.3902281251619879E-3</v>
      </c>
      <c r="E1683" s="2">
        <f>MACD!F1683</f>
        <v>1.2918088713796443E-2</v>
      </c>
      <c r="F1683" s="2">
        <f>'Moving Avg'!D1683</f>
        <v>2.0019999999999998</v>
      </c>
      <c r="G1683" s="2">
        <f>'Moving Avg'!F1683</f>
        <v>1.9744999999999997</v>
      </c>
      <c r="H1683" s="2">
        <f>'Moving Avg'!G1683</f>
        <v>1.9686000000000003</v>
      </c>
      <c r="I1683" s="2">
        <f>'Moving Avg'!H1683</f>
        <v>1.9981999999999973</v>
      </c>
      <c r="J1683" s="5" t="str">
        <f>OBV!F1683</f>
        <v>BULLISH</v>
      </c>
      <c r="K1683" s="5" t="str">
        <f>OBV!G1683</f>
        <v>WEAK</v>
      </c>
      <c r="L1683" s="5" t="str">
        <f>OBV!H1683</f>
        <v>CONFIRMED BULLISH</v>
      </c>
      <c r="M1683" s="7">
        <f t="shared" si="260"/>
        <v>25</v>
      </c>
      <c r="N1683" s="7">
        <f t="shared" si="261"/>
        <v>45</v>
      </c>
      <c r="O1683" s="7">
        <f t="shared" si="262"/>
        <v>50</v>
      </c>
      <c r="P1683" s="7">
        <f t="shared" si="263"/>
        <v>67</v>
      </c>
      <c r="Q1683" s="8">
        <f t="shared" si="264"/>
        <v>42.05</v>
      </c>
      <c r="R1683" s="8">
        <f t="shared" si="265"/>
        <v>48.25</v>
      </c>
      <c r="S1683" s="8">
        <f t="shared" si="266"/>
        <v>53.150000000000006</v>
      </c>
      <c r="T1683" s="8">
        <f t="shared" si="267"/>
        <v>46.75</v>
      </c>
      <c r="U1683" s="7">
        <f t="shared" si="268"/>
        <v>47.816666666666663</v>
      </c>
      <c r="V1683" s="7">
        <f t="shared" si="269"/>
        <v>47.55</v>
      </c>
    </row>
    <row r="1684" spans="1:22" ht="13.5" x14ac:dyDescent="0.25">
      <c r="A1684" s="3">
        <f>RSI!A1684</f>
        <v>44762</v>
      </c>
      <c r="B1684" s="2">
        <f>RSI!B1684</f>
        <v>2.0099999999999998</v>
      </c>
      <c r="C1684" s="2">
        <f>RSI!I1684</f>
        <v>64.050164726796993</v>
      </c>
      <c r="D1684" s="2">
        <f>MACD!E1684</f>
        <v>-1.1923272753386893E-2</v>
      </c>
      <c r="E1684" s="2">
        <f>MACD!F1684</f>
        <v>7.9498164203597767E-3</v>
      </c>
      <c r="F1684" s="2">
        <f>'Moving Avg'!D1684</f>
        <v>2.0059999999999998</v>
      </c>
      <c r="G1684" s="2">
        <f>'Moving Avg'!F1684</f>
        <v>1.9749999999999996</v>
      </c>
      <c r="H1684" s="2">
        <f>'Moving Avg'!G1684</f>
        <v>1.9710000000000005</v>
      </c>
      <c r="I1684" s="2">
        <f>'Moving Avg'!H1684</f>
        <v>1.9980499999999974</v>
      </c>
      <c r="J1684" s="5" t="str">
        <f>OBV!F1684</f>
        <v>BULLISH</v>
      </c>
      <c r="K1684" s="5" t="str">
        <f>OBV!G1684</f>
        <v>WEAK</v>
      </c>
      <c r="L1684" s="5" t="str">
        <f>OBV!H1684</f>
        <v>CONFIRMED BULLISH</v>
      </c>
      <c r="M1684" s="7">
        <f t="shared" si="260"/>
        <v>25</v>
      </c>
      <c r="N1684" s="7">
        <f t="shared" si="261"/>
        <v>45</v>
      </c>
      <c r="O1684" s="7">
        <f t="shared" si="262"/>
        <v>50</v>
      </c>
      <c r="P1684" s="7">
        <f t="shared" si="263"/>
        <v>67</v>
      </c>
      <c r="Q1684" s="8">
        <f t="shared" si="264"/>
        <v>42.05</v>
      </c>
      <c r="R1684" s="8">
        <f t="shared" si="265"/>
        <v>48.25</v>
      </c>
      <c r="S1684" s="8">
        <f t="shared" si="266"/>
        <v>53.150000000000006</v>
      </c>
      <c r="T1684" s="8">
        <f t="shared" si="267"/>
        <v>46.75</v>
      </c>
      <c r="U1684" s="7">
        <f t="shared" si="268"/>
        <v>47.816666666666663</v>
      </c>
      <c r="V1684" s="7">
        <f t="shared" si="269"/>
        <v>47.55</v>
      </c>
    </row>
    <row r="1685" spans="1:22" ht="13.5" x14ac:dyDescent="0.25">
      <c r="A1685" s="3">
        <f>RSI!A1685</f>
        <v>44763</v>
      </c>
      <c r="B1685" s="2">
        <f>RSI!B1685</f>
        <v>2.02</v>
      </c>
      <c r="C1685" s="2">
        <f>RSI!I1685</f>
        <v>67.12883344151102</v>
      </c>
      <c r="D1685" s="2">
        <f>MACD!E1685</f>
        <v>-1.7689353043268019E-2</v>
      </c>
      <c r="E1685" s="2">
        <f>MACD!F1685</f>
        <v>2.8219825276342178E-3</v>
      </c>
      <c r="F1685" s="2">
        <f>'Moving Avg'!D1685</f>
        <v>2.0099999999999998</v>
      </c>
      <c r="G1685" s="2">
        <f>'Moving Avg'!F1685</f>
        <v>1.9759999999999998</v>
      </c>
      <c r="H1685" s="2">
        <f>'Moving Avg'!G1685</f>
        <v>1.9738000000000004</v>
      </c>
      <c r="I1685" s="2">
        <f>'Moving Avg'!H1685</f>
        <v>1.997849999999997</v>
      </c>
      <c r="J1685" s="5" t="str">
        <f>OBV!F1685</f>
        <v>BULLISH</v>
      </c>
      <c r="K1685" s="5" t="str">
        <f>OBV!G1685</f>
        <v>WEAK</v>
      </c>
      <c r="L1685" s="5" t="str">
        <f>OBV!H1685</f>
        <v>CONFIRMED BULLISH</v>
      </c>
      <c r="M1685" s="7">
        <f t="shared" si="260"/>
        <v>25</v>
      </c>
      <c r="N1685" s="7">
        <f t="shared" si="261"/>
        <v>100</v>
      </c>
      <c r="O1685" s="7">
        <f t="shared" si="262"/>
        <v>50</v>
      </c>
      <c r="P1685" s="7">
        <f t="shared" si="263"/>
        <v>67</v>
      </c>
      <c r="Q1685" s="8">
        <f t="shared" si="264"/>
        <v>61.3</v>
      </c>
      <c r="R1685" s="8">
        <f t="shared" si="265"/>
        <v>59.25</v>
      </c>
      <c r="S1685" s="8">
        <f t="shared" si="266"/>
        <v>61.400000000000006</v>
      </c>
      <c r="T1685" s="8">
        <f t="shared" si="267"/>
        <v>60.5</v>
      </c>
      <c r="U1685" s="7">
        <f t="shared" si="268"/>
        <v>60.65</v>
      </c>
      <c r="V1685" s="7">
        <f t="shared" si="269"/>
        <v>60.612499999999997</v>
      </c>
    </row>
    <row r="1686" spans="1:22" ht="13.5" x14ac:dyDescent="0.25">
      <c r="A1686" s="3">
        <f>RSI!A1686</f>
        <v>44764</v>
      </c>
      <c r="B1686" s="2">
        <f>RSI!B1686</f>
        <v>2.02</v>
      </c>
      <c r="C1686" s="2">
        <f>RSI!I1686</f>
        <v>67.12883344151102</v>
      </c>
      <c r="D1686" s="2">
        <f>MACD!E1686</f>
        <v>-2.4341531583280229E-2</v>
      </c>
      <c r="E1686" s="2">
        <f>MACD!F1686</f>
        <v>-2.6107202945486719E-3</v>
      </c>
      <c r="F1686" s="2">
        <f>'Moving Avg'!D1686</f>
        <v>2.0139999999999998</v>
      </c>
      <c r="G1686" s="2">
        <f>'Moving Avg'!F1686</f>
        <v>1.9770000000000003</v>
      </c>
      <c r="H1686" s="2">
        <f>'Moving Avg'!G1686</f>
        <v>1.9772000000000003</v>
      </c>
      <c r="I1686" s="2">
        <f>'Moving Avg'!H1686</f>
        <v>1.9977499999999973</v>
      </c>
      <c r="J1686" s="5" t="str">
        <f>OBV!F1686</f>
        <v>BULLISH</v>
      </c>
      <c r="K1686" s="5" t="str">
        <f>OBV!G1686</f>
        <v>WEAK</v>
      </c>
      <c r="L1686" s="5" t="str">
        <f>OBV!H1686</f>
        <v>CONFIRMED BULLISH</v>
      </c>
      <c r="M1686" s="7">
        <f t="shared" si="260"/>
        <v>25</v>
      </c>
      <c r="N1686" s="7">
        <f t="shared" si="261"/>
        <v>100</v>
      </c>
      <c r="O1686" s="7">
        <f t="shared" si="262"/>
        <v>50</v>
      </c>
      <c r="P1686" s="7">
        <f t="shared" si="263"/>
        <v>67</v>
      </c>
      <c r="Q1686" s="8">
        <f t="shared" si="264"/>
        <v>61.3</v>
      </c>
      <c r="R1686" s="8">
        <f t="shared" si="265"/>
        <v>59.25</v>
      </c>
      <c r="S1686" s="8">
        <f t="shared" si="266"/>
        <v>61.400000000000006</v>
      </c>
      <c r="T1686" s="8">
        <f t="shared" si="267"/>
        <v>60.5</v>
      </c>
      <c r="U1686" s="7">
        <f t="shared" si="268"/>
        <v>60.65</v>
      </c>
      <c r="V1686" s="7">
        <f t="shared" si="269"/>
        <v>60.612499999999997</v>
      </c>
    </row>
    <row r="1687" spans="1:22" ht="13.5" x14ac:dyDescent="0.25">
      <c r="A1687" s="3">
        <f>RSI!A1687</f>
        <v>44768</v>
      </c>
      <c r="B1687" s="2">
        <f>RSI!B1687</f>
        <v>2.0299999999999998</v>
      </c>
      <c r="C1687" s="2">
        <f>RSI!I1687</f>
        <v>70.098628804385712</v>
      </c>
      <c r="D1687" s="2">
        <f>MACD!E1687</f>
        <v>-3.092837765783929E-2</v>
      </c>
      <c r="E1687" s="2">
        <f>MACD!F1687</f>
        <v>-8.2742517672067962E-3</v>
      </c>
      <c r="F1687" s="2">
        <f>'Moving Avg'!D1687</f>
        <v>2.0179999999999998</v>
      </c>
      <c r="G1687" s="2">
        <f>'Moving Avg'!F1687</f>
        <v>1.9784999999999999</v>
      </c>
      <c r="H1687" s="2">
        <f>'Moving Avg'!G1687</f>
        <v>1.9800000000000002</v>
      </c>
      <c r="I1687" s="2">
        <f>'Moving Avg'!H1687</f>
        <v>1.9974999999999972</v>
      </c>
      <c r="J1687" s="5" t="str">
        <f>OBV!F1687</f>
        <v>BULLISH</v>
      </c>
      <c r="K1687" s="5" t="str">
        <f>OBV!G1687</f>
        <v>WEAK</v>
      </c>
      <c r="L1687" s="5" t="str">
        <f>OBV!H1687</f>
        <v>CONFIRMED BULLISH</v>
      </c>
      <c r="M1687" s="7">
        <f t="shared" si="260"/>
        <v>0</v>
      </c>
      <c r="N1687" s="7">
        <f t="shared" si="261"/>
        <v>100</v>
      </c>
      <c r="O1687" s="7">
        <f t="shared" si="262"/>
        <v>50</v>
      </c>
      <c r="P1687" s="7">
        <f t="shared" si="263"/>
        <v>67</v>
      </c>
      <c r="Q1687" s="8">
        <f t="shared" si="264"/>
        <v>52.55</v>
      </c>
      <c r="R1687" s="8">
        <f t="shared" si="265"/>
        <v>54.25</v>
      </c>
      <c r="S1687" s="8">
        <f t="shared" si="266"/>
        <v>57.650000000000006</v>
      </c>
      <c r="T1687" s="8">
        <f t="shared" si="267"/>
        <v>54.25</v>
      </c>
      <c r="U1687" s="7">
        <f t="shared" si="268"/>
        <v>54.816666666666663</v>
      </c>
      <c r="V1687" s="7">
        <f t="shared" si="269"/>
        <v>54.674999999999997</v>
      </c>
    </row>
    <row r="1688" spans="1:22" ht="13.5" x14ac:dyDescent="0.25">
      <c r="A1688" s="3">
        <f>RSI!A1688</f>
        <v>44769</v>
      </c>
      <c r="B1688" s="2">
        <f>RSI!B1688</f>
        <v>2.02</v>
      </c>
      <c r="C1688" s="2">
        <f>RSI!I1688</f>
        <v>63.883047953912367</v>
      </c>
      <c r="D1688" s="2">
        <f>MACD!E1688</f>
        <v>-3.6021452187390279E-2</v>
      </c>
      <c r="E1688" s="2">
        <f>MACD!F1688</f>
        <v>-1.3823691851243493E-2</v>
      </c>
      <c r="F1688" s="2">
        <f>'Moving Avg'!D1688</f>
        <v>2.0199999999999996</v>
      </c>
      <c r="G1688" s="2">
        <f>'Moving Avg'!F1688</f>
        <v>1.98</v>
      </c>
      <c r="H1688" s="2">
        <f>'Moving Avg'!G1688</f>
        <v>1.9816000000000003</v>
      </c>
      <c r="I1688" s="2">
        <f>'Moving Avg'!H1688</f>
        <v>1.9971499999999971</v>
      </c>
      <c r="J1688" s="5" t="str">
        <f>OBV!F1688</f>
        <v>BULLISH</v>
      </c>
      <c r="K1688" s="5" t="str">
        <f>OBV!G1688</f>
        <v>WEAK</v>
      </c>
      <c r="L1688" s="5" t="str">
        <f>OBV!H1688</f>
        <v>CONFIRMED BULLISH</v>
      </c>
      <c r="M1688" s="7">
        <f t="shared" si="260"/>
        <v>25</v>
      </c>
      <c r="N1688" s="7">
        <f t="shared" si="261"/>
        <v>100</v>
      </c>
      <c r="O1688" s="7">
        <f t="shared" si="262"/>
        <v>50</v>
      </c>
      <c r="P1688" s="7">
        <f t="shared" si="263"/>
        <v>67</v>
      </c>
      <c r="Q1688" s="8">
        <f t="shared" si="264"/>
        <v>61.3</v>
      </c>
      <c r="R1688" s="8">
        <f t="shared" si="265"/>
        <v>59.25</v>
      </c>
      <c r="S1688" s="8">
        <f t="shared" si="266"/>
        <v>61.400000000000006</v>
      </c>
      <c r="T1688" s="8">
        <f t="shared" si="267"/>
        <v>60.5</v>
      </c>
      <c r="U1688" s="7">
        <f t="shared" si="268"/>
        <v>60.65</v>
      </c>
      <c r="V1688" s="7">
        <f t="shared" si="269"/>
        <v>60.612499999999997</v>
      </c>
    </row>
    <row r="1689" spans="1:22" ht="13.5" x14ac:dyDescent="0.25">
      <c r="A1689" s="3">
        <f>RSI!A1689</f>
        <v>44770</v>
      </c>
      <c r="B1689" s="2">
        <f>RSI!B1689</f>
        <v>2</v>
      </c>
      <c r="C1689" s="2">
        <f>RSI!I1689</f>
        <v>53.639080289803253</v>
      </c>
      <c r="D1689" s="2">
        <f>MACD!E1689</f>
        <v>-3.1339143602993946E-2</v>
      </c>
      <c r="E1689" s="2">
        <f>MACD!F1689</f>
        <v>-1.7326782201593584E-2</v>
      </c>
      <c r="F1689" s="2">
        <f>'Moving Avg'!D1689</f>
        <v>2.0179999999999998</v>
      </c>
      <c r="G1689" s="2">
        <f>'Moving Avg'!F1689</f>
        <v>1.9809999999999999</v>
      </c>
      <c r="H1689" s="2">
        <f>'Moving Avg'!G1689</f>
        <v>1.9836</v>
      </c>
      <c r="I1689" s="2">
        <f>'Moving Avg'!H1689</f>
        <v>1.9969499999999971</v>
      </c>
      <c r="J1689" s="5" t="str">
        <f>OBV!F1689</f>
        <v>BULLISH</v>
      </c>
      <c r="K1689" s="5" t="str">
        <f>OBV!G1689</f>
        <v>WEAK</v>
      </c>
      <c r="L1689" s="5" t="str">
        <f>OBV!H1689</f>
        <v>BULLISH DIVERGENCE</v>
      </c>
      <c r="M1689" s="7">
        <f t="shared" si="260"/>
        <v>25</v>
      </c>
      <c r="N1689" s="7">
        <f t="shared" si="261"/>
        <v>45</v>
      </c>
      <c r="O1689" s="7">
        <f t="shared" si="262"/>
        <v>50</v>
      </c>
      <c r="P1689" s="7">
        <f t="shared" si="263"/>
        <v>50</v>
      </c>
      <c r="Q1689" s="8">
        <f t="shared" si="264"/>
        <v>39.5</v>
      </c>
      <c r="R1689" s="8">
        <f t="shared" si="265"/>
        <v>44</v>
      </c>
      <c r="S1689" s="8">
        <f t="shared" si="266"/>
        <v>45.5</v>
      </c>
      <c r="T1689" s="8">
        <f t="shared" si="267"/>
        <v>42.5</v>
      </c>
      <c r="U1689" s="7">
        <f t="shared" si="268"/>
        <v>43</v>
      </c>
      <c r="V1689" s="7">
        <f t="shared" si="269"/>
        <v>42.875</v>
      </c>
    </row>
    <row r="1690" spans="1:22" ht="13.5" x14ac:dyDescent="0.25">
      <c r="A1690" s="3">
        <f>RSI!A1690</f>
        <v>44771</v>
      </c>
      <c r="B1690" s="2">
        <f>RSI!B1690</f>
        <v>2.0499999999999998</v>
      </c>
      <c r="C1690" s="2">
        <f>RSI!I1690</f>
        <v>67.618839057595196</v>
      </c>
      <c r="D1690" s="2">
        <f>MACD!E1690</f>
        <v>-2.9592729257920336E-2</v>
      </c>
      <c r="E1690" s="2">
        <f>MACD!F1690</f>
        <v>-1.9779971612858938E-2</v>
      </c>
      <c r="F1690" s="2">
        <f>'Moving Avg'!D1690</f>
        <v>2.024</v>
      </c>
      <c r="G1690" s="2">
        <f>'Moving Avg'!F1690</f>
        <v>1.9859999999999995</v>
      </c>
      <c r="H1690" s="2">
        <f>'Moving Avg'!G1690</f>
        <v>1.9858000000000002</v>
      </c>
      <c r="I1690" s="2">
        <f>'Moving Avg'!H1690</f>
        <v>1.996999999999997</v>
      </c>
      <c r="J1690" s="5" t="str">
        <f>OBV!F1690</f>
        <v>BULLISH</v>
      </c>
      <c r="K1690" s="5" t="str">
        <f>OBV!G1690</f>
        <v>WEAK</v>
      </c>
      <c r="L1690" s="5" t="str">
        <f>OBV!H1690</f>
        <v>CONFIRMED BULLISH</v>
      </c>
      <c r="M1690" s="7">
        <f t="shared" si="260"/>
        <v>25</v>
      </c>
      <c r="N1690" s="7">
        <f t="shared" si="261"/>
        <v>45</v>
      </c>
      <c r="O1690" s="7">
        <f t="shared" si="262"/>
        <v>50</v>
      </c>
      <c r="P1690" s="7">
        <f t="shared" si="263"/>
        <v>67</v>
      </c>
      <c r="Q1690" s="8">
        <f t="shared" si="264"/>
        <v>42.05</v>
      </c>
      <c r="R1690" s="8">
        <f t="shared" si="265"/>
        <v>48.25</v>
      </c>
      <c r="S1690" s="8">
        <f t="shared" si="266"/>
        <v>53.150000000000006</v>
      </c>
      <c r="T1690" s="8">
        <f t="shared" si="267"/>
        <v>46.75</v>
      </c>
      <c r="U1690" s="7">
        <f t="shared" si="268"/>
        <v>47.816666666666663</v>
      </c>
      <c r="V1690" s="7">
        <f t="shared" si="269"/>
        <v>47.55</v>
      </c>
    </row>
    <row r="1691" spans="1:22" ht="13.5" x14ac:dyDescent="0.25">
      <c r="A1691" s="3">
        <f>RSI!A1691</f>
        <v>44774</v>
      </c>
      <c r="B1691" s="2">
        <f>RSI!B1691</f>
        <v>2.06</v>
      </c>
      <c r="C1691" s="2">
        <f>RSI!I1691</f>
        <v>69.593654606100728</v>
      </c>
      <c r="D1691" s="2">
        <f>MACD!E1691</f>
        <v>-2.9197758141319419E-2</v>
      </c>
      <c r="E1691" s="2">
        <f>MACD!F1691</f>
        <v>-2.1663528918551035E-2</v>
      </c>
      <c r="F1691" s="2">
        <f>'Moving Avg'!D1691</f>
        <v>2.032</v>
      </c>
      <c r="G1691" s="2">
        <f>'Moving Avg'!F1691</f>
        <v>1.9914999999999998</v>
      </c>
      <c r="H1691" s="2">
        <f>'Moving Avg'!G1691</f>
        <v>1.9882000000000002</v>
      </c>
      <c r="I1691" s="2">
        <f>'Moving Avg'!H1691</f>
        <v>1.997099999999997</v>
      </c>
      <c r="J1691" s="5" t="str">
        <f>OBV!F1691</f>
        <v>BULLISH</v>
      </c>
      <c r="K1691" s="5" t="str">
        <f>OBV!G1691</f>
        <v>WEAK</v>
      </c>
      <c r="L1691" s="5" t="str">
        <f>OBV!H1691</f>
        <v>CONFIRMED BULLISH</v>
      </c>
      <c r="M1691" s="7">
        <f t="shared" si="260"/>
        <v>25</v>
      </c>
      <c r="N1691" s="7">
        <f t="shared" si="261"/>
        <v>45</v>
      </c>
      <c r="O1691" s="7">
        <f t="shared" si="262"/>
        <v>50</v>
      </c>
      <c r="P1691" s="7">
        <f t="shared" si="263"/>
        <v>67</v>
      </c>
      <c r="Q1691" s="8">
        <f t="shared" si="264"/>
        <v>42.05</v>
      </c>
      <c r="R1691" s="8">
        <f t="shared" si="265"/>
        <v>48.25</v>
      </c>
      <c r="S1691" s="8">
        <f t="shared" si="266"/>
        <v>53.150000000000006</v>
      </c>
      <c r="T1691" s="8">
        <f t="shared" si="267"/>
        <v>46.75</v>
      </c>
      <c r="U1691" s="7">
        <f t="shared" si="268"/>
        <v>47.816666666666663</v>
      </c>
      <c r="V1691" s="7">
        <f t="shared" si="269"/>
        <v>47.55</v>
      </c>
    </row>
    <row r="1692" spans="1:22" ht="13.5" x14ac:dyDescent="0.25">
      <c r="A1692" s="3">
        <f>RSI!A1692</f>
        <v>44775</v>
      </c>
      <c r="B1692" s="2">
        <f>RSI!B1692</f>
        <v>2.12</v>
      </c>
      <c r="C1692" s="2">
        <f>RSI!I1692</f>
        <v>78.188748736740564</v>
      </c>
      <c r="D1692" s="2">
        <f>MACD!E1692</f>
        <v>-3.2145313441517276E-2</v>
      </c>
      <c r="E1692" s="2">
        <f>MACD!F1692</f>
        <v>-2.3759885823144283E-2</v>
      </c>
      <c r="F1692" s="2">
        <f>'Moving Avg'!D1692</f>
        <v>2.0499999999999998</v>
      </c>
      <c r="G1692" s="2">
        <f>'Moving Avg'!F1692</f>
        <v>1.9999999999999996</v>
      </c>
      <c r="H1692" s="2">
        <f>'Moving Avg'!G1692</f>
        <v>1.9925999999999999</v>
      </c>
      <c r="I1692" s="2">
        <f>'Moving Avg'!H1692</f>
        <v>1.9974999999999969</v>
      </c>
      <c r="J1692" s="5" t="str">
        <f>OBV!F1692</f>
        <v>BULLISH</v>
      </c>
      <c r="K1692" s="5" t="str">
        <f>OBV!G1692</f>
        <v>WEAK</v>
      </c>
      <c r="L1692" s="5" t="str">
        <f>OBV!H1692</f>
        <v>CONFIRMED BULLISH</v>
      </c>
      <c r="M1692" s="7">
        <f t="shared" si="260"/>
        <v>0</v>
      </c>
      <c r="N1692" s="7">
        <f t="shared" si="261"/>
        <v>45</v>
      </c>
      <c r="O1692" s="7">
        <f t="shared" si="262"/>
        <v>50</v>
      </c>
      <c r="P1692" s="7">
        <f t="shared" si="263"/>
        <v>67</v>
      </c>
      <c r="Q1692" s="8">
        <f t="shared" si="264"/>
        <v>33.299999999999997</v>
      </c>
      <c r="R1692" s="8">
        <f t="shared" si="265"/>
        <v>43.25</v>
      </c>
      <c r="S1692" s="8">
        <f t="shared" si="266"/>
        <v>49.400000000000006</v>
      </c>
      <c r="T1692" s="8">
        <f t="shared" si="267"/>
        <v>40.5</v>
      </c>
      <c r="U1692" s="7">
        <f t="shared" si="268"/>
        <v>41.983333333333334</v>
      </c>
      <c r="V1692" s="7">
        <f t="shared" si="269"/>
        <v>41.612499999999997</v>
      </c>
    </row>
    <row r="1693" spans="1:22" ht="13.5" x14ac:dyDescent="0.25">
      <c r="A1693" s="3">
        <f>RSI!A1693</f>
        <v>44776</v>
      </c>
      <c r="B1693" s="2">
        <f>RSI!B1693</f>
        <v>2.14</v>
      </c>
      <c r="C1693" s="2">
        <f>RSI!I1693</f>
        <v>80.198103529311794</v>
      </c>
      <c r="D1693" s="2">
        <f>MACD!E1693</f>
        <v>-3.6823366016412784E-2</v>
      </c>
      <c r="E1693" s="2">
        <f>MACD!F1693</f>
        <v>-2.6372581861797983E-2</v>
      </c>
      <c r="F1693" s="2">
        <f>'Moving Avg'!D1693</f>
        <v>2.0740000000000003</v>
      </c>
      <c r="G1693" s="2">
        <f>'Moving Avg'!F1693</f>
        <v>2.0095000000000001</v>
      </c>
      <c r="H1693" s="2">
        <f>'Moving Avg'!G1693</f>
        <v>1.9974000000000001</v>
      </c>
      <c r="I1693" s="2">
        <f>'Moving Avg'!H1693</f>
        <v>1.9979999999999967</v>
      </c>
      <c r="J1693" s="5" t="str">
        <f>OBV!F1693</f>
        <v>BULLISH</v>
      </c>
      <c r="K1693" s="5" t="str">
        <f>OBV!G1693</f>
        <v>WEAK</v>
      </c>
      <c r="L1693" s="5" t="str">
        <f>OBV!H1693</f>
        <v>CONFIRMED BULLISH</v>
      </c>
      <c r="M1693" s="7">
        <f t="shared" si="260"/>
        <v>0</v>
      </c>
      <c r="N1693" s="7">
        <f t="shared" si="261"/>
        <v>45</v>
      </c>
      <c r="O1693" s="7">
        <f t="shared" si="262"/>
        <v>50</v>
      </c>
      <c r="P1693" s="7">
        <f t="shared" si="263"/>
        <v>67</v>
      </c>
      <c r="Q1693" s="8">
        <f t="shared" si="264"/>
        <v>33.299999999999997</v>
      </c>
      <c r="R1693" s="8">
        <f t="shared" si="265"/>
        <v>43.25</v>
      </c>
      <c r="S1693" s="8">
        <f t="shared" si="266"/>
        <v>49.400000000000006</v>
      </c>
      <c r="T1693" s="8">
        <f t="shared" si="267"/>
        <v>40.5</v>
      </c>
      <c r="U1693" s="7">
        <f t="shared" si="268"/>
        <v>41.983333333333334</v>
      </c>
      <c r="V1693" s="7">
        <f t="shared" si="269"/>
        <v>41.612499999999997</v>
      </c>
    </row>
    <row r="1694" spans="1:22" ht="13.5" x14ac:dyDescent="0.25">
      <c r="A1694" s="3">
        <f>RSI!A1694</f>
        <v>44777</v>
      </c>
      <c r="B1694" s="2">
        <f>RSI!B1694</f>
        <v>2.13</v>
      </c>
      <c r="C1694" s="2">
        <f>RSI!I1694</f>
        <v>76.407846236430885</v>
      </c>
      <c r="D1694" s="2">
        <f>MACD!E1694</f>
        <v>-4.0809608164648292E-2</v>
      </c>
      <c r="E1694" s="2">
        <f>MACD!F1694</f>
        <v>-2.9259987122368047E-2</v>
      </c>
      <c r="F1694" s="2">
        <f>'Moving Avg'!D1694</f>
        <v>2.1</v>
      </c>
      <c r="G1694" s="2">
        <f>'Moving Avg'!F1694</f>
        <v>2.0190000000000001</v>
      </c>
      <c r="H1694" s="2">
        <f>'Moving Avg'!G1694</f>
        <v>2.0014000000000003</v>
      </c>
      <c r="I1694" s="2">
        <f>'Moving Avg'!H1694</f>
        <v>1.9982999999999966</v>
      </c>
      <c r="J1694" s="5" t="str">
        <f>OBV!F1694</f>
        <v>BULLISH</v>
      </c>
      <c r="K1694" s="5" t="str">
        <f>OBV!G1694</f>
        <v>WEAK</v>
      </c>
      <c r="L1694" s="5" t="str">
        <f>OBV!H1694</f>
        <v>CONFIRMED BULLISH</v>
      </c>
      <c r="M1694" s="7">
        <f t="shared" si="260"/>
        <v>0</v>
      </c>
      <c r="N1694" s="7">
        <f t="shared" si="261"/>
        <v>45</v>
      </c>
      <c r="O1694" s="7">
        <f t="shared" si="262"/>
        <v>50</v>
      </c>
      <c r="P1694" s="7">
        <f t="shared" si="263"/>
        <v>67</v>
      </c>
      <c r="Q1694" s="8">
        <f t="shared" si="264"/>
        <v>33.299999999999997</v>
      </c>
      <c r="R1694" s="8">
        <f t="shared" si="265"/>
        <v>43.25</v>
      </c>
      <c r="S1694" s="8">
        <f t="shared" si="266"/>
        <v>49.400000000000006</v>
      </c>
      <c r="T1694" s="8">
        <f t="shared" si="267"/>
        <v>40.5</v>
      </c>
      <c r="U1694" s="7">
        <f t="shared" si="268"/>
        <v>41.983333333333334</v>
      </c>
      <c r="V1694" s="7">
        <f t="shared" si="269"/>
        <v>41.612499999999997</v>
      </c>
    </row>
    <row r="1695" spans="1:22" ht="13.5" x14ac:dyDescent="0.25">
      <c r="A1695" s="3">
        <f>RSI!A1695</f>
        <v>44778</v>
      </c>
      <c r="B1695" s="2">
        <f>RSI!B1695</f>
        <v>2.11</v>
      </c>
      <c r="C1695" s="2">
        <f>RSI!I1695</f>
        <v>69.348620069056494</v>
      </c>
      <c r="D1695" s="2">
        <f>MACD!E1695</f>
        <v>-4.1815243942728397E-2</v>
      </c>
      <c r="E1695" s="2">
        <f>MACD!F1695</f>
        <v>-3.1771038486440119E-2</v>
      </c>
      <c r="F1695" s="2">
        <f>'Moving Avg'!D1695</f>
        <v>2.1119999999999997</v>
      </c>
      <c r="G1695" s="2">
        <f>'Moving Avg'!F1695</f>
        <v>2.0270000000000001</v>
      </c>
      <c r="H1695" s="2">
        <f>'Moving Avg'!G1695</f>
        <v>2.0048000000000004</v>
      </c>
      <c r="I1695" s="2">
        <f>'Moving Avg'!H1695</f>
        <v>1.9981999999999971</v>
      </c>
      <c r="J1695" s="5" t="str">
        <f>OBV!F1695</f>
        <v>BULLISH</v>
      </c>
      <c r="K1695" s="5" t="str">
        <f>OBV!G1695</f>
        <v>WEAK</v>
      </c>
      <c r="L1695" s="5" t="str">
        <f>OBV!H1695</f>
        <v>CONFIRMED BULLISH</v>
      </c>
      <c r="M1695" s="7">
        <f t="shared" si="260"/>
        <v>25</v>
      </c>
      <c r="N1695" s="7">
        <f t="shared" si="261"/>
        <v>45</v>
      </c>
      <c r="O1695" s="7">
        <f t="shared" si="262"/>
        <v>50</v>
      </c>
      <c r="P1695" s="7">
        <f t="shared" si="263"/>
        <v>67</v>
      </c>
      <c r="Q1695" s="8">
        <f t="shared" si="264"/>
        <v>42.05</v>
      </c>
      <c r="R1695" s="8">
        <f t="shared" si="265"/>
        <v>48.25</v>
      </c>
      <c r="S1695" s="8">
        <f t="shared" si="266"/>
        <v>53.150000000000006</v>
      </c>
      <c r="T1695" s="8">
        <f t="shared" si="267"/>
        <v>46.75</v>
      </c>
      <c r="U1695" s="7">
        <f t="shared" si="268"/>
        <v>47.816666666666663</v>
      </c>
      <c r="V1695" s="7">
        <f t="shared" si="269"/>
        <v>47.55</v>
      </c>
    </row>
    <row r="1696" spans="1:22" ht="13.5" x14ac:dyDescent="0.25">
      <c r="A1696" s="3">
        <f>RSI!A1696</f>
        <v>44781</v>
      </c>
      <c r="B1696" s="2">
        <f>RSI!B1696</f>
        <v>2.11</v>
      </c>
      <c r="C1696" s="2">
        <f>RSI!I1696</f>
        <v>69.34862006905648</v>
      </c>
      <c r="D1696" s="2">
        <f>MACD!E1696</f>
        <v>-4.3152249250993702E-2</v>
      </c>
      <c r="E1696" s="2">
        <f>MACD!F1696</f>
        <v>-3.4047280639350835E-2</v>
      </c>
      <c r="F1696" s="2">
        <f>'Moving Avg'!D1696</f>
        <v>2.1219999999999999</v>
      </c>
      <c r="G1696" s="2">
        <f>'Moving Avg'!F1696</f>
        <v>2.0354999999999999</v>
      </c>
      <c r="H1696" s="2">
        <f>'Moving Avg'!G1696</f>
        <v>2.0082</v>
      </c>
      <c r="I1696" s="2">
        <f>'Moving Avg'!H1696</f>
        <v>1.9980499999999972</v>
      </c>
      <c r="J1696" s="5" t="str">
        <f>OBV!F1696</f>
        <v>BULLISH</v>
      </c>
      <c r="K1696" s="5" t="str">
        <f>OBV!G1696</f>
        <v>WEAK</v>
      </c>
      <c r="L1696" s="5" t="str">
        <f>OBV!H1696</f>
        <v>CONFIRMED BULLISH</v>
      </c>
      <c r="M1696" s="7">
        <f t="shared" si="260"/>
        <v>25</v>
      </c>
      <c r="N1696" s="7">
        <f t="shared" si="261"/>
        <v>45</v>
      </c>
      <c r="O1696" s="7">
        <f t="shared" si="262"/>
        <v>50</v>
      </c>
      <c r="P1696" s="7">
        <f t="shared" si="263"/>
        <v>67</v>
      </c>
      <c r="Q1696" s="8">
        <f t="shared" si="264"/>
        <v>42.05</v>
      </c>
      <c r="R1696" s="8">
        <f t="shared" si="265"/>
        <v>48.25</v>
      </c>
      <c r="S1696" s="8">
        <f t="shared" si="266"/>
        <v>53.150000000000006</v>
      </c>
      <c r="T1696" s="8">
        <f t="shared" si="267"/>
        <v>46.75</v>
      </c>
      <c r="U1696" s="7">
        <f t="shared" si="268"/>
        <v>47.816666666666663</v>
      </c>
      <c r="V1696" s="7">
        <f t="shared" si="269"/>
        <v>47.55</v>
      </c>
    </row>
    <row r="1697" spans="1:22" ht="13.5" x14ac:dyDescent="0.25">
      <c r="A1697" s="3">
        <f>RSI!A1697</f>
        <v>44782</v>
      </c>
      <c r="B1697" s="2">
        <f>RSI!B1697</f>
        <v>2.11</v>
      </c>
      <c r="C1697" s="2">
        <f>RSI!I1697</f>
        <v>69.348620069056494</v>
      </c>
      <c r="D1697" s="2">
        <f>MACD!E1697</f>
        <v>-4.3195176495349763E-2</v>
      </c>
      <c r="E1697" s="2">
        <f>MACD!F1697</f>
        <v>-3.5876859810550624E-2</v>
      </c>
      <c r="F1697" s="2">
        <f>'Moving Avg'!D1697</f>
        <v>2.1199999999999997</v>
      </c>
      <c r="G1697" s="2">
        <f>'Moving Avg'!F1697</f>
        <v>2.044</v>
      </c>
      <c r="H1697" s="2">
        <f>'Moving Avg'!G1697</f>
        <v>2.0108000000000001</v>
      </c>
      <c r="I1697" s="2">
        <f>'Moving Avg'!H1697</f>
        <v>1.9976999999999974</v>
      </c>
      <c r="J1697" s="5" t="str">
        <f>OBV!F1697</f>
        <v>BEARISH</v>
      </c>
      <c r="K1697" s="5" t="str">
        <f>OBV!G1697</f>
        <v>STRONG</v>
      </c>
      <c r="L1697" s="5" t="str">
        <f>OBV!H1697</f>
        <v>CONFIRMED BEARISH</v>
      </c>
      <c r="M1697" s="7">
        <f t="shared" si="260"/>
        <v>25</v>
      </c>
      <c r="N1697" s="7">
        <f t="shared" si="261"/>
        <v>45</v>
      </c>
      <c r="O1697" s="7">
        <f t="shared" si="262"/>
        <v>50</v>
      </c>
      <c r="P1697" s="7">
        <f t="shared" si="263"/>
        <v>33</v>
      </c>
      <c r="Q1697" s="8">
        <f t="shared" si="264"/>
        <v>36.950000000000003</v>
      </c>
      <c r="R1697" s="8">
        <f t="shared" si="265"/>
        <v>39.75</v>
      </c>
      <c r="S1697" s="8">
        <f t="shared" si="266"/>
        <v>37.85</v>
      </c>
      <c r="T1697" s="8">
        <f t="shared" si="267"/>
        <v>38.25</v>
      </c>
      <c r="U1697" s="7">
        <f t="shared" si="268"/>
        <v>38.183333333333337</v>
      </c>
      <c r="V1697" s="7">
        <f t="shared" si="269"/>
        <v>38.200000000000003</v>
      </c>
    </row>
    <row r="1698" spans="1:22" ht="13.5" x14ac:dyDescent="0.25">
      <c r="A1698" s="3">
        <f>RSI!A1698</f>
        <v>44783</v>
      </c>
      <c r="B1698" s="2">
        <f>RSI!B1698</f>
        <v>2.11</v>
      </c>
      <c r="C1698" s="2">
        <f>RSI!I1698</f>
        <v>69.348620069056494</v>
      </c>
      <c r="D1698" s="2">
        <f>MACD!E1698</f>
        <v>-4.5186698678302939E-2</v>
      </c>
      <c r="E1698" s="2">
        <f>MACD!F1698</f>
        <v>-3.773882758410109E-2</v>
      </c>
      <c r="F1698" s="2">
        <f>'Moving Avg'!D1698</f>
        <v>2.1139999999999999</v>
      </c>
      <c r="G1698" s="2">
        <f>'Moving Avg'!F1698</f>
        <v>2.0524999999999998</v>
      </c>
      <c r="H1698" s="2">
        <f>'Moving Avg'!G1698</f>
        <v>2.0125999999999999</v>
      </c>
      <c r="I1698" s="2">
        <f>'Moving Avg'!H1698</f>
        <v>1.9973999999999972</v>
      </c>
      <c r="J1698" s="5" t="str">
        <f>OBV!F1698</f>
        <v>BEARISH</v>
      </c>
      <c r="K1698" s="5" t="str">
        <f>OBV!G1698</f>
        <v>STRONG</v>
      </c>
      <c r="L1698" s="5" t="str">
        <f>OBV!H1698</f>
        <v>CONFIRMED BEARISH</v>
      </c>
      <c r="M1698" s="7">
        <f t="shared" si="260"/>
        <v>25</v>
      </c>
      <c r="N1698" s="7">
        <f t="shared" si="261"/>
        <v>45</v>
      </c>
      <c r="O1698" s="7">
        <f t="shared" si="262"/>
        <v>50</v>
      </c>
      <c r="P1698" s="7">
        <f t="shared" si="263"/>
        <v>33</v>
      </c>
      <c r="Q1698" s="8">
        <f t="shared" si="264"/>
        <v>36.950000000000003</v>
      </c>
      <c r="R1698" s="8">
        <f t="shared" si="265"/>
        <v>39.75</v>
      </c>
      <c r="S1698" s="8">
        <f t="shared" si="266"/>
        <v>37.85</v>
      </c>
      <c r="T1698" s="8">
        <f t="shared" si="267"/>
        <v>38.25</v>
      </c>
      <c r="U1698" s="7">
        <f t="shared" si="268"/>
        <v>38.183333333333337</v>
      </c>
      <c r="V1698" s="7">
        <f t="shared" si="269"/>
        <v>38.200000000000003</v>
      </c>
    </row>
    <row r="1699" spans="1:22" ht="13.5" x14ac:dyDescent="0.25">
      <c r="A1699" s="3">
        <f>RSI!A1699</f>
        <v>44784</v>
      </c>
      <c r="B1699" s="2">
        <f>RSI!B1699</f>
        <v>2.11</v>
      </c>
      <c r="C1699" s="2">
        <f>RSI!I1699</f>
        <v>69.348620069056494</v>
      </c>
      <c r="D1699" s="2">
        <f>MACD!E1699</f>
        <v>-5.0334624050379695E-2</v>
      </c>
      <c r="E1699" s="2">
        <f>MACD!F1699</f>
        <v>-4.0257986877356815E-2</v>
      </c>
      <c r="F1699" s="2">
        <f>'Moving Avg'!D1699</f>
        <v>2.11</v>
      </c>
      <c r="G1699" s="2">
        <f>'Moving Avg'!F1699</f>
        <v>2.0584999999999996</v>
      </c>
      <c r="H1699" s="2">
        <f>'Moving Avg'!G1699</f>
        <v>2.0146000000000002</v>
      </c>
      <c r="I1699" s="2">
        <f>'Moving Avg'!H1699</f>
        <v>1.9971499999999975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  <c r="M1699" s="7">
        <f t="shared" si="260"/>
        <v>25</v>
      </c>
      <c r="N1699" s="7">
        <f t="shared" si="261"/>
        <v>45</v>
      </c>
      <c r="O1699" s="7">
        <f t="shared" si="262"/>
        <v>50</v>
      </c>
      <c r="P1699" s="7">
        <f t="shared" si="263"/>
        <v>33</v>
      </c>
      <c r="Q1699" s="8">
        <f t="shared" si="264"/>
        <v>36.950000000000003</v>
      </c>
      <c r="R1699" s="8">
        <f t="shared" si="265"/>
        <v>39.75</v>
      </c>
      <c r="S1699" s="8">
        <f t="shared" si="266"/>
        <v>37.85</v>
      </c>
      <c r="T1699" s="8">
        <f t="shared" si="267"/>
        <v>38.25</v>
      </c>
      <c r="U1699" s="7">
        <f t="shared" si="268"/>
        <v>38.183333333333337</v>
      </c>
      <c r="V1699" s="7">
        <f t="shared" si="269"/>
        <v>38.200000000000003</v>
      </c>
    </row>
    <row r="1700" spans="1:22" ht="13.5" x14ac:dyDescent="0.25">
      <c r="A1700" s="3">
        <f>RSI!A1700</f>
        <v>44785</v>
      </c>
      <c r="B1700" s="2">
        <f>RSI!B1700</f>
        <v>2.11</v>
      </c>
      <c r="C1700" s="2">
        <f>RSI!I1700</f>
        <v>69.348620069056494</v>
      </c>
      <c r="D1700" s="2">
        <f>MACD!E1700</f>
        <v>-4.7355538526503871E-2</v>
      </c>
      <c r="E1700" s="2">
        <f>MACD!F1700</f>
        <v>-4.1677497207186227E-2</v>
      </c>
      <c r="F1700" s="2">
        <f>'Moving Avg'!D1700</f>
        <v>2.11</v>
      </c>
      <c r="G1700" s="2">
        <f>'Moving Avg'!F1700</f>
        <v>2.0639999999999996</v>
      </c>
      <c r="H1700" s="2">
        <f>'Moving Avg'!G1700</f>
        <v>2.0165999999999999</v>
      </c>
      <c r="I1700" s="2">
        <f>'Moving Avg'!H1700</f>
        <v>1.9971999999999976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  <c r="M1700" s="7">
        <f t="shared" si="260"/>
        <v>25</v>
      </c>
      <c r="N1700" s="7">
        <f t="shared" si="261"/>
        <v>45</v>
      </c>
      <c r="O1700" s="7">
        <f t="shared" si="262"/>
        <v>50</v>
      </c>
      <c r="P1700" s="7">
        <f t="shared" si="263"/>
        <v>33</v>
      </c>
      <c r="Q1700" s="8">
        <f t="shared" si="264"/>
        <v>36.950000000000003</v>
      </c>
      <c r="R1700" s="8">
        <f t="shared" si="265"/>
        <v>39.75</v>
      </c>
      <c r="S1700" s="8">
        <f t="shared" si="266"/>
        <v>37.85</v>
      </c>
      <c r="T1700" s="8">
        <f t="shared" si="267"/>
        <v>38.25</v>
      </c>
      <c r="U1700" s="7">
        <f t="shared" si="268"/>
        <v>38.183333333333337</v>
      </c>
      <c r="V1700" s="7">
        <f t="shared" si="269"/>
        <v>38.200000000000003</v>
      </c>
    </row>
    <row r="1701" spans="1:22" ht="13.5" x14ac:dyDescent="0.25">
      <c r="A1701" s="3">
        <f>RSI!A1701</f>
        <v>44788</v>
      </c>
      <c r="B1701" s="2">
        <f>RSI!B1701</f>
        <v>2.14</v>
      </c>
      <c r="C1701" s="2">
        <f>RSI!I1701</f>
        <v>74.797034581083295</v>
      </c>
      <c r="D1701" s="2">
        <f>MACD!E1701</f>
        <v>-4.584935427245318E-2</v>
      </c>
      <c r="E1701" s="2">
        <f>MACD!F1701</f>
        <v>-4.2511868620239618E-2</v>
      </c>
      <c r="F1701" s="2">
        <f>'Moving Avg'!D1701</f>
        <v>2.1160000000000001</v>
      </c>
      <c r="G1701" s="2">
        <f>'Moving Avg'!F1701</f>
        <v>2.0709999999999997</v>
      </c>
      <c r="H1701" s="2">
        <f>'Moving Avg'!G1701</f>
        <v>2.0191999999999997</v>
      </c>
      <c r="I1701" s="2">
        <f>'Moving Avg'!H1701</f>
        <v>1.9970999999999979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0</v>
      </c>
      <c r="N1701" s="7">
        <f t="shared" si="261"/>
        <v>45</v>
      </c>
      <c r="O1701" s="7">
        <f t="shared" si="262"/>
        <v>50</v>
      </c>
      <c r="P1701" s="7">
        <f t="shared" si="263"/>
        <v>83.5</v>
      </c>
      <c r="Q1701" s="8">
        <f t="shared" si="264"/>
        <v>35.774999999999999</v>
      </c>
      <c r="R1701" s="8">
        <f t="shared" si="265"/>
        <v>47.375</v>
      </c>
      <c r="S1701" s="8">
        <f t="shared" si="266"/>
        <v>56.825000000000003</v>
      </c>
      <c r="T1701" s="8">
        <f t="shared" si="267"/>
        <v>44.625</v>
      </c>
      <c r="U1701" s="7">
        <f t="shared" si="268"/>
        <v>46.658333333333339</v>
      </c>
      <c r="V1701" s="7">
        <f t="shared" si="269"/>
        <v>46.150000000000006</v>
      </c>
    </row>
    <row r="1702" spans="1:22" ht="13.5" x14ac:dyDescent="0.25">
      <c r="A1702" s="3">
        <f>RSI!A1702</f>
        <v>44789</v>
      </c>
      <c r="B1702" s="2">
        <f>RSI!B1702</f>
        <v>2.14</v>
      </c>
      <c r="C1702" s="2">
        <f>RSI!I1702</f>
        <v>74.797034581083295</v>
      </c>
      <c r="D1702" s="2">
        <f>MACD!E1702</f>
        <v>-3.5827707301074874E-2</v>
      </c>
      <c r="E1702" s="2">
        <f>MACD!F1702</f>
        <v>-4.1175036356406673E-2</v>
      </c>
      <c r="F1702" s="2">
        <f>'Moving Avg'!D1702</f>
        <v>2.1220000000000003</v>
      </c>
      <c r="G1702" s="2">
        <f>'Moving Avg'!F1702</f>
        <v>2.0774999999999997</v>
      </c>
      <c r="H1702" s="2">
        <f>'Moving Avg'!G1702</f>
        <v>2.0221999999999998</v>
      </c>
      <c r="I1702" s="2">
        <f>'Moving Avg'!H1702</f>
        <v>1.9969999999999979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0</v>
      </c>
      <c r="N1702" s="7">
        <f t="shared" si="261"/>
        <v>0</v>
      </c>
      <c r="O1702" s="7">
        <f t="shared" si="262"/>
        <v>50</v>
      </c>
      <c r="P1702" s="7">
        <f t="shared" si="263"/>
        <v>83.5</v>
      </c>
      <c r="Q1702" s="8">
        <f t="shared" si="264"/>
        <v>20.024999999999999</v>
      </c>
      <c r="R1702" s="8">
        <f t="shared" si="265"/>
        <v>38.375</v>
      </c>
      <c r="S1702" s="8">
        <f t="shared" si="266"/>
        <v>50.075000000000003</v>
      </c>
      <c r="T1702" s="8">
        <f t="shared" si="267"/>
        <v>33.375</v>
      </c>
      <c r="U1702" s="7">
        <f t="shared" si="268"/>
        <v>36.158333333333331</v>
      </c>
      <c r="V1702" s="7">
        <f t="shared" si="269"/>
        <v>35.462499999999999</v>
      </c>
    </row>
    <row r="1703" spans="1:22" ht="13.5" x14ac:dyDescent="0.25">
      <c r="A1703" s="3">
        <f>RSI!A1703</f>
        <v>44790</v>
      </c>
      <c r="B1703" s="2">
        <f>RSI!B1703</f>
        <v>2.15</v>
      </c>
      <c r="C1703" s="2">
        <f>RSI!I1703</f>
        <v>76.417563883523357</v>
      </c>
      <c r="D1703" s="2">
        <f>MACD!E1703</f>
        <v>-2.5459434519498281E-2</v>
      </c>
      <c r="E1703" s="2">
        <f>MACD!F1703</f>
        <v>-3.8031915989025E-2</v>
      </c>
      <c r="F1703" s="2">
        <f>'Moving Avg'!D1703</f>
        <v>2.13</v>
      </c>
      <c r="G1703" s="2">
        <f>'Moving Avg'!F1703</f>
        <v>2.0844999999999998</v>
      </c>
      <c r="H1703" s="2">
        <f>'Moving Avg'!G1703</f>
        <v>2.0251999999999999</v>
      </c>
      <c r="I1703" s="2">
        <f>'Moving Avg'!H1703</f>
        <v>1.9970999999999979</v>
      </c>
      <c r="J1703" s="5" t="str">
        <f>OBV!F1703</f>
        <v>BULLISH</v>
      </c>
      <c r="K1703" s="5" t="str">
        <f>OBV!G1703</f>
        <v>WEAK</v>
      </c>
      <c r="L1703" s="5" t="str">
        <f>OBV!H1703</f>
        <v>CONFIRMED BULLISH</v>
      </c>
      <c r="M1703" s="7">
        <f t="shared" si="260"/>
        <v>0</v>
      </c>
      <c r="N1703" s="7">
        <f t="shared" si="261"/>
        <v>0</v>
      </c>
      <c r="O1703" s="7">
        <f t="shared" si="262"/>
        <v>50</v>
      </c>
      <c r="P1703" s="7">
        <f t="shared" si="263"/>
        <v>67</v>
      </c>
      <c r="Q1703" s="8">
        <f t="shared" si="264"/>
        <v>17.549999999999997</v>
      </c>
      <c r="R1703" s="8">
        <f t="shared" si="265"/>
        <v>34.25</v>
      </c>
      <c r="S1703" s="8">
        <f t="shared" si="266"/>
        <v>42.650000000000006</v>
      </c>
      <c r="T1703" s="8">
        <f t="shared" si="267"/>
        <v>29.25</v>
      </c>
      <c r="U1703" s="7">
        <f t="shared" si="268"/>
        <v>31.483333333333334</v>
      </c>
      <c r="V1703" s="7">
        <f t="shared" si="269"/>
        <v>30.925000000000001</v>
      </c>
    </row>
    <row r="1704" spans="1:22" ht="13.5" x14ac:dyDescent="0.25">
      <c r="A1704" s="3">
        <f>RSI!A1704</f>
        <v>44791</v>
      </c>
      <c r="B1704" s="2">
        <f>RSI!B1704</f>
        <v>2.15</v>
      </c>
      <c r="C1704" s="2">
        <f>RSI!I1704</f>
        <v>76.417563883523357</v>
      </c>
      <c r="D1704" s="2">
        <f>MACD!E1704</f>
        <v>-1.869842952516354E-2</v>
      </c>
      <c r="E1704" s="2">
        <f>MACD!F1704</f>
        <v>-3.4165218696252705E-2</v>
      </c>
      <c r="F1704" s="2">
        <f>'Moving Avg'!D1704</f>
        <v>2.1380000000000003</v>
      </c>
      <c r="G1704" s="2">
        <f>'Moving Avg'!F1704</f>
        <v>2.0914999999999999</v>
      </c>
      <c r="H1704" s="2">
        <f>'Moving Avg'!G1704</f>
        <v>2.0282</v>
      </c>
      <c r="I1704" s="2">
        <f>'Moving Avg'!H1704</f>
        <v>1.9971999999999976</v>
      </c>
      <c r="J1704" s="5" t="str">
        <f>OBV!F1704</f>
        <v>BULLISH</v>
      </c>
      <c r="K1704" s="5" t="str">
        <f>OBV!G1704</f>
        <v>WEAK</v>
      </c>
      <c r="L1704" s="5" t="str">
        <f>OBV!H1704</f>
        <v>CONFIRMED BULLISH</v>
      </c>
      <c r="M1704" s="7">
        <f t="shared" si="260"/>
        <v>0</v>
      </c>
      <c r="N1704" s="7">
        <f t="shared" si="261"/>
        <v>0</v>
      </c>
      <c r="O1704" s="7">
        <f t="shared" si="262"/>
        <v>50</v>
      </c>
      <c r="P1704" s="7">
        <f t="shared" si="263"/>
        <v>67</v>
      </c>
      <c r="Q1704" s="8">
        <f t="shared" si="264"/>
        <v>17.549999999999997</v>
      </c>
      <c r="R1704" s="8">
        <f t="shared" si="265"/>
        <v>34.25</v>
      </c>
      <c r="S1704" s="8">
        <f t="shared" si="266"/>
        <v>42.650000000000006</v>
      </c>
      <c r="T1704" s="8">
        <f t="shared" si="267"/>
        <v>29.25</v>
      </c>
      <c r="U1704" s="7">
        <f t="shared" si="268"/>
        <v>31.483333333333334</v>
      </c>
      <c r="V1704" s="7">
        <f t="shared" si="269"/>
        <v>30.925000000000001</v>
      </c>
    </row>
    <row r="1705" spans="1:22" ht="13.5" x14ac:dyDescent="0.25">
      <c r="A1705" s="3">
        <f>RSI!A1705</f>
        <v>44792</v>
      </c>
      <c r="B1705" s="2">
        <f>RSI!B1705</f>
        <v>2.15</v>
      </c>
      <c r="C1705" s="2">
        <f>RSI!I1705</f>
        <v>76.417563883523357</v>
      </c>
      <c r="D1705" s="2">
        <f>MACD!E1705</f>
        <v>-1.6493101629030171E-2</v>
      </c>
      <c r="E1705" s="2">
        <f>MACD!F1705</f>
        <v>-3.0630795282808199E-2</v>
      </c>
      <c r="F1705" s="2">
        <f>'Moving Avg'!D1705</f>
        <v>2.1459999999999999</v>
      </c>
      <c r="G1705" s="2">
        <f>'Moving Avg'!F1705</f>
        <v>2.0979999999999999</v>
      </c>
      <c r="H1705" s="2">
        <f>'Moving Avg'!G1705</f>
        <v>2.0312000000000001</v>
      </c>
      <c r="I1705" s="2">
        <f>'Moving Avg'!H1705</f>
        <v>1.9971999999999976</v>
      </c>
      <c r="J1705" s="5" t="str">
        <f>OBV!F1705</f>
        <v>BULLISH</v>
      </c>
      <c r="K1705" s="5" t="str">
        <f>OBV!G1705</f>
        <v>WEAK</v>
      </c>
      <c r="L1705" s="5" t="str">
        <f>OBV!H1705</f>
        <v>CONFIRMED BULLISH</v>
      </c>
      <c r="M1705" s="7">
        <f t="shared" si="260"/>
        <v>0</v>
      </c>
      <c r="N1705" s="7">
        <f t="shared" si="261"/>
        <v>0</v>
      </c>
      <c r="O1705" s="7">
        <f t="shared" si="262"/>
        <v>50</v>
      </c>
      <c r="P1705" s="7">
        <f t="shared" si="263"/>
        <v>67</v>
      </c>
      <c r="Q1705" s="8">
        <f t="shared" si="264"/>
        <v>17.549999999999997</v>
      </c>
      <c r="R1705" s="8">
        <f t="shared" si="265"/>
        <v>34.25</v>
      </c>
      <c r="S1705" s="8">
        <f t="shared" si="266"/>
        <v>42.650000000000006</v>
      </c>
      <c r="T1705" s="8">
        <f t="shared" si="267"/>
        <v>29.25</v>
      </c>
      <c r="U1705" s="7">
        <f t="shared" si="268"/>
        <v>31.483333333333334</v>
      </c>
      <c r="V1705" s="7">
        <f t="shared" si="269"/>
        <v>30.925000000000001</v>
      </c>
    </row>
    <row r="1706" spans="1:22" ht="13.5" x14ac:dyDescent="0.25">
      <c r="A1706" s="3">
        <f>RSI!A1706</f>
        <v>44795</v>
      </c>
      <c r="B1706" s="2">
        <f>RSI!B1706</f>
        <v>2.13</v>
      </c>
      <c r="C1706" s="2">
        <f>RSI!I1706</f>
        <v>65.842235573764469</v>
      </c>
      <c r="D1706" s="2">
        <f>MACD!E1706</f>
        <v>-1.355168402802498E-2</v>
      </c>
      <c r="E1706" s="2">
        <f>MACD!F1706</f>
        <v>-2.7214973031851556E-2</v>
      </c>
      <c r="F1706" s="2">
        <f>'Moving Avg'!D1706</f>
        <v>2.1439999999999997</v>
      </c>
      <c r="G1706" s="2">
        <f>'Moving Avg'!F1706</f>
        <v>2.1034999999999995</v>
      </c>
      <c r="H1706" s="2">
        <f>'Moving Avg'!G1706</f>
        <v>2.0334000000000003</v>
      </c>
      <c r="I1706" s="2">
        <f>'Moving Avg'!H1706</f>
        <v>1.9970999999999979</v>
      </c>
      <c r="J1706" s="5" t="str">
        <f>OBV!F1706</f>
        <v>BULLISH</v>
      </c>
      <c r="K1706" s="5" t="str">
        <f>OBV!G1706</f>
        <v>WEAK</v>
      </c>
      <c r="L1706" s="5" t="str">
        <f>OBV!H1706</f>
        <v>BULLISH DIVERGENCE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50</v>
      </c>
      <c r="Q1706" s="8">
        <f t="shared" si="264"/>
        <v>23.75</v>
      </c>
      <c r="R1706" s="8">
        <f t="shared" si="265"/>
        <v>35</v>
      </c>
      <c r="S1706" s="8">
        <f t="shared" si="266"/>
        <v>38.75</v>
      </c>
      <c r="T1706" s="8">
        <f t="shared" si="267"/>
        <v>31.25</v>
      </c>
      <c r="U1706" s="7">
        <f t="shared" si="268"/>
        <v>32.5</v>
      </c>
      <c r="V1706" s="7">
        <f t="shared" si="269"/>
        <v>32.1875</v>
      </c>
    </row>
    <row r="1707" spans="1:22" ht="13.5" x14ac:dyDescent="0.25">
      <c r="A1707" s="3">
        <f>RSI!A1707</f>
        <v>44796</v>
      </c>
      <c r="B1707" s="2">
        <f>RSI!B1707</f>
        <v>2.13</v>
      </c>
      <c r="C1707" s="2">
        <f>RSI!I1707</f>
        <v>65.842235573764469</v>
      </c>
      <c r="D1707" s="2">
        <f>MACD!E1707</f>
        <v>-1.1320639650849618E-2</v>
      </c>
      <c r="E1707" s="2">
        <f>MACD!F1707</f>
        <v>-2.403610635565117E-2</v>
      </c>
      <c r="F1707" s="2">
        <f>'Moving Avg'!D1707</f>
        <v>2.1419999999999995</v>
      </c>
      <c r="G1707" s="2">
        <f>'Moving Avg'!F1707</f>
        <v>2.1085000000000003</v>
      </c>
      <c r="H1707" s="2">
        <f>'Moving Avg'!G1707</f>
        <v>2.0356000000000001</v>
      </c>
      <c r="I1707" s="2">
        <f>'Moving Avg'!H1707</f>
        <v>1.9970499999999975</v>
      </c>
      <c r="J1707" s="5" t="str">
        <f>OBV!F1707</f>
        <v>BULLISH</v>
      </c>
      <c r="K1707" s="5" t="str">
        <f>OBV!G1707</f>
        <v>WEAK</v>
      </c>
      <c r="L1707" s="5" t="str">
        <f>OBV!H1707</f>
        <v>BULLISH DIVERGENCE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50</v>
      </c>
      <c r="Q1707" s="8">
        <f t="shared" si="264"/>
        <v>23.75</v>
      </c>
      <c r="R1707" s="8">
        <f t="shared" si="265"/>
        <v>35</v>
      </c>
      <c r="S1707" s="8">
        <f t="shared" si="266"/>
        <v>38.75</v>
      </c>
      <c r="T1707" s="8">
        <f t="shared" si="267"/>
        <v>31.25</v>
      </c>
      <c r="U1707" s="7">
        <f t="shared" si="268"/>
        <v>32.5</v>
      </c>
      <c r="V1707" s="7">
        <f t="shared" si="269"/>
        <v>32.1875</v>
      </c>
    </row>
    <row r="1708" spans="1:22" ht="13.5" x14ac:dyDescent="0.25">
      <c r="A1708" s="3">
        <f>RSI!A1708</f>
        <v>44797</v>
      </c>
      <c r="B1708" s="2">
        <f>RSI!B1708</f>
        <v>2.13</v>
      </c>
      <c r="C1708" s="2">
        <f>RSI!I1708</f>
        <v>65.842235573764469</v>
      </c>
      <c r="D1708" s="2">
        <f>MACD!E1708</f>
        <v>-9.6715804989222498E-3</v>
      </c>
      <c r="E1708" s="2">
        <f>MACD!F1708</f>
        <v>-2.1163201184305386E-2</v>
      </c>
      <c r="F1708" s="2">
        <f>'Moving Avg'!D1708</f>
        <v>2.1379999999999995</v>
      </c>
      <c r="G1708" s="2">
        <f>'Moving Avg'!F1708</f>
        <v>2.1139999999999999</v>
      </c>
      <c r="H1708" s="2">
        <f>'Moving Avg'!G1708</f>
        <v>2.0377999999999998</v>
      </c>
      <c r="I1708" s="2">
        <f>'Moving Avg'!H1708</f>
        <v>1.9970499999999975</v>
      </c>
      <c r="J1708" s="5" t="str">
        <f>OBV!F1708</f>
        <v>BEARISH</v>
      </c>
      <c r="K1708" s="5" t="str">
        <f>OBV!G1708</f>
        <v>STRONG</v>
      </c>
      <c r="L1708" s="5" t="str">
        <f>OBV!H1708</f>
        <v>CONFIRMED BEARISH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33</v>
      </c>
      <c r="Q1708" s="8">
        <f t="shared" si="264"/>
        <v>21.2</v>
      </c>
      <c r="R1708" s="8">
        <f t="shared" si="265"/>
        <v>30.75</v>
      </c>
      <c r="S1708" s="8">
        <f t="shared" si="266"/>
        <v>31.1</v>
      </c>
      <c r="T1708" s="8">
        <f t="shared" si="267"/>
        <v>27</v>
      </c>
      <c r="U1708" s="7">
        <f t="shared" si="268"/>
        <v>27.683333333333337</v>
      </c>
      <c r="V1708" s="7">
        <f t="shared" si="269"/>
        <v>27.512500000000003</v>
      </c>
    </row>
    <row r="1709" spans="1:22" ht="13.5" x14ac:dyDescent="0.25">
      <c r="A1709" s="3">
        <f>RSI!A1709</f>
        <v>44798</v>
      </c>
      <c r="B1709" s="2">
        <f>RSI!B1709</f>
        <v>2.13</v>
      </c>
      <c r="C1709" s="2">
        <f>RSI!I1709</f>
        <v>65.842235573764469</v>
      </c>
      <c r="D1709" s="2">
        <f>MACD!E1709</f>
        <v>-8.4972853742049104E-3</v>
      </c>
      <c r="E1709" s="2">
        <f>MACD!F1709</f>
        <v>-1.8630018022285293E-2</v>
      </c>
      <c r="F1709" s="2">
        <f>'Moving Avg'!D1709</f>
        <v>2.1339999999999995</v>
      </c>
      <c r="G1709" s="2">
        <f>'Moving Avg'!F1709</f>
        <v>2.1205000000000003</v>
      </c>
      <c r="H1709" s="2">
        <f>'Moving Avg'!G1709</f>
        <v>2.0399999999999996</v>
      </c>
      <c r="I1709" s="2">
        <f>'Moving Avg'!H1709</f>
        <v>1.9973499999999975</v>
      </c>
      <c r="J1709" s="5" t="str">
        <f>OBV!F1709</f>
        <v>BEARISH</v>
      </c>
      <c r="K1709" s="5" t="str">
        <f>OBV!G1709</f>
        <v>STRONG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33</v>
      </c>
      <c r="Q1709" s="8">
        <f t="shared" si="264"/>
        <v>21.2</v>
      </c>
      <c r="R1709" s="8">
        <f t="shared" si="265"/>
        <v>30.75</v>
      </c>
      <c r="S1709" s="8">
        <f t="shared" si="266"/>
        <v>31.1</v>
      </c>
      <c r="T1709" s="8">
        <f t="shared" si="267"/>
        <v>27</v>
      </c>
      <c r="U1709" s="7">
        <f t="shared" si="268"/>
        <v>27.683333333333337</v>
      </c>
      <c r="V1709" s="7">
        <f t="shared" si="269"/>
        <v>27.512500000000003</v>
      </c>
    </row>
    <row r="1710" spans="1:22" ht="13.5" x14ac:dyDescent="0.25">
      <c r="A1710" s="3">
        <f>RSI!A1710</f>
        <v>44799</v>
      </c>
      <c r="B1710" s="2">
        <f>RSI!B1710</f>
        <v>2.12</v>
      </c>
      <c r="C1710" s="2">
        <f>RSI!I1710</f>
        <v>60.23606861652263</v>
      </c>
      <c r="D1710" s="2">
        <f>MACD!E1710</f>
        <v>-6.9675979075549677E-3</v>
      </c>
      <c r="E1710" s="2">
        <f>MACD!F1710</f>
        <v>-1.6297533999339229E-2</v>
      </c>
      <c r="F1710" s="2">
        <f>'Moving Avg'!D1710</f>
        <v>2.1280000000000001</v>
      </c>
      <c r="G1710" s="2">
        <f>'Moving Avg'!F1710</f>
        <v>2.1239999999999997</v>
      </c>
      <c r="H1710" s="2">
        <f>'Moving Avg'!G1710</f>
        <v>2.0423999999999998</v>
      </c>
      <c r="I1710" s="2">
        <f>'Moving Avg'!H1710</f>
        <v>1.9972999999999976</v>
      </c>
      <c r="J1710" s="5" t="str">
        <f>OBV!F1710</f>
        <v>BEARISH</v>
      </c>
      <c r="K1710" s="5" t="str">
        <f>OBV!G1710</f>
        <v>STRONG</v>
      </c>
      <c r="L1710" s="5" t="str">
        <f>OBV!H1710</f>
        <v>CONFIRMED BEARISH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33</v>
      </c>
      <c r="Q1710" s="8">
        <f t="shared" si="264"/>
        <v>21.2</v>
      </c>
      <c r="R1710" s="8">
        <f t="shared" si="265"/>
        <v>30.75</v>
      </c>
      <c r="S1710" s="8">
        <f t="shared" si="266"/>
        <v>31.1</v>
      </c>
      <c r="T1710" s="8">
        <f t="shared" si="267"/>
        <v>27</v>
      </c>
      <c r="U1710" s="7">
        <f t="shared" si="268"/>
        <v>27.683333333333337</v>
      </c>
      <c r="V1710" s="7">
        <f t="shared" si="269"/>
        <v>27.512500000000003</v>
      </c>
    </row>
    <row r="1711" spans="1:22" ht="13.5" x14ac:dyDescent="0.25">
      <c r="A1711" s="3">
        <f>RSI!A1711</f>
        <v>44802</v>
      </c>
      <c r="B1711" s="2">
        <f>RSI!B1711</f>
        <v>2.13</v>
      </c>
      <c r="C1711" s="2">
        <f>RSI!I1711</f>
        <v>63.575973478255889</v>
      </c>
      <c r="D1711" s="2">
        <f>MACD!E1711</f>
        <v>-1.9290382353074342E-3</v>
      </c>
      <c r="E1711" s="2">
        <f>MACD!F1711</f>
        <v>-1.3423834846532871E-2</v>
      </c>
      <c r="F1711" s="2">
        <f>'Moving Avg'!D1711</f>
        <v>2.1280000000000001</v>
      </c>
      <c r="G1711" s="2">
        <f>'Moving Avg'!F1711</f>
        <v>2.1274999999999999</v>
      </c>
      <c r="H1711" s="2">
        <f>'Moving Avg'!G1711</f>
        <v>2.0449999999999999</v>
      </c>
      <c r="I1711" s="2">
        <f>'Moving Avg'!H1711</f>
        <v>1.9975999999999976</v>
      </c>
      <c r="J1711" s="5" t="str">
        <f>OBV!F1711</f>
        <v>BEARISH</v>
      </c>
      <c r="K1711" s="5" t="str">
        <f>OBV!G1711</f>
        <v>STRONG</v>
      </c>
      <c r="L1711" s="5" t="str">
        <f>OBV!H1711</f>
        <v>NEUTRAL</v>
      </c>
      <c r="M1711" s="7">
        <f t="shared" si="260"/>
        <v>25</v>
      </c>
      <c r="N1711" s="7">
        <f t="shared" si="261"/>
        <v>0</v>
      </c>
      <c r="O1711" s="7">
        <f t="shared" si="262"/>
        <v>50</v>
      </c>
      <c r="P1711" s="7">
        <f t="shared" si="263"/>
        <v>33</v>
      </c>
      <c r="Q1711" s="8">
        <f t="shared" si="264"/>
        <v>21.2</v>
      </c>
      <c r="R1711" s="8">
        <f t="shared" si="265"/>
        <v>30.75</v>
      </c>
      <c r="S1711" s="8">
        <f t="shared" si="266"/>
        <v>31.1</v>
      </c>
      <c r="T1711" s="8">
        <f t="shared" si="267"/>
        <v>27</v>
      </c>
      <c r="U1711" s="7">
        <f t="shared" si="268"/>
        <v>27.683333333333337</v>
      </c>
      <c r="V1711" s="7">
        <f t="shared" si="269"/>
        <v>27.512500000000003</v>
      </c>
    </row>
    <row r="1712" spans="1:22" ht="13.5" x14ac:dyDescent="0.25">
      <c r="A1712" s="3">
        <f>RSI!A1712</f>
        <v>44803</v>
      </c>
      <c r="B1712" s="2">
        <f>RSI!B1712</f>
        <v>2.1</v>
      </c>
      <c r="C1712" s="2">
        <f>RSI!I1712</f>
        <v>50.006151489199873</v>
      </c>
      <c r="D1712" s="2">
        <f>MACD!E1712</f>
        <v>4.3767169293915664E-3</v>
      </c>
      <c r="E1712" s="2">
        <f>MACD!F1712</f>
        <v>-9.8637244913479839E-3</v>
      </c>
      <c r="F1712" s="2">
        <f>'Moving Avg'!D1712</f>
        <v>2.1219999999999999</v>
      </c>
      <c r="G1712" s="2">
        <f>'Moving Avg'!F1712</f>
        <v>2.1264999999999996</v>
      </c>
      <c r="H1712" s="2">
        <f>'Moving Avg'!G1712</f>
        <v>2.0469999999999997</v>
      </c>
      <c r="I1712" s="2">
        <f>'Moving Avg'!H1712</f>
        <v>1.9979499999999979</v>
      </c>
      <c r="J1712" s="5" t="str">
        <f>OBV!F1712</f>
        <v>BEARISH</v>
      </c>
      <c r="K1712" s="5" t="str">
        <f>OBV!G1712</f>
        <v>STRONG</v>
      </c>
      <c r="L1712" s="5" t="str">
        <f>OBV!H1712</f>
        <v>CONFIRMED BEARISH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33</v>
      </c>
      <c r="Q1712" s="8">
        <f t="shared" si="264"/>
        <v>21.2</v>
      </c>
      <c r="R1712" s="8">
        <f t="shared" si="265"/>
        <v>30.75</v>
      </c>
      <c r="S1712" s="8">
        <f t="shared" si="266"/>
        <v>31.1</v>
      </c>
      <c r="T1712" s="8">
        <f t="shared" si="267"/>
        <v>27</v>
      </c>
      <c r="U1712" s="7">
        <f t="shared" si="268"/>
        <v>27.683333333333337</v>
      </c>
      <c r="V1712" s="7">
        <f t="shared" si="269"/>
        <v>27.512500000000003</v>
      </c>
    </row>
    <row r="1713" spans="1:22" ht="13.5" x14ac:dyDescent="0.25">
      <c r="A1713" s="3">
        <f>RSI!A1713</f>
        <v>44804</v>
      </c>
      <c r="B1713" s="2">
        <f>RSI!B1713</f>
        <v>2.09</v>
      </c>
      <c r="C1713" s="2">
        <f>RSI!I1713</f>
        <v>46.447336774565763</v>
      </c>
      <c r="D1713" s="2">
        <f>MACD!E1713</f>
        <v>1.200228901649858E-2</v>
      </c>
      <c r="E1713" s="2">
        <f>MACD!F1713</f>
        <v>-5.4905217897786712E-3</v>
      </c>
      <c r="F1713" s="2">
        <f>'Moving Avg'!D1713</f>
        <v>2.1139999999999999</v>
      </c>
      <c r="G1713" s="2">
        <f>'Moving Avg'!F1713</f>
        <v>2.1239999999999997</v>
      </c>
      <c r="H1713" s="2">
        <f>'Moving Avg'!G1713</f>
        <v>2.0488</v>
      </c>
      <c r="I1713" s="2">
        <f>'Moving Avg'!H1713</f>
        <v>1.9982499999999979</v>
      </c>
      <c r="J1713" s="5" t="str">
        <f>OBV!F1713</f>
        <v>BEARISH</v>
      </c>
      <c r="K1713" s="5" t="str">
        <f>OBV!G1713</f>
        <v>STRONG</v>
      </c>
      <c r="L1713" s="5" t="str">
        <f>OBV!H1713</f>
        <v>CONFIRMED BEARISH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33</v>
      </c>
      <c r="Q1713" s="8">
        <f t="shared" si="264"/>
        <v>21.2</v>
      </c>
      <c r="R1713" s="8">
        <f t="shared" si="265"/>
        <v>30.75</v>
      </c>
      <c r="S1713" s="8">
        <f t="shared" si="266"/>
        <v>31.1</v>
      </c>
      <c r="T1713" s="8">
        <f t="shared" si="267"/>
        <v>27</v>
      </c>
      <c r="U1713" s="7">
        <f t="shared" si="268"/>
        <v>27.683333333333337</v>
      </c>
      <c r="V1713" s="7">
        <f t="shared" si="269"/>
        <v>27.512500000000003</v>
      </c>
    </row>
    <row r="1714" spans="1:22" ht="13.5" x14ac:dyDescent="0.25">
      <c r="A1714" s="3">
        <f>RSI!A1714</f>
        <v>44805</v>
      </c>
      <c r="B1714" s="2">
        <f>RSI!B1714</f>
        <v>2.08</v>
      </c>
      <c r="C1714" s="2">
        <f>RSI!I1714</f>
        <v>43.140931062835527</v>
      </c>
      <c r="D1714" s="2">
        <f>MACD!E1714</f>
        <v>1.9264463283986899E-2</v>
      </c>
      <c r="E1714" s="2">
        <f>MACD!F1714</f>
        <v>-5.3952477502555675E-4</v>
      </c>
      <c r="F1714" s="2">
        <f>'Moving Avg'!D1714</f>
        <v>2.1040000000000001</v>
      </c>
      <c r="G1714" s="2">
        <f>'Moving Avg'!F1714</f>
        <v>2.1214999999999997</v>
      </c>
      <c r="H1714" s="2">
        <f>'Moving Avg'!G1714</f>
        <v>2.0503999999999998</v>
      </c>
      <c r="I1714" s="2">
        <f>'Moving Avg'!H1714</f>
        <v>1.9984999999999979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50</v>
      </c>
      <c r="P1714" s="7">
        <f t="shared" si="263"/>
        <v>33</v>
      </c>
      <c r="Q1714" s="8">
        <f t="shared" si="264"/>
        <v>21.2</v>
      </c>
      <c r="R1714" s="8">
        <f t="shared" si="265"/>
        <v>30.75</v>
      </c>
      <c r="S1714" s="8">
        <f t="shared" si="266"/>
        <v>31.1</v>
      </c>
      <c r="T1714" s="8">
        <f t="shared" si="267"/>
        <v>27</v>
      </c>
      <c r="U1714" s="7">
        <f t="shared" si="268"/>
        <v>27.683333333333337</v>
      </c>
      <c r="V1714" s="7">
        <f t="shared" si="269"/>
        <v>27.512500000000003</v>
      </c>
    </row>
    <row r="1715" spans="1:22" ht="13.5" x14ac:dyDescent="0.25">
      <c r="A1715" s="3">
        <f>RSI!A1715</f>
        <v>44806</v>
      </c>
      <c r="B1715" s="2">
        <f>RSI!B1715</f>
        <v>2.08</v>
      </c>
      <c r="C1715" s="2">
        <f>RSI!I1715</f>
        <v>43.140931062835527</v>
      </c>
      <c r="D1715" s="2">
        <f>MACD!E1715</f>
        <v>2.5532383712543627E-2</v>
      </c>
      <c r="E1715" s="2">
        <f>MACD!F1715</f>
        <v>4.6748569224882809E-3</v>
      </c>
      <c r="F1715" s="2">
        <f>'Moving Avg'!D1715</f>
        <v>2.0960000000000001</v>
      </c>
      <c r="G1715" s="2">
        <f>'Moving Avg'!F1715</f>
        <v>2.1199999999999997</v>
      </c>
      <c r="H1715" s="2">
        <f>'Moving Avg'!G1715</f>
        <v>2.052</v>
      </c>
      <c r="I1715" s="2">
        <f>'Moving Avg'!H1715</f>
        <v>1.998749999999998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  <c r="M1715" s="7">
        <f t="shared" si="260"/>
        <v>25</v>
      </c>
      <c r="N1715" s="7">
        <f t="shared" si="261"/>
        <v>0</v>
      </c>
      <c r="O1715" s="7">
        <f t="shared" si="262"/>
        <v>50</v>
      </c>
      <c r="P1715" s="7">
        <f t="shared" si="263"/>
        <v>33</v>
      </c>
      <c r="Q1715" s="8">
        <f t="shared" si="264"/>
        <v>21.2</v>
      </c>
      <c r="R1715" s="8">
        <f t="shared" si="265"/>
        <v>30.75</v>
      </c>
      <c r="S1715" s="8">
        <f t="shared" si="266"/>
        <v>31.1</v>
      </c>
      <c r="T1715" s="8">
        <f t="shared" si="267"/>
        <v>27</v>
      </c>
      <c r="U1715" s="7">
        <f t="shared" si="268"/>
        <v>27.683333333333337</v>
      </c>
      <c r="V1715" s="7">
        <f t="shared" si="269"/>
        <v>27.512500000000003</v>
      </c>
    </row>
    <row r="1716" spans="1:22" ht="13.5" x14ac:dyDescent="0.25">
      <c r="A1716" s="3">
        <f>RSI!A1716</f>
        <v>44809</v>
      </c>
      <c r="B1716" s="2">
        <f>RSI!B1716</f>
        <v>2.09</v>
      </c>
      <c r="C1716" s="2">
        <f>RSI!I1716</f>
        <v>47.477166362414863</v>
      </c>
      <c r="D1716" s="2">
        <f>MACD!E1716</f>
        <v>2.7132237225372613E-2</v>
      </c>
      <c r="E1716" s="2">
        <f>MACD!F1716</f>
        <v>9.1663329830651476E-3</v>
      </c>
      <c r="F1716" s="2">
        <f>'Moving Avg'!D1716</f>
        <v>2.0880000000000001</v>
      </c>
      <c r="G1716" s="2">
        <f>'Moving Avg'!F1716</f>
        <v>2.1189999999999998</v>
      </c>
      <c r="H1716" s="2">
        <f>'Moving Avg'!G1716</f>
        <v>2.0538000000000003</v>
      </c>
      <c r="I1716" s="2">
        <f>'Moving Avg'!H1716</f>
        <v>1.9990499999999978</v>
      </c>
      <c r="J1716" s="5" t="str">
        <f>OBV!F1716</f>
        <v>BULLISH</v>
      </c>
      <c r="K1716" s="5" t="str">
        <f>OBV!G1716</f>
        <v>WEAK</v>
      </c>
      <c r="L1716" s="5" t="str">
        <f>OBV!H1716</f>
        <v>BULLISH DIVERGENCE</v>
      </c>
      <c r="M1716" s="7">
        <f t="shared" si="260"/>
        <v>25</v>
      </c>
      <c r="N1716" s="7">
        <f t="shared" si="261"/>
        <v>0</v>
      </c>
      <c r="O1716" s="7">
        <f t="shared" si="262"/>
        <v>50</v>
      </c>
      <c r="P1716" s="7">
        <f t="shared" si="263"/>
        <v>50</v>
      </c>
      <c r="Q1716" s="8">
        <f t="shared" si="264"/>
        <v>23.75</v>
      </c>
      <c r="R1716" s="8">
        <f t="shared" si="265"/>
        <v>35</v>
      </c>
      <c r="S1716" s="8">
        <f t="shared" si="266"/>
        <v>38.75</v>
      </c>
      <c r="T1716" s="8">
        <f t="shared" si="267"/>
        <v>31.25</v>
      </c>
      <c r="U1716" s="7">
        <f t="shared" si="268"/>
        <v>32.5</v>
      </c>
      <c r="V1716" s="7">
        <f t="shared" si="269"/>
        <v>32.1875</v>
      </c>
    </row>
    <row r="1717" spans="1:22" ht="13.5" x14ac:dyDescent="0.25">
      <c r="A1717" s="3">
        <f>RSI!A1717</f>
        <v>44810</v>
      </c>
      <c r="B1717" s="2">
        <f>RSI!B1717</f>
        <v>2.0299999999999998</v>
      </c>
      <c r="C1717" s="2">
        <f>RSI!I1717</f>
        <v>31.80462777960534</v>
      </c>
      <c r="D1717" s="2">
        <f>MACD!E1717</f>
        <v>3.2976769325447908E-2</v>
      </c>
      <c r="E1717" s="2">
        <f>MACD!F1717</f>
        <v>1.3928420251541701E-2</v>
      </c>
      <c r="F1717" s="2">
        <f>'Moving Avg'!D1717</f>
        <v>2.0739999999999998</v>
      </c>
      <c r="G1717" s="2">
        <f>'Moving Avg'!F1717</f>
        <v>2.1149999999999998</v>
      </c>
      <c r="H1717" s="2">
        <f>'Moving Avg'!G1717</f>
        <v>2.0543999999999998</v>
      </c>
      <c r="I1717" s="2">
        <f>'Moving Avg'!H1717</f>
        <v>1.9988499999999976</v>
      </c>
      <c r="J1717" s="5" t="str">
        <f>OBV!F1717</f>
        <v>BULLISH</v>
      </c>
      <c r="K1717" s="5" t="str">
        <f>OBV!G1717</f>
        <v>WEAK</v>
      </c>
      <c r="L1717" s="5" t="str">
        <f>OBV!H1717</f>
        <v>BULLISH DIVERGENCE</v>
      </c>
      <c r="M1717" s="7">
        <f t="shared" si="260"/>
        <v>25</v>
      </c>
      <c r="N1717" s="7">
        <f t="shared" si="261"/>
        <v>0</v>
      </c>
      <c r="O1717" s="7">
        <f t="shared" si="262"/>
        <v>50</v>
      </c>
      <c r="P1717" s="7">
        <f t="shared" si="263"/>
        <v>50</v>
      </c>
      <c r="Q1717" s="8">
        <f t="shared" si="264"/>
        <v>23.75</v>
      </c>
      <c r="R1717" s="8">
        <f t="shared" si="265"/>
        <v>35</v>
      </c>
      <c r="S1717" s="8">
        <f t="shared" si="266"/>
        <v>38.75</v>
      </c>
      <c r="T1717" s="8">
        <f t="shared" si="267"/>
        <v>31.25</v>
      </c>
      <c r="U1717" s="7">
        <f t="shared" si="268"/>
        <v>32.5</v>
      </c>
      <c r="V1717" s="7">
        <f t="shared" si="269"/>
        <v>32.1875</v>
      </c>
    </row>
    <row r="1718" spans="1:22" ht="13.5" x14ac:dyDescent="0.25">
      <c r="A1718" s="3">
        <f>RSI!A1718</f>
        <v>44811</v>
      </c>
      <c r="B1718" s="2">
        <f>RSI!B1718</f>
        <v>2.0299999999999998</v>
      </c>
      <c r="C1718" s="2">
        <f>RSI!I1718</f>
        <v>31.80462777960534</v>
      </c>
      <c r="D1718" s="2">
        <f>MACD!E1718</f>
        <v>3.8319616192168393E-2</v>
      </c>
      <c r="E1718" s="2">
        <f>MACD!F1718</f>
        <v>1.8806659439667042E-2</v>
      </c>
      <c r="F1718" s="2">
        <f>'Moving Avg'!D1718</f>
        <v>2.0619999999999998</v>
      </c>
      <c r="G1718" s="2">
        <f>'Moving Avg'!F1718</f>
        <v>2.1109999999999998</v>
      </c>
      <c r="H1718" s="2">
        <f>'Moving Avg'!G1718</f>
        <v>2.0552000000000001</v>
      </c>
      <c r="I1718" s="2">
        <f>'Moving Avg'!H1718</f>
        <v>1.9986499999999976</v>
      </c>
      <c r="J1718" s="5" t="str">
        <f>OBV!F1718</f>
        <v>BULLISH</v>
      </c>
      <c r="K1718" s="5" t="str">
        <f>OBV!G1718</f>
        <v>WEAK</v>
      </c>
      <c r="L1718" s="5" t="str">
        <f>OBV!H1718</f>
        <v>BULLISH DIVERGENCE</v>
      </c>
      <c r="M1718" s="7">
        <f t="shared" si="260"/>
        <v>25</v>
      </c>
      <c r="N1718" s="7">
        <f t="shared" si="261"/>
        <v>0</v>
      </c>
      <c r="O1718" s="7">
        <f t="shared" si="262"/>
        <v>50</v>
      </c>
      <c r="P1718" s="7">
        <f t="shared" si="263"/>
        <v>50</v>
      </c>
      <c r="Q1718" s="8">
        <f t="shared" si="264"/>
        <v>23.75</v>
      </c>
      <c r="R1718" s="8">
        <f t="shared" si="265"/>
        <v>35</v>
      </c>
      <c r="S1718" s="8">
        <f t="shared" si="266"/>
        <v>38.75</v>
      </c>
      <c r="T1718" s="8">
        <f t="shared" si="267"/>
        <v>31.25</v>
      </c>
      <c r="U1718" s="7">
        <f t="shared" si="268"/>
        <v>32.5</v>
      </c>
      <c r="V1718" s="7">
        <f t="shared" si="269"/>
        <v>32.1875</v>
      </c>
    </row>
    <row r="1719" spans="1:22" ht="13.5" x14ac:dyDescent="0.25">
      <c r="A1719" s="3">
        <f>RSI!A1719</f>
        <v>44812</v>
      </c>
      <c r="B1719" s="2">
        <f>RSI!B1719</f>
        <v>2.06</v>
      </c>
      <c r="C1719" s="2">
        <f>RSI!I1719</f>
        <v>42.761406305817999</v>
      </c>
      <c r="D1719" s="2">
        <f>MACD!E1719</f>
        <v>4.0986295461625577E-2</v>
      </c>
      <c r="E1719" s="2">
        <f>MACD!F1719</f>
        <v>2.3242586644058753E-2</v>
      </c>
      <c r="F1719" s="2">
        <f>'Moving Avg'!D1719</f>
        <v>2.0579999999999998</v>
      </c>
      <c r="G1719" s="2">
        <f>'Moving Avg'!F1719</f>
        <v>2.1085000000000003</v>
      </c>
      <c r="H1719" s="2">
        <f>'Moving Avg'!G1719</f>
        <v>2.0568</v>
      </c>
      <c r="I1719" s="2">
        <f>'Moving Avg'!H1719</f>
        <v>1.9986499999999976</v>
      </c>
      <c r="J1719" s="5" t="str">
        <f>OBV!F1719</f>
        <v>BULLISH</v>
      </c>
      <c r="K1719" s="5" t="str">
        <f>OBV!G1719</f>
        <v>WEAK</v>
      </c>
      <c r="L1719" s="5" t="str">
        <f>OBV!H1719</f>
        <v>BULLISH DIVERGENCE</v>
      </c>
      <c r="M1719" s="7">
        <f t="shared" si="260"/>
        <v>25</v>
      </c>
      <c r="N1719" s="7">
        <f t="shared" si="261"/>
        <v>0</v>
      </c>
      <c r="O1719" s="7">
        <f t="shared" si="262"/>
        <v>50</v>
      </c>
      <c r="P1719" s="7">
        <f t="shared" si="263"/>
        <v>50</v>
      </c>
      <c r="Q1719" s="8">
        <f t="shared" si="264"/>
        <v>23.75</v>
      </c>
      <c r="R1719" s="8">
        <f t="shared" si="265"/>
        <v>35</v>
      </c>
      <c r="S1719" s="8">
        <f t="shared" si="266"/>
        <v>38.75</v>
      </c>
      <c r="T1719" s="8">
        <f t="shared" si="267"/>
        <v>31.25</v>
      </c>
      <c r="U1719" s="7">
        <f t="shared" si="268"/>
        <v>32.5</v>
      </c>
      <c r="V1719" s="7">
        <f t="shared" si="269"/>
        <v>32.1875</v>
      </c>
    </row>
    <row r="1720" spans="1:22" ht="13.5" x14ac:dyDescent="0.25">
      <c r="A1720" s="3">
        <f>RSI!A1720</f>
        <v>44813</v>
      </c>
      <c r="B1720" s="2">
        <f>RSI!B1720</f>
        <v>2.06</v>
      </c>
      <c r="C1720" s="2">
        <f>RSI!I1720</f>
        <v>42.761406305817999</v>
      </c>
      <c r="D1720" s="2">
        <f>MACD!E1720</f>
        <v>4.1867753060640389E-2</v>
      </c>
      <c r="E1720" s="2">
        <f>MACD!F1720</f>
        <v>2.6967619927375081E-2</v>
      </c>
      <c r="F1720" s="2">
        <f>'Moving Avg'!D1720</f>
        <v>2.0539999999999998</v>
      </c>
      <c r="G1720" s="2">
        <f>'Moving Avg'!F1720</f>
        <v>2.1060000000000003</v>
      </c>
      <c r="H1720" s="2">
        <f>'Moving Avg'!G1720</f>
        <v>2.0589999999999997</v>
      </c>
      <c r="I1720" s="2">
        <f>'Moving Avg'!H1720</f>
        <v>1.9987499999999978</v>
      </c>
      <c r="J1720" s="5" t="str">
        <f>OBV!F1720</f>
        <v>BULLISH</v>
      </c>
      <c r="K1720" s="5" t="str">
        <f>OBV!G1720</f>
        <v>WEAK</v>
      </c>
      <c r="L1720" s="5" t="str">
        <f>OBV!H1720</f>
        <v>BULLISH DIVERGENCE</v>
      </c>
      <c r="M1720" s="7">
        <f t="shared" si="260"/>
        <v>25</v>
      </c>
      <c r="N1720" s="7">
        <f t="shared" si="261"/>
        <v>0</v>
      </c>
      <c r="O1720" s="7">
        <f t="shared" si="262"/>
        <v>50</v>
      </c>
      <c r="P1720" s="7">
        <f t="shared" si="263"/>
        <v>50</v>
      </c>
      <c r="Q1720" s="8">
        <f t="shared" si="264"/>
        <v>23.75</v>
      </c>
      <c r="R1720" s="8">
        <f t="shared" si="265"/>
        <v>35</v>
      </c>
      <c r="S1720" s="8">
        <f t="shared" si="266"/>
        <v>38.75</v>
      </c>
      <c r="T1720" s="8">
        <f t="shared" si="267"/>
        <v>31.25</v>
      </c>
      <c r="U1720" s="7">
        <f t="shared" si="268"/>
        <v>32.5</v>
      </c>
      <c r="V1720" s="7">
        <f t="shared" si="269"/>
        <v>32.1875</v>
      </c>
    </row>
    <row r="1721" spans="1:22" ht="13.5" x14ac:dyDescent="0.25">
      <c r="A1721" s="3">
        <f>RSI!A1721</f>
        <v>44816</v>
      </c>
      <c r="B1721" s="2">
        <f>RSI!B1721</f>
        <v>2.1</v>
      </c>
      <c r="C1721" s="2">
        <f>RSI!I1721</f>
        <v>54.152212545341847</v>
      </c>
      <c r="D1721" s="2">
        <f>MACD!E1721</f>
        <v>4.1340487611883692E-2</v>
      </c>
      <c r="E1721" s="2">
        <f>MACD!F1721</f>
        <v>2.9842193464276807E-2</v>
      </c>
      <c r="F1721" s="2">
        <f>'Moving Avg'!D1721</f>
        <v>2.056</v>
      </c>
      <c r="G1721" s="2">
        <f>'Moving Avg'!F1721</f>
        <v>2.1040000000000001</v>
      </c>
      <c r="H1721" s="2">
        <f>'Moving Avg'!G1721</f>
        <v>2.0619999999999998</v>
      </c>
      <c r="I1721" s="2">
        <f>'Moving Avg'!H1721</f>
        <v>1.999049999999998</v>
      </c>
      <c r="J1721" s="5" t="str">
        <f>OBV!F1721</f>
        <v>BULLISH</v>
      </c>
      <c r="K1721" s="5" t="str">
        <f>OBV!G1721</f>
        <v>WEAK</v>
      </c>
      <c r="L1721" s="5" t="str">
        <f>OBV!H1721</f>
        <v>CONFIRMED BULLISH</v>
      </c>
      <c r="M1721" s="7">
        <f t="shared" si="260"/>
        <v>25</v>
      </c>
      <c r="N1721" s="7">
        <f t="shared" si="261"/>
        <v>0</v>
      </c>
      <c r="O1721" s="7">
        <f t="shared" si="262"/>
        <v>50</v>
      </c>
      <c r="P1721" s="7">
        <f t="shared" si="263"/>
        <v>67</v>
      </c>
      <c r="Q1721" s="8">
        <f t="shared" si="264"/>
        <v>26.299999999999997</v>
      </c>
      <c r="R1721" s="8">
        <f t="shared" si="265"/>
        <v>39.25</v>
      </c>
      <c r="S1721" s="8">
        <f t="shared" si="266"/>
        <v>46.400000000000006</v>
      </c>
      <c r="T1721" s="8">
        <f t="shared" si="267"/>
        <v>35.5</v>
      </c>
      <c r="U1721" s="7">
        <f t="shared" si="268"/>
        <v>37.31666666666667</v>
      </c>
      <c r="V1721" s="7">
        <f t="shared" si="269"/>
        <v>36.862499999999997</v>
      </c>
    </row>
    <row r="1722" spans="1:22" ht="13.5" x14ac:dyDescent="0.25">
      <c r="A1722" s="3">
        <f>RSI!A1722</f>
        <v>44817</v>
      </c>
      <c r="B1722" s="2">
        <f>RSI!B1722</f>
        <v>2.08</v>
      </c>
      <c r="C1722" s="2">
        <f>RSI!I1722</f>
        <v>48.911054855062872</v>
      </c>
      <c r="D1722" s="2">
        <f>MACD!E1722</f>
        <v>3.7664248441355408E-2</v>
      </c>
      <c r="E1722" s="2">
        <f>MACD!F1722</f>
        <v>3.1406604459692532E-2</v>
      </c>
      <c r="F1722" s="2">
        <f>'Moving Avg'!D1722</f>
        <v>2.0659999999999998</v>
      </c>
      <c r="G1722" s="2">
        <f>'Moving Avg'!F1722</f>
        <v>2.101</v>
      </c>
      <c r="H1722" s="2">
        <f>'Moving Avg'!G1722</f>
        <v>2.0645999999999995</v>
      </c>
      <c r="I1722" s="2">
        <f>'Moving Avg'!H1722</f>
        <v>1.9992999999999974</v>
      </c>
      <c r="J1722" s="5" t="str">
        <f>OBV!F1722</f>
        <v>BULLISH</v>
      </c>
      <c r="K1722" s="5" t="str">
        <f>OBV!G1722</f>
        <v>WEAK</v>
      </c>
      <c r="L1722" s="5" t="str">
        <f>OBV!H1722</f>
        <v>CONFIRMED BULLISH</v>
      </c>
      <c r="M1722" s="7">
        <f t="shared" si="260"/>
        <v>25</v>
      </c>
      <c r="N1722" s="7">
        <f t="shared" si="261"/>
        <v>0</v>
      </c>
      <c r="O1722" s="7">
        <f t="shared" si="262"/>
        <v>50</v>
      </c>
      <c r="P1722" s="7">
        <f t="shared" si="263"/>
        <v>67</v>
      </c>
      <c r="Q1722" s="8">
        <f t="shared" si="264"/>
        <v>26.299999999999997</v>
      </c>
      <c r="R1722" s="8">
        <f t="shared" si="265"/>
        <v>39.25</v>
      </c>
      <c r="S1722" s="8">
        <f t="shared" si="266"/>
        <v>46.400000000000006</v>
      </c>
      <c r="T1722" s="8">
        <f t="shared" si="267"/>
        <v>35.5</v>
      </c>
      <c r="U1722" s="7">
        <f t="shared" si="268"/>
        <v>37.31666666666667</v>
      </c>
      <c r="V1722" s="7">
        <f t="shared" si="269"/>
        <v>36.862499999999997</v>
      </c>
    </row>
    <row r="1723" spans="1:22" ht="13.5" x14ac:dyDescent="0.25">
      <c r="A1723" s="3">
        <f>RSI!A1723</f>
        <v>44818</v>
      </c>
      <c r="B1723" s="2">
        <f>RSI!B1723</f>
        <v>2.08</v>
      </c>
      <c r="C1723" s="2">
        <f>RSI!I1723</f>
        <v>48.911054855062872</v>
      </c>
      <c r="D1723" s="2">
        <f>MACD!E1723</f>
        <v>3.3044240561979965E-2</v>
      </c>
      <c r="E1723" s="2">
        <f>MACD!F1723</f>
        <v>3.1734131680150018E-2</v>
      </c>
      <c r="F1723" s="2">
        <f>'Moving Avg'!D1723</f>
        <v>2.0760000000000001</v>
      </c>
      <c r="G1723" s="2">
        <f>'Moving Avg'!F1723</f>
        <v>2.0974999999999997</v>
      </c>
      <c r="H1723" s="2">
        <f>'Moving Avg'!G1723</f>
        <v>2.0671999999999993</v>
      </c>
      <c r="I1723" s="2">
        <f>'Moving Avg'!H1723</f>
        <v>1.9996499999999977</v>
      </c>
      <c r="J1723" s="5" t="str">
        <f>OBV!F1723</f>
        <v>BULLISH</v>
      </c>
      <c r="K1723" s="5" t="str">
        <f>OBV!G1723</f>
        <v>WEAK</v>
      </c>
      <c r="L1723" s="5" t="str">
        <f>OBV!H1723</f>
        <v>CONFIRMED BULLISH</v>
      </c>
      <c r="M1723" s="7">
        <f t="shared" si="260"/>
        <v>25</v>
      </c>
      <c r="N1723" s="7">
        <f t="shared" si="261"/>
        <v>0</v>
      </c>
      <c r="O1723" s="7">
        <f t="shared" si="262"/>
        <v>50</v>
      </c>
      <c r="P1723" s="7">
        <f t="shared" si="263"/>
        <v>67</v>
      </c>
      <c r="Q1723" s="8">
        <f t="shared" si="264"/>
        <v>26.299999999999997</v>
      </c>
      <c r="R1723" s="8">
        <f t="shared" si="265"/>
        <v>39.25</v>
      </c>
      <c r="S1723" s="8">
        <f t="shared" si="266"/>
        <v>46.400000000000006</v>
      </c>
      <c r="T1723" s="8">
        <f t="shared" si="267"/>
        <v>35.5</v>
      </c>
      <c r="U1723" s="7">
        <f t="shared" si="268"/>
        <v>37.31666666666667</v>
      </c>
      <c r="V1723" s="7">
        <f t="shared" si="269"/>
        <v>36.862499999999997</v>
      </c>
    </row>
    <row r="1724" spans="1:22" ht="13.5" x14ac:dyDescent="0.25">
      <c r="A1724" s="3">
        <f>RSI!A1724</f>
        <v>44819</v>
      </c>
      <c r="B1724" s="2">
        <f>RSI!B1724</f>
        <v>2.0699999999999998</v>
      </c>
      <c r="C1724" s="2">
        <f>RSI!I1724</f>
        <v>46.311838596922833</v>
      </c>
      <c r="D1724" s="2">
        <f>MACD!E1724</f>
        <v>2.8364243043244475E-2</v>
      </c>
      <c r="E1724" s="2">
        <f>MACD!F1724</f>
        <v>3.1060153952768912E-2</v>
      </c>
      <c r="F1724" s="2">
        <f>'Moving Avg'!D1724</f>
        <v>2.0780000000000003</v>
      </c>
      <c r="G1724" s="2">
        <f>'Moving Avg'!F1724</f>
        <v>2.0934999999999997</v>
      </c>
      <c r="H1724" s="2">
        <f>'Moving Avg'!G1724</f>
        <v>2.0697999999999994</v>
      </c>
      <c r="I1724" s="2">
        <f>'Moving Avg'!H1724</f>
        <v>1.9999499999999977</v>
      </c>
      <c r="J1724" s="5" t="str">
        <f>OBV!F1724</f>
        <v>BEARISH</v>
      </c>
      <c r="K1724" s="5" t="str">
        <f>OBV!G1724</f>
        <v>STRONG</v>
      </c>
      <c r="L1724" s="5" t="str">
        <f>OBV!H1724</f>
        <v>BEARISH DIVERGENCE</v>
      </c>
      <c r="M1724" s="7">
        <f t="shared" si="260"/>
        <v>25</v>
      </c>
      <c r="N1724" s="7">
        <f t="shared" si="261"/>
        <v>45</v>
      </c>
      <c r="O1724" s="7">
        <f t="shared" si="262"/>
        <v>50</v>
      </c>
      <c r="P1724" s="7">
        <f t="shared" si="263"/>
        <v>33</v>
      </c>
      <c r="Q1724" s="8">
        <f t="shared" si="264"/>
        <v>36.950000000000003</v>
      </c>
      <c r="R1724" s="8">
        <f t="shared" si="265"/>
        <v>39.75</v>
      </c>
      <c r="S1724" s="8">
        <f t="shared" si="266"/>
        <v>37.85</v>
      </c>
      <c r="T1724" s="8">
        <f t="shared" si="267"/>
        <v>38.25</v>
      </c>
      <c r="U1724" s="7">
        <f t="shared" si="268"/>
        <v>38.183333333333337</v>
      </c>
      <c r="V1724" s="7">
        <f t="shared" si="269"/>
        <v>38.200000000000003</v>
      </c>
    </row>
    <row r="1725" spans="1:22" ht="13.5" x14ac:dyDescent="0.25">
      <c r="A1725" s="3">
        <f>RSI!A1725</f>
        <v>44820</v>
      </c>
      <c r="B1725" s="2">
        <f>RSI!B1725</f>
        <v>2.0499999999999998</v>
      </c>
      <c r="C1725" s="2">
        <f>RSI!I1725</f>
        <v>41.555442875420823</v>
      </c>
      <c r="D1725" s="2">
        <f>MACD!E1725</f>
        <v>2.5969780679069743E-2</v>
      </c>
      <c r="E1725" s="2">
        <f>MACD!F1725</f>
        <v>3.004207929802908E-2</v>
      </c>
      <c r="F1725" s="2">
        <f>'Moving Avg'!D1725</f>
        <v>2.0759999999999996</v>
      </c>
      <c r="G1725" s="2">
        <f>'Moving Avg'!F1725</f>
        <v>2.0884999999999994</v>
      </c>
      <c r="H1725" s="2">
        <f>'Moving Avg'!G1725</f>
        <v>2.0717999999999996</v>
      </c>
      <c r="I1725" s="2">
        <f>'Moving Avg'!H1725</f>
        <v>2.0002499999999976</v>
      </c>
      <c r="J1725" s="5" t="str">
        <f>OBV!F1725</f>
        <v>BEARISH</v>
      </c>
      <c r="K1725" s="5" t="str">
        <f>OBV!G1725</f>
        <v>STRONG</v>
      </c>
      <c r="L1725" s="5" t="str">
        <f>OBV!H1725</f>
        <v>CONFIRMED BEARISH</v>
      </c>
      <c r="M1725" s="7">
        <f t="shared" si="260"/>
        <v>25</v>
      </c>
      <c r="N1725" s="7">
        <f t="shared" si="261"/>
        <v>45</v>
      </c>
      <c r="O1725" s="7">
        <f t="shared" si="262"/>
        <v>50</v>
      </c>
      <c r="P1725" s="7">
        <f t="shared" si="263"/>
        <v>33</v>
      </c>
      <c r="Q1725" s="8">
        <f t="shared" si="264"/>
        <v>36.950000000000003</v>
      </c>
      <c r="R1725" s="8">
        <f t="shared" si="265"/>
        <v>39.75</v>
      </c>
      <c r="S1725" s="8">
        <f t="shared" si="266"/>
        <v>37.85</v>
      </c>
      <c r="T1725" s="8">
        <f t="shared" si="267"/>
        <v>38.25</v>
      </c>
      <c r="U1725" s="7">
        <f t="shared" si="268"/>
        <v>38.183333333333337</v>
      </c>
      <c r="V1725" s="7">
        <f t="shared" si="269"/>
        <v>38.200000000000003</v>
      </c>
    </row>
    <row r="1726" spans="1:22" ht="13.5" x14ac:dyDescent="0.25">
      <c r="A1726" s="3">
        <f>RSI!A1726</f>
        <v>44823</v>
      </c>
      <c r="B1726" s="2">
        <f>RSI!B1726</f>
        <v>2.0499999999999998</v>
      </c>
      <c r="C1726" s="2">
        <f>RSI!I1726</f>
        <v>41.555442875420823</v>
      </c>
      <c r="D1726" s="2">
        <f>MACD!E1726</f>
        <v>2.5678167366066429E-2</v>
      </c>
      <c r="E1726" s="2">
        <f>MACD!F1726</f>
        <v>2.9169296911636552E-2</v>
      </c>
      <c r="F1726" s="2">
        <f>'Moving Avg'!D1726</f>
        <v>2.0660000000000003</v>
      </c>
      <c r="G1726" s="2">
        <f>'Moving Avg'!F1726</f>
        <v>2.0844999999999998</v>
      </c>
      <c r="H1726" s="2">
        <f>'Moving Avg'!G1726</f>
        <v>2.0739999999999994</v>
      </c>
      <c r="I1726" s="2">
        <f>'Moving Avg'!H1726</f>
        <v>2.0006999999999979</v>
      </c>
      <c r="J1726" s="5" t="str">
        <f>OBV!F1726</f>
        <v>BEARISH</v>
      </c>
      <c r="K1726" s="5" t="str">
        <f>OBV!G1726</f>
        <v>STRONG</v>
      </c>
      <c r="L1726" s="5" t="str">
        <f>OBV!H1726</f>
        <v>CONFIRMED BEARISH</v>
      </c>
      <c r="M1726" s="7">
        <f t="shared" si="260"/>
        <v>25</v>
      </c>
      <c r="N1726" s="7">
        <f t="shared" si="261"/>
        <v>45</v>
      </c>
      <c r="O1726" s="7">
        <f t="shared" si="262"/>
        <v>50</v>
      </c>
      <c r="P1726" s="7">
        <f t="shared" si="263"/>
        <v>33</v>
      </c>
      <c r="Q1726" s="8">
        <f t="shared" si="264"/>
        <v>36.950000000000003</v>
      </c>
      <c r="R1726" s="8">
        <f t="shared" si="265"/>
        <v>39.75</v>
      </c>
      <c r="S1726" s="8">
        <f t="shared" si="266"/>
        <v>37.85</v>
      </c>
      <c r="T1726" s="8">
        <f t="shared" si="267"/>
        <v>38.25</v>
      </c>
      <c r="U1726" s="7">
        <f t="shared" si="268"/>
        <v>38.183333333333337</v>
      </c>
      <c r="V1726" s="7">
        <f t="shared" si="269"/>
        <v>38.200000000000003</v>
      </c>
    </row>
    <row r="1727" spans="1:22" ht="13.5" x14ac:dyDescent="0.25">
      <c r="A1727" s="3">
        <f>RSI!A1727</f>
        <v>44824</v>
      </c>
      <c r="B1727" s="2">
        <f>RSI!B1727</f>
        <v>2.08</v>
      </c>
      <c r="C1727" s="2">
        <f>RSI!I1727</f>
        <v>50.414738442705982</v>
      </c>
      <c r="D1727" s="2">
        <f>MACD!E1727</f>
        <v>1.4159915712105509E-2</v>
      </c>
      <c r="E1727" s="2">
        <f>MACD!F1727</f>
        <v>2.6167420671730345E-2</v>
      </c>
      <c r="F1727" s="2">
        <f>'Moving Avg'!D1727</f>
        <v>2.0659999999999998</v>
      </c>
      <c r="G1727" s="2">
        <f>'Moving Avg'!F1727</f>
        <v>2.0819999999999999</v>
      </c>
      <c r="H1727" s="2">
        <f>'Moving Avg'!G1727</f>
        <v>2.0767999999999995</v>
      </c>
      <c r="I1727" s="2">
        <f>'Moving Avg'!H1727</f>
        <v>2.0010999999999983</v>
      </c>
      <c r="J1727" s="5" t="str">
        <f>OBV!F1727</f>
        <v>BEARISH</v>
      </c>
      <c r="K1727" s="5" t="str">
        <f>OBV!G1727</f>
        <v>NEUTRAL</v>
      </c>
      <c r="L1727" s="5" t="str">
        <f>OBV!H1727</f>
        <v>NEUTRAL</v>
      </c>
      <c r="M1727" s="7">
        <f t="shared" si="260"/>
        <v>25</v>
      </c>
      <c r="N1727" s="7">
        <f t="shared" si="261"/>
        <v>45</v>
      </c>
      <c r="O1727" s="7">
        <f t="shared" si="262"/>
        <v>50</v>
      </c>
      <c r="P1727" s="7">
        <f t="shared" si="263"/>
        <v>16.5</v>
      </c>
      <c r="Q1727" s="8">
        <f t="shared" si="264"/>
        <v>34.475000000000001</v>
      </c>
      <c r="R1727" s="8">
        <f t="shared" si="265"/>
        <v>35.625</v>
      </c>
      <c r="S1727" s="8">
        <f t="shared" si="266"/>
        <v>30.425000000000001</v>
      </c>
      <c r="T1727" s="8">
        <f t="shared" si="267"/>
        <v>34.125</v>
      </c>
      <c r="U1727" s="7">
        <f t="shared" si="268"/>
        <v>33.508333333333333</v>
      </c>
      <c r="V1727" s="7">
        <f t="shared" si="269"/>
        <v>33.662499999999994</v>
      </c>
    </row>
    <row r="1728" spans="1:22" ht="13.5" x14ac:dyDescent="0.25">
      <c r="A1728" s="3">
        <f>RSI!A1728</f>
        <v>44825</v>
      </c>
      <c r="B1728" s="2">
        <f>RSI!B1728</f>
        <v>2.08</v>
      </c>
      <c r="C1728" s="2">
        <f>RSI!I1728</f>
        <v>50.414738442705996</v>
      </c>
      <c r="D1728" s="2">
        <f>MACD!E1728</f>
        <v>4.4044773426246131E-3</v>
      </c>
      <c r="E1728" s="2">
        <f>MACD!F1728</f>
        <v>2.1814832005909199E-2</v>
      </c>
      <c r="F1728" s="2">
        <f>'Moving Avg'!D1728</f>
        <v>2.0659999999999998</v>
      </c>
      <c r="G1728" s="2">
        <f>'Moving Avg'!F1728</f>
        <v>2.0794999999999995</v>
      </c>
      <c r="H1728" s="2">
        <f>'Moving Avg'!G1728</f>
        <v>2.0795999999999997</v>
      </c>
      <c r="I1728" s="2">
        <f>'Moving Avg'!H1728</f>
        <v>2.0014999999999983</v>
      </c>
      <c r="J1728" s="5" t="str">
        <f>OBV!F1728</f>
        <v>BEARISH</v>
      </c>
      <c r="K1728" s="5" t="str">
        <f>OBV!G1728</f>
        <v>NEUTRAL</v>
      </c>
      <c r="L1728" s="5" t="str">
        <f>OBV!H1728</f>
        <v>NEUTRAL</v>
      </c>
      <c r="M1728" s="7">
        <f t="shared" si="260"/>
        <v>25</v>
      </c>
      <c r="N1728" s="7">
        <f t="shared" si="261"/>
        <v>45</v>
      </c>
      <c r="O1728" s="7">
        <f t="shared" si="262"/>
        <v>50</v>
      </c>
      <c r="P1728" s="7">
        <f t="shared" si="263"/>
        <v>16.5</v>
      </c>
      <c r="Q1728" s="8">
        <f t="shared" si="264"/>
        <v>34.475000000000001</v>
      </c>
      <c r="R1728" s="8">
        <f t="shared" si="265"/>
        <v>35.625</v>
      </c>
      <c r="S1728" s="8">
        <f t="shared" si="266"/>
        <v>30.425000000000001</v>
      </c>
      <c r="T1728" s="8">
        <f t="shared" si="267"/>
        <v>34.125</v>
      </c>
      <c r="U1728" s="7">
        <f t="shared" si="268"/>
        <v>33.508333333333333</v>
      </c>
      <c r="V1728" s="7">
        <f t="shared" si="269"/>
        <v>33.662499999999994</v>
      </c>
    </row>
    <row r="1729" spans="1:22" ht="13.5" x14ac:dyDescent="0.25">
      <c r="A1729" s="3">
        <f>RSI!A1729</f>
        <v>44826</v>
      </c>
      <c r="B1729" s="2">
        <f>RSI!B1729</f>
        <v>2.02</v>
      </c>
      <c r="C1729" s="2">
        <f>RSI!I1729</f>
        <v>37.299917787732511</v>
      </c>
      <c r="D1729" s="2">
        <f>MACD!E1729</f>
        <v>5.2011626389849575E-3</v>
      </c>
      <c r="E1729" s="2">
        <f>MACD!F1729</f>
        <v>1.8492098132524351E-2</v>
      </c>
      <c r="F1729" s="2">
        <f>'Moving Avg'!D1729</f>
        <v>2.056</v>
      </c>
      <c r="G1729" s="2">
        <f>'Moving Avg'!F1729</f>
        <v>2.0739999999999994</v>
      </c>
      <c r="H1729" s="2">
        <f>'Moving Avg'!G1729</f>
        <v>2.0801999999999996</v>
      </c>
      <c r="I1729" s="2">
        <f>'Moving Avg'!H1729</f>
        <v>2.001599999999998</v>
      </c>
      <c r="J1729" s="5" t="str">
        <f>OBV!F1729</f>
        <v>BEARISH</v>
      </c>
      <c r="K1729" s="5" t="str">
        <f>OBV!G1729</f>
        <v>STRONG</v>
      </c>
      <c r="L1729" s="5" t="str">
        <f>OBV!H1729</f>
        <v>CONFIRMED BEARISH</v>
      </c>
      <c r="M1729" s="7">
        <f t="shared" si="260"/>
        <v>25</v>
      </c>
      <c r="N1729" s="7">
        <f t="shared" si="261"/>
        <v>45</v>
      </c>
      <c r="O1729" s="7">
        <f t="shared" si="262"/>
        <v>50</v>
      </c>
      <c r="P1729" s="7">
        <f t="shared" si="263"/>
        <v>33</v>
      </c>
      <c r="Q1729" s="8">
        <f t="shared" si="264"/>
        <v>36.950000000000003</v>
      </c>
      <c r="R1729" s="8">
        <f t="shared" si="265"/>
        <v>39.75</v>
      </c>
      <c r="S1729" s="8">
        <f t="shared" si="266"/>
        <v>37.85</v>
      </c>
      <c r="T1729" s="8">
        <f t="shared" si="267"/>
        <v>38.25</v>
      </c>
      <c r="U1729" s="7">
        <f t="shared" si="268"/>
        <v>38.183333333333337</v>
      </c>
      <c r="V1729" s="7">
        <f t="shared" si="269"/>
        <v>38.200000000000003</v>
      </c>
    </row>
    <row r="1730" spans="1:22" ht="13.5" x14ac:dyDescent="0.25">
      <c r="A1730" s="3">
        <f>RSI!A1730</f>
        <v>44827</v>
      </c>
      <c r="B1730" s="2">
        <f>RSI!B1730</f>
        <v>2.02</v>
      </c>
      <c r="C1730" s="2">
        <f>RSI!I1730</f>
        <v>37.299917787732518</v>
      </c>
      <c r="D1730" s="2">
        <f>MACD!E1730</f>
        <v>6.221914222868552E-3</v>
      </c>
      <c r="E1730" s="2">
        <f>MACD!F1730</f>
        <v>1.6038061350593193E-2</v>
      </c>
      <c r="F1730" s="2">
        <f>'Moving Avg'!D1730</f>
        <v>2.0499999999999998</v>
      </c>
      <c r="G1730" s="2">
        <f>'Moving Avg'!F1730</f>
        <v>2.069</v>
      </c>
      <c r="H1730" s="2">
        <f>'Moving Avg'!G1730</f>
        <v>2.0805999999999996</v>
      </c>
      <c r="I1730" s="2">
        <f>'Moving Avg'!H1730</f>
        <v>2.0016999999999983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45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34.475000000000001</v>
      </c>
      <c r="R1730" s="8">
        <f t="shared" si="265"/>
        <v>35.625</v>
      </c>
      <c r="S1730" s="8">
        <f t="shared" si="266"/>
        <v>30.425000000000001</v>
      </c>
      <c r="T1730" s="8">
        <f t="shared" si="267"/>
        <v>34.125</v>
      </c>
      <c r="U1730" s="7">
        <f t="shared" si="268"/>
        <v>33.508333333333333</v>
      </c>
      <c r="V1730" s="7">
        <f t="shared" si="269"/>
        <v>33.662499999999994</v>
      </c>
    </row>
    <row r="1731" spans="1:22" ht="13.5" x14ac:dyDescent="0.25">
      <c r="A1731" s="3">
        <f>RSI!A1731</f>
        <v>44830</v>
      </c>
      <c r="B1731" s="2">
        <f>RSI!B1731</f>
        <v>2.02</v>
      </c>
      <c r="C1731" s="2">
        <f>RSI!I1731</f>
        <v>37.299917787732518</v>
      </c>
      <c r="D1731" s="2">
        <f>MACD!E1731</f>
        <v>1.3560429974083466E-2</v>
      </c>
      <c r="E1731" s="2">
        <f>MACD!F1731</f>
        <v>1.5542535075291249E-2</v>
      </c>
      <c r="F1731" s="2">
        <f>'Moving Avg'!D1731</f>
        <v>2.0439999999999996</v>
      </c>
      <c r="G1731" s="2">
        <f>'Moving Avg'!F1731</f>
        <v>2.0635000000000003</v>
      </c>
      <c r="H1731" s="2">
        <f>'Moving Avg'!G1731</f>
        <v>2.0809999999999995</v>
      </c>
      <c r="I1731" s="2">
        <f>'Moving Avg'!H1731</f>
        <v>2.0019499999999981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45</v>
      </c>
      <c r="O1731" s="7">
        <f t="shared" si="272"/>
        <v>50</v>
      </c>
      <c r="P1731" s="7">
        <f t="shared" si="273"/>
        <v>16.5</v>
      </c>
      <c r="Q1731" s="8">
        <f t="shared" ref="Q1731:Q1794" si="274">0.35*M1731+N1731*0.35+O1731*0.15+P1731*0.15</f>
        <v>34.475000000000001</v>
      </c>
      <c r="R1731" s="8">
        <f t="shared" ref="R1731:R1794" si="275">M1731*0.2+N1731*0.2+O1731*0.35+P1731*0.25</f>
        <v>35.625</v>
      </c>
      <c r="S1731" s="8">
        <f t="shared" ref="S1731:S1794" si="276">M1731*0.15+N1731*0.15+O1731*0.25+P1731*0.45</f>
        <v>30.425000000000001</v>
      </c>
      <c r="T1731" s="8">
        <f t="shared" ref="T1731:T1794" si="277">0.25*SUM(M1731:P1731)</f>
        <v>34.125</v>
      </c>
      <c r="U1731" s="7">
        <f t="shared" ref="U1731:U1794" si="278">SUM(Q1731:S1731)/3</f>
        <v>33.508333333333333</v>
      </c>
      <c r="V1731" s="7">
        <f t="shared" ref="V1731:V1794" si="279">SUM(Q1731:T1731)/4</f>
        <v>33.662499999999994</v>
      </c>
    </row>
    <row r="1732" spans="1:22" ht="13.5" x14ac:dyDescent="0.25">
      <c r="A1732" s="3">
        <f>RSI!A1732</f>
        <v>44831</v>
      </c>
      <c r="B1732" s="2">
        <f>RSI!B1732</f>
        <v>2.0099999999999998</v>
      </c>
      <c r="C1732" s="2">
        <f>RSI!I1732</f>
        <v>35.383842244982063</v>
      </c>
      <c r="D1732" s="2">
        <f>MACD!E1732</f>
        <v>1.7730943112794773E-2</v>
      </c>
      <c r="E1732" s="2">
        <f>MACD!F1732</f>
        <v>1.5980216682791953E-2</v>
      </c>
      <c r="F1732" s="2">
        <f>'Moving Avg'!D1732</f>
        <v>2.0299999999999998</v>
      </c>
      <c r="G1732" s="2">
        <f>'Moving Avg'!F1732</f>
        <v>2.0590000000000002</v>
      </c>
      <c r="H1732" s="2">
        <f>'Moving Avg'!G1732</f>
        <v>2.0809999999999995</v>
      </c>
      <c r="I1732" s="2">
        <f>'Moving Avg'!H1732</f>
        <v>2.0020499999999983</v>
      </c>
      <c r="J1732" s="5" t="str">
        <f>OBV!F1732</f>
        <v>BEARISH</v>
      </c>
      <c r="K1732" s="5" t="str">
        <f>OBV!G1732</f>
        <v>STRONG</v>
      </c>
      <c r="L1732" s="5" t="str">
        <f>OBV!H1732</f>
        <v>CONFIRMED BEARISH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33</v>
      </c>
      <c r="Q1732" s="8">
        <f t="shared" si="274"/>
        <v>21.2</v>
      </c>
      <c r="R1732" s="8">
        <f t="shared" si="275"/>
        <v>30.75</v>
      </c>
      <c r="S1732" s="8">
        <f t="shared" si="276"/>
        <v>31.1</v>
      </c>
      <c r="T1732" s="8">
        <f t="shared" si="277"/>
        <v>27</v>
      </c>
      <c r="U1732" s="7">
        <f t="shared" si="278"/>
        <v>27.683333333333337</v>
      </c>
      <c r="V1732" s="7">
        <f t="shared" si="279"/>
        <v>27.512500000000003</v>
      </c>
    </row>
    <row r="1733" spans="1:22" ht="13.5" x14ac:dyDescent="0.25">
      <c r="A1733" s="3">
        <f>RSI!A1733</f>
        <v>44832</v>
      </c>
      <c r="B1733" s="2">
        <f>RSI!B1733</f>
        <v>2</v>
      </c>
      <c r="C1733" s="2">
        <f>RSI!I1733</f>
        <v>33.528987622216562</v>
      </c>
      <c r="D1733" s="2">
        <f>MACD!E1733</f>
        <v>2.2334838670329038E-2</v>
      </c>
      <c r="E1733" s="2">
        <f>MACD!F1733</f>
        <v>1.7251141080299372E-2</v>
      </c>
      <c r="F1733" s="2">
        <f>'Moving Avg'!D1733</f>
        <v>2.0140000000000002</v>
      </c>
      <c r="G1733" s="2">
        <f>'Moving Avg'!F1733</f>
        <v>2.0545</v>
      </c>
      <c r="H1733" s="2">
        <f>'Moving Avg'!G1733</f>
        <v>2.0807999999999995</v>
      </c>
      <c r="I1733" s="2">
        <f>'Moving Avg'!H1733</f>
        <v>2.0022999999999977</v>
      </c>
      <c r="J1733" s="5" t="str">
        <f>OBV!F1733</f>
        <v>BEARISH</v>
      </c>
      <c r="K1733" s="5" t="str">
        <f>OBV!G1733</f>
        <v>STRONG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33</v>
      </c>
      <c r="Q1733" s="8">
        <f t="shared" si="274"/>
        <v>21.2</v>
      </c>
      <c r="R1733" s="8">
        <f t="shared" si="275"/>
        <v>30.75</v>
      </c>
      <c r="S1733" s="8">
        <f t="shared" si="276"/>
        <v>31.1</v>
      </c>
      <c r="T1733" s="8">
        <f t="shared" si="277"/>
        <v>27</v>
      </c>
      <c r="U1733" s="7">
        <f t="shared" si="278"/>
        <v>27.683333333333337</v>
      </c>
      <c r="V1733" s="7">
        <f t="shared" si="279"/>
        <v>27.512500000000003</v>
      </c>
    </row>
    <row r="1734" spans="1:22" ht="13.5" x14ac:dyDescent="0.25">
      <c r="A1734" s="3">
        <f>RSI!A1734</f>
        <v>44833</v>
      </c>
      <c r="B1734" s="2">
        <f>RSI!B1734</f>
        <v>2</v>
      </c>
      <c r="C1734" s="2">
        <f>RSI!I1734</f>
        <v>33.528987622216562</v>
      </c>
      <c r="D1734" s="2">
        <f>MACD!E1734</f>
        <v>2.5060570646513458E-2</v>
      </c>
      <c r="E1734" s="2">
        <f>MACD!F1734</f>
        <v>1.881302699354219E-2</v>
      </c>
      <c r="F1734" s="2">
        <f>'Moving Avg'!D1734</f>
        <v>2.0100000000000002</v>
      </c>
      <c r="G1734" s="2">
        <f>'Moving Avg'!F1734</f>
        <v>2.0505</v>
      </c>
      <c r="H1734" s="2">
        <f>'Moving Avg'!G1734</f>
        <v>2.0805999999999996</v>
      </c>
      <c r="I1734" s="2">
        <f>'Moving Avg'!H1734</f>
        <v>2.0025999999999984</v>
      </c>
      <c r="J1734" s="5" t="str">
        <f>OBV!F1734</f>
        <v>BEARISH</v>
      </c>
      <c r="K1734" s="5" t="str">
        <f>OBV!G1734</f>
        <v>STRONG</v>
      </c>
      <c r="L1734" s="5" t="str">
        <f>OBV!H1734</f>
        <v>CONFIRMED BEARISH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33</v>
      </c>
      <c r="Q1734" s="8">
        <f t="shared" si="274"/>
        <v>21.2</v>
      </c>
      <c r="R1734" s="8">
        <f t="shared" si="275"/>
        <v>30.75</v>
      </c>
      <c r="S1734" s="8">
        <f t="shared" si="276"/>
        <v>31.1</v>
      </c>
      <c r="T1734" s="8">
        <f t="shared" si="277"/>
        <v>27</v>
      </c>
      <c r="U1734" s="7">
        <f t="shared" si="278"/>
        <v>27.683333333333337</v>
      </c>
      <c r="V1734" s="7">
        <f t="shared" si="279"/>
        <v>27.512500000000003</v>
      </c>
    </row>
    <row r="1735" spans="1:22" ht="13.5" x14ac:dyDescent="0.25">
      <c r="A1735" s="3">
        <f>RSI!A1735</f>
        <v>44834</v>
      </c>
      <c r="B1735" s="2">
        <f>RSI!B1735</f>
        <v>2</v>
      </c>
      <c r="C1735" s="2">
        <f>RSI!I1735</f>
        <v>33.528987622216562</v>
      </c>
      <c r="D1735" s="2">
        <f>MACD!E1735</f>
        <v>2.4631322814218315E-2</v>
      </c>
      <c r="E1735" s="2">
        <f>MACD!F1735</f>
        <v>1.9976686157677417E-2</v>
      </c>
      <c r="F1735" s="2">
        <f>'Moving Avg'!D1735</f>
        <v>2.0059999999999998</v>
      </c>
      <c r="G1735" s="2">
        <f>'Moving Avg'!F1735</f>
        <v>2.0465</v>
      </c>
      <c r="H1735" s="2">
        <f>'Moving Avg'!G1735</f>
        <v>2.0801999999999996</v>
      </c>
      <c r="I1735" s="2">
        <f>'Moving Avg'!H1735</f>
        <v>2.0030499999999978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33</v>
      </c>
      <c r="Q1735" s="8">
        <f t="shared" si="274"/>
        <v>21.2</v>
      </c>
      <c r="R1735" s="8">
        <f t="shared" si="275"/>
        <v>30.75</v>
      </c>
      <c r="S1735" s="8">
        <f t="shared" si="276"/>
        <v>31.1</v>
      </c>
      <c r="T1735" s="8">
        <f t="shared" si="277"/>
        <v>27</v>
      </c>
      <c r="U1735" s="7">
        <f t="shared" si="278"/>
        <v>27.683333333333337</v>
      </c>
      <c r="V1735" s="7">
        <f t="shared" si="279"/>
        <v>27.512500000000003</v>
      </c>
    </row>
    <row r="1736" spans="1:22" ht="13.5" x14ac:dyDescent="0.25">
      <c r="A1736" s="3">
        <f>RSI!A1736</f>
        <v>44837</v>
      </c>
      <c r="B1736" s="2">
        <f>RSI!B1736</f>
        <v>2.0099999999999998</v>
      </c>
      <c r="C1736" s="2">
        <f>RSI!I1736</f>
        <v>37.613582461404349</v>
      </c>
      <c r="D1736" s="2">
        <f>MACD!E1736</f>
        <v>2.3843378526076098E-2</v>
      </c>
      <c r="E1736" s="2">
        <f>MACD!F1736</f>
        <v>2.0750024631357153E-2</v>
      </c>
      <c r="F1736" s="2">
        <f>'Moving Avg'!D1736</f>
        <v>2.004</v>
      </c>
      <c r="G1736" s="2">
        <f>'Moving Avg'!F1736</f>
        <v>2.0424999999999995</v>
      </c>
      <c r="H1736" s="2">
        <f>'Moving Avg'!G1736</f>
        <v>2.0799999999999996</v>
      </c>
      <c r="I1736" s="2">
        <f>'Moving Avg'!H1736</f>
        <v>2.0035499999999979</v>
      </c>
      <c r="J1736" s="5" t="str">
        <f>OBV!F1736</f>
        <v>BEARISH</v>
      </c>
      <c r="K1736" s="5" t="str">
        <f>OBV!G1736</f>
        <v>STRONG</v>
      </c>
      <c r="L1736" s="5" t="str">
        <f>OBV!H1736</f>
        <v>CONFIRMED BEARISH</v>
      </c>
      <c r="M1736" s="7">
        <f t="shared" si="270"/>
        <v>25</v>
      </c>
      <c r="N1736" s="7">
        <f t="shared" si="271"/>
        <v>0</v>
      </c>
      <c r="O1736" s="7">
        <f t="shared" si="272"/>
        <v>50</v>
      </c>
      <c r="P1736" s="7">
        <f t="shared" si="273"/>
        <v>33</v>
      </c>
      <c r="Q1736" s="8">
        <f t="shared" si="274"/>
        <v>21.2</v>
      </c>
      <c r="R1736" s="8">
        <f t="shared" si="275"/>
        <v>30.75</v>
      </c>
      <c r="S1736" s="8">
        <f t="shared" si="276"/>
        <v>31.1</v>
      </c>
      <c r="T1736" s="8">
        <f t="shared" si="277"/>
        <v>27</v>
      </c>
      <c r="U1736" s="7">
        <f t="shared" si="278"/>
        <v>27.683333333333337</v>
      </c>
      <c r="V1736" s="7">
        <f t="shared" si="279"/>
        <v>27.512500000000003</v>
      </c>
    </row>
    <row r="1737" spans="1:22" ht="13.5" x14ac:dyDescent="0.25">
      <c r="A1737" s="3">
        <f>RSI!A1737</f>
        <v>44838</v>
      </c>
      <c r="B1737" s="2">
        <f>RSI!B1737</f>
        <v>2.0699999999999998</v>
      </c>
      <c r="C1737" s="2">
        <f>RSI!I1737</f>
        <v>55.344393953326509</v>
      </c>
      <c r="D1737" s="2">
        <f>MACD!E1737</f>
        <v>2.3581104470967063E-2</v>
      </c>
      <c r="E1737" s="2">
        <f>MACD!F1737</f>
        <v>2.1316240599279137E-2</v>
      </c>
      <c r="F1737" s="2">
        <f>'Moving Avg'!D1737</f>
        <v>2.016</v>
      </c>
      <c r="G1737" s="2">
        <f>'Moving Avg'!F1737</f>
        <v>2.0445000000000002</v>
      </c>
      <c r="H1737" s="2">
        <f>'Moving Avg'!G1737</f>
        <v>2.0807999999999995</v>
      </c>
      <c r="I1737" s="2">
        <f>'Moving Avg'!H1737</f>
        <v>2.0045999999999977</v>
      </c>
      <c r="J1737" s="5" t="str">
        <f>OBV!F1737</f>
        <v>BEARISH</v>
      </c>
      <c r="K1737" s="5" t="str">
        <f>OBV!G1737</f>
        <v>STRONG</v>
      </c>
      <c r="L1737" s="5" t="str">
        <f>OBV!H1737</f>
        <v>BEARISH DIVERGENCE</v>
      </c>
      <c r="M1737" s="7">
        <f t="shared" si="270"/>
        <v>25</v>
      </c>
      <c r="N1737" s="7">
        <f t="shared" si="271"/>
        <v>0</v>
      </c>
      <c r="O1737" s="7">
        <f t="shared" si="272"/>
        <v>50</v>
      </c>
      <c r="P1737" s="7">
        <f t="shared" si="273"/>
        <v>33</v>
      </c>
      <c r="Q1737" s="8">
        <f t="shared" si="274"/>
        <v>21.2</v>
      </c>
      <c r="R1737" s="8">
        <f t="shared" si="275"/>
        <v>30.75</v>
      </c>
      <c r="S1737" s="8">
        <f t="shared" si="276"/>
        <v>31.1</v>
      </c>
      <c r="T1737" s="8">
        <f t="shared" si="277"/>
        <v>27</v>
      </c>
      <c r="U1737" s="7">
        <f t="shared" si="278"/>
        <v>27.683333333333337</v>
      </c>
      <c r="V1737" s="7">
        <f t="shared" si="279"/>
        <v>27.512500000000003</v>
      </c>
    </row>
    <row r="1738" spans="1:22" ht="13.5" x14ac:dyDescent="0.25">
      <c r="A1738" s="3">
        <f>RSI!A1738</f>
        <v>44839</v>
      </c>
      <c r="B1738" s="2">
        <f>RSI!B1738</f>
        <v>2.12</v>
      </c>
      <c r="C1738" s="2">
        <f>RSI!I1738</f>
        <v>64.419538967722445</v>
      </c>
      <c r="D1738" s="2">
        <f>MACD!E1738</f>
        <v>1.9517144975129685E-2</v>
      </c>
      <c r="E1738" s="2">
        <f>MACD!F1738</f>
        <v>2.0956421474449247E-2</v>
      </c>
      <c r="F1738" s="2">
        <f>'Moving Avg'!D1738</f>
        <v>2.04</v>
      </c>
      <c r="G1738" s="2">
        <f>'Moving Avg'!F1738</f>
        <v>2.0489999999999999</v>
      </c>
      <c r="H1738" s="2">
        <f>'Moving Avg'!G1738</f>
        <v>2.0827999999999998</v>
      </c>
      <c r="I1738" s="2">
        <f>'Moving Avg'!H1738</f>
        <v>2.0056999999999978</v>
      </c>
      <c r="J1738" s="5" t="str">
        <f>OBV!F1738</f>
        <v>BULLISH</v>
      </c>
      <c r="K1738" s="5" t="str">
        <f>OBV!G1738</f>
        <v>WEAK</v>
      </c>
      <c r="L1738" s="5" t="str">
        <f>OBV!H1738</f>
        <v>CONFIRMED BULLISH</v>
      </c>
      <c r="M1738" s="7">
        <f t="shared" si="270"/>
        <v>25</v>
      </c>
      <c r="N1738" s="7">
        <f t="shared" si="271"/>
        <v>45</v>
      </c>
      <c r="O1738" s="7">
        <f t="shared" si="272"/>
        <v>50</v>
      </c>
      <c r="P1738" s="7">
        <f t="shared" si="273"/>
        <v>67</v>
      </c>
      <c r="Q1738" s="8">
        <f t="shared" si="274"/>
        <v>42.05</v>
      </c>
      <c r="R1738" s="8">
        <f t="shared" si="275"/>
        <v>48.25</v>
      </c>
      <c r="S1738" s="8">
        <f t="shared" si="276"/>
        <v>53.150000000000006</v>
      </c>
      <c r="T1738" s="8">
        <f t="shared" si="277"/>
        <v>46.75</v>
      </c>
      <c r="U1738" s="7">
        <f t="shared" si="278"/>
        <v>47.816666666666663</v>
      </c>
      <c r="V1738" s="7">
        <f t="shared" si="279"/>
        <v>47.55</v>
      </c>
    </row>
    <row r="1739" spans="1:22" ht="13.5" x14ac:dyDescent="0.25">
      <c r="A1739" s="3">
        <f>RSI!A1739</f>
        <v>44840</v>
      </c>
      <c r="B1739" s="2">
        <f>RSI!B1739</f>
        <v>2.11</v>
      </c>
      <c r="C1739" s="2">
        <f>RSI!I1739</f>
        <v>61.718042476977921</v>
      </c>
      <c r="D1739" s="2">
        <f>MACD!E1739</f>
        <v>7.1648445726912868E-3</v>
      </c>
      <c r="E1739" s="2">
        <f>MACD!F1739</f>
        <v>1.8198106094097655E-2</v>
      </c>
      <c r="F1739" s="2">
        <f>'Moving Avg'!D1739</f>
        <v>2.0619999999999998</v>
      </c>
      <c r="G1739" s="2">
        <f>'Moving Avg'!F1739</f>
        <v>2.0514999999999999</v>
      </c>
      <c r="H1739" s="2">
        <f>'Moving Avg'!G1739</f>
        <v>2.0849999999999995</v>
      </c>
      <c r="I1739" s="2">
        <f>'Moving Avg'!H1739</f>
        <v>2.0064999999999977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  <c r="M1739" s="7">
        <f t="shared" si="270"/>
        <v>25</v>
      </c>
      <c r="N1739" s="7">
        <f t="shared" si="271"/>
        <v>45</v>
      </c>
      <c r="O1739" s="7">
        <f t="shared" si="272"/>
        <v>50</v>
      </c>
      <c r="P1739" s="7">
        <f t="shared" si="273"/>
        <v>67</v>
      </c>
      <c r="Q1739" s="8">
        <f t="shared" si="274"/>
        <v>42.05</v>
      </c>
      <c r="R1739" s="8">
        <f t="shared" si="275"/>
        <v>48.25</v>
      </c>
      <c r="S1739" s="8">
        <f t="shared" si="276"/>
        <v>53.150000000000006</v>
      </c>
      <c r="T1739" s="8">
        <f t="shared" si="277"/>
        <v>46.75</v>
      </c>
      <c r="U1739" s="7">
        <f t="shared" si="278"/>
        <v>47.816666666666663</v>
      </c>
      <c r="V1739" s="7">
        <f t="shared" si="279"/>
        <v>47.55</v>
      </c>
    </row>
    <row r="1740" spans="1:22" ht="13.5" x14ac:dyDescent="0.25">
      <c r="A1740" s="3">
        <f>RSI!A1740</f>
        <v>44841</v>
      </c>
      <c r="B1740" s="2">
        <f>RSI!B1740</f>
        <v>2.1</v>
      </c>
      <c r="C1740" s="2">
        <f>RSI!I1740</f>
        <v>59.051183300361366</v>
      </c>
      <c r="D1740" s="2">
        <f>MACD!E1740</f>
        <v>-2.8794345981388858E-3</v>
      </c>
      <c r="E1740" s="2">
        <f>MACD!F1740</f>
        <v>1.3982597955650346E-2</v>
      </c>
      <c r="F1740" s="2">
        <f>'Moving Avg'!D1740</f>
        <v>2.0819999999999999</v>
      </c>
      <c r="G1740" s="2">
        <f>'Moving Avg'!F1740</f>
        <v>2.0534999999999997</v>
      </c>
      <c r="H1740" s="2">
        <f>'Moving Avg'!G1740</f>
        <v>2.0859999999999994</v>
      </c>
      <c r="I1740" s="2">
        <f>'Moving Avg'!H1740</f>
        <v>2.0069999999999979</v>
      </c>
      <c r="J1740" s="5" t="str">
        <f>OBV!F1740</f>
        <v>BULLISH</v>
      </c>
      <c r="K1740" s="5" t="str">
        <f>OBV!G1740</f>
        <v>WEAK</v>
      </c>
      <c r="L1740" s="5" t="str">
        <f>OBV!H1740</f>
        <v>CONFIRMED BULLISH</v>
      </c>
      <c r="M1740" s="7">
        <f t="shared" si="270"/>
        <v>25</v>
      </c>
      <c r="N1740" s="7">
        <f t="shared" si="271"/>
        <v>45</v>
      </c>
      <c r="O1740" s="7">
        <f t="shared" si="272"/>
        <v>50</v>
      </c>
      <c r="P1740" s="7">
        <f t="shared" si="273"/>
        <v>67</v>
      </c>
      <c r="Q1740" s="8">
        <f t="shared" si="274"/>
        <v>42.05</v>
      </c>
      <c r="R1740" s="8">
        <f t="shared" si="275"/>
        <v>48.25</v>
      </c>
      <c r="S1740" s="8">
        <f t="shared" si="276"/>
        <v>53.150000000000006</v>
      </c>
      <c r="T1740" s="8">
        <f t="shared" si="277"/>
        <v>46.75</v>
      </c>
      <c r="U1740" s="7">
        <f t="shared" si="278"/>
        <v>47.816666666666663</v>
      </c>
      <c r="V1740" s="7">
        <f t="shared" si="279"/>
        <v>47.55</v>
      </c>
    </row>
    <row r="1741" spans="1:22" ht="13.5" x14ac:dyDescent="0.25">
      <c r="A1741" s="3">
        <f>RSI!A1741</f>
        <v>44844</v>
      </c>
      <c r="B1741" s="2">
        <f>RSI!B1741</f>
        <v>2.1</v>
      </c>
      <c r="C1741" s="2">
        <f>RSI!I1741</f>
        <v>59.051183300361366</v>
      </c>
      <c r="D1741" s="2">
        <f>MACD!E1741</f>
        <v>-1.1627750933140835E-2</v>
      </c>
      <c r="E1741" s="2">
        <f>MACD!F1741</f>
        <v>8.8605281778921102E-3</v>
      </c>
      <c r="F1741" s="2">
        <f>'Moving Avg'!D1741</f>
        <v>2.0999999999999996</v>
      </c>
      <c r="G1741" s="2">
        <f>'Moving Avg'!F1741</f>
        <v>2.0535000000000001</v>
      </c>
      <c r="H1741" s="2">
        <f>'Moving Avg'!G1741</f>
        <v>2.0867999999999993</v>
      </c>
      <c r="I1741" s="2">
        <f>'Moving Avg'!H1741</f>
        <v>2.0072999999999981</v>
      </c>
      <c r="J1741" s="5" t="str">
        <f>OBV!F1741</f>
        <v>BULLISH</v>
      </c>
      <c r="K1741" s="5" t="str">
        <f>OBV!G1741</f>
        <v>WEAK</v>
      </c>
      <c r="L1741" s="5" t="str">
        <f>OBV!H1741</f>
        <v>CONFIRMED BULLISH</v>
      </c>
      <c r="M1741" s="7">
        <f t="shared" si="270"/>
        <v>25</v>
      </c>
      <c r="N1741" s="7">
        <f t="shared" si="271"/>
        <v>100</v>
      </c>
      <c r="O1741" s="7">
        <f t="shared" si="272"/>
        <v>50</v>
      </c>
      <c r="P1741" s="7">
        <f t="shared" si="273"/>
        <v>67</v>
      </c>
      <c r="Q1741" s="8">
        <f t="shared" si="274"/>
        <v>61.3</v>
      </c>
      <c r="R1741" s="8">
        <f t="shared" si="275"/>
        <v>59.25</v>
      </c>
      <c r="S1741" s="8">
        <f t="shared" si="276"/>
        <v>61.400000000000006</v>
      </c>
      <c r="T1741" s="8">
        <f t="shared" si="277"/>
        <v>60.5</v>
      </c>
      <c r="U1741" s="7">
        <f t="shared" si="278"/>
        <v>60.65</v>
      </c>
      <c r="V1741" s="7">
        <f t="shared" si="279"/>
        <v>60.612499999999997</v>
      </c>
    </row>
    <row r="1742" spans="1:22" ht="13.5" x14ac:dyDescent="0.25">
      <c r="A1742" s="3">
        <f>RSI!A1742</f>
        <v>44845</v>
      </c>
      <c r="B1742" s="2">
        <f>RSI!B1742</f>
        <v>2.09</v>
      </c>
      <c r="C1742" s="2">
        <f>RSI!I1742</f>
        <v>56.233127765710471</v>
      </c>
      <c r="D1742" s="2">
        <f>MACD!E1742</f>
        <v>-2.0058736655057974E-2</v>
      </c>
      <c r="E1742" s="2">
        <f>MACD!F1742</f>
        <v>3.0766752113020931E-3</v>
      </c>
      <c r="F1742" s="2">
        <f>'Moving Avg'!D1742</f>
        <v>2.1040000000000001</v>
      </c>
      <c r="G1742" s="2">
        <f>'Moving Avg'!F1742</f>
        <v>2.0539999999999998</v>
      </c>
      <c r="H1742" s="2">
        <f>'Moving Avg'!G1742</f>
        <v>2.0861999999999994</v>
      </c>
      <c r="I1742" s="2">
        <f>'Moving Avg'!H1742</f>
        <v>2.007349999999998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  <c r="M1742" s="7">
        <f t="shared" si="270"/>
        <v>25</v>
      </c>
      <c r="N1742" s="7">
        <f t="shared" si="271"/>
        <v>100</v>
      </c>
      <c r="O1742" s="7">
        <f t="shared" si="272"/>
        <v>50</v>
      </c>
      <c r="P1742" s="7">
        <f t="shared" si="273"/>
        <v>83.5</v>
      </c>
      <c r="Q1742" s="8">
        <f t="shared" si="274"/>
        <v>63.774999999999999</v>
      </c>
      <c r="R1742" s="8">
        <f t="shared" si="275"/>
        <v>63.375</v>
      </c>
      <c r="S1742" s="8">
        <f t="shared" si="276"/>
        <v>68.825000000000003</v>
      </c>
      <c r="T1742" s="8">
        <f t="shared" si="277"/>
        <v>64.625</v>
      </c>
      <c r="U1742" s="7">
        <f t="shared" si="278"/>
        <v>65.325000000000003</v>
      </c>
      <c r="V1742" s="7">
        <f t="shared" si="279"/>
        <v>65.150000000000006</v>
      </c>
    </row>
    <row r="1743" spans="1:22" ht="13.5" x14ac:dyDescent="0.25">
      <c r="A1743" s="3">
        <f>RSI!A1743</f>
        <v>44846</v>
      </c>
      <c r="B1743" s="2">
        <f>RSI!B1743</f>
        <v>2.0299999999999998</v>
      </c>
      <c r="C1743" s="2">
        <f>RSI!I1743</f>
        <v>42.979885644201026</v>
      </c>
      <c r="D1743" s="2">
        <f>MACD!E1743</f>
        <v>-2.4441318213197505E-2</v>
      </c>
      <c r="E1743" s="2">
        <f>MACD!F1743</f>
        <v>-2.4269234735978264E-3</v>
      </c>
      <c r="F1743" s="2">
        <f>'Moving Avg'!D1743</f>
        <v>2.0859999999999999</v>
      </c>
      <c r="G1743" s="2">
        <f>'Moving Avg'!F1743</f>
        <v>2.0514999999999999</v>
      </c>
      <c r="H1743" s="2">
        <f>'Moving Avg'!G1743</f>
        <v>2.0839999999999996</v>
      </c>
      <c r="I1743" s="2">
        <f>'Moving Avg'!H1743</f>
        <v>2.0073999999999979</v>
      </c>
      <c r="J1743" s="5" t="str">
        <f>OBV!F1743</f>
        <v>BEARISH</v>
      </c>
      <c r="K1743" s="5" t="str">
        <f>OBV!G1743</f>
        <v>STRONG</v>
      </c>
      <c r="L1743" s="5" t="str">
        <f>OBV!H1743</f>
        <v>CONFIRMED BEARISH</v>
      </c>
      <c r="M1743" s="7">
        <f t="shared" si="270"/>
        <v>25</v>
      </c>
      <c r="N1743" s="7">
        <f t="shared" si="271"/>
        <v>100</v>
      </c>
      <c r="O1743" s="7">
        <f t="shared" si="272"/>
        <v>50</v>
      </c>
      <c r="P1743" s="7">
        <f t="shared" si="273"/>
        <v>33</v>
      </c>
      <c r="Q1743" s="8">
        <f t="shared" si="274"/>
        <v>56.2</v>
      </c>
      <c r="R1743" s="8">
        <f t="shared" si="275"/>
        <v>50.75</v>
      </c>
      <c r="S1743" s="8">
        <f t="shared" si="276"/>
        <v>46.1</v>
      </c>
      <c r="T1743" s="8">
        <f t="shared" si="277"/>
        <v>52</v>
      </c>
      <c r="U1743" s="7">
        <f t="shared" si="278"/>
        <v>51.016666666666673</v>
      </c>
      <c r="V1743" s="7">
        <f t="shared" si="279"/>
        <v>51.262500000000003</v>
      </c>
    </row>
    <row r="1744" spans="1:22" ht="13.5" x14ac:dyDescent="0.25">
      <c r="A1744" s="3">
        <f>RSI!A1744</f>
        <v>44847</v>
      </c>
      <c r="B1744" s="2">
        <f>RSI!B1744</f>
        <v>2.0299999999999998</v>
      </c>
      <c r="C1744" s="2">
        <f>RSI!I1744</f>
        <v>42.979885644201026</v>
      </c>
      <c r="D1744" s="2">
        <f>MACD!E1744</f>
        <v>-2.7938311534096538E-2</v>
      </c>
      <c r="E1744" s="2">
        <f>MACD!F1744</f>
        <v>-7.529201085697569E-3</v>
      </c>
      <c r="F1744" s="2">
        <f>'Moving Avg'!D1744</f>
        <v>2.0699999999999998</v>
      </c>
      <c r="G1744" s="2">
        <f>'Moving Avg'!F1744</f>
        <v>2.0494999999999997</v>
      </c>
      <c r="H1744" s="2">
        <f>'Moving Avg'!G1744</f>
        <v>2.0819999999999994</v>
      </c>
      <c r="I1744" s="2">
        <f>'Moving Avg'!H1744</f>
        <v>2.0075499999999975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  <c r="M1744" s="7">
        <f t="shared" si="270"/>
        <v>25</v>
      </c>
      <c r="N1744" s="7">
        <f t="shared" si="271"/>
        <v>100</v>
      </c>
      <c r="O1744" s="7">
        <f t="shared" si="272"/>
        <v>50</v>
      </c>
      <c r="P1744" s="7">
        <f t="shared" si="273"/>
        <v>33</v>
      </c>
      <c r="Q1744" s="8">
        <f t="shared" si="274"/>
        <v>56.2</v>
      </c>
      <c r="R1744" s="8">
        <f t="shared" si="275"/>
        <v>50.75</v>
      </c>
      <c r="S1744" s="8">
        <f t="shared" si="276"/>
        <v>46.1</v>
      </c>
      <c r="T1744" s="8">
        <f t="shared" si="277"/>
        <v>52</v>
      </c>
      <c r="U1744" s="7">
        <f t="shared" si="278"/>
        <v>51.016666666666673</v>
      </c>
      <c r="V1744" s="7">
        <f t="shared" si="279"/>
        <v>51.262500000000003</v>
      </c>
    </row>
    <row r="1745" spans="1:22" ht="13.5" x14ac:dyDescent="0.25">
      <c r="A1745" s="3">
        <f>RSI!A1745</f>
        <v>44848</v>
      </c>
      <c r="B1745" s="2">
        <f>RSI!B1745</f>
        <v>2.08</v>
      </c>
      <c r="C1745" s="2">
        <f>RSI!I1745</f>
        <v>53.558410045802695</v>
      </c>
      <c r="D1745" s="2">
        <f>MACD!E1745</f>
        <v>-3.4405319844954096E-2</v>
      </c>
      <c r="E1745" s="2">
        <f>MACD!F1745</f>
        <v>-1.2904424837548875E-2</v>
      </c>
      <c r="F1745" s="2">
        <f>'Moving Avg'!D1745</f>
        <v>2.0659999999999998</v>
      </c>
      <c r="G1745" s="2">
        <f>'Moving Avg'!F1745</f>
        <v>2.0509999999999997</v>
      </c>
      <c r="H1745" s="2">
        <f>'Moving Avg'!G1745</f>
        <v>2.0813999999999995</v>
      </c>
      <c r="I1745" s="2">
        <f>'Moving Avg'!H1745</f>
        <v>2.0079499999999975</v>
      </c>
      <c r="J1745" s="5" t="str">
        <f>OBV!F1745</f>
        <v>BULLISH</v>
      </c>
      <c r="K1745" s="5" t="str">
        <f>OBV!G1745</f>
        <v>NEUTRAL</v>
      </c>
      <c r="L1745" s="5" t="str">
        <f>OBV!H1745</f>
        <v>BULLISH DIVERGENCE</v>
      </c>
      <c r="M1745" s="7">
        <f t="shared" si="270"/>
        <v>25</v>
      </c>
      <c r="N1745" s="7">
        <f t="shared" si="271"/>
        <v>100</v>
      </c>
      <c r="O1745" s="7">
        <f t="shared" si="272"/>
        <v>50</v>
      </c>
      <c r="P1745" s="7">
        <f t="shared" si="273"/>
        <v>66.5</v>
      </c>
      <c r="Q1745" s="8">
        <f t="shared" si="274"/>
        <v>61.225000000000001</v>
      </c>
      <c r="R1745" s="8">
        <f t="shared" si="275"/>
        <v>59.125</v>
      </c>
      <c r="S1745" s="8">
        <f t="shared" si="276"/>
        <v>61.174999999999997</v>
      </c>
      <c r="T1745" s="8">
        <f t="shared" si="277"/>
        <v>60.375</v>
      </c>
      <c r="U1745" s="7">
        <f t="shared" si="278"/>
        <v>60.508333333333326</v>
      </c>
      <c r="V1745" s="7">
        <f t="shared" si="279"/>
        <v>60.474999999999994</v>
      </c>
    </row>
    <row r="1746" spans="1:22" ht="13.5" x14ac:dyDescent="0.25">
      <c r="A1746" s="3">
        <f>RSI!A1746</f>
        <v>44851</v>
      </c>
      <c r="B1746" s="2">
        <f>RSI!B1746</f>
        <v>2.08</v>
      </c>
      <c r="C1746" s="2">
        <f>RSI!I1746</f>
        <v>53.558410045802695</v>
      </c>
      <c r="D1746" s="2">
        <f>MACD!E1746</f>
        <v>-3.8453200204230154E-2</v>
      </c>
      <c r="E1746" s="2">
        <f>MACD!F1746</f>
        <v>-1.8014179910885133E-2</v>
      </c>
      <c r="F1746" s="2">
        <f>'Moving Avg'!D1746</f>
        <v>2.0619999999999998</v>
      </c>
      <c r="G1746" s="2">
        <f>'Moving Avg'!F1746</f>
        <v>2.0524999999999998</v>
      </c>
      <c r="H1746" s="2">
        <f>'Moving Avg'!G1746</f>
        <v>2.0807999999999995</v>
      </c>
      <c r="I1746" s="2">
        <f>'Moving Avg'!H1746</f>
        <v>2.0083499999999974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  <c r="M1746" s="7">
        <f t="shared" si="270"/>
        <v>25</v>
      </c>
      <c r="N1746" s="7">
        <f t="shared" si="271"/>
        <v>100</v>
      </c>
      <c r="O1746" s="7">
        <f t="shared" si="272"/>
        <v>50</v>
      </c>
      <c r="P1746" s="7">
        <f t="shared" si="273"/>
        <v>66.5</v>
      </c>
      <c r="Q1746" s="8">
        <f t="shared" si="274"/>
        <v>61.225000000000001</v>
      </c>
      <c r="R1746" s="8">
        <f t="shared" si="275"/>
        <v>59.125</v>
      </c>
      <c r="S1746" s="8">
        <f t="shared" si="276"/>
        <v>61.174999999999997</v>
      </c>
      <c r="T1746" s="8">
        <f t="shared" si="277"/>
        <v>60.375</v>
      </c>
      <c r="U1746" s="7">
        <f t="shared" si="278"/>
        <v>60.508333333333326</v>
      </c>
      <c r="V1746" s="7">
        <f t="shared" si="279"/>
        <v>60.474999999999994</v>
      </c>
    </row>
    <row r="1747" spans="1:22" ht="13.5" x14ac:dyDescent="0.25">
      <c r="A1747" s="3">
        <f>RSI!A1747</f>
        <v>44852</v>
      </c>
      <c r="B1747" s="2">
        <f>RSI!B1747</f>
        <v>2.08</v>
      </c>
      <c r="C1747" s="2">
        <f>RSI!I1747</f>
        <v>53.558410045802695</v>
      </c>
      <c r="D1747" s="2">
        <f>MACD!E1747</f>
        <v>-3.2753354899341502E-2</v>
      </c>
      <c r="E1747" s="2">
        <f>MACD!F1747</f>
        <v>-2.096201490857641E-2</v>
      </c>
      <c r="F1747" s="2">
        <f>'Moving Avg'!D1747</f>
        <v>2.0599999999999996</v>
      </c>
      <c r="G1747" s="2">
        <f>'Moving Avg'!F1747</f>
        <v>2.0524999999999998</v>
      </c>
      <c r="H1747" s="2">
        <f>'Moving Avg'!G1747</f>
        <v>2.0801999999999996</v>
      </c>
      <c r="I1747" s="2">
        <f>'Moving Avg'!H1747</f>
        <v>2.0088499999999976</v>
      </c>
      <c r="J1747" s="5" t="str">
        <f>OBV!F1747</f>
        <v>BULLISH</v>
      </c>
      <c r="K1747" s="5" t="str">
        <f>OBV!G1747</f>
        <v>NEUTRAL</v>
      </c>
      <c r="L1747" s="5" t="str">
        <f>OBV!H1747</f>
        <v>BULLISH DIVERGENCE</v>
      </c>
      <c r="M1747" s="7">
        <f t="shared" si="270"/>
        <v>25</v>
      </c>
      <c r="N1747" s="7">
        <f t="shared" si="271"/>
        <v>45</v>
      </c>
      <c r="O1747" s="7">
        <f t="shared" si="272"/>
        <v>50</v>
      </c>
      <c r="P1747" s="7">
        <f t="shared" si="273"/>
        <v>66.5</v>
      </c>
      <c r="Q1747" s="8">
        <f t="shared" si="274"/>
        <v>41.975000000000001</v>
      </c>
      <c r="R1747" s="8">
        <f t="shared" si="275"/>
        <v>48.125</v>
      </c>
      <c r="S1747" s="8">
        <f t="shared" si="276"/>
        <v>52.924999999999997</v>
      </c>
      <c r="T1747" s="8">
        <f t="shared" si="277"/>
        <v>46.625</v>
      </c>
      <c r="U1747" s="7">
        <f t="shared" si="278"/>
        <v>47.67499999999999</v>
      </c>
      <c r="V1747" s="7">
        <f t="shared" si="279"/>
        <v>47.412499999999994</v>
      </c>
    </row>
    <row r="1748" spans="1:22" ht="13.5" x14ac:dyDescent="0.25">
      <c r="A1748" s="3">
        <f>RSI!A1748</f>
        <v>44853</v>
      </c>
      <c r="B1748" s="2">
        <f>RSI!B1748</f>
        <v>2.09</v>
      </c>
      <c r="C1748" s="2">
        <f>RSI!I1748</f>
        <v>55.615314872400447</v>
      </c>
      <c r="D1748" s="2">
        <f>MACD!E1748</f>
        <v>-2.1076799690105563E-2</v>
      </c>
      <c r="E1748" s="2">
        <f>MACD!F1748</f>
        <v>-2.0984971864882244E-2</v>
      </c>
      <c r="F1748" s="2">
        <f>'Moving Avg'!D1748</f>
        <v>2.0720000000000001</v>
      </c>
      <c r="G1748" s="2">
        <f>'Moving Avg'!F1748</f>
        <v>2.0529999999999999</v>
      </c>
      <c r="H1748" s="2">
        <f>'Moving Avg'!G1748</f>
        <v>2.0797999999999996</v>
      </c>
      <c r="I1748" s="2">
        <f>'Moving Avg'!H1748</f>
        <v>2.0093999999999976</v>
      </c>
      <c r="J1748" s="5" t="str">
        <f>OBV!F1748</f>
        <v>BULLISH</v>
      </c>
      <c r="K1748" s="5" t="str">
        <f>OBV!G1748</f>
        <v>WEAK</v>
      </c>
      <c r="L1748" s="5" t="str">
        <f>OBV!H1748</f>
        <v>CONFIRMED BULLISH</v>
      </c>
      <c r="M1748" s="7">
        <f t="shared" si="270"/>
        <v>25</v>
      </c>
      <c r="N1748" s="7">
        <f t="shared" si="271"/>
        <v>45</v>
      </c>
      <c r="O1748" s="7">
        <f t="shared" si="272"/>
        <v>50</v>
      </c>
      <c r="P1748" s="7">
        <f t="shared" si="273"/>
        <v>67</v>
      </c>
      <c r="Q1748" s="8">
        <f t="shared" si="274"/>
        <v>42.05</v>
      </c>
      <c r="R1748" s="8">
        <f t="shared" si="275"/>
        <v>48.25</v>
      </c>
      <c r="S1748" s="8">
        <f t="shared" si="276"/>
        <v>53.150000000000006</v>
      </c>
      <c r="T1748" s="8">
        <f t="shared" si="277"/>
        <v>46.75</v>
      </c>
      <c r="U1748" s="7">
        <f t="shared" si="278"/>
        <v>47.816666666666663</v>
      </c>
      <c r="V1748" s="7">
        <f t="shared" si="279"/>
        <v>47.55</v>
      </c>
    </row>
    <row r="1749" spans="1:22" ht="13.5" x14ac:dyDescent="0.25">
      <c r="A1749" s="3">
        <f>RSI!A1749</f>
        <v>44854</v>
      </c>
      <c r="B1749" s="2">
        <f>RSI!B1749</f>
        <v>2.1</v>
      </c>
      <c r="C1749" s="2">
        <f>RSI!I1749</f>
        <v>57.635956102896536</v>
      </c>
      <c r="D1749" s="2">
        <f>MACD!E1749</f>
        <v>-1.3625631937113525E-2</v>
      </c>
      <c r="E1749" s="2">
        <f>MACD!F1749</f>
        <v>-1.9513103879328503E-2</v>
      </c>
      <c r="F1749" s="2">
        <f>'Moving Avg'!D1749</f>
        <v>2.0859999999999999</v>
      </c>
      <c r="G1749" s="2">
        <f>'Moving Avg'!F1749</f>
        <v>2.0570000000000004</v>
      </c>
      <c r="H1749" s="2">
        <f>'Moving Avg'!G1749</f>
        <v>2.0795999999999997</v>
      </c>
      <c r="I1749" s="2">
        <f>'Moving Avg'!H1749</f>
        <v>2.0099999999999976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67</v>
      </c>
      <c r="Q1749" s="8">
        <f t="shared" si="274"/>
        <v>26.299999999999997</v>
      </c>
      <c r="R1749" s="8">
        <f t="shared" si="275"/>
        <v>39.25</v>
      </c>
      <c r="S1749" s="8">
        <f t="shared" si="276"/>
        <v>46.400000000000006</v>
      </c>
      <c r="T1749" s="8">
        <f t="shared" si="277"/>
        <v>35.5</v>
      </c>
      <c r="U1749" s="7">
        <f t="shared" si="278"/>
        <v>37.31666666666667</v>
      </c>
      <c r="V1749" s="7">
        <f t="shared" si="279"/>
        <v>36.862499999999997</v>
      </c>
    </row>
    <row r="1750" spans="1:22" ht="13.5" x14ac:dyDescent="0.25">
      <c r="A1750" s="3">
        <f>RSI!A1750</f>
        <v>44855</v>
      </c>
      <c r="B1750" s="2">
        <f>RSI!B1750</f>
        <v>2.1</v>
      </c>
      <c r="C1750" s="2">
        <f>RSI!I1750</f>
        <v>57.635956102896536</v>
      </c>
      <c r="D1750" s="2">
        <f>MACD!E1750</f>
        <v>-9.0570460116965457E-3</v>
      </c>
      <c r="E1750" s="2">
        <f>MACD!F1750</f>
        <v>-1.7421892305802111E-2</v>
      </c>
      <c r="F1750" s="2">
        <f>'Moving Avg'!D1750</f>
        <v>2.09</v>
      </c>
      <c r="G1750" s="2">
        <f>'Moving Avg'!F1750</f>
        <v>2.0609999999999999</v>
      </c>
      <c r="H1750" s="2">
        <f>'Moving Avg'!G1750</f>
        <v>2.0793999999999997</v>
      </c>
      <c r="I1750" s="2">
        <f>'Moving Avg'!H1750</f>
        <v>2.0107499999999976</v>
      </c>
      <c r="J1750" s="5" t="str">
        <f>OBV!F1750</f>
        <v>BULLISH</v>
      </c>
      <c r="K1750" s="5" t="str">
        <f>OBV!G1750</f>
        <v>WEAK</v>
      </c>
      <c r="L1750" s="5" t="str">
        <f>OBV!H1750</f>
        <v>CONFIRMED BULLISH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67</v>
      </c>
      <c r="Q1750" s="8">
        <f t="shared" si="274"/>
        <v>26.299999999999997</v>
      </c>
      <c r="R1750" s="8">
        <f t="shared" si="275"/>
        <v>39.25</v>
      </c>
      <c r="S1750" s="8">
        <f t="shared" si="276"/>
        <v>46.400000000000006</v>
      </c>
      <c r="T1750" s="8">
        <f t="shared" si="277"/>
        <v>35.5</v>
      </c>
      <c r="U1750" s="7">
        <f t="shared" si="278"/>
        <v>37.31666666666667</v>
      </c>
      <c r="V1750" s="7">
        <f t="shared" si="279"/>
        <v>36.862499999999997</v>
      </c>
    </row>
    <row r="1751" spans="1:22" ht="13.5" x14ac:dyDescent="0.25">
      <c r="A1751" s="3">
        <f>RSI!A1751</f>
        <v>44858</v>
      </c>
      <c r="B1751" s="2">
        <f>RSI!B1751</f>
        <v>2.1</v>
      </c>
      <c r="C1751" s="2">
        <f>RSI!I1751</f>
        <v>57.635956102896536</v>
      </c>
      <c r="D1751" s="2">
        <f>MACD!E1751</f>
        <v>-5.3744553748402701E-3</v>
      </c>
      <c r="E1751" s="2">
        <f>MACD!F1751</f>
        <v>-1.5012404919609743E-2</v>
      </c>
      <c r="F1751" s="2">
        <f>'Moving Avg'!D1751</f>
        <v>2.0939999999999999</v>
      </c>
      <c r="G1751" s="2">
        <f>'Moving Avg'!F1751</f>
        <v>2.0650000000000004</v>
      </c>
      <c r="H1751" s="2">
        <f>'Moving Avg'!G1751</f>
        <v>2.0785999999999998</v>
      </c>
      <c r="I1751" s="2">
        <f>'Moving Avg'!H1751</f>
        <v>2.0112999999999976</v>
      </c>
      <c r="J1751" s="5" t="str">
        <f>OBV!F1751</f>
        <v>BULLISH</v>
      </c>
      <c r="K1751" s="5" t="str">
        <f>OBV!G1751</f>
        <v>WEAK</v>
      </c>
      <c r="L1751" s="5" t="str">
        <f>OBV!H1751</f>
        <v>CONFIRMED BULLISH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67</v>
      </c>
      <c r="Q1751" s="8">
        <f t="shared" si="274"/>
        <v>26.299999999999997</v>
      </c>
      <c r="R1751" s="8">
        <f t="shared" si="275"/>
        <v>39.25</v>
      </c>
      <c r="S1751" s="8">
        <f t="shared" si="276"/>
        <v>46.400000000000006</v>
      </c>
      <c r="T1751" s="8">
        <f t="shared" si="277"/>
        <v>35.5</v>
      </c>
      <c r="U1751" s="7">
        <f t="shared" si="278"/>
        <v>37.31666666666667</v>
      </c>
      <c r="V1751" s="7">
        <f t="shared" si="279"/>
        <v>36.862499999999997</v>
      </c>
    </row>
    <row r="1752" spans="1:22" ht="13.5" x14ac:dyDescent="0.25">
      <c r="A1752" s="3">
        <f>RSI!A1752</f>
        <v>44859</v>
      </c>
      <c r="B1752" s="2">
        <f>RSI!B1752</f>
        <v>2.1</v>
      </c>
      <c r="C1752" s="2">
        <f>RSI!I1752</f>
        <v>57.635956102896536</v>
      </c>
      <c r="D1752" s="2">
        <f>MACD!E1752</f>
        <v>-3.9664489741713105E-3</v>
      </c>
      <c r="E1752" s="2">
        <f>MACD!F1752</f>
        <v>-1.2803213730522057E-2</v>
      </c>
      <c r="F1752" s="2">
        <f>'Moving Avg'!D1752</f>
        <v>2.0979999999999999</v>
      </c>
      <c r="G1752" s="2">
        <f>'Moving Avg'!F1752</f>
        <v>2.0695000000000001</v>
      </c>
      <c r="H1752" s="2">
        <f>'Moving Avg'!G1752</f>
        <v>2.0777999999999994</v>
      </c>
      <c r="I1752" s="2">
        <f>'Moving Avg'!H1752</f>
        <v>2.0117999999999983</v>
      </c>
      <c r="J1752" s="5" t="str">
        <f>OBV!F1752</f>
        <v>BULLISH</v>
      </c>
      <c r="K1752" s="5" t="str">
        <f>OBV!G1752</f>
        <v>WEAK</v>
      </c>
      <c r="L1752" s="5" t="str">
        <f>OBV!H1752</f>
        <v>CONFIRMED BULLISH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67</v>
      </c>
      <c r="Q1752" s="8">
        <f t="shared" si="274"/>
        <v>26.299999999999997</v>
      </c>
      <c r="R1752" s="8">
        <f t="shared" si="275"/>
        <v>39.25</v>
      </c>
      <c r="S1752" s="8">
        <f t="shared" si="276"/>
        <v>46.400000000000006</v>
      </c>
      <c r="T1752" s="8">
        <f t="shared" si="277"/>
        <v>35.5</v>
      </c>
      <c r="U1752" s="7">
        <f t="shared" si="278"/>
        <v>37.31666666666667</v>
      </c>
      <c r="V1752" s="7">
        <f t="shared" si="279"/>
        <v>36.862499999999997</v>
      </c>
    </row>
    <row r="1753" spans="1:22" ht="13.5" x14ac:dyDescent="0.25">
      <c r="A1753" s="3">
        <f>RSI!A1753</f>
        <v>44860</v>
      </c>
      <c r="B1753" s="2">
        <f>RSI!B1753</f>
        <v>2.09</v>
      </c>
      <c r="C1753" s="2">
        <f>RSI!I1753</f>
        <v>54.3103024218616</v>
      </c>
      <c r="D1753" s="2">
        <f>MACD!E1753</f>
        <v>-1.1422096962545591E-2</v>
      </c>
      <c r="E1753" s="2">
        <f>MACD!F1753</f>
        <v>-1.2526990376926764E-2</v>
      </c>
      <c r="F1753" s="2">
        <f>'Moving Avg'!D1753</f>
        <v>2.0979999999999999</v>
      </c>
      <c r="G1753" s="2">
        <f>'Moving Avg'!F1753</f>
        <v>2.0740000000000003</v>
      </c>
      <c r="H1753" s="2">
        <f>'Moving Avg'!G1753</f>
        <v>2.0765999999999996</v>
      </c>
      <c r="I1753" s="2">
        <f>'Moving Avg'!H1753</f>
        <v>2.0123999999999977</v>
      </c>
      <c r="J1753" s="5" t="str">
        <f>OBV!F1753</f>
        <v>BULLISH</v>
      </c>
      <c r="K1753" s="5" t="str">
        <f>OBV!G1753</f>
        <v>WEAK</v>
      </c>
      <c r="L1753" s="5" t="str">
        <f>OBV!H1753</f>
        <v>NEUTRAL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33</v>
      </c>
      <c r="Q1753" s="8">
        <f t="shared" si="274"/>
        <v>21.2</v>
      </c>
      <c r="R1753" s="8">
        <f t="shared" si="275"/>
        <v>30.75</v>
      </c>
      <c r="S1753" s="8">
        <f t="shared" si="276"/>
        <v>31.1</v>
      </c>
      <c r="T1753" s="8">
        <f t="shared" si="277"/>
        <v>27</v>
      </c>
      <c r="U1753" s="7">
        <f t="shared" si="278"/>
        <v>27.683333333333337</v>
      </c>
      <c r="V1753" s="7">
        <f t="shared" si="279"/>
        <v>27.512500000000003</v>
      </c>
    </row>
    <row r="1754" spans="1:22" ht="13.5" x14ac:dyDescent="0.25">
      <c r="A1754" s="3">
        <f>RSI!A1754</f>
        <v>44861</v>
      </c>
      <c r="B1754" s="2">
        <f>RSI!B1754</f>
        <v>2.08</v>
      </c>
      <c r="C1754" s="2">
        <f>RSI!I1754</f>
        <v>51.132924760547326</v>
      </c>
      <c r="D1754" s="2">
        <f>MACD!E1754</f>
        <v>-1.7076270207425193E-2</v>
      </c>
      <c r="E1754" s="2">
        <f>MACD!F1754</f>
        <v>-1.3436846343026452E-2</v>
      </c>
      <c r="F1754" s="2">
        <f>'Moving Avg'!D1754</f>
        <v>2.0940000000000003</v>
      </c>
      <c r="G1754" s="2">
        <f>'Moving Avg'!F1754</f>
        <v>2.0780000000000003</v>
      </c>
      <c r="H1754" s="2">
        <f>'Moving Avg'!G1754</f>
        <v>2.0751999999999993</v>
      </c>
      <c r="I1754" s="2">
        <f>'Moving Avg'!H1754</f>
        <v>2.0129499999999978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  <c r="M1754" s="7">
        <f t="shared" si="270"/>
        <v>25</v>
      </c>
      <c r="N1754" s="7">
        <f t="shared" si="271"/>
        <v>45</v>
      </c>
      <c r="O1754" s="7">
        <f t="shared" si="272"/>
        <v>50</v>
      </c>
      <c r="P1754" s="7">
        <f t="shared" si="273"/>
        <v>16.5</v>
      </c>
      <c r="Q1754" s="8">
        <f t="shared" si="274"/>
        <v>34.475000000000001</v>
      </c>
      <c r="R1754" s="8">
        <f t="shared" si="275"/>
        <v>35.625</v>
      </c>
      <c r="S1754" s="8">
        <f t="shared" si="276"/>
        <v>30.425000000000001</v>
      </c>
      <c r="T1754" s="8">
        <f t="shared" si="277"/>
        <v>34.125</v>
      </c>
      <c r="U1754" s="7">
        <f t="shared" si="278"/>
        <v>33.508333333333333</v>
      </c>
      <c r="V1754" s="7">
        <f t="shared" si="279"/>
        <v>33.662499999999994</v>
      </c>
    </row>
    <row r="1755" spans="1:22" ht="13.5" x14ac:dyDescent="0.25">
      <c r="A1755" s="3">
        <f>RSI!A1755</f>
        <v>44862</v>
      </c>
      <c r="B1755" s="2">
        <f>RSI!B1755</f>
        <v>2.08</v>
      </c>
      <c r="C1755" s="2">
        <f>RSI!I1755</f>
        <v>51.132924760547326</v>
      </c>
      <c r="D1755" s="2">
        <f>MACD!E1755</f>
        <v>-1.4189069527973164E-2</v>
      </c>
      <c r="E1755" s="2">
        <f>MACD!F1755</f>
        <v>-1.3587290980015796E-2</v>
      </c>
      <c r="F1755" s="2">
        <f>'Moving Avg'!D1755</f>
        <v>2.0900000000000003</v>
      </c>
      <c r="G1755" s="2">
        <f>'Moving Avg'!F1755</f>
        <v>2.0819999999999999</v>
      </c>
      <c r="H1755" s="2">
        <f>'Moving Avg'!G1755</f>
        <v>2.073799999999999</v>
      </c>
      <c r="I1755" s="2">
        <f>'Moving Avg'!H1755</f>
        <v>2.0134999999999978</v>
      </c>
      <c r="J1755" s="5" t="str">
        <f>OBV!F1755</f>
        <v>BEARISH</v>
      </c>
      <c r="K1755" s="5" t="str">
        <f>OBV!G1755</f>
        <v>NEUTRAL</v>
      </c>
      <c r="L1755" s="5" t="str">
        <f>OBV!H1755</f>
        <v>CONFIRMED BEARISH</v>
      </c>
      <c r="M1755" s="7">
        <f t="shared" si="270"/>
        <v>25</v>
      </c>
      <c r="N1755" s="7">
        <f t="shared" si="271"/>
        <v>45</v>
      </c>
      <c r="O1755" s="7">
        <f t="shared" si="272"/>
        <v>50</v>
      </c>
      <c r="P1755" s="7">
        <f t="shared" si="273"/>
        <v>16.5</v>
      </c>
      <c r="Q1755" s="8">
        <f t="shared" si="274"/>
        <v>34.475000000000001</v>
      </c>
      <c r="R1755" s="8">
        <f t="shared" si="275"/>
        <v>35.625</v>
      </c>
      <c r="S1755" s="8">
        <f t="shared" si="276"/>
        <v>30.425000000000001</v>
      </c>
      <c r="T1755" s="8">
        <f t="shared" si="277"/>
        <v>34.125</v>
      </c>
      <c r="U1755" s="7">
        <f t="shared" si="278"/>
        <v>33.508333333333333</v>
      </c>
      <c r="V1755" s="7">
        <f t="shared" si="279"/>
        <v>33.662499999999994</v>
      </c>
    </row>
    <row r="1756" spans="1:22" ht="13.5" x14ac:dyDescent="0.25">
      <c r="A1756" s="3">
        <f>RSI!A1756</f>
        <v>44865</v>
      </c>
      <c r="B1756" s="2">
        <f>RSI!B1756</f>
        <v>2.08</v>
      </c>
      <c r="C1756" s="2">
        <f>RSI!I1756</f>
        <v>51.132924760547326</v>
      </c>
      <c r="D1756" s="2">
        <f>MACD!E1756</f>
        <v>-1.1765318915548217E-2</v>
      </c>
      <c r="E1756" s="2">
        <f>MACD!F1756</f>
        <v>-1.3222896567122281E-2</v>
      </c>
      <c r="F1756" s="2">
        <f>'Moving Avg'!D1756</f>
        <v>2.0859999999999999</v>
      </c>
      <c r="G1756" s="2">
        <f>'Moving Avg'!F1756</f>
        <v>2.0854999999999997</v>
      </c>
      <c r="H1756" s="2">
        <f>'Moving Avg'!G1756</f>
        <v>2.0727999999999995</v>
      </c>
      <c r="I1756" s="2">
        <f>'Moving Avg'!H1756</f>
        <v>2.0138999999999978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16.5</v>
      </c>
      <c r="Q1756" s="8">
        <f t="shared" si="274"/>
        <v>18.725000000000001</v>
      </c>
      <c r="R1756" s="8">
        <f t="shared" si="275"/>
        <v>26.625</v>
      </c>
      <c r="S1756" s="8">
        <f t="shared" si="276"/>
        <v>23.675000000000001</v>
      </c>
      <c r="T1756" s="8">
        <f t="shared" si="277"/>
        <v>22.875</v>
      </c>
      <c r="U1756" s="7">
        <f t="shared" si="278"/>
        <v>23.008333333333336</v>
      </c>
      <c r="V1756" s="7">
        <f t="shared" si="279"/>
        <v>22.975000000000001</v>
      </c>
    </row>
    <row r="1757" spans="1:22" ht="13.5" x14ac:dyDescent="0.25">
      <c r="A1757" s="3">
        <f>RSI!A1757</f>
        <v>44866</v>
      </c>
      <c r="B1757" s="2">
        <f>RSI!B1757</f>
        <v>2.02</v>
      </c>
      <c r="C1757" s="2">
        <f>RSI!I1757</f>
        <v>35.547940654067986</v>
      </c>
      <c r="D1757" s="2">
        <f>MACD!E1757</f>
        <v>-5.2878468526449396E-3</v>
      </c>
      <c r="E1757" s="2">
        <f>MACD!F1757</f>
        <v>-1.1635886624226812E-2</v>
      </c>
      <c r="F1757" s="2">
        <f>'Moving Avg'!D1757</f>
        <v>2.0699999999999998</v>
      </c>
      <c r="G1757" s="2">
        <f>'Moving Avg'!F1757</f>
        <v>2.0829999999999997</v>
      </c>
      <c r="H1757" s="2">
        <f>'Moving Avg'!G1757</f>
        <v>2.0705999999999993</v>
      </c>
      <c r="I1757" s="2">
        <f>'Moving Avg'!H1757</f>
        <v>2.0138999999999978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16.5</v>
      </c>
      <c r="Q1757" s="8">
        <f t="shared" si="274"/>
        <v>18.725000000000001</v>
      </c>
      <c r="R1757" s="8">
        <f t="shared" si="275"/>
        <v>26.625</v>
      </c>
      <c r="S1757" s="8">
        <f t="shared" si="276"/>
        <v>23.675000000000001</v>
      </c>
      <c r="T1757" s="8">
        <f t="shared" si="277"/>
        <v>22.875</v>
      </c>
      <c r="U1757" s="7">
        <f t="shared" si="278"/>
        <v>23.008333333333336</v>
      </c>
      <c r="V1757" s="7">
        <f t="shared" si="279"/>
        <v>22.975000000000001</v>
      </c>
    </row>
    <row r="1758" spans="1:22" ht="13.5" x14ac:dyDescent="0.25">
      <c r="A1758" s="3">
        <f>RSI!A1758</f>
        <v>44867</v>
      </c>
      <c r="B1758" s="2">
        <f>RSI!B1758</f>
        <v>2.02</v>
      </c>
      <c r="C1758" s="2">
        <f>RSI!I1758</f>
        <v>35.547940654067986</v>
      </c>
      <c r="D1758" s="2">
        <f>MACD!E1758</f>
        <v>2.0695782319961609E-3</v>
      </c>
      <c r="E1758" s="2">
        <f>MACD!F1758</f>
        <v>-8.8947936529822184E-3</v>
      </c>
      <c r="F1758" s="2">
        <f>'Moving Avg'!D1758</f>
        <v>2.056</v>
      </c>
      <c r="G1758" s="2">
        <f>'Moving Avg'!F1758</f>
        <v>2.0780000000000003</v>
      </c>
      <c r="H1758" s="2">
        <f>'Moving Avg'!G1758</f>
        <v>2.0683999999999991</v>
      </c>
      <c r="I1758" s="2">
        <f>'Moving Avg'!H1758</f>
        <v>2.0136499999999979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  <c r="M1758" s="7">
        <f t="shared" si="270"/>
        <v>25</v>
      </c>
      <c r="N1758" s="7">
        <f t="shared" si="271"/>
        <v>0</v>
      </c>
      <c r="O1758" s="7">
        <f t="shared" si="272"/>
        <v>50</v>
      </c>
      <c r="P1758" s="7">
        <f t="shared" si="273"/>
        <v>16.5</v>
      </c>
      <c r="Q1758" s="8">
        <f t="shared" si="274"/>
        <v>18.725000000000001</v>
      </c>
      <c r="R1758" s="8">
        <f t="shared" si="275"/>
        <v>26.625</v>
      </c>
      <c r="S1758" s="8">
        <f t="shared" si="276"/>
        <v>23.675000000000001</v>
      </c>
      <c r="T1758" s="8">
        <f t="shared" si="277"/>
        <v>22.875</v>
      </c>
      <c r="U1758" s="7">
        <f t="shared" si="278"/>
        <v>23.008333333333336</v>
      </c>
      <c r="V1758" s="7">
        <f t="shared" si="279"/>
        <v>22.975000000000001</v>
      </c>
    </row>
    <row r="1759" spans="1:22" ht="13.5" x14ac:dyDescent="0.25">
      <c r="A1759" s="3">
        <f>RSI!A1759</f>
        <v>44868</v>
      </c>
      <c r="B1759" s="2">
        <f>RSI!B1759</f>
        <v>2.0299999999999998</v>
      </c>
      <c r="C1759" s="2">
        <f>RSI!I1759</f>
        <v>39.1338528943607</v>
      </c>
      <c r="D1759" s="2">
        <f>MACD!E1759</f>
        <v>9.4057992728751039E-3</v>
      </c>
      <c r="E1759" s="2">
        <f>MACD!F1759</f>
        <v>-5.2346750678107547E-3</v>
      </c>
      <c r="F1759" s="2">
        <f>'Moving Avg'!D1759</f>
        <v>2.0459999999999998</v>
      </c>
      <c r="G1759" s="2">
        <f>'Moving Avg'!F1759</f>
        <v>2.0740000000000007</v>
      </c>
      <c r="H1759" s="2">
        <f>'Moving Avg'!G1759</f>
        <v>2.0663999999999993</v>
      </c>
      <c r="I1759" s="2">
        <f>'Moving Avg'!H1759</f>
        <v>2.0137499999999982</v>
      </c>
      <c r="J1759" s="5" t="str">
        <f>OBV!F1759</f>
        <v>BULLISH</v>
      </c>
      <c r="K1759" s="5" t="str">
        <f>OBV!G1759</f>
        <v>NEUTRAL</v>
      </c>
      <c r="L1759" s="5" t="str">
        <f>OBV!H1759</f>
        <v>BULLISH DIVERGENCE</v>
      </c>
      <c r="M1759" s="7">
        <f t="shared" si="270"/>
        <v>25</v>
      </c>
      <c r="N1759" s="7">
        <f t="shared" si="271"/>
        <v>0</v>
      </c>
      <c r="O1759" s="7">
        <f t="shared" si="272"/>
        <v>50</v>
      </c>
      <c r="P1759" s="7">
        <f t="shared" si="273"/>
        <v>66.5</v>
      </c>
      <c r="Q1759" s="8">
        <f t="shared" si="274"/>
        <v>26.225000000000001</v>
      </c>
      <c r="R1759" s="8">
        <f t="shared" si="275"/>
        <v>39.125</v>
      </c>
      <c r="S1759" s="8">
        <f t="shared" si="276"/>
        <v>46.174999999999997</v>
      </c>
      <c r="T1759" s="8">
        <f t="shared" si="277"/>
        <v>35.375</v>
      </c>
      <c r="U1759" s="7">
        <f t="shared" si="278"/>
        <v>37.174999999999997</v>
      </c>
      <c r="V1759" s="7">
        <f t="shared" si="279"/>
        <v>36.724999999999994</v>
      </c>
    </row>
    <row r="1760" spans="1:22" ht="13.5" x14ac:dyDescent="0.25">
      <c r="A1760" s="3">
        <f>RSI!A1760</f>
        <v>44869</v>
      </c>
      <c r="B1760" s="2">
        <f>RSI!B1760</f>
        <v>2.0299999999999998</v>
      </c>
      <c r="C1760" s="2">
        <f>RSI!I1760</f>
        <v>39.133852894360707</v>
      </c>
      <c r="D1760" s="2">
        <f>MACD!E1760</f>
        <v>1.5844083002647391E-2</v>
      </c>
      <c r="E1760" s="2">
        <f>MACD!F1760</f>
        <v>-1.0189234537191253E-3</v>
      </c>
      <c r="F1760" s="2">
        <f>'Moving Avg'!D1760</f>
        <v>2.0359999999999996</v>
      </c>
      <c r="G1760" s="2">
        <f>'Moving Avg'!F1760</f>
        <v>2.0705000000000005</v>
      </c>
      <c r="H1760" s="2">
        <f>'Moving Avg'!G1760</f>
        <v>2.0645999999999995</v>
      </c>
      <c r="I1760" s="2">
        <f>'Moving Avg'!H1760</f>
        <v>2.0138499999999975</v>
      </c>
      <c r="J1760" s="5" t="str">
        <f>OBV!F1760</f>
        <v>BULLISH</v>
      </c>
      <c r="K1760" s="5" t="str">
        <f>OBV!G1760</f>
        <v>NEUTRAL</v>
      </c>
      <c r="L1760" s="5" t="str">
        <f>OBV!H1760</f>
        <v>BULLISH DIVERGENCE</v>
      </c>
      <c r="M1760" s="7">
        <f t="shared" si="270"/>
        <v>25</v>
      </c>
      <c r="N1760" s="7">
        <f t="shared" si="271"/>
        <v>0</v>
      </c>
      <c r="O1760" s="7">
        <f t="shared" si="272"/>
        <v>50</v>
      </c>
      <c r="P1760" s="7">
        <f t="shared" si="273"/>
        <v>66.5</v>
      </c>
      <c r="Q1760" s="8">
        <f t="shared" si="274"/>
        <v>26.225000000000001</v>
      </c>
      <c r="R1760" s="8">
        <f t="shared" si="275"/>
        <v>39.125</v>
      </c>
      <c r="S1760" s="8">
        <f t="shared" si="276"/>
        <v>46.174999999999997</v>
      </c>
      <c r="T1760" s="8">
        <f t="shared" si="277"/>
        <v>35.375</v>
      </c>
      <c r="U1760" s="7">
        <f t="shared" si="278"/>
        <v>37.174999999999997</v>
      </c>
      <c r="V1760" s="7">
        <f t="shared" si="279"/>
        <v>36.724999999999994</v>
      </c>
    </row>
    <row r="1761" spans="1:22" ht="13.5" x14ac:dyDescent="0.25">
      <c r="A1761" s="3">
        <f>RSI!A1761</f>
        <v>44872</v>
      </c>
      <c r="B1761" s="2">
        <f>RSI!B1761</f>
        <v>2.02</v>
      </c>
      <c r="C1761" s="2">
        <f>RSI!I1761</f>
        <v>36.761776275401154</v>
      </c>
      <c r="D1761" s="2">
        <f>MACD!E1761</f>
        <v>2.2246224580074081E-2</v>
      </c>
      <c r="E1761" s="2">
        <f>MACD!F1761</f>
        <v>3.6341061530395166E-3</v>
      </c>
      <c r="F1761" s="2">
        <f>'Moving Avg'!D1761</f>
        <v>2.024</v>
      </c>
      <c r="G1761" s="2">
        <f>'Moving Avg'!F1761</f>
        <v>2.0665000000000004</v>
      </c>
      <c r="H1761" s="2">
        <f>'Moving Avg'!G1761</f>
        <v>2.0623999999999993</v>
      </c>
      <c r="I1761" s="2">
        <f>'Moving Avg'!H1761</f>
        <v>2.0139999999999976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16.5</v>
      </c>
      <c r="Q1761" s="8">
        <f t="shared" si="274"/>
        <v>18.725000000000001</v>
      </c>
      <c r="R1761" s="8">
        <f t="shared" si="275"/>
        <v>26.625</v>
      </c>
      <c r="S1761" s="8">
        <f t="shared" si="276"/>
        <v>23.675000000000001</v>
      </c>
      <c r="T1761" s="8">
        <f t="shared" si="277"/>
        <v>22.875</v>
      </c>
      <c r="U1761" s="7">
        <f t="shared" si="278"/>
        <v>23.008333333333336</v>
      </c>
      <c r="V1761" s="7">
        <f t="shared" si="279"/>
        <v>22.975000000000001</v>
      </c>
    </row>
    <row r="1762" spans="1:22" ht="13.5" x14ac:dyDescent="0.25">
      <c r="A1762" s="3">
        <f>RSI!A1762</f>
        <v>44873</v>
      </c>
      <c r="B1762" s="2">
        <f>RSI!B1762</f>
        <v>2.0099999999999998</v>
      </c>
      <c r="C1762" s="2">
        <f>RSI!I1762</f>
        <v>34.509121249637829</v>
      </c>
      <c r="D1762" s="2">
        <f>MACD!E1762</f>
        <v>2.8661050891960471E-2</v>
      </c>
      <c r="E1762" s="2">
        <f>MACD!F1762</f>
        <v>8.6394951008237075E-3</v>
      </c>
      <c r="F1762" s="2">
        <f>'Moving Avg'!D1762</f>
        <v>2.0219999999999998</v>
      </c>
      <c r="G1762" s="2">
        <f>'Moving Avg'!F1762</f>
        <v>2.0625</v>
      </c>
      <c r="H1762" s="2">
        <f>'Moving Avg'!G1762</f>
        <v>2.0605999999999995</v>
      </c>
      <c r="I1762" s="2">
        <f>'Moving Avg'!H1762</f>
        <v>2.0141499999999977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16.5</v>
      </c>
      <c r="Q1762" s="8">
        <f t="shared" si="274"/>
        <v>18.725000000000001</v>
      </c>
      <c r="R1762" s="8">
        <f t="shared" si="275"/>
        <v>26.625</v>
      </c>
      <c r="S1762" s="8">
        <f t="shared" si="276"/>
        <v>23.675000000000001</v>
      </c>
      <c r="T1762" s="8">
        <f t="shared" si="277"/>
        <v>22.875</v>
      </c>
      <c r="U1762" s="7">
        <f t="shared" si="278"/>
        <v>23.008333333333336</v>
      </c>
      <c r="V1762" s="7">
        <f t="shared" si="279"/>
        <v>22.975000000000001</v>
      </c>
    </row>
    <row r="1763" spans="1:22" ht="13.5" x14ac:dyDescent="0.25">
      <c r="A1763" s="3">
        <f>RSI!A1763</f>
        <v>44874</v>
      </c>
      <c r="B1763" s="2">
        <f>RSI!B1763</f>
        <v>2.0099999999999998</v>
      </c>
      <c r="C1763" s="2">
        <f>RSI!I1763</f>
        <v>34.509121249637829</v>
      </c>
      <c r="D1763" s="2">
        <f>MACD!E1763</f>
        <v>3.2847469787119721E-2</v>
      </c>
      <c r="E1763" s="2">
        <f>MACD!F1763</f>
        <v>1.3481090038082911E-2</v>
      </c>
      <c r="F1763" s="2">
        <f>'Moving Avg'!D1763</f>
        <v>2.02</v>
      </c>
      <c r="G1763" s="2">
        <f>'Moving Avg'!F1763</f>
        <v>2.0614999999999997</v>
      </c>
      <c r="H1763" s="2">
        <f>'Moving Avg'!G1763</f>
        <v>2.0589999999999993</v>
      </c>
      <c r="I1763" s="2">
        <f>'Moving Avg'!H1763</f>
        <v>2.0143499999999976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16.5</v>
      </c>
      <c r="Q1763" s="8">
        <f t="shared" si="274"/>
        <v>18.725000000000001</v>
      </c>
      <c r="R1763" s="8">
        <f t="shared" si="275"/>
        <v>26.625</v>
      </c>
      <c r="S1763" s="8">
        <f t="shared" si="276"/>
        <v>23.675000000000001</v>
      </c>
      <c r="T1763" s="8">
        <f t="shared" si="277"/>
        <v>22.875</v>
      </c>
      <c r="U1763" s="7">
        <f t="shared" si="278"/>
        <v>23.008333333333336</v>
      </c>
      <c r="V1763" s="7">
        <f t="shared" si="279"/>
        <v>22.975000000000001</v>
      </c>
    </row>
    <row r="1764" spans="1:22" ht="13.5" x14ac:dyDescent="0.25">
      <c r="A1764" s="3">
        <f>RSI!A1764</f>
        <v>44875</v>
      </c>
      <c r="B1764" s="2">
        <f>RSI!B1764</f>
        <v>2.0099999999999998</v>
      </c>
      <c r="C1764" s="2">
        <f>RSI!I1764</f>
        <v>34.509121249637829</v>
      </c>
      <c r="D1764" s="2">
        <f>MACD!E1764</f>
        <v>3.5126316844157568E-2</v>
      </c>
      <c r="E1764" s="2">
        <f>MACD!F1764</f>
        <v>1.7810135399297843E-2</v>
      </c>
      <c r="F1764" s="2">
        <f>'Moving Avg'!D1764</f>
        <v>2.016</v>
      </c>
      <c r="G1764" s="2">
        <f>'Moving Avg'!F1764</f>
        <v>2.0604999999999998</v>
      </c>
      <c r="H1764" s="2">
        <f>'Moving Avg'!G1764</f>
        <v>2.0575999999999994</v>
      </c>
      <c r="I1764" s="2">
        <f>'Moving Avg'!H1764</f>
        <v>2.0145499999999981</v>
      </c>
      <c r="J1764" s="5" t="str">
        <f>OBV!F1764</f>
        <v>BEARISH</v>
      </c>
      <c r="K1764" s="5" t="str">
        <f>OBV!G1764</f>
        <v>STRONG</v>
      </c>
      <c r="L1764" s="5" t="str">
        <f>OBV!H1764</f>
        <v>CONFIRMED BEARISH</v>
      </c>
      <c r="M1764" s="7">
        <f t="shared" si="270"/>
        <v>25</v>
      </c>
      <c r="N1764" s="7">
        <f t="shared" si="271"/>
        <v>0</v>
      </c>
      <c r="O1764" s="7">
        <f t="shared" si="272"/>
        <v>50</v>
      </c>
      <c r="P1764" s="7">
        <f t="shared" si="273"/>
        <v>33</v>
      </c>
      <c r="Q1764" s="8">
        <f t="shared" si="274"/>
        <v>21.2</v>
      </c>
      <c r="R1764" s="8">
        <f t="shared" si="275"/>
        <v>30.75</v>
      </c>
      <c r="S1764" s="8">
        <f t="shared" si="276"/>
        <v>31.1</v>
      </c>
      <c r="T1764" s="8">
        <f t="shared" si="277"/>
        <v>27</v>
      </c>
      <c r="U1764" s="7">
        <f t="shared" si="278"/>
        <v>27.683333333333337</v>
      </c>
      <c r="V1764" s="7">
        <f t="shared" si="279"/>
        <v>27.512500000000003</v>
      </c>
    </row>
    <row r="1765" spans="1:22" ht="13.5" x14ac:dyDescent="0.25">
      <c r="A1765" s="3">
        <f>RSI!A1765</f>
        <v>44876</v>
      </c>
      <c r="B1765" s="2">
        <f>RSI!B1765</f>
        <v>2.0099999999999998</v>
      </c>
      <c r="C1765" s="2">
        <f>RSI!I1765</f>
        <v>34.509121249637829</v>
      </c>
      <c r="D1765" s="2">
        <f>MACD!E1765</f>
        <v>3.7309159218256394E-2</v>
      </c>
      <c r="E1765" s="2">
        <f>MACD!F1765</f>
        <v>2.1709940163089553E-2</v>
      </c>
      <c r="F1765" s="2">
        <f>'Moving Avg'!D1765</f>
        <v>2.0119999999999996</v>
      </c>
      <c r="G1765" s="2">
        <f>'Moving Avg'!F1765</f>
        <v>2.0569999999999995</v>
      </c>
      <c r="H1765" s="2">
        <f>'Moving Avg'!G1765</f>
        <v>2.0561999999999996</v>
      </c>
      <c r="I1765" s="2">
        <f>'Moving Avg'!H1765</f>
        <v>2.0147499999999976</v>
      </c>
      <c r="J1765" s="5" t="str">
        <f>OBV!F1765</f>
        <v>BEARISH</v>
      </c>
      <c r="K1765" s="5" t="str">
        <f>OBV!G1765</f>
        <v>STRONG</v>
      </c>
      <c r="L1765" s="5" t="str">
        <f>OBV!H1765</f>
        <v>CONFIRMED BEARISH</v>
      </c>
      <c r="M1765" s="7">
        <f t="shared" si="270"/>
        <v>25</v>
      </c>
      <c r="N1765" s="7">
        <f t="shared" si="271"/>
        <v>0</v>
      </c>
      <c r="O1765" s="7">
        <f t="shared" si="272"/>
        <v>0</v>
      </c>
      <c r="P1765" s="7">
        <f t="shared" si="273"/>
        <v>33</v>
      </c>
      <c r="Q1765" s="8">
        <f t="shared" si="274"/>
        <v>13.7</v>
      </c>
      <c r="R1765" s="8">
        <f t="shared" si="275"/>
        <v>13.25</v>
      </c>
      <c r="S1765" s="8">
        <f t="shared" si="276"/>
        <v>18.600000000000001</v>
      </c>
      <c r="T1765" s="8">
        <f t="shared" si="277"/>
        <v>14.5</v>
      </c>
      <c r="U1765" s="7">
        <f t="shared" si="278"/>
        <v>15.183333333333332</v>
      </c>
      <c r="V1765" s="7">
        <f t="shared" si="279"/>
        <v>15.012499999999999</v>
      </c>
    </row>
    <row r="1766" spans="1:22" ht="13.5" x14ac:dyDescent="0.25">
      <c r="A1766" s="3">
        <f>RSI!A1766</f>
        <v>44879</v>
      </c>
      <c r="B1766" s="2">
        <f>RSI!B1766</f>
        <v>2.0299999999999998</v>
      </c>
      <c r="C1766" s="2">
        <f>RSI!I1766</f>
        <v>43.777011027125241</v>
      </c>
      <c r="D1766" s="2">
        <f>MACD!E1766</f>
        <v>3.7910427070120267E-2</v>
      </c>
      <c r="E1766" s="2">
        <f>MACD!F1766</f>
        <v>2.4950037544495696E-2</v>
      </c>
      <c r="F1766" s="2">
        <f>'Moving Avg'!D1766</f>
        <v>2.0139999999999998</v>
      </c>
      <c r="G1766" s="2">
        <f>'Moving Avg'!F1766</f>
        <v>2.0545</v>
      </c>
      <c r="H1766" s="2">
        <f>'Moving Avg'!G1766</f>
        <v>2.0549999999999997</v>
      </c>
      <c r="I1766" s="2">
        <f>'Moving Avg'!H1766</f>
        <v>2.0150499999999973</v>
      </c>
      <c r="J1766" s="5" t="str">
        <f>OBV!F1766</f>
        <v>BULLISH</v>
      </c>
      <c r="K1766" s="5" t="str">
        <f>OBV!G1766</f>
        <v>WEAK</v>
      </c>
      <c r="L1766" s="5" t="str">
        <f>OBV!H1766</f>
        <v>CONFIRMED BULLISH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67</v>
      </c>
      <c r="Q1766" s="8">
        <f t="shared" si="274"/>
        <v>18.799999999999997</v>
      </c>
      <c r="R1766" s="8">
        <f t="shared" si="275"/>
        <v>21.75</v>
      </c>
      <c r="S1766" s="8">
        <f t="shared" si="276"/>
        <v>33.900000000000006</v>
      </c>
      <c r="T1766" s="8">
        <f t="shared" si="277"/>
        <v>23</v>
      </c>
      <c r="U1766" s="7">
        <f t="shared" si="278"/>
        <v>24.816666666666666</v>
      </c>
      <c r="V1766" s="7">
        <f t="shared" si="279"/>
        <v>24.362500000000001</v>
      </c>
    </row>
    <row r="1767" spans="1:22" ht="13.5" x14ac:dyDescent="0.25">
      <c r="A1767" s="3">
        <f>RSI!A1767</f>
        <v>44880</v>
      </c>
      <c r="B1767" s="2">
        <f>RSI!B1767</f>
        <v>2</v>
      </c>
      <c r="C1767" s="2">
        <f>RSI!I1767</f>
        <v>35.63162587748694</v>
      </c>
      <c r="D1767" s="2">
        <f>MACD!E1767</f>
        <v>3.1510731773772616E-2</v>
      </c>
      <c r="E1767" s="2">
        <f>MACD!F1767</f>
        <v>2.626217639035108E-2</v>
      </c>
      <c r="F1767" s="2">
        <f>'Moving Avg'!D1767</f>
        <v>2.0119999999999996</v>
      </c>
      <c r="G1767" s="2">
        <f>'Moving Avg'!F1767</f>
        <v>2.0505</v>
      </c>
      <c r="H1767" s="2">
        <f>'Moving Avg'!G1767</f>
        <v>2.0543999999999998</v>
      </c>
      <c r="I1767" s="2">
        <f>'Moving Avg'!H1767</f>
        <v>2.0150999999999972</v>
      </c>
      <c r="J1767" s="5" t="str">
        <f>OBV!F1767</f>
        <v>BULLISH</v>
      </c>
      <c r="K1767" s="5" t="str">
        <f>OBV!G1767</f>
        <v>NEUTRAL</v>
      </c>
      <c r="L1767" s="5" t="str">
        <f>OBV!H1767</f>
        <v>BULLISH DIVERGENCE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66.5</v>
      </c>
      <c r="Q1767" s="8">
        <f t="shared" si="274"/>
        <v>18.725000000000001</v>
      </c>
      <c r="R1767" s="8">
        <f t="shared" si="275"/>
        <v>21.625</v>
      </c>
      <c r="S1767" s="8">
        <f t="shared" si="276"/>
        <v>33.674999999999997</v>
      </c>
      <c r="T1767" s="8">
        <f t="shared" si="277"/>
        <v>22.875</v>
      </c>
      <c r="U1767" s="7">
        <f t="shared" si="278"/>
        <v>24.675000000000001</v>
      </c>
      <c r="V1767" s="7">
        <f t="shared" si="279"/>
        <v>24.225000000000001</v>
      </c>
    </row>
    <row r="1768" spans="1:22" ht="13.5" x14ac:dyDescent="0.25">
      <c r="A1768" s="3">
        <f>RSI!A1768</f>
        <v>44881</v>
      </c>
      <c r="B1768" s="2">
        <f>RSI!B1768</f>
        <v>2</v>
      </c>
      <c r="C1768" s="2">
        <f>RSI!I1768</f>
        <v>35.63162587748694</v>
      </c>
      <c r="D1768" s="2">
        <f>MACD!E1768</f>
        <v>2.6365549056990734E-2</v>
      </c>
      <c r="E1768" s="2">
        <f>MACD!F1768</f>
        <v>2.6282850923679012E-2</v>
      </c>
      <c r="F1768" s="2">
        <f>'Moving Avg'!D1768</f>
        <v>2.0099999999999998</v>
      </c>
      <c r="G1768" s="2">
        <f>'Moving Avg'!F1768</f>
        <v>2.0459999999999998</v>
      </c>
      <c r="H1768" s="2">
        <f>'Moving Avg'!G1768</f>
        <v>2.0537999999999998</v>
      </c>
      <c r="I1768" s="2">
        <f>'Moving Avg'!H1768</f>
        <v>2.0153499999999975</v>
      </c>
      <c r="J1768" s="5" t="str">
        <f>OBV!F1768</f>
        <v>BULLISH</v>
      </c>
      <c r="K1768" s="5" t="str">
        <f>OBV!G1768</f>
        <v>NEUTRAL</v>
      </c>
      <c r="L1768" s="5" t="str">
        <f>OBV!H1768</f>
        <v>BULLISH DIVERGENCE</v>
      </c>
      <c r="M1768" s="7">
        <f t="shared" si="270"/>
        <v>25</v>
      </c>
      <c r="N1768" s="7">
        <f t="shared" si="271"/>
        <v>0</v>
      </c>
      <c r="O1768" s="7">
        <f t="shared" si="272"/>
        <v>0</v>
      </c>
      <c r="P1768" s="7">
        <f t="shared" si="273"/>
        <v>66.5</v>
      </c>
      <c r="Q1768" s="8">
        <f t="shared" si="274"/>
        <v>18.725000000000001</v>
      </c>
      <c r="R1768" s="8">
        <f t="shared" si="275"/>
        <v>21.625</v>
      </c>
      <c r="S1768" s="8">
        <f t="shared" si="276"/>
        <v>33.674999999999997</v>
      </c>
      <c r="T1768" s="8">
        <f t="shared" si="277"/>
        <v>22.875</v>
      </c>
      <c r="U1768" s="7">
        <f t="shared" si="278"/>
        <v>24.675000000000001</v>
      </c>
      <c r="V1768" s="7">
        <f t="shared" si="279"/>
        <v>24.225000000000001</v>
      </c>
    </row>
    <row r="1769" spans="1:22" ht="13.5" x14ac:dyDescent="0.25">
      <c r="A1769" s="3">
        <f>RSI!A1769</f>
        <v>44882</v>
      </c>
      <c r="B1769" s="2">
        <f>RSI!B1769</f>
        <v>2</v>
      </c>
      <c r="C1769" s="2">
        <f>RSI!I1769</f>
        <v>35.63162587748694</v>
      </c>
      <c r="D1769" s="2">
        <f>MACD!E1769</f>
        <v>2.3800342665700303E-2</v>
      </c>
      <c r="E1769" s="2">
        <f>MACD!F1769</f>
        <v>2.5786349272083273E-2</v>
      </c>
      <c r="F1769" s="2">
        <f>'Moving Avg'!D1769</f>
        <v>2.008</v>
      </c>
      <c r="G1769" s="2">
        <f>'Moving Avg'!F1769</f>
        <v>2.0409999999999999</v>
      </c>
      <c r="H1769" s="2">
        <f>'Moving Avg'!G1769</f>
        <v>2.0526</v>
      </c>
      <c r="I1769" s="2">
        <f>'Moving Avg'!H1769</f>
        <v>2.0157499999999975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  <c r="M1769" s="7">
        <f t="shared" si="270"/>
        <v>25</v>
      </c>
      <c r="N1769" s="7">
        <f t="shared" si="271"/>
        <v>45</v>
      </c>
      <c r="O1769" s="7">
        <f t="shared" si="272"/>
        <v>0</v>
      </c>
      <c r="P1769" s="7">
        <f t="shared" si="273"/>
        <v>66.5</v>
      </c>
      <c r="Q1769" s="8">
        <f t="shared" si="274"/>
        <v>34.475000000000001</v>
      </c>
      <c r="R1769" s="8">
        <f t="shared" si="275"/>
        <v>30.625</v>
      </c>
      <c r="S1769" s="8">
        <f t="shared" si="276"/>
        <v>40.424999999999997</v>
      </c>
      <c r="T1769" s="8">
        <f t="shared" si="277"/>
        <v>34.125</v>
      </c>
      <c r="U1769" s="7">
        <f t="shared" si="278"/>
        <v>35.174999999999997</v>
      </c>
      <c r="V1769" s="7">
        <f t="shared" si="279"/>
        <v>34.912499999999994</v>
      </c>
    </row>
    <row r="1770" spans="1:22" ht="13.5" x14ac:dyDescent="0.25">
      <c r="A1770" s="3">
        <f>RSI!A1770</f>
        <v>44883</v>
      </c>
      <c r="B1770" s="2">
        <f>RSI!B1770</f>
        <v>2</v>
      </c>
      <c r="C1770" s="2">
        <f>RSI!I1770</f>
        <v>35.63162587748694</v>
      </c>
      <c r="D1770" s="2">
        <f>MACD!E1770</f>
        <v>2.186121694413945E-2</v>
      </c>
      <c r="E1770" s="2">
        <f>MACD!F1770</f>
        <v>2.5001322806494509E-2</v>
      </c>
      <c r="F1770" s="2">
        <f>'Moving Avg'!D1770</f>
        <v>2.0059999999999998</v>
      </c>
      <c r="G1770" s="2">
        <f>'Moving Avg'!F1770</f>
        <v>2.036</v>
      </c>
      <c r="H1770" s="2">
        <f>'Moving Avg'!G1770</f>
        <v>2.0514000000000001</v>
      </c>
      <c r="I1770" s="2">
        <f>'Moving Avg'!H1770</f>
        <v>2.0161499999999974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  <c r="M1770" s="7">
        <f t="shared" si="270"/>
        <v>25</v>
      </c>
      <c r="N1770" s="7">
        <f t="shared" si="271"/>
        <v>45</v>
      </c>
      <c r="O1770" s="7">
        <f t="shared" si="272"/>
        <v>0</v>
      </c>
      <c r="P1770" s="7">
        <f t="shared" si="273"/>
        <v>66.5</v>
      </c>
      <c r="Q1770" s="8">
        <f t="shared" si="274"/>
        <v>34.475000000000001</v>
      </c>
      <c r="R1770" s="8">
        <f t="shared" si="275"/>
        <v>30.625</v>
      </c>
      <c r="S1770" s="8">
        <f t="shared" si="276"/>
        <v>40.424999999999997</v>
      </c>
      <c r="T1770" s="8">
        <f t="shared" si="277"/>
        <v>34.125</v>
      </c>
      <c r="U1770" s="7">
        <f t="shared" si="278"/>
        <v>35.174999999999997</v>
      </c>
      <c r="V1770" s="7">
        <f t="shared" si="279"/>
        <v>34.912499999999994</v>
      </c>
    </row>
    <row r="1771" spans="1:22" ht="13.5" x14ac:dyDescent="0.25">
      <c r="A1771" s="3">
        <f>RSI!A1771</f>
        <v>44886</v>
      </c>
      <c r="B1771" s="2">
        <f>RSI!B1771</f>
        <v>2</v>
      </c>
      <c r="C1771" s="2">
        <f>RSI!I1771</f>
        <v>35.631625877486925</v>
      </c>
      <c r="D1771" s="2">
        <f>MACD!E1771</f>
        <v>1.8896247026174429E-2</v>
      </c>
      <c r="E1771" s="2">
        <f>MACD!F1771</f>
        <v>2.3780307650430495E-2</v>
      </c>
      <c r="F1771" s="2">
        <f>'Moving Avg'!D1771</f>
        <v>2</v>
      </c>
      <c r="G1771" s="2">
        <f>'Moving Avg'!F1771</f>
        <v>2.0309999999999997</v>
      </c>
      <c r="H1771" s="2">
        <f>'Moving Avg'!G1771</f>
        <v>2.0494000000000003</v>
      </c>
      <c r="I1771" s="2">
        <f>'Moving Avg'!H1771</f>
        <v>2.0164499999999976</v>
      </c>
      <c r="J1771" s="5" t="str">
        <f>OBV!F1771</f>
        <v>BEARISH</v>
      </c>
      <c r="K1771" s="5" t="str">
        <f>OBV!G1771</f>
        <v>STRONG</v>
      </c>
      <c r="L1771" s="5" t="str">
        <f>OBV!H1771</f>
        <v>CONFIRMED BEARISH</v>
      </c>
      <c r="M1771" s="7">
        <f t="shared" si="270"/>
        <v>25</v>
      </c>
      <c r="N1771" s="7">
        <f t="shared" si="271"/>
        <v>45</v>
      </c>
      <c r="O1771" s="7">
        <f t="shared" si="272"/>
        <v>0</v>
      </c>
      <c r="P1771" s="7">
        <f t="shared" si="273"/>
        <v>33</v>
      </c>
      <c r="Q1771" s="8">
        <f t="shared" si="274"/>
        <v>29.45</v>
      </c>
      <c r="R1771" s="8">
        <f t="shared" si="275"/>
        <v>22.25</v>
      </c>
      <c r="S1771" s="8">
        <f t="shared" si="276"/>
        <v>25.35</v>
      </c>
      <c r="T1771" s="8">
        <f t="shared" si="277"/>
        <v>25.75</v>
      </c>
      <c r="U1771" s="7">
        <f t="shared" si="278"/>
        <v>25.683333333333337</v>
      </c>
      <c r="V1771" s="7">
        <f t="shared" si="279"/>
        <v>25.700000000000003</v>
      </c>
    </row>
    <row r="1772" spans="1:22" ht="13.5" x14ac:dyDescent="0.25">
      <c r="A1772" s="3">
        <f>RSI!A1772</f>
        <v>44887</v>
      </c>
      <c r="B1772" s="2">
        <f>RSI!B1772</f>
        <v>2</v>
      </c>
      <c r="C1772" s="2">
        <f>RSI!I1772</f>
        <v>35.631625877486925</v>
      </c>
      <c r="D1772" s="2">
        <f>MACD!E1772</f>
        <v>1.5047381739721644E-2</v>
      </c>
      <c r="E1772" s="2">
        <f>MACD!F1772</f>
        <v>2.2033722468288726E-2</v>
      </c>
      <c r="F1772" s="2">
        <f>'Moving Avg'!D1772</f>
        <v>2</v>
      </c>
      <c r="G1772" s="2">
        <f>'Moving Avg'!F1772</f>
        <v>2.0259999999999998</v>
      </c>
      <c r="H1772" s="2">
        <f>'Moving Avg'!G1772</f>
        <v>2.0478000000000005</v>
      </c>
      <c r="I1772" s="2">
        <f>'Moving Avg'!H1772</f>
        <v>2.016499999999998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  <c r="M1772" s="7">
        <f t="shared" si="270"/>
        <v>25</v>
      </c>
      <c r="N1772" s="7">
        <f t="shared" si="271"/>
        <v>45</v>
      </c>
      <c r="O1772" s="7">
        <f t="shared" si="272"/>
        <v>0</v>
      </c>
      <c r="P1772" s="7">
        <f t="shared" si="273"/>
        <v>33</v>
      </c>
      <c r="Q1772" s="8">
        <f t="shared" si="274"/>
        <v>29.45</v>
      </c>
      <c r="R1772" s="8">
        <f t="shared" si="275"/>
        <v>22.25</v>
      </c>
      <c r="S1772" s="8">
        <f t="shared" si="276"/>
        <v>25.35</v>
      </c>
      <c r="T1772" s="8">
        <f t="shared" si="277"/>
        <v>25.75</v>
      </c>
      <c r="U1772" s="7">
        <f t="shared" si="278"/>
        <v>25.683333333333337</v>
      </c>
      <c r="V1772" s="7">
        <f t="shared" si="279"/>
        <v>25.700000000000003</v>
      </c>
    </row>
    <row r="1773" spans="1:22" ht="13.5" x14ac:dyDescent="0.25">
      <c r="A1773" s="3">
        <f>RSI!A1773</f>
        <v>44888</v>
      </c>
      <c r="B1773" s="2">
        <f>RSI!B1773</f>
        <v>2.06</v>
      </c>
      <c r="C1773" s="2">
        <f>RSI!I1773</f>
        <v>59.273458760748859</v>
      </c>
      <c r="D1773" s="2">
        <f>MACD!E1773</f>
        <v>7.5299245296545081E-3</v>
      </c>
      <c r="E1773" s="2">
        <f>MACD!F1773</f>
        <v>1.9132962880561884E-2</v>
      </c>
      <c r="F1773" s="2">
        <f>'Moving Avg'!D1773</f>
        <v>2.012</v>
      </c>
      <c r="G1773" s="2">
        <f>'Moving Avg'!F1773</f>
        <v>2.0244999999999997</v>
      </c>
      <c r="H1773" s="2">
        <f>'Moving Avg'!G1773</f>
        <v>2.0474000000000006</v>
      </c>
      <c r="I1773" s="2">
        <f>'Moving Avg'!H1773</f>
        <v>2.017049999999998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  <c r="M1773" s="7">
        <f t="shared" si="270"/>
        <v>25</v>
      </c>
      <c r="N1773" s="7">
        <f t="shared" si="271"/>
        <v>45</v>
      </c>
      <c r="O1773" s="7">
        <f t="shared" si="272"/>
        <v>0</v>
      </c>
      <c r="P1773" s="7">
        <f t="shared" si="273"/>
        <v>83.5</v>
      </c>
      <c r="Q1773" s="8">
        <f t="shared" si="274"/>
        <v>37.024999999999999</v>
      </c>
      <c r="R1773" s="8">
        <f t="shared" si="275"/>
        <v>34.875</v>
      </c>
      <c r="S1773" s="8">
        <f t="shared" si="276"/>
        <v>48.075000000000003</v>
      </c>
      <c r="T1773" s="8">
        <f t="shared" si="277"/>
        <v>38.375</v>
      </c>
      <c r="U1773" s="7">
        <f t="shared" si="278"/>
        <v>39.991666666666667</v>
      </c>
      <c r="V1773" s="7">
        <f t="shared" si="279"/>
        <v>39.587500000000006</v>
      </c>
    </row>
    <row r="1774" spans="1:22" ht="13.5" x14ac:dyDescent="0.25">
      <c r="A1774" s="3">
        <f>RSI!A1774</f>
        <v>44889</v>
      </c>
      <c r="B1774" s="2">
        <f>RSI!B1774</f>
        <v>2.06</v>
      </c>
      <c r="C1774" s="2">
        <f>RSI!I1774</f>
        <v>59.273458760748859</v>
      </c>
      <c r="D1774" s="2">
        <f>MACD!E1774</f>
        <v>9.8456717669970217E-4</v>
      </c>
      <c r="E1774" s="2">
        <f>MACD!F1774</f>
        <v>1.5503283739789448E-2</v>
      </c>
      <c r="F1774" s="2">
        <f>'Moving Avg'!D1774</f>
        <v>2.024</v>
      </c>
      <c r="G1774" s="2">
        <f>'Moving Avg'!F1774</f>
        <v>2.0234999999999999</v>
      </c>
      <c r="H1774" s="2">
        <f>'Moving Avg'!G1774</f>
        <v>2.0472000000000001</v>
      </c>
      <c r="I1774" s="2">
        <f>'Moving Avg'!H1774</f>
        <v>2.0175999999999976</v>
      </c>
      <c r="J1774" s="5" t="str">
        <f>OBV!F1774</f>
        <v>BULLISH</v>
      </c>
      <c r="K1774" s="5" t="str">
        <f>OBV!G1774</f>
        <v>NEUTRAL</v>
      </c>
      <c r="L1774" s="5" t="str">
        <f>OBV!H1774</f>
        <v>CONFIRMED BULLISH</v>
      </c>
      <c r="M1774" s="7">
        <f t="shared" si="270"/>
        <v>25</v>
      </c>
      <c r="N1774" s="7">
        <f t="shared" si="271"/>
        <v>45</v>
      </c>
      <c r="O1774" s="7">
        <f t="shared" si="272"/>
        <v>50</v>
      </c>
      <c r="P1774" s="7">
        <f t="shared" si="273"/>
        <v>83.5</v>
      </c>
      <c r="Q1774" s="8">
        <f t="shared" si="274"/>
        <v>44.524999999999999</v>
      </c>
      <c r="R1774" s="8">
        <f t="shared" si="275"/>
        <v>52.375</v>
      </c>
      <c r="S1774" s="8">
        <f t="shared" si="276"/>
        <v>60.575000000000003</v>
      </c>
      <c r="T1774" s="8">
        <f t="shared" si="277"/>
        <v>50.875</v>
      </c>
      <c r="U1774" s="7">
        <f t="shared" si="278"/>
        <v>52.491666666666674</v>
      </c>
      <c r="V1774" s="7">
        <f t="shared" si="279"/>
        <v>52.087500000000006</v>
      </c>
    </row>
    <row r="1775" spans="1:22" ht="13.5" x14ac:dyDescent="0.25">
      <c r="A1775" s="3">
        <f>RSI!A1775</f>
        <v>44890</v>
      </c>
      <c r="B1775" s="2">
        <f>RSI!B1775</f>
        <v>2.06</v>
      </c>
      <c r="C1775" s="2">
        <f>RSI!I1775</f>
        <v>59.273458760748859</v>
      </c>
      <c r="D1775" s="2">
        <f>MACD!E1775</f>
        <v>-4.7245825121016161E-3</v>
      </c>
      <c r="E1775" s="2">
        <f>MACD!F1775</f>
        <v>1.1457710489411237E-2</v>
      </c>
      <c r="F1775" s="2">
        <f>'Moving Avg'!D1775</f>
        <v>2.0360000000000005</v>
      </c>
      <c r="G1775" s="2">
        <f>'Moving Avg'!F1775</f>
        <v>2.0225</v>
      </c>
      <c r="H1775" s="2">
        <f>'Moving Avg'!G1775</f>
        <v>2.0474000000000006</v>
      </c>
      <c r="I1775" s="2">
        <f>'Moving Avg'!H1775</f>
        <v>2.0180999999999982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  <c r="M1775" s="7">
        <f t="shared" si="270"/>
        <v>25</v>
      </c>
      <c r="N1775" s="7">
        <f t="shared" si="271"/>
        <v>45</v>
      </c>
      <c r="O1775" s="7">
        <f t="shared" si="272"/>
        <v>50</v>
      </c>
      <c r="P1775" s="7">
        <f t="shared" si="273"/>
        <v>83.5</v>
      </c>
      <c r="Q1775" s="8">
        <f t="shared" si="274"/>
        <v>44.524999999999999</v>
      </c>
      <c r="R1775" s="8">
        <f t="shared" si="275"/>
        <v>52.375</v>
      </c>
      <c r="S1775" s="8">
        <f t="shared" si="276"/>
        <v>60.575000000000003</v>
      </c>
      <c r="T1775" s="8">
        <f t="shared" si="277"/>
        <v>50.875</v>
      </c>
      <c r="U1775" s="7">
        <f t="shared" si="278"/>
        <v>52.491666666666674</v>
      </c>
      <c r="V1775" s="7">
        <f t="shared" si="279"/>
        <v>52.087500000000006</v>
      </c>
    </row>
    <row r="1776" spans="1:22" ht="13.5" x14ac:dyDescent="0.25">
      <c r="A1776" s="3">
        <f>RSI!A1776</f>
        <v>44893</v>
      </c>
      <c r="B1776" s="2">
        <f>RSI!B1776</f>
        <v>2.06</v>
      </c>
      <c r="C1776" s="2">
        <f>RSI!I1776</f>
        <v>59.273458760748859</v>
      </c>
      <c r="D1776" s="2">
        <f>MACD!E1776</f>
        <v>-6.6365991342443031E-3</v>
      </c>
      <c r="E1776" s="2">
        <f>MACD!F1776</f>
        <v>7.8388485646801297E-3</v>
      </c>
      <c r="F1776" s="2">
        <f>'Moving Avg'!D1776</f>
        <v>2.0480000000000005</v>
      </c>
      <c r="G1776" s="2">
        <f>'Moving Avg'!F1776</f>
        <v>2.0215000000000005</v>
      </c>
      <c r="H1776" s="2">
        <f>'Moving Avg'!G1776</f>
        <v>2.047600000000001</v>
      </c>
      <c r="I1776" s="2">
        <f>'Moving Avg'!H1776</f>
        <v>2.0186999999999982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25</v>
      </c>
      <c r="N1776" s="7">
        <f t="shared" si="271"/>
        <v>45</v>
      </c>
      <c r="O1776" s="7">
        <f t="shared" si="272"/>
        <v>50</v>
      </c>
      <c r="P1776" s="7">
        <f t="shared" si="273"/>
        <v>83.5</v>
      </c>
      <c r="Q1776" s="8">
        <f t="shared" si="274"/>
        <v>44.524999999999999</v>
      </c>
      <c r="R1776" s="8">
        <f t="shared" si="275"/>
        <v>52.375</v>
      </c>
      <c r="S1776" s="8">
        <f t="shared" si="276"/>
        <v>60.575000000000003</v>
      </c>
      <c r="T1776" s="8">
        <f t="shared" si="277"/>
        <v>50.875</v>
      </c>
      <c r="U1776" s="7">
        <f t="shared" si="278"/>
        <v>52.491666666666674</v>
      </c>
      <c r="V1776" s="7">
        <f t="shared" si="279"/>
        <v>52.087500000000006</v>
      </c>
    </row>
    <row r="1777" spans="1:22" ht="13.5" x14ac:dyDescent="0.25">
      <c r="A1777" s="3">
        <f>RSI!A1777</f>
        <v>44894</v>
      </c>
      <c r="B1777" s="2">
        <f>RSI!B1777</f>
        <v>2.06</v>
      </c>
      <c r="C1777" s="2">
        <f>RSI!I1777</f>
        <v>59.273458760748859</v>
      </c>
      <c r="D1777" s="2">
        <f>MACD!E1777</f>
        <v>-1.3016252053196453E-2</v>
      </c>
      <c r="E1777" s="2">
        <f>MACD!F1777</f>
        <v>3.6678284411048134E-3</v>
      </c>
      <c r="F1777" s="2">
        <f>'Moving Avg'!D1777</f>
        <v>2.06</v>
      </c>
      <c r="G1777" s="2">
        <f>'Moving Avg'!F1777</f>
        <v>2.0235000000000007</v>
      </c>
      <c r="H1777" s="2">
        <f>'Moving Avg'!G1777</f>
        <v>2.047200000000001</v>
      </c>
      <c r="I1777" s="2">
        <f>'Moving Avg'!H1777</f>
        <v>2.0190999999999981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  <c r="M1777" s="7">
        <f t="shared" si="270"/>
        <v>25</v>
      </c>
      <c r="N1777" s="7">
        <f t="shared" si="271"/>
        <v>45</v>
      </c>
      <c r="O1777" s="7">
        <f t="shared" si="272"/>
        <v>50</v>
      </c>
      <c r="P1777" s="7">
        <f t="shared" si="273"/>
        <v>83.5</v>
      </c>
      <c r="Q1777" s="8">
        <f t="shared" si="274"/>
        <v>44.524999999999999</v>
      </c>
      <c r="R1777" s="8">
        <f t="shared" si="275"/>
        <v>52.375</v>
      </c>
      <c r="S1777" s="8">
        <f t="shared" si="276"/>
        <v>60.575000000000003</v>
      </c>
      <c r="T1777" s="8">
        <f t="shared" si="277"/>
        <v>50.875</v>
      </c>
      <c r="U1777" s="7">
        <f t="shared" si="278"/>
        <v>52.491666666666674</v>
      </c>
      <c r="V1777" s="7">
        <f t="shared" si="279"/>
        <v>52.087500000000006</v>
      </c>
    </row>
    <row r="1778" spans="1:22" ht="13.5" x14ac:dyDescent="0.25">
      <c r="A1778" s="3">
        <f>RSI!A1778</f>
        <v>44895</v>
      </c>
      <c r="B1778" s="2">
        <f>RSI!B1778</f>
        <v>2</v>
      </c>
      <c r="C1778" s="2">
        <f>RSI!I1778</f>
        <v>38.689616489414149</v>
      </c>
      <c r="D1778" s="2">
        <f>MACD!E1778</f>
        <v>-1.4105538504760595E-2</v>
      </c>
      <c r="E1778" s="2">
        <f>MACD!F1778</f>
        <v>1.1315505193173168E-4</v>
      </c>
      <c r="F1778" s="2">
        <f>'Moving Avg'!D1778</f>
        <v>2.048</v>
      </c>
      <c r="G1778" s="2">
        <f>'Moving Avg'!F1778</f>
        <v>2.0225</v>
      </c>
      <c r="H1778" s="2">
        <f>'Moving Avg'!G1778</f>
        <v>2.0456000000000008</v>
      </c>
      <c r="I1778" s="2">
        <f>'Moving Avg'!H1778</f>
        <v>2.0191999999999983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45</v>
      </c>
      <c r="O1778" s="7">
        <f t="shared" si="272"/>
        <v>50</v>
      </c>
      <c r="P1778" s="7">
        <f t="shared" si="273"/>
        <v>33</v>
      </c>
      <c r="Q1778" s="8">
        <f t="shared" si="274"/>
        <v>36.950000000000003</v>
      </c>
      <c r="R1778" s="8">
        <f t="shared" si="275"/>
        <v>39.75</v>
      </c>
      <c r="S1778" s="8">
        <f t="shared" si="276"/>
        <v>37.85</v>
      </c>
      <c r="T1778" s="8">
        <f t="shared" si="277"/>
        <v>38.25</v>
      </c>
      <c r="U1778" s="7">
        <f t="shared" si="278"/>
        <v>38.183333333333337</v>
      </c>
      <c r="V1778" s="7">
        <f t="shared" si="279"/>
        <v>38.200000000000003</v>
      </c>
    </row>
    <row r="1779" spans="1:22" ht="13.5" x14ac:dyDescent="0.25">
      <c r="A1779" s="3">
        <f>RSI!A1779</f>
        <v>44896</v>
      </c>
      <c r="B1779" s="2">
        <f>RSI!B1779</f>
        <v>1.95</v>
      </c>
      <c r="C1779" s="2">
        <f>RSI!I1779</f>
        <v>29.496865756195078</v>
      </c>
      <c r="D1779" s="2">
        <f>MACD!E1779</f>
        <v>-1.1094517479578681E-2</v>
      </c>
      <c r="E1779" s="2">
        <f>MACD!F1779</f>
        <v>-2.1283794543703509E-3</v>
      </c>
      <c r="F1779" s="2">
        <f>'Moving Avg'!D1779</f>
        <v>2.0259999999999998</v>
      </c>
      <c r="G1779" s="2">
        <f>'Moving Avg'!F1779</f>
        <v>2.0185000000000004</v>
      </c>
      <c r="H1779" s="2">
        <f>'Moving Avg'!G1779</f>
        <v>2.0442000000000009</v>
      </c>
      <c r="I1779" s="2">
        <f>'Moving Avg'!H1779</f>
        <v>2.0187999999999984</v>
      </c>
      <c r="J1779" s="5" t="str">
        <f>OBV!F1779</f>
        <v>BEARISH</v>
      </c>
      <c r="K1779" s="5" t="str">
        <f>OBV!G1779</f>
        <v>STRONG</v>
      </c>
      <c r="L1779" s="5" t="str">
        <f>OBV!H1779</f>
        <v>CONFIRMED BEARISH</v>
      </c>
      <c r="M1779" s="7">
        <f t="shared" si="270"/>
        <v>50</v>
      </c>
      <c r="N1779" s="7">
        <f t="shared" si="271"/>
        <v>45</v>
      </c>
      <c r="O1779" s="7">
        <f t="shared" si="272"/>
        <v>50</v>
      </c>
      <c r="P1779" s="7">
        <f t="shared" si="273"/>
        <v>33</v>
      </c>
      <c r="Q1779" s="8">
        <f t="shared" si="274"/>
        <v>45.7</v>
      </c>
      <c r="R1779" s="8">
        <f t="shared" si="275"/>
        <v>44.75</v>
      </c>
      <c r="S1779" s="8">
        <f t="shared" si="276"/>
        <v>41.6</v>
      </c>
      <c r="T1779" s="8">
        <f t="shared" si="277"/>
        <v>44.5</v>
      </c>
      <c r="U1779" s="7">
        <f t="shared" si="278"/>
        <v>44.016666666666673</v>
      </c>
      <c r="V1779" s="7">
        <f t="shared" si="279"/>
        <v>44.137500000000003</v>
      </c>
    </row>
    <row r="1780" spans="1:22" ht="13.5" x14ac:dyDescent="0.25">
      <c r="A1780" s="3">
        <f>RSI!A1780</f>
        <v>44897</v>
      </c>
      <c r="B1780" s="2">
        <f>RSI!B1780</f>
        <v>1.95</v>
      </c>
      <c r="C1780" s="2">
        <f>RSI!I1780</f>
        <v>29.496865756195078</v>
      </c>
      <c r="D1780" s="2">
        <f>MACD!E1780</f>
        <v>-8.0392216053812859E-3</v>
      </c>
      <c r="E1780" s="2">
        <f>MACD!F1780</f>
        <v>-3.3105478845725381E-3</v>
      </c>
      <c r="F1780" s="2">
        <f>'Moving Avg'!D1780</f>
        <v>2.004</v>
      </c>
      <c r="G1780" s="2">
        <f>'Moving Avg'!F1780</f>
        <v>2.0145</v>
      </c>
      <c r="H1780" s="2">
        <f>'Moving Avg'!G1780</f>
        <v>2.0428000000000011</v>
      </c>
      <c r="I1780" s="2">
        <f>'Moving Avg'!H1780</f>
        <v>2.0183499999999981</v>
      </c>
      <c r="J1780" s="5" t="str">
        <f>OBV!F1780</f>
        <v>BEARISH</v>
      </c>
      <c r="K1780" s="5" t="str">
        <f>OBV!G1780</f>
        <v>STRONG</v>
      </c>
      <c r="L1780" s="5" t="str">
        <f>OBV!H1780</f>
        <v>CONFIRMED BEARISH</v>
      </c>
      <c r="M1780" s="7">
        <f t="shared" si="270"/>
        <v>50</v>
      </c>
      <c r="N1780" s="7">
        <f t="shared" si="271"/>
        <v>45</v>
      </c>
      <c r="O1780" s="7">
        <f t="shared" si="272"/>
        <v>0</v>
      </c>
      <c r="P1780" s="7">
        <f t="shared" si="273"/>
        <v>33</v>
      </c>
      <c r="Q1780" s="8">
        <f t="shared" si="274"/>
        <v>38.200000000000003</v>
      </c>
      <c r="R1780" s="8">
        <f t="shared" si="275"/>
        <v>27.25</v>
      </c>
      <c r="S1780" s="8">
        <f t="shared" si="276"/>
        <v>29.1</v>
      </c>
      <c r="T1780" s="8">
        <f t="shared" si="277"/>
        <v>32</v>
      </c>
      <c r="U1780" s="7">
        <f t="shared" si="278"/>
        <v>31.516666666666669</v>
      </c>
      <c r="V1780" s="7">
        <f t="shared" si="279"/>
        <v>31.637500000000003</v>
      </c>
    </row>
    <row r="1781" spans="1:22" ht="13.5" x14ac:dyDescent="0.25">
      <c r="A1781" s="3">
        <f>RSI!A1781</f>
        <v>44900</v>
      </c>
      <c r="B1781" s="2">
        <f>RSI!B1781</f>
        <v>1.95</v>
      </c>
      <c r="C1781" s="2">
        <f>RSI!I1781</f>
        <v>29.496865756195078</v>
      </c>
      <c r="D1781" s="2">
        <f>MACD!E1781</f>
        <v>-4.98405564576343E-3</v>
      </c>
      <c r="E1781" s="2">
        <f>MACD!F1781</f>
        <v>-3.6452494368107166E-3</v>
      </c>
      <c r="F1781" s="2">
        <f>'Moving Avg'!D1781</f>
        <v>1.982</v>
      </c>
      <c r="G1781" s="2">
        <f>'Moving Avg'!F1781</f>
        <v>2.0110000000000001</v>
      </c>
      <c r="H1781" s="2">
        <f>'Moving Avg'!G1781</f>
        <v>2.0414000000000012</v>
      </c>
      <c r="I1781" s="2">
        <f>'Moving Avg'!H1781</f>
        <v>2.0178999999999978</v>
      </c>
      <c r="J1781" s="5" t="str">
        <f>OBV!F1781</f>
        <v>BEARISH</v>
      </c>
      <c r="K1781" s="5" t="str">
        <f>OBV!G1781</f>
        <v>STRONG</v>
      </c>
      <c r="L1781" s="5" t="str">
        <f>OBV!H1781</f>
        <v>CONFIRMED BEARISH</v>
      </c>
      <c r="M1781" s="7">
        <f t="shared" si="270"/>
        <v>50</v>
      </c>
      <c r="N1781" s="7">
        <f t="shared" si="271"/>
        <v>45</v>
      </c>
      <c r="O1781" s="7">
        <f t="shared" si="272"/>
        <v>0</v>
      </c>
      <c r="P1781" s="7">
        <f t="shared" si="273"/>
        <v>33</v>
      </c>
      <c r="Q1781" s="8">
        <f t="shared" si="274"/>
        <v>38.200000000000003</v>
      </c>
      <c r="R1781" s="8">
        <f t="shared" si="275"/>
        <v>27.25</v>
      </c>
      <c r="S1781" s="8">
        <f t="shared" si="276"/>
        <v>29.1</v>
      </c>
      <c r="T1781" s="8">
        <f t="shared" si="277"/>
        <v>32</v>
      </c>
      <c r="U1781" s="7">
        <f t="shared" si="278"/>
        <v>31.516666666666669</v>
      </c>
      <c r="V1781" s="7">
        <f t="shared" si="279"/>
        <v>31.637500000000003</v>
      </c>
    </row>
    <row r="1782" spans="1:22" ht="13.5" x14ac:dyDescent="0.25">
      <c r="A1782" s="3">
        <f>RSI!A1782</f>
        <v>44901</v>
      </c>
      <c r="B1782" s="2">
        <f>RSI!B1782</f>
        <v>1.9</v>
      </c>
      <c r="C1782" s="2">
        <f>RSI!I1782</f>
        <v>22.746591264445129</v>
      </c>
      <c r="D1782" s="2">
        <f>MACD!E1782</f>
        <v>1.7398955265384153E-3</v>
      </c>
      <c r="E1782" s="2">
        <f>MACD!F1782</f>
        <v>-2.5682204441408903E-3</v>
      </c>
      <c r="F1782" s="2">
        <f>'Moving Avg'!D1782</f>
        <v>1.95</v>
      </c>
      <c r="G1782" s="2">
        <f>'Moving Avg'!F1782</f>
        <v>2.0055000000000001</v>
      </c>
      <c r="H1782" s="2">
        <f>'Moving Avg'!G1782</f>
        <v>2.0392000000000006</v>
      </c>
      <c r="I1782" s="2">
        <f>'Moving Avg'!H1782</f>
        <v>2.0172499999999975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  <c r="M1782" s="7">
        <f t="shared" si="270"/>
        <v>50</v>
      </c>
      <c r="N1782" s="7">
        <f t="shared" si="271"/>
        <v>0</v>
      </c>
      <c r="O1782" s="7">
        <f t="shared" si="272"/>
        <v>0</v>
      </c>
      <c r="P1782" s="7">
        <f t="shared" si="273"/>
        <v>33</v>
      </c>
      <c r="Q1782" s="8">
        <f t="shared" si="274"/>
        <v>22.45</v>
      </c>
      <c r="R1782" s="8">
        <f t="shared" si="275"/>
        <v>18.25</v>
      </c>
      <c r="S1782" s="8">
        <f t="shared" si="276"/>
        <v>22.35</v>
      </c>
      <c r="T1782" s="8">
        <f t="shared" si="277"/>
        <v>20.75</v>
      </c>
      <c r="U1782" s="7">
        <f t="shared" si="278"/>
        <v>21.016666666666669</v>
      </c>
      <c r="V1782" s="7">
        <f t="shared" si="279"/>
        <v>20.950000000000003</v>
      </c>
    </row>
    <row r="1783" spans="1:22" ht="13.5" x14ac:dyDescent="0.25">
      <c r="A1783" s="3">
        <f>RSI!A1783</f>
        <v>44902</v>
      </c>
      <c r="B1783" s="2">
        <f>RSI!B1783</f>
        <v>1.9</v>
      </c>
      <c r="C1783" s="2">
        <f>RSI!I1783</f>
        <v>22.746591264445144</v>
      </c>
      <c r="D1783" s="2">
        <f>MACD!E1783</f>
        <v>1.7358490940432958E-2</v>
      </c>
      <c r="E1783" s="2">
        <f>MACD!F1783</f>
        <v>1.4171218327738797E-3</v>
      </c>
      <c r="F1783" s="2">
        <f>'Moving Avg'!D1783</f>
        <v>1.9300000000000002</v>
      </c>
      <c r="G1783" s="2">
        <f>'Moving Avg'!F1783</f>
        <v>1.9999999999999996</v>
      </c>
      <c r="H1783" s="2">
        <f>'Moving Avg'!G1783</f>
        <v>2.0372000000000008</v>
      </c>
      <c r="I1783" s="2">
        <f>'Moving Avg'!H1783</f>
        <v>2.0167499999999978</v>
      </c>
      <c r="J1783" s="5" t="str">
        <f>OBV!F1783</f>
        <v>BEARISH</v>
      </c>
      <c r="K1783" s="5" t="str">
        <f>OBV!G1783</f>
        <v>STRONG</v>
      </c>
      <c r="L1783" s="5" t="str">
        <f>OBV!H1783</f>
        <v>CONFIRMED BEARISH</v>
      </c>
      <c r="M1783" s="7">
        <f t="shared" si="270"/>
        <v>50</v>
      </c>
      <c r="N1783" s="7">
        <f t="shared" si="271"/>
        <v>0</v>
      </c>
      <c r="O1783" s="7">
        <f t="shared" si="272"/>
        <v>0</v>
      </c>
      <c r="P1783" s="7">
        <f t="shared" si="273"/>
        <v>33</v>
      </c>
      <c r="Q1783" s="8">
        <f t="shared" si="274"/>
        <v>22.45</v>
      </c>
      <c r="R1783" s="8">
        <f t="shared" si="275"/>
        <v>18.25</v>
      </c>
      <c r="S1783" s="8">
        <f t="shared" si="276"/>
        <v>22.35</v>
      </c>
      <c r="T1783" s="8">
        <f t="shared" si="277"/>
        <v>20.75</v>
      </c>
      <c r="U1783" s="7">
        <f t="shared" si="278"/>
        <v>21.016666666666669</v>
      </c>
      <c r="V1783" s="7">
        <f t="shared" si="279"/>
        <v>20.950000000000003</v>
      </c>
    </row>
    <row r="1784" spans="1:22" ht="13.5" x14ac:dyDescent="0.25">
      <c r="A1784" s="3">
        <f>RSI!A1784</f>
        <v>44903</v>
      </c>
      <c r="B1784" s="2">
        <f>RSI!B1784</f>
        <v>1.95</v>
      </c>
      <c r="C1784" s="2">
        <f>RSI!I1784</f>
        <v>38.94982926516208</v>
      </c>
      <c r="D1784" s="2">
        <f>MACD!E1784</f>
        <v>2.7517122778208503E-2</v>
      </c>
      <c r="E1784" s="2">
        <f>MACD!F1784</f>
        <v>6.6371220218608045E-3</v>
      </c>
      <c r="F1784" s="2">
        <f>'Moving Avg'!D1784</f>
        <v>1.9299999999999997</v>
      </c>
      <c r="G1784" s="2">
        <f>'Moving Avg'!F1784</f>
        <v>1.9969999999999999</v>
      </c>
      <c r="H1784" s="2">
        <f>'Moving Avg'!G1784</f>
        <v>2.0362000000000005</v>
      </c>
      <c r="I1784" s="2">
        <f>'Moving Avg'!H1784</f>
        <v>2.016499999999998</v>
      </c>
      <c r="J1784" s="5" t="str">
        <f>OBV!F1784</f>
        <v>BEARISH</v>
      </c>
      <c r="K1784" s="5" t="str">
        <f>OBV!G1784</f>
        <v>STRONG</v>
      </c>
      <c r="L1784" s="5" t="str">
        <f>OBV!H1784</f>
        <v>NEUTRAL</v>
      </c>
      <c r="M1784" s="7">
        <f t="shared" si="270"/>
        <v>25</v>
      </c>
      <c r="N1784" s="7">
        <f t="shared" si="271"/>
        <v>0</v>
      </c>
      <c r="O1784" s="7">
        <f t="shared" si="272"/>
        <v>0</v>
      </c>
      <c r="P1784" s="7">
        <f t="shared" si="273"/>
        <v>33</v>
      </c>
      <c r="Q1784" s="8">
        <f t="shared" si="274"/>
        <v>13.7</v>
      </c>
      <c r="R1784" s="8">
        <f t="shared" si="275"/>
        <v>13.25</v>
      </c>
      <c r="S1784" s="8">
        <f t="shared" si="276"/>
        <v>18.600000000000001</v>
      </c>
      <c r="T1784" s="8">
        <f t="shared" si="277"/>
        <v>14.5</v>
      </c>
      <c r="U1784" s="7">
        <f t="shared" si="278"/>
        <v>15.183333333333332</v>
      </c>
      <c r="V1784" s="7">
        <f t="shared" si="279"/>
        <v>15.012499999999999</v>
      </c>
    </row>
    <row r="1785" spans="1:22" ht="13.5" x14ac:dyDescent="0.25">
      <c r="A1785" s="3">
        <f>RSI!A1785</f>
        <v>44904</v>
      </c>
      <c r="B1785" s="2">
        <f>RSI!B1785</f>
        <v>1.95</v>
      </c>
      <c r="C1785" s="2">
        <f>RSI!I1785</f>
        <v>38.949829265162073</v>
      </c>
      <c r="D1785" s="2">
        <f>MACD!E1785</f>
        <v>3.6416140625146864E-2</v>
      </c>
      <c r="E1785" s="2">
        <f>MACD!F1785</f>
        <v>1.2592925742518017E-2</v>
      </c>
      <c r="F1785" s="2">
        <f>'Moving Avg'!D1785</f>
        <v>1.9300000000000002</v>
      </c>
      <c r="G1785" s="2">
        <f>'Moving Avg'!F1785</f>
        <v>1.9939999999999998</v>
      </c>
      <c r="H1785" s="2">
        <f>'Moving Avg'!G1785</f>
        <v>2.0352000000000006</v>
      </c>
      <c r="I1785" s="2">
        <f>'Moving Avg'!H1785</f>
        <v>2.0162499999999977</v>
      </c>
      <c r="J1785" s="5" t="str">
        <f>OBV!F1785</f>
        <v>BEARISH</v>
      </c>
      <c r="K1785" s="5" t="str">
        <f>OBV!G1785</f>
        <v>STRONG</v>
      </c>
      <c r="L1785" s="5" t="str">
        <f>OBV!H1785</f>
        <v>NEUTRAL</v>
      </c>
      <c r="M1785" s="7">
        <f t="shared" si="270"/>
        <v>25</v>
      </c>
      <c r="N1785" s="7">
        <f t="shared" si="271"/>
        <v>0</v>
      </c>
      <c r="O1785" s="7">
        <f t="shared" si="272"/>
        <v>0</v>
      </c>
      <c r="P1785" s="7">
        <f t="shared" si="273"/>
        <v>33</v>
      </c>
      <c r="Q1785" s="8">
        <f t="shared" si="274"/>
        <v>13.7</v>
      </c>
      <c r="R1785" s="8">
        <f t="shared" si="275"/>
        <v>13.25</v>
      </c>
      <c r="S1785" s="8">
        <f t="shared" si="276"/>
        <v>18.600000000000001</v>
      </c>
      <c r="T1785" s="8">
        <f t="shared" si="277"/>
        <v>14.5</v>
      </c>
      <c r="U1785" s="7">
        <f t="shared" si="278"/>
        <v>15.183333333333332</v>
      </c>
      <c r="V1785" s="7">
        <f t="shared" si="279"/>
        <v>15.012499999999999</v>
      </c>
    </row>
    <row r="1786" spans="1:22" ht="13.5" x14ac:dyDescent="0.25">
      <c r="A1786" s="3">
        <f>RSI!A1786</f>
        <v>44907</v>
      </c>
      <c r="B1786" s="2">
        <f>RSI!B1786</f>
        <v>1.98</v>
      </c>
      <c r="C1786" s="2">
        <f>RSI!I1786</f>
        <v>46.725285917165017</v>
      </c>
      <c r="D1786" s="2">
        <f>MACD!E1786</f>
        <v>4.200464588271835E-2</v>
      </c>
      <c r="E1786" s="2">
        <f>MACD!F1786</f>
        <v>1.8475269770558085E-2</v>
      </c>
      <c r="F1786" s="2">
        <f>'Moving Avg'!D1786</f>
        <v>1.9359999999999999</v>
      </c>
      <c r="G1786" s="2">
        <f>'Moving Avg'!F1786</f>
        <v>1.9914999999999998</v>
      </c>
      <c r="H1786" s="2">
        <f>'Moving Avg'!G1786</f>
        <v>2.0346000000000011</v>
      </c>
      <c r="I1786" s="2">
        <f>'Moving Avg'!H1786</f>
        <v>2.0162499999999981</v>
      </c>
      <c r="J1786" s="5" t="str">
        <f>OBV!F1786</f>
        <v>BEARISH</v>
      </c>
      <c r="K1786" s="5" t="str">
        <f>OBV!G1786</f>
        <v>STRONG</v>
      </c>
      <c r="L1786" s="5" t="str">
        <f>OBV!H1786</f>
        <v>BEARISH DIVERGENCE</v>
      </c>
      <c r="M1786" s="7">
        <f t="shared" si="270"/>
        <v>25</v>
      </c>
      <c r="N1786" s="7">
        <f t="shared" si="271"/>
        <v>0</v>
      </c>
      <c r="O1786" s="7">
        <f t="shared" si="272"/>
        <v>0</v>
      </c>
      <c r="P1786" s="7">
        <f t="shared" si="273"/>
        <v>33</v>
      </c>
      <c r="Q1786" s="8">
        <f t="shared" si="274"/>
        <v>13.7</v>
      </c>
      <c r="R1786" s="8">
        <f t="shared" si="275"/>
        <v>13.25</v>
      </c>
      <c r="S1786" s="8">
        <f t="shared" si="276"/>
        <v>18.600000000000001</v>
      </c>
      <c r="T1786" s="8">
        <f t="shared" si="277"/>
        <v>14.5</v>
      </c>
      <c r="U1786" s="7">
        <f t="shared" si="278"/>
        <v>15.183333333333332</v>
      </c>
      <c r="V1786" s="7">
        <f t="shared" si="279"/>
        <v>15.012499999999999</v>
      </c>
    </row>
    <row r="1787" spans="1:22" ht="13.5" x14ac:dyDescent="0.25">
      <c r="A1787" s="3">
        <f>RSI!A1787</f>
        <v>44908</v>
      </c>
      <c r="B1787" s="2">
        <f>RSI!B1787</f>
        <v>1.93</v>
      </c>
      <c r="C1787" s="2">
        <f>RSI!I1787</f>
        <v>38.031386468127558</v>
      </c>
      <c r="D1787" s="2">
        <f>MACD!E1787</f>
        <v>5.0519803610072023E-2</v>
      </c>
      <c r="E1787" s="2">
        <f>MACD!F1787</f>
        <v>2.4884176538460874E-2</v>
      </c>
      <c r="F1787" s="2">
        <f>'Moving Avg'!D1787</f>
        <v>1.9419999999999997</v>
      </c>
      <c r="G1787" s="2">
        <f>'Moving Avg'!F1787</f>
        <v>1.9879999999999995</v>
      </c>
      <c r="H1787" s="2">
        <f>'Moving Avg'!G1787</f>
        <v>2.0318000000000009</v>
      </c>
      <c r="I1787" s="2">
        <f>'Moving Avg'!H1787</f>
        <v>2.015899999999998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0</v>
      </c>
      <c r="O1787" s="7">
        <f t="shared" si="272"/>
        <v>0</v>
      </c>
      <c r="P1787" s="7">
        <f t="shared" si="273"/>
        <v>83.5</v>
      </c>
      <c r="Q1787" s="8">
        <f t="shared" si="274"/>
        <v>21.274999999999999</v>
      </c>
      <c r="R1787" s="8">
        <f t="shared" si="275"/>
        <v>25.875</v>
      </c>
      <c r="S1787" s="8">
        <f t="shared" si="276"/>
        <v>41.325000000000003</v>
      </c>
      <c r="T1787" s="8">
        <f t="shared" si="277"/>
        <v>27.125</v>
      </c>
      <c r="U1787" s="7">
        <f t="shared" si="278"/>
        <v>29.491666666666664</v>
      </c>
      <c r="V1787" s="7">
        <f t="shared" si="279"/>
        <v>28.9</v>
      </c>
    </row>
    <row r="1788" spans="1:22" ht="13.5" x14ac:dyDescent="0.25">
      <c r="A1788" s="3">
        <f>RSI!A1788</f>
        <v>44909</v>
      </c>
      <c r="B1788" s="2">
        <f>RSI!B1788</f>
        <v>1.91</v>
      </c>
      <c r="C1788" s="2">
        <f>RSI!I1788</f>
        <v>35.209333720793396</v>
      </c>
      <c r="D1788" s="2">
        <f>MACD!E1788</f>
        <v>5.0347692956459467E-2</v>
      </c>
      <c r="E1788" s="2">
        <f>MACD!F1788</f>
        <v>2.9976879822060595E-2</v>
      </c>
      <c r="F1788" s="2">
        <f>'Moving Avg'!D1788</f>
        <v>1.9439999999999997</v>
      </c>
      <c r="G1788" s="2">
        <f>'Moving Avg'!F1788</f>
        <v>1.9834999999999994</v>
      </c>
      <c r="H1788" s="2">
        <f>'Moving Avg'!G1788</f>
        <v>2.027600000000001</v>
      </c>
      <c r="I1788" s="2">
        <f>'Moving Avg'!H1788</f>
        <v>2.0153999999999983</v>
      </c>
      <c r="J1788" s="5" t="str">
        <f>OBV!F1788</f>
        <v>BEARISH</v>
      </c>
      <c r="K1788" s="5" t="str">
        <f>OBV!G1788</f>
        <v>STRONG</v>
      </c>
      <c r="L1788" s="5" t="str">
        <f>OBV!H1788</f>
        <v>BEARISH DIVERGENCE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33</v>
      </c>
      <c r="Q1788" s="8">
        <f t="shared" si="274"/>
        <v>13.7</v>
      </c>
      <c r="R1788" s="8">
        <f t="shared" si="275"/>
        <v>13.25</v>
      </c>
      <c r="S1788" s="8">
        <f t="shared" si="276"/>
        <v>18.600000000000001</v>
      </c>
      <c r="T1788" s="8">
        <f t="shared" si="277"/>
        <v>14.5</v>
      </c>
      <c r="U1788" s="7">
        <f t="shared" si="278"/>
        <v>15.183333333333332</v>
      </c>
      <c r="V1788" s="7">
        <f t="shared" si="279"/>
        <v>15.012499999999999</v>
      </c>
    </row>
    <row r="1789" spans="1:22" ht="13.5" x14ac:dyDescent="0.25">
      <c r="A1789" s="3">
        <f>RSI!A1789</f>
        <v>44910</v>
      </c>
      <c r="B1789" s="2">
        <f>RSI!B1789</f>
        <v>1.9</v>
      </c>
      <c r="C1789" s="2">
        <f>RSI!I1789</f>
        <v>33.856573994001863</v>
      </c>
      <c r="D1789" s="2">
        <f>MACD!E1789</f>
        <v>4.3713159618655517E-2</v>
      </c>
      <c r="E1789" s="2">
        <f>MACD!F1789</f>
        <v>3.2724135781379581E-2</v>
      </c>
      <c r="F1789" s="2">
        <f>'Moving Avg'!D1789</f>
        <v>1.9339999999999999</v>
      </c>
      <c r="G1789" s="2">
        <f>'Moving Avg'!F1789</f>
        <v>1.9784999999999993</v>
      </c>
      <c r="H1789" s="2">
        <f>'Moving Avg'!G1789</f>
        <v>2.023400000000001</v>
      </c>
      <c r="I1789" s="2">
        <f>'Moving Avg'!H1789</f>
        <v>2.0146999999999982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33</v>
      </c>
      <c r="Q1789" s="8">
        <f t="shared" si="274"/>
        <v>13.7</v>
      </c>
      <c r="R1789" s="8">
        <f t="shared" si="275"/>
        <v>13.25</v>
      </c>
      <c r="S1789" s="8">
        <f t="shared" si="276"/>
        <v>18.600000000000001</v>
      </c>
      <c r="T1789" s="8">
        <f t="shared" si="277"/>
        <v>14.5</v>
      </c>
      <c r="U1789" s="7">
        <f t="shared" si="278"/>
        <v>15.183333333333332</v>
      </c>
      <c r="V1789" s="7">
        <f t="shared" si="279"/>
        <v>15.012499999999999</v>
      </c>
    </row>
    <row r="1790" spans="1:22" ht="13.5" x14ac:dyDescent="0.25">
      <c r="A1790" s="3">
        <f>RSI!A1790</f>
        <v>44911</v>
      </c>
      <c r="B1790" s="2">
        <f>RSI!B1790</f>
        <v>1.9</v>
      </c>
      <c r="C1790" s="2">
        <f>RSI!I1790</f>
        <v>33.856573994001863</v>
      </c>
      <c r="D1790" s="2">
        <f>MACD!E1790</f>
        <v>3.8586808318453514E-2</v>
      </c>
      <c r="E1790" s="2">
        <f>MACD!F1790</f>
        <v>3.3896670288794367E-2</v>
      </c>
      <c r="F1790" s="2">
        <f>'Moving Avg'!D1790</f>
        <v>1.9240000000000002</v>
      </c>
      <c r="G1790" s="2">
        <f>'Moving Avg'!F1790</f>
        <v>1.9734999999999996</v>
      </c>
      <c r="H1790" s="2">
        <f>'Moving Avg'!G1790</f>
        <v>2.019400000000001</v>
      </c>
      <c r="I1790" s="2">
        <f>'Moving Avg'!H1790</f>
        <v>2.014199999999998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33</v>
      </c>
      <c r="Q1790" s="8">
        <f t="shared" si="274"/>
        <v>13.7</v>
      </c>
      <c r="R1790" s="8">
        <f t="shared" si="275"/>
        <v>13.25</v>
      </c>
      <c r="S1790" s="8">
        <f t="shared" si="276"/>
        <v>18.600000000000001</v>
      </c>
      <c r="T1790" s="8">
        <f t="shared" si="277"/>
        <v>14.5</v>
      </c>
      <c r="U1790" s="7">
        <f t="shared" si="278"/>
        <v>15.183333333333332</v>
      </c>
      <c r="V1790" s="7">
        <f t="shared" si="279"/>
        <v>15.012499999999999</v>
      </c>
    </row>
    <row r="1791" spans="1:22" ht="13.5" x14ac:dyDescent="0.25">
      <c r="A1791" s="3">
        <f>RSI!A1791</f>
        <v>44914</v>
      </c>
      <c r="B1791" s="2">
        <f>RSI!B1791</f>
        <v>1.94</v>
      </c>
      <c r="C1791" s="2">
        <f>RSI!I1791</f>
        <v>43.862265307297911</v>
      </c>
      <c r="D1791" s="2">
        <f>MACD!E1791</f>
        <v>3.1737538116660691E-2</v>
      </c>
      <c r="E1791" s="2">
        <f>MACD!F1791</f>
        <v>3.3464843854367633E-2</v>
      </c>
      <c r="F1791" s="2">
        <f>'Moving Avg'!D1791</f>
        <v>1.9159999999999999</v>
      </c>
      <c r="G1791" s="2">
        <f>'Moving Avg'!F1791</f>
        <v>1.9704999999999995</v>
      </c>
      <c r="H1791" s="2">
        <f>'Moving Avg'!G1791</f>
        <v>2.0162000000000013</v>
      </c>
      <c r="I1791" s="2">
        <f>'Moving Avg'!H1791</f>
        <v>2.0136999999999983</v>
      </c>
      <c r="J1791" s="5" t="str">
        <f>OBV!F1791</f>
        <v>BEARISH</v>
      </c>
      <c r="K1791" s="5" t="str">
        <f>OBV!G1791</f>
        <v>STRONG</v>
      </c>
      <c r="L1791" s="5" t="str">
        <f>OBV!H1791</f>
        <v>CONFIRMED BEARISH</v>
      </c>
      <c r="M1791" s="7">
        <f t="shared" si="270"/>
        <v>25</v>
      </c>
      <c r="N1791" s="7">
        <f t="shared" si="271"/>
        <v>45</v>
      </c>
      <c r="O1791" s="7">
        <f t="shared" si="272"/>
        <v>0</v>
      </c>
      <c r="P1791" s="7">
        <f t="shared" si="273"/>
        <v>33</v>
      </c>
      <c r="Q1791" s="8">
        <f t="shared" si="274"/>
        <v>29.45</v>
      </c>
      <c r="R1791" s="8">
        <f t="shared" si="275"/>
        <v>22.25</v>
      </c>
      <c r="S1791" s="8">
        <f t="shared" si="276"/>
        <v>25.35</v>
      </c>
      <c r="T1791" s="8">
        <f t="shared" si="277"/>
        <v>25.75</v>
      </c>
      <c r="U1791" s="7">
        <f t="shared" si="278"/>
        <v>25.683333333333337</v>
      </c>
      <c r="V1791" s="7">
        <f t="shared" si="279"/>
        <v>25.700000000000003</v>
      </c>
    </row>
    <row r="1792" spans="1:22" ht="13.5" x14ac:dyDescent="0.25">
      <c r="A1792" s="3">
        <f>RSI!A1792</f>
        <v>44915</v>
      </c>
      <c r="B1792" s="2">
        <f>RSI!B1792</f>
        <v>1.9</v>
      </c>
      <c r="C1792" s="2">
        <f>RSI!I1792</f>
        <v>37.71771052477169</v>
      </c>
      <c r="D1792" s="2">
        <f>MACD!E1792</f>
        <v>2.1394234817630586E-2</v>
      </c>
      <c r="E1792" s="2">
        <f>MACD!F1792</f>
        <v>3.1050722047020224E-2</v>
      </c>
      <c r="F1792" s="2">
        <f>'Moving Avg'!D1792</f>
        <v>1.9099999999999997</v>
      </c>
      <c r="G1792" s="2">
        <f>'Moving Avg'!F1792</f>
        <v>1.9654999999999994</v>
      </c>
      <c r="H1792" s="2">
        <f>'Moving Avg'!G1792</f>
        <v>2.0124000000000009</v>
      </c>
      <c r="I1792" s="2">
        <f>'Moving Avg'!H1792</f>
        <v>2.0129499999999978</v>
      </c>
      <c r="J1792" s="5" t="str">
        <f>OBV!F1792</f>
        <v>BEARISH</v>
      </c>
      <c r="K1792" s="5" t="str">
        <f>OBV!G1792</f>
        <v>STRONG</v>
      </c>
      <c r="L1792" s="5" t="str">
        <f>OBV!H1792</f>
        <v>CONFIRMED BEARISH</v>
      </c>
      <c r="M1792" s="7">
        <f t="shared" si="270"/>
        <v>25</v>
      </c>
      <c r="N1792" s="7">
        <f t="shared" si="271"/>
        <v>45</v>
      </c>
      <c r="O1792" s="7">
        <f t="shared" si="272"/>
        <v>0</v>
      </c>
      <c r="P1792" s="7">
        <f t="shared" si="273"/>
        <v>33</v>
      </c>
      <c r="Q1792" s="8">
        <f t="shared" si="274"/>
        <v>29.45</v>
      </c>
      <c r="R1792" s="8">
        <f t="shared" si="275"/>
        <v>22.25</v>
      </c>
      <c r="S1792" s="8">
        <f t="shared" si="276"/>
        <v>25.35</v>
      </c>
      <c r="T1792" s="8">
        <f t="shared" si="277"/>
        <v>25.75</v>
      </c>
      <c r="U1792" s="7">
        <f t="shared" si="278"/>
        <v>25.683333333333337</v>
      </c>
      <c r="V1792" s="7">
        <f t="shared" si="279"/>
        <v>25.700000000000003</v>
      </c>
    </row>
    <row r="1793" spans="1:22" ht="13.5" x14ac:dyDescent="0.25">
      <c r="A1793" s="3">
        <f>RSI!A1793</f>
        <v>44916</v>
      </c>
      <c r="B1793" s="2">
        <f>RSI!B1793</f>
        <v>1.95</v>
      </c>
      <c r="C1793" s="2">
        <f>RSI!I1793</f>
        <v>47.599383094666329</v>
      </c>
      <c r="D1793" s="2">
        <f>MACD!E1793</f>
        <v>9.3429945142009529E-3</v>
      </c>
      <c r="E1793" s="2">
        <f>MACD!F1793</f>
        <v>2.6709176540456372E-2</v>
      </c>
      <c r="F1793" s="2">
        <f>'Moving Avg'!D1793</f>
        <v>1.9179999999999999</v>
      </c>
      <c r="G1793" s="2">
        <f>'Moving Avg'!F1793</f>
        <v>1.9599999999999997</v>
      </c>
      <c r="H1793" s="2">
        <f>'Moving Avg'!G1793</f>
        <v>2.010800000000001</v>
      </c>
      <c r="I1793" s="2">
        <f>'Moving Avg'!H1793</f>
        <v>2.0125499999999978</v>
      </c>
      <c r="J1793" s="5" t="str">
        <f>OBV!F1793</f>
        <v>BEARISH</v>
      </c>
      <c r="K1793" s="5" t="str">
        <f>OBV!G1793</f>
        <v>STRONG</v>
      </c>
      <c r="L1793" s="5" t="str">
        <f>OBV!H1793</f>
        <v>BEARISH DIVERGENCE</v>
      </c>
      <c r="M1793" s="7">
        <f t="shared" si="270"/>
        <v>25</v>
      </c>
      <c r="N1793" s="7">
        <f t="shared" si="271"/>
        <v>45</v>
      </c>
      <c r="O1793" s="7">
        <f t="shared" si="272"/>
        <v>0</v>
      </c>
      <c r="P1793" s="7">
        <f t="shared" si="273"/>
        <v>33</v>
      </c>
      <c r="Q1793" s="8">
        <f t="shared" si="274"/>
        <v>29.45</v>
      </c>
      <c r="R1793" s="8">
        <f t="shared" si="275"/>
        <v>22.25</v>
      </c>
      <c r="S1793" s="8">
        <f t="shared" si="276"/>
        <v>25.35</v>
      </c>
      <c r="T1793" s="8">
        <f t="shared" si="277"/>
        <v>25.75</v>
      </c>
      <c r="U1793" s="7">
        <f t="shared" si="278"/>
        <v>25.683333333333337</v>
      </c>
      <c r="V1793" s="7">
        <f t="shared" si="279"/>
        <v>25.700000000000003</v>
      </c>
    </row>
    <row r="1794" spans="1:22" ht="13.5" x14ac:dyDescent="0.25">
      <c r="A1794" s="3">
        <f>RSI!A1794</f>
        <v>44917</v>
      </c>
      <c r="B1794" s="2">
        <f>RSI!B1794</f>
        <v>1.98</v>
      </c>
      <c r="C1794" s="2">
        <f>RSI!I1794</f>
        <v>52.471889040320505</v>
      </c>
      <c r="D1794" s="2">
        <f>MACD!E1794</f>
        <v>4.6949516039445083E-3</v>
      </c>
      <c r="E1794" s="2">
        <f>MACD!F1794</f>
        <v>2.2306331553154E-2</v>
      </c>
      <c r="F1794" s="2">
        <f>'Moving Avg'!D1794</f>
        <v>1.9339999999999999</v>
      </c>
      <c r="G1794" s="2">
        <f>'Moving Avg'!F1794</f>
        <v>1.9559999999999995</v>
      </c>
      <c r="H1794" s="2">
        <f>'Moving Avg'!G1794</f>
        <v>2.0098000000000011</v>
      </c>
      <c r="I1794" s="2">
        <f>'Moving Avg'!H1794</f>
        <v>2.012499999999998</v>
      </c>
      <c r="J1794" s="5" t="str">
        <f>OBV!F1794</f>
        <v>BEARISH</v>
      </c>
      <c r="K1794" s="5" t="str">
        <f>OBV!G1794</f>
        <v>STRONG</v>
      </c>
      <c r="L1794" s="5" t="str">
        <f>OBV!H1794</f>
        <v>BEARISH DIVERGENCE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29.45</v>
      </c>
      <c r="R1794" s="8">
        <f t="shared" si="275"/>
        <v>22.25</v>
      </c>
      <c r="S1794" s="8">
        <f t="shared" si="276"/>
        <v>25.35</v>
      </c>
      <c r="T1794" s="8">
        <f t="shared" si="277"/>
        <v>25.75</v>
      </c>
      <c r="U1794" s="7">
        <f t="shared" si="278"/>
        <v>25.683333333333337</v>
      </c>
      <c r="V1794" s="7">
        <f t="shared" si="279"/>
        <v>25.700000000000003</v>
      </c>
    </row>
    <row r="1795" spans="1:22" ht="13.5" x14ac:dyDescent="0.25">
      <c r="A1795" s="3">
        <f>RSI!A1795</f>
        <v>44918</v>
      </c>
      <c r="B1795" s="2">
        <f>RSI!B1795</f>
        <v>1.99</v>
      </c>
      <c r="C1795" s="2">
        <f>RSI!I1795</f>
        <v>54.007107315233256</v>
      </c>
      <c r="D1795" s="2">
        <f>MACD!E1795</f>
        <v>-8.2802261401004884E-5</v>
      </c>
      <c r="E1795" s="2">
        <f>MACD!F1795</f>
        <v>1.7828504790242998E-2</v>
      </c>
      <c r="F1795" s="2">
        <f>'Moving Avg'!D1795</f>
        <v>1.952</v>
      </c>
      <c r="G1795" s="2">
        <f>'Moving Avg'!F1795</f>
        <v>1.9524999999999999</v>
      </c>
      <c r="H1795" s="2">
        <f>'Moving Avg'!G1795</f>
        <v>2.0080000000000009</v>
      </c>
      <c r="I1795" s="2">
        <f>'Moving Avg'!H1795</f>
        <v>2.0126999999999979</v>
      </c>
      <c r="J1795" s="5" t="str">
        <f>OBV!F1795</f>
        <v>BEARISH</v>
      </c>
      <c r="K1795" s="5" t="str">
        <f>OBV!G1795</f>
        <v>STRONG</v>
      </c>
      <c r="L1795" s="5" t="str">
        <f>OBV!H1795</f>
        <v>BEARISH DIVERGENCE</v>
      </c>
      <c r="M1795" s="7">
        <f t="shared" si="280"/>
        <v>25</v>
      </c>
      <c r="N1795" s="7">
        <f t="shared" si="281"/>
        <v>45</v>
      </c>
      <c r="O1795" s="7">
        <f t="shared" si="282"/>
        <v>0</v>
      </c>
      <c r="P1795" s="7">
        <f t="shared" si="283"/>
        <v>33</v>
      </c>
      <c r="Q1795" s="8">
        <f t="shared" ref="Q1795:Q1858" si="284">0.35*M1795+N1795*0.35+O1795*0.15+P1795*0.15</f>
        <v>29.45</v>
      </c>
      <c r="R1795" s="8">
        <f t="shared" ref="R1795:R1858" si="285">M1795*0.2+N1795*0.2+O1795*0.35+P1795*0.25</f>
        <v>22.25</v>
      </c>
      <c r="S1795" s="8">
        <f t="shared" ref="S1795:S1858" si="286">M1795*0.15+N1795*0.15+O1795*0.25+P1795*0.45</f>
        <v>25.35</v>
      </c>
      <c r="T1795" s="8">
        <f t="shared" ref="T1795:T1858" si="287">0.25*SUM(M1795:P1795)</f>
        <v>25.75</v>
      </c>
      <c r="U1795" s="7">
        <f t="shared" ref="U1795:U1858" si="288">SUM(Q1795:S1795)/3</f>
        <v>25.683333333333337</v>
      </c>
      <c r="V1795" s="7">
        <f t="shared" ref="V1795:V1858" si="289">SUM(Q1795:T1795)/4</f>
        <v>25.700000000000003</v>
      </c>
    </row>
    <row r="1796" spans="1:22" ht="13.5" x14ac:dyDescent="0.25">
      <c r="A1796" s="3">
        <f>RSI!A1796</f>
        <v>44921</v>
      </c>
      <c r="B1796" s="2">
        <f>RSI!B1796</f>
        <v>1.97</v>
      </c>
      <c r="C1796" s="2">
        <f>RSI!I1796</f>
        <v>50.494131469366586</v>
      </c>
      <c r="D1796" s="2">
        <f>MACD!E1796</f>
        <v>1.8159125422330114E-3</v>
      </c>
      <c r="E1796" s="2">
        <f>MACD!F1796</f>
        <v>1.4625986340641002E-2</v>
      </c>
      <c r="F1796" s="2">
        <f>'Moving Avg'!D1796</f>
        <v>1.9580000000000002</v>
      </c>
      <c r="G1796" s="2">
        <f>'Moving Avg'!F1796</f>
        <v>1.9479999999999997</v>
      </c>
      <c r="H1796" s="2">
        <f>'Moving Avg'!G1796</f>
        <v>2.0058000000000011</v>
      </c>
      <c r="I1796" s="2">
        <f>'Moving Avg'!H1796</f>
        <v>2.0125499999999983</v>
      </c>
      <c r="J1796" s="5" t="str">
        <f>OBV!F1796</f>
        <v>BEARISH</v>
      </c>
      <c r="K1796" s="5" t="str">
        <f>OBV!G1796</f>
        <v>STRONG</v>
      </c>
      <c r="L1796" s="5" t="str">
        <f>OBV!H1796</f>
        <v>BEARISH DIVERGENCE</v>
      </c>
      <c r="M1796" s="7">
        <f t="shared" si="280"/>
        <v>25</v>
      </c>
      <c r="N1796" s="7">
        <f t="shared" si="281"/>
        <v>45</v>
      </c>
      <c r="O1796" s="7">
        <f t="shared" si="282"/>
        <v>0</v>
      </c>
      <c r="P1796" s="7">
        <f t="shared" si="283"/>
        <v>33</v>
      </c>
      <c r="Q1796" s="8">
        <f t="shared" si="284"/>
        <v>29.45</v>
      </c>
      <c r="R1796" s="8">
        <f t="shared" si="285"/>
        <v>22.25</v>
      </c>
      <c r="S1796" s="8">
        <f t="shared" si="286"/>
        <v>25.35</v>
      </c>
      <c r="T1796" s="8">
        <f t="shared" si="287"/>
        <v>25.75</v>
      </c>
      <c r="U1796" s="7">
        <f t="shared" si="288"/>
        <v>25.683333333333337</v>
      </c>
      <c r="V1796" s="7">
        <f t="shared" si="289"/>
        <v>25.700000000000003</v>
      </c>
    </row>
    <row r="1797" spans="1:22" ht="13.5" x14ac:dyDescent="0.25">
      <c r="A1797" s="3">
        <f>RSI!A1797</f>
        <v>44922</v>
      </c>
      <c r="B1797" s="2">
        <f>RSI!B1797</f>
        <v>1.92</v>
      </c>
      <c r="C1797" s="2">
        <f>RSI!I1797</f>
        <v>42.969146061478149</v>
      </c>
      <c r="D1797" s="2">
        <f>MACD!E1797</f>
        <v>-5.9182842406180214E-4</v>
      </c>
      <c r="E1797" s="2">
        <f>MACD!F1797</f>
        <v>1.1582423387700443E-2</v>
      </c>
      <c r="F1797" s="2">
        <f>'Moving Avg'!D1797</f>
        <v>1.9619999999999997</v>
      </c>
      <c r="G1797" s="2">
        <f>'Moving Avg'!F1797</f>
        <v>1.9409999999999996</v>
      </c>
      <c r="H1797" s="2">
        <f>'Moving Avg'!G1797</f>
        <v>2.002600000000001</v>
      </c>
      <c r="I1797" s="2">
        <f>'Moving Avg'!H1797</f>
        <v>2.0119999999999982</v>
      </c>
      <c r="J1797" s="5" t="str">
        <f>OBV!F1797</f>
        <v>BEARISH</v>
      </c>
      <c r="K1797" s="5" t="str">
        <f>OBV!G1797</f>
        <v>STRONG</v>
      </c>
      <c r="L1797" s="5" t="str">
        <f>OBV!H1797</f>
        <v>BEARISH DIVERGENCE</v>
      </c>
      <c r="M1797" s="7">
        <f t="shared" si="280"/>
        <v>25</v>
      </c>
      <c r="N1797" s="7">
        <f t="shared" si="281"/>
        <v>45</v>
      </c>
      <c r="O1797" s="7">
        <f t="shared" si="282"/>
        <v>0</v>
      </c>
      <c r="P1797" s="7">
        <f t="shared" si="283"/>
        <v>33</v>
      </c>
      <c r="Q1797" s="8">
        <f t="shared" si="284"/>
        <v>29.45</v>
      </c>
      <c r="R1797" s="8">
        <f t="shared" si="285"/>
        <v>22.25</v>
      </c>
      <c r="S1797" s="8">
        <f t="shared" si="286"/>
        <v>25.35</v>
      </c>
      <c r="T1797" s="8">
        <f t="shared" si="287"/>
        <v>25.75</v>
      </c>
      <c r="U1797" s="7">
        <f t="shared" si="288"/>
        <v>25.683333333333337</v>
      </c>
      <c r="V1797" s="7">
        <f t="shared" si="289"/>
        <v>25.700000000000003</v>
      </c>
    </row>
    <row r="1798" spans="1:22" ht="13.5" x14ac:dyDescent="0.25">
      <c r="A1798" s="3">
        <f>RSI!A1798</f>
        <v>44923</v>
      </c>
      <c r="B1798" s="2">
        <f>RSI!B1798</f>
        <v>1.95</v>
      </c>
      <c r="C1798" s="2">
        <f>RSI!I1798</f>
        <v>47.978519379309894</v>
      </c>
      <c r="D1798" s="2">
        <f>MACD!E1798</f>
        <v>-7.6566758657565792E-3</v>
      </c>
      <c r="E1798" s="2">
        <f>MACD!F1798</f>
        <v>7.7346035370090375E-3</v>
      </c>
      <c r="F1798" s="2">
        <f>'Moving Avg'!D1798</f>
        <v>1.9619999999999997</v>
      </c>
      <c r="G1798" s="2">
        <f>'Moving Avg'!F1798</f>
        <v>1.9385000000000001</v>
      </c>
      <c r="H1798" s="2">
        <f>'Moving Avg'!G1798</f>
        <v>1.9998000000000011</v>
      </c>
      <c r="I1798" s="2">
        <f>'Moving Avg'!H1798</f>
        <v>2.0114999999999981</v>
      </c>
      <c r="J1798" s="5" t="str">
        <f>OBV!F1798</f>
        <v>BULLISH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45</v>
      </c>
      <c r="O1798" s="7">
        <f t="shared" si="282"/>
        <v>0</v>
      </c>
      <c r="P1798" s="7">
        <f t="shared" si="283"/>
        <v>49.5</v>
      </c>
      <c r="Q1798" s="8">
        <f t="shared" si="284"/>
        <v>31.925000000000001</v>
      </c>
      <c r="R1798" s="8">
        <f t="shared" si="285"/>
        <v>26.375</v>
      </c>
      <c r="S1798" s="8">
        <f t="shared" si="286"/>
        <v>32.775000000000006</v>
      </c>
      <c r="T1798" s="8">
        <f t="shared" si="287"/>
        <v>29.875</v>
      </c>
      <c r="U1798" s="7">
        <f t="shared" si="288"/>
        <v>30.358333333333334</v>
      </c>
      <c r="V1798" s="7">
        <f t="shared" si="289"/>
        <v>30.237500000000001</v>
      </c>
    </row>
    <row r="1799" spans="1:22" ht="13.5" x14ac:dyDescent="0.25">
      <c r="A1799" s="3">
        <f>RSI!A1799</f>
        <v>44924</v>
      </c>
      <c r="B1799" s="2">
        <f>RSI!B1799</f>
        <v>1.97</v>
      </c>
      <c r="C1799" s="2">
        <f>RSI!I1799</f>
        <v>51.064485185854977</v>
      </c>
      <c r="D1799" s="2">
        <f>MACD!E1799</f>
        <v>-1.6580340660637072E-2</v>
      </c>
      <c r="E1799" s="2">
        <f>MACD!F1799</f>
        <v>2.8716146974798154E-3</v>
      </c>
      <c r="F1799" s="2">
        <f>'Moving Avg'!D1799</f>
        <v>1.9600000000000002</v>
      </c>
      <c r="G1799" s="2">
        <f>'Moving Avg'!F1799</f>
        <v>1.9395</v>
      </c>
      <c r="H1799" s="2">
        <f>'Moving Avg'!G1799</f>
        <v>1.9972000000000012</v>
      </c>
      <c r="I1799" s="2">
        <f>'Moving Avg'!H1799</f>
        <v>2.0112999999999981</v>
      </c>
      <c r="J1799" s="5" t="str">
        <f>OBV!F1799</f>
        <v>BULLISH</v>
      </c>
      <c r="K1799" s="5" t="str">
        <f>OBV!G1799</f>
        <v>WEAK</v>
      </c>
      <c r="L1799" s="5" t="str">
        <f>OBV!H1799</f>
        <v>BULLISH DIVERGENCE</v>
      </c>
      <c r="M1799" s="7">
        <f t="shared" si="280"/>
        <v>25</v>
      </c>
      <c r="N1799" s="7">
        <f t="shared" si="281"/>
        <v>45</v>
      </c>
      <c r="O1799" s="7">
        <f t="shared" si="282"/>
        <v>0</v>
      </c>
      <c r="P1799" s="7">
        <f t="shared" si="283"/>
        <v>50</v>
      </c>
      <c r="Q1799" s="8">
        <f t="shared" si="284"/>
        <v>32</v>
      </c>
      <c r="R1799" s="8">
        <f t="shared" si="285"/>
        <v>26.5</v>
      </c>
      <c r="S1799" s="8">
        <f t="shared" si="286"/>
        <v>33</v>
      </c>
      <c r="T1799" s="8">
        <f t="shared" si="287"/>
        <v>30</v>
      </c>
      <c r="U1799" s="7">
        <f t="shared" si="288"/>
        <v>30.5</v>
      </c>
      <c r="V1799" s="7">
        <f t="shared" si="289"/>
        <v>30.375</v>
      </c>
    </row>
    <row r="1800" spans="1:22" ht="13.5" x14ac:dyDescent="0.25">
      <c r="A1800" s="3">
        <f>RSI!A1800</f>
        <v>44925</v>
      </c>
      <c r="B1800" s="2">
        <f>RSI!B1800</f>
        <v>2.02</v>
      </c>
      <c r="C1800" s="2">
        <f>RSI!I1800</f>
        <v>57.803675438373567</v>
      </c>
      <c r="D1800" s="2">
        <f>MACD!E1800</f>
        <v>-2.7884290677587353E-2</v>
      </c>
      <c r="E1800" s="2">
        <f>MACD!F1800</f>
        <v>-3.2795663775336188E-3</v>
      </c>
      <c r="F1800" s="2">
        <f>'Moving Avg'!D1800</f>
        <v>1.966</v>
      </c>
      <c r="G1800" s="2">
        <f>'Moving Avg'!F1800</f>
        <v>1.9430000000000001</v>
      </c>
      <c r="H1800" s="2">
        <f>'Moving Avg'!G1800</f>
        <v>1.9956000000000012</v>
      </c>
      <c r="I1800" s="2">
        <f>'Moving Avg'!H1800</f>
        <v>2.0111499999999984</v>
      </c>
      <c r="J1800" s="5" t="str">
        <f>OBV!F1800</f>
        <v>BULLISH</v>
      </c>
      <c r="K1800" s="5" t="str">
        <f>OBV!G1800</f>
        <v>WEAK</v>
      </c>
      <c r="L1800" s="5" t="str">
        <f>OBV!H1800</f>
        <v>CONFIRMED BULLISH</v>
      </c>
      <c r="M1800" s="7">
        <f t="shared" si="280"/>
        <v>25</v>
      </c>
      <c r="N1800" s="7">
        <f t="shared" si="281"/>
        <v>100</v>
      </c>
      <c r="O1800" s="7">
        <f t="shared" si="282"/>
        <v>0</v>
      </c>
      <c r="P1800" s="7">
        <f t="shared" si="283"/>
        <v>67</v>
      </c>
      <c r="Q1800" s="8">
        <f t="shared" si="284"/>
        <v>53.8</v>
      </c>
      <c r="R1800" s="8">
        <f t="shared" si="285"/>
        <v>41.75</v>
      </c>
      <c r="S1800" s="8">
        <f t="shared" si="286"/>
        <v>48.900000000000006</v>
      </c>
      <c r="T1800" s="8">
        <f t="shared" si="287"/>
        <v>48</v>
      </c>
      <c r="U1800" s="7">
        <f t="shared" si="288"/>
        <v>48.15</v>
      </c>
      <c r="V1800" s="7">
        <f t="shared" si="289"/>
        <v>48.112499999999997</v>
      </c>
    </row>
    <row r="1801" spans="1:22" ht="13.5" x14ac:dyDescent="0.25">
      <c r="A1801" s="3">
        <f>RSI!A1801</f>
        <v>44928</v>
      </c>
      <c r="B1801" s="2">
        <f>RSI!B1801</f>
        <v>1.96</v>
      </c>
      <c r="C1801" s="2">
        <f>RSI!I1801</f>
        <v>49.070537838874799</v>
      </c>
      <c r="D1801" s="2">
        <f>MACD!E1801</f>
        <v>-2.7192122848388012E-2</v>
      </c>
      <c r="E1801" s="2">
        <f>MACD!F1801</f>
        <v>-8.0620776717044984E-3</v>
      </c>
      <c r="F1801" s="2">
        <f>'Moving Avg'!D1801</f>
        <v>1.964</v>
      </c>
      <c r="G1801" s="2">
        <f>'Moving Avg'!F1801</f>
        <v>1.9435000000000002</v>
      </c>
      <c r="H1801" s="2">
        <f>'Moving Avg'!G1801</f>
        <v>1.9928000000000008</v>
      </c>
      <c r="I1801" s="2">
        <f>'Moving Avg'!H1801</f>
        <v>2.0106999999999986</v>
      </c>
      <c r="J1801" s="5" t="str">
        <f>OBV!F1801</f>
        <v>BULLISH</v>
      </c>
      <c r="K1801" s="5" t="str">
        <f>OBV!G1801</f>
        <v>WEAK</v>
      </c>
      <c r="L1801" s="5" t="str">
        <f>OBV!H1801</f>
        <v>BULLISH DIVERGENCE</v>
      </c>
      <c r="M1801" s="7">
        <f t="shared" si="280"/>
        <v>25</v>
      </c>
      <c r="N1801" s="7">
        <f t="shared" si="281"/>
        <v>45</v>
      </c>
      <c r="O1801" s="7">
        <f t="shared" si="282"/>
        <v>0</v>
      </c>
      <c r="P1801" s="7">
        <f t="shared" si="283"/>
        <v>50</v>
      </c>
      <c r="Q1801" s="8">
        <f t="shared" si="284"/>
        <v>32</v>
      </c>
      <c r="R1801" s="8">
        <f t="shared" si="285"/>
        <v>26.5</v>
      </c>
      <c r="S1801" s="8">
        <f t="shared" si="286"/>
        <v>33</v>
      </c>
      <c r="T1801" s="8">
        <f t="shared" si="287"/>
        <v>30</v>
      </c>
      <c r="U1801" s="7">
        <f t="shared" si="288"/>
        <v>30.5</v>
      </c>
      <c r="V1801" s="7">
        <f t="shared" si="289"/>
        <v>30.375</v>
      </c>
    </row>
    <row r="1802" spans="1:22" ht="13.5" x14ac:dyDescent="0.25">
      <c r="A1802" s="3">
        <f>RSI!A1802</f>
        <v>44929</v>
      </c>
      <c r="B1802" s="2">
        <f>RSI!B1802</f>
        <v>1.91</v>
      </c>
      <c r="C1802" s="2">
        <f>RSI!I1802</f>
        <v>43.211603048635901</v>
      </c>
      <c r="D1802" s="2">
        <f>MACD!E1802</f>
        <v>-2.9018007052309835E-2</v>
      </c>
      <c r="E1802" s="2">
        <f>MACD!F1802</f>
        <v>-1.2253263547825567E-2</v>
      </c>
      <c r="F1802" s="2">
        <f>'Moving Avg'!D1802</f>
        <v>1.9619999999999997</v>
      </c>
      <c r="G1802" s="2">
        <f>'Moving Avg'!F1802</f>
        <v>1.9439999999999997</v>
      </c>
      <c r="H1802" s="2">
        <f>'Moving Avg'!G1802</f>
        <v>1.9890000000000005</v>
      </c>
      <c r="I1802" s="2">
        <f>'Moving Avg'!H1802</f>
        <v>2.0101499999999985</v>
      </c>
      <c r="J1802" s="5" t="str">
        <f>OBV!F1802</f>
        <v>BULLISH</v>
      </c>
      <c r="K1802" s="5" t="str">
        <f>OBV!G1802</f>
        <v>WEAK</v>
      </c>
      <c r="L1802" s="5" t="str">
        <f>OBV!H1802</f>
        <v>BULLISH DIVERGENCE</v>
      </c>
      <c r="M1802" s="7">
        <f t="shared" si="280"/>
        <v>25</v>
      </c>
      <c r="N1802" s="7">
        <f t="shared" si="281"/>
        <v>45</v>
      </c>
      <c r="O1802" s="7">
        <f t="shared" si="282"/>
        <v>0</v>
      </c>
      <c r="P1802" s="7">
        <f t="shared" si="283"/>
        <v>50</v>
      </c>
      <c r="Q1802" s="8">
        <f t="shared" si="284"/>
        <v>32</v>
      </c>
      <c r="R1802" s="8">
        <f t="shared" si="285"/>
        <v>26.5</v>
      </c>
      <c r="S1802" s="8">
        <f t="shared" si="286"/>
        <v>33</v>
      </c>
      <c r="T1802" s="8">
        <f t="shared" si="287"/>
        <v>30</v>
      </c>
      <c r="U1802" s="7">
        <f t="shared" si="288"/>
        <v>30.5</v>
      </c>
      <c r="V1802" s="7">
        <f t="shared" si="289"/>
        <v>30.375</v>
      </c>
    </row>
    <row r="1803" spans="1:22" ht="13.5" x14ac:dyDescent="0.25">
      <c r="A1803" s="3">
        <f>RSI!A1803</f>
        <v>44930</v>
      </c>
      <c r="B1803" s="2">
        <f>RSI!B1803</f>
        <v>1.9</v>
      </c>
      <c r="C1803" s="2">
        <f>RSI!I1803</f>
        <v>42.128211247126671</v>
      </c>
      <c r="D1803" s="2">
        <f>MACD!E1803</f>
        <v>-2.1798765251367813E-2</v>
      </c>
      <c r="E1803" s="2">
        <f>MACD!F1803</f>
        <v>-1.4162363888534018E-2</v>
      </c>
      <c r="F1803" s="2">
        <f>'Moving Avg'!D1803</f>
        <v>1.952</v>
      </c>
      <c r="G1803" s="2">
        <f>'Moving Avg'!F1803</f>
        <v>1.9439999999999995</v>
      </c>
      <c r="H1803" s="2">
        <f>'Moving Avg'!G1803</f>
        <v>1.9852000000000007</v>
      </c>
      <c r="I1803" s="2">
        <f>'Moving Avg'!H1803</f>
        <v>2.0094999999999987</v>
      </c>
      <c r="J1803" s="5" t="str">
        <f>OBV!F1803</f>
        <v>BEARISH</v>
      </c>
      <c r="K1803" s="5" t="str">
        <f>OBV!G1803</f>
        <v>STRONG</v>
      </c>
      <c r="L1803" s="5" t="str">
        <f>OBV!H1803</f>
        <v>CONFIRMED BEARISH</v>
      </c>
      <c r="M1803" s="7">
        <f t="shared" si="280"/>
        <v>25</v>
      </c>
      <c r="N1803" s="7">
        <f t="shared" si="281"/>
        <v>45</v>
      </c>
      <c r="O1803" s="7">
        <f t="shared" si="282"/>
        <v>0</v>
      </c>
      <c r="P1803" s="7">
        <f t="shared" si="283"/>
        <v>33</v>
      </c>
      <c r="Q1803" s="8">
        <f t="shared" si="284"/>
        <v>29.45</v>
      </c>
      <c r="R1803" s="8">
        <f t="shared" si="285"/>
        <v>22.25</v>
      </c>
      <c r="S1803" s="8">
        <f t="shared" si="286"/>
        <v>25.35</v>
      </c>
      <c r="T1803" s="8">
        <f t="shared" si="287"/>
        <v>25.75</v>
      </c>
      <c r="U1803" s="7">
        <f t="shared" si="288"/>
        <v>25.683333333333337</v>
      </c>
      <c r="V1803" s="7">
        <f t="shared" si="289"/>
        <v>25.700000000000003</v>
      </c>
    </row>
    <row r="1804" spans="1:22" ht="13.5" x14ac:dyDescent="0.25">
      <c r="A1804" s="3">
        <f>RSI!A1804</f>
        <v>44931</v>
      </c>
      <c r="B1804" s="2">
        <f>RSI!B1804</f>
        <v>1.9</v>
      </c>
      <c r="C1804" s="2">
        <f>RSI!I1804</f>
        <v>42.128211247126671</v>
      </c>
      <c r="D1804" s="2">
        <f>MACD!E1804</f>
        <v>-1.0709059962864753E-2</v>
      </c>
      <c r="E1804" s="2">
        <f>MACD!F1804</f>
        <v>-1.3471703103400167E-2</v>
      </c>
      <c r="F1804" s="2">
        <f>'Moving Avg'!D1804</f>
        <v>1.9379999999999999</v>
      </c>
      <c r="G1804" s="2">
        <f>'Moving Avg'!F1804</f>
        <v>1.9414999999999996</v>
      </c>
      <c r="H1804" s="2">
        <f>'Moving Avg'!G1804</f>
        <v>1.9816000000000009</v>
      </c>
      <c r="I1804" s="2">
        <f>'Moving Avg'!H1804</f>
        <v>2.0089499999999991</v>
      </c>
      <c r="J1804" s="5" t="str">
        <f>OBV!F1804</f>
        <v>BEARISH</v>
      </c>
      <c r="K1804" s="5" t="str">
        <f>OBV!G1804</f>
        <v>STRONG</v>
      </c>
      <c r="L1804" s="5" t="str">
        <f>OBV!H1804</f>
        <v>CONFIRMED BEARISH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33</v>
      </c>
      <c r="Q1804" s="8">
        <f t="shared" si="284"/>
        <v>13.7</v>
      </c>
      <c r="R1804" s="8">
        <f t="shared" si="285"/>
        <v>13.25</v>
      </c>
      <c r="S1804" s="8">
        <f t="shared" si="286"/>
        <v>18.600000000000001</v>
      </c>
      <c r="T1804" s="8">
        <f t="shared" si="287"/>
        <v>14.5</v>
      </c>
      <c r="U1804" s="7">
        <f t="shared" si="288"/>
        <v>15.183333333333332</v>
      </c>
      <c r="V1804" s="7">
        <f t="shared" si="289"/>
        <v>15.012499999999999</v>
      </c>
    </row>
    <row r="1805" spans="1:22" ht="13.5" x14ac:dyDescent="0.25">
      <c r="A1805" s="3">
        <f>RSI!A1805</f>
        <v>44932</v>
      </c>
      <c r="B1805" s="2">
        <f>RSI!B1805</f>
        <v>1.87</v>
      </c>
      <c r="C1805" s="2">
        <f>RSI!I1805</f>
        <v>38.748134317325999</v>
      </c>
      <c r="D1805" s="2">
        <f>MACD!E1805</f>
        <v>2.7738608183029978E-3</v>
      </c>
      <c r="E1805" s="2">
        <f>MACD!F1805</f>
        <v>-1.0222590319059534E-2</v>
      </c>
      <c r="F1805" s="2">
        <f>'Moving Avg'!D1805</f>
        <v>1.9079999999999999</v>
      </c>
      <c r="G1805" s="2">
        <f>'Moving Avg'!F1805</f>
        <v>1.9374999999999993</v>
      </c>
      <c r="H1805" s="2">
        <f>'Moving Avg'!G1805</f>
        <v>1.9774000000000007</v>
      </c>
      <c r="I1805" s="2">
        <f>'Moving Avg'!H1805</f>
        <v>2.0082499999999985</v>
      </c>
      <c r="J1805" s="5" t="str">
        <f>OBV!F1805</f>
        <v>BEARISH</v>
      </c>
      <c r="K1805" s="5" t="str">
        <f>OBV!G1805</f>
        <v>STRONG</v>
      </c>
      <c r="L1805" s="5" t="str">
        <f>OBV!H1805</f>
        <v>CONFIRMED BEARISH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33</v>
      </c>
      <c r="Q1805" s="8">
        <f t="shared" si="284"/>
        <v>13.7</v>
      </c>
      <c r="R1805" s="8">
        <f t="shared" si="285"/>
        <v>13.25</v>
      </c>
      <c r="S1805" s="8">
        <f t="shared" si="286"/>
        <v>18.600000000000001</v>
      </c>
      <c r="T1805" s="8">
        <f t="shared" si="287"/>
        <v>14.5</v>
      </c>
      <c r="U1805" s="7">
        <f t="shared" si="288"/>
        <v>15.183333333333332</v>
      </c>
      <c r="V1805" s="7">
        <f t="shared" si="289"/>
        <v>15.012499999999999</v>
      </c>
    </row>
    <row r="1806" spans="1:22" ht="13.5" x14ac:dyDescent="0.25">
      <c r="A1806" s="3">
        <f>RSI!A1806</f>
        <v>44935</v>
      </c>
      <c r="B1806" s="2">
        <f>RSI!B1806</f>
        <v>1.9</v>
      </c>
      <c r="C1806" s="2">
        <f>RSI!I1806</f>
        <v>43.619669734106843</v>
      </c>
      <c r="D1806" s="2">
        <f>MACD!E1806</f>
        <v>9.3741678597496492E-3</v>
      </c>
      <c r="E1806" s="2">
        <f>MACD!F1806</f>
        <v>-6.3032386832976989E-3</v>
      </c>
      <c r="F1806" s="2">
        <f>'Moving Avg'!D1806</f>
        <v>1.8959999999999997</v>
      </c>
      <c r="G1806" s="2">
        <f>'Moving Avg'!F1806</f>
        <v>1.9334999999999998</v>
      </c>
      <c r="H1806" s="2">
        <f>'Moving Avg'!G1806</f>
        <v>1.9738000000000009</v>
      </c>
      <c r="I1806" s="2">
        <f>'Moving Avg'!H1806</f>
        <v>2.0077499999999988</v>
      </c>
      <c r="J1806" s="5" t="str">
        <f>OBV!F1806</f>
        <v>BEARISH</v>
      </c>
      <c r="K1806" s="5" t="str">
        <f>OBV!G1806</f>
        <v>STRONG</v>
      </c>
      <c r="L1806" s="5" t="str">
        <f>OBV!H1806</f>
        <v>CONFIRMED BEARISH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33</v>
      </c>
      <c r="Q1806" s="8">
        <f t="shared" si="284"/>
        <v>13.7</v>
      </c>
      <c r="R1806" s="8">
        <f t="shared" si="285"/>
        <v>13.25</v>
      </c>
      <c r="S1806" s="8">
        <f t="shared" si="286"/>
        <v>18.600000000000001</v>
      </c>
      <c r="T1806" s="8">
        <f t="shared" si="287"/>
        <v>14.5</v>
      </c>
      <c r="U1806" s="7">
        <f t="shared" si="288"/>
        <v>15.183333333333332</v>
      </c>
      <c r="V1806" s="7">
        <f t="shared" si="289"/>
        <v>15.012499999999999</v>
      </c>
    </row>
    <row r="1807" spans="1:22" ht="13.5" x14ac:dyDescent="0.25">
      <c r="A1807" s="3">
        <f>RSI!A1807</f>
        <v>44936</v>
      </c>
      <c r="B1807" s="2">
        <f>RSI!B1807</f>
        <v>1.9</v>
      </c>
      <c r="C1807" s="2">
        <f>RSI!I1807</f>
        <v>43.619669734106843</v>
      </c>
      <c r="D1807" s="2">
        <f>MACD!E1807</f>
        <v>7.5439335718832101E-3</v>
      </c>
      <c r="E1807" s="2">
        <f>MACD!F1807</f>
        <v>-3.5338042322615179E-3</v>
      </c>
      <c r="F1807" s="2">
        <f>'Moving Avg'!D1807</f>
        <v>1.8940000000000001</v>
      </c>
      <c r="G1807" s="2">
        <f>'Moving Avg'!F1807</f>
        <v>1.9319999999999997</v>
      </c>
      <c r="H1807" s="2">
        <f>'Moving Avg'!G1807</f>
        <v>1.9714000000000007</v>
      </c>
      <c r="I1807" s="2">
        <f>'Moving Avg'!H1807</f>
        <v>2.0072499999999986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  <c r="M1807" s="7">
        <f t="shared" si="280"/>
        <v>25</v>
      </c>
      <c r="N1807" s="7">
        <f t="shared" si="281"/>
        <v>0</v>
      </c>
      <c r="O1807" s="7">
        <f t="shared" si="282"/>
        <v>0</v>
      </c>
      <c r="P1807" s="7">
        <f t="shared" si="283"/>
        <v>33</v>
      </c>
      <c r="Q1807" s="8">
        <f t="shared" si="284"/>
        <v>13.7</v>
      </c>
      <c r="R1807" s="8">
        <f t="shared" si="285"/>
        <v>13.25</v>
      </c>
      <c r="S1807" s="8">
        <f t="shared" si="286"/>
        <v>18.600000000000001</v>
      </c>
      <c r="T1807" s="8">
        <f t="shared" si="287"/>
        <v>14.5</v>
      </c>
      <c r="U1807" s="7">
        <f t="shared" si="288"/>
        <v>15.183333333333332</v>
      </c>
      <c r="V1807" s="7">
        <f t="shared" si="289"/>
        <v>15.012499999999999</v>
      </c>
    </row>
    <row r="1808" spans="1:22" ht="13.5" x14ac:dyDescent="0.25">
      <c r="A1808" s="3">
        <f>RSI!A1808</f>
        <v>44937</v>
      </c>
      <c r="B1808" s="2">
        <f>RSI!B1808</f>
        <v>1.85</v>
      </c>
      <c r="C1808" s="2">
        <f>RSI!I1808</f>
        <v>37.807449757006758</v>
      </c>
      <c r="D1808" s="2">
        <f>MACD!E1808</f>
        <v>1.4571027123305269E-2</v>
      </c>
      <c r="E1808" s="2">
        <f>MACD!F1808</f>
        <v>8.7162038851839718E-5</v>
      </c>
      <c r="F1808" s="2">
        <f>'Moving Avg'!D1808</f>
        <v>1.8839999999999999</v>
      </c>
      <c r="G1808" s="2">
        <f>'Moving Avg'!F1808</f>
        <v>1.9289999999999998</v>
      </c>
      <c r="H1808" s="2">
        <f>'Moving Avg'!G1808</f>
        <v>1.9680000000000004</v>
      </c>
      <c r="I1808" s="2">
        <f>'Moving Avg'!H1808</f>
        <v>2.0064999999999991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33</v>
      </c>
      <c r="Q1808" s="8">
        <f t="shared" si="284"/>
        <v>13.7</v>
      </c>
      <c r="R1808" s="8">
        <f t="shared" si="285"/>
        <v>13.25</v>
      </c>
      <c r="S1808" s="8">
        <f t="shared" si="286"/>
        <v>18.600000000000001</v>
      </c>
      <c r="T1808" s="8">
        <f t="shared" si="287"/>
        <v>14.5</v>
      </c>
      <c r="U1808" s="7">
        <f t="shared" si="288"/>
        <v>15.183333333333332</v>
      </c>
      <c r="V1808" s="7">
        <f t="shared" si="289"/>
        <v>15.012499999999999</v>
      </c>
    </row>
    <row r="1809" spans="1:22" ht="13.5" x14ac:dyDescent="0.25">
      <c r="A1809" s="3">
        <f>RSI!A1809</f>
        <v>44938</v>
      </c>
      <c r="B1809" s="2">
        <f>RSI!B1809</f>
        <v>1.85</v>
      </c>
      <c r="C1809" s="2">
        <f>RSI!I1809</f>
        <v>37.807449757006758</v>
      </c>
      <c r="D1809" s="2">
        <f>MACD!E1809</f>
        <v>2.4127057374438765E-2</v>
      </c>
      <c r="E1809" s="2">
        <f>MACD!F1809</f>
        <v>4.8951411059692251E-3</v>
      </c>
      <c r="F1809" s="2">
        <f>'Moving Avg'!D1809</f>
        <v>1.8739999999999999</v>
      </c>
      <c r="G1809" s="2">
        <f>'Moving Avg'!F1809</f>
        <v>1.9265000000000001</v>
      </c>
      <c r="H1809" s="2">
        <f>'Moving Avg'!G1809</f>
        <v>1.9644000000000004</v>
      </c>
      <c r="I1809" s="2">
        <f>'Moving Avg'!H1809</f>
        <v>2.0054499999999988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33</v>
      </c>
      <c r="Q1809" s="8">
        <f t="shared" si="284"/>
        <v>13.7</v>
      </c>
      <c r="R1809" s="8">
        <f t="shared" si="285"/>
        <v>13.25</v>
      </c>
      <c r="S1809" s="8">
        <f t="shared" si="286"/>
        <v>18.600000000000001</v>
      </c>
      <c r="T1809" s="8">
        <f t="shared" si="287"/>
        <v>14.5</v>
      </c>
      <c r="U1809" s="7">
        <f t="shared" si="288"/>
        <v>15.183333333333332</v>
      </c>
      <c r="V1809" s="7">
        <f t="shared" si="289"/>
        <v>15.012499999999999</v>
      </c>
    </row>
    <row r="1810" spans="1:22" ht="13.5" x14ac:dyDescent="0.25">
      <c r="A1810" s="3">
        <f>RSI!A1810</f>
        <v>44939</v>
      </c>
      <c r="B1810" s="2">
        <f>RSI!B1810</f>
        <v>1.85</v>
      </c>
      <c r="C1810" s="2">
        <f>RSI!I1810</f>
        <v>37.807449757006758</v>
      </c>
      <c r="D1810" s="2">
        <f>MACD!E1810</f>
        <v>4.039885250140185E-2</v>
      </c>
      <c r="E1810" s="2">
        <f>MACD!F1810</f>
        <v>1.199588338505575E-2</v>
      </c>
      <c r="F1810" s="2">
        <f>'Moving Avg'!D1810</f>
        <v>1.8699999999999999</v>
      </c>
      <c r="G1810" s="2">
        <f>'Moving Avg'!F1810</f>
        <v>1.9240000000000002</v>
      </c>
      <c r="H1810" s="2">
        <f>'Moving Avg'!G1810</f>
        <v>1.9607999999999999</v>
      </c>
      <c r="I1810" s="2">
        <f>'Moving Avg'!H1810</f>
        <v>2.004449999999999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33</v>
      </c>
      <c r="Q1810" s="8">
        <f t="shared" si="284"/>
        <v>13.7</v>
      </c>
      <c r="R1810" s="8">
        <f t="shared" si="285"/>
        <v>13.25</v>
      </c>
      <c r="S1810" s="8">
        <f t="shared" si="286"/>
        <v>18.600000000000001</v>
      </c>
      <c r="T1810" s="8">
        <f t="shared" si="287"/>
        <v>14.5</v>
      </c>
      <c r="U1810" s="7">
        <f t="shared" si="288"/>
        <v>15.183333333333332</v>
      </c>
      <c r="V1810" s="7">
        <f t="shared" si="289"/>
        <v>15.012499999999999</v>
      </c>
    </row>
    <row r="1811" spans="1:22" ht="13.5" x14ac:dyDescent="0.25">
      <c r="A1811" s="3">
        <f>RSI!A1811</f>
        <v>44942</v>
      </c>
      <c r="B1811" s="2">
        <f>RSI!B1811</f>
        <v>1.9</v>
      </c>
      <c r="C1811" s="2">
        <f>RSI!I1811</f>
        <v>46.680970271891724</v>
      </c>
      <c r="D1811" s="2">
        <f>MACD!E1811</f>
        <v>4.1689873156413926E-2</v>
      </c>
      <c r="E1811" s="2">
        <f>MACD!F1811</f>
        <v>1.7934681339327387E-2</v>
      </c>
      <c r="F1811" s="2">
        <f>'Moving Avg'!D1811</f>
        <v>1.8699999999999999</v>
      </c>
      <c r="G1811" s="2">
        <f>'Moving Avg'!F1811</f>
        <v>1.9219999999999999</v>
      </c>
      <c r="H1811" s="2">
        <f>'Moving Avg'!G1811</f>
        <v>1.9584000000000001</v>
      </c>
      <c r="I1811" s="2">
        <f>'Moving Avg'!H1811</f>
        <v>2.0037499999999993</v>
      </c>
      <c r="J1811" s="5" t="str">
        <f>OBV!F1811</f>
        <v>BEARISH</v>
      </c>
      <c r="K1811" s="5" t="str">
        <f>OBV!G1811</f>
        <v>STRONG</v>
      </c>
      <c r="L1811" s="5" t="str">
        <f>OBV!H1811</f>
        <v>NEUTRAL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33</v>
      </c>
      <c r="Q1811" s="8">
        <f t="shared" si="284"/>
        <v>13.7</v>
      </c>
      <c r="R1811" s="8">
        <f t="shared" si="285"/>
        <v>13.25</v>
      </c>
      <c r="S1811" s="8">
        <f t="shared" si="286"/>
        <v>18.600000000000001</v>
      </c>
      <c r="T1811" s="8">
        <f t="shared" si="287"/>
        <v>14.5</v>
      </c>
      <c r="U1811" s="7">
        <f t="shared" si="288"/>
        <v>15.183333333333332</v>
      </c>
      <c r="V1811" s="7">
        <f t="shared" si="289"/>
        <v>15.012499999999999</v>
      </c>
    </row>
    <row r="1812" spans="1:22" ht="13.5" x14ac:dyDescent="0.25">
      <c r="A1812" s="3">
        <f>RSI!A1812</f>
        <v>44943</v>
      </c>
      <c r="B1812" s="2">
        <f>RSI!B1812</f>
        <v>1.85</v>
      </c>
      <c r="C1812" s="2">
        <f>RSI!I1812</f>
        <v>40.463599231607667</v>
      </c>
      <c r="D1812" s="2">
        <f>MACD!E1812</f>
        <v>3.8921415001150761E-2</v>
      </c>
      <c r="E1812" s="2">
        <f>MACD!F1812</f>
        <v>2.213202807169206E-2</v>
      </c>
      <c r="F1812" s="2">
        <f>'Moving Avg'!D1812</f>
        <v>1.86</v>
      </c>
      <c r="G1812" s="2">
        <f>'Moving Avg'!F1812</f>
        <v>1.9194999999999998</v>
      </c>
      <c r="H1812" s="2">
        <f>'Moving Avg'!G1812</f>
        <v>1.9551999999999998</v>
      </c>
      <c r="I1812" s="2">
        <f>'Moving Avg'!H1812</f>
        <v>2.003099999999999</v>
      </c>
      <c r="J1812" s="5" t="str">
        <f>OBV!F1812</f>
        <v>BEARISH</v>
      </c>
      <c r="K1812" s="5" t="str">
        <f>OBV!G1812</f>
        <v>STRONG</v>
      </c>
      <c r="L1812" s="5" t="str">
        <f>OBV!H1812</f>
        <v>CONFIRMED BEARISH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33</v>
      </c>
      <c r="Q1812" s="8">
        <f t="shared" si="284"/>
        <v>13.7</v>
      </c>
      <c r="R1812" s="8">
        <f t="shared" si="285"/>
        <v>13.25</v>
      </c>
      <c r="S1812" s="8">
        <f t="shared" si="286"/>
        <v>18.600000000000001</v>
      </c>
      <c r="T1812" s="8">
        <f t="shared" si="287"/>
        <v>14.5</v>
      </c>
      <c r="U1812" s="7">
        <f t="shared" si="288"/>
        <v>15.183333333333332</v>
      </c>
      <c r="V1812" s="7">
        <f t="shared" si="289"/>
        <v>15.012499999999999</v>
      </c>
    </row>
    <row r="1813" spans="1:22" ht="13.5" x14ac:dyDescent="0.25">
      <c r="A1813" s="3">
        <f>RSI!A1813</f>
        <v>44944</v>
      </c>
      <c r="B1813" s="2">
        <f>RSI!B1813</f>
        <v>1.8</v>
      </c>
      <c r="C1813" s="2">
        <f>RSI!I1813</f>
        <v>35.387792605355074</v>
      </c>
      <c r="D1813" s="2">
        <f>MACD!E1813</f>
        <v>3.9157849039036963E-2</v>
      </c>
      <c r="E1813" s="2">
        <f>MACD!F1813</f>
        <v>2.5537192265161039E-2</v>
      </c>
      <c r="F1813" s="2">
        <f>'Moving Avg'!D1813</f>
        <v>1.85</v>
      </c>
      <c r="G1813" s="2">
        <f>'Moving Avg'!F1813</f>
        <v>1.9119999999999997</v>
      </c>
      <c r="H1813" s="2">
        <f>'Moving Avg'!G1813</f>
        <v>1.9509999999999996</v>
      </c>
      <c r="I1813" s="2">
        <f>'Moving Avg'!H1813</f>
        <v>2.002349999999999</v>
      </c>
      <c r="J1813" s="5" t="str">
        <f>OBV!F1813</f>
        <v>BEARISH</v>
      </c>
      <c r="K1813" s="5" t="str">
        <f>OBV!G1813</f>
        <v>STRONG</v>
      </c>
      <c r="L1813" s="5" t="str">
        <f>OBV!H1813</f>
        <v>CONFIRMED BEARISH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33</v>
      </c>
      <c r="Q1813" s="8">
        <f t="shared" si="284"/>
        <v>13.7</v>
      </c>
      <c r="R1813" s="8">
        <f t="shared" si="285"/>
        <v>13.25</v>
      </c>
      <c r="S1813" s="8">
        <f t="shared" si="286"/>
        <v>18.600000000000001</v>
      </c>
      <c r="T1813" s="8">
        <f t="shared" si="287"/>
        <v>14.5</v>
      </c>
      <c r="U1813" s="7">
        <f t="shared" si="288"/>
        <v>15.183333333333332</v>
      </c>
      <c r="V1813" s="7">
        <f t="shared" si="289"/>
        <v>15.012499999999999</v>
      </c>
    </row>
    <row r="1814" spans="1:22" ht="13.5" x14ac:dyDescent="0.25">
      <c r="A1814" s="3">
        <f>RSI!A1814</f>
        <v>44945</v>
      </c>
      <c r="B1814" s="2">
        <f>RSI!B1814</f>
        <v>1.8</v>
      </c>
      <c r="C1814" s="2">
        <f>RSI!I1814</f>
        <v>35.387792605355074</v>
      </c>
      <c r="D1814" s="2">
        <f>MACD!E1814</f>
        <v>4.0036447227819183E-2</v>
      </c>
      <c r="E1814" s="2">
        <f>MACD!F1814</f>
        <v>2.8437043257692668E-2</v>
      </c>
      <c r="F1814" s="2">
        <f>'Moving Avg'!D1814</f>
        <v>1.8399999999999999</v>
      </c>
      <c r="G1814" s="2">
        <f>'Moving Avg'!F1814</f>
        <v>1.9029999999999998</v>
      </c>
      <c r="H1814" s="2">
        <f>'Moving Avg'!G1814</f>
        <v>1.9467999999999994</v>
      </c>
      <c r="I1814" s="2">
        <f>'Moving Avg'!H1814</f>
        <v>2.0015499999999991</v>
      </c>
      <c r="J1814" s="5" t="str">
        <f>OBV!F1814</f>
        <v>BEARISH</v>
      </c>
      <c r="K1814" s="5" t="str">
        <f>OBV!G1814</f>
        <v>STRONG</v>
      </c>
      <c r="L1814" s="5" t="str">
        <f>OBV!H1814</f>
        <v>CONFIRMED BEARISH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33</v>
      </c>
      <c r="Q1814" s="8">
        <f t="shared" si="284"/>
        <v>13.7</v>
      </c>
      <c r="R1814" s="8">
        <f t="shared" si="285"/>
        <v>13.25</v>
      </c>
      <c r="S1814" s="8">
        <f t="shared" si="286"/>
        <v>18.600000000000001</v>
      </c>
      <c r="T1814" s="8">
        <f t="shared" si="287"/>
        <v>14.5</v>
      </c>
      <c r="U1814" s="7">
        <f t="shared" si="288"/>
        <v>15.183333333333332</v>
      </c>
      <c r="V1814" s="7">
        <f t="shared" si="289"/>
        <v>15.012499999999999</v>
      </c>
    </row>
    <row r="1815" spans="1:22" ht="13.5" x14ac:dyDescent="0.25">
      <c r="A1815" s="3">
        <f>RSI!A1815</f>
        <v>44946</v>
      </c>
      <c r="B1815" s="2">
        <f>RSI!B1815</f>
        <v>1.85</v>
      </c>
      <c r="C1815" s="2">
        <f>RSI!I1815</f>
        <v>43.59388022481334</v>
      </c>
      <c r="D1815" s="2">
        <f>MACD!E1815</f>
        <v>3.3089064643784472E-2</v>
      </c>
      <c r="E1815" s="2">
        <f>MACD!F1815</f>
        <v>2.936744753491103E-2</v>
      </c>
      <c r="F1815" s="2">
        <f>'Moving Avg'!D1815</f>
        <v>1.8399999999999999</v>
      </c>
      <c r="G1815" s="2">
        <f>'Moving Avg'!F1815</f>
        <v>1.8959999999999997</v>
      </c>
      <c r="H1815" s="2">
        <f>'Moving Avg'!G1815</f>
        <v>1.9435999999999993</v>
      </c>
      <c r="I1815" s="2">
        <f>'Moving Avg'!H1815</f>
        <v>2.0007499999999991</v>
      </c>
      <c r="J1815" s="5" t="str">
        <f>OBV!F1815</f>
        <v>BULLISH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49.5</v>
      </c>
      <c r="Q1815" s="8">
        <f t="shared" si="284"/>
        <v>16.175000000000001</v>
      </c>
      <c r="R1815" s="8">
        <f t="shared" si="285"/>
        <v>17.375</v>
      </c>
      <c r="S1815" s="8">
        <f t="shared" si="286"/>
        <v>26.025000000000002</v>
      </c>
      <c r="T1815" s="8">
        <f t="shared" si="287"/>
        <v>18.625</v>
      </c>
      <c r="U1815" s="7">
        <f t="shared" si="288"/>
        <v>19.858333333333334</v>
      </c>
      <c r="V1815" s="7">
        <f t="shared" si="289"/>
        <v>19.55</v>
      </c>
    </row>
    <row r="1816" spans="1:22" ht="13.5" x14ac:dyDescent="0.25">
      <c r="A1816" s="3">
        <f>RSI!A1816</f>
        <v>44949</v>
      </c>
      <c r="B1816" s="2">
        <f>RSI!B1816</f>
        <v>1.8</v>
      </c>
      <c r="C1816" s="2">
        <f>RSI!I1816</f>
        <v>38.348737336479566</v>
      </c>
      <c r="D1816" s="2">
        <f>MACD!E1816</f>
        <v>3.5815883819896532E-2</v>
      </c>
      <c r="E1816" s="2">
        <f>MACD!F1816</f>
        <v>3.0657134791908132E-2</v>
      </c>
      <c r="F1816" s="2">
        <f>'Moving Avg'!D1816</f>
        <v>1.8200000000000003</v>
      </c>
      <c r="G1816" s="2">
        <f>'Moving Avg'!F1816</f>
        <v>1.8875</v>
      </c>
      <c r="H1816" s="2">
        <f>'Moving Avg'!G1816</f>
        <v>1.9389999999999994</v>
      </c>
      <c r="I1816" s="2">
        <f>'Moving Avg'!H1816</f>
        <v>1.9996999999999994</v>
      </c>
      <c r="J1816" s="5" t="str">
        <f>OBV!F1816</f>
        <v>BEARISH</v>
      </c>
      <c r="K1816" s="5" t="str">
        <f>OBV!G1816</f>
        <v>STRONG</v>
      </c>
      <c r="L1816" s="5" t="str">
        <f>OBV!H1816</f>
        <v>CONFIRMED BEARISH</v>
      </c>
      <c r="M1816" s="7">
        <f t="shared" si="280"/>
        <v>25</v>
      </c>
      <c r="N1816" s="7">
        <f t="shared" si="281"/>
        <v>0</v>
      </c>
      <c r="O1816" s="7">
        <f t="shared" si="282"/>
        <v>0</v>
      </c>
      <c r="P1816" s="7">
        <f t="shared" si="283"/>
        <v>33</v>
      </c>
      <c r="Q1816" s="8">
        <f t="shared" si="284"/>
        <v>13.7</v>
      </c>
      <c r="R1816" s="8">
        <f t="shared" si="285"/>
        <v>13.25</v>
      </c>
      <c r="S1816" s="8">
        <f t="shared" si="286"/>
        <v>18.600000000000001</v>
      </c>
      <c r="T1816" s="8">
        <f t="shared" si="287"/>
        <v>14.5</v>
      </c>
      <c r="U1816" s="7">
        <f t="shared" si="288"/>
        <v>15.183333333333332</v>
      </c>
      <c r="V1816" s="7">
        <f t="shared" si="289"/>
        <v>15.012499999999999</v>
      </c>
    </row>
    <row r="1817" spans="1:22" ht="13.5" x14ac:dyDescent="0.25">
      <c r="A1817" s="3">
        <f>RSI!A1817</f>
        <v>44950</v>
      </c>
      <c r="B1817" s="2">
        <f>RSI!B1817</f>
        <v>1.8</v>
      </c>
      <c r="C1817" s="2">
        <f>RSI!I1817</f>
        <v>38.348737336479559</v>
      </c>
      <c r="D1817" s="2">
        <f>MACD!E1817</f>
        <v>3.8683723529729042E-2</v>
      </c>
      <c r="E1817" s="2">
        <f>MACD!F1817</f>
        <v>3.2262452539472311E-2</v>
      </c>
      <c r="F1817" s="2">
        <f>'Moving Avg'!D1817</f>
        <v>1.81</v>
      </c>
      <c r="G1817" s="2">
        <f>'Moving Avg'!F1817</f>
        <v>1.8814999999999997</v>
      </c>
      <c r="H1817" s="2">
        <f>'Moving Avg'!G1817</f>
        <v>1.9349999999999994</v>
      </c>
      <c r="I1817" s="2">
        <f>'Moving Avg'!H1817</f>
        <v>1.9988499999999996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16.5</v>
      </c>
      <c r="Q1817" s="8">
        <f t="shared" si="284"/>
        <v>11.225</v>
      </c>
      <c r="R1817" s="8">
        <f t="shared" si="285"/>
        <v>9.125</v>
      </c>
      <c r="S1817" s="8">
        <f t="shared" si="286"/>
        <v>11.175000000000001</v>
      </c>
      <c r="T1817" s="8">
        <f t="shared" si="287"/>
        <v>10.375</v>
      </c>
      <c r="U1817" s="7">
        <f t="shared" si="288"/>
        <v>10.508333333333335</v>
      </c>
      <c r="V1817" s="7">
        <f t="shared" si="289"/>
        <v>10.475000000000001</v>
      </c>
    </row>
    <row r="1818" spans="1:22" ht="13.5" x14ac:dyDescent="0.25">
      <c r="A1818" s="3">
        <f>RSI!A1818</f>
        <v>44951</v>
      </c>
      <c r="B1818" s="2">
        <f>RSI!B1818</f>
        <v>1.8</v>
      </c>
      <c r="C1818" s="2">
        <f>RSI!I1818</f>
        <v>38.348737336479559</v>
      </c>
      <c r="D1818" s="2">
        <f>MACD!E1818</f>
        <v>3.3937059786381729E-2</v>
      </c>
      <c r="E1818" s="2">
        <f>MACD!F1818</f>
        <v>3.2597373988854199E-2</v>
      </c>
      <c r="F1818" s="2">
        <f>'Moving Avg'!D1818</f>
        <v>1.81</v>
      </c>
      <c r="G1818" s="2">
        <f>'Moving Avg'!F1818</f>
        <v>1.8739999999999999</v>
      </c>
      <c r="H1818" s="2">
        <f>'Moving Avg'!G1818</f>
        <v>1.9309999999999994</v>
      </c>
      <c r="I1818" s="2">
        <f>'Moving Avg'!H1818</f>
        <v>1.9979999999999998</v>
      </c>
      <c r="J1818" s="5" t="str">
        <f>OBV!F1818</f>
        <v>BULLISH</v>
      </c>
      <c r="K1818" s="5" t="str">
        <f>OBV!G1818</f>
        <v>WEAK</v>
      </c>
      <c r="L1818" s="5" t="str">
        <f>OBV!H1818</f>
        <v>NEUTRAL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33</v>
      </c>
      <c r="Q1818" s="8">
        <f t="shared" si="284"/>
        <v>13.7</v>
      </c>
      <c r="R1818" s="8">
        <f t="shared" si="285"/>
        <v>13.25</v>
      </c>
      <c r="S1818" s="8">
        <f t="shared" si="286"/>
        <v>18.600000000000001</v>
      </c>
      <c r="T1818" s="8">
        <f t="shared" si="287"/>
        <v>14.5</v>
      </c>
      <c r="U1818" s="7">
        <f t="shared" si="288"/>
        <v>15.183333333333332</v>
      </c>
      <c r="V1818" s="7">
        <f t="shared" si="289"/>
        <v>15.012499999999999</v>
      </c>
    </row>
    <row r="1819" spans="1:22" ht="13.5" x14ac:dyDescent="0.25">
      <c r="A1819" s="3">
        <f>RSI!A1819</f>
        <v>44952</v>
      </c>
      <c r="B1819" s="2">
        <f>RSI!B1819</f>
        <v>1.85</v>
      </c>
      <c r="C1819" s="2">
        <f>RSI!I1819</f>
        <v>46.403008708310601</v>
      </c>
      <c r="D1819" s="2">
        <f>MACD!E1819</f>
        <v>2.6697513437190512E-2</v>
      </c>
      <c r="E1819" s="2">
        <f>MACD!F1819</f>
        <v>3.1417401878521461E-2</v>
      </c>
      <c r="F1819" s="2">
        <f>'Moving Avg'!D1819</f>
        <v>1.8199999999999998</v>
      </c>
      <c r="G1819" s="2">
        <f>'Moving Avg'!F1819</f>
        <v>1.8680000000000003</v>
      </c>
      <c r="H1819" s="2">
        <f>'Moving Avg'!G1819</f>
        <v>1.9279999999999995</v>
      </c>
      <c r="I1819" s="2">
        <f>'Moving Avg'!H1819</f>
        <v>1.9974000000000001</v>
      </c>
      <c r="J1819" s="5" t="str">
        <f>OBV!F1819</f>
        <v>BULLISH</v>
      </c>
      <c r="K1819" s="5" t="str">
        <f>OBV!G1819</f>
        <v>WEAK</v>
      </c>
      <c r="L1819" s="5" t="str">
        <f>OBV!H1819</f>
        <v>CONFIRMED BULLISH</v>
      </c>
      <c r="M1819" s="7">
        <f t="shared" si="280"/>
        <v>25</v>
      </c>
      <c r="N1819" s="7">
        <f t="shared" si="281"/>
        <v>45</v>
      </c>
      <c r="O1819" s="7">
        <f t="shared" si="282"/>
        <v>0</v>
      </c>
      <c r="P1819" s="7">
        <f t="shared" si="283"/>
        <v>67</v>
      </c>
      <c r="Q1819" s="8">
        <f t="shared" si="284"/>
        <v>34.549999999999997</v>
      </c>
      <c r="R1819" s="8">
        <f t="shared" si="285"/>
        <v>30.75</v>
      </c>
      <c r="S1819" s="8">
        <f t="shared" si="286"/>
        <v>40.650000000000006</v>
      </c>
      <c r="T1819" s="8">
        <f t="shared" si="287"/>
        <v>34.25</v>
      </c>
      <c r="U1819" s="7">
        <f t="shared" si="288"/>
        <v>35.31666666666667</v>
      </c>
      <c r="V1819" s="7">
        <f t="shared" si="289"/>
        <v>35.049999999999997</v>
      </c>
    </row>
    <row r="1820" spans="1:22" ht="13.5" x14ac:dyDescent="0.25">
      <c r="A1820" s="3">
        <f>RSI!A1820</f>
        <v>44953</v>
      </c>
      <c r="B1820" s="2">
        <f>RSI!B1820</f>
        <v>1.85</v>
      </c>
      <c r="C1820" s="2">
        <f>RSI!I1820</f>
        <v>46.403008708310601</v>
      </c>
      <c r="D1820" s="2">
        <f>MACD!E1820</f>
        <v>2.0721259021873273E-2</v>
      </c>
      <c r="E1820" s="2">
        <f>MACD!F1820</f>
        <v>2.9278173307191825E-2</v>
      </c>
      <c r="F1820" s="2">
        <f>'Moving Avg'!D1820</f>
        <v>1.8199999999999998</v>
      </c>
      <c r="G1820" s="2">
        <f>'Moving Avg'!F1820</f>
        <v>1.8595000000000002</v>
      </c>
      <c r="H1820" s="2">
        <f>'Moving Avg'!G1820</f>
        <v>1.9249999999999994</v>
      </c>
      <c r="I1820" s="2">
        <f>'Moving Avg'!H1820</f>
        <v>1.9969000000000003</v>
      </c>
      <c r="J1820" s="5" t="str">
        <f>OBV!F1820</f>
        <v>BEARISH</v>
      </c>
      <c r="K1820" s="5" t="str">
        <f>OBV!G1820</f>
        <v>NEUTRAL</v>
      </c>
      <c r="L1820" s="5" t="str">
        <f>OBV!H1820</f>
        <v>NEUTRAL</v>
      </c>
      <c r="M1820" s="7">
        <f t="shared" si="280"/>
        <v>25</v>
      </c>
      <c r="N1820" s="7">
        <f t="shared" si="281"/>
        <v>45</v>
      </c>
      <c r="O1820" s="7">
        <f t="shared" si="282"/>
        <v>0</v>
      </c>
      <c r="P1820" s="7">
        <f t="shared" si="283"/>
        <v>16.5</v>
      </c>
      <c r="Q1820" s="8">
        <f t="shared" si="284"/>
        <v>26.975000000000001</v>
      </c>
      <c r="R1820" s="8">
        <f t="shared" si="285"/>
        <v>18.125</v>
      </c>
      <c r="S1820" s="8">
        <f t="shared" si="286"/>
        <v>17.925000000000001</v>
      </c>
      <c r="T1820" s="8">
        <f t="shared" si="287"/>
        <v>21.625</v>
      </c>
      <c r="U1820" s="7">
        <f t="shared" si="288"/>
        <v>21.008333333333336</v>
      </c>
      <c r="V1820" s="7">
        <f t="shared" si="289"/>
        <v>21.162500000000001</v>
      </c>
    </row>
    <row r="1821" spans="1:22" ht="13.5" x14ac:dyDescent="0.25">
      <c r="A1821" s="3">
        <f>RSI!A1821</f>
        <v>44956</v>
      </c>
      <c r="B1821" s="2">
        <f>RSI!B1821</f>
        <v>1.85</v>
      </c>
      <c r="C1821" s="2">
        <f>RSI!I1821</f>
        <v>46.403008708310601</v>
      </c>
      <c r="D1821" s="2">
        <f>MACD!E1821</f>
        <v>2.3495176399936701E-2</v>
      </c>
      <c r="E1821" s="2">
        <f>MACD!F1821</f>
        <v>2.81215739257408E-2</v>
      </c>
      <c r="F1821" s="2">
        <f>'Moving Avg'!D1821</f>
        <v>1.83</v>
      </c>
      <c r="G1821" s="2">
        <f>'Moving Avg'!F1821</f>
        <v>1.8540000000000003</v>
      </c>
      <c r="H1821" s="2">
        <f>'Moving Avg'!G1821</f>
        <v>1.921999999999999</v>
      </c>
      <c r="I1821" s="2">
        <f>'Moving Avg'!H1821</f>
        <v>1.9966500000000005</v>
      </c>
      <c r="J1821" s="5" t="str">
        <f>OBV!F1821</f>
        <v>BULLISH</v>
      </c>
      <c r="K1821" s="5" t="str">
        <f>OBV!G1821</f>
        <v>NEUTRAL</v>
      </c>
      <c r="L1821" s="5" t="str">
        <f>OBV!H1821</f>
        <v>CONFIRMED BULLISH</v>
      </c>
      <c r="M1821" s="7">
        <f t="shared" si="280"/>
        <v>25</v>
      </c>
      <c r="N1821" s="7">
        <f t="shared" si="281"/>
        <v>45</v>
      </c>
      <c r="O1821" s="7">
        <f t="shared" si="282"/>
        <v>0</v>
      </c>
      <c r="P1821" s="7">
        <f t="shared" si="283"/>
        <v>83.5</v>
      </c>
      <c r="Q1821" s="8">
        <f t="shared" si="284"/>
        <v>37.024999999999999</v>
      </c>
      <c r="R1821" s="8">
        <f t="shared" si="285"/>
        <v>34.875</v>
      </c>
      <c r="S1821" s="8">
        <f t="shared" si="286"/>
        <v>48.075000000000003</v>
      </c>
      <c r="T1821" s="8">
        <f t="shared" si="287"/>
        <v>38.375</v>
      </c>
      <c r="U1821" s="7">
        <f t="shared" si="288"/>
        <v>39.991666666666667</v>
      </c>
      <c r="V1821" s="7">
        <f t="shared" si="289"/>
        <v>39.587500000000006</v>
      </c>
    </row>
    <row r="1822" spans="1:22" ht="13.5" x14ac:dyDescent="0.25">
      <c r="A1822" s="3">
        <f>RSI!A1822</f>
        <v>44957</v>
      </c>
      <c r="B1822" s="2">
        <f>RSI!B1822</f>
        <v>1.85</v>
      </c>
      <c r="C1822" s="2">
        <f>RSI!I1822</f>
        <v>46.403008708310601</v>
      </c>
      <c r="D1822" s="2">
        <f>MACD!E1822</f>
        <v>1.8278215070500092E-2</v>
      </c>
      <c r="E1822" s="2">
        <f>MACD!F1822</f>
        <v>2.615290215469266E-2</v>
      </c>
      <c r="F1822" s="2">
        <f>'Moving Avg'!D1822</f>
        <v>1.8399999999999999</v>
      </c>
      <c r="G1822" s="2">
        <f>'Moving Avg'!F1822</f>
        <v>1.8510000000000004</v>
      </c>
      <c r="H1822" s="2">
        <f>'Moving Avg'!G1822</f>
        <v>1.9189999999999989</v>
      </c>
      <c r="I1822" s="2">
        <f>'Moving Avg'!H1822</f>
        <v>1.9964000000000006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83.5</v>
      </c>
      <c r="Q1822" s="8">
        <f t="shared" si="284"/>
        <v>37.024999999999999</v>
      </c>
      <c r="R1822" s="8">
        <f t="shared" si="285"/>
        <v>34.875</v>
      </c>
      <c r="S1822" s="8">
        <f t="shared" si="286"/>
        <v>48.075000000000003</v>
      </c>
      <c r="T1822" s="8">
        <f t="shared" si="287"/>
        <v>38.375</v>
      </c>
      <c r="U1822" s="7">
        <f t="shared" si="288"/>
        <v>39.991666666666667</v>
      </c>
      <c r="V1822" s="7">
        <f t="shared" si="289"/>
        <v>39.587500000000006</v>
      </c>
    </row>
    <row r="1823" spans="1:22" ht="13.5" x14ac:dyDescent="0.25">
      <c r="A1823" s="3">
        <f>RSI!A1823</f>
        <v>44958</v>
      </c>
      <c r="B1823" s="2">
        <f>RSI!B1823</f>
        <v>1.8</v>
      </c>
      <c r="C1823" s="2">
        <f>RSI!I1823</f>
        <v>39.467713080401765</v>
      </c>
      <c r="D1823" s="2">
        <f>MACD!E1823</f>
        <v>9.9939494697105502E-3</v>
      </c>
      <c r="E1823" s="2">
        <f>MACD!F1823</f>
        <v>2.2921111617696239E-2</v>
      </c>
      <c r="F1823" s="2">
        <f>'Moving Avg'!D1823</f>
        <v>1.8400000000000003</v>
      </c>
      <c r="G1823" s="2">
        <f>'Moving Avg'!F1823</f>
        <v>1.8460000000000005</v>
      </c>
      <c r="H1823" s="2">
        <f>'Moving Avg'!G1823</f>
        <v>1.9137999999999988</v>
      </c>
      <c r="I1823" s="2">
        <f>'Moving Avg'!H1823</f>
        <v>1.9959500000000006</v>
      </c>
      <c r="J1823" s="5" t="str">
        <f>OBV!F1823</f>
        <v>BEARISH</v>
      </c>
      <c r="K1823" s="5" t="str">
        <f>OBV!G1823</f>
        <v>NEUTRAL</v>
      </c>
      <c r="L1823" s="5" t="str">
        <f>OBV!H1823</f>
        <v>NEUTRAL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16.5</v>
      </c>
      <c r="Q1823" s="8">
        <f t="shared" si="284"/>
        <v>26.975000000000001</v>
      </c>
      <c r="R1823" s="8">
        <f t="shared" si="285"/>
        <v>18.125</v>
      </c>
      <c r="S1823" s="8">
        <f t="shared" si="286"/>
        <v>17.925000000000001</v>
      </c>
      <c r="T1823" s="8">
        <f t="shared" si="287"/>
        <v>21.625</v>
      </c>
      <c r="U1823" s="7">
        <f t="shared" si="288"/>
        <v>21.008333333333336</v>
      </c>
      <c r="V1823" s="7">
        <f t="shared" si="289"/>
        <v>21.162500000000001</v>
      </c>
    </row>
    <row r="1824" spans="1:22" ht="13.5" x14ac:dyDescent="0.25">
      <c r="A1824" s="3">
        <f>RSI!A1824</f>
        <v>44959</v>
      </c>
      <c r="B1824" s="2">
        <f>RSI!B1824</f>
        <v>1.75</v>
      </c>
      <c r="C1824" s="2">
        <f>RSI!I1824</f>
        <v>33.995912904351044</v>
      </c>
      <c r="D1824" s="2">
        <f>MACD!E1824</f>
        <v>7.0932405292665202E-3</v>
      </c>
      <c r="E1824" s="2">
        <f>MACD!F1824</f>
        <v>1.9755537400010296E-2</v>
      </c>
      <c r="F1824" s="2">
        <f>'Moving Avg'!D1824</f>
        <v>1.8200000000000003</v>
      </c>
      <c r="G1824" s="2">
        <f>'Moving Avg'!F1824</f>
        <v>1.8385000000000002</v>
      </c>
      <c r="H1824" s="2">
        <f>'Moving Avg'!G1824</f>
        <v>1.9075999999999984</v>
      </c>
      <c r="I1824" s="2">
        <f>'Moving Avg'!H1824</f>
        <v>1.9950000000000003</v>
      </c>
      <c r="J1824" s="5" t="str">
        <f>OBV!F1824</f>
        <v>BEARISH</v>
      </c>
      <c r="K1824" s="5" t="str">
        <f>OBV!G1824</f>
        <v>STRONG</v>
      </c>
      <c r="L1824" s="5" t="str">
        <f>OBV!H1824</f>
        <v>CONFIRMED BEARISH</v>
      </c>
      <c r="M1824" s="7">
        <f t="shared" si="280"/>
        <v>25</v>
      </c>
      <c r="N1824" s="7">
        <f t="shared" si="281"/>
        <v>45</v>
      </c>
      <c r="O1824" s="7">
        <f t="shared" si="282"/>
        <v>0</v>
      </c>
      <c r="P1824" s="7">
        <f t="shared" si="283"/>
        <v>33</v>
      </c>
      <c r="Q1824" s="8">
        <f t="shared" si="284"/>
        <v>29.45</v>
      </c>
      <c r="R1824" s="8">
        <f t="shared" si="285"/>
        <v>22.25</v>
      </c>
      <c r="S1824" s="8">
        <f t="shared" si="286"/>
        <v>25.35</v>
      </c>
      <c r="T1824" s="8">
        <f t="shared" si="287"/>
        <v>25.75</v>
      </c>
      <c r="U1824" s="7">
        <f t="shared" si="288"/>
        <v>25.683333333333337</v>
      </c>
      <c r="V1824" s="7">
        <f t="shared" si="289"/>
        <v>25.700000000000003</v>
      </c>
    </row>
    <row r="1825" spans="1:22" ht="13.5" x14ac:dyDescent="0.25">
      <c r="A1825" s="3">
        <f>RSI!A1825</f>
        <v>44960</v>
      </c>
      <c r="B1825" s="2">
        <f>RSI!B1825</f>
        <v>1.8</v>
      </c>
      <c r="C1825" s="2">
        <f>RSI!I1825</f>
        <v>42.570410142580648</v>
      </c>
      <c r="D1825" s="2">
        <f>MACD!E1825</f>
        <v>9.2981752280152374E-3</v>
      </c>
      <c r="E1825" s="2">
        <f>MACD!F1825</f>
        <v>1.7664064965611286E-2</v>
      </c>
      <c r="F1825" s="2">
        <f>'Moving Avg'!D1825</f>
        <v>1.81</v>
      </c>
      <c r="G1825" s="2">
        <f>'Moving Avg'!F1825</f>
        <v>1.8350000000000002</v>
      </c>
      <c r="H1825" s="2">
        <f>'Moving Avg'!G1825</f>
        <v>1.9023999999999988</v>
      </c>
      <c r="I1825" s="2">
        <f>'Moving Avg'!H1825</f>
        <v>1.9945500000000005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16.5</v>
      </c>
      <c r="Q1825" s="8">
        <f t="shared" si="284"/>
        <v>26.975000000000001</v>
      </c>
      <c r="R1825" s="8">
        <f t="shared" si="285"/>
        <v>18.125</v>
      </c>
      <c r="S1825" s="8">
        <f t="shared" si="286"/>
        <v>17.925000000000001</v>
      </c>
      <c r="T1825" s="8">
        <f t="shared" si="287"/>
        <v>21.625</v>
      </c>
      <c r="U1825" s="7">
        <f t="shared" si="288"/>
        <v>21.008333333333336</v>
      </c>
      <c r="V1825" s="7">
        <f t="shared" si="289"/>
        <v>21.162500000000001</v>
      </c>
    </row>
    <row r="1826" spans="1:22" ht="13.5" x14ac:dyDescent="0.25">
      <c r="A1826" s="3">
        <f>RSI!A1826</f>
        <v>44963</v>
      </c>
      <c r="B1826" s="2">
        <f>RSI!B1826</f>
        <v>1.8</v>
      </c>
      <c r="C1826" s="2">
        <f>RSI!I1826</f>
        <v>42.570410142580641</v>
      </c>
      <c r="D1826" s="2">
        <f>MACD!E1826</f>
        <v>3.7972189352626362E-3</v>
      </c>
      <c r="E1826" s="2">
        <f>MACD!F1826</f>
        <v>1.4890695759541557E-2</v>
      </c>
      <c r="F1826" s="2">
        <f>'Moving Avg'!D1826</f>
        <v>1.8</v>
      </c>
      <c r="G1826" s="2">
        <f>'Moving Avg'!F1826</f>
        <v>1.8300000000000005</v>
      </c>
      <c r="H1826" s="2">
        <f>'Moving Avg'!G1826</f>
        <v>1.8971999999999989</v>
      </c>
      <c r="I1826" s="2">
        <f>'Moving Avg'!H1826</f>
        <v>1.9941000000000002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  <c r="M1826" s="7">
        <f t="shared" si="280"/>
        <v>25</v>
      </c>
      <c r="N1826" s="7">
        <f t="shared" si="281"/>
        <v>45</v>
      </c>
      <c r="O1826" s="7">
        <f t="shared" si="282"/>
        <v>0</v>
      </c>
      <c r="P1826" s="7">
        <f t="shared" si="283"/>
        <v>16.5</v>
      </c>
      <c r="Q1826" s="8">
        <f t="shared" si="284"/>
        <v>26.975000000000001</v>
      </c>
      <c r="R1826" s="8">
        <f t="shared" si="285"/>
        <v>18.125</v>
      </c>
      <c r="S1826" s="8">
        <f t="shared" si="286"/>
        <v>17.925000000000001</v>
      </c>
      <c r="T1826" s="8">
        <f t="shared" si="287"/>
        <v>21.625</v>
      </c>
      <c r="U1826" s="7">
        <f t="shared" si="288"/>
        <v>21.008333333333336</v>
      </c>
      <c r="V1826" s="7">
        <f t="shared" si="289"/>
        <v>21.162500000000001</v>
      </c>
    </row>
    <row r="1827" spans="1:22" ht="13.5" x14ac:dyDescent="0.25">
      <c r="A1827" s="3">
        <f>RSI!A1827</f>
        <v>44964</v>
      </c>
      <c r="B1827" s="2">
        <f>RSI!B1827</f>
        <v>1.8</v>
      </c>
      <c r="C1827" s="2">
        <f>RSI!I1827</f>
        <v>42.570410142580641</v>
      </c>
      <c r="D1827" s="2">
        <f>MACD!E1827</f>
        <v>-5.5592025632722475E-4</v>
      </c>
      <c r="E1827" s="2">
        <f>MACD!F1827</f>
        <v>1.1801372556367802E-2</v>
      </c>
      <c r="F1827" s="2">
        <f>'Moving Avg'!D1827</f>
        <v>1.7899999999999998</v>
      </c>
      <c r="G1827" s="2">
        <f>'Moving Avg'!F1827</f>
        <v>1.825</v>
      </c>
      <c r="H1827" s="2">
        <f>'Moving Avg'!G1827</f>
        <v>1.8919999999999988</v>
      </c>
      <c r="I1827" s="2">
        <f>'Moving Avg'!H1827</f>
        <v>1.9936000000000007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  <c r="M1827" s="7">
        <f t="shared" si="280"/>
        <v>25</v>
      </c>
      <c r="N1827" s="7">
        <f t="shared" si="281"/>
        <v>45</v>
      </c>
      <c r="O1827" s="7">
        <f t="shared" si="282"/>
        <v>0</v>
      </c>
      <c r="P1827" s="7">
        <f t="shared" si="283"/>
        <v>16.5</v>
      </c>
      <c r="Q1827" s="8">
        <f t="shared" si="284"/>
        <v>26.975000000000001</v>
      </c>
      <c r="R1827" s="8">
        <f t="shared" si="285"/>
        <v>18.125</v>
      </c>
      <c r="S1827" s="8">
        <f t="shared" si="286"/>
        <v>17.925000000000001</v>
      </c>
      <c r="T1827" s="8">
        <f t="shared" si="287"/>
        <v>21.625</v>
      </c>
      <c r="U1827" s="7">
        <f t="shared" si="288"/>
        <v>21.008333333333336</v>
      </c>
      <c r="V1827" s="7">
        <f t="shared" si="289"/>
        <v>21.162500000000001</v>
      </c>
    </row>
    <row r="1828" spans="1:22" ht="13.5" x14ac:dyDescent="0.25">
      <c r="A1828" s="3">
        <f>RSI!A1828</f>
        <v>44965</v>
      </c>
      <c r="B1828" s="2">
        <f>RSI!B1828</f>
        <v>1.75</v>
      </c>
      <c r="C1828" s="2">
        <f>RSI!I1828</f>
        <v>36.627500005717771</v>
      </c>
      <c r="D1828" s="2">
        <f>MACD!E1828</f>
        <v>-2.5646041775684303E-4</v>
      </c>
      <c r="E1828" s="2">
        <f>MACD!F1828</f>
        <v>9.3898059615428742E-3</v>
      </c>
      <c r="F1828" s="2">
        <f>'Moving Avg'!D1828</f>
        <v>1.7799999999999998</v>
      </c>
      <c r="G1828" s="2">
        <f>'Moving Avg'!F1828</f>
        <v>1.8200000000000003</v>
      </c>
      <c r="H1828" s="2">
        <f>'Moving Avg'!G1828</f>
        <v>1.8869999999999987</v>
      </c>
      <c r="I1828" s="2">
        <f>'Moving Avg'!H1828</f>
        <v>1.9926000000000008</v>
      </c>
      <c r="J1828" s="5" t="str">
        <f>OBV!F1828</f>
        <v>BEARISH</v>
      </c>
      <c r="K1828" s="5" t="str">
        <f>OBV!G1828</f>
        <v>STRONG</v>
      </c>
      <c r="L1828" s="5" t="str">
        <f>OBV!H1828</f>
        <v>CONFIRMED BEARISH</v>
      </c>
      <c r="M1828" s="7">
        <f t="shared" si="280"/>
        <v>25</v>
      </c>
      <c r="N1828" s="7">
        <f t="shared" si="281"/>
        <v>45</v>
      </c>
      <c r="O1828" s="7">
        <f t="shared" si="282"/>
        <v>0</v>
      </c>
      <c r="P1828" s="7">
        <f t="shared" si="283"/>
        <v>33</v>
      </c>
      <c r="Q1828" s="8">
        <f t="shared" si="284"/>
        <v>29.45</v>
      </c>
      <c r="R1828" s="8">
        <f t="shared" si="285"/>
        <v>22.25</v>
      </c>
      <c r="S1828" s="8">
        <f t="shared" si="286"/>
        <v>25.35</v>
      </c>
      <c r="T1828" s="8">
        <f t="shared" si="287"/>
        <v>25.75</v>
      </c>
      <c r="U1828" s="7">
        <f t="shared" si="288"/>
        <v>25.683333333333337</v>
      </c>
      <c r="V1828" s="7">
        <f t="shared" si="289"/>
        <v>25.700000000000003</v>
      </c>
    </row>
    <row r="1829" spans="1:22" ht="13.5" x14ac:dyDescent="0.25">
      <c r="A1829" s="3">
        <f>RSI!A1829</f>
        <v>44966</v>
      </c>
      <c r="B1829" s="2">
        <f>RSI!B1829</f>
        <v>1.78</v>
      </c>
      <c r="C1829" s="2">
        <f>RSI!I1829</f>
        <v>41.870987182417863</v>
      </c>
      <c r="D1829" s="2">
        <f>MACD!E1829</f>
        <v>6.0209677796156935E-3</v>
      </c>
      <c r="E1829" s="2">
        <f>MACD!F1829</f>
        <v>8.716038325157438E-3</v>
      </c>
      <c r="F1829" s="2">
        <f>'Moving Avg'!D1829</f>
        <v>1.786</v>
      </c>
      <c r="G1829" s="2">
        <f>'Moving Avg'!F1829</f>
        <v>1.8165000000000002</v>
      </c>
      <c r="H1829" s="2">
        <f>'Moving Avg'!G1829</f>
        <v>1.8835999999999991</v>
      </c>
      <c r="I1829" s="2">
        <f>'Moving Avg'!H1829</f>
        <v>1.9920000000000007</v>
      </c>
      <c r="J1829" s="5" t="str">
        <f>OBV!F1829</f>
        <v>BEARISH</v>
      </c>
      <c r="K1829" s="5" t="str">
        <f>OBV!G1829</f>
        <v>STRONG</v>
      </c>
      <c r="L1829" s="5" t="str">
        <f>OBV!H1829</f>
        <v>BEARISH DIVERGENCE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33</v>
      </c>
      <c r="Q1829" s="8">
        <f t="shared" si="284"/>
        <v>29.45</v>
      </c>
      <c r="R1829" s="8">
        <f t="shared" si="285"/>
        <v>22.25</v>
      </c>
      <c r="S1829" s="8">
        <f t="shared" si="286"/>
        <v>25.35</v>
      </c>
      <c r="T1829" s="8">
        <f t="shared" si="287"/>
        <v>25.75</v>
      </c>
      <c r="U1829" s="7">
        <f t="shared" si="288"/>
        <v>25.683333333333337</v>
      </c>
      <c r="V1829" s="7">
        <f t="shared" si="289"/>
        <v>25.700000000000003</v>
      </c>
    </row>
    <row r="1830" spans="1:22" ht="13.5" x14ac:dyDescent="0.25">
      <c r="A1830" s="3">
        <f>RSI!A1830</f>
        <v>44967</v>
      </c>
      <c r="B1830" s="2">
        <f>RSI!B1830</f>
        <v>1.75</v>
      </c>
      <c r="C1830" s="2">
        <f>RSI!I1830</f>
        <v>38.44530286047506</v>
      </c>
      <c r="D1830" s="2">
        <f>MACD!E1830</f>
        <v>1.3890508757276931E-2</v>
      </c>
      <c r="E1830" s="2">
        <f>MACD!F1830</f>
        <v>9.7509324115813371E-3</v>
      </c>
      <c r="F1830" s="2">
        <f>'Moving Avg'!D1830</f>
        <v>1.7759999999999998</v>
      </c>
      <c r="G1830" s="2">
        <f>'Moving Avg'!F1830</f>
        <v>1.8115000000000006</v>
      </c>
      <c r="H1830" s="2">
        <f>'Moving Avg'!G1830</f>
        <v>1.879599999999999</v>
      </c>
      <c r="I1830" s="2">
        <f>'Moving Avg'!H1830</f>
        <v>1.9912500000000009</v>
      </c>
      <c r="J1830" s="5" t="str">
        <f>OBV!F1830</f>
        <v>BEARISH</v>
      </c>
      <c r="K1830" s="5" t="str">
        <f>OBV!G1830</f>
        <v>STRONG</v>
      </c>
      <c r="L1830" s="5" t="str">
        <f>OBV!H1830</f>
        <v>CONFIRMED BEARISH</v>
      </c>
      <c r="M1830" s="7">
        <f t="shared" si="280"/>
        <v>25</v>
      </c>
      <c r="N1830" s="7">
        <f t="shared" si="281"/>
        <v>0</v>
      </c>
      <c r="O1830" s="7">
        <f t="shared" si="282"/>
        <v>0</v>
      </c>
      <c r="P1830" s="7">
        <f t="shared" si="283"/>
        <v>33</v>
      </c>
      <c r="Q1830" s="8">
        <f t="shared" si="284"/>
        <v>13.7</v>
      </c>
      <c r="R1830" s="8">
        <f t="shared" si="285"/>
        <v>13.25</v>
      </c>
      <c r="S1830" s="8">
        <f t="shared" si="286"/>
        <v>18.600000000000001</v>
      </c>
      <c r="T1830" s="8">
        <f t="shared" si="287"/>
        <v>14.5</v>
      </c>
      <c r="U1830" s="7">
        <f t="shared" si="288"/>
        <v>15.183333333333332</v>
      </c>
      <c r="V1830" s="7">
        <f t="shared" si="289"/>
        <v>15.012499999999999</v>
      </c>
    </row>
    <row r="1831" spans="1:22" ht="13.5" x14ac:dyDescent="0.25">
      <c r="A1831" s="3">
        <f>RSI!A1831</f>
        <v>44970</v>
      </c>
      <c r="B1831" s="2">
        <f>RSI!B1831</f>
        <v>1.75</v>
      </c>
      <c r="C1831" s="2">
        <f>RSI!I1831</f>
        <v>38.44530286047506</v>
      </c>
      <c r="D1831" s="2">
        <f>MACD!E1831</f>
        <v>2.1037408283851589E-2</v>
      </c>
      <c r="E1831" s="2">
        <f>MACD!F1831</f>
        <v>1.2008227586035387E-2</v>
      </c>
      <c r="F1831" s="2">
        <f>'Moving Avg'!D1831</f>
        <v>1.766</v>
      </c>
      <c r="G1831" s="2">
        <f>'Moving Avg'!F1831</f>
        <v>1.8040000000000003</v>
      </c>
      <c r="H1831" s="2">
        <f>'Moving Avg'!G1831</f>
        <v>1.8755999999999988</v>
      </c>
      <c r="I1831" s="2">
        <f>'Moving Avg'!H1831</f>
        <v>1.990500000000001</v>
      </c>
      <c r="J1831" s="5" t="str">
        <f>OBV!F1831</f>
        <v>BEARISH</v>
      </c>
      <c r="K1831" s="5" t="str">
        <f>OBV!G1831</f>
        <v>STRONG</v>
      </c>
      <c r="L1831" s="5" t="str">
        <f>OBV!H1831</f>
        <v>CONFIRMED BEARISH</v>
      </c>
      <c r="M1831" s="7">
        <f t="shared" si="280"/>
        <v>25</v>
      </c>
      <c r="N1831" s="7">
        <f t="shared" si="281"/>
        <v>0</v>
      </c>
      <c r="O1831" s="7">
        <f t="shared" si="282"/>
        <v>0</v>
      </c>
      <c r="P1831" s="7">
        <f t="shared" si="283"/>
        <v>33</v>
      </c>
      <c r="Q1831" s="8">
        <f t="shared" si="284"/>
        <v>13.7</v>
      </c>
      <c r="R1831" s="8">
        <f t="shared" si="285"/>
        <v>13.25</v>
      </c>
      <c r="S1831" s="8">
        <f t="shared" si="286"/>
        <v>18.600000000000001</v>
      </c>
      <c r="T1831" s="8">
        <f t="shared" si="287"/>
        <v>14.5</v>
      </c>
      <c r="U1831" s="7">
        <f t="shared" si="288"/>
        <v>15.183333333333332</v>
      </c>
      <c r="V1831" s="7">
        <f t="shared" si="289"/>
        <v>15.012499999999999</v>
      </c>
    </row>
    <row r="1832" spans="1:22" ht="13.5" x14ac:dyDescent="0.25">
      <c r="A1832" s="3">
        <f>RSI!A1832</f>
        <v>44971</v>
      </c>
      <c r="B1832" s="2">
        <f>RSI!B1832</f>
        <v>1.75</v>
      </c>
      <c r="C1832" s="2">
        <f>RSI!I1832</f>
        <v>38.445302860475053</v>
      </c>
      <c r="D1832" s="2">
        <f>MACD!E1832</f>
        <v>2.7536689584913177E-2</v>
      </c>
      <c r="E1832" s="2">
        <f>MACD!F1832</f>
        <v>1.5113919985810947E-2</v>
      </c>
      <c r="F1832" s="2">
        <f>'Moving Avg'!D1832</f>
        <v>1.7560000000000002</v>
      </c>
      <c r="G1832" s="2">
        <f>'Moving Avg'!F1832</f>
        <v>1.7990000000000002</v>
      </c>
      <c r="H1832" s="2">
        <f>'Moving Avg'!G1832</f>
        <v>1.8725999999999992</v>
      </c>
      <c r="I1832" s="2">
        <f>'Moving Avg'!H1832</f>
        <v>1.989750000000001</v>
      </c>
      <c r="J1832" s="5" t="str">
        <f>OBV!F1832</f>
        <v>BEARISH</v>
      </c>
      <c r="K1832" s="5" t="str">
        <f>OBV!G1832</f>
        <v>STRONG</v>
      </c>
      <c r="L1832" s="5" t="str">
        <f>OBV!H1832</f>
        <v>CONFIRMED BEARISH</v>
      </c>
      <c r="M1832" s="7">
        <f t="shared" si="280"/>
        <v>25</v>
      </c>
      <c r="N1832" s="7">
        <f t="shared" si="281"/>
        <v>0</v>
      </c>
      <c r="O1832" s="7">
        <f t="shared" si="282"/>
        <v>0</v>
      </c>
      <c r="P1832" s="7">
        <f t="shared" si="283"/>
        <v>33</v>
      </c>
      <c r="Q1832" s="8">
        <f t="shared" si="284"/>
        <v>13.7</v>
      </c>
      <c r="R1832" s="8">
        <f t="shared" si="285"/>
        <v>13.25</v>
      </c>
      <c r="S1832" s="8">
        <f t="shared" si="286"/>
        <v>18.600000000000001</v>
      </c>
      <c r="T1832" s="8">
        <f t="shared" si="287"/>
        <v>14.5</v>
      </c>
      <c r="U1832" s="7">
        <f t="shared" si="288"/>
        <v>15.183333333333332</v>
      </c>
      <c r="V1832" s="7">
        <f t="shared" si="289"/>
        <v>15.012499999999999</v>
      </c>
    </row>
    <row r="1833" spans="1:22" ht="13.5" x14ac:dyDescent="0.25">
      <c r="A1833" s="3">
        <f>RSI!A1833</f>
        <v>44972</v>
      </c>
      <c r="B1833" s="2">
        <f>RSI!B1833</f>
        <v>1.75</v>
      </c>
      <c r="C1833" s="2">
        <f>RSI!I1833</f>
        <v>38.445302860475053</v>
      </c>
      <c r="D1833" s="2">
        <f>MACD!E1833</f>
        <v>2.576220411326724E-2</v>
      </c>
      <c r="E1833" s="2">
        <f>MACD!F1833</f>
        <v>1.7243576811302206E-2</v>
      </c>
      <c r="F1833" s="2">
        <f>'Moving Avg'!D1833</f>
        <v>1.7560000000000002</v>
      </c>
      <c r="G1833" s="2">
        <f>'Moving Avg'!F1833</f>
        <v>1.7965000000000004</v>
      </c>
      <c r="H1833" s="2">
        <f>'Moving Avg'!G1833</f>
        <v>1.869599999999999</v>
      </c>
      <c r="I1833" s="2">
        <f>'Moving Avg'!H1833</f>
        <v>1.9890500000000011</v>
      </c>
      <c r="J1833" s="5" t="str">
        <f>OBV!F1833</f>
        <v>BEARISH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0</v>
      </c>
      <c r="O1833" s="7">
        <f t="shared" si="282"/>
        <v>0</v>
      </c>
      <c r="P1833" s="7">
        <f t="shared" si="283"/>
        <v>16.5</v>
      </c>
      <c r="Q1833" s="8">
        <f t="shared" si="284"/>
        <v>11.225</v>
      </c>
      <c r="R1833" s="8">
        <f t="shared" si="285"/>
        <v>9.125</v>
      </c>
      <c r="S1833" s="8">
        <f t="shared" si="286"/>
        <v>11.175000000000001</v>
      </c>
      <c r="T1833" s="8">
        <f t="shared" si="287"/>
        <v>10.375</v>
      </c>
      <c r="U1833" s="7">
        <f t="shared" si="288"/>
        <v>10.508333333333335</v>
      </c>
      <c r="V1833" s="7">
        <f t="shared" si="289"/>
        <v>10.475000000000001</v>
      </c>
    </row>
    <row r="1834" spans="1:22" ht="13.5" x14ac:dyDescent="0.25">
      <c r="A1834" s="3">
        <f>RSI!A1834</f>
        <v>44973</v>
      </c>
      <c r="B1834" s="2">
        <f>RSI!B1834</f>
        <v>1.74</v>
      </c>
      <c r="C1834" s="2">
        <f>RSI!I1834</f>
        <v>37.084956821859166</v>
      </c>
      <c r="D1834" s="2">
        <f>MACD!E1834</f>
        <v>1.7696584964675521E-2</v>
      </c>
      <c r="E1834" s="2">
        <f>MACD!F1834</f>
        <v>1.733417844197687E-2</v>
      </c>
      <c r="F1834" s="2">
        <f>'Moving Avg'!D1834</f>
        <v>1.748</v>
      </c>
      <c r="G1834" s="2">
        <f>'Moving Avg'!F1834</f>
        <v>1.7935000000000003</v>
      </c>
      <c r="H1834" s="2">
        <f>'Moving Avg'!G1834</f>
        <v>1.8653999999999988</v>
      </c>
      <c r="I1834" s="2">
        <f>'Moving Avg'!H1834</f>
        <v>1.9883000000000013</v>
      </c>
      <c r="J1834" s="5" t="str">
        <f>OBV!F1834</f>
        <v>BEARISH</v>
      </c>
      <c r="K1834" s="5" t="str">
        <f>OBV!G1834</f>
        <v>STRONG</v>
      </c>
      <c r="L1834" s="5" t="str">
        <f>OBV!H1834</f>
        <v>CONFIRMED BEARISH</v>
      </c>
      <c r="M1834" s="7">
        <f t="shared" si="280"/>
        <v>25</v>
      </c>
      <c r="N1834" s="7">
        <f t="shared" si="281"/>
        <v>0</v>
      </c>
      <c r="O1834" s="7">
        <f t="shared" si="282"/>
        <v>0</v>
      </c>
      <c r="P1834" s="7">
        <f t="shared" si="283"/>
        <v>33</v>
      </c>
      <c r="Q1834" s="8">
        <f t="shared" si="284"/>
        <v>13.7</v>
      </c>
      <c r="R1834" s="8">
        <f t="shared" si="285"/>
        <v>13.25</v>
      </c>
      <c r="S1834" s="8">
        <f t="shared" si="286"/>
        <v>18.600000000000001</v>
      </c>
      <c r="T1834" s="8">
        <f t="shared" si="287"/>
        <v>14.5</v>
      </c>
      <c r="U1834" s="7">
        <f t="shared" si="288"/>
        <v>15.183333333333332</v>
      </c>
      <c r="V1834" s="7">
        <f t="shared" si="289"/>
        <v>15.012499999999999</v>
      </c>
    </row>
    <row r="1835" spans="1:22" ht="13.5" x14ac:dyDescent="0.25">
      <c r="A1835" s="3">
        <f>RSI!A1835</f>
        <v>44974</v>
      </c>
      <c r="B1835" s="2">
        <f>RSI!B1835</f>
        <v>1.75</v>
      </c>
      <c r="C1835" s="2">
        <f>RSI!I1835</f>
        <v>39.394380877876344</v>
      </c>
      <c r="D1835" s="2">
        <f>MACD!E1835</f>
        <v>1.8241224264614608E-2</v>
      </c>
      <c r="E1835" s="2">
        <f>MACD!F1835</f>
        <v>1.7515587606504419E-2</v>
      </c>
      <c r="F1835" s="2">
        <f>'Moving Avg'!D1835</f>
        <v>1.748</v>
      </c>
      <c r="G1835" s="2">
        <f>'Moving Avg'!F1835</f>
        <v>1.7885000000000002</v>
      </c>
      <c r="H1835" s="2">
        <f>'Moving Avg'!G1835</f>
        <v>1.8613999999999988</v>
      </c>
      <c r="I1835" s="2">
        <f>'Moving Avg'!H1835</f>
        <v>1.9876500000000012</v>
      </c>
      <c r="J1835" s="5" t="str">
        <f>OBV!F1835</f>
        <v>BEARISH</v>
      </c>
      <c r="K1835" s="5" t="str">
        <f>OBV!G1835</f>
        <v>STRONG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0</v>
      </c>
      <c r="P1835" s="7">
        <f t="shared" si="283"/>
        <v>33</v>
      </c>
      <c r="Q1835" s="8">
        <f t="shared" si="284"/>
        <v>13.7</v>
      </c>
      <c r="R1835" s="8">
        <f t="shared" si="285"/>
        <v>13.25</v>
      </c>
      <c r="S1835" s="8">
        <f t="shared" si="286"/>
        <v>18.600000000000001</v>
      </c>
      <c r="T1835" s="8">
        <f t="shared" si="287"/>
        <v>14.5</v>
      </c>
      <c r="U1835" s="7">
        <f t="shared" si="288"/>
        <v>15.183333333333332</v>
      </c>
      <c r="V1835" s="7">
        <f t="shared" si="289"/>
        <v>15.012499999999999</v>
      </c>
    </row>
    <row r="1836" spans="1:22" ht="13.5" x14ac:dyDescent="0.25">
      <c r="A1836" s="3">
        <f>RSI!A1836</f>
        <v>44977</v>
      </c>
      <c r="B1836" s="2">
        <f>RSI!B1836</f>
        <v>1.75</v>
      </c>
      <c r="C1836" s="2">
        <f>RSI!I1836</f>
        <v>39.394380877876344</v>
      </c>
      <c r="D1836" s="2">
        <f>MACD!E1836</f>
        <v>1.9029859337049926E-2</v>
      </c>
      <c r="E1836" s="2">
        <f>MACD!F1836</f>
        <v>1.781844195261352E-2</v>
      </c>
      <c r="F1836" s="2">
        <f>'Moving Avg'!D1836</f>
        <v>1.748</v>
      </c>
      <c r="G1836" s="2">
        <f>'Moving Avg'!F1836</f>
        <v>1.7860000000000003</v>
      </c>
      <c r="H1836" s="2">
        <f>'Moving Avg'!G1836</f>
        <v>1.8567999999999991</v>
      </c>
      <c r="I1836" s="2">
        <f>'Moving Avg'!H1836</f>
        <v>1.9871500000000015</v>
      </c>
      <c r="J1836" s="5" t="str">
        <f>OBV!F1836</f>
        <v>BEARISH</v>
      </c>
      <c r="K1836" s="5" t="str">
        <f>OBV!G1836</f>
        <v>STRONG</v>
      </c>
      <c r="L1836" s="5" t="str">
        <f>OBV!H1836</f>
        <v>NEUTRAL</v>
      </c>
      <c r="M1836" s="7">
        <f t="shared" si="280"/>
        <v>25</v>
      </c>
      <c r="N1836" s="7">
        <f t="shared" si="281"/>
        <v>0</v>
      </c>
      <c r="O1836" s="7">
        <f t="shared" si="282"/>
        <v>0</v>
      </c>
      <c r="P1836" s="7">
        <f t="shared" si="283"/>
        <v>33</v>
      </c>
      <c r="Q1836" s="8">
        <f t="shared" si="284"/>
        <v>13.7</v>
      </c>
      <c r="R1836" s="8">
        <f t="shared" si="285"/>
        <v>13.25</v>
      </c>
      <c r="S1836" s="8">
        <f t="shared" si="286"/>
        <v>18.600000000000001</v>
      </c>
      <c r="T1836" s="8">
        <f t="shared" si="287"/>
        <v>14.5</v>
      </c>
      <c r="U1836" s="7">
        <f t="shared" si="288"/>
        <v>15.183333333333332</v>
      </c>
      <c r="V1836" s="7">
        <f t="shared" si="289"/>
        <v>15.012499999999999</v>
      </c>
    </row>
    <row r="1837" spans="1:22" ht="13.5" x14ac:dyDescent="0.25">
      <c r="A1837" s="3">
        <f>RSI!A1837</f>
        <v>44978</v>
      </c>
      <c r="B1837" s="2">
        <f>RSI!B1837</f>
        <v>1.73</v>
      </c>
      <c r="C1837" s="2">
        <f>RSI!I1837</f>
        <v>36.303403074533229</v>
      </c>
      <c r="D1837" s="2">
        <f>MACD!E1837</f>
        <v>2.1482153375715018E-2</v>
      </c>
      <c r="E1837" s="2">
        <f>MACD!F1837</f>
        <v>1.8551184237233821E-2</v>
      </c>
      <c r="F1837" s="2">
        <f>'Moving Avg'!D1837</f>
        <v>1.7440000000000002</v>
      </c>
      <c r="G1837" s="2">
        <f>'Moving Avg'!F1837</f>
        <v>1.7825</v>
      </c>
      <c r="H1837" s="2">
        <f>'Moving Avg'!G1837</f>
        <v>1.8527999999999993</v>
      </c>
      <c r="I1837" s="2">
        <f>'Moving Avg'!H1837</f>
        <v>1.9863500000000014</v>
      </c>
      <c r="J1837" s="5" t="str">
        <f>OBV!F1837</f>
        <v>BEARISH</v>
      </c>
      <c r="K1837" s="5" t="str">
        <f>OBV!G1837</f>
        <v>STRONG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33</v>
      </c>
      <c r="Q1837" s="8">
        <f t="shared" si="284"/>
        <v>13.7</v>
      </c>
      <c r="R1837" s="8">
        <f t="shared" si="285"/>
        <v>13.25</v>
      </c>
      <c r="S1837" s="8">
        <f t="shared" si="286"/>
        <v>18.600000000000001</v>
      </c>
      <c r="T1837" s="8">
        <f t="shared" si="287"/>
        <v>14.5</v>
      </c>
      <c r="U1837" s="7">
        <f t="shared" si="288"/>
        <v>15.183333333333332</v>
      </c>
      <c r="V1837" s="7">
        <f t="shared" si="289"/>
        <v>15.012499999999999</v>
      </c>
    </row>
    <row r="1838" spans="1:22" ht="13.5" x14ac:dyDescent="0.25">
      <c r="A1838" s="3">
        <f>RSI!A1838</f>
        <v>44979</v>
      </c>
      <c r="B1838" s="2">
        <f>RSI!B1838</f>
        <v>1.75</v>
      </c>
      <c r="C1838" s="2">
        <f>RSI!I1838</f>
        <v>41.266283092388527</v>
      </c>
      <c r="D1838" s="2">
        <f>MACD!E1838</f>
        <v>1.4782587128222557E-2</v>
      </c>
      <c r="E1838" s="2">
        <f>MACD!F1838</f>
        <v>1.7797464815431568E-2</v>
      </c>
      <c r="F1838" s="2">
        <f>'Moving Avg'!D1838</f>
        <v>1.7440000000000002</v>
      </c>
      <c r="G1838" s="2">
        <f>'Moving Avg'!F1838</f>
        <v>1.78</v>
      </c>
      <c r="H1838" s="2">
        <f>'Moving Avg'!G1838</f>
        <v>1.8495999999999995</v>
      </c>
      <c r="I1838" s="2">
        <f>'Moving Avg'!H1838</f>
        <v>1.9854000000000016</v>
      </c>
      <c r="J1838" s="5" t="str">
        <f>OBV!F1838</f>
        <v>BEARISH</v>
      </c>
      <c r="K1838" s="5" t="str">
        <f>OBV!G1838</f>
        <v>STRONG</v>
      </c>
      <c r="L1838" s="5" t="str">
        <f>OBV!H1838</f>
        <v>NEUTRAL</v>
      </c>
      <c r="M1838" s="7">
        <f t="shared" si="280"/>
        <v>25</v>
      </c>
      <c r="N1838" s="7">
        <f t="shared" si="281"/>
        <v>45</v>
      </c>
      <c r="O1838" s="7">
        <f t="shared" si="282"/>
        <v>0</v>
      </c>
      <c r="P1838" s="7">
        <f t="shared" si="283"/>
        <v>33</v>
      </c>
      <c r="Q1838" s="8">
        <f t="shared" si="284"/>
        <v>29.45</v>
      </c>
      <c r="R1838" s="8">
        <f t="shared" si="285"/>
        <v>22.25</v>
      </c>
      <c r="S1838" s="8">
        <f t="shared" si="286"/>
        <v>25.35</v>
      </c>
      <c r="T1838" s="8">
        <f t="shared" si="287"/>
        <v>25.75</v>
      </c>
      <c r="U1838" s="7">
        <f t="shared" si="288"/>
        <v>25.683333333333337</v>
      </c>
      <c r="V1838" s="7">
        <f t="shared" si="289"/>
        <v>25.700000000000003</v>
      </c>
    </row>
    <row r="1839" spans="1:22" ht="13.5" x14ac:dyDescent="0.25">
      <c r="A1839" s="3">
        <f>RSI!A1839</f>
        <v>44980</v>
      </c>
      <c r="B1839" s="2">
        <f>RSI!B1839</f>
        <v>1.74</v>
      </c>
      <c r="C1839" s="2">
        <f>RSI!I1839</f>
        <v>39.604711394027539</v>
      </c>
      <c r="D1839" s="2">
        <f>MACD!E1839</f>
        <v>1.4721302038269712E-2</v>
      </c>
      <c r="E1839" s="2">
        <f>MACD!F1839</f>
        <v>1.7182232259999198E-2</v>
      </c>
      <c r="F1839" s="2">
        <f>'Moving Avg'!D1839</f>
        <v>1.7440000000000002</v>
      </c>
      <c r="G1839" s="2">
        <f>'Moving Avg'!F1839</f>
        <v>1.7745000000000002</v>
      </c>
      <c r="H1839" s="2">
        <f>'Moving Avg'!G1839</f>
        <v>1.8463999999999996</v>
      </c>
      <c r="I1839" s="2">
        <f>'Moving Avg'!H1839</f>
        <v>1.9846000000000015</v>
      </c>
      <c r="J1839" s="5" t="str">
        <f>OBV!F1839</f>
        <v>BEARISH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45</v>
      </c>
      <c r="O1839" s="7">
        <f t="shared" si="282"/>
        <v>0</v>
      </c>
      <c r="P1839" s="7">
        <f t="shared" si="283"/>
        <v>16.5</v>
      </c>
      <c r="Q1839" s="8">
        <f t="shared" si="284"/>
        <v>26.975000000000001</v>
      </c>
      <c r="R1839" s="8">
        <f t="shared" si="285"/>
        <v>18.125</v>
      </c>
      <c r="S1839" s="8">
        <f t="shared" si="286"/>
        <v>17.925000000000001</v>
      </c>
      <c r="T1839" s="8">
        <f t="shared" si="287"/>
        <v>21.625</v>
      </c>
      <c r="U1839" s="7">
        <f t="shared" si="288"/>
        <v>21.008333333333336</v>
      </c>
      <c r="V1839" s="7">
        <f t="shared" si="289"/>
        <v>21.162500000000001</v>
      </c>
    </row>
    <row r="1840" spans="1:22" ht="13.5" x14ac:dyDescent="0.25">
      <c r="A1840" s="3">
        <f>RSI!A1840</f>
        <v>44981</v>
      </c>
      <c r="B1840" s="2">
        <f>RSI!B1840</f>
        <v>1.73</v>
      </c>
      <c r="C1840" s="2">
        <f>RSI!I1840</f>
        <v>37.958747550780508</v>
      </c>
      <c r="D1840" s="2">
        <f>MACD!E1840</f>
        <v>1.1086719109807852E-2</v>
      </c>
      <c r="E1840" s="2">
        <f>MACD!F1840</f>
        <v>1.596312962996093E-2</v>
      </c>
      <c r="F1840" s="2">
        <f>'Moving Avg'!D1840</f>
        <v>1.7400000000000002</v>
      </c>
      <c r="G1840" s="2">
        <f>'Moving Avg'!F1840</f>
        <v>1.7685</v>
      </c>
      <c r="H1840" s="2">
        <f>'Moving Avg'!G1840</f>
        <v>1.8429999999999997</v>
      </c>
      <c r="I1840" s="2">
        <f>'Moving Avg'!H1840</f>
        <v>1.9835500000000017</v>
      </c>
      <c r="J1840" s="5" t="str">
        <f>OBV!F1840</f>
        <v>BEARISH</v>
      </c>
      <c r="K1840" s="5" t="str">
        <f>OBV!G1840</f>
        <v>STRONG</v>
      </c>
      <c r="L1840" s="5" t="str">
        <f>OBV!H1840</f>
        <v>CONFIRMED BEARISH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33</v>
      </c>
      <c r="Q1840" s="8">
        <f t="shared" si="284"/>
        <v>29.45</v>
      </c>
      <c r="R1840" s="8">
        <f t="shared" si="285"/>
        <v>22.25</v>
      </c>
      <c r="S1840" s="8">
        <f t="shared" si="286"/>
        <v>25.35</v>
      </c>
      <c r="T1840" s="8">
        <f t="shared" si="287"/>
        <v>25.75</v>
      </c>
      <c r="U1840" s="7">
        <f t="shared" si="288"/>
        <v>25.683333333333337</v>
      </c>
      <c r="V1840" s="7">
        <f t="shared" si="289"/>
        <v>25.700000000000003</v>
      </c>
    </row>
    <row r="1841" spans="1:22" ht="13.5" x14ac:dyDescent="0.25">
      <c r="A1841" s="3">
        <f>RSI!A1841</f>
        <v>44984</v>
      </c>
      <c r="B1841" s="2">
        <f>RSI!B1841</f>
        <v>1.72</v>
      </c>
      <c r="C1841" s="2">
        <f>RSI!I1841</f>
        <v>36.33261917549514</v>
      </c>
      <c r="D1841" s="2">
        <f>MACD!E1841</f>
        <v>9.0814279936648479E-3</v>
      </c>
      <c r="E1841" s="2">
        <f>MACD!F1841</f>
        <v>1.4586789302701715E-2</v>
      </c>
      <c r="F1841" s="2">
        <f>'Moving Avg'!D1841</f>
        <v>1.734</v>
      </c>
      <c r="G1841" s="2">
        <f>'Moving Avg'!F1841</f>
        <v>1.7619999999999998</v>
      </c>
      <c r="H1841" s="2">
        <f>'Moving Avg'!G1841</f>
        <v>1.8385999999999996</v>
      </c>
      <c r="I1841" s="2">
        <f>'Moving Avg'!H1841</f>
        <v>1.982450000000002</v>
      </c>
      <c r="J1841" s="5" t="str">
        <f>OBV!F1841</f>
        <v>BEARISH</v>
      </c>
      <c r="K1841" s="5" t="str">
        <f>OBV!G1841</f>
        <v>STRONG</v>
      </c>
      <c r="L1841" s="5" t="str">
        <f>OBV!H1841</f>
        <v>CONFIRMED BEARISH</v>
      </c>
      <c r="M1841" s="7">
        <f t="shared" si="280"/>
        <v>25</v>
      </c>
      <c r="N1841" s="7">
        <f t="shared" si="281"/>
        <v>45</v>
      </c>
      <c r="O1841" s="7">
        <f t="shared" si="282"/>
        <v>0</v>
      </c>
      <c r="P1841" s="7">
        <f t="shared" si="283"/>
        <v>33</v>
      </c>
      <c r="Q1841" s="8">
        <f t="shared" si="284"/>
        <v>29.45</v>
      </c>
      <c r="R1841" s="8">
        <f t="shared" si="285"/>
        <v>22.25</v>
      </c>
      <c r="S1841" s="8">
        <f t="shared" si="286"/>
        <v>25.35</v>
      </c>
      <c r="T1841" s="8">
        <f t="shared" si="287"/>
        <v>25.75</v>
      </c>
      <c r="U1841" s="7">
        <f t="shared" si="288"/>
        <v>25.683333333333337</v>
      </c>
      <c r="V1841" s="7">
        <f t="shared" si="289"/>
        <v>25.700000000000003</v>
      </c>
    </row>
    <row r="1842" spans="1:22" ht="13.5" x14ac:dyDescent="0.25">
      <c r="A1842" s="3">
        <f>RSI!A1842</f>
        <v>44985</v>
      </c>
      <c r="B1842" s="2">
        <f>RSI!B1842</f>
        <v>1.7</v>
      </c>
      <c r="C1842" s="2">
        <f>RSI!I1842</f>
        <v>33.263423498221343</v>
      </c>
      <c r="D1842" s="2">
        <f>MACD!E1842</f>
        <v>9.2302007318014745E-3</v>
      </c>
      <c r="E1842" s="2">
        <f>MACD!F1842</f>
        <v>1.3515471588521668E-2</v>
      </c>
      <c r="F1842" s="2">
        <f>'Moving Avg'!D1842</f>
        <v>1.7280000000000002</v>
      </c>
      <c r="G1842" s="2">
        <f>'Moving Avg'!F1842</f>
        <v>1.7544999999999997</v>
      </c>
      <c r="H1842" s="2">
        <f>'Moving Avg'!G1842</f>
        <v>1.8345999999999996</v>
      </c>
      <c r="I1842" s="2">
        <f>'Moving Avg'!H1842</f>
        <v>1.9814500000000017</v>
      </c>
      <c r="J1842" s="5" t="str">
        <f>OBV!F1842</f>
        <v>BEARISH</v>
      </c>
      <c r="K1842" s="5" t="str">
        <f>OBV!G1842</f>
        <v>STRONG</v>
      </c>
      <c r="L1842" s="5" t="str">
        <f>OBV!H1842</f>
        <v>CONFIRMED BEARISH</v>
      </c>
      <c r="M1842" s="7">
        <f t="shared" si="280"/>
        <v>25</v>
      </c>
      <c r="N1842" s="7">
        <f t="shared" si="281"/>
        <v>45</v>
      </c>
      <c r="O1842" s="7">
        <f t="shared" si="282"/>
        <v>0</v>
      </c>
      <c r="P1842" s="7">
        <f t="shared" si="283"/>
        <v>33</v>
      </c>
      <c r="Q1842" s="8">
        <f t="shared" si="284"/>
        <v>29.45</v>
      </c>
      <c r="R1842" s="8">
        <f t="shared" si="285"/>
        <v>22.25</v>
      </c>
      <c r="S1842" s="8">
        <f t="shared" si="286"/>
        <v>25.35</v>
      </c>
      <c r="T1842" s="8">
        <f t="shared" si="287"/>
        <v>25.75</v>
      </c>
      <c r="U1842" s="7">
        <f t="shared" si="288"/>
        <v>25.683333333333337</v>
      </c>
      <c r="V1842" s="7">
        <f t="shared" si="289"/>
        <v>25.700000000000003</v>
      </c>
    </row>
    <row r="1843" spans="1:22" ht="13.5" x14ac:dyDescent="0.25">
      <c r="A1843" s="3">
        <f>RSI!A1843</f>
        <v>44986</v>
      </c>
      <c r="B1843" s="2">
        <f>RSI!B1843</f>
        <v>1.67</v>
      </c>
      <c r="C1843" s="2">
        <f>RSI!I1843</f>
        <v>29.269343210178107</v>
      </c>
      <c r="D1843" s="2">
        <f>MACD!E1843</f>
        <v>1.2033595888669035E-2</v>
      </c>
      <c r="E1843" s="2">
        <f>MACD!F1843</f>
        <v>1.3219096448551142E-2</v>
      </c>
      <c r="F1843" s="2">
        <f>'Moving Avg'!D1843</f>
        <v>1.7119999999999997</v>
      </c>
      <c r="G1843" s="2">
        <f>'Moving Avg'!F1843</f>
        <v>1.748</v>
      </c>
      <c r="H1843" s="2">
        <f>'Moving Avg'!G1843</f>
        <v>1.8289999999999997</v>
      </c>
      <c r="I1843" s="2">
        <f>'Moving Avg'!H1843</f>
        <v>1.9803000000000017</v>
      </c>
      <c r="J1843" s="5" t="str">
        <f>OBV!F1843</f>
        <v>BEARISH</v>
      </c>
      <c r="K1843" s="5" t="str">
        <f>OBV!G1843</f>
        <v>STRONG</v>
      </c>
      <c r="L1843" s="5" t="str">
        <f>OBV!H1843</f>
        <v>CONFIRMED BEARISH</v>
      </c>
      <c r="M1843" s="7">
        <f t="shared" si="280"/>
        <v>50</v>
      </c>
      <c r="N1843" s="7">
        <f t="shared" si="281"/>
        <v>45</v>
      </c>
      <c r="O1843" s="7">
        <f t="shared" si="282"/>
        <v>0</v>
      </c>
      <c r="P1843" s="7">
        <f t="shared" si="283"/>
        <v>33</v>
      </c>
      <c r="Q1843" s="8">
        <f t="shared" si="284"/>
        <v>38.200000000000003</v>
      </c>
      <c r="R1843" s="8">
        <f t="shared" si="285"/>
        <v>27.25</v>
      </c>
      <c r="S1843" s="8">
        <f t="shared" si="286"/>
        <v>29.1</v>
      </c>
      <c r="T1843" s="8">
        <f t="shared" si="287"/>
        <v>32</v>
      </c>
      <c r="U1843" s="7">
        <f t="shared" si="288"/>
        <v>31.516666666666669</v>
      </c>
      <c r="V1843" s="7">
        <f t="shared" si="289"/>
        <v>31.637500000000003</v>
      </c>
    </row>
    <row r="1844" spans="1:22" ht="13.5" x14ac:dyDescent="0.25">
      <c r="A1844" s="3">
        <f>RSI!A1844</f>
        <v>44987</v>
      </c>
      <c r="B1844" s="2">
        <f>RSI!B1844</f>
        <v>1.69</v>
      </c>
      <c r="C1844" s="2">
        <f>RSI!I1844</f>
        <v>34.882902383261182</v>
      </c>
      <c r="D1844" s="2">
        <f>MACD!E1844</f>
        <v>1.1984591001443556E-2</v>
      </c>
      <c r="E1844" s="2">
        <f>MACD!F1844</f>
        <v>1.2972195359129624E-2</v>
      </c>
      <c r="F1844" s="2">
        <f>'Moving Avg'!D1844</f>
        <v>1.702</v>
      </c>
      <c r="G1844" s="2">
        <f>'Moving Avg'!F1844</f>
        <v>1.7449999999999997</v>
      </c>
      <c r="H1844" s="2">
        <f>'Moving Avg'!G1844</f>
        <v>1.8231999999999997</v>
      </c>
      <c r="I1844" s="2">
        <f>'Moving Avg'!H1844</f>
        <v>1.9791000000000019</v>
      </c>
      <c r="J1844" s="5" t="str">
        <f>OBV!F1844</f>
        <v>BEARISH</v>
      </c>
      <c r="K1844" s="5" t="str">
        <f>OBV!G1844</f>
        <v>STRONG</v>
      </c>
      <c r="L1844" s="5" t="str">
        <f>OBV!H1844</f>
        <v>CONFIRMED BEARISH</v>
      </c>
      <c r="M1844" s="7">
        <f t="shared" si="280"/>
        <v>25</v>
      </c>
      <c r="N1844" s="7">
        <f t="shared" si="281"/>
        <v>45</v>
      </c>
      <c r="O1844" s="7">
        <f t="shared" si="282"/>
        <v>0</v>
      </c>
      <c r="P1844" s="7">
        <f t="shared" si="283"/>
        <v>33</v>
      </c>
      <c r="Q1844" s="8">
        <f t="shared" si="284"/>
        <v>29.45</v>
      </c>
      <c r="R1844" s="8">
        <f t="shared" si="285"/>
        <v>22.25</v>
      </c>
      <c r="S1844" s="8">
        <f t="shared" si="286"/>
        <v>25.35</v>
      </c>
      <c r="T1844" s="8">
        <f t="shared" si="287"/>
        <v>25.75</v>
      </c>
      <c r="U1844" s="7">
        <f t="shared" si="288"/>
        <v>25.683333333333337</v>
      </c>
      <c r="V1844" s="7">
        <f t="shared" si="289"/>
        <v>25.700000000000003</v>
      </c>
    </row>
    <row r="1845" spans="1:22" ht="13.5" x14ac:dyDescent="0.25">
      <c r="A1845" s="3">
        <f>RSI!A1845</f>
        <v>44988</v>
      </c>
      <c r="B1845" s="2">
        <f>RSI!B1845</f>
        <v>1.68</v>
      </c>
      <c r="C1845" s="2">
        <f>RSI!I1845</f>
        <v>33.453271576900562</v>
      </c>
      <c r="D1845" s="2">
        <f>MACD!E1845</f>
        <v>1.4658623172404184E-2</v>
      </c>
      <c r="E1845" s="2">
        <f>MACD!F1845</f>
        <v>1.3309480921784536E-2</v>
      </c>
      <c r="F1845" s="2">
        <f>'Moving Avg'!D1845</f>
        <v>1.6919999999999997</v>
      </c>
      <c r="G1845" s="2">
        <f>'Moving Avg'!F1845</f>
        <v>1.7389999999999997</v>
      </c>
      <c r="H1845" s="2">
        <f>'Moving Avg'!G1845</f>
        <v>1.8169999999999999</v>
      </c>
      <c r="I1845" s="2">
        <f>'Moving Avg'!H1845</f>
        <v>1.977800000000002</v>
      </c>
      <c r="J1845" s="5" t="str">
        <f>OBV!F1845</f>
        <v>BEARISH</v>
      </c>
      <c r="K1845" s="5" t="str">
        <f>OBV!G1845</f>
        <v>STRONG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33</v>
      </c>
      <c r="Q1845" s="8">
        <f t="shared" si="284"/>
        <v>13.7</v>
      </c>
      <c r="R1845" s="8">
        <f t="shared" si="285"/>
        <v>13.25</v>
      </c>
      <c r="S1845" s="8">
        <f t="shared" si="286"/>
        <v>18.600000000000001</v>
      </c>
      <c r="T1845" s="8">
        <f t="shared" si="287"/>
        <v>14.5</v>
      </c>
      <c r="U1845" s="7">
        <f t="shared" si="288"/>
        <v>15.183333333333332</v>
      </c>
      <c r="V1845" s="7">
        <f t="shared" si="289"/>
        <v>15.012499999999999</v>
      </c>
    </row>
    <row r="1846" spans="1:22" ht="13.5" x14ac:dyDescent="0.25">
      <c r="A1846" s="3">
        <f>RSI!A1846</f>
        <v>44991</v>
      </c>
      <c r="B1846" s="2">
        <f>RSI!B1846</f>
        <v>1.7</v>
      </c>
      <c r="C1846" s="2">
        <f>RSI!I1846</f>
        <v>38.851049035175734</v>
      </c>
      <c r="D1846" s="2">
        <f>MACD!E1846</f>
        <v>1.5902852102103848E-2</v>
      </c>
      <c r="E1846" s="2">
        <f>MACD!F1846</f>
        <v>1.3828155157848399E-2</v>
      </c>
      <c r="F1846" s="2">
        <f>'Moving Avg'!D1846</f>
        <v>1.6879999999999999</v>
      </c>
      <c r="G1846" s="2">
        <f>'Moving Avg'!F1846</f>
        <v>1.7340000000000004</v>
      </c>
      <c r="H1846" s="2">
        <f>'Moving Avg'!G1846</f>
        <v>1.8115999999999999</v>
      </c>
      <c r="I1846" s="2">
        <f>'Moving Avg'!H1846</f>
        <v>1.9766000000000019</v>
      </c>
      <c r="J1846" s="5" t="str">
        <f>OBV!F1846</f>
        <v>BEARISH</v>
      </c>
      <c r="K1846" s="5" t="str">
        <f>OBV!G1846</f>
        <v>STRONG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33</v>
      </c>
      <c r="Q1846" s="8">
        <f t="shared" si="284"/>
        <v>13.7</v>
      </c>
      <c r="R1846" s="8">
        <f t="shared" si="285"/>
        <v>13.25</v>
      </c>
      <c r="S1846" s="8">
        <f t="shared" si="286"/>
        <v>18.600000000000001</v>
      </c>
      <c r="T1846" s="8">
        <f t="shared" si="287"/>
        <v>14.5</v>
      </c>
      <c r="U1846" s="7">
        <f t="shared" si="288"/>
        <v>15.183333333333332</v>
      </c>
      <c r="V1846" s="7">
        <f t="shared" si="289"/>
        <v>15.012499999999999</v>
      </c>
    </row>
    <row r="1847" spans="1:22" ht="13.5" x14ac:dyDescent="0.25">
      <c r="A1847" s="3">
        <f>RSI!A1847</f>
        <v>44992</v>
      </c>
      <c r="B1847" s="2">
        <f>RSI!B1847</f>
        <v>1.74</v>
      </c>
      <c r="C1847" s="2">
        <f>RSI!I1847</f>
        <v>47.945227946549508</v>
      </c>
      <c r="D1847" s="2">
        <f>MACD!E1847</f>
        <v>1.1226360783753497E-2</v>
      </c>
      <c r="E1847" s="2">
        <f>MACD!F1847</f>
        <v>1.330779628302942E-2</v>
      </c>
      <c r="F1847" s="2">
        <f>'Moving Avg'!D1847</f>
        <v>1.6960000000000002</v>
      </c>
      <c r="G1847" s="2">
        <f>'Moving Avg'!F1847</f>
        <v>1.7309999999999999</v>
      </c>
      <c r="H1847" s="2">
        <f>'Moving Avg'!G1847</f>
        <v>1.8079999999999998</v>
      </c>
      <c r="I1847" s="2">
        <f>'Moving Avg'!H1847</f>
        <v>1.9754000000000018</v>
      </c>
      <c r="J1847" s="5" t="str">
        <f>OBV!F1847</f>
        <v>BEARISH</v>
      </c>
      <c r="K1847" s="5" t="str">
        <f>OBV!G1847</f>
        <v>STRONG</v>
      </c>
      <c r="L1847" s="5" t="str">
        <f>OBV!H1847</f>
        <v>BEARISH DIVERGENCE</v>
      </c>
      <c r="M1847" s="7">
        <f t="shared" si="280"/>
        <v>25</v>
      </c>
      <c r="N1847" s="7">
        <f t="shared" si="281"/>
        <v>45</v>
      </c>
      <c r="O1847" s="7">
        <f t="shared" si="282"/>
        <v>0</v>
      </c>
      <c r="P1847" s="7">
        <f t="shared" si="283"/>
        <v>33</v>
      </c>
      <c r="Q1847" s="8">
        <f t="shared" si="284"/>
        <v>29.45</v>
      </c>
      <c r="R1847" s="8">
        <f t="shared" si="285"/>
        <v>22.25</v>
      </c>
      <c r="S1847" s="8">
        <f t="shared" si="286"/>
        <v>25.35</v>
      </c>
      <c r="T1847" s="8">
        <f t="shared" si="287"/>
        <v>25.75</v>
      </c>
      <c r="U1847" s="7">
        <f t="shared" si="288"/>
        <v>25.683333333333337</v>
      </c>
      <c r="V1847" s="7">
        <f t="shared" si="289"/>
        <v>25.700000000000003</v>
      </c>
    </row>
    <row r="1848" spans="1:22" ht="13.5" x14ac:dyDescent="0.25">
      <c r="A1848" s="3">
        <f>RSI!A1848</f>
        <v>44993</v>
      </c>
      <c r="B1848" s="2">
        <f>RSI!B1848</f>
        <v>1.74</v>
      </c>
      <c r="C1848" s="2">
        <f>RSI!I1848</f>
        <v>47.945227946549508</v>
      </c>
      <c r="D1848" s="2">
        <f>MACD!E1848</f>
        <v>1.0397470311726886E-2</v>
      </c>
      <c r="E1848" s="2">
        <f>MACD!F1848</f>
        <v>1.2725731088768913E-2</v>
      </c>
      <c r="F1848" s="2">
        <f>'Moving Avg'!D1848</f>
        <v>1.7100000000000002</v>
      </c>
      <c r="G1848" s="2">
        <f>'Moving Avg'!F1848</f>
        <v>1.7304999999999999</v>
      </c>
      <c r="H1848" s="2">
        <f>'Moving Avg'!G1848</f>
        <v>1.8037999999999996</v>
      </c>
      <c r="I1848" s="2">
        <f>'Moving Avg'!H1848</f>
        <v>1.9740000000000018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16.5</v>
      </c>
      <c r="Q1848" s="8">
        <f t="shared" si="284"/>
        <v>26.975000000000001</v>
      </c>
      <c r="R1848" s="8">
        <f t="shared" si="285"/>
        <v>18.125</v>
      </c>
      <c r="S1848" s="8">
        <f t="shared" si="286"/>
        <v>17.925000000000001</v>
      </c>
      <c r="T1848" s="8">
        <f t="shared" si="287"/>
        <v>21.625</v>
      </c>
      <c r="U1848" s="7">
        <f t="shared" si="288"/>
        <v>21.008333333333336</v>
      </c>
      <c r="V1848" s="7">
        <f t="shared" si="289"/>
        <v>21.162500000000001</v>
      </c>
    </row>
    <row r="1849" spans="1:22" ht="13.5" x14ac:dyDescent="0.25">
      <c r="A1849" s="3">
        <f>RSI!A1849</f>
        <v>44994</v>
      </c>
      <c r="B1849" s="2">
        <f>RSI!B1849</f>
        <v>1.73</v>
      </c>
      <c r="C1849" s="2">
        <f>RSI!I1849</f>
        <v>45.963268505888713</v>
      </c>
      <c r="D1849" s="2">
        <f>MACD!E1849</f>
        <v>8.9458043258172637E-3</v>
      </c>
      <c r="E1849" s="2">
        <f>MACD!F1849</f>
        <v>1.1969745736178584E-2</v>
      </c>
      <c r="F1849" s="2">
        <f>'Moving Avg'!D1849</f>
        <v>1.718</v>
      </c>
      <c r="G1849" s="2">
        <f>'Moving Avg'!F1849</f>
        <v>1.7279999999999998</v>
      </c>
      <c r="H1849" s="2">
        <f>'Moving Avg'!G1849</f>
        <v>1.7990000000000002</v>
      </c>
      <c r="I1849" s="2">
        <f>'Moving Avg'!H1849</f>
        <v>1.9726000000000019</v>
      </c>
      <c r="J1849" s="5" t="str">
        <f>OBV!F1849</f>
        <v>BEARISH</v>
      </c>
      <c r="K1849" s="5" t="str">
        <f>OBV!G1849</f>
        <v>STRONG</v>
      </c>
      <c r="L1849" s="5" t="str">
        <f>OBV!H1849</f>
        <v>BEARISH DIVERGENCE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33</v>
      </c>
      <c r="Q1849" s="8">
        <f t="shared" si="284"/>
        <v>29.45</v>
      </c>
      <c r="R1849" s="8">
        <f t="shared" si="285"/>
        <v>22.25</v>
      </c>
      <c r="S1849" s="8">
        <f t="shared" si="286"/>
        <v>25.35</v>
      </c>
      <c r="T1849" s="8">
        <f t="shared" si="287"/>
        <v>25.75</v>
      </c>
      <c r="U1849" s="7">
        <f t="shared" si="288"/>
        <v>25.683333333333337</v>
      </c>
      <c r="V1849" s="7">
        <f t="shared" si="289"/>
        <v>25.700000000000003</v>
      </c>
    </row>
    <row r="1850" spans="1:22" ht="13.5" x14ac:dyDescent="0.25">
      <c r="A1850" s="3">
        <f>RSI!A1850</f>
        <v>44995</v>
      </c>
      <c r="B1850" s="2">
        <f>RSI!B1850</f>
        <v>1.72</v>
      </c>
      <c r="C1850" s="2">
        <f>RSI!I1850</f>
        <v>44.0042925669309</v>
      </c>
      <c r="D1850" s="2">
        <f>MACD!E1850</f>
        <v>7.0227520083572248E-3</v>
      </c>
      <c r="E1850" s="2">
        <f>MACD!F1850</f>
        <v>1.0980346990614313E-2</v>
      </c>
      <c r="F1850" s="2">
        <f>'Moving Avg'!D1850</f>
        <v>1.7260000000000002</v>
      </c>
      <c r="G1850" s="2">
        <f>'Moving Avg'!F1850</f>
        <v>1.7264999999999997</v>
      </c>
      <c r="H1850" s="2">
        <f>'Moving Avg'!G1850</f>
        <v>1.7930000000000001</v>
      </c>
      <c r="I1850" s="2">
        <f>'Moving Avg'!H1850</f>
        <v>1.9711500000000022</v>
      </c>
      <c r="J1850" s="5" t="str">
        <f>OBV!F1850</f>
        <v>BEARISH</v>
      </c>
      <c r="K1850" s="5" t="str">
        <f>OBV!G1850</f>
        <v>NEUTRAL</v>
      </c>
      <c r="L1850" s="5" t="str">
        <f>OBV!H1850</f>
        <v>BEARISH DIVERGENCE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16.5</v>
      </c>
      <c r="Q1850" s="8">
        <f t="shared" si="284"/>
        <v>26.975000000000001</v>
      </c>
      <c r="R1850" s="8">
        <f t="shared" si="285"/>
        <v>18.125</v>
      </c>
      <c r="S1850" s="8">
        <f t="shared" si="286"/>
        <v>17.925000000000001</v>
      </c>
      <c r="T1850" s="8">
        <f t="shared" si="287"/>
        <v>21.625</v>
      </c>
      <c r="U1850" s="7">
        <f t="shared" si="288"/>
        <v>21.008333333333336</v>
      </c>
      <c r="V1850" s="7">
        <f t="shared" si="289"/>
        <v>21.162500000000001</v>
      </c>
    </row>
    <row r="1851" spans="1:22" ht="13.5" x14ac:dyDescent="0.25">
      <c r="A1851" s="3">
        <f>RSI!A1851</f>
        <v>44998</v>
      </c>
      <c r="B1851" s="2">
        <f>RSI!B1851</f>
        <v>1.7</v>
      </c>
      <c r="C1851" s="2">
        <f>RSI!I1851</f>
        <v>40.304429470990492</v>
      </c>
      <c r="D1851" s="2">
        <f>MACD!E1851</f>
        <v>5.4930357823319564E-3</v>
      </c>
      <c r="E1851" s="2">
        <f>MACD!F1851</f>
        <v>9.8828847489578417E-3</v>
      </c>
      <c r="F1851" s="2">
        <f>'Moving Avg'!D1851</f>
        <v>1.7259999999999998</v>
      </c>
      <c r="G1851" s="2">
        <f>'Moving Avg'!F1851</f>
        <v>1.7240000000000002</v>
      </c>
      <c r="H1851" s="2">
        <f>'Moving Avg'!G1851</f>
        <v>1.7878000000000001</v>
      </c>
      <c r="I1851" s="2">
        <f>'Moving Avg'!H1851</f>
        <v>1.969600000000002</v>
      </c>
      <c r="J1851" s="5" t="str">
        <f>OBV!F1851</f>
        <v>BEARISH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45</v>
      </c>
      <c r="O1851" s="7">
        <f t="shared" si="282"/>
        <v>0</v>
      </c>
      <c r="P1851" s="7">
        <f t="shared" si="283"/>
        <v>16.5</v>
      </c>
      <c r="Q1851" s="8">
        <f t="shared" si="284"/>
        <v>26.975000000000001</v>
      </c>
      <c r="R1851" s="8">
        <f t="shared" si="285"/>
        <v>18.125</v>
      </c>
      <c r="S1851" s="8">
        <f t="shared" si="286"/>
        <v>17.925000000000001</v>
      </c>
      <c r="T1851" s="8">
        <f t="shared" si="287"/>
        <v>21.625</v>
      </c>
      <c r="U1851" s="7">
        <f t="shared" si="288"/>
        <v>21.008333333333336</v>
      </c>
      <c r="V1851" s="7">
        <f t="shared" si="289"/>
        <v>21.162500000000001</v>
      </c>
    </row>
    <row r="1852" spans="1:22" ht="13.5" x14ac:dyDescent="0.25">
      <c r="A1852" s="3">
        <f>RSI!A1852</f>
        <v>44999</v>
      </c>
      <c r="B1852" s="2">
        <f>RSI!B1852</f>
        <v>1.65</v>
      </c>
      <c r="C1852" s="2">
        <f>RSI!I1852</f>
        <v>32.864869973760065</v>
      </c>
      <c r="D1852" s="2">
        <f>MACD!E1852</f>
        <v>5.0866423199777966E-3</v>
      </c>
      <c r="E1852" s="2">
        <f>MACD!F1852</f>
        <v>8.923636263161833E-3</v>
      </c>
      <c r="F1852" s="2">
        <f>'Moving Avg'!D1852</f>
        <v>1.7079999999999997</v>
      </c>
      <c r="G1852" s="2">
        <f>'Moving Avg'!F1852</f>
        <v>1.7189999999999999</v>
      </c>
      <c r="H1852" s="2">
        <f>'Moving Avg'!G1852</f>
        <v>1.7826000000000002</v>
      </c>
      <c r="I1852" s="2">
        <f>'Moving Avg'!H1852</f>
        <v>1.967900000000002</v>
      </c>
      <c r="J1852" s="5" t="str">
        <f>OBV!F1852</f>
        <v>BEARISH</v>
      </c>
      <c r="K1852" s="5" t="str">
        <f>OBV!G1852</f>
        <v>STRONG</v>
      </c>
      <c r="L1852" s="5" t="str">
        <f>OBV!H1852</f>
        <v>CONFIRMED BEARISH</v>
      </c>
      <c r="M1852" s="7">
        <f t="shared" si="280"/>
        <v>25</v>
      </c>
      <c r="N1852" s="7">
        <f t="shared" si="281"/>
        <v>45</v>
      </c>
      <c r="O1852" s="7">
        <f t="shared" si="282"/>
        <v>0</v>
      </c>
      <c r="P1852" s="7">
        <f t="shared" si="283"/>
        <v>33</v>
      </c>
      <c r="Q1852" s="8">
        <f t="shared" si="284"/>
        <v>29.45</v>
      </c>
      <c r="R1852" s="8">
        <f t="shared" si="285"/>
        <v>22.25</v>
      </c>
      <c r="S1852" s="8">
        <f t="shared" si="286"/>
        <v>25.35</v>
      </c>
      <c r="T1852" s="8">
        <f t="shared" si="287"/>
        <v>25.75</v>
      </c>
      <c r="U1852" s="7">
        <f t="shared" si="288"/>
        <v>25.683333333333337</v>
      </c>
      <c r="V1852" s="7">
        <f t="shared" si="289"/>
        <v>25.700000000000003</v>
      </c>
    </row>
    <row r="1853" spans="1:22" ht="13.5" x14ac:dyDescent="0.25">
      <c r="A1853" s="3">
        <f>RSI!A1853</f>
        <v>45000</v>
      </c>
      <c r="B1853" s="2">
        <f>RSI!B1853</f>
        <v>1.64</v>
      </c>
      <c r="C1853" s="2">
        <f>RSI!I1853</f>
        <v>31.608234372308843</v>
      </c>
      <c r="D1853" s="2">
        <f>MACD!E1853</f>
        <v>1.4054321449710194E-3</v>
      </c>
      <c r="E1853" s="2">
        <f>MACD!F1853</f>
        <v>7.4199954395236705E-3</v>
      </c>
      <c r="F1853" s="2">
        <f>'Moving Avg'!D1853</f>
        <v>1.6880000000000002</v>
      </c>
      <c r="G1853" s="2">
        <f>'Moving Avg'!F1853</f>
        <v>1.7134999999999998</v>
      </c>
      <c r="H1853" s="2">
        <f>'Moving Avg'!G1853</f>
        <v>1.7774000000000003</v>
      </c>
      <c r="I1853" s="2">
        <f>'Moving Avg'!H1853</f>
        <v>1.9661000000000017</v>
      </c>
      <c r="J1853" s="5" t="str">
        <f>OBV!F1853</f>
        <v>BEARISH</v>
      </c>
      <c r="K1853" s="5" t="str">
        <f>OBV!G1853</f>
        <v>STRONG</v>
      </c>
      <c r="L1853" s="5" t="str">
        <f>OBV!H1853</f>
        <v>CONFIRMED BEARISH</v>
      </c>
      <c r="M1853" s="7">
        <f t="shared" si="280"/>
        <v>25</v>
      </c>
      <c r="N1853" s="7">
        <f t="shared" si="281"/>
        <v>45</v>
      </c>
      <c r="O1853" s="7">
        <f t="shared" si="282"/>
        <v>0</v>
      </c>
      <c r="P1853" s="7">
        <f t="shared" si="283"/>
        <v>33</v>
      </c>
      <c r="Q1853" s="8">
        <f t="shared" si="284"/>
        <v>29.45</v>
      </c>
      <c r="R1853" s="8">
        <f t="shared" si="285"/>
        <v>22.25</v>
      </c>
      <c r="S1853" s="8">
        <f t="shared" si="286"/>
        <v>25.35</v>
      </c>
      <c r="T1853" s="8">
        <f t="shared" si="287"/>
        <v>25.75</v>
      </c>
      <c r="U1853" s="7">
        <f t="shared" si="288"/>
        <v>25.683333333333337</v>
      </c>
      <c r="V1853" s="7">
        <f t="shared" si="289"/>
        <v>25.700000000000003</v>
      </c>
    </row>
    <row r="1854" spans="1:22" ht="13.5" x14ac:dyDescent="0.25">
      <c r="A1854" s="3">
        <f>RSI!A1854</f>
        <v>45001</v>
      </c>
      <c r="B1854" s="2">
        <f>RSI!B1854</f>
        <v>1.65</v>
      </c>
      <c r="C1854" s="2">
        <f>RSI!I1854</f>
        <v>34.313071261980141</v>
      </c>
      <c r="D1854" s="2">
        <f>MACD!E1854</f>
        <v>1.1833394762910121E-3</v>
      </c>
      <c r="E1854" s="2">
        <f>MACD!F1854</f>
        <v>6.172664246877139E-3</v>
      </c>
      <c r="F1854" s="2">
        <f>'Moving Avg'!D1854</f>
        <v>1.6719999999999999</v>
      </c>
      <c r="G1854" s="2">
        <f>'Moving Avg'!F1854</f>
        <v>1.7089999999999996</v>
      </c>
      <c r="H1854" s="2">
        <f>'Moving Avg'!G1854</f>
        <v>1.7724000000000004</v>
      </c>
      <c r="I1854" s="2">
        <f>'Moving Avg'!H1854</f>
        <v>1.9643500000000018</v>
      </c>
      <c r="J1854" s="5" t="str">
        <f>OBV!F1854</f>
        <v>BEARISH</v>
      </c>
      <c r="K1854" s="5" t="str">
        <f>OBV!G1854</f>
        <v>STRONG</v>
      </c>
      <c r="L1854" s="5" t="str">
        <f>OBV!H1854</f>
        <v>CONFIRMED BEARISH</v>
      </c>
      <c r="M1854" s="7">
        <f t="shared" si="280"/>
        <v>25</v>
      </c>
      <c r="N1854" s="7">
        <f t="shared" si="281"/>
        <v>45</v>
      </c>
      <c r="O1854" s="7">
        <f t="shared" si="282"/>
        <v>0</v>
      </c>
      <c r="P1854" s="7">
        <f t="shared" si="283"/>
        <v>33</v>
      </c>
      <c r="Q1854" s="8">
        <f t="shared" si="284"/>
        <v>29.45</v>
      </c>
      <c r="R1854" s="8">
        <f t="shared" si="285"/>
        <v>22.25</v>
      </c>
      <c r="S1854" s="8">
        <f t="shared" si="286"/>
        <v>25.35</v>
      </c>
      <c r="T1854" s="8">
        <f t="shared" si="287"/>
        <v>25.75</v>
      </c>
      <c r="U1854" s="7">
        <f t="shared" si="288"/>
        <v>25.683333333333337</v>
      </c>
      <c r="V1854" s="7">
        <f t="shared" si="289"/>
        <v>25.700000000000003</v>
      </c>
    </row>
    <row r="1855" spans="1:22" ht="13.5" x14ac:dyDescent="0.25">
      <c r="A1855" s="3">
        <f>RSI!A1855</f>
        <v>45002</v>
      </c>
      <c r="B1855" s="2">
        <f>RSI!B1855</f>
        <v>1.64</v>
      </c>
      <c r="C1855" s="2">
        <f>RSI!I1855</f>
        <v>32.911331473169398</v>
      </c>
      <c r="D1855" s="2">
        <f>MACD!E1855</f>
        <v>6.539695566551984E-4</v>
      </c>
      <c r="E1855" s="2">
        <f>MACD!F1855</f>
        <v>5.0689253088327512E-3</v>
      </c>
      <c r="F1855" s="2">
        <f>'Moving Avg'!D1855</f>
        <v>1.6559999999999999</v>
      </c>
      <c r="G1855" s="2">
        <f>'Moving Avg'!F1855</f>
        <v>1.7034999999999996</v>
      </c>
      <c r="H1855" s="2">
        <f>'Moving Avg'!G1855</f>
        <v>1.7678000000000003</v>
      </c>
      <c r="I1855" s="2">
        <f>'Moving Avg'!H1855</f>
        <v>1.9625500000000016</v>
      </c>
      <c r="J1855" s="5" t="str">
        <f>OBV!F1855</f>
        <v>BEARISH</v>
      </c>
      <c r="K1855" s="5" t="str">
        <f>OBV!G1855</f>
        <v>STRONG</v>
      </c>
      <c r="L1855" s="5" t="str">
        <f>OBV!H1855</f>
        <v>CONFIRMED BEARISH</v>
      </c>
      <c r="M1855" s="7">
        <f t="shared" si="280"/>
        <v>25</v>
      </c>
      <c r="N1855" s="7">
        <f t="shared" si="281"/>
        <v>45</v>
      </c>
      <c r="O1855" s="7">
        <f t="shared" si="282"/>
        <v>0</v>
      </c>
      <c r="P1855" s="7">
        <f t="shared" si="283"/>
        <v>33</v>
      </c>
      <c r="Q1855" s="8">
        <f t="shared" si="284"/>
        <v>29.45</v>
      </c>
      <c r="R1855" s="8">
        <f t="shared" si="285"/>
        <v>22.25</v>
      </c>
      <c r="S1855" s="8">
        <f t="shared" si="286"/>
        <v>25.35</v>
      </c>
      <c r="T1855" s="8">
        <f t="shared" si="287"/>
        <v>25.75</v>
      </c>
      <c r="U1855" s="7">
        <f t="shared" si="288"/>
        <v>25.683333333333337</v>
      </c>
      <c r="V1855" s="7">
        <f t="shared" si="289"/>
        <v>25.700000000000003</v>
      </c>
    </row>
    <row r="1856" spans="1:22" ht="13.5" x14ac:dyDescent="0.25">
      <c r="A1856" s="3">
        <f>RSI!A1856</f>
        <v>45006</v>
      </c>
      <c r="B1856" s="2">
        <f>RSI!B1856</f>
        <v>1.64</v>
      </c>
      <c r="C1856" s="2">
        <f>RSI!I1856</f>
        <v>32.911331473169398</v>
      </c>
      <c r="D1856" s="2">
        <f>MACD!E1856</f>
        <v>3.7645319323631465E-3</v>
      </c>
      <c r="E1856" s="2">
        <f>MACD!F1856</f>
        <v>4.8080466335388306E-3</v>
      </c>
      <c r="F1856" s="2">
        <f>'Moving Avg'!D1856</f>
        <v>1.6439999999999997</v>
      </c>
      <c r="G1856" s="2">
        <f>'Moving Avg'!F1856</f>
        <v>1.6979999999999997</v>
      </c>
      <c r="H1856" s="2">
        <f>'Moving Avg'!G1856</f>
        <v>1.7626000000000004</v>
      </c>
      <c r="I1856" s="2">
        <f>'Moving Avg'!H1856</f>
        <v>1.9606500000000018</v>
      </c>
      <c r="J1856" s="5" t="str">
        <f>OBV!F1856</f>
        <v>BEARISH</v>
      </c>
      <c r="K1856" s="5" t="str">
        <f>OBV!G1856</f>
        <v>STRONG</v>
      </c>
      <c r="L1856" s="5" t="str">
        <f>OBV!H1856</f>
        <v>CONFIRMED BEARISH</v>
      </c>
      <c r="M1856" s="7">
        <f t="shared" si="280"/>
        <v>25</v>
      </c>
      <c r="N1856" s="7">
        <f t="shared" si="281"/>
        <v>45</v>
      </c>
      <c r="O1856" s="7">
        <f t="shared" si="282"/>
        <v>0</v>
      </c>
      <c r="P1856" s="7">
        <f t="shared" si="283"/>
        <v>33</v>
      </c>
      <c r="Q1856" s="8">
        <f t="shared" si="284"/>
        <v>29.45</v>
      </c>
      <c r="R1856" s="8">
        <f t="shared" si="285"/>
        <v>22.25</v>
      </c>
      <c r="S1856" s="8">
        <f t="shared" si="286"/>
        <v>25.35</v>
      </c>
      <c r="T1856" s="8">
        <f t="shared" si="287"/>
        <v>25.75</v>
      </c>
      <c r="U1856" s="7">
        <f t="shared" si="288"/>
        <v>25.683333333333337</v>
      </c>
      <c r="V1856" s="7">
        <f t="shared" si="289"/>
        <v>25.700000000000003</v>
      </c>
    </row>
    <row r="1857" spans="1:22" ht="13.5" x14ac:dyDescent="0.25">
      <c r="A1857" s="3">
        <f>RSI!A1857</f>
        <v>45007</v>
      </c>
      <c r="B1857" s="2">
        <f>RSI!B1857</f>
        <v>1.65</v>
      </c>
      <c r="C1857" s="2">
        <f>RSI!I1857</f>
        <v>35.946081196839515</v>
      </c>
      <c r="D1857" s="2">
        <f>MACD!E1857</f>
        <v>1.2255547674785428E-2</v>
      </c>
      <c r="E1857" s="2">
        <f>MACD!F1857</f>
        <v>6.2975468417881507E-3</v>
      </c>
      <c r="F1857" s="2">
        <f>'Moving Avg'!D1857</f>
        <v>1.6439999999999997</v>
      </c>
      <c r="G1857" s="2">
        <f>'Moving Avg'!F1857</f>
        <v>1.6939999999999995</v>
      </c>
      <c r="H1857" s="2">
        <f>'Moving Avg'!G1857</f>
        <v>1.7576000000000005</v>
      </c>
      <c r="I1857" s="2">
        <f>'Moving Avg'!H1857</f>
        <v>1.9588000000000017</v>
      </c>
      <c r="J1857" s="5" t="str">
        <f>OBV!F1857</f>
        <v>BEARISH</v>
      </c>
      <c r="K1857" s="5" t="str">
        <f>OBV!G1857</f>
        <v>NEUTRAL</v>
      </c>
      <c r="L1857" s="5" t="str">
        <f>OBV!H1857</f>
        <v>NEUTRAL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16.5</v>
      </c>
      <c r="Q1857" s="8">
        <f t="shared" si="284"/>
        <v>11.225</v>
      </c>
      <c r="R1857" s="8">
        <f t="shared" si="285"/>
        <v>9.125</v>
      </c>
      <c r="S1857" s="8">
        <f t="shared" si="286"/>
        <v>11.175000000000001</v>
      </c>
      <c r="T1857" s="8">
        <f t="shared" si="287"/>
        <v>10.375</v>
      </c>
      <c r="U1857" s="7">
        <f t="shared" si="288"/>
        <v>10.508333333333335</v>
      </c>
      <c r="V1857" s="7">
        <f t="shared" si="289"/>
        <v>10.475000000000001</v>
      </c>
    </row>
    <row r="1858" spans="1:22" ht="13.5" x14ac:dyDescent="0.25">
      <c r="A1858" s="3">
        <f>RSI!A1858</f>
        <v>45008</v>
      </c>
      <c r="B1858" s="2">
        <f>RSI!B1858</f>
        <v>1.65</v>
      </c>
      <c r="C1858" s="2">
        <f>RSI!I1858</f>
        <v>35.946081196839515</v>
      </c>
      <c r="D1858" s="2">
        <f>MACD!E1858</f>
        <v>1.9794029550759706E-2</v>
      </c>
      <c r="E1858" s="2">
        <f>MACD!F1858</f>
        <v>8.9968433835824618E-3</v>
      </c>
      <c r="F1858" s="2">
        <f>'Moving Avg'!D1858</f>
        <v>1.6460000000000001</v>
      </c>
      <c r="G1858" s="2">
        <f>'Moving Avg'!F1858</f>
        <v>1.6889999999999996</v>
      </c>
      <c r="H1858" s="2">
        <f>'Moving Avg'!G1858</f>
        <v>1.7536000000000007</v>
      </c>
      <c r="I1858" s="2">
        <f>'Moving Avg'!H1858</f>
        <v>1.9569500000000017</v>
      </c>
      <c r="J1858" s="5" t="str">
        <f>OBV!F1858</f>
        <v>BEARISH</v>
      </c>
      <c r="K1858" s="5" t="str">
        <f>OBV!G1858</f>
        <v>NEUTRAL</v>
      </c>
      <c r="L1858" s="5" t="str">
        <f>OBV!H1858</f>
        <v>BEARISH DIVERGENCE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11.225</v>
      </c>
      <c r="R1858" s="8">
        <f t="shared" si="285"/>
        <v>9.125</v>
      </c>
      <c r="S1858" s="8">
        <f t="shared" si="286"/>
        <v>11.175000000000001</v>
      </c>
      <c r="T1858" s="8">
        <f t="shared" si="287"/>
        <v>10.375</v>
      </c>
      <c r="U1858" s="7">
        <f t="shared" si="288"/>
        <v>10.508333333333335</v>
      </c>
      <c r="V1858" s="7">
        <f t="shared" si="289"/>
        <v>10.475000000000001</v>
      </c>
    </row>
    <row r="1859" spans="1:22" ht="13.5" x14ac:dyDescent="0.25">
      <c r="A1859" s="3">
        <f>RSI!A1859</f>
        <v>45009</v>
      </c>
      <c r="B1859" s="2">
        <f>RSI!B1859</f>
        <v>1.65</v>
      </c>
      <c r="C1859" s="2">
        <f>RSI!I1859</f>
        <v>35.946081196839529</v>
      </c>
      <c r="D1859" s="2">
        <f>MACD!E1859</f>
        <v>2.4961854045602916E-2</v>
      </c>
      <c r="E1859" s="2">
        <f>MACD!F1859</f>
        <v>1.2189845515986553E-2</v>
      </c>
      <c r="F1859" s="2">
        <f>'Moving Avg'!D1859</f>
        <v>1.6460000000000001</v>
      </c>
      <c r="G1859" s="2">
        <f>'Moving Avg'!F1859</f>
        <v>1.6844999999999994</v>
      </c>
      <c r="H1859" s="2">
        <f>'Moving Avg'!G1859</f>
        <v>1.7496000000000007</v>
      </c>
      <c r="I1859" s="2">
        <f>'Moving Avg'!H1859</f>
        <v>1.9551000000000014</v>
      </c>
      <c r="J1859" s="5" t="str">
        <f>OBV!F1859</f>
        <v>BEARISH</v>
      </c>
      <c r="K1859" s="5" t="str">
        <f>OBV!G1859</f>
        <v>NEUTRAL</v>
      </c>
      <c r="L1859" s="5" t="str">
        <f>OBV!H1859</f>
        <v>NEUTRAL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16.5</v>
      </c>
      <c r="Q1859" s="8">
        <f t="shared" ref="Q1859:Q1922" si="294">0.35*M1859+N1859*0.35+O1859*0.15+P1859*0.15</f>
        <v>11.225</v>
      </c>
      <c r="R1859" s="8">
        <f t="shared" ref="R1859:R1922" si="295">M1859*0.2+N1859*0.2+O1859*0.35+P1859*0.25</f>
        <v>9.125</v>
      </c>
      <c r="S1859" s="8">
        <f t="shared" ref="S1859:S1922" si="296">M1859*0.15+N1859*0.15+O1859*0.25+P1859*0.45</f>
        <v>11.175000000000001</v>
      </c>
      <c r="T1859" s="8">
        <f t="shared" ref="T1859:T1922" si="297">0.25*SUM(M1859:P1859)</f>
        <v>10.375</v>
      </c>
      <c r="U1859" s="7">
        <f t="shared" ref="U1859:U1922" si="298">SUM(Q1859:S1859)/3</f>
        <v>10.508333333333335</v>
      </c>
      <c r="V1859" s="7">
        <f t="shared" ref="V1859:V1922" si="299">SUM(Q1859:T1859)/4</f>
        <v>10.475000000000001</v>
      </c>
    </row>
    <row r="1860" spans="1:22" ht="13.5" x14ac:dyDescent="0.25">
      <c r="A1860" s="3">
        <f>RSI!A1860</f>
        <v>45012</v>
      </c>
      <c r="B1860" s="2">
        <f>RSI!B1860</f>
        <v>1.61</v>
      </c>
      <c r="C1860" s="2">
        <f>RSI!I1860</f>
        <v>29.320062699574805</v>
      </c>
      <c r="D1860" s="2">
        <f>MACD!E1860</f>
        <v>3.1062436153578732E-2</v>
      </c>
      <c r="E1860" s="2">
        <f>MACD!F1860</f>
        <v>1.5964363643504991E-2</v>
      </c>
      <c r="F1860" s="2">
        <f>'Moving Avg'!D1860</f>
        <v>1.64</v>
      </c>
      <c r="G1860" s="2">
        <f>'Moving Avg'!F1860</f>
        <v>1.6784999999999997</v>
      </c>
      <c r="H1860" s="2">
        <f>'Moving Avg'!G1860</f>
        <v>1.7448000000000008</v>
      </c>
      <c r="I1860" s="2">
        <f>'Moving Avg'!H1860</f>
        <v>1.9531500000000015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50</v>
      </c>
      <c r="N1860" s="7">
        <f t="shared" si="291"/>
        <v>0</v>
      </c>
      <c r="O1860" s="7">
        <f t="shared" si="292"/>
        <v>0</v>
      </c>
      <c r="P1860" s="7">
        <f t="shared" si="293"/>
        <v>16.5</v>
      </c>
      <c r="Q1860" s="8">
        <f t="shared" si="294"/>
        <v>19.975000000000001</v>
      </c>
      <c r="R1860" s="8">
        <f t="shared" si="295"/>
        <v>14.125</v>
      </c>
      <c r="S1860" s="8">
        <f t="shared" si="296"/>
        <v>14.925000000000001</v>
      </c>
      <c r="T1860" s="8">
        <f t="shared" si="297"/>
        <v>16.625</v>
      </c>
      <c r="U1860" s="7">
        <f t="shared" si="298"/>
        <v>16.341666666666669</v>
      </c>
      <c r="V1860" s="7">
        <f t="shared" si="299"/>
        <v>16.412500000000001</v>
      </c>
    </row>
    <row r="1861" spans="1:22" ht="13.5" x14ac:dyDescent="0.25">
      <c r="A1861" s="3">
        <f>RSI!A1861</f>
        <v>45013</v>
      </c>
      <c r="B1861" s="2">
        <f>RSI!B1861</f>
        <v>1.65</v>
      </c>
      <c r="C1861" s="2">
        <f>RSI!I1861</f>
        <v>41.026903403372408</v>
      </c>
      <c r="D1861" s="2">
        <f>MACD!E1861</f>
        <v>3.0701781837564335E-2</v>
      </c>
      <c r="E1861" s="2">
        <f>MACD!F1861</f>
        <v>1.891184728231686E-2</v>
      </c>
      <c r="F1861" s="2">
        <f>'Moving Avg'!D1861</f>
        <v>1.6419999999999999</v>
      </c>
      <c r="G1861" s="2">
        <f>'Moving Avg'!F1861</f>
        <v>1.6749999999999996</v>
      </c>
      <c r="H1861" s="2">
        <f>'Moving Avg'!G1861</f>
        <v>1.7398000000000011</v>
      </c>
      <c r="I1861" s="2">
        <f>'Moving Avg'!H1861</f>
        <v>1.9514000000000009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16.5</v>
      </c>
      <c r="Q1861" s="8">
        <f t="shared" si="294"/>
        <v>11.225</v>
      </c>
      <c r="R1861" s="8">
        <f t="shared" si="295"/>
        <v>9.125</v>
      </c>
      <c r="S1861" s="8">
        <f t="shared" si="296"/>
        <v>11.175000000000001</v>
      </c>
      <c r="T1861" s="8">
        <f t="shared" si="297"/>
        <v>10.375</v>
      </c>
      <c r="U1861" s="7">
        <f t="shared" si="298"/>
        <v>10.508333333333335</v>
      </c>
      <c r="V1861" s="7">
        <f t="shared" si="299"/>
        <v>10.475000000000001</v>
      </c>
    </row>
    <row r="1862" spans="1:22" ht="13.5" x14ac:dyDescent="0.25">
      <c r="A1862" s="3">
        <f>RSI!A1862</f>
        <v>45014</v>
      </c>
      <c r="B1862" s="2">
        <f>RSI!B1862</f>
        <v>1.63</v>
      </c>
      <c r="C1862" s="2">
        <f>RSI!I1862</f>
        <v>37.667479545550549</v>
      </c>
      <c r="D1862" s="2">
        <f>MACD!E1862</f>
        <v>2.4428314418036612E-2</v>
      </c>
      <c r="E1862" s="2">
        <f>MACD!F1862</f>
        <v>2.001514070946081E-2</v>
      </c>
      <c r="F1862" s="2">
        <f>'Moving Avg'!D1862</f>
        <v>1.6380000000000003</v>
      </c>
      <c r="G1862" s="2">
        <f>'Moving Avg'!F1862</f>
        <v>1.6714999999999995</v>
      </c>
      <c r="H1862" s="2">
        <f>'Moving Avg'!G1862</f>
        <v>1.7354000000000007</v>
      </c>
      <c r="I1862" s="2">
        <f>'Moving Avg'!H1862</f>
        <v>1.949550000000001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16.5</v>
      </c>
      <c r="Q1862" s="8">
        <f t="shared" si="294"/>
        <v>11.225</v>
      </c>
      <c r="R1862" s="8">
        <f t="shared" si="295"/>
        <v>9.125</v>
      </c>
      <c r="S1862" s="8">
        <f t="shared" si="296"/>
        <v>11.175000000000001</v>
      </c>
      <c r="T1862" s="8">
        <f t="shared" si="297"/>
        <v>10.375</v>
      </c>
      <c r="U1862" s="7">
        <f t="shared" si="298"/>
        <v>10.508333333333335</v>
      </c>
      <c r="V1862" s="7">
        <f t="shared" si="299"/>
        <v>10.475000000000001</v>
      </c>
    </row>
    <row r="1863" spans="1:22" ht="13.5" x14ac:dyDescent="0.25">
      <c r="A1863" s="3">
        <f>RSI!A1863</f>
        <v>45015</v>
      </c>
      <c r="B1863" s="2">
        <f>RSI!B1863</f>
        <v>1.66</v>
      </c>
      <c r="C1863" s="2">
        <f>RSI!I1863</f>
        <v>44.949224254308866</v>
      </c>
      <c r="D1863" s="2">
        <f>MACD!E1863</f>
        <v>1.5702055734155618E-2</v>
      </c>
      <c r="E1863" s="2">
        <f>MACD!F1863</f>
        <v>1.9152523714399773E-2</v>
      </c>
      <c r="F1863" s="2">
        <f>'Moving Avg'!D1863</f>
        <v>1.64</v>
      </c>
      <c r="G1863" s="2">
        <f>'Moving Avg'!F1863</f>
        <v>1.6709999999999998</v>
      </c>
      <c r="H1863" s="2">
        <f>'Moving Avg'!G1863</f>
        <v>1.7326000000000008</v>
      </c>
      <c r="I1863" s="2">
        <f>'Moving Avg'!H1863</f>
        <v>1.9478500000000012</v>
      </c>
      <c r="J1863" s="5" t="str">
        <f>OBV!F1863</f>
        <v>BEARISH</v>
      </c>
      <c r="K1863" s="5" t="str">
        <f>OBV!G1863</f>
        <v>NEUTRAL</v>
      </c>
      <c r="L1863" s="5" t="str">
        <f>OBV!H1863</f>
        <v>BEARISH DIVERGENCE</v>
      </c>
      <c r="M1863" s="7">
        <f t="shared" si="290"/>
        <v>25</v>
      </c>
      <c r="N1863" s="7">
        <f t="shared" si="291"/>
        <v>45</v>
      </c>
      <c r="O1863" s="7">
        <f t="shared" si="292"/>
        <v>0</v>
      </c>
      <c r="P1863" s="7">
        <f t="shared" si="293"/>
        <v>16.5</v>
      </c>
      <c r="Q1863" s="8">
        <f t="shared" si="294"/>
        <v>26.975000000000001</v>
      </c>
      <c r="R1863" s="8">
        <f t="shared" si="295"/>
        <v>18.125</v>
      </c>
      <c r="S1863" s="8">
        <f t="shared" si="296"/>
        <v>17.925000000000001</v>
      </c>
      <c r="T1863" s="8">
        <f t="shared" si="297"/>
        <v>21.625</v>
      </c>
      <c r="U1863" s="7">
        <f t="shared" si="298"/>
        <v>21.008333333333336</v>
      </c>
      <c r="V1863" s="7">
        <f t="shared" si="299"/>
        <v>21.162500000000001</v>
      </c>
    </row>
    <row r="1864" spans="1:22" ht="13.5" x14ac:dyDescent="0.25">
      <c r="A1864" s="3">
        <f>RSI!A1864</f>
        <v>45016</v>
      </c>
      <c r="B1864" s="2">
        <f>RSI!B1864</f>
        <v>1.7</v>
      </c>
      <c r="C1864" s="2">
        <f>RSI!I1864</f>
        <v>52.857109957635274</v>
      </c>
      <c r="D1864" s="2">
        <f>MACD!E1864</f>
        <v>7.033880916480495E-3</v>
      </c>
      <c r="E1864" s="2">
        <f>MACD!F1864</f>
        <v>1.6728795154815918E-2</v>
      </c>
      <c r="F1864" s="2">
        <f>'Moving Avg'!D1864</f>
        <v>1.65</v>
      </c>
      <c r="G1864" s="2">
        <f>'Moving Avg'!F1864</f>
        <v>1.6714999999999995</v>
      </c>
      <c r="H1864" s="2">
        <f>'Moving Avg'!G1864</f>
        <v>1.7306000000000006</v>
      </c>
      <c r="I1864" s="2">
        <f>'Moving Avg'!H1864</f>
        <v>1.9463500000000011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  <c r="M1864" s="7">
        <f t="shared" si="290"/>
        <v>25</v>
      </c>
      <c r="N1864" s="7">
        <f t="shared" si="291"/>
        <v>45</v>
      </c>
      <c r="O1864" s="7">
        <f t="shared" si="292"/>
        <v>0</v>
      </c>
      <c r="P1864" s="7">
        <f t="shared" si="293"/>
        <v>16.5</v>
      </c>
      <c r="Q1864" s="8">
        <f t="shared" si="294"/>
        <v>26.975000000000001</v>
      </c>
      <c r="R1864" s="8">
        <f t="shared" si="295"/>
        <v>18.125</v>
      </c>
      <c r="S1864" s="8">
        <f t="shared" si="296"/>
        <v>17.925000000000001</v>
      </c>
      <c r="T1864" s="8">
        <f t="shared" si="297"/>
        <v>21.625</v>
      </c>
      <c r="U1864" s="7">
        <f t="shared" si="298"/>
        <v>21.008333333333336</v>
      </c>
      <c r="V1864" s="7">
        <f t="shared" si="299"/>
        <v>21.162500000000001</v>
      </c>
    </row>
    <row r="1865" spans="1:22" ht="13.5" x14ac:dyDescent="0.25">
      <c r="A1865" s="3">
        <f>RSI!A1865</f>
        <v>45019</v>
      </c>
      <c r="B1865" s="2">
        <f>RSI!B1865</f>
        <v>1.66</v>
      </c>
      <c r="C1865" s="2">
        <f>RSI!I1865</f>
        <v>45.775744047770516</v>
      </c>
      <c r="D1865" s="2">
        <f>MACD!E1865</f>
        <v>1.0171185275160699E-3</v>
      </c>
      <c r="E1865" s="2">
        <f>MACD!F1865</f>
        <v>1.3586459829355949E-2</v>
      </c>
      <c r="F1865" s="2">
        <f>'Moving Avg'!D1865</f>
        <v>1.6599999999999997</v>
      </c>
      <c r="G1865" s="2">
        <f>'Moving Avg'!F1865</f>
        <v>1.6704999999999994</v>
      </c>
      <c r="H1865" s="2">
        <f>'Moving Avg'!G1865</f>
        <v>1.7268000000000006</v>
      </c>
      <c r="I1865" s="2">
        <f>'Moving Avg'!H1865</f>
        <v>1.9446500000000011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  <c r="M1865" s="7">
        <f t="shared" si="290"/>
        <v>25</v>
      </c>
      <c r="N1865" s="7">
        <f t="shared" si="291"/>
        <v>45</v>
      </c>
      <c r="O1865" s="7">
        <f t="shared" si="292"/>
        <v>0</v>
      </c>
      <c r="P1865" s="7">
        <f t="shared" si="293"/>
        <v>16.5</v>
      </c>
      <c r="Q1865" s="8">
        <f t="shared" si="294"/>
        <v>26.975000000000001</v>
      </c>
      <c r="R1865" s="8">
        <f t="shared" si="295"/>
        <v>18.125</v>
      </c>
      <c r="S1865" s="8">
        <f t="shared" si="296"/>
        <v>17.925000000000001</v>
      </c>
      <c r="T1865" s="8">
        <f t="shared" si="297"/>
        <v>21.625</v>
      </c>
      <c r="U1865" s="7">
        <f t="shared" si="298"/>
        <v>21.008333333333336</v>
      </c>
      <c r="V1865" s="7">
        <f t="shared" si="299"/>
        <v>21.162500000000001</v>
      </c>
    </row>
    <row r="1866" spans="1:22" ht="13.5" x14ac:dyDescent="0.25">
      <c r="A1866" s="3">
        <f>RSI!A1866</f>
        <v>45020</v>
      </c>
      <c r="B1866" s="2">
        <f>RSI!B1866</f>
        <v>1.7</v>
      </c>
      <c r="C1866" s="2">
        <f>RSI!I1866</f>
        <v>52.612665442245223</v>
      </c>
      <c r="D1866" s="2">
        <f>MACD!E1866</f>
        <v>-6.8993433843795859E-3</v>
      </c>
      <c r="E1866" s="2">
        <f>MACD!F1866</f>
        <v>9.4892991866088426E-3</v>
      </c>
      <c r="F1866" s="2">
        <f>'Moving Avg'!D1866</f>
        <v>1.67</v>
      </c>
      <c r="G1866" s="2">
        <f>'Moving Avg'!F1866</f>
        <v>1.6704999999999999</v>
      </c>
      <c r="H1866" s="2">
        <f>'Moving Avg'!G1866</f>
        <v>1.7248000000000006</v>
      </c>
      <c r="I1866" s="2">
        <f>'Moving Avg'!H1866</f>
        <v>1.943150000000001</v>
      </c>
      <c r="J1866" s="5" t="str">
        <f>OBV!F1866</f>
        <v>BEARISH</v>
      </c>
      <c r="K1866" s="5" t="str">
        <f>OBV!G1866</f>
        <v>NEUTRAL</v>
      </c>
      <c r="L1866" s="5" t="str">
        <f>OBV!H1866</f>
        <v>BEARISH DIVERGENCE</v>
      </c>
      <c r="M1866" s="7">
        <f t="shared" si="290"/>
        <v>25</v>
      </c>
      <c r="N1866" s="7">
        <f t="shared" si="291"/>
        <v>45</v>
      </c>
      <c r="O1866" s="7">
        <f t="shared" si="292"/>
        <v>0</v>
      </c>
      <c r="P1866" s="7">
        <f t="shared" si="293"/>
        <v>16.5</v>
      </c>
      <c r="Q1866" s="8">
        <f t="shared" si="294"/>
        <v>26.975000000000001</v>
      </c>
      <c r="R1866" s="8">
        <f t="shared" si="295"/>
        <v>18.125</v>
      </c>
      <c r="S1866" s="8">
        <f t="shared" si="296"/>
        <v>17.925000000000001</v>
      </c>
      <c r="T1866" s="8">
        <f t="shared" si="297"/>
        <v>21.625</v>
      </c>
      <c r="U1866" s="7">
        <f t="shared" si="298"/>
        <v>21.008333333333336</v>
      </c>
      <c r="V1866" s="7">
        <f t="shared" si="299"/>
        <v>21.162500000000001</v>
      </c>
    </row>
    <row r="1867" spans="1:22" ht="13.5" x14ac:dyDescent="0.25">
      <c r="A1867" s="3">
        <f>RSI!A1867</f>
        <v>45021</v>
      </c>
      <c r="B1867" s="2">
        <f>RSI!B1867</f>
        <v>1.73</v>
      </c>
      <c r="C1867" s="2">
        <f>RSI!I1867</f>
        <v>56.992494729027271</v>
      </c>
      <c r="D1867" s="2">
        <f>MACD!E1867</f>
        <v>-1.4390595954846042E-2</v>
      </c>
      <c r="E1867" s="2">
        <f>MACD!F1867</f>
        <v>4.7133201583178658E-3</v>
      </c>
      <c r="F1867" s="2">
        <f>'Moving Avg'!D1867</f>
        <v>1.69</v>
      </c>
      <c r="G1867" s="2">
        <f>'Moving Avg'!F1867</f>
        <v>1.6699999999999995</v>
      </c>
      <c r="H1867" s="2">
        <f>'Moving Avg'!G1867</f>
        <v>1.7234000000000007</v>
      </c>
      <c r="I1867" s="2">
        <f>'Moving Avg'!H1867</f>
        <v>1.9418000000000013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83.5</v>
      </c>
      <c r="Q1867" s="8">
        <f t="shared" si="294"/>
        <v>37.024999999999999</v>
      </c>
      <c r="R1867" s="8">
        <f t="shared" si="295"/>
        <v>34.875</v>
      </c>
      <c r="S1867" s="8">
        <f t="shared" si="296"/>
        <v>48.075000000000003</v>
      </c>
      <c r="T1867" s="8">
        <f t="shared" si="297"/>
        <v>38.375</v>
      </c>
      <c r="U1867" s="7">
        <f t="shared" si="298"/>
        <v>39.991666666666667</v>
      </c>
      <c r="V1867" s="7">
        <f t="shared" si="299"/>
        <v>39.587500000000006</v>
      </c>
    </row>
    <row r="1868" spans="1:22" ht="13.5" x14ac:dyDescent="0.25">
      <c r="A1868" s="3">
        <f>RSI!A1868</f>
        <v>45022</v>
      </c>
      <c r="B1868" s="2">
        <f>RSI!B1868</f>
        <v>1.73</v>
      </c>
      <c r="C1868" s="2">
        <f>RSI!I1868</f>
        <v>56.992494729027278</v>
      </c>
      <c r="D1868" s="2">
        <f>MACD!E1868</f>
        <v>-2.1007496447891238E-2</v>
      </c>
      <c r="E1868" s="2">
        <f>MACD!F1868</f>
        <v>-4.3084316292395491E-4</v>
      </c>
      <c r="F1868" s="2">
        <f>'Moving Avg'!D1868</f>
        <v>1.704</v>
      </c>
      <c r="G1868" s="2">
        <f>'Moving Avg'!F1868</f>
        <v>1.6694999999999998</v>
      </c>
      <c r="H1868" s="2">
        <f>'Moving Avg'!G1868</f>
        <v>1.7220000000000004</v>
      </c>
      <c r="I1868" s="2">
        <f>'Moving Avg'!H1868</f>
        <v>1.9405000000000012</v>
      </c>
      <c r="J1868" s="5" t="str">
        <f>OBV!F1868</f>
        <v>BEARISH</v>
      </c>
      <c r="K1868" s="5" t="str">
        <f>OBV!G1868</f>
        <v>NEUTRAL</v>
      </c>
      <c r="L1868" s="5" t="str">
        <f>OBV!H1868</f>
        <v>BEARISH DIVERGENCE</v>
      </c>
      <c r="M1868" s="7">
        <f t="shared" si="290"/>
        <v>25</v>
      </c>
      <c r="N1868" s="7">
        <f t="shared" si="291"/>
        <v>100</v>
      </c>
      <c r="O1868" s="7">
        <f t="shared" si="292"/>
        <v>0</v>
      </c>
      <c r="P1868" s="7">
        <f t="shared" si="293"/>
        <v>16.5</v>
      </c>
      <c r="Q1868" s="8">
        <f t="shared" si="294"/>
        <v>46.225000000000001</v>
      </c>
      <c r="R1868" s="8">
        <f t="shared" si="295"/>
        <v>29.125</v>
      </c>
      <c r="S1868" s="8">
        <f t="shared" si="296"/>
        <v>26.175000000000001</v>
      </c>
      <c r="T1868" s="8">
        <f t="shared" si="297"/>
        <v>35.375</v>
      </c>
      <c r="U1868" s="7">
        <f t="shared" si="298"/>
        <v>33.841666666666661</v>
      </c>
      <c r="V1868" s="7">
        <f t="shared" si="299"/>
        <v>34.224999999999994</v>
      </c>
    </row>
    <row r="1869" spans="1:22" ht="13.5" x14ac:dyDescent="0.25">
      <c r="A1869" s="3">
        <f>RSI!A1869</f>
        <v>45023</v>
      </c>
      <c r="B1869" s="2">
        <f>RSI!B1869</f>
        <v>1.74</v>
      </c>
      <c r="C1869" s="2">
        <f>RSI!I1869</f>
        <v>58.476175146488806</v>
      </c>
      <c r="D1869" s="2">
        <f>MACD!E1869</f>
        <v>-2.7604697729360916E-2</v>
      </c>
      <c r="E1869" s="2">
        <f>MACD!F1869</f>
        <v>-5.865614076211347E-3</v>
      </c>
      <c r="F1869" s="2">
        <f>'Moving Avg'!D1869</f>
        <v>1.7120000000000002</v>
      </c>
      <c r="G1869" s="2">
        <f>'Moving Avg'!F1869</f>
        <v>1.67</v>
      </c>
      <c r="H1869" s="2">
        <f>'Moving Avg'!G1869</f>
        <v>1.7198000000000004</v>
      </c>
      <c r="I1869" s="2">
        <f>'Moving Avg'!H1869</f>
        <v>1.9393000000000009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100</v>
      </c>
      <c r="O1869" s="7">
        <f t="shared" si="292"/>
        <v>0</v>
      </c>
      <c r="P1869" s="7">
        <f t="shared" si="293"/>
        <v>83.5</v>
      </c>
      <c r="Q1869" s="8">
        <f t="shared" si="294"/>
        <v>56.274999999999999</v>
      </c>
      <c r="R1869" s="8">
        <f t="shared" si="295"/>
        <v>45.875</v>
      </c>
      <c r="S1869" s="8">
        <f t="shared" si="296"/>
        <v>56.325000000000003</v>
      </c>
      <c r="T1869" s="8">
        <f t="shared" si="297"/>
        <v>52.125</v>
      </c>
      <c r="U1869" s="7">
        <f t="shared" si="298"/>
        <v>52.82500000000001</v>
      </c>
      <c r="V1869" s="7">
        <f t="shared" si="299"/>
        <v>52.650000000000006</v>
      </c>
    </row>
    <row r="1870" spans="1:22" ht="13.5" x14ac:dyDescent="0.25">
      <c r="A1870" s="3">
        <f>RSI!A1870</f>
        <v>45026</v>
      </c>
      <c r="B1870" s="2">
        <f>RSI!B1870</f>
        <v>1.73</v>
      </c>
      <c r="C1870" s="2">
        <f>RSI!I1870</f>
        <v>56.381496545508611</v>
      </c>
      <c r="D1870" s="2">
        <f>MACD!E1870</f>
        <v>-3.8897608160947117E-2</v>
      </c>
      <c r="E1870" s="2">
        <f>MACD!F1870</f>
        <v>-1.2472012893158501E-2</v>
      </c>
      <c r="F1870" s="2">
        <f>'Moving Avg'!D1870</f>
        <v>1.7260000000000002</v>
      </c>
      <c r="G1870" s="2">
        <f>'Moving Avg'!F1870</f>
        <v>1.6704999999999999</v>
      </c>
      <c r="H1870" s="2">
        <f>'Moving Avg'!G1870</f>
        <v>1.7174000000000005</v>
      </c>
      <c r="I1870" s="2">
        <f>'Moving Avg'!H1870</f>
        <v>1.938200000000001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  <c r="M1870" s="7">
        <f t="shared" si="290"/>
        <v>25</v>
      </c>
      <c r="N1870" s="7">
        <f t="shared" si="291"/>
        <v>100</v>
      </c>
      <c r="O1870" s="7">
        <f t="shared" si="292"/>
        <v>0</v>
      </c>
      <c r="P1870" s="7">
        <f t="shared" si="293"/>
        <v>83.5</v>
      </c>
      <c r="Q1870" s="8">
        <f t="shared" si="294"/>
        <v>56.274999999999999</v>
      </c>
      <c r="R1870" s="8">
        <f t="shared" si="295"/>
        <v>45.875</v>
      </c>
      <c r="S1870" s="8">
        <f t="shared" si="296"/>
        <v>56.325000000000003</v>
      </c>
      <c r="T1870" s="8">
        <f t="shared" si="297"/>
        <v>52.125</v>
      </c>
      <c r="U1870" s="7">
        <f t="shared" si="298"/>
        <v>52.82500000000001</v>
      </c>
      <c r="V1870" s="7">
        <f t="shared" si="299"/>
        <v>52.650000000000006</v>
      </c>
    </row>
    <row r="1871" spans="1:22" ht="13.5" x14ac:dyDescent="0.25">
      <c r="A1871" s="3">
        <f>RSI!A1871</f>
        <v>45027</v>
      </c>
      <c r="B1871" s="2">
        <f>RSI!B1871</f>
        <v>1.72</v>
      </c>
      <c r="C1871" s="2">
        <f>RSI!I1871</f>
        <v>54.287281777707328</v>
      </c>
      <c r="D1871" s="2">
        <f>MACD!E1871</f>
        <v>-4.1774986896110811E-2</v>
      </c>
      <c r="E1871" s="2">
        <f>MACD!F1871</f>
        <v>-1.8332607693748962E-2</v>
      </c>
      <c r="F1871" s="2">
        <f>'Moving Avg'!D1871</f>
        <v>1.73</v>
      </c>
      <c r="G1871" s="2">
        <f>'Moving Avg'!F1871</f>
        <v>1.6715</v>
      </c>
      <c r="H1871" s="2">
        <f>'Moving Avg'!G1871</f>
        <v>1.7148000000000001</v>
      </c>
      <c r="I1871" s="2">
        <f>'Moving Avg'!H1871</f>
        <v>1.9370500000000013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  <c r="M1871" s="7">
        <f t="shared" si="290"/>
        <v>25</v>
      </c>
      <c r="N1871" s="7">
        <f t="shared" si="291"/>
        <v>100</v>
      </c>
      <c r="O1871" s="7">
        <f t="shared" si="292"/>
        <v>0</v>
      </c>
      <c r="P1871" s="7">
        <f t="shared" si="293"/>
        <v>83.5</v>
      </c>
      <c r="Q1871" s="8">
        <f t="shared" si="294"/>
        <v>56.274999999999999</v>
      </c>
      <c r="R1871" s="8">
        <f t="shared" si="295"/>
        <v>45.875</v>
      </c>
      <c r="S1871" s="8">
        <f t="shared" si="296"/>
        <v>56.325000000000003</v>
      </c>
      <c r="T1871" s="8">
        <f t="shared" si="297"/>
        <v>52.125</v>
      </c>
      <c r="U1871" s="7">
        <f t="shared" si="298"/>
        <v>52.82500000000001</v>
      </c>
      <c r="V1871" s="7">
        <f t="shared" si="299"/>
        <v>52.650000000000006</v>
      </c>
    </row>
    <row r="1872" spans="1:22" ht="13.5" x14ac:dyDescent="0.25">
      <c r="A1872" s="3">
        <f>RSI!A1872</f>
        <v>45028</v>
      </c>
      <c r="B1872" s="2">
        <f>RSI!B1872</f>
        <v>1.72</v>
      </c>
      <c r="C1872" s="2">
        <f>RSI!I1872</f>
        <v>54.287281777707328</v>
      </c>
      <c r="D1872" s="2">
        <f>MACD!E1872</f>
        <v>-4.7427919102907445E-2</v>
      </c>
      <c r="E1872" s="2">
        <f>MACD!F1872</f>
        <v>-2.4151669975580659E-2</v>
      </c>
      <c r="F1872" s="2">
        <f>'Moving Avg'!D1872</f>
        <v>1.7279999999999998</v>
      </c>
      <c r="G1872" s="2">
        <f>'Moving Avg'!F1872</f>
        <v>1.675</v>
      </c>
      <c r="H1872" s="2">
        <f>'Moving Avg'!G1872</f>
        <v>1.7121999999999999</v>
      </c>
      <c r="I1872" s="2">
        <f>'Moving Avg'!H1872</f>
        <v>1.9359000000000011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  <c r="M1872" s="7">
        <f t="shared" si="290"/>
        <v>25</v>
      </c>
      <c r="N1872" s="7">
        <f t="shared" si="291"/>
        <v>100</v>
      </c>
      <c r="O1872" s="7">
        <f t="shared" si="292"/>
        <v>0</v>
      </c>
      <c r="P1872" s="7">
        <f t="shared" si="293"/>
        <v>66.5</v>
      </c>
      <c r="Q1872" s="8">
        <f t="shared" si="294"/>
        <v>53.725000000000001</v>
      </c>
      <c r="R1872" s="8">
        <f t="shared" si="295"/>
        <v>41.625</v>
      </c>
      <c r="S1872" s="8">
        <f t="shared" si="296"/>
        <v>48.674999999999997</v>
      </c>
      <c r="T1872" s="8">
        <f t="shared" si="297"/>
        <v>47.875</v>
      </c>
      <c r="U1872" s="7">
        <f t="shared" si="298"/>
        <v>48.008333333333326</v>
      </c>
      <c r="V1872" s="7">
        <f t="shared" si="299"/>
        <v>47.974999999999994</v>
      </c>
    </row>
    <row r="1873" spans="1:22" ht="13.5" x14ac:dyDescent="0.25">
      <c r="A1873" s="3">
        <f>RSI!A1873</f>
        <v>45029</v>
      </c>
      <c r="B1873" s="2">
        <f>RSI!B1873</f>
        <v>1.69</v>
      </c>
      <c r="C1873" s="2">
        <f>RSI!I1873</f>
        <v>48.074450382728294</v>
      </c>
      <c r="D1873" s="2">
        <f>MACD!E1873</f>
        <v>-4.5504399674011209E-2</v>
      </c>
      <c r="E1873" s="2">
        <f>MACD!F1873</f>
        <v>-2.8422215915266769E-2</v>
      </c>
      <c r="F1873" s="2">
        <f>'Moving Avg'!D1873</f>
        <v>1.72</v>
      </c>
      <c r="G1873" s="2">
        <f>'Moving Avg'!F1873</f>
        <v>1.6774999999999998</v>
      </c>
      <c r="H1873" s="2">
        <f>'Moving Avg'!G1873</f>
        <v>1.71</v>
      </c>
      <c r="I1873" s="2">
        <f>'Moving Avg'!H1873</f>
        <v>1.9346000000000012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45</v>
      </c>
      <c r="O1873" s="7">
        <f t="shared" si="292"/>
        <v>0</v>
      </c>
      <c r="P1873" s="7">
        <f t="shared" si="293"/>
        <v>16.5</v>
      </c>
      <c r="Q1873" s="8">
        <f t="shared" si="294"/>
        <v>26.975000000000001</v>
      </c>
      <c r="R1873" s="8">
        <f t="shared" si="295"/>
        <v>18.125</v>
      </c>
      <c r="S1873" s="8">
        <f t="shared" si="296"/>
        <v>17.925000000000001</v>
      </c>
      <c r="T1873" s="8">
        <f t="shared" si="297"/>
        <v>21.625</v>
      </c>
      <c r="U1873" s="7">
        <f t="shared" si="298"/>
        <v>21.008333333333336</v>
      </c>
      <c r="V1873" s="7">
        <f t="shared" si="299"/>
        <v>21.162500000000001</v>
      </c>
    </row>
    <row r="1874" spans="1:22" ht="13.5" x14ac:dyDescent="0.25">
      <c r="A1874" s="3">
        <f>RSI!A1874</f>
        <v>45030</v>
      </c>
      <c r="B1874" s="2">
        <f>RSI!B1874</f>
        <v>1.7</v>
      </c>
      <c r="C1874" s="2">
        <f>RSI!I1874</f>
        <v>50.123492726095805</v>
      </c>
      <c r="D1874" s="2">
        <f>MACD!E1874</f>
        <v>-3.8407575053946985E-2</v>
      </c>
      <c r="E1874" s="2">
        <f>MACD!F1874</f>
        <v>-3.0419287743002815E-2</v>
      </c>
      <c r="F1874" s="2">
        <f>'Moving Avg'!D1874</f>
        <v>1.7119999999999997</v>
      </c>
      <c r="G1874" s="2">
        <f>'Moving Avg'!F1874</f>
        <v>1.6800000000000002</v>
      </c>
      <c r="H1874" s="2">
        <f>'Moving Avg'!G1874</f>
        <v>1.7089999999999999</v>
      </c>
      <c r="I1874" s="2">
        <f>'Moving Avg'!H1874</f>
        <v>1.9334000000000011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16.5</v>
      </c>
      <c r="Q1874" s="8">
        <f t="shared" si="294"/>
        <v>26.975000000000001</v>
      </c>
      <c r="R1874" s="8">
        <f t="shared" si="295"/>
        <v>18.125</v>
      </c>
      <c r="S1874" s="8">
        <f t="shared" si="296"/>
        <v>17.925000000000001</v>
      </c>
      <c r="T1874" s="8">
        <f t="shared" si="297"/>
        <v>21.625</v>
      </c>
      <c r="U1874" s="7">
        <f t="shared" si="298"/>
        <v>21.008333333333336</v>
      </c>
      <c r="V1874" s="7">
        <f t="shared" si="299"/>
        <v>21.162500000000001</v>
      </c>
    </row>
    <row r="1875" spans="1:22" ht="13.5" x14ac:dyDescent="0.25">
      <c r="A1875" s="3">
        <f>RSI!A1875</f>
        <v>45033</v>
      </c>
      <c r="B1875" s="2">
        <f>RSI!B1875</f>
        <v>1.68</v>
      </c>
      <c r="C1875" s="2">
        <f>RSI!I1875</f>
        <v>46.197054275268968</v>
      </c>
      <c r="D1875" s="2">
        <f>MACD!E1875</f>
        <v>-3.7082056333908708E-2</v>
      </c>
      <c r="E1875" s="2">
        <f>MACD!F1875</f>
        <v>-3.1751841461183997E-2</v>
      </c>
      <c r="F1875" s="2">
        <f>'Moving Avg'!D1875</f>
        <v>1.702</v>
      </c>
      <c r="G1875" s="2">
        <f>'Moving Avg'!F1875</f>
        <v>1.6819999999999999</v>
      </c>
      <c r="H1875" s="2">
        <f>'Moving Avg'!G1875</f>
        <v>1.7066000000000003</v>
      </c>
      <c r="I1875" s="2">
        <f>'Moving Avg'!H1875</f>
        <v>1.9320500000000012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16.5</v>
      </c>
      <c r="Q1875" s="8">
        <f t="shared" si="294"/>
        <v>26.975000000000001</v>
      </c>
      <c r="R1875" s="8">
        <f t="shared" si="295"/>
        <v>18.125</v>
      </c>
      <c r="S1875" s="8">
        <f t="shared" si="296"/>
        <v>17.925000000000001</v>
      </c>
      <c r="T1875" s="8">
        <f t="shared" si="297"/>
        <v>21.625</v>
      </c>
      <c r="U1875" s="7">
        <f t="shared" si="298"/>
        <v>21.008333333333336</v>
      </c>
      <c r="V1875" s="7">
        <f t="shared" si="299"/>
        <v>21.162500000000001</v>
      </c>
    </row>
    <row r="1876" spans="1:22" ht="13.5" x14ac:dyDescent="0.25">
      <c r="A1876" s="3">
        <f>RSI!A1876</f>
        <v>45034</v>
      </c>
      <c r="B1876" s="2">
        <f>RSI!B1876</f>
        <v>1.65</v>
      </c>
      <c r="C1876" s="2">
        <f>RSI!I1876</f>
        <v>41.007853781912736</v>
      </c>
      <c r="D1876" s="2">
        <f>MACD!E1876</f>
        <v>-2.7472808831497941E-2</v>
      </c>
      <c r="E1876" s="2">
        <f>MACD!F1876</f>
        <v>-3.0896034935246786E-2</v>
      </c>
      <c r="F1876" s="2">
        <f>'Moving Avg'!D1876</f>
        <v>1.6879999999999999</v>
      </c>
      <c r="G1876" s="2">
        <f>'Moving Avg'!F1876</f>
        <v>1.6824999999999999</v>
      </c>
      <c r="H1876" s="2">
        <f>'Moving Avg'!G1876</f>
        <v>1.7036000000000004</v>
      </c>
      <c r="I1876" s="2">
        <f>'Moving Avg'!H1876</f>
        <v>1.9306000000000012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33</v>
      </c>
      <c r="Q1876" s="8">
        <f t="shared" si="294"/>
        <v>13.7</v>
      </c>
      <c r="R1876" s="8">
        <f t="shared" si="295"/>
        <v>13.25</v>
      </c>
      <c r="S1876" s="8">
        <f t="shared" si="296"/>
        <v>18.600000000000001</v>
      </c>
      <c r="T1876" s="8">
        <f t="shared" si="297"/>
        <v>14.5</v>
      </c>
      <c r="U1876" s="7">
        <f t="shared" si="298"/>
        <v>15.183333333333332</v>
      </c>
      <c r="V1876" s="7">
        <f t="shared" si="299"/>
        <v>15.012499999999999</v>
      </c>
    </row>
    <row r="1877" spans="1:22" ht="13.5" x14ac:dyDescent="0.25">
      <c r="A1877" s="3">
        <f>RSI!A1877</f>
        <v>45035</v>
      </c>
      <c r="B1877" s="2">
        <f>RSI!B1877</f>
        <v>1.69</v>
      </c>
      <c r="C1877" s="2">
        <f>RSI!I1877</f>
        <v>49.201228156761097</v>
      </c>
      <c r="D1877" s="2">
        <f>MACD!E1877</f>
        <v>-1.7408893451187346E-2</v>
      </c>
      <c r="E1877" s="2">
        <f>MACD!F1877</f>
        <v>-2.81986066384349E-2</v>
      </c>
      <c r="F1877" s="2">
        <f>'Moving Avg'!D1877</f>
        <v>1.6819999999999997</v>
      </c>
      <c r="G1877" s="2">
        <f>'Moving Avg'!F1877</f>
        <v>1.6844999999999999</v>
      </c>
      <c r="H1877" s="2">
        <f>'Moving Avg'!G1877</f>
        <v>1.7014000000000002</v>
      </c>
      <c r="I1877" s="2">
        <f>'Moving Avg'!H1877</f>
        <v>1.9293500000000012</v>
      </c>
      <c r="J1877" s="5" t="str">
        <f>OBV!F1877</f>
        <v>BEARISH</v>
      </c>
      <c r="K1877" s="5" t="str">
        <f>OBV!G1877</f>
        <v>STRONG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33</v>
      </c>
      <c r="Q1877" s="8">
        <f t="shared" si="294"/>
        <v>13.7</v>
      </c>
      <c r="R1877" s="8">
        <f t="shared" si="295"/>
        <v>13.25</v>
      </c>
      <c r="S1877" s="8">
        <f t="shared" si="296"/>
        <v>18.600000000000001</v>
      </c>
      <c r="T1877" s="8">
        <f t="shared" si="297"/>
        <v>14.5</v>
      </c>
      <c r="U1877" s="7">
        <f t="shared" si="298"/>
        <v>15.183333333333332</v>
      </c>
      <c r="V1877" s="7">
        <f t="shared" si="299"/>
        <v>15.012499999999999</v>
      </c>
    </row>
    <row r="1878" spans="1:22" ht="13.5" x14ac:dyDescent="0.25">
      <c r="A1878" s="3">
        <f>RSI!A1878</f>
        <v>45036</v>
      </c>
      <c r="B1878" s="2">
        <f>RSI!B1878</f>
        <v>1.72</v>
      </c>
      <c r="C1878" s="2">
        <f>RSI!I1878</f>
        <v>54.325035245704001</v>
      </c>
      <c r="D1878" s="2">
        <f>MACD!E1878</f>
        <v>-1.1092049281984817E-2</v>
      </c>
      <c r="E1878" s="2">
        <f>MACD!F1878</f>
        <v>-2.4777295167144886E-2</v>
      </c>
      <c r="F1878" s="2">
        <f>'Moving Avg'!D1878</f>
        <v>1.6879999999999999</v>
      </c>
      <c r="G1878" s="2">
        <f>'Moving Avg'!F1878</f>
        <v>1.6879999999999995</v>
      </c>
      <c r="H1878" s="2">
        <f>'Moving Avg'!G1878</f>
        <v>1.7008000000000001</v>
      </c>
      <c r="I1878" s="2">
        <f>'Moving Avg'!H1878</f>
        <v>1.9282500000000016</v>
      </c>
      <c r="J1878" s="5" t="str">
        <f>OBV!F1878</f>
        <v>BEARISH</v>
      </c>
      <c r="K1878" s="5" t="str">
        <f>OBV!G1878</f>
        <v>NEUTRAL</v>
      </c>
      <c r="L1878" s="5" t="str">
        <f>OBV!H1878</f>
        <v>BEARISH DIVERGENCE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16.5</v>
      </c>
      <c r="Q1878" s="8">
        <f t="shared" si="294"/>
        <v>11.225</v>
      </c>
      <c r="R1878" s="8">
        <f t="shared" si="295"/>
        <v>9.125</v>
      </c>
      <c r="S1878" s="8">
        <f t="shared" si="296"/>
        <v>11.175000000000001</v>
      </c>
      <c r="T1878" s="8">
        <f t="shared" si="297"/>
        <v>10.375</v>
      </c>
      <c r="U1878" s="7">
        <f t="shared" si="298"/>
        <v>10.508333333333335</v>
      </c>
      <c r="V1878" s="7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1.73</v>
      </c>
      <c r="C1879" s="2">
        <f>RSI!I1879</f>
        <v>55.921040513668778</v>
      </c>
      <c r="D1879" s="2">
        <f>MACD!E1879</f>
        <v>-5.1048688157209199E-3</v>
      </c>
      <c r="E1879" s="2">
        <f>MACD!F1879</f>
        <v>-2.0842809896860093E-2</v>
      </c>
      <c r="F1879" s="2">
        <f>'Moving Avg'!D1879</f>
        <v>1.6939999999999997</v>
      </c>
      <c r="G1879" s="2">
        <f>'Moving Avg'!F1879</f>
        <v>1.6919999999999997</v>
      </c>
      <c r="H1879" s="2">
        <f>'Moving Avg'!G1879</f>
        <v>1.6998000000000002</v>
      </c>
      <c r="I1879" s="2">
        <f>'Moving Avg'!H1879</f>
        <v>1.9269500000000017</v>
      </c>
      <c r="J1879" s="5" t="str">
        <f>OBV!F1879</f>
        <v>BEARISH</v>
      </c>
      <c r="K1879" s="5" t="str">
        <f>OBV!G1879</f>
        <v>NEUTRAL</v>
      </c>
      <c r="L1879" s="5" t="str">
        <f>OBV!H1879</f>
        <v>BEARISH DIVERGENCE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16.5</v>
      </c>
      <c r="Q1879" s="8">
        <f t="shared" si="294"/>
        <v>11.225</v>
      </c>
      <c r="R1879" s="8">
        <f t="shared" si="295"/>
        <v>9.125</v>
      </c>
      <c r="S1879" s="8">
        <f t="shared" si="296"/>
        <v>11.175000000000001</v>
      </c>
      <c r="T1879" s="8">
        <f t="shared" si="297"/>
        <v>10.375</v>
      </c>
      <c r="U1879" s="7">
        <f t="shared" si="298"/>
        <v>10.508333333333335</v>
      </c>
      <c r="V1879" s="7">
        <f t="shared" si="299"/>
        <v>10.475000000000001</v>
      </c>
    </row>
    <row r="1880" spans="1:22" ht="13.5" x14ac:dyDescent="0.25">
      <c r="A1880" s="3">
        <f>RSI!A1880</f>
        <v>45041</v>
      </c>
      <c r="B1880" s="2">
        <f>RSI!B1880</f>
        <v>1.73</v>
      </c>
      <c r="C1880" s="2">
        <f>RSI!I1880</f>
        <v>55.921040513668785</v>
      </c>
      <c r="D1880" s="2">
        <f>MACD!E1880</f>
        <v>-1.780384190406048E-3</v>
      </c>
      <c r="E1880" s="2">
        <f>MACD!F1880</f>
        <v>-1.7030324755569284E-2</v>
      </c>
      <c r="F1880" s="2">
        <f>'Moving Avg'!D1880</f>
        <v>1.704</v>
      </c>
      <c r="G1880" s="2">
        <f>'Moving Avg'!F1880</f>
        <v>1.6979999999999997</v>
      </c>
      <c r="H1880" s="2">
        <f>'Moving Avg'!G1880</f>
        <v>1.6994</v>
      </c>
      <c r="I1880" s="2">
        <f>'Moving Avg'!H1880</f>
        <v>1.9256000000000018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16.5</v>
      </c>
      <c r="Q1880" s="8">
        <f t="shared" si="294"/>
        <v>11.225</v>
      </c>
      <c r="R1880" s="8">
        <f t="shared" si="295"/>
        <v>9.125</v>
      </c>
      <c r="S1880" s="8">
        <f t="shared" si="296"/>
        <v>11.175000000000001</v>
      </c>
      <c r="T1880" s="8">
        <f t="shared" si="297"/>
        <v>10.375</v>
      </c>
      <c r="U1880" s="7">
        <f t="shared" si="298"/>
        <v>10.508333333333335</v>
      </c>
      <c r="V1880" s="7">
        <f t="shared" si="299"/>
        <v>10.475000000000001</v>
      </c>
    </row>
    <row r="1881" spans="1:22" ht="13.5" x14ac:dyDescent="0.25">
      <c r="A1881" s="3">
        <f>RSI!A1881</f>
        <v>45042</v>
      </c>
      <c r="B1881" s="2">
        <f>RSI!B1881</f>
        <v>1.68</v>
      </c>
      <c r="C1881" s="2">
        <f>RSI!I1881</f>
        <v>46.499106136279018</v>
      </c>
      <c r="D1881" s="2">
        <f>MACD!E1881</f>
        <v>3.0098004498311237E-3</v>
      </c>
      <c r="E1881" s="2">
        <f>MACD!F1881</f>
        <v>-1.3022299714489203E-2</v>
      </c>
      <c r="F1881" s="2">
        <f>'Moving Avg'!D1881</f>
        <v>1.7100000000000002</v>
      </c>
      <c r="G1881" s="2">
        <f>'Moving Avg'!F1881</f>
        <v>1.6994999999999998</v>
      </c>
      <c r="H1881" s="2">
        <f>'Moving Avg'!G1881</f>
        <v>1.6980000000000004</v>
      </c>
      <c r="I1881" s="2">
        <f>'Moving Avg'!H1881</f>
        <v>1.9240000000000022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83.5</v>
      </c>
      <c r="Q1881" s="8">
        <f t="shared" si="294"/>
        <v>21.274999999999999</v>
      </c>
      <c r="R1881" s="8">
        <f t="shared" si="295"/>
        <v>25.875</v>
      </c>
      <c r="S1881" s="8">
        <f t="shared" si="296"/>
        <v>41.325000000000003</v>
      </c>
      <c r="T1881" s="8">
        <f t="shared" si="297"/>
        <v>27.125</v>
      </c>
      <c r="U1881" s="7">
        <f t="shared" si="298"/>
        <v>29.491666666666664</v>
      </c>
      <c r="V1881" s="7">
        <f t="shared" si="299"/>
        <v>28.9</v>
      </c>
    </row>
    <row r="1882" spans="1:22" ht="13.5" x14ac:dyDescent="0.25">
      <c r="A1882" s="3">
        <f>RSI!A1882</f>
        <v>45043</v>
      </c>
      <c r="B1882" s="2">
        <f>RSI!B1882</f>
        <v>1.73</v>
      </c>
      <c r="C1882" s="2">
        <f>RSI!I1882</f>
        <v>54.715785719221287</v>
      </c>
      <c r="D1882" s="2">
        <f>MACD!E1882</f>
        <v>3.480631145745372E-3</v>
      </c>
      <c r="E1882" s="2">
        <f>MACD!F1882</f>
        <v>-9.7217135424422889E-3</v>
      </c>
      <c r="F1882" s="2">
        <f>'Moving Avg'!D1882</f>
        <v>1.718</v>
      </c>
      <c r="G1882" s="2">
        <f>'Moving Avg'!F1882</f>
        <v>1.7044999999999999</v>
      </c>
      <c r="H1882" s="2">
        <f>'Moving Avg'!G1882</f>
        <v>1.6976000000000002</v>
      </c>
      <c r="I1882" s="2">
        <f>'Moving Avg'!H1882</f>
        <v>1.9226000000000021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83.5</v>
      </c>
      <c r="Q1882" s="8">
        <f t="shared" si="294"/>
        <v>21.274999999999999</v>
      </c>
      <c r="R1882" s="8">
        <f t="shared" si="295"/>
        <v>25.875</v>
      </c>
      <c r="S1882" s="8">
        <f t="shared" si="296"/>
        <v>41.325000000000003</v>
      </c>
      <c r="T1882" s="8">
        <f t="shared" si="297"/>
        <v>27.125</v>
      </c>
      <c r="U1882" s="7">
        <f t="shared" si="298"/>
        <v>29.491666666666664</v>
      </c>
      <c r="V1882" s="7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1.73</v>
      </c>
      <c r="C1883" s="2">
        <f>RSI!I1883</f>
        <v>54.715785719221294</v>
      </c>
      <c r="D1883" s="2">
        <f>MACD!E1883</f>
        <v>-9.1949444743599784E-4</v>
      </c>
      <c r="E1883" s="2">
        <f>MACD!F1883</f>
        <v>-7.961269723441031E-3</v>
      </c>
      <c r="F1883" s="2">
        <f>'Moving Avg'!D1883</f>
        <v>1.72</v>
      </c>
      <c r="G1883" s="2">
        <f>'Moving Avg'!F1883</f>
        <v>1.7079999999999997</v>
      </c>
      <c r="H1883" s="2">
        <f>'Moving Avg'!G1883</f>
        <v>1.6972000000000003</v>
      </c>
      <c r="I1883" s="2">
        <f>'Moving Avg'!H1883</f>
        <v>1.921200000000002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83.5</v>
      </c>
      <c r="Q1883" s="8">
        <f t="shared" si="294"/>
        <v>21.274999999999999</v>
      </c>
      <c r="R1883" s="8">
        <f t="shared" si="295"/>
        <v>25.875</v>
      </c>
      <c r="S1883" s="8">
        <f t="shared" si="296"/>
        <v>41.325000000000003</v>
      </c>
      <c r="T1883" s="8">
        <f t="shared" si="297"/>
        <v>27.125</v>
      </c>
      <c r="U1883" s="7">
        <f t="shared" si="298"/>
        <v>29.491666666666664</v>
      </c>
      <c r="V1883" s="7">
        <f t="shared" si="299"/>
        <v>28.9</v>
      </c>
    </row>
    <row r="1884" spans="1:22" ht="13.5" x14ac:dyDescent="0.25">
      <c r="A1884" s="3">
        <f>RSI!A1884</f>
        <v>45048</v>
      </c>
      <c r="B1884" s="2">
        <f>RSI!B1884</f>
        <v>1.7</v>
      </c>
      <c r="C1884" s="2">
        <f>RSI!I1884</f>
        <v>49.432891165052233</v>
      </c>
      <c r="D1884" s="2">
        <f>MACD!E1884</f>
        <v>-1.0515644199007301E-3</v>
      </c>
      <c r="E1884" s="2">
        <f>MACD!F1884</f>
        <v>-6.5793286627329707E-3</v>
      </c>
      <c r="F1884" s="2">
        <f>'Moving Avg'!D1884</f>
        <v>1.714</v>
      </c>
      <c r="G1884" s="2">
        <f>'Moving Avg'!F1884</f>
        <v>1.7080000000000002</v>
      </c>
      <c r="H1884" s="2">
        <f>'Moving Avg'!G1884</f>
        <v>1.6964000000000004</v>
      </c>
      <c r="I1884" s="2">
        <f>'Moving Avg'!H1884</f>
        <v>1.9196500000000016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66.5</v>
      </c>
      <c r="Q1884" s="8">
        <f t="shared" si="294"/>
        <v>18.725000000000001</v>
      </c>
      <c r="R1884" s="8">
        <f t="shared" si="295"/>
        <v>21.625</v>
      </c>
      <c r="S1884" s="8">
        <f t="shared" si="296"/>
        <v>33.674999999999997</v>
      </c>
      <c r="T1884" s="8">
        <f t="shared" si="297"/>
        <v>22.875</v>
      </c>
      <c r="U1884" s="7">
        <f t="shared" si="298"/>
        <v>24.675000000000001</v>
      </c>
      <c r="V1884" s="7">
        <f t="shared" si="299"/>
        <v>24.225000000000001</v>
      </c>
    </row>
    <row r="1885" spans="1:22" ht="13.5" x14ac:dyDescent="0.25">
      <c r="A1885" s="3">
        <f>RSI!A1885</f>
        <v>45049</v>
      </c>
      <c r="B1885" s="2">
        <f>RSI!B1885</f>
        <v>1.7</v>
      </c>
      <c r="C1885" s="2">
        <f>RSI!I1885</f>
        <v>49.432891165052233</v>
      </c>
      <c r="D1885" s="2">
        <f>MACD!E1885</f>
        <v>-4.2199774818614255E-3</v>
      </c>
      <c r="E1885" s="2">
        <f>MACD!F1885</f>
        <v>-6.1074584265586622E-3</v>
      </c>
      <c r="F1885" s="2">
        <f>'Moving Avg'!D1885</f>
        <v>1.7080000000000002</v>
      </c>
      <c r="G1885" s="2">
        <f>'Moving Avg'!F1885</f>
        <v>1.7100000000000002</v>
      </c>
      <c r="H1885" s="2">
        <f>'Moving Avg'!G1885</f>
        <v>1.6954000000000005</v>
      </c>
      <c r="I1885" s="2">
        <f>'Moving Avg'!H1885</f>
        <v>1.9180500000000016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66.5</v>
      </c>
      <c r="Q1885" s="8">
        <f t="shared" si="294"/>
        <v>18.725000000000001</v>
      </c>
      <c r="R1885" s="8">
        <f t="shared" si="295"/>
        <v>21.625</v>
      </c>
      <c r="S1885" s="8">
        <f t="shared" si="296"/>
        <v>33.674999999999997</v>
      </c>
      <c r="T1885" s="8">
        <f t="shared" si="297"/>
        <v>22.875</v>
      </c>
      <c r="U1885" s="7">
        <f t="shared" si="298"/>
        <v>24.675000000000001</v>
      </c>
      <c r="V1885" s="7">
        <f t="shared" si="299"/>
        <v>24.225000000000001</v>
      </c>
    </row>
    <row r="1886" spans="1:22" ht="13.5" x14ac:dyDescent="0.25">
      <c r="A1886" s="3">
        <f>RSI!A1886</f>
        <v>45050</v>
      </c>
      <c r="B1886" s="2">
        <f>RSI!B1886</f>
        <v>1.73</v>
      </c>
      <c r="C1886" s="2">
        <f>RSI!I1886</f>
        <v>54.525039007217579</v>
      </c>
      <c r="D1886" s="2">
        <f>MACD!E1886</f>
        <v>-1.3719788542008615E-2</v>
      </c>
      <c r="E1886" s="2">
        <f>MACD!F1886</f>
        <v>-7.6299244496486531E-3</v>
      </c>
      <c r="F1886" s="2">
        <f>'Moving Avg'!D1886</f>
        <v>1.718</v>
      </c>
      <c r="G1886" s="2">
        <f>'Moving Avg'!F1886</f>
        <v>1.7114999999999998</v>
      </c>
      <c r="H1886" s="2">
        <f>'Moving Avg'!G1886</f>
        <v>1.6950000000000003</v>
      </c>
      <c r="I1886" s="2">
        <f>'Moving Avg'!H1886</f>
        <v>1.9166000000000014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45</v>
      </c>
      <c r="O1886" s="7">
        <f t="shared" si="292"/>
        <v>0</v>
      </c>
      <c r="P1886" s="7">
        <f t="shared" si="293"/>
        <v>83.5</v>
      </c>
      <c r="Q1886" s="8">
        <f t="shared" si="294"/>
        <v>37.024999999999999</v>
      </c>
      <c r="R1886" s="8">
        <f t="shared" si="295"/>
        <v>34.875</v>
      </c>
      <c r="S1886" s="8">
        <f t="shared" si="296"/>
        <v>48.075000000000003</v>
      </c>
      <c r="T1886" s="8">
        <f t="shared" si="297"/>
        <v>38.375</v>
      </c>
      <c r="U1886" s="7">
        <f t="shared" si="298"/>
        <v>39.991666666666667</v>
      </c>
      <c r="V1886" s="7">
        <f t="shared" si="299"/>
        <v>39.587500000000006</v>
      </c>
    </row>
    <row r="1887" spans="1:22" ht="13.5" x14ac:dyDescent="0.25">
      <c r="A1887" s="3">
        <f>RSI!A1887</f>
        <v>45051</v>
      </c>
      <c r="B1887" s="2">
        <f>RSI!B1887</f>
        <v>1.73</v>
      </c>
      <c r="C1887" s="2">
        <f>RSI!I1887</f>
        <v>54.525039007217579</v>
      </c>
      <c r="D1887" s="2">
        <f>MACD!E1887</f>
        <v>-1.5764144346488651E-2</v>
      </c>
      <c r="E1887" s="2">
        <f>MACD!F1887</f>
        <v>-9.2567684290166541E-3</v>
      </c>
      <c r="F1887" s="2">
        <f>'Moving Avg'!D1887</f>
        <v>1.718</v>
      </c>
      <c r="G1887" s="2">
        <f>'Moving Avg'!F1887</f>
        <v>1.7114999999999996</v>
      </c>
      <c r="H1887" s="2">
        <f>'Moving Avg'!G1887</f>
        <v>1.6950000000000003</v>
      </c>
      <c r="I1887" s="2">
        <f>'Moving Avg'!H1887</f>
        <v>1.9151000000000016</v>
      </c>
      <c r="J1887" s="5" t="str">
        <f>OBV!F1887</f>
        <v>BEARISH</v>
      </c>
      <c r="K1887" s="5" t="str">
        <f>OBV!G1887</f>
        <v>NEUTRAL</v>
      </c>
      <c r="L1887" s="5" t="str">
        <f>OBV!H1887</f>
        <v>NEUTRAL</v>
      </c>
      <c r="M1887" s="7">
        <f t="shared" si="290"/>
        <v>25</v>
      </c>
      <c r="N1887" s="7">
        <f t="shared" si="291"/>
        <v>45</v>
      </c>
      <c r="O1887" s="7">
        <f t="shared" si="292"/>
        <v>0</v>
      </c>
      <c r="P1887" s="7">
        <f t="shared" si="293"/>
        <v>16.5</v>
      </c>
      <c r="Q1887" s="8">
        <f t="shared" si="294"/>
        <v>26.975000000000001</v>
      </c>
      <c r="R1887" s="8">
        <f t="shared" si="295"/>
        <v>18.125</v>
      </c>
      <c r="S1887" s="8">
        <f t="shared" si="296"/>
        <v>17.925000000000001</v>
      </c>
      <c r="T1887" s="8">
        <f t="shared" si="297"/>
        <v>21.625</v>
      </c>
      <c r="U1887" s="7">
        <f t="shared" si="298"/>
        <v>21.008333333333336</v>
      </c>
      <c r="V1887" s="7">
        <f t="shared" si="299"/>
        <v>21.162500000000001</v>
      </c>
    </row>
    <row r="1888" spans="1:22" ht="13.5" x14ac:dyDescent="0.25">
      <c r="A1888" s="3">
        <f>RSI!A1888</f>
        <v>45054</v>
      </c>
      <c r="B1888" s="2">
        <f>RSI!B1888</f>
        <v>1.73</v>
      </c>
      <c r="C1888" s="2">
        <f>RSI!I1888</f>
        <v>54.525039007217579</v>
      </c>
      <c r="D1888" s="2">
        <f>MACD!E1888</f>
        <v>-1.3026655083941741E-2</v>
      </c>
      <c r="E1888" s="2">
        <f>MACD!F1888</f>
        <v>-1.0010745760001671E-2</v>
      </c>
      <c r="F1888" s="2">
        <f>'Moving Avg'!D1888</f>
        <v>1.718</v>
      </c>
      <c r="G1888" s="2">
        <f>'Moving Avg'!F1888</f>
        <v>1.7114999999999998</v>
      </c>
      <c r="H1888" s="2">
        <f>'Moving Avg'!G1888</f>
        <v>1.6946000000000003</v>
      </c>
      <c r="I1888" s="2">
        <f>'Moving Avg'!H1888</f>
        <v>1.9136500000000018</v>
      </c>
      <c r="J1888" s="5" t="str">
        <f>OBV!F1888</f>
        <v>BEARISH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16.5</v>
      </c>
      <c r="Q1888" s="8">
        <f t="shared" si="294"/>
        <v>26.975000000000001</v>
      </c>
      <c r="R1888" s="8">
        <f t="shared" si="295"/>
        <v>18.125</v>
      </c>
      <c r="S1888" s="8">
        <f t="shared" si="296"/>
        <v>17.925000000000001</v>
      </c>
      <c r="T1888" s="8">
        <f t="shared" si="297"/>
        <v>21.625</v>
      </c>
      <c r="U1888" s="7">
        <f t="shared" si="298"/>
        <v>21.008333333333336</v>
      </c>
      <c r="V1888" s="7">
        <f t="shared" si="299"/>
        <v>21.162500000000001</v>
      </c>
    </row>
    <row r="1889" spans="1:22" ht="13.5" x14ac:dyDescent="0.25">
      <c r="A1889" s="3">
        <f>RSI!A1889</f>
        <v>45055</v>
      </c>
      <c r="B1889" s="2">
        <f>RSI!B1889</f>
        <v>1.72</v>
      </c>
      <c r="C1889" s="2">
        <f>RSI!I1889</f>
        <v>52.331095200537384</v>
      </c>
      <c r="D1889" s="2">
        <f>MACD!E1889</f>
        <v>-8.5682044641806065E-3</v>
      </c>
      <c r="E1889" s="2">
        <f>MACD!F1889</f>
        <v>-9.7222375008374582E-3</v>
      </c>
      <c r="F1889" s="2">
        <f>'Moving Avg'!D1889</f>
        <v>1.7220000000000002</v>
      </c>
      <c r="G1889" s="2">
        <f>'Moving Avg'!F1889</f>
        <v>1.7104999999999997</v>
      </c>
      <c r="H1889" s="2">
        <f>'Moving Avg'!G1889</f>
        <v>1.6942000000000004</v>
      </c>
      <c r="I1889" s="2">
        <f>'Moving Avg'!H1889</f>
        <v>1.9122500000000016</v>
      </c>
      <c r="J1889" s="5" t="str">
        <f>OBV!F1889</f>
        <v>BEARISH</v>
      </c>
      <c r="K1889" s="5" t="str">
        <f>OBV!G1889</f>
        <v>NEUTRAL</v>
      </c>
      <c r="L1889" s="5" t="str">
        <f>OBV!H1889</f>
        <v>BEARISH DIVERGENCE</v>
      </c>
      <c r="M1889" s="7">
        <f t="shared" si="290"/>
        <v>25</v>
      </c>
      <c r="N1889" s="7">
        <f t="shared" si="291"/>
        <v>0</v>
      </c>
      <c r="O1889" s="7">
        <f t="shared" si="292"/>
        <v>0</v>
      </c>
      <c r="P1889" s="7">
        <f t="shared" si="293"/>
        <v>16.5</v>
      </c>
      <c r="Q1889" s="8">
        <f t="shared" si="294"/>
        <v>11.225</v>
      </c>
      <c r="R1889" s="8">
        <f t="shared" si="295"/>
        <v>9.125</v>
      </c>
      <c r="S1889" s="8">
        <f t="shared" si="296"/>
        <v>11.175000000000001</v>
      </c>
      <c r="T1889" s="8">
        <f t="shared" si="297"/>
        <v>10.375</v>
      </c>
      <c r="U1889" s="7">
        <f t="shared" si="298"/>
        <v>10.508333333333335</v>
      </c>
      <c r="V1889" s="7">
        <f t="shared" si="299"/>
        <v>10.475000000000001</v>
      </c>
    </row>
    <row r="1890" spans="1:22" ht="13.5" x14ac:dyDescent="0.25">
      <c r="A1890" s="3">
        <f>RSI!A1890</f>
        <v>45056</v>
      </c>
      <c r="B1890" s="2">
        <f>RSI!B1890</f>
        <v>1.72</v>
      </c>
      <c r="C1890" s="2">
        <f>RSI!I1890</f>
        <v>52.331095200537384</v>
      </c>
      <c r="D1890" s="2">
        <f>MACD!E1890</f>
        <v>-4.8635129020979662E-3</v>
      </c>
      <c r="E1890" s="2">
        <f>MACD!F1890</f>
        <v>-8.7504925810895605E-3</v>
      </c>
      <c r="F1890" s="2">
        <f>'Moving Avg'!D1890</f>
        <v>1.7259999999999998</v>
      </c>
      <c r="G1890" s="2">
        <f>'Moving Avg'!F1890</f>
        <v>1.7100000000000002</v>
      </c>
      <c r="H1890" s="2">
        <f>'Moving Avg'!G1890</f>
        <v>1.6940000000000004</v>
      </c>
      <c r="I1890" s="2">
        <f>'Moving Avg'!H1890</f>
        <v>1.9106000000000016</v>
      </c>
      <c r="J1890" s="5" t="str">
        <f>OBV!F1890</f>
        <v>BEARISH</v>
      </c>
      <c r="K1890" s="5" t="str">
        <f>OBV!G1890</f>
        <v>NEUTRAL</v>
      </c>
      <c r="L1890" s="5" t="str">
        <f>OBV!H1890</f>
        <v>BEARISH DIVERGENCE</v>
      </c>
      <c r="M1890" s="7">
        <f t="shared" si="290"/>
        <v>25</v>
      </c>
      <c r="N1890" s="7">
        <f t="shared" si="291"/>
        <v>0</v>
      </c>
      <c r="O1890" s="7">
        <f t="shared" si="292"/>
        <v>0</v>
      </c>
      <c r="P1890" s="7">
        <f t="shared" si="293"/>
        <v>16.5</v>
      </c>
      <c r="Q1890" s="8">
        <f t="shared" si="294"/>
        <v>11.225</v>
      </c>
      <c r="R1890" s="8">
        <f t="shared" si="295"/>
        <v>9.125</v>
      </c>
      <c r="S1890" s="8">
        <f t="shared" si="296"/>
        <v>11.175000000000001</v>
      </c>
      <c r="T1890" s="8">
        <f t="shared" si="297"/>
        <v>10.375</v>
      </c>
      <c r="U1890" s="7">
        <f t="shared" si="298"/>
        <v>10.508333333333335</v>
      </c>
      <c r="V1890" s="7">
        <f t="shared" si="299"/>
        <v>10.475000000000001</v>
      </c>
    </row>
    <row r="1891" spans="1:22" ht="13.5" x14ac:dyDescent="0.25">
      <c r="A1891" s="3">
        <f>RSI!A1891</f>
        <v>45057</v>
      </c>
      <c r="B1891" s="2">
        <f>RSI!B1891</f>
        <v>1.7</v>
      </c>
      <c r="C1891" s="2">
        <f>RSI!I1891</f>
        <v>47.863880903890745</v>
      </c>
      <c r="D1891" s="2">
        <f>MACD!E1891</f>
        <v>-8.0024182263682686E-3</v>
      </c>
      <c r="E1891" s="2">
        <f>MACD!F1891</f>
        <v>-8.6008777101453035E-3</v>
      </c>
      <c r="F1891" s="2">
        <f>'Moving Avg'!D1891</f>
        <v>1.72</v>
      </c>
      <c r="G1891" s="2">
        <f>'Moving Avg'!F1891</f>
        <v>1.7090000000000003</v>
      </c>
      <c r="H1891" s="2">
        <f>'Moving Avg'!G1891</f>
        <v>1.6936000000000004</v>
      </c>
      <c r="I1891" s="2">
        <f>'Moving Avg'!H1891</f>
        <v>1.9088000000000016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0</v>
      </c>
      <c r="P1891" s="7">
        <f t="shared" si="293"/>
        <v>16.5</v>
      </c>
      <c r="Q1891" s="8">
        <f t="shared" si="294"/>
        <v>11.225</v>
      </c>
      <c r="R1891" s="8">
        <f t="shared" si="295"/>
        <v>9.125</v>
      </c>
      <c r="S1891" s="8">
        <f t="shared" si="296"/>
        <v>11.175000000000001</v>
      </c>
      <c r="T1891" s="8">
        <f t="shared" si="297"/>
        <v>10.375</v>
      </c>
      <c r="U1891" s="7">
        <f t="shared" si="298"/>
        <v>10.508333333333335</v>
      </c>
      <c r="V1891" s="7">
        <f t="shared" si="299"/>
        <v>10.475000000000001</v>
      </c>
    </row>
    <row r="1892" spans="1:22" ht="13.5" x14ac:dyDescent="0.25">
      <c r="A1892" s="3">
        <f>RSI!A1892</f>
        <v>45058</v>
      </c>
      <c r="B1892" s="2">
        <f>RSI!B1892</f>
        <v>1.7</v>
      </c>
      <c r="C1892" s="2">
        <f>RSI!I1892</f>
        <v>47.863880903890745</v>
      </c>
      <c r="D1892" s="2">
        <f>MACD!E1892</f>
        <v>-2.9060914208665078E-3</v>
      </c>
      <c r="E1892" s="2">
        <f>MACD!F1892</f>
        <v>-7.4619204522895447E-3</v>
      </c>
      <c r="F1892" s="2">
        <f>'Moving Avg'!D1892</f>
        <v>1.714</v>
      </c>
      <c r="G1892" s="2">
        <f>'Moving Avg'!F1892</f>
        <v>1.7080000000000002</v>
      </c>
      <c r="H1892" s="2">
        <f>'Moving Avg'!G1892</f>
        <v>1.6936000000000002</v>
      </c>
      <c r="I1892" s="2">
        <f>'Moving Avg'!H1892</f>
        <v>1.9067000000000016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25</v>
      </c>
      <c r="N1892" s="7">
        <f t="shared" si="291"/>
        <v>0</v>
      </c>
      <c r="O1892" s="7">
        <f t="shared" si="292"/>
        <v>0</v>
      </c>
      <c r="P1892" s="7">
        <f t="shared" si="293"/>
        <v>16.5</v>
      </c>
      <c r="Q1892" s="8">
        <f t="shared" si="294"/>
        <v>11.225</v>
      </c>
      <c r="R1892" s="8">
        <f t="shared" si="295"/>
        <v>9.125</v>
      </c>
      <c r="S1892" s="8">
        <f t="shared" si="296"/>
        <v>11.175000000000001</v>
      </c>
      <c r="T1892" s="8">
        <f t="shared" si="297"/>
        <v>10.375</v>
      </c>
      <c r="U1892" s="7">
        <f t="shared" si="298"/>
        <v>10.508333333333335</v>
      </c>
      <c r="V1892" s="7">
        <f t="shared" si="299"/>
        <v>10.475000000000001</v>
      </c>
    </row>
    <row r="1893" spans="1:22" ht="13.5" x14ac:dyDescent="0.25">
      <c r="A1893" s="3">
        <f>RSI!A1893</f>
        <v>45061</v>
      </c>
      <c r="B1893" s="2">
        <f>RSI!B1893</f>
        <v>1.7</v>
      </c>
      <c r="C1893" s="2">
        <f>RSI!I1893</f>
        <v>47.863880903890745</v>
      </c>
      <c r="D1893" s="2">
        <f>MACD!E1893</f>
        <v>1.4617554087530404E-3</v>
      </c>
      <c r="E1893" s="2">
        <f>MACD!F1893</f>
        <v>-5.6771852800810282E-3</v>
      </c>
      <c r="F1893" s="2">
        <f>'Moving Avg'!D1893</f>
        <v>1.7079999999999997</v>
      </c>
      <c r="G1893" s="2">
        <f>'Moving Avg'!F1893</f>
        <v>1.7085000000000001</v>
      </c>
      <c r="H1893" s="2">
        <f>'Moving Avg'!G1893</f>
        <v>1.6942000000000002</v>
      </c>
      <c r="I1893" s="2">
        <f>'Moving Avg'!H1893</f>
        <v>1.9045000000000014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16.5</v>
      </c>
      <c r="Q1893" s="8">
        <f t="shared" si="294"/>
        <v>11.225</v>
      </c>
      <c r="R1893" s="8">
        <f t="shared" si="295"/>
        <v>9.125</v>
      </c>
      <c r="S1893" s="8">
        <f t="shared" si="296"/>
        <v>11.175000000000001</v>
      </c>
      <c r="T1893" s="8">
        <f t="shared" si="297"/>
        <v>10.375</v>
      </c>
      <c r="U1893" s="7">
        <f t="shared" si="298"/>
        <v>10.508333333333335</v>
      </c>
      <c r="V1893" s="7">
        <f t="shared" si="299"/>
        <v>10.475000000000001</v>
      </c>
    </row>
    <row r="1894" spans="1:22" ht="13.5" x14ac:dyDescent="0.25">
      <c r="A1894" s="3">
        <f>RSI!A1894</f>
        <v>45062</v>
      </c>
      <c r="B1894" s="2">
        <f>RSI!B1894</f>
        <v>1.69</v>
      </c>
      <c r="C1894" s="2">
        <f>RSI!I1894</f>
        <v>45.441440469742496</v>
      </c>
      <c r="D1894" s="2">
        <f>MACD!E1894</f>
        <v>1.3344359116316262E-3</v>
      </c>
      <c r="E1894" s="2">
        <f>MACD!F1894</f>
        <v>-4.2748610417384977E-3</v>
      </c>
      <c r="F1894" s="2">
        <f>'Moving Avg'!D1894</f>
        <v>1.702</v>
      </c>
      <c r="G1894" s="2">
        <f>'Moving Avg'!F1894</f>
        <v>1.7079999999999997</v>
      </c>
      <c r="H1894" s="2">
        <f>'Moving Avg'!G1894</f>
        <v>1.6941999999999999</v>
      </c>
      <c r="I1894" s="2">
        <f>'Moving Avg'!H1894</f>
        <v>1.902300000000001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33</v>
      </c>
      <c r="Q1894" s="8">
        <f t="shared" si="294"/>
        <v>13.7</v>
      </c>
      <c r="R1894" s="8">
        <f t="shared" si="295"/>
        <v>13.25</v>
      </c>
      <c r="S1894" s="8">
        <f t="shared" si="296"/>
        <v>18.600000000000001</v>
      </c>
      <c r="T1894" s="8">
        <f t="shared" si="297"/>
        <v>14.5</v>
      </c>
      <c r="U1894" s="7">
        <f t="shared" si="298"/>
        <v>15.183333333333332</v>
      </c>
      <c r="V1894" s="7">
        <f t="shared" si="299"/>
        <v>15.012499999999999</v>
      </c>
    </row>
    <row r="1895" spans="1:22" ht="13.5" x14ac:dyDescent="0.25">
      <c r="A1895" s="3">
        <f>RSI!A1895</f>
        <v>45063</v>
      </c>
      <c r="B1895" s="2">
        <f>RSI!B1895</f>
        <v>1.69</v>
      </c>
      <c r="C1895" s="2">
        <f>RSI!I1895</f>
        <v>45.441440469742496</v>
      </c>
      <c r="D1895" s="2">
        <f>MACD!E1895</f>
        <v>1.3334370359763259E-3</v>
      </c>
      <c r="E1895" s="2">
        <f>MACD!F1895</f>
        <v>-3.1532014261955333E-3</v>
      </c>
      <c r="F1895" s="2">
        <f>'Moving Avg'!D1895</f>
        <v>1.6959999999999997</v>
      </c>
      <c r="G1895" s="2">
        <f>'Moving Avg'!F1895</f>
        <v>1.7084999999999997</v>
      </c>
      <c r="H1895" s="2">
        <f>'Moving Avg'!G1895</f>
        <v>1.6943999999999997</v>
      </c>
      <c r="I1895" s="2">
        <f>'Moving Avg'!H1895</f>
        <v>1.900200000000001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33</v>
      </c>
      <c r="Q1895" s="8">
        <f t="shared" si="294"/>
        <v>13.7</v>
      </c>
      <c r="R1895" s="8">
        <f t="shared" si="295"/>
        <v>13.25</v>
      </c>
      <c r="S1895" s="8">
        <f t="shared" si="296"/>
        <v>18.600000000000001</v>
      </c>
      <c r="T1895" s="8">
        <f t="shared" si="297"/>
        <v>14.5</v>
      </c>
      <c r="U1895" s="7">
        <f t="shared" si="298"/>
        <v>15.183333333333332</v>
      </c>
      <c r="V1895" s="7">
        <f t="shared" si="299"/>
        <v>15.012499999999999</v>
      </c>
    </row>
    <row r="1896" spans="1:22" ht="13.5" x14ac:dyDescent="0.25">
      <c r="A1896" s="3">
        <f>RSI!A1896</f>
        <v>45064</v>
      </c>
      <c r="B1896" s="2">
        <f>RSI!B1896</f>
        <v>1.69</v>
      </c>
      <c r="C1896" s="2">
        <f>RSI!I1896</f>
        <v>45.441440469742496</v>
      </c>
      <c r="D1896" s="2">
        <f>MACD!E1896</f>
        <v>6.0468033067766491E-3</v>
      </c>
      <c r="E1896" s="2">
        <f>MACD!F1896</f>
        <v>-1.3132004796010967E-3</v>
      </c>
      <c r="F1896" s="2">
        <f>'Moving Avg'!D1896</f>
        <v>1.6939999999999997</v>
      </c>
      <c r="G1896" s="2">
        <f>'Moving Avg'!F1896</f>
        <v>1.7104999999999997</v>
      </c>
      <c r="H1896" s="2">
        <f>'Moving Avg'!G1896</f>
        <v>1.6941999999999995</v>
      </c>
      <c r="I1896" s="2">
        <f>'Moving Avg'!H1896</f>
        <v>1.8981000000000008</v>
      </c>
      <c r="J1896" s="5" t="str">
        <f>OBV!F1896</f>
        <v>BEARISH</v>
      </c>
      <c r="K1896" s="5" t="str">
        <f>OBV!G1896</f>
        <v>STRONG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33</v>
      </c>
      <c r="Q1896" s="8">
        <f t="shared" si="294"/>
        <v>13.7</v>
      </c>
      <c r="R1896" s="8">
        <f t="shared" si="295"/>
        <v>13.25</v>
      </c>
      <c r="S1896" s="8">
        <f t="shared" si="296"/>
        <v>18.600000000000001</v>
      </c>
      <c r="T1896" s="8">
        <f t="shared" si="297"/>
        <v>14.5</v>
      </c>
      <c r="U1896" s="7">
        <f t="shared" si="298"/>
        <v>15.183333333333332</v>
      </c>
      <c r="V1896" s="7">
        <f t="shared" si="299"/>
        <v>15.012499999999999</v>
      </c>
    </row>
    <row r="1897" spans="1:22" ht="13.5" x14ac:dyDescent="0.25">
      <c r="A1897" s="3">
        <f>RSI!A1897</f>
        <v>45065</v>
      </c>
      <c r="B1897" s="2">
        <f>RSI!B1897</f>
        <v>1.7</v>
      </c>
      <c r="C1897" s="2">
        <f>RSI!I1897</f>
        <v>48.685152492026326</v>
      </c>
      <c r="D1897" s="2">
        <f>MACD!E1897</f>
        <v>9.3858019143064908E-3</v>
      </c>
      <c r="E1897" s="2">
        <f>MACD!F1897</f>
        <v>8.2659999918042082E-4</v>
      </c>
      <c r="F1897" s="2">
        <f>'Moving Avg'!D1897</f>
        <v>1.6939999999999997</v>
      </c>
      <c r="G1897" s="2">
        <f>'Moving Avg'!F1897</f>
        <v>1.7109999999999999</v>
      </c>
      <c r="H1897" s="2">
        <f>'Moving Avg'!G1897</f>
        <v>1.6933999999999998</v>
      </c>
      <c r="I1897" s="2">
        <f>'Moving Avg'!H1897</f>
        <v>1.8960500000000007</v>
      </c>
      <c r="J1897" s="5" t="str">
        <f>OBV!F1897</f>
        <v>BEARISH</v>
      </c>
      <c r="K1897" s="5" t="str">
        <f>OBV!G1897</f>
        <v>NEUTRAL</v>
      </c>
      <c r="L1897" s="5" t="str">
        <f>OBV!H1897</f>
        <v>NEUTRAL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1.7</v>
      </c>
      <c r="C1898" s="2">
        <f>RSI!I1898</f>
        <v>48.685152492026326</v>
      </c>
      <c r="D1898" s="2">
        <f>MACD!E1898</f>
        <v>1.2236746100669826E-2</v>
      </c>
      <c r="E1898" s="2">
        <f>MACD!F1898</f>
        <v>3.1086292194783022E-3</v>
      </c>
      <c r="F1898" s="2">
        <f>'Moving Avg'!D1898</f>
        <v>1.6940000000000002</v>
      </c>
      <c r="G1898" s="2">
        <f>'Moving Avg'!F1898</f>
        <v>1.7100000000000002</v>
      </c>
      <c r="H1898" s="2">
        <f>'Moving Avg'!G1898</f>
        <v>1.6925999999999999</v>
      </c>
      <c r="I1898" s="2">
        <f>'Moving Avg'!H1898</f>
        <v>1.8940000000000006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16.5</v>
      </c>
      <c r="Q1898" s="8">
        <f t="shared" si="294"/>
        <v>11.225</v>
      </c>
      <c r="R1898" s="8">
        <f t="shared" si="295"/>
        <v>9.125</v>
      </c>
      <c r="S1898" s="8">
        <f t="shared" si="296"/>
        <v>11.175000000000001</v>
      </c>
      <c r="T1898" s="8">
        <f t="shared" si="297"/>
        <v>10.375</v>
      </c>
      <c r="U1898" s="7">
        <f t="shared" si="298"/>
        <v>10.508333333333335</v>
      </c>
      <c r="V1898" s="7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1.7</v>
      </c>
      <c r="C1899" s="2">
        <f>RSI!I1899</f>
        <v>48.685152492026326</v>
      </c>
      <c r="D1899" s="2">
        <f>MACD!E1899</f>
        <v>1.3134360536132039E-2</v>
      </c>
      <c r="E1899" s="2">
        <f>MACD!F1899</f>
        <v>5.1137754828090498E-3</v>
      </c>
      <c r="F1899" s="2">
        <f>'Moving Avg'!D1899</f>
        <v>1.6960000000000002</v>
      </c>
      <c r="G1899" s="2">
        <f>'Moving Avg'!F1899</f>
        <v>1.7085000000000001</v>
      </c>
      <c r="H1899" s="2">
        <f>'Moving Avg'!G1899</f>
        <v>1.6919999999999999</v>
      </c>
      <c r="I1899" s="2">
        <f>'Moving Avg'!H1899</f>
        <v>1.8919500000000005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83.5</v>
      </c>
      <c r="Q1899" s="8">
        <f t="shared" si="294"/>
        <v>21.274999999999999</v>
      </c>
      <c r="R1899" s="8">
        <f t="shared" si="295"/>
        <v>25.875</v>
      </c>
      <c r="S1899" s="8">
        <f t="shared" si="296"/>
        <v>41.325000000000003</v>
      </c>
      <c r="T1899" s="8">
        <f t="shared" si="297"/>
        <v>27.125</v>
      </c>
      <c r="U1899" s="7">
        <f t="shared" si="298"/>
        <v>29.491666666666664</v>
      </c>
      <c r="V1899" s="7">
        <f t="shared" si="299"/>
        <v>28.9</v>
      </c>
    </row>
    <row r="1900" spans="1:22" ht="13.5" x14ac:dyDescent="0.25">
      <c r="A1900" s="3">
        <f>RSI!A1900</f>
        <v>45070</v>
      </c>
      <c r="B1900" s="2">
        <f>RSI!B1900</f>
        <v>1.68</v>
      </c>
      <c r="C1900" s="2">
        <f>RSI!I1900</f>
        <v>42.389739973432484</v>
      </c>
      <c r="D1900" s="2">
        <f>MACD!E1900</f>
        <v>1.5397342096267863E-2</v>
      </c>
      <c r="E1900" s="2">
        <f>MACD!F1900</f>
        <v>7.1704888055008128E-3</v>
      </c>
      <c r="F1900" s="2">
        <f>'Moving Avg'!D1900</f>
        <v>1.6940000000000002</v>
      </c>
      <c r="G1900" s="2">
        <f>'Moving Avg'!F1900</f>
        <v>1.7060000000000002</v>
      </c>
      <c r="H1900" s="2">
        <f>'Moving Avg'!G1900</f>
        <v>1.6911999999999998</v>
      </c>
      <c r="I1900" s="2">
        <f>'Moving Avg'!H1900</f>
        <v>1.8898000000000008</v>
      </c>
      <c r="J1900" s="5" t="str">
        <f>OBV!F1900</f>
        <v>BULLISH</v>
      </c>
      <c r="K1900" s="5" t="str">
        <f>OBV!G1900</f>
        <v>NEUTRAL</v>
      </c>
      <c r="L1900" s="5" t="str">
        <f>OBV!H1900</f>
        <v>BULLISH DIVERGENCE</v>
      </c>
      <c r="M1900" s="7">
        <f t="shared" si="290"/>
        <v>25</v>
      </c>
      <c r="N1900" s="7">
        <f t="shared" si="291"/>
        <v>0</v>
      </c>
      <c r="O1900" s="7">
        <f t="shared" si="292"/>
        <v>0</v>
      </c>
      <c r="P1900" s="7">
        <f t="shared" si="293"/>
        <v>66.5</v>
      </c>
      <c r="Q1900" s="8">
        <f t="shared" si="294"/>
        <v>18.725000000000001</v>
      </c>
      <c r="R1900" s="8">
        <f t="shared" si="295"/>
        <v>21.625</v>
      </c>
      <c r="S1900" s="8">
        <f t="shared" si="296"/>
        <v>33.674999999999997</v>
      </c>
      <c r="T1900" s="8">
        <f t="shared" si="297"/>
        <v>22.875</v>
      </c>
      <c r="U1900" s="7">
        <f t="shared" si="298"/>
        <v>24.675000000000001</v>
      </c>
      <c r="V1900" s="7">
        <f t="shared" si="299"/>
        <v>24.225000000000001</v>
      </c>
    </row>
    <row r="1901" spans="1:22" ht="13.5" x14ac:dyDescent="0.25">
      <c r="A1901" s="3">
        <f>RSI!A1901</f>
        <v>45071</v>
      </c>
      <c r="B1901" s="2">
        <f>RSI!B1901</f>
        <v>1.67</v>
      </c>
      <c r="C1901" s="2">
        <f>RSI!I1901</f>
        <v>39.630366796481816</v>
      </c>
      <c r="D1901" s="2">
        <f>MACD!E1901</f>
        <v>1.5114523180747019E-2</v>
      </c>
      <c r="E1901" s="2">
        <f>MACD!F1901</f>
        <v>8.7592956805500541E-3</v>
      </c>
      <c r="F1901" s="2">
        <f>'Moving Avg'!D1901</f>
        <v>1.69</v>
      </c>
      <c r="G1901" s="2">
        <f>'Moving Avg'!F1901</f>
        <v>1.7055000000000002</v>
      </c>
      <c r="H1901" s="2">
        <f>'Moving Avg'!G1901</f>
        <v>1.6906000000000001</v>
      </c>
      <c r="I1901" s="2">
        <f>'Moving Avg'!H1901</f>
        <v>1.8874500000000012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0</v>
      </c>
      <c r="O1901" s="7">
        <f t="shared" si="292"/>
        <v>0</v>
      </c>
      <c r="P1901" s="7">
        <f t="shared" si="293"/>
        <v>16.5</v>
      </c>
      <c r="Q1901" s="8">
        <f t="shared" si="294"/>
        <v>11.225</v>
      </c>
      <c r="R1901" s="8">
        <f t="shared" si="295"/>
        <v>9.125</v>
      </c>
      <c r="S1901" s="8">
        <f t="shared" si="296"/>
        <v>11.175000000000001</v>
      </c>
      <c r="T1901" s="8">
        <f t="shared" si="297"/>
        <v>10.375</v>
      </c>
      <c r="U1901" s="7">
        <f t="shared" si="298"/>
        <v>10.508333333333335</v>
      </c>
      <c r="V1901" s="7">
        <f t="shared" si="299"/>
        <v>10.475000000000001</v>
      </c>
    </row>
    <row r="1902" spans="1:22" ht="13.5" x14ac:dyDescent="0.25">
      <c r="A1902" s="3">
        <f>RSI!A1902</f>
        <v>45072</v>
      </c>
      <c r="B1902" s="2">
        <f>RSI!B1902</f>
        <v>1.7</v>
      </c>
      <c r="C1902" s="2">
        <f>RSI!I1902</f>
        <v>50.120434388535472</v>
      </c>
      <c r="D1902" s="2">
        <f>MACD!E1902</f>
        <v>1.2840354250572394E-2</v>
      </c>
      <c r="E1902" s="2">
        <f>MACD!F1902</f>
        <v>9.5755073945545232E-3</v>
      </c>
      <c r="F1902" s="2">
        <f>'Moving Avg'!D1902</f>
        <v>1.69</v>
      </c>
      <c r="G1902" s="2">
        <f>'Moving Avg'!F1902</f>
        <v>1.7040000000000002</v>
      </c>
      <c r="H1902" s="2">
        <f>'Moving Avg'!G1902</f>
        <v>1.6916</v>
      </c>
      <c r="I1902" s="2">
        <f>'Moving Avg'!H1902</f>
        <v>1.8852500000000012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0</v>
      </c>
      <c r="O1902" s="7">
        <f t="shared" si="292"/>
        <v>0</v>
      </c>
      <c r="P1902" s="7">
        <f t="shared" si="293"/>
        <v>16.5</v>
      </c>
      <c r="Q1902" s="8">
        <f t="shared" si="294"/>
        <v>11.225</v>
      </c>
      <c r="R1902" s="8">
        <f t="shared" si="295"/>
        <v>9.125</v>
      </c>
      <c r="S1902" s="8">
        <f t="shared" si="296"/>
        <v>11.175000000000001</v>
      </c>
      <c r="T1902" s="8">
        <f t="shared" si="297"/>
        <v>10.375</v>
      </c>
      <c r="U1902" s="7">
        <f t="shared" si="298"/>
        <v>10.508333333333335</v>
      </c>
      <c r="V1902" s="7">
        <f t="shared" si="299"/>
        <v>10.475000000000001</v>
      </c>
    </row>
    <row r="1903" spans="1:22" ht="13.5" x14ac:dyDescent="0.25">
      <c r="A1903" s="3">
        <f>RSI!A1903</f>
        <v>45075</v>
      </c>
      <c r="B1903" s="2">
        <f>RSI!B1903</f>
        <v>1.7</v>
      </c>
      <c r="C1903" s="2">
        <f>RSI!I1903</f>
        <v>50.120434388535472</v>
      </c>
      <c r="D1903" s="2">
        <f>MACD!E1903</f>
        <v>1.0912269142879349E-2</v>
      </c>
      <c r="E1903" s="2">
        <f>MACD!F1903</f>
        <v>9.8428597442194888E-3</v>
      </c>
      <c r="F1903" s="2">
        <f>'Moving Avg'!D1903</f>
        <v>1.69</v>
      </c>
      <c r="G1903" s="2">
        <f>'Moving Avg'!F1903</f>
        <v>1.7025000000000001</v>
      </c>
      <c r="H1903" s="2">
        <f>'Moving Avg'!G1903</f>
        <v>1.6928000000000001</v>
      </c>
      <c r="I1903" s="2">
        <f>'Moving Avg'!H1903</f>
        <v>1.8830000000000009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0</v>
      </c>
      <c r="O1903" s="7">
        <f t="shared" si="292"/>
        <v>0</v>
      </c>
      <c r="P1903" s="7">
        <f t="shared" si="293"/>
        <v>16.5</v>
      </c>
      <c r="Q1903" s="8">
        <f t="shared" si="294"/>
        <v>11.225</v>
      </c>
      <c r="R1903" s="8">
        <f t="shared" si="295"/>
        <v>9.125</v>
      </c>
      <c r="S1903" s="8">
        <f t="shared" si="296"/>
        <v>11.175000000000001</v>
      </c>
      <c r="T1903" s="8">
        <f t="shared" si="297"/>
        <v>10.375</v>
      </c>
      <c r="U1903" s="7">
        <f t="shared" si="298"/>
        <v>10.508333333333335</v>
      </c>
      <c r="V1903" s="7">
        <f t="shared" si="299"/>
        <v>10.475000000000001</v>
      </c>
    </row>
    <row r="1904" spans="1:22" ht="13.5" x14ac:dyDescent="0.25">
      <c r="A1904" s="3">
        <f>RSI!A1904</f>
        <v>45076</v>
      </c>
      <c r="B1904" s="2">
        <f>RSI!B1904</f>
        <v>1.65</v>
      </c>
      <c r="C1904" s="2">
        <f>RSI!I1904</f>
        <v>37.518801521428841</v>
      </c>
      <c r="D1904" s="2">
        <f>MACD!E1904</f>
        <v>1.1442546974255174E-2</v>
      </c>
      <c r="E1904" s="2">
        <f>MACD!F1904</f>
        <v>1.0162797190226626E-2</v>
      </c>
      <c r="F1904" s="2">
        <f>'Moving Avg'!D1904</f>
        <v>1.6800000000000002</v>
      </c>
      <c r="G1904" s="2">
        <f>'Moving Avg'!F1904</f>
        <v>1.7</v>
      </c>
      <c r="H1904" s="2">
        <f>'Moving Avg'!G1904</f>
        <v>1.6928000000000001</v>
      </c>
      <c r="I1904" s="2">
        <f>'Moving Avg'!H1904</f>
        <v>1.8805000000000007</v>
      </c>
      <c r="J1904" s="5" t="str">
        <f>OBV!F1904</f>
        <v>BEARISH</v>
      </c>
      <c r="K1904" s="5" t="str">
        <f>OBV!G1904</f>
        <v>STRONG</v>
      </c>
      <c r="L1904" s="5" t="str">
        <f>OBV!H1904</f>
        <v>CONFIRMED BEARISH</v>
      </c>
      <c r="M1904" s="7">
        <f t="shared" si="290"/>
        <v>25</v>
      </c>
      <c r="N1904" s="7">
        <f t="shared" si="291"/>
        <v>0</v>
      </c>
      <c r="O1904" s="7">
        <f t="shared" si="292"/>
        <v>0</v>
      </c>
      <c r="P1904" s="7">
        <f t="shared" si="293"/>
        <v>33</v>
      </c>
      <c r="Q1904" s="8">
        <f t="shared" si="294"/>
        <v>13.7</v>
      </c>
      <c r="R1904" s="8">
        <f t="shared" si="295"/>
        <v>13.25</v>
      </c>
      <c r="S1904" s="8">
        <f t="shared" si="296"/>
        <v>18.600000000000001</v>
      </c>
      <c r="T1904" s="8">
        <f t="shared" si="297"/>
        <v>14.5</v>
      </c>
      <c r="U1904" s="7">
        <f t="shared" si="298"/>
        <v>15.183333333333332</v>
      </c>
      <c r="V1904" s="7">
        <f t="shared" si="299"/>
        <v>15.012499999999999</v>
      </c>
    </row>
    <row r="1905" spans="1:22" ht="13.5" x14ac:dyDescent="0.25">
      <c r="A1905" s="3">
        <f>RSI!A1905</f>
        <v>45077</v>
      </c>
      <c r="B1905" s="2">
        <f>RSI!B1905</f>
        <v>1.69</v>
      </c>
      <c r="C1905" s="2">
        <f>RSI!I1905</f>
        <v>48.64337023019641</v>
      </c>
      <c r="D1905" s="2">
        <f>MACD!E1905</f>
        <v>9.2204849108117326E-3</v>
      </c>
      <c r="E1905" s="2">
        <f>MACD!F1905</f>
        <v>9.9743347343436463E-3</v>
      </c>
      <c r="F1905" s="2">
        <f>'Moving Avg'!D1905</f>
        <v>1.6819999999999999</v>
      </c>
      <c r="G1905" s="2">
        <f>'Moving Avg'!F1905</f>
        <v>1.6994999999999993</v>
      </c>
      <c r="H1905" s="2">
        <f>'Moving Avg'!G1905</f>
        <v>1.6938</v>
      </c>
      <c r="I1905" s="2">
        <f>'Moving Avg'!H1905</f>
        <v>1.8782000000000008</v>
      </c>
      <c r="J1905" s="5" t="str">
        <f>OBV!F1905</f>
        <v>BEARISH</v>
      </c>
      <c r="K1905" s="5" t="str">
        <f>OBV!G1905</f>
        <v>STRONG</v>
      </c>
      <c r="L1905" s="5" t="str">
        <f>OBV!H1905</f>
        <v>BEARISH DIVERGENCE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33</v>
      </c>
      <c r="Q1905" s="8">
        <f t="shared" si="294"/>
        <v>29.45</v>
      </c>
      <c r="R1905" s="8">
        <f t="shared" si="295"/>
        <v>22.25</v>
      </c>
      <c r="S1905" s="8">
        <f t="shared" si="296"/>
        <v>25.35</v>
      </c>
      <c r="T1905" s="8">
        <f t="shared" si="297"/>
        <v>25.75</v>
      </c>
      <c r="U1905" s="7">
        <f t="shared" si="298"/>
        <v>25.683333333333337</v>
      </c>
      <c r="V1905" s="7">
        <f t="shared" si="299"/>
        <v>25.700000000000003</v>
      </c>
    </row>
    <row r="1906" spans="1:22" ht="13.5" x14ac:dyDescent="0.25">
      <c r="A1906" s="3">
        <f>RSI!A1906</f>
        <v>45078</v>
      </c>
      <c r="B1906" s="2">
        <f>RSI!B1906</f>
        <v>1.69</v>
      </c>
      <c r="C1906" s="2">
        <f>RSI!I1906</f>
        <v>48.64337023019641</v>
      </c>
      <c r="D1906" s="2">
        <f>MACD!E1906</f>
        <v>7.3744763436032201E-3</v>
      </c>
      <c r="E1906" s="2">
        <f>MACD!F1906</f>
        <v>9.4543630561955624E-3</v>
      </c>
      <c r="F1906" s="2">
        <f>'Moving Avg'!D1906</f>
        <v>1.6859999999999999</v>
      </c>
      <c r="G1906" s="2">
        <f>'Moving Avg'!F1906</f>
        <v>1.6974999999999993</v>
      </c>
      <c r="H1906" s="2">
        <f>'Moving Avg'!G1906</f>
        <v>1.6948000000000001</v>
      </c>
      <c r="I1906" s="2">
        <f>'Moving Avg'!H1906</f>
        <v>1.8760000000000008</v>
      </c>
      <c r="J1906" s="5" t="str">
        <f>OBV!F1906</f>
        <v>BEARISH</v>
      </c>
      <c r="K1906" s="5" t="str">
        <f>OBV!G1906</f>
        <v>STRONG</v>
      </c>
      <c r="L1906" s="5" t="str">
        <f>OBV!H1906</f>
        <v>BEARISH DIVERGENCE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33</v>
      </c>
      <c r="Q1906" s="8">
        <f t="shared" si="294"/>
        <v>29.45</v>
      </c>
      <c r="R1906" s="8">
        <f t="shared" si="295"/>
        <v>22.25</v>
      </c>
      <c r="S1906" s="8">
        <f t="shared" si="296"/>
        <v>25.35</v>
      </c>
      <c r="T1906" s="8">
        <f t="shared" si="297"/>
        <v>25.75</v>
      </c>
      <c r="U1906" s="7">
        <f t="shared" si="298"/>
        <v>25.683333333333337</v>
      </c>
      <c r="V1906" s="7">
        <f t="shared" si="299"/>
        <v>25.700000000000003</v>
      </c>
    </row>
    <row r="1907" spans="1:22" ht="13.5" x14ac:dyDescent="0.25">
      <c r="A1907" s="3">
        <f>RSI!A1907</f>
        <v>45079</v>
      </c>
      <c r="B1907" s="2">
        <f>RSI!B1907</f>
        <v>1.74</v>
      </c>
      <c r="C1907" s="2">
        <f>RSI!I1907</f>
        <v>59.179700933230862</v>
      </c>
      <c r="D1907" s="2">
        <f>MACD!E1907</f>
        <v>3.678891553412944E-3</v>
      </c>
      <c r="E1907" s="2">
        <f>MACD!F1907</f>
        <v>8.2992687556390395E-3</v>
      </c>
      <c r="F1907" s="2">
        <f>'Moving Avg'!D1907</f>
        <v>1.6939999999999997</v>
      </c>
      <c r="G1907" s="2">
        <f>'Moving Avg'!F1907</f>
        <v>1.698</v>
      </c>
      <c r="H1907" s="2">
        <f>'Moving Avg'!G1907</f>
        <v>1.6965999999999999</v>
      </c>
      <c r="I1907" s="2">
        <f>'Moving Avg'!H1907</f>
        <v>1.8740500000000009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  <c r="M1907" s="7">
        <f t="shared" si="290"/>
        <v>25</v>
      </c>
      <c r="N1907" s="7">
        <f t="shared" si="291"/>
        <v>45</v>
      </c>
      <c r="O1907" s="7">
        <f t="shared" si="292"/>
        <v>0</v>
      </c>
      <c r="P1907" s="7">
        <f t="shared" si="293"/>
        <v>67</v>
      </c>
      <c r="Q1907" s="8">
        <f t="shared" si="294"/>
        <v>34.549999999999997</v>
      </c>
      <c r="R1907" s="8">
        <f t="shared" si="295"/>
        <v>30.75</v>
      </c>
      <c r="S1907" s="8">
        <f t="shared" si="296"/>
        <v>40.650000000000006</v>
      </c>
      <c r="T1907" s="8">
        <f t="shared" si="297"/>
        <v>34.25</v>
      </c>
      <c r="U1907" s="7">
        <f t="shared" si="298"/>
        <v>35.31666666666667</v>
      </c>
      <c r="V1907" s="7">
        <f t="shared" si="299"/>
        <v>35.049999999999997</v>
      </c>
    </row>
    <row r="1908" spans="1:22" ht="13.5" x14ac:dyDescent="0.25">
      <c r="A1908" s="3">
        <f>RSI!A1908</f>
        <v>45082</v>
      </c>
      <c r="B1908" s="2">
        <f>RSI!B1908</f>
        <v>1.76</v>
      </c>
      <c r="C1908" s="2">
        <f>RSI!I1908</f>
        <v>62.494326815103449</v>
      </c>
      <c r="D1908" s="2">
        <f>MACD!E1908</f>
        <v>-1.1957562628719387E-3</v>
      </c>
      <c r="E1908" s="2">
        <f>MACD!F1908</f>
        <v>6.4002637519368442E-3</v>
      </c>
      <c r="F1908" s="2">
        <f>'Moving Avg'!D1908</f>
        <v>1.706</v>
      </c>
      <c r="G1908" s="2">
        <f>'Moving Avg'!F1908</f>
        <v>1.6994999999999998</v>
      </c>
      <c r="H1908" s="2">
        <f>'Moving Avg'!G1908</f>
        <v>1.6987999999999999</v>
      </c>
      <c r="I1908" s="2">
        <f>'Moving Avg'!H1908</f>
        <v>1.8722000000000008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67</v>
      </c>
      <c r="Q1908" s="8">
        <f t="shared" si="294"/>
        <v>34.549999999999997</v>
      </c>
      <c r="R1908" s="8">
        <f t="shared" si="295"/>
        <v>30.75</v>
      </c>
      <c r="S1908" s="8">
        <f t="shared" si="296"/>
        <v>40.650000000000006</v>
      </c>
      <c r="T1908" s="8">
        <f t="shared" si="297"/>
        <v>34.25</v>
      </c>
      <c r="U1908" s="7">
        <f t="shared" si="298"/>
        <v>35.31666666666667</v>
      </c>
      <c r="V1908" s="7">
        <f t="shared" si="299"/>
        <v>35.049999999999997</v>
      </c>
    </row>
    <row r="1909" spans="1:22" ht="13.5" x14ac:dyDescent="0.25">
      <c r="A1909" s="3">
        <f>RSI!A1909</f>
        <v>45083</v>
      </c>
      <c r="B1909" s="2">
        <f>RSI!B1909</f>
        <v>1.77</v>
      </c>
      <c r="C1909" s="2">
        <f>RSI!I1909</f>
        <v>64.065501977831047</v>
      </c>
      <c r="D1909" s="2">
        <f>MACD!E1909</f>
        <v>-6.4257993524072798E-3</v>
      </c>
      <c r="E1909" s="2">
        <f>MACD!F1909</f>
        <v>3.8350511310680192E-3</v>
      </c>
      <c r="F1909" s="2">
        <f>'Moving Avg'!D1909</f>
        <v>1.73</v>
      </c>
      <c r="G1909" s="2">
        <f>'Moving Avg'!F1909</f>
        <v>1.702</v>
      </c>
      <c r="H1909" s="2">
        <f>'Moving Avg'!G1909</f>
        <v>1.7012</v>
      </c>
      <c r="I1909" s="2">
        <f>'Moving Avg'!H1909</f>
        <v>1.8704000000000007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67</v>
      </c>
      <c r="Q1909" s="8">
        <f t="shared" si="294"/>
        <v>34.549999999999997</v>
      </c>
      <c r="R1909" s="8">
        <f t="shared" si="295"/>
        <v>30.75</v>
      </c>
      <c r="S1909" s="8">
        <f t="shared" si="296"/>
        <v>40.650000000000006</v>
      </c>
      <c r="T1909" s="8">
        <f t="shared" si="297"/>
        <v>34.25</v>
      </c>
      <c r="U1909" s="7">
        <f t="shared" si="298"/>
        <v>35.31666666666667</v>
      </c>
      <c r="V1909" s="7">
        <f t="shared" si="299"/>
        <v>35.049999999999997</v>
      </c>
    </row>
    <row r="1910" spans="1:22" ht="13.5" x14ac:dyDescent="0.25">
      <c r="A1910" s="3">
        <f>RSI!A1910</f>
        <v>45084</v>
      </c>
      <c r="B1910" s="2">
        <f>RSI!B1910</f>
        <v>1.8</v>
      </c>
      <c r="C1910" s="2">
        <f>RSI!I1910</f>
        <v>68.349194979343778</v>
      </c>
      <c r="D1910" s="2">
        <f>MACD!E1910</f>
        <v>-1.6547049073810438E-2</v>
      </c>
      <c r="E1910" s="2">
        <f>MACD!F1910</f>
        <v>-2.4136890990767226E-4</v>
      </c>
      <c r="F1910" s="2">
        <f>'Moving Avg'!D1910</f>
        <v>1.752</v>
      </c>
      <c r="G1910" s="2">
        <f>'Moving Avg'!F1910</f>
        <v>1.706</v>
      </c>
      <c r="H1910" s="2">
        <f>'Moving Avg'!G1910</f>
        <v>1.7050000000000001</v>
      </c>
      <c r="I1910" s="2">
        <f>'Moving Avg'!H1910</f>
        <v>1.8688000000000005</v>
      </c>
      <c r="J1910" s="5" t="str">
        <f>OBV!F1910</f>
        <v>BULLISH</v>
      </c>
      <c r="K1910" s="5" t="str">
        <f>OBV!G1910</f>
        <v>WEAK</v>
      </c>
      <c r="L1910" s="5" t="str">
        <f>OBV!H1910</f>
        <v>CONFIRMED BULLISH</v>
      </c>
      <c r="M1910" s="7">
        <f t="shared" si="290"/>
        <v>25</v>
      </c>
      <c r="N1910" s="7">
        <f t="shared" si="291"/>
        <v>45</v>
      </c>
      <c r="O1910" s="7">
        <f t="shared" si="292"/>
        <v>0</v>
      </c>
      <c r="P1910" s="7">
        <f t="shared" si="293"/>
        <v>67</v>
      </c>
      <c r="Q1910" s="8">
        <f t="shared" si="294"/>
        <v>34.549999999999997</v>
      </c>
      <c r="R1910" s="8">
        <f t="shared" si="295"/>
        <v>30.75</v>
      </c>
      <c r="S1910" s="8">
        <f t="shared" si="296"/>
        <v>40.650000000000006</v>
      </c>
      <c r="T1910" s="8">
        <f t="shared" si="297"/>
        <v>34.25</v>
      </c>
      <c r="U1910" s="7">
        <f t="shared" si="298"/>
        <v>35.31666666666667</v>
      </c>
      <c r="V1910" s="7">
        <f t="shared" si="299"/>
        <v>35.049999999999997</v>
      </c>
    </row>
    <row r="1911" spans="1:22" ht="13.5" x14ac:dyDescent="0.25">
      <c r="A1911" s="3">
        <f>RSI!A1911</f>
        <v>45085</v>
      </c>
      <c r="B1911" s="2">
        <f>RSI!B1911</f>
        <v>1.85</v>
      </c>
      <c r="C1911" s="2">
        <f>RSI!I1911</f>
        <v>73.927718048161424</v>
      </c>
      <c r="D1911" s="2">
        <f>MACD!E1911</f>
        <v>-3.0897919378912064E-2</v>
      </c>
      <c r="E1911" s="2">
        <f>MACD!F1911</f>
        <v>-6.3726790037085508E-3</v>
      </c>
      <c r="F1911" s="2">
        <f>'Moving Avg'!D1911</f>
        <v>1.784</v>
      </c>
      <c r="G1911" s="2">
        <f>'Moving Avg'!F1911</f>
        <v>1.7134999999999998</v>
      </c>
      <c r="H1911" s="2">
        <f>'Moving Avg'!G1911</f>
        <v>1.7089999999999999</v>
      </c>
      <c r="I1911" s="2">
        <f>'Moving Avg'!H1911</f>
        <v>1.8674000000000006</v>
      </c>
      <c r="J1911" s="5" t="str">
        <f>OBV!F1911</f>
        <v>BULLISH</v>
      </c>
      <c r="K1911" s="5" t="str">
        <f>OBV!G1911</f>
        <v>WEAK</v>
      </c>
      <c r="L1911" s="5" t="str">
        <f>OBV!H1911</f>
        <v>CONFIRMED BULLISH</v>
      </c>
      <c r="M1911" s="7">
        <f t="shared" si="290"/>
        <v>0</v>
      </c>
      <c r="N1911" s="7">
        <f t="shared" si="291"/>
        <v>100</v>
      </c>
      <c r="O1911" s="7">
        <f t="shared" si="292"/>
        <v>0</v>
      </c>
      <c r="P1911" s="7">
        <f t="shared" si="293"/>
        <v>67</v>
      </c>
      <c r="Q1911" s="8">
        <f t="shared" si="294"/>
        <v>45.05</v>
      </c>
      <c r="R1911" s="8">
        <f t="shared" si="295"/>
        <v>36.75</v>
      </c>
      <c r="S1911" s="8">
        <f t="shared" si="296"/>
        <v>45.150000000000006</v>
      </c>
      <c r="T1911" s="8">
        <f t="shared" si="297"/>
        <v>41.75</v>
      </c>
      <c r="U1911" s="7">
        <f t="shared" si="298"/>
        <v>42.31666666666667</v>
      </c>
      <c r="V1911" s="7">
        <f t="shared" si="299"/>
        <v>42.174999999999997</v>
      </c>
    </row>
    <row r="1912" spans="1:22" ht="13.5" x14ac:dyDescent="0.25">
      <c r="A1912" s="3">
        <f>RSI!A1912</f>
        <v>45086</v>
      </c>
      <c r="B1912" s="2">
        <f>RSI!B1912</f>
        <v>1.9</v>
      </c>
      <c r="C1912" s="2">
        <f>RSI!I1912</f>
        <v>78.087021196617357</v>
      </c>
      <c r="D1912" s="2">
        <f>MACD!E1912</f>
        <v>-4.2928966833006843E-2</v>
      </c>
      <c r="E1912" s="2">
        <f>MACD!F1912</f>
        <v>-1.3683936569568209E-2</v>
      </c>
      <c r="F1912" s="2">
        <f>'Moving Avg'!D1912</f>
        <v>1.8160000000000001</v>
      </c>
      <c r="G1912" s="2">
        <f>'Moving Avg'!F1912</f>
        <v>1.7235</v>
      </c>
      <c r="H1912" s="2">
        <f>'Moving Avg'!G1912</f>
        <v>1.7143999999999999</v>
      </c>
      <c r="I1912" s="2">
        <f>'Moving Avg'!H1912</f>
        <v>1.8664000000000005</v>
      </c>
      <c r="J1912" s="5" t="str">
        <f>OBV!F1912</f>
        <v>BULLISH</v>
      </c>
      <c r="K1912" s="5" t="str">
        <f>OBV!G1912</f>
        <v>WEAK</v>
      </c>
      <c r="L1912" s="5" t="str">
        <f>OBV!H1912</f>
        <v>CONFIRMED BULLISH</v>
      </c>
      <c r="M1912" s="7">
        <f t="shared" si="290"/>
        <v>0</v>
      </c>
      <c r="N1912" s="7">
        <f t="shared" si="291"/>
        <v>100</v>
      </c>
      <c r="O1912" s="7">
        <f t="shared" si="292"/>
        <v>0</v>
      </c>
      <c r="P1912" s="7">
        <f t="shared" si="293"/>
        <v>67</v>
      </c>
      <c r="Q1912" s="8">
        <f t="shared" si="294"/>
        <v>45.05</v>
      </c>
      <c r="R1912" s="8">
        <f t="shared" si="295"/>
        <v>36.75</v>
      </c>
      <c r="S1912" s="8">
        <f t="shared" si="296"/>
        <v>45.150000000000006</v>
      </c>
      <c r="T1912" s="8">
        <f t="shared" si="297"/>
        <v>41.75</v>
      </c>
      <c r="U1912" s="7">
        <f t="shared" si="298"/>
        <v>42.31666666666667</v>
      </c>
      <c r="V1912" s="7">
        <f t="shared" si="299"/>
        <v>42.174999999999997</v>
      </c>
    </row>
    <row r="1913" spans="1:22" ht="13.5" x14ac:dyDescent="0.25">
      <c r="A1913" s="3">
        <f>RSI!A1913</f>
        <v>45089</v>
      </c>
      <c r="B1913" s="2">
        <f>RSI!B1913</f>
        <v>1.95</v>
      </c>
      <c r="C1913" s="2">
        <f>RSI!I1913</f>
        <v>81.299747221016005</v>
      </c>
      <c r="D1913" s="2">
        <f>MACD!E1913</f>
        <v>-5.7848688150796246E-2</v>
      </c>
      <c r="E1913" s="2">
        <f>MACD!F1913</f>
        <v>-2.2516886885813818E-2</v>
      </c>
      <c r="F1913" s="2">
        <f>'Moving Avg'!D1913</f>
        <v>1.8539999999999999</v>
      </c>
      <c r="G1913" s="2">
        <f>'Moving Avg'!F1913</f>
        <v>1.7360000000000002</v>
      </c>
      <c r="H1913" s="2">
        <f>'Moving Avg'!G1913</f>
        <v>1.7202000000000002</v>
      </c>
      <c r="I1913" s="2">
        <f>'Moving Avg'!H1913</f>
        <v>1.8657000000000001</v>
      </c>
      <c r="J1913" s="5" t="str">
        <f>OBV!F1913</f>
        <v>BULLISH</v>
      </c>
      <c r="K1913" s="5" t="str">
        <f>OBV!G1913</f>
        <v>WEAK</v>
      </c>
      <c r="L1913" s="5" t="str">
        <f>OBV!H1913</f>
        <v>CONFIRMED BULLISH</v>
      </c>
      <c r="M1913" s="7">
        <f t="shared" si="290"/>
        <v>0</v>
      </c>
      <c r="N1913" s="7">
        <f t="shared" si="291"/>
        <v>100</v>
      </c>
      <c r="O1913" s="7">
        <f t="shared" si="292"/>
        <v>0</v>
      </c>
      <c r="P1913" s="7">
        <f t="shared" si="293"/>
        <v>67</v>
      </c>
      <c r="Q1913" s="8">
        <f t="shared" si="294"/>
        <v>45.05</v>
      </c>
      <c r="R1913" s="8">
        <f t="shared" si="295"/>
        <v>36.75</v>
      </c>
      <c r="S1913" s="8">
        <f t="shared" si="296"/>
        <v>45.150000000000006</v>
      </c>
      <c r="T1913" s="8">
        <f t="shared" si="297"/>
        <v>41.75</v>
      </c>
      <c r="U1913" s="7">
        <f t="shared" si="298"/>
        <v>42.31666666666667</v>
      </c>
      <c r="V1913" s="7">
        <f t="shared" si="299"/>
        <v>42.174999999999997</v>
      </c>
    </row>
    <row r="1914" spans="1:22" ht="13.5" x14ac:dyDescent="0.25">
      <c r="A1914" s="3">
        <f>RSI!A1914</f>
        <v>45090</v>
      </c>
      <c r="B1914" s="2">
        <f>RSI!B1914</f>
        <v>1.95</v>
      </c>
      <c r="C1914" s="2">
        <f>RSI!I1914</f>
        <v>81.299747221016005</v>
      </c>
      <c r="D1914" s="2">
        <f>MACD!E1914</f>
        <v>-7.9419994731391164E-2</v>
      </c>
      <c r="E1914" s="2">
        <f>MACD!F1914</f>
        <v>-3.3897508454929288E-2</v>
      </c>
      <c r="F1914" s="2">
        <f>'Moving Avg'!D1914</f>
        <v>1.8900000000000001</v>
      </c>
      <c r="G1914" s="2">
        <f>'Moving Avg'!F1914</f>
        <v>1.7490000000000001</v>
      </c>
      <c r="H1914" s="2">
        <f>'Moving Avg'!G1914</f>
        <v>1.7252000000000001</v>
      </c>
      <c r="I1914" s="2">
        <f>'Moving Avg'!H1914</f>
        <v>1.8650500000000003</v>
      </c>
      <c r="J1914" s="5" t="str">
        <f>OBV!F1914</f>
        <v>BULLISH</v>
      </c>
      <c r="K1914" s="5" t="str">
        <f>OBV!G1914</f>
        <v>WEAK</v>
      </c>
      <c r="L1914" s="5" t="str">
        <f>OBV!H1914</f>
        <v>CONFIRMED BULLISH</v>
      </c>
      <c r="M1914" s="7">
        <f t="shared" si="290"/>
        <v>0</v>
      </c>
      <c r="N1914" s="7">
        <f t="shared" si="291"/>
        <v>100</v>
      </c>
      <c r="O1914" s="7">
        <f t="shared" si="292"/>
        <v>50</v>
      </c>
      <c r="P1914" s="7">
        <f t="shared" si="293"/>
        <v>67</v>
      </c>
      <c r="Q1914" s="8">
        <f t="shared" si="294"/>
        <v>52.55</v>
      </c>
      <c r="R1914" s="8">
        <f t="shared" si="295"/>
        <v>54.25</v>
      </c>
      <c r="S1914" s="8">
        <f t="shared" si="296"/>
        <v>57.650000000000006</v>
      </c>
      <c r="T1914" s="8">
        <f t="shared" si="297"/>
        <v>54.25</v>
      </c>
      <c r="U1914" s="7">
        <f t="shared" si="298"/>
        <v>54.816666666666663</v>
      </c>
      <c r="V1914" s="7">
        <f t="shared" si="299"/>
        <v>54.674999999999997</v>
      </c>
    </row>
    <row r="1915" spans="1:22" ht="13.5" x14ac:dyDescent="0.25">
      <c r="A1915" s="3">
        <f>RSI!A1915</f>
        <v>45091</v>
      </c>
      <c r="B1915" s="2">
        <f>RSI!B1915</f>
        <v>1.94</v>
      </c>
      <c r="C1915" s="2">
        <f>RSI!I1915</f>
        <v>78.625895975418445</v>
      </c>
      <c r="D1915" s="2">
        <f>MACD!E1915</f>
        <v>-9.1939736414405671E-2</v>
      </c>
      <c r="E1915" s="2">
        <f>MACD!F1915</f>
        <v>-4.5505954046824566E-2</v>
      </c>
      <c r="F1915" s="2">
        <f>'Moving Avg'!D1915</f>
        <v>1.9179999999999999</v>
      </c>
      <c r="G1915" s="2">
        <f>'Moving Avg'!F1915</f>
        <v>1.7614999999999998</v>
      </c>
      <c r="H1915" s="2">
        <f>'Moving Avg'!G1915</f>
        <v>1.7308000000000001</v>
      </c>
      <c r="I1915" s="2">
        <f>'Moving Avg'!H1915</f>
        <v>1.86435</v>
      </c>
      <c r="J1915" s="5" t="str">
        <f>OBV!F1915</f>
        <v>BULLISH</v>
      </c>
      <c r="K1915" s="5" t="str">
        <f>OBV!G1915</f>
        <v>WEAK</v>
      </c>
      <c r="L1915" s="5" t="str">
        <f>OBV!H1915</f>
        <v>CONFIRMED BULLISH</v>
      </c>
      <c r="M1915" s="7">
        <f t="shared" si="290"/>
        <v>0</v>
      </c>
      <c r="N1915" s="7">
        <f t="shared" si="291"/>
        <v>100</v>
      </c>
      <c r="O1915" s="7">
        <f t="shared" si="292"/>
        <v>50</v>
      </c>
      <c r="P1915" s="7">
        <f t="shared" si="293"/>
        <v>67</v>
      </c>
      <c r="Q1915" s="8">
        <f t="shared" si="294"/>
        <v>52.55</v>
      </c>
      <c r="R1915" s="8">
        <f t="shared" si="295"/>
        <v>54.25</v>
      </c>
      <c r="S1915" s="8">
        <f t="shared" si="296"/>
        <v>57.650000000000006</v>
      </c>
      <c r="T1915" s="8">
        <f t="shared" si="297"/>
        <v>54.25</v>
      </c>
      <c r="U1915" s="7">
        <f t="shared" si="298"/>
        <v>54.816666666666663</v>
      </c>
      <c r="V1915" s="7">
        <f t="shared" si="299"/>
        <v>54.674999999999997</v>
      </c>
    </row>
    <row r="1916" spans="1:22" ht="13.5" x14ac:dyDescent="0.25">
      <c r="A1916" s="3">
        <f>RSI!A1916</f>
        <v>45092</v>
      </c>
      <c r="B1916" s="2">
        <f>RSI!B1916</f>
        <v>1.9</v>
      </c>
      <c r="C1916" s="2">
        <f>RSI!I1916</f>
        <v>68.868905069488989</v>
      </c>
      <c r="D1916" s="2">
        <f>MACD!E1916</f>
        <v>-0.10058694444053473</v>
      </c>
      <c r="E1916" s="2">
        <f>MACD!F1916</f>
        <v>-5.6522152125566605E-2</v>
      </c>
      <c r="F1916" s="2">
        <f>'Moving Avg'!D1916</f>
        <v>1.9280000000000002</v>
      </c>
      <c r="G1916" s="2">
        <f>'Moving Avg'!F1916</f>
        <v>1.7719999999999998</v>
      </c>
      <c r="H1916" s="2">
        <f>'Moving Avg'!G1916</f>
        <v>1.7348000000000001</v>
      </c>
      <c r="I1916" s="2">
        <f>'Moving Avg'!H1916</f>
        <v>1.8633999999999999</v>
      </c>
      <c r="J1916" s="5" t="str">
        <f>OBV!F1916</f>
        <v>BULLISH</v>
      </c>
      <c r="K1916" s="5" t="str">
        <f>OBV!G1916</f>
        <v>WEAK</v>
      </c>
      <c r="L1916" s="5" t="str">
        <f>OBV!H1916</f>
        <v>CONFIRMED BULLISH</v>
      </c>
      <c r="M1916" s="7">
        <f t="shared" si="290"/>
        <v>25</v>
      </c>
      <c r="N1916" s="7">
        <f t="shared" si="291"/>
        <v>100</v>
      </c>
      <c r="O1916" s="7">
        <f t="shared" si="292"/>
        <v>50</v>
      </c>
      <c r="P1916" s="7">
        <f t="shared" si="293"/>
        <v>67</v>
      </c>
      <c r="Q1916" s="8">
        <f t="shared" si="294"/>
        <v>61.3</v>
      </c>
      <c r="R1916" s="8">
        <f t="shared" si="295"/>
        <v>59.25</v>
      </c>
      <c r="S1916" s="8">
        <f t="shared" si="296"/>
        <v>61.400000000000006</v>
      </c>
      <c r="T1916" s="8">
        <f t="shared" si="297"/>
        <v>60.5</v>
      </c>
      <c r="U1916" s="7">
        <f t="shared" si="298"/>
        <v>60.65</v>
      </c>
      <c r="V1916" s="7">
        <f t="shared" si="299"/>
        <v>60.612499999999997</v>
      </c>
    </row>
    <row r="1917" spans="1:22" ht="13.5" x14ac:dyDescent="0.25">
      <c r="A1917" s="3">
        <f>RSI!A1917</f>
        <v>45093</v>
      </c>
      <c r="B1917" s="2">
        <f>RSI!B1917</f>
        <v>1.85</v>
      </c>
      <c r="C1917" s="2">
        <f>RSI!I1917</f>
        <v>59.011129693884293</v>
      </c>
      <c r="D1917" s="2">
        <f>MACD!E1917</f>
        <v>-9.7212683555701229E-2</v>
      </c>
      <c r="E1917" s="2">
        <f>MACD!F1917</f>
        <v>-6.4660258411593535E-2</v>
      </c>
      <c r="F1917" s="2">
        <f>'Moving Avg'!D1917</f>
        <v>1.9179999999999999</v>
      </c>
      <c r="G1917" s="2">
        <f>'Moving Avg'!F1917</f>
        <v>1.7795000000000001</v>
      </c>
      <c r="H1917" s="2">
        <f>'Moving Avg'!G1917</f>
        <v>1.7372000000000001</v>
      </c>
      <c r="I1917" s="2">
        <f>'Moving Avg'!H1917</f>
        <v>1.8625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  <c r="M1917" s="7">
        <f t="shared" si="290"/>
        <v>25</v>
      </c>
      <c r="N1917" s="7">
        <f t="shared" si="291"/>
        <v>100</v>
      </c>
      <c r="O1917" s="7">
        <f t="shared" si="292"/>
        <v>50</v>
      </c>
      <c r="P1917" s="7">
        <f t="shared" si="293"/>
        <v>16.5</v>
      </c>
      <c r="Q1917" s="8">
        <f t="shared" si="294"/>
        <v>53.725000000000001</v>
      </c>
      <c r="R1917" s="8">
        <f t="shared" si="295"/>
        <v>46.625</v>
      </c>
      <c r="S1917" s="8">
        <f t="shared" si="296"/>
        <v>38.674999999999997</v>
      </c>
      <c r="T1917" s="8">
        <f t="shared" si="297"/>
        <v>47.875</v>
      </c>
      <c r="U1917" s="7">
        <f t="shared" si="298"/>
        <v>46.341666666666661</v>
      </c>
      <c r="V1917" s="7">
        <f t="shared" si="299"/>
        <v>46.724999999999994</v>
      </c>
    </row>
    <row r="1918" spans="1:22" ht="13.5" x14ac:dyDescent="0.25">
      <c r="A1918" s="3">
        <f>RSI!A1918</f>
        <v>45096</v>
      </c>
      <c r="B1918" s="2">
        <f>RSI!B1918</f>
        <v>1.9</v>
      </c>
      <c r="C1918" s="2">
        <f>RSI!I1918</f>
        <v>64.485630584942299</v>
      </c>
      <c r="D1918" s="2">
        <f>MACD!E1918</f>
        <v>-9.5341536896008883E-2</v>
      </c>
      <c r="E1918" s="2">
        <f>MACD!F1918</f>
        <v>-7.0796514108476608E-2</v>
      </c>
      <c r="F1918" s="2">
        <f>'Moving Avg'!D1918</f>
        <v>1.9079999999999999</v>
      </c>
      <c r="G1918" s="2">
        <f>'Moving Avg'!F1918</f>
        <v>1.7894999999999999</v>
      </c>
      <c r="H1918" s="2">
        <f>'Moving Avg'!G1918</f>
        <v>1.7406000000000004</v>
      </c>
      <c r="I1918" s="2">
        <f>'Moving Avg'!H1918</f>
        <v>1.86185</v>
      </c>
      <c r="J1918" s="5" t="str">
        <f>OBV!F1918</f>
        <v>BEARISH</v>
      </c>
      <c r="K1918" s="5" t="str">
        <f>OBV!G1918</f>
        <v>STRONG</v>
      </c>
      <c r="L1918" s="5" t="str">
        <f>OBV!H1918</f>
        <v>CONFIRMED BEARISH</v>
      </c>
      <c r="M1918" s="7">
        <f t="shared" si="290"/>
        <v>25</v>
      </c>
      <c r="N1918" s="7">
        <f t="shared" si="291"/>
        <v>100</v>
      </c>
      <c r="O1918" s="7">
        <f t="shared" si="292"/>
        <v>50</v>
      </c>
      <c r="P1918" s="7">
        <f t="shared" si="293"/>
        <v>33</v>
      </c>
      <c r="Q1918" s="8">
        <f t="shared" si="294"/>
        <v>56.2</v>
      </c>
      <c r="R1918" s="8">
        <f t="shared" si="295"/>
        <v>50.75</v>
      </c>
      <c r="S1918" s="8">
        <f t="shared" si="296"/>
        <v>46.1</v>
      </c>
      <c r="T1918" s="8">
        <f t="shared" si="297"/>
        <v>52</v>
      </c>
      <c r="U1918" s="7">
        <f t="shared" si="298"/>
        <v>51.016666666666673</v>
      </c>
      <c r="V1918" s="7">
        <f t="shared" si="299"/>
        <v>51.262500000000003</v>
      </c>
    </row>
    <row r="1919" spans="1:22" ht="13.5" x14ac:dyDescent="0.25">
      <c r="A1919" s="3">
        <f>RSI!A1919</f>
        <v>45097</v>
      </c>
      <c r="B1919" s="2">
        <f>RSI!B1919</f>
        <v>1.94</v>
      </c>
      <c r="C1919" s="2">
        <f>RSI!I1919</f>
        <v>68.150480069329106</v>
      </c>
      <c r="D1919" s="2">
        <f>MACD!E1919</f>
        <v>-9.580896857977117E-2</v>
      </c>
      <c r="E1919" s="2">
        <f>MACD!F1919</f>
        <v>-7.5799005002735523E-2</v>
      </c>
      <c r="F1919" s="2">
        <f>'Moving Avg'!D1919</f>
        <v>1.9059999999999999</v>
      </c>
      <c r="G1919" s="2">
        <f>'Moving Avg'!F1919</f>
        <v>1.8014999999999997</v>
      </c>
      <c r="H1919" s="2">
        <f>'Moving Avg'!G1919</f>
        <v>1.7446000000000002</v>
      </c>
      <c r="I1919" s="2">
        <f>'Moving Avg'!H1919</f>
        <v>1.8612500000000001</v>
      </c>
      <c r="J1919" s="5" t="str">
        <f>OBV!F1919</f>
        <v>BEARISH</v>
      </c>
      <c r="K1919" s="5" t="str">
        <f>OBV!G1919</f>
        <v>STRONG</v>
      </c>
      <c r="L1919" s="5" t="str">
        <f>OBV!H1919</f>
        <v>CONFIRMED BEARISH</v>
      </c>
      <c r="M1919" s="7">
        <f t="shared" si="290"/>
        <v>25</v>
      </c>
      <c r="N1919" s="7">
        <f t="shared" si="291"/>
        <v>100</v>
      </c>
      <c r="O1919" s="7">
        <f t="shared" si="292"/>
        <v>50</v>
      </c>
      <c r="P1919" s="7">
        <f t="shared" si="293"/>
        <v>33</v>
      </c>
      <c r="Q1919" s="8">
        <f t="shared" si="294"/>
        <v>56.2</v>
      </c>
      <c r="R1919" s="8">
        <f t="shared" si="295"/>
        <v>50.75</v>
      </c>
      <c r="S1919" s="8">
        <f t="shared" si="296"/>
        <v>46.1</v>
      </c>
      <c r="T1919" s="8">
        <f t="shared" si="297"/>
        <v>52</v>
      </c>
      <c r="U1919" s="7">
        <f t="shared" si="298"/>
        <v>51.016666666666673</v>
      </c>
      <c r="V1919" s="7">
        <f t="shared" si="299"/>
        <v>51.262500000000003</v>
      </c>
    </row>
    <row r="1920" spans="1:22" ht="13.5" x14ac:dyDescent="0.25">
      <c r="A1920" s="3">
        <f>RSI!A1920</f>
        <v>45098</v>
      </c>
      <c r="B1920" s="2">
        <f>RSI!B1920</f>
        <v>1.89</v>
      </c>
      <c r="C1920" s="2">
        <f>RSI!I1920</f>
        <v>59.838114549994174</v>
      </c>
      <c r="D1920" s="2">
        <f>MACD!E1920</f>
        <v>-8.870158350488655E-2</v>
      </c>
      <c r="E1920" s="2">
        <f>MACD!F1920</f>
        <v>-7.8379520703165728E-2</v>
      </c>
      <c r="F1920" s="2">
        <f>'Moving Avg'!D1920</f>
        <v>1.8960000000000001</v>
      </c>
      <c r="G1920" s="2">
        <f>'Moving Avg'!F1920</f>
        <v>1.8119999999999998</v>
      </c>
      <c r="H1920" s="2">
        <f>'Moving Avg'!G1920</f>
        <v>1.7478000000000002</v>
      </c>
      <c r="I1920" s="2">
        <f>'Moving Avg'!H1920</f>
        <v>1.8604000000000003</v>
      </c>
      <c r="J1920" s="5" t="str">
        <f>OBV!F1920</f>
        <v>BEARISH</v>
      </c>
      <c r="K1920" s="5" t="str">
        <f>OBV!G1920</f>
        <v>STRONG</v>
      </c>
      <c r="L1920" s="5" t="str">
        <f>OBV!H1920</f>
        <v>CONFIRMED BEARISH</v>
      </c>
      <c r="M1920" s="7">
        <f t="shared" si="290"/>
        <v>25</v>
      </c>
      <c r="N1920" s="7">
        <f t="shared" si="291"/>
        <v>45</v>
      </c>
      <c r="O1920" s="7">
        <f t="shared" si="292"/>
        <v>50</v>
      </c>
      <c r="P1920" s="7">
        <f t="shared" si="293"/>
        <v>33</v>
      </c>
      <c r="Q1920" s="8">
        <f t="shared" si="294"/>
        <v>36.950000000000003</v>
      </c>
      <c r="R1920" s="8">
        <f t="shared" si="295"/>
        <v>39.75</v>
      </c>
      <c r="S1920" s="8">
        <f t="shared" si="296"/>
        <v>37.85</v>
      </c>
      <c r="T1920" s="8">
        <f t="shared" si="297"/>
        <v>38.25</v>
      </c>
      <c r="U1920" s="7">
        <f t="shared" si="298"/>
        <v>38.183333333333337</v>
      </c>
      <c r="V1920" s="7">
        <f t="shared" si="299"/>
        <v>38.200000000000003</v>
      </c>
    </row>
    <row r="1921" spans="1:22" ht="13.5" x14ac:dyDescent="0.25">
      <c r="A1921" s="3">
        <f>RSI!A1921</f>
        <v>45099</v>
      </c>
      <c r="B1921" s="2">
        <f>RSI!B1921</f>
        <v>1.84</v>
      </c>
      <c r="C1921" s="2">
        <f>RSI!I1921</f>
        <v>52.890749529694482</v>
      </c>
      <c r="D1921" s="2">
        <f>MACD!E1921</f>
        <v>-7.1751904788041054E-2</v>
      </c>
      <c r="E1921" s="2">
        <f>MACD!F1921</f>
        <v>-7.7053997520140791E-2</v>
      </c>
      <c r="F1921" s="2">
        <f>'Moving Avg'!D1921</f>
        <v>1.8839999999999999</v>
      </c>
      <c r="G1921" s="2">
        <f>'Moving Avg'!F1921</f>
        <v>1.8205000000000002</v>
      </c>
      <c r="H1921" s="2">
        <f>'Moving Avg'!G1921</f>
        <v>1.7502000000000004</v>
      </c>
      <c r="I1921" s="2">
        <f>'Moving Avg'!H1921</f>
        <v>1.8591000000000002</v>
      </c>
      <c r="J1921" s="5" t="str">
        <f>OBV!F1921</f>
        <v>BEARISH</v>
      </c>
      <c r="K1921" s="5" t="str">
        <f>OBV!G1921</f>
        <v>STRONG</v>
      </c>
      <c r="L1921" s="5" t="str">
        <f>OBV!H1921</f>
        <v>CONFIRMED BEARISH</v>
      </c>
      <c r="M1921" s="7">
        <f t="shared" si="290"/>
        <v>25</v>
      </c>
      <c r="N1921" s="7">
        <f t="shared" si="291"/>
        <v>0</v>
      </c>
      <c r="O1921" s="7">
        <f t="shared" si="292"/>
        <v>50</v>
      </c>
      <c r="P1921" s="7">
        <f t="shared" si="293"/>
        <v>33</v>
      </c>
      <c r="Q1921" s="8">
        <f t="shared" si="294"/>
        <v>21.2</v>
      </c>
      <c r="R1921" s="8">
        <f t="shared" si="295"/>
        <v>30.75</v>
      </c>
      <c r="S1921" s="8">
        <f t="shared" si="296"/>
        <v>31.1</v>
      </c>
      <c r="T1921" s="8">
        <f t="shared" si="297"/>
        <v>27</v>
      </c>
      <c r="U1921" s="7">
        <f t="shared" si="298"/>
        <v>27.683333333333337</v>
      </c>
      <c r="V1921" s="7">
        <f t="shared" si="299"/>
        <v>27.512500000000003</v>
      </c>
    </row>
    <row r="1922" spans="1:22" ht="13.5" x14ac:dyDescent="0.25">
      <c r="A1922" s="3">
        <f>RSI!A1922</f>
        <v>45100</v>
      </c>
      <c r="B1922" s="2">
        <f>RSI!B1922</f>
        <v>1.89</v>
      </c>
      <c r="C1922" s="2">
        <f>RSI!I1922</f>
        <v>58.126363082325796</v>
      </c>
      <c r="D1922" s="2">
        <f>MACD!E1922</f>
        <v>-5.355199234848329E-2</v>
      </c>
      <c r="E1922" s="2">
        <f>MACD!F1922</f>
        <v>-7.2353596485809302E-2</v>
      </c>
      <c r="F1922" s="2">
        <f>'Moving Avg'!D1922</f>
        <v>1.8919999999999999</v>
      </c>
      <c r="G1922" s="2">
        <f>'Moving Avg'!F1922</f>
        <v>1.83</v>
      </c>
      <c r="H1922" s="2">
        <f>'Moving Avg'!G1922</f>
        <v>1.7536000000000005</v>
      </c>
      <c r="I1922" s="2">
        <f>'Moving Avg'!H1922</f>
        <v>1.8581500000000002</v>
      </c>
      <c r="J1922" s="5" t="str">
        <f>OBV!F1922</f>
        <v>BEARISH</v>
      </c>
      <c r="K1922" s="5" t="str">
        <f>OBV!G1922</f>
        <v>NEUTRAL</v>
      </c>
      <c r="L1922" s="5" t="str">
        <f>OBV!H1922</f>
        <v>BEARISH DIVERGENCE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18.725000000000001</v>
      </c>
      <c r="R1922" s="8">
        <f t="shared" si="295"/>
        <v>26.625</v>
      </c>
      <c r="S1922" s="8">
        <f t="shared" si="296"/>
        <v>23.675000000000001</v>
      </c>
      <c r="T1922" s="8">
        <f t="shared" si="297"/>
        <v>22.875</v>
      </c>
      <c r="U1922" s="7">
        <f t="shared" si="298"/>
        <v>23.008333333333336</v>
      </c>
      <c r="V1922" s="7">
        <f t="shared" si="299"/>
        <v>22.975000000000001</v>
      </c>
    </row>
    <row r="1923" spans="1:22" ht="13.5" x14ac:dyDescent="0.25">
      <c r="A1923" s="3">
        <f>RSI!A1923</f>
        <v>45103</v>
      </c>
      <c r="B1923" s="2">
        <f>RSI!B1923</f>
        <v>1.89</v>
      </c>
      <c r="C1923" s="2">
        <f>RSI!I1923</f>
        <v>58.126363082325803</v>
      </c>
      <c r="D1923" s="2">
        <f>MACD!E1923</f>
        <v>-3.0876254769359956E-2</v>
      </c>
      <c r="E1923" s="2">
        <f>MACD!F1923</f>
        <v>-6.4058128142519433E-2</v>
      </c>
      <c r="F1923" s="2">
        <f>'Moving Avg'!D1923</f>
        <v>1.89</v>
      </c>
      <c r="G1923" s="2">
        <f>'Moving Avg'!F1923</f>
        <v>1.8395000000000004</v>
      </c>
      <c r="H1923" s="2">
        <f>'Moving Avg'!G1923</f>
        <v>1.7576000000000005</v>
      </c>
      <c r="I1923" s="2">
        <f>'Moving Avg'!H1923</f>
        <v>1.8572000000000002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50</v>
      </c>
      <c r="P1923" s="7">
        <f t="shared" si="303"/>
        <v>16.5</v>
      </c>
      <c r="Q1923" s="8">
        <f t="shared" ref="Q1923:Q1986" si="304">0.35*M1923+N1923*0.35+O1923*0.15+P1923*0.15</f>
        <v>18.725000000000001</v>
      </c>
      <c r="R1923" s="8">
        <f t="shared" ref="R1923:R1986" si="305">M1923*0.2+N1923*0.2+O1923*0.35+P1923*0.25</f>
        <v>26.625</v>
      </c>
      <c r="S1923" s="8">
        <f t="shared" ref="S1923:S1986" si="306">M1923*0.15+N1923*0.15+O1923*0.25+P1923*0.45</f>
        <v>23.675000000000001</v>
      </c>
      <c r="T1923" s="8">
        <f t="shared" ref="T1923:T1986" si="307">0.25*SUM(M1923:P1923)</f>
        <v>22.875</v>
      </c>
      <c r="U1923" s="7">
        <f t="shared" ref="U1923:U1986" si="308">SUM(Q1923:S1923)/3</f>
        <v>23.008333333333336</v>
      </c>
      <c r="V1923" s="7">
        <f t="shared" ref="V1923:V1986" si="309">SUM(Q1923:T1923)/4</f>
        <v>22.975000000000001</v>
      </c>
    </row>
    <row r="1924" spans="1:22" ht="13.5" x14ac:dyDescent="0.25">
      <c r="A1924" s="3">
        <f>RSI!A1924</f>
        <v>45104</v>
      </c>
      <c r="B1924" s="2">
        <f>RSI!B1924</f>
        <v>1.84</v>
      </c>
      <c r="C1924" s="2">
        <f>RSI!I1924</f>
        <v>51.489681776807515</v>
      </c>
      <c r="D1924" s="2">
        <f>MACD!E1924</f>
        <v>-8.3710329649828719E-3</v>
      </c>
      <c r="E1924" s="2">
        <f>MACD!F1924</f>
        <v>-5.2920709107012125E-2</v>
      </c>
      <c r="F1924" s="2">
        <f>'Moving Avg'!D1924</f>
        <v>1.8699999999999999</v>
      </c>
      <c r="G1924" s="2">
        <f>'Moving Avg'!F1924</f>
        <v>1.8490000000000002</v>
      </c>
      <c r="H1924" s="2">
        <f>'Moving Avg'!G1924</f>
        <v>1.7604000000000004</v>
      </c>
      <c r="I1924" s="2">
        <f>'Moving Avg'!H1924</f>
        <v>1.8560500000000004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50</v>
      </c>
      <c r="P1924" s="7">
        <f t="shared" si="303"/>
        <v>33</v>
      </c>
      <c r="Q1924" s="8">
        <f t="shared" si="304"/>
        <v>21.2</v>
      </c>
      <c r="R1924" s="8">
        <f t="shared" si="305"/>
        <v>30.75</v>
      </c>
      <c r="S1924" s="8">
        <f t="shared" si="306"/>
        <v>31.1</v>
      </c>
      <c r="T1924" s="8">
        <f t="shared" si="307"/>
        <v>27</v>
      </c>
      <c r="U1924" s="7">
        <f t="shared" si="308"/>
        <v>27.683333333333337</v>
      </c>
      <c r="V1924" s="7">
        <f t="shared" si="309"/>
        <v>27.512500000000003</v>
      </c>
    </row>
    <row r="1925" spans="1:22" ht="13.5" x14ac:dyDescent="0.25">
      <c r="A1925" s="3">
        <f>RSI!A1925</f>
        <v>45107</v>
      </c>
      <c r="B1925" s="2">
        <f>RSI!B1925</f>
        <v>1.82</v>
      </c>
      <c r="C1925" s="2">
        <f>RSI!I1925</f>
        <v>49.075938372747601</v>
      </c>
      <c r="D1925" s="2">
        <f>MACD!E1925</f>
        <v>1.0553240904144001E-2</v>
      </c>
      <c r="E1925" s="2">
        <f>MACD!F1925</f>
        <v>-4.0225919104780898E-2</v>
      </c>
      <c r="F1925" s="2">
        <f>'Moving Avg'!D1925</f>
        <v>1.8559999999999999</v>
      </c>
      <c r="G1925" s="2">
        <f>'Moving Avg'!F1925</f>
        <v>1.8555000000000004</v>
      </c>
      <c r="H1925" s="2">
        <f>'Moving Avg'!G1925</f>
        <v>1.7632000000000003</v>
      </c>
      <c r="I1925" s="2">
        <f>'Moving Avg'!H1925</f>
        <v>1.8549000000000004</v>
      </c>
      <c r="J1925" s="5" t="str">
        <f>OBV!F1925</f>
        <v>BEARISH</v>
      </c>
      <c r="K1925" s="5" t="str">
        <f>OBV!G1925</f>
        <v>STRONG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50</v>
      </c>
      <c r="P1925" s="7">
        <f t="shared" si="303"/>
        <v>33</v>
      </c>
      <c r="Q1925" s="8">
        <f t="shared" si="304"/>
        <v>21.2</v>
      </c>
      <c r="R1925" s="8">
        <f t="shared" si="305"/>
        <v>30.75</v>
      </c>
      <c r="S1925" s="8">
        <f t="shared" si="306"/>
        <v>31.1</v>
      </c>
      <c r="T1925" s="8">
        <f t="shared" si="307"/>
        <v>27</v>
      </c>
      <c r="U1925" s="7">
        <f t="shared" si="308"/>
        <v>27.683333333333337</v>
      </c>
      <c r="V1925" s="7">
        <f t="shared" si="309"/>
        <v>27.512500000000003</v>
      </c>
    </row>
    <row r="1926" spans="1:22" ht="13.5" x14ac:dyDescent="0.25">
      <c r="A1926" s="3">
        <f>RSI!A1926</f>
        <v>45110</v>
      </c>
      <c r="B1926" s="2">
        <f>RSI!B1926</f>
        <v>1.84</v>
      </c>
      <c r="C1926" s="2">
        <f>RSI!I1926</f>
        <v>51.523248916647702</v>
      </c>
      <c r="D1926" s="2">
        <f>MACD!E1926</f>
        <v>1.8991880079053836E-2</v>
      </c>
      <c r="E1926" s="2">
        <f>MACD!F1926</f>
        <v>-2.8382359268013954E-2</v>
      </c>
      <c r="F1926" s="2">
        <f>'Moving Avg'!D1926</f>
        <v>1.8560000000000003</v>
      </c>
      <c r="G1926" s="2">
        <f>'Moving Avg'!F1926</f>
        <v>1.8630000000000002</v>
      </c>
      <c r="H1926" s="2">
        <f>'Moving Avg'!G1926</f>
        <v>1.7670000000000001</v>
      </c>
      <c r="I1926" s="2">
        <f>'Moving Avg'!H1926</f>
        <v>1.8538500000000004</v>
      </c>
      <c r="J1926" s="5" t="str">
        <f>OBV!F1926</f>
        <v>BEARISH</v>
      </c>
      <c r="K1926" s="5" t="str">
        <f>OBV!G1926</f>
        <v>STRONG</v>
      </c>
      <c r="L1926" s="5" t="str">
        <f>OBV!H1926</f>
        <v>NEUTRAL</v>
      </c>
      <c r="M1926" s="7">
        <f t="shared" si="300"/>
        <v>25</v>
      </c>
      <c r="N1926" s="7">
        <f t="shared" si="301"/>
        <v>0</v>
      </c>
      <c r="O1926" s="7">
        <f t="shared" si="302"/>
        <v>50</v>
      </c>
      <c r="P1926" s="7">
        <f t="shared" si="303"/>
        <v>33</v>
      </c>
      <c r="Q1926" s="8">
        <f t="shared" si="304"/>
        <v>21.2</v>
      </c>
      <c r="R1926" s="8">
        <f t="shared" si="305"/>
        <v>30.75</v>
      </c>
      <c r="S1926" s="8">
        <f t="shared" si="306"/>
        <v>31.1</v>
      </c>
      <c r="T1926" s="8">
        <f t="shared" si="307"/>
        <v>27</v>
      </c>
      <c r="U1926" s="7">
        <f t="shared" si="308"/>
        <v>27.683333333333337</v>
      </c>
      <c r="V1926" s="7">
        <f t="shared" si="309"/>
        <v>27.512500000000003</v>
      </c>
    </row>
    <row r="1927" spans="1:22" ht="13.5" x14ac:dyDescent="0.25">
      <c r="A1927" s="3">
        <f>RSI!A1927</f>
        <v>45111</v>
      </c>
      <c r="B1927" s="2">
        <f>RSI!B1927</f>
        <v>1.8</v>
      </c>
      <c r="C1927" s="2">
        <f>RSI!I1927</f>
        <v>46.690348556693692</v>
      </c>
      <c r="D1927" s="2">
        <f>MACD!E1927</f>
        <v>2.1341333790689365E-2</v>
      </c>
      <c r="E1927" s="2">
        <f>MACD!F1927</f>
        <v>-1.8437620656273294E-2</v>
      </c>
      <c r="F1927" s="2">
        <f>'Moving Avg'!D1927</f>
        <v>1.8379999999999999</v>
      </c>
      <c r="G1927" s="2">
        <f>'Moving Avg'!F1927</f>
        <v>1.8660000000000001</v>
      </c>
      <c r="H1927" s="2">
        <f>'Moving Avg'!G1927</f>
        <v>1.7692000000000001</v>
      </c>
      <c r="I1927" s="2">
        <f>'Moving Avg'!H1927</f>
        <v>1.8524500000000008</v>
      </c>
      <c r="J1927" s="5" t="str">
        <f>OBV!F1927</f>
        <v>BEARISH</v>
      </c>
      <c r="K1927" s="5" t="str">
        <f>OBV!G1927</f>
        <v>STRONG</v>
      </c>
      <c r="L1927" s="5" t="str">
        <f>OBV!H1927</f>
        <v>CONFIRMED BEARISH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33</v>
      </c>
      <c r="Q1927" s="8">
        <f t="shared" si="304"/>
        <v>13.7</v>
      </c>
      <c r="R1927" s="8">
        <f t="shared" si="305"/>
        <v>13.25</v>
      </c>
      <c r="S1927" s="8">
        <f t="shared" si="306"/>
        <v>18.600000000000001</v>
      </c>
      <c r="T1927" s="8">
        <f t="shared" si="307"/>
        <v>14.5</v>
      </c>
      <c r="U1927" s="7">
        <f t="shared" si="308"/>
        <v>15.183333333333332</v>
      </c>
      <c r="V1927" s="7">
        <f t="shared" si="309"/>
        <v>15.012499999999999</v>
      </c>
    </row>
    <row r="1928" spans="1:22" ht="13.5" x14ac:dyDescent="0.25">
      <c r="A1928" s="3">
        <f>RSI!A1928</f>
        <v>45112</v>
      </c>
      <c r="B1928" s="2">
        <f>RSI!B1928</f>
        <v>1.77</v>
      </c>
      <c r="C1928" s="2">
        <f>RSI!I1928</f>
        <v>43.402123559909555</v>
      </c>
      <c r="D1928" s="2">
        <f>MACD!E1928</f>
        <v>3.3423198279398658E-2</v>
      </c>
      <c r="E1928" s="2">
        <f>MACD!F1928</f>
        <v>-8.0654568691389053E-3</v>
      </c>
      <c r="F1928" s="2">
        <f>'Moving Avg'!D1928</f>
        <v>1.8140000000000001</v>
      </c>
      <c r="G1928" s="2">
        <f>'Moving Avg'!F1928</f>
        <v>1.8665000000000003</v>
      </c>
      <c r="H1928" s="2">
        <f>'Moving Avg'!G1928</f>
        <v>1.7702000000000004</v>
      </c>
      <c r="I1928" s="2">
        <f>'Moving Avg'!H1928</f>
        <v>1.8509000000000007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33</v>
      </c>
      <c r="Q1928" s="8">
        <f t="shared" si="304"/>
        <v>13.7</v>
      </c>
      <c r="R1928" s="8">
        <f t="shared" si="305"/>
        <v>13.25</v>
      </c>
      <c r="S1928" s="8">
        <f t="shared" si="306"/>
        <v>18.600000000000001</v>
      </c>
      <c r="T1928" s="8">
        <f t="shared" si="307"/>
        <v>14.5</v>
      </c>
      <c r="U1928" s="7">
        <f t="shared" si="308"/>
        <v>15.183333333333332</v>
      </c>
      <c r="V1928" s="7">
        <f t="shared" si="309"/>
        <v>15.012499999999999</v>
      </c>
    </row>
    <row r="1929" spans="1:22" ht="13.5" x14ac:dyDescent="0.25">
      <c r="A1929" s="3">
        <f>RSI!A1929</f>
        <v>45113</v>
      </c>
      <c r="B1929" s="2">
        <f>RSI!B1929</f>
        <v>1.79</v>
      </c>
      <c r="C1929" s="2">
        <f>RSI!I1929</f>
        <v>46.126117335050232</v>
      </c>
      <c r="D1929" s="2">
        <f>MACD!E1929</f>
        <v>4.8662001530901389E-2</v>
      </c>
      <c r="E1929" s="2">
        <f>MACD!F1929</f>
        <v>3.2800348108691533E-3</v>
      </c>
      <c r="F1929" s="2">
        <f>'Moving Avg'!D1929</f>
        <v>1.8039999999999998</v>
      </c>
      <c r="G1929" s="2">
        <f>'Moving Avg'!F1929</f>
        <v>1.8675000000000002</v>
      </c>
      <c r="H1929" s="2">
        <f>'Moving Avg'!G1929</f>
        <v>1.7714000000000001</v>
      </c>
      <c r="I1929" s="2">
        <f>'Moving Avg'!H1929</f>
        <v>1.8497500000000004</v>
      </c>
      <c r="J1929" s="5" t="str">
        <f>OBV!F1929</f>
        <v>BEARISH</v>
      </c>
      <c r="K1929" s="5" t="str">
        <f>OBV!G1929</f>
        <v>STRONG</v>
      </c>
      <c r="L1929" s="5" t="str">
        <f>OBV!H1929</f>
        <v>CONFIRMED BEARISH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45114</v>
      </c>
      <c r="B1930" s="2">
        <f>RSI!B1930</f>
        <v>1.78</v>
      </c>
      <c r="C1930" s="2">
        <f>RSI!I1930</f>
        <v>44.960929497286749</v>
      </c>
      <c r="D1930" s="2">
        <f>MACD!E1930</f>
        <v>5.4804516881441501E-2</v>
      </c>
      <c r="E1930" s="2">
        <f>MACD!F1930</f>
        <v>1.3584931224983623E-2</v>
      </c>
      <c r="F1930" s="2">
        <f>'Moving Avg'!D1930</f>
        <v>1.796</v>
      </c>
      <c r="G1930" s="2">
        <f>'Moving Avg'!F1930</f>
        <v>1.8665000000000003</v>
      </c>
      <c r="H1930" s="2">
        <f>'Moving Avg'!G1930</f>
        <v>1.7724000000000004</v>
      </c>
      <c r="I1930" s="2">
        <f>'Moving Avg'!H1930</f>
        <v>1.8485500000000004</v>
      </c>
      <c r="J1930" s="5" t="str">
        <f>OBV!F1930</f>
        <v>BEARISH</v>
      </c>
      <c r="K1930" s="5" t="str">
        <f>OBV!G1930</f>
        <v>STRONG</v>
      </c>
      <c r="L1930" s="5" t="str">
        <f>OBV!H1930</f>
        <v>CONFIRMED BEARISH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45117</v>
      </c>
      <c r="B1931" s="2">
        <f>RSI!B1931</f>
        <v>1.78</v>
      </c>
      <c r="C1931" s="2">
        <f>RSI!I1931</f>
        <v>44.960929497286749</v>
      </c>
      <c r="D1931" s="2">
        <f>MACD!E1931</f>
        <v>5.2553729570537833E-2</v>
      </c>
      <c r="E1931" s="2">
        <f>MACD!F1931</f>
        <v>2.1378690894094467E-2</v>
      </c>
      <c r="F1931" s="2">
        <f>'Moving Avg'!D1931</f>
        <v>1.784</v>
      </c>
      <c r="G1931" s="2">
        <f>'Moving Avg'!F1931</f>
        <v>1.8630000000000002</v>
      </c>
      <c r="H1931" s="2">
        <f>'Moving Avg'!G1931</f>
        <v>1.7744000000000002</v>
      </c>
      <c r="I1931" s="2">
        <f>'Moving Avg'!H1931</f>
        <v>1.84735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33</v>
      </c>
      <c r="Q1931" s="8">
        <f t="shared" si="304"/>
        <v>13.7</v>
      </c>
      <c r="R1931" s="8">
        <f t="shared" si="305"/>
        <v>13.25</v>
      </c>
      <c r="S1931" s="8">
        <f t="shared" si="306"/>
        <v>18.600000000000001</v>
      </c>
      <c r="T1931" s="8">
        <f t="shared" si="307"/>
        <v>14.5</v>
      </c>
      <c r="U1931" s="7">
        <f t="shared" si="308"/>
        <v>15.183333333333332</v>
      </c>
      <c r="V1931" s="7">
        <f t="shared" si="309"/>
        <v>15.012499999999999</v>
      </c>
    </row>
    <row r="1932" spans="1:22" ht="13.5" x14ac:dyDescent="0.25">
      <c r="A1932" s="3">
        <f>RSI!A1932</f>
        <v>45118</v>
      </c>
      <c r="B1932" s="2">
        <f>RSI!B1932</f>
        <v>1.78</v>
      </c>
      <c r="C1932" s="2">
        <f>RSI!I1932</f>
        <v>44.960929497286742</v>
      </c>
      <c r="D1932" s="2">
        <f>MACD!E1932</f>
        <v>5.8567457693670111E-2</v>
      </c>
      <c r="E1932" s="2">
        <f>MACD!F1932</f>
        <v>2.8816444254009598E-2</v>
      </c>
      <c r="F1932" s="2">
        <f>'Moving Avg'!D1932</f>
        <v>1.78</v>
      </c>
      <c r="G1932" s="2">
        <f>'Moving Avg'!F1932</f>
        <v>1.857</v>
      </c>
      <c r="H1932" s="2">
        <f>'Moving Avg'!G1932</f>
        <v>1.7754000000000003</v>
      </c>
      <c r="I1932" s="2">
        <f>'Moving Avg'!H1932</f>
        <v>1.8461999999999998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25</v>
      </c>
      <c r="N1932" s="7">
        <f t="shared" si="301"/>
        <v>0</v>
      </c>
      <c r="O1932" s="7">
        <f t="shared" si="302"/>
        <v>0</v>
      </c>
      <c r="P1932" s="7">
        <f t="shared" si="303"/>
        <v>16.5</v>
      </c>
      <c r="Q1932" s="8">
        <f t="shared" si="304"/>
        <v>11.225</v>
      </c>
      <c r="R1932" s="8">
        <f t="shared" si="305"/>
        <v>9.125</v>
      </c>
      <c r="S1932" s="8">
        <f t="shared" si="306"/>
        <v>11.175000000000001</v>
      </c>
      <c r="T1932" s="8">
        <f t="shared" si="307"/>
        <v>10.375</v>
      </c>
      <c r="U1932" s="7">
        <f t="shared" si="308"/>
        <v>10.508333333333335</v>
      </c>
      <c r="V1932" s="7">
        <f t="shared" si="309"/>
        <v>10.475000000000001</v>
      </c>
    </row>
    <row r="1933" spans="1:22" ht="13.5" x14ac:dyDescent="0.25">
      <c r="A1933" s="3">
        <f>RSI!A1933</f>
        <v>45119</v>
      </c>
      <c r="B1933" s="2">
        <f>RSI!B1933</f>
        <v>1.76</v>
      </c>
      <c r="C1933" s="2">
        <f>RSI!I1933</f>
        <v>42.292264676534131</v>
      </c>
      <c r="D1933" s="2">
        <f>MACD!E1933</f>
        <v>6.534667536628147E-2</v>
      </c>
      <c r="E1933" s="2">
        <f>MACD!F1933</f>
        <v>3.6122490476463973E-2</v>
      </c>
      <c r="F1933" s="2">
        <f>'Moving Avg'!D1933</f>
        <v>1.778</v>
      </c>
      <c r="G1933" s="2">
        <f>'Moving Avg'!F1933</f>
        <v>1.8474999999999997</v>
      </c>
      <c r="H1933" s="2">
        <f>'Moving Avg'!G1933</f>
        <v>1.7760000000000002</v>
      </c>
      <c r="I1933" s="2">
        <f>'Moving Avg'!H1933</f>
        <v>1.8449999999999998</v>
      </c>
      <c r="J1933" s="5" t="str">
        <f>OBV!F1933</f>
        <v>BULLISH</v>
      </c>
      <c r="K1933" s="5" t="str">
        <f>OBV!G1933</f>
        <v>NEUTRAL</v>
      </c>
      <c r="L1933" s="5" t="str">
        <f>OBV!H1933</f>
        <v>BULLISH DIVERGENCE</v>
      </c>
      <c r="M1933" s="7">
        <f t="shared" si="300"/>
        <v>25</v>
      </c>
      <c r="N1933" s="7">
        <f t="shared" si="301"/>
        <v>0</v>
      </c>
      <c r="O1933" s="7">
        <f t="shared" si="302"/>
        <v>0</v>
      </c>
      <c r="P1933" s="7">
        <f t="shared" si="303"/>
        <v>66.5</v>
      </c>
      <c r="Q1933" s="8">
        <f t="shared" si="304"/>
        <v>18.725000000000001</v>
      </c>
      <c r="R1933" s="8">
        <f t="shared" si="305"/>
        <v>21.625</v>
      </c>
      <c r="S1933" s="8">
        <f t="shared" si="306"/>
        <v>33.674999999999997</v>
      </c>
      <c r="T1933" s="8">
        <f t="shared" si="307"/>
        <v>22.875</v>
      </c>
      <c r="U1933" s="7">
        <f t="shared" si="308"/>
        <v>24.675000000000001</v>
      </c>
      <c r="V1933" s="7">
        <f t="shared" si="309"/>
        <v>24.225000000000001</v>
      </c>
    </row>
    <row r="1934" spans="1:22" ht="13.5" x14ac:dyDescent="0.25">
      <c r="A1934" s="3">
        <f>RSI!A1934</f>
        <v>45120</v>
      </c>
      <c r="B1934" s="2">
        <f>RSI!B1934</f>
        <v>1.71</v>
      </c>
      <c r="C1934" s="2">
        <f>RSI!I1934</f>
        <v>36.465058825571944</v>
      </c>
      <c r="D1934" s="2">
        <f>MACD!E1934</f>
        <v>6.7406214279395194E-2</v>
      </c>
      <c r="E1934" s="2">
        <f>MACD!F1934</f>
        <v>4.2379235237050214E-2</v>
      </c>
      <c r="F1934" s="2">
        <f>'Moving Avg'!D1934</f>
        <v>1.7619999999999998</v>
      </c>
      <c r="G1934" s="2">
        <f>'Moving Avg'!F1934</f>
        <v>1.8355000000000001</v>
      </c>
      <c r="H1934" s="2">
        <f>'Moving Avg'!G1934</f>
        <v>1.7762</v>
      </c>
      <c r="I1934" s="2">
        <f>'Moving Avg'!H1934</f>
        <v>1.8435499999999996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25</v>
      </c>
      <c r="N1934" s="7">
        <f t="shared" si="301"/>
        <v>0</v>
      </c>
      <c r="O1934" s="7">
        <f t="shared" si="302"/>
        <v>0</v>
      </c>
      <c r="P1934" s="7">
        <f t="shared" si="303"/>
        <v>16.5</v>
      </c>
      <c r="Q1934" s="8">
        <f t="shared" si="304"/>
        <v>11.225</v>
      </c>
      <c r="R1934" s="8">
        <f t="shared" si="305"/>
        <v>9.125</v>
      </c>
      <c r="S1934" s="8">
        <f t="shared" si="306"/>
        <v>11.175000000000001</v>
      </c>
      <c r="T1934" s="8">
        <f t="shared" si="307"/>
        <v>10.375</v>
      </c>
      <c r="U1934" s="7">
        <f t="shared" si="308"/>
        <v>10.508333333333335</v>
      </c>
      <c r="V1934" s="7">
        <f t="shared" si="309"/>
        <v>10.475000000000001</v>
      </c>
    </row>
    <row r="1935" spans="1:22" ht="13.5" x14ac:dyDescent="0.25">
      <c r="A1935" s="3">
        <f>RSI!A1935</f>
        <v>45121</v>
      </c>
      <c r="B1935" s="2">
        <f>RSI!B1935</f>
        <v>1.75</v>
      </c>
      <c r="C1935" s="2">
        <f>RSI!I1935</f>
        <v>43.206777151107921</v>
      </c>
      <c r="D1935" s="2">
        <f>MACD!E1935</f>
        <v>6.3693246598451658E-2</v>
      </c>
      <c r="E1935" s="2">
        <f>MACD!F1935</f>
        <v>4.6642037509330506E-2</v>
      </c>
      <c r="F1935" s="2">
        <f>'Moving Avg'!D1935</f>
        <v>1.7560000000000002</v>
      </c>
      <c r="G1935" s="2">
        <f>'Moving Avg'!F1935</f>
        <v>1.8260000000000001</v>
      </c>
      <c r="H1935" s="2">
        <f>'Moving Avg'!G1935</f>
        <v>1.7771999999999997</v>
      </c>
      <c r="I1935" s="2">
        <f>'Moving Avg'!H1935</f>
        <v>1.8422999999999994</v>
      </c>
      <c r="J1935" s="5" t="str">
        <f>OBV!F1935</f>
        <v>BULLISH</v>
      </c>
      <c r="K1935" s="5" t="str">
        <f>OBV!G1935</f>
        <v>WEAK</v>
      </c>
      <c r="L1935" s="5" t="str">
        <f>OBV!H1935</f>
        <v>BULLISH DIVERGENCE</v>
      </c>
      <c r="M1935" s="7">
        <f t="shared" si="300"/>
        <v>25</v>
      </c>
      <c r="N1935" s="7">
        <f t="shared" si="301"/>
        <v>0</v>
      </c>
      <c r="O1935" s="7">
        <f t="shared" si="302"/>
        <v>0</v>
      </c>
      <c r="P1935" s="7">
        <f t="shared" si="303"/>
        <v>50</v>
      </c>
      <c r="Q1935" s="8">
        <f t="shared" si="304"/>
        <v>16.25</v>
      </c>
      <c r="R1935" s="8">
        <f t="shared" si="305"/>
        <v>17.5</v>
      </c>
      <c r="S1935" s="8">
        <f t="shared" si="306"/>
        <v>26.25</v>
      </c>
      <c r="T1935" s="8">
        <f t="shared" si="307"/>
        <v>18.75</v>
      </c>
      <c r="U1935" s="7">
        <f t="shared" si="308"/>
        <v>20</v>
      </c>
      <c r="V1935" s="7">
        <f t="shared" si="309"/>
        <v>19.6875</v>
      </c>
    </row>
    <row r="1936" spans="1:22" ht="13.5" x14ac:dyDescent="0.25">
      <c r="A1936" s="3">
        <f>RSI!A1936</f>
        <v>45124</v>
      </c>
      <c r="B1936" s="2">
        <f>RSI!B1936</f>
        <v>1.72</v>
      </c>
      <c r="C1936" s="2">
        <f>RSI!I1936</f>
        <v>39.79607237022411</v>
      </c>
      <c r="D1936" s="2">
        <f>MACD!E1936</f>
        <v>6.6155243468385194E-2</v>
      </c>
      <c r="E1936" s="2">
        <f>MACD!F1936</f>
        <v>5.0544678701141446E-2</v>
      </c>
      <c r="F1936" s="2">
        <f>'Moving Avg'!D1936</f>
        <v>1.7440000000000002</v>
      </c>
      <c r="G1936" s="2">
        <f>'Moving Avg'!F1936</f>
        <v>1.8170000000000002</v>
      </c>
      <c r="H1936" s="2">
        <f>'Moving Avg'!G1936</f>
        <v>1.7769999999999999</v>
      </c>
      <c r="I1936" s="2">
        <f>'Moving Avg'!H1936</f>
        <v>1.8408499999999994</v>
      </c>
      <c r="J1936" s="5" t="str">
        <f>OBV!F1936</f>
        <v>BULLISH</v>
      </c>
      <c r="K1936" s="5" t="str">
        <f>OBV!G1936</f>
        <v>WEAK</v>
      </c>
      <c r="L1936" s="5" t="str">
        <f>OBV!H1936</f>
        <v>BULLISH DIVERGENCE</v>
      </c>
      <c r="M1936" s="7">
        <f t="shared" si="300"/>
        <v>25</v>
      </c>
      <c r="N1936" s="7">
        <f t="shared" si="301"/>
        <v>0</v>
      </c>
      <c r="O1936" s="7">
        <f t="shared" si="302"/>
        <v>0</v>
      </c>
      <c r="P1936" s="7">
        <f t="shared" si="303"/>
        <v>50</v>
      </c>
      <c r="Q1936" s="8">
        <f t="shared" si="304"/>
        <v>16.25</v>
      </c>
      <c r="R1936" s="8">
        <f t="shared" si="305"/>
        <v>17.5</v>
      </c>
      <c r="S1936" s="8">
        <f t="shared" si="306"/>
        <v>26.25</v>
      </c>
      <c r="T1936" s="8">
        <f t="shared" si="307"/>
        <v>18.75</v>
      </c>
      <c r="U1936" s="7">
        <f t="shared" si="308"/>
        <v>20</v>
      </c>
      <c r="V1936" s="7">
        <f t="shared" si="309"/>
        <v>19.6875</v>
      </c>
    </row>
    <row r="1937" spans="1:22" ht="13.5" x14ac:dyDescent="0.25">
      <c r="A1937" s="3">
        <f>RSI!A1937</f>
        <v>45125</v>
      </c>
      <c r="B1937" s="2">
        <f>RSI!B1937</f>
        <v>1.76</v>
      </c>
      <c r="C1937" s="2">
        <f>RSI!I1937</f>
        <v>45.925351276302948</v>
      </c>
      <c r="D1937" s="2">
        <f>MACD!E1937</f>
        <v>5.9580964737211861E-2</v>
      </c>
      <c r="E1937" s="2">
        <f>MACD!F1937</f>
        <v>5.2351935908355532E-2</v>
      </c>
      <c r="F1937" s="2">
        <f>'Moving Avg'!D1937</f>
        <v>1.7399999999999998</v>
      </c>
      <c r="G1937" s="2">
        <f>'Moving Avg'!F1937</f>
        <v>1.8125000000000004</v>
      </c>
      <c r="H1937" s="2">
        <f>'Moving Avg'!G1937</f>
        <v>1.7776000000000003</v>
      </c>
      <c r="I1937" s="2">
        <f>'Moving Avg'!H1937</f>
        <v>1.8392999999999993</v>
      </c>
      <c r="J1937" s="5" t="str">
        <f>OBV!F1937</f>
        <v>BULLISH</v>
      </c>
      <c r="K1937" s="5" t="str">
        <f>OBV!G1937</f>
        <v>WEAK</v>
      </c>
      <c r="L1937" s="5" t="str">
        <f>OBV!H1937</f>
        <v>BULLISH DIVERGENCE</v>
      </c>
      <c r="M1937" s="7">
        <f t="shared" si="300"/>
        <v>25</v>
      </c>
      <c r="N1937" s="7">
        <f t="shared" si="301"/>
        <v>0</v>
      </c>
      <c r="O1937" s="7">
        <f t="shared" si="302"/>
        <v>0</v>
      </c>
      <c r="P1937" s="7">
        <f t="shared" si="303"/>
        <v>50</v>
      </c>
      <c r="Q1937" s="8">
        <f t="shared" si="304"/>
        <v>16.25</v>
      </c>
      <c r="R1937" s="8">
        <f t="shared" si="305"/>
        <v>17.5</v>
      </c>
      <c r="S1937" s="8">
        <f t="shared" si="306"/>
        <v>26.25</v>
      </c>
      <c r="T1937" s="8">
        <f t="shared" si="307"/>
        <v>18.75</v>
      </c>
      <c r="U1937" s="7">
        <f t="shared" si="308"/>
        <v>20</v>
      </c>
      <c r="V1937" s="7">
        <f t="shared" si="309"/>
        <v>19.6875</v>
      </c>
    </row>
    <row r="1938" spans="1:22" ht="13.5" x14ac:dyDescent="0.25">
      <c r="A1938" s="3">
        <f>RSI!A1938</f>
        <v>45127</v>
      </c>
      <c r="B1938" s="2">
        <f>RSI!B1938</f>
        <v>1.78</v>
      </c>
      <c r="C1938" s="2">
        <f>RSI!I1938</f>
        <v>48.735663591916385</v>
      </c>
      <c r="D1938" s="2">
        <f>MACD!E1938</f>
        <v>4.8110165563361562E-2</v>
      </c>
      <c r="E1938" s="2">
        <f>MACD!F1938</f>
        <v>5.1503581839356737E-2</v>
      </c>
      <c r="F1938" s="2">
        <f>'Moving Avg'!D1938</f>
        <v>1.7439999999999998</v>
      </c>
      <c r="G1938" s="2">
        <f>'Moving Avg'!F1938</f>
        <v>1.8065000000000002</v>
      </c>
      <c r="H1938" s="2">
        <f>'Moving Avg'!G1938</f>
        <v>1.7786000000000002</v>
      </c>
      <c r="I1938" s="2">
        <f>'Moving Avg'!H1938</f>
        <v>1.837599999999999</v>
      </c>
      <c r="J1938" s="5" t="str">
        <f>OBV!F1938</f>
        <v>BULLISH</v>
      </c>
      <c r="K1938" s="5" t="str">
        <f>OBV!G1938</f>
        <v>WEAK</v>
      </c>
      <c r="L1938" s="5" t="str">
        <f>OBV!H1938</f>
        <v>CONFIRMED BULLISH</v>
      </c>
      <c r="M1938" s="7">
        <f t="shared" si="300"/>
        <v>25</v>
      </c>
      <c r="N1938" s="7">
        <f t="shared" si="301"/>
        <v>45</v>
      </c>
      <c r="O1938" s="7">
        <f t="shared" si="302"/>
        <v>0</v>
      </c>
      <c r="P1938" s="7">
        <f t="shared" si="303"/>
        <v>67</v>
      </c>
      <c r="Q1938" s="8">
        <f t="shared" si="304"/>
        <v>34.549999999999997</v>
      </c>
      <c r="R1938" s="8">
        <f t="shared" si="305"/>
        <v>30.75</v>
      </c>
      <c r="S1938" s="8">
        <f t="shared" si="306"/>
        <v>40.650000000000006</v>
      </c>
      <c r="T1938" s="8">
        <f t="shared" si="307"/>
        <v>34.25</v>
      </c>
      <c r="U1938" s="7">
        <f t="shared" si="308"/>
        <v>35.31666666666667</v>
      </c>
      <c r="V1938" s="7">
        <f t="shared" si="309"/>
        <v>35.049999999999997</v>
      </c>
    </row>
    <row r="1939" spans="1:22" ht="13.5" x14ac:dyDescent="0.25">
      <c r="A1939" s="3">
        <f>RSI!A1939</f>
        <v>45128</v>
      </c>
      <c r="B1939" s="2">
        <f>RSI!B1939</f>
        <v>1.78</v>
      </c>
      <c r="C1939" s="2">
        <f>RSI!I1939</f>
        <v>48.735663591916385</v>
      </c>
      <c r="D1939" s="2">
        <f>MACD!E1939</f>
        <v>4.1537771161474613E-2</v>
      </c>
      <c r="E1939" s="2">
        <f>MACD!F1939</f>
        <v>4.9510419703780312E-2</v>
      </c>
      <c r="F1939" s="2">
        <f>'Moving Avg'!D1939</f>
        <v>1.7579999999999998</v>
      </c>
      <c r="G1939" s="2">
        <f>'Moving Avg'!F1939</f>
        <v>1.7985000000000002</v>
      </c>
      <c r="H1939" s="2">
        <f>'Moving Avg'!G1939</f>
        <v>1.7798000000000003</v>
      </c>
      <c r="I1939" s="2">
        <f>'Moving Avg'!H1939</f>
        <v>1.8359499999999991</v>
      </c>
      <c r="J1939" s="5" t="str">
        <f>OBV!F1939</f>
        <v>BULLISH</v>
      </c>
      <c r="K1939" s="5" t="str">
        <f>OBV!G1939</f>
        <v>WEAK</v>
      </c>
      <c r="L1939" s="5" t="str">
        <f>OBV!H1939</f>
        <v>CONFIRMED BULLISH</v>
      </c>
      <c r="M1939" s="7">
        <f t="shared" si="300"/>
        <v>25</v>
      </c>
      <c r="N1939" s="7">
        <f t="shared" si="301"/>
        <v>45</v>
      </c>
      <c r="O1939" s="7">
        <f t="shared" si="302"/>
        <v>0</v>
      </c>
      <c r="P1939" s="7">
        <f t="shared" si="303"/>
        <v>67</v>
      </c>
      <c r="Q1939" s="8">
        <f t="shared" si="304"/>
        <v>34.549999999999997</v>
      </c>
      <c r="R1939" s="8">
        <f t="shared" si="305"/>
        <v>30.75</v>
      </c>
      <c r="S1939" s="8">
        <f t="shared" si="306"/>
        <v>40.650000000000006</v>
      </c>
      <c r="T1939" s="8">
        <f t="shared" si="307"/>
        <v>34.25</v>
      </c>
      <c r="U1939" s="7">
        <f t="shared" si="308"/>
        <v>35.31666666666667</v>
      </c>
      <c r="V1939" s="7">
        <f t="shared" si="309"/>
        <v>35.049999999999997</v>
      </c>
    </row>
    <row r="1940" spans="1:22" ht="13.5" x14ac:dyDescent="0.25">
      <c r="A1940" s="3">
        <f>RSI!A1940</f>
        <v>45131</v>
      </c>
      <c r="B1940" s="2">
        <f>RSI!B1940</f>
        <v>1.78</v>
      </c>
      <c r="C1940" s="2">
        <f>RSI!I1940</f>
        <v>48.735663591916385</v>
      </c>
      <c r="D1940" s="2">
        <f>MACD!E1940</f>
        <v>3.4490592970121803E-2</v>
      </c>
      <c r="E1940" s="2">
        <f>MACD!F1940</f>
        <v>4.6506454357048609E-2</v>
      </c>
      <c r="F1940" s="2">
        <f>'Moving Avg'!D1940</f>
        <v>1.764</v>
      </c>
      <c r="G1940" s="2">
        <f>'Moving Avg'!F1940</f>
        <v>1.7930000000000004</v>
      </c>
      <c r="H1940" s="2">
        <f>'Moving Avg'!G1940</f>
        <v>1.7810000000000001</v>
      </c>
      <c r="I1940" s="2">
        <f>'Moving Avg'!H1940</f>
        <v>1.8343499999999988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25</v>
      </c>
      <c r="N1940" s="7">
        <f t="shared" si="301"/>
        <v>45</v>
      </c>
      <c r="O1940" s="7">
        <f t="shared" si="302"/>
        <v>0</v>
      </c>
      <c r="P1940" s="7">
        <f t="shared" si="303"/>
        <v>83.5</v>
      </c>
      <c r="Q1940" s="8">
        <f t="shared" si="304"/>
        <v>37.024999999999999</v>
      </c>
      <c r="R1940" s="8">
        <f t="shared" si="305"/>
        <v>34.875</v>
      </c>
      <c r="S1940" s="8">
        <f t="shared" si="306"/>
        <v>48.075000000000003</v>
      </c>
      <c r="T1940" s="8">
        <f t="shared" si="307"/>
        <v>38.375</v>
      </c>
      <c r="U1940" s="7">
        <f t="shared" si="308"/>
        <v>39.991666666666667</v>
      </c>
      <c r="V1940" s="7">
        <f t="shared" si="309"/>
        <v>39.587500000000006</v>
      </c>
    </row>
    <row r="1941" spans="1:22" ht="13.5" x14ac:dyDescent="0.25">
      <c r="A1941" s="3">
        <f>RSI!A1941</f>
        <v>45133</v>
      </c>
      <c r="B1941" s="2">
        <f>RSI!B1941</f>
        <v>1.78</v>
      </c>
      <c r="C1941" s="2">
        <f>RSI!I1941</f>
        <v>48.735663591916385</v>
      </c>
      <c r="D1941" s="2">
        <f>MACD!E1941</f>
        <v>2.8576244324815647E-2</v>
      </c>
      <c r="E1941" s="2">
        <f>MACD!F1941</f>
        <v>4.2920412350602018E-2</v>
      </c>
      <c r="F1941" s="2">
        <f>'Moving Avg'!D1941</f>
        <v>1.7760000000000002</v>
      </c>
      <c r="G1941" s="2">
        <f>'Moving Avg'!F1941</f>
        <v>1.7900000000000005</v>
      </c>
      <c r="H1941" s="2">
        <f>'Moving Avg'!G1941</f>
        <v>1.7826000000000004</v>
      </c>
      <c r="I1941" s="2">
        <f>'Moving Avg'!H1941</f>
        <v>1.8327499999999985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25</v>
      </c>
      <c r="N1941" s="7">
        <f t="shared" si="301"/>
        <v>45</v>
      </c>
      <c r="O1941" s="7">
        <f t="shared" si="302"/>
        <v>0</v>
      </c>
      <c r="P1941" s="7">
        <f t="shared" si="303"/>
        <v>83.5</v>
      </c>
      <c r="Q1941" s="8">
        <f t="shared" si="304"/>
        <v>37.024999999999999</v>
      </c>
      <c r="R1941" s="8">
        <f t="shared" si="305"/>
        <v>34.875</v>
      </c>
      <c r="S1941" s="8">
        <f t="shared" si="306"/>
        <v>48.075000000000003</v>
      </c>
      <c r="T1941" s="8">
        <f t="shared" si="307"/>
        <v>38.375</v>
      </c>
      <c r="U1941" s="7">
        <f t="shared" si="308"/>
        <v>39.991666666666667</v>
      </c>
      <c r="V1941" s="7">
        <f t="shared" si="309"/>
        <v>39.587500000000006</v>
      </c>
    </row>
    <row r="1942" spans="1:22" ht="13.5" x14ac:dyDescent="0.25">
      <c r="A1942" s="3">
        <f>RSI!A1942</f>
        <v>45134</v>
      </c>
      <c r="B1942" s="2">
        <f>RSI!B1942</f>
        <v>1.76</v>
      </c>
      <c r="C1942" s="2">
        <f>RSI!I1942</f>
        <v>45.55145255314558</v>
      </c>
      <c r="D1942" s="2">
        <f>MACD!E1942</f>
        <v>2.5098321661686018E-2</v>
      </c>
      <c r="E1942" s="2">
        <f>MACD!F1942</f>
        <v>3.9355994212818823E-2</v>
      </c>
      <c r="F1942" s="2">
        <f>'Moving Avg'!D1942</f>
        <v>1.7760000000000002</v>
      </c>
      <c r="G1942" s="2">
        <f>'Moving Avg'!F1942</f>
        <v>1.7835000000000001</v>
      </c>
      <c r="H1942" s="2">
        <f>'Moving Avg'!G1942</f>
        <v>1.7838000000000005</v>
      </c>
      <c r="I1942" s="2">
        <f>'Moving Avg'!H1942</f>
        <v>1.8310999999999984</v>
      </c>
      <c r="J1942" s="5" t="str">
        <f>OBV!F1942</f>
        <v>BEARISH</v>
      </c>
      <c r="K1942" s="5" t="str">
        <f>OBV!G1942</f>
        <v>NEUTRAL</v>
      </c>
      <c r="L1942" s="5" t="str">
        <f>OBV!H1942</f>
        <v>NEUTRAL</v>
      </c>
      <c r="M1942" s="7">
        <f t="shared" si="300"/>
        <v>25</v>
      </c>
      <c r="N1942" s="7">
        <f t="shared" si="301"/>
        <v>45</v>
      </c>
      <c r="O1942" s="7">
        <f t="shared" si="302"/>
        <v>0</v>
      </c>
      <c r="P1942" s="7">
        <f t="shared" si="303"/>
        <v>16.5</v>
      </c>
      <c r="Q1942" s="8">
        <f t="shared" si="304"/>
        <v>26.975000000000001</v>
      </c>
      <c r="R1942" s="8">
        <f t="shared" si="305"/>
        <v>18.125</v>
      </c>
      <c r="S1942" s="8">
        <f t="shared" si="306"/>
        <v>17.925000000000001</v>
      </c>
      <c r="T1942" s="8">
        <f t="shared" si="307"/>
        <v>21.625</v>
      </c>
      <c r="U1942" s="7">
        <f t="shared" si="308"/>
        <v>21.008333333333336</v>
      </c>
      <c r="V1942" s="7">
        <f t="shared" si="309"/>
        <v>21.162500000000001</v>
      </c>
    </row>
    <row r="1943" spans="1:22" ht="13.5" x14ac:dyDescent="0.25">
      <c r="A1943" s="3">
        <f>RSI!A1943</f>
        <v>45135</v>
      </c>
      <c r="B1943" s="2">
        <f>RSI!B1943</f>
        <v>1.71</v>
      </c>
      <c r="C1943" s="2">
        <f>RSI!I1943</f>
        <v>38.737338073124633</v>
      </c>
      <c r="D1943" s="2">
        <f>MACD!E1943</f>
        <v>2.2942133573345735E-2</v>
      </c>
      <c r="E1943" s="2">
        <f>MACD!F1943</f>
        <v>3.6073222084924209E-2</v>
      </c>
      <c r="F1943" s="2">
        <f>'Moving Avg'!D1943</f>
        <v>1.7619999999999998</v>
      </c>
      <c r="G1943" s="2">
        <f>'Moving Avg'!F1943</f>
        <v>1.7745000000000002</v>
      </c>
      <c r="H1943" s="2">
        <f>'Moving Avg'!G1943</f>
        <v>1.7840000000000007</v>
      </c>
      <c r="I1943" s="2">
        <f>'Moving Avg'!H1943</f>
        <v>1.8294999999999981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25</v>
      </c>
      <c r="N1943" s="7">
        <f t="shared" si="301"/>
        <v>45</v>
      </c>
      <c r="O1943" s="7">
        <f t="shared" si="302"/>
        <v>0</v>
      </c>
      <c r="P1943" s="7">
        <f t="shared" si="303"/>
        <v>16.5</v>
      </c>
      <c r="Q1943" s="8">
        <f t="shared" si="304"/>
        <v>26.975000000000001</v>
      </c>
      <c r="R1943" s="8">
        <f t="shared" si="305"/>
        <v>18.125</v>
      </c>
      <c r="S1943" s="8">
        <f t="shared" si="306"/>
        <v>17.925000000000001</v>
      </c>
      <c r="T1943" s="8">
        <f t="shared" si="307"/>
        <v>21.625</v>
      </c>
      <c r="U1943" s="7">
        <f t="shared" si="308"/>
        <v>21.008333333333336</v>
      </c>
      <c r="V1943" s="7">
        <f t="shared" si="309"/>
        <v>21.162500000000001</v>
      </c>
    </row>
    <row r="1944" spans="1:22" ht="13.5" x14ac:dyDescent="0.25">
      <c r="A1944" s="3">
        <f>RSI!A1944</f>
        <v>45138</v>
      </c>
      <c r="B1944" s="2">
        <f>RSI!B1944</f>
        <v>1.7</v>
      </c>
      <c r="C1944" s="2">
        <f>RSI!I1944</f>
        <v>37.528189986892876</v>
      </c>
      <c r="D1944" s="2">
        <f>MACD!E1944</f>
        <v>1.4609597224095383E-2</v>
      </c>
      <c r="E1944" s="2">
        <f>MACD!F1944</f>
        <v>3.1780497112758446E-2</v>
      </c>
      <c r="F1944" s="2">
        <f>'Moving Avg'!D1944</f>
        <v>1.746</v>
      </c>
      <c r="G1944" s="2">
        <f>'Moving Avg'!F1944</f>
        <v>1.7675000000000005</v>
      </c>
      <c r="H1944" s="2">
        <f>'Moving Avg'!G1944</f>
        <v>1.7842000000000005</v>
      </c>
      <c r="I1944" s="2">
        <f>'Moving Avg'!H1944</f>
        <v>1.827849999999998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45</v>
      </c>
      <c r="O1944" s="7">
        <f t="shared" si="302"/>
        <v>0</v>
      </c>
      <c r="P1944" s="7">
        <f t="shared" si="303"/>
        <v>16.5</v>
      </c>
      <c r="Q1944" s="8">
        <f t="shared" si="304"/>
        <v>26.975000000000001</v>
      </c>
      <c r="R1944" s="8">
        <f t="shared" si="305"/>
        <v>18.125</v>
      </c>
      <c r="S1944" s="8">
        <f t="shared" si="306"/>
        <v>17.925000000000001</v>
      </c>
      <c r="T1944" s="8">
        <f t="shared" si="307"/>
        <v>21.625</v>
      </c>
      <c r="U1944" s="7">
        <f t="shared" si="308"/>
        <v>21.008333333333336</v>
      </c>
      <c r="V1944" s="7">
        <f t="shared" si="309"/>
        <v>21.162500000000001</v>
      </c>
    </row>
    <row r="1945" spans="1:22" ht="13.5" x14ac:dyDescent="0.25">
      <c r="A1945" s="3">
        <f>RSI!A1945</f>
        <v>45139</v>
      </c>
      <c r="B1945" s="2">
        <f>RSI!B1945</f>
        <v>1.69</v>
      </c>
      <c r="C1945" s="2">
        <f>RSI!I1945</f>
        <v>36.307702936515874</v>
      </c>
      <c r="D1945" s="2">
        <f>MACD!E1945</f>
        <v>1.4923312651616172E-2</v>
      </c>
      <c r="E1945" s="2">
        <f>MACD!F1945</f>
        <v>2.8409060220529993E-2</v>
      </c>
      <c r="F1945" s="2">
        <f>'Moving Avg'!D1945</f>
        <v>1.7280000000000002</v>
      </c>
      <c r="G1945" s="2">
        <f>'Moving Avg'!F1945</f>
        <v>1.7610000000000003</v>
      </c>
      <c r="H1945" s="2">
        <f>'Moving Avg'!G1945</f>
        <v>1.7842000000000002</v>
      </c>
      <c r="I1945" s="2">
        <f>'Moving Avg'!H1945</f>
        <v>1.8258999999999981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45</v>
      </c>
      <c r="O1945" s="7">
        <f t="shared" si="302"/>
        <v>0</v>
      </c>
      <c r="P1945" s="7">
        <f t="shared" si="303"/>
        <v>16.5</v>
      </c>
      <c r="Q1945" s="8">
        <f t="shared" si="304"/>
        <v>26.975000000000001</v>
      </c>
      <c r="R1945" s="8">
        <f t="shared" si="305"/>
        <v>18.125</v>
      </c>
      <c r="S1945" s="8">
        <f t="shared" si="306"/>
        <v>17.925000000000001</v>
      </c>
      <c r="T1945" s="8">
        <f t="shared" si="307"/>
        <v>21.625</v>
      </c>
      <c r="U1945" s="7">
        <f t="shared" si="308"/>
        <v>21.008333333333336</v>
      </c>
      <c r="V1945" s="7">
        <f t="shared" si="309"/>
        <v>21.162500000000001</v>
      </c>
    </row>
    <row r="1946" spans="1:22" ht="13.5" x14ac:dyDescent="0.25">
      <c r="A1946" s="3">
        <f>RSI!A1946</f>
        <v>45140</v>
      </c>
      <c r="B1946" s="2">
        <f>RSI!B1946</f>
        <v>1.7</v>
      </c>
      <c r="C1946" s="2">
        <f>RSI!I1946</f>
        <v>38.462949288122289</v>
      </c>
      <c r="D1946" s="2">
        <f>MACD!E1946</f>
        <v>1.0326670178572694E-2</v>
      </c>
      <c r="E1946" s="2">
        <f>MACD!F1946</f>
        <v>2.4792582212138533E-2</v>
      </c>
      <c r="F1946" s="2">
        <f>'Moving Avg'!D1946</f>
        <v>1.7119999999999997</v>
      </c>
      <c r="G1946" s="2">
        <f>'Moving Avg'!F1946</f>
        <v>1.7540000000000002</v>
      </c>
      <c r="H1946" s="2">
        <f>'Moving Avg'!G1946</f>
        <v>1.7844000000000002</v>
      </c>
      <c r="I1946" s="2">
        <f>'Moving Avg'!H1946</f>
        <v>1.8239999999999978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16.5</v>
      </c>
      <c r="Q1946" s="8">
        <f t="shared" si="304"/>
        <v>26.975000000000001</v>
      </c>
      <c r="R1946" s="8">
        <f t="shared" si="305"/>
        <v>18.125</v>
      </c>
      <c r="S1946" s="8">
        <f t="shared" si="306"/>
        <v>17.925000000000001</v>
      </c>
      <c r="T1946" s="8">
        <f t="shared" si="307"/>
        <v>21.625</v>
      </c>
      <c r="U1946" s="7">
        <f t="shared" si="308"/>
        <v>21.008333333333336</v>
      </c>
      <c r="V1946" s="7">
        <f t="shared" si="309"/>
        <v>21.162500000000001</v>
      </c>
    </row>
    <row r="1947" spans="1:22" ht="13.5" x14ac:dyDescent="0.25">
      <c r="A1947" s="3">
        <f>RSI!A1947</f>
        <v>45141</v>
      </c>
      <c r="B1947" s="2">
        <f>RSI!B1947</f>
        <v>1.69</v>
      </c>
      <c r="C1947" s="2">
        <f>RSI!I1947</f>
        <v>37.110588615495217</v>
      </c>
      <c r="D1947" s="2">
        <f>MACD!E1947</f>
        <v>1.3730136387116065E-2</v>
      </c>
      <c r="E1947" s="2">
        <f>MACD!F1947</f>
        <v>2.2580093047134042E-2</v>
      </c>
      <c r="F1947" s="2">
        <f>'Moving Avg'!D1947</f>
        <v>1.698</v>
      </c>
      <c r="G1947" s="2">
        <f>'Moving Avg'!F1947</f>
        <v>1.7485000000000004</v>
      </c>
      <c r="H1947" s="2">
        <f>'Moving Avg'!G1947</f>
        <v>1.7842000000000005</v>
      </c>
      <c r="I1947" s="2">
        <f>'Moving Avg'!H1947</f>
        <v>1.8220499999999979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45</v>
      </c>
      <c r="O1947" s="7">
        <f t="shared" si="302"/>
        <v>0</v>
      </c>
      <c r="P1947" s="7">
        <f t="shared" si="303"/>
        <v>16.5</v>
      </c>
      <c r="Q1947" s="8">
        <f t="shared" si="304"/>
        <v>26.975000000000001</v>
      </c>
      <c r="R1947" s="8">
        <f t="shared" si="305"/>
        <v>18.125</v>
      </c>
      <c r="S1947" s="8">
        <f t="shared" si="306"/>
        <v>17.925000000000001</v>
      </c>
      <c r="T1947" s="8">
        <f t="shared" si="307"/>
        <v>21.625</v>
      </c>
      <c r="U1947" s="7">
        <f t="shared" si="308"/>
        <v>21.008333333333336</v>
      </c>
      <c r="V1947" s="7">
        <f t="shared" si="309"/>
        <v>21.162500000000001</v>
      </c>
    </row>
    <row r="1948" spans="1:22" ht="13.5" x14ac:dyDescent="0.25">
      <c r="A1948" s="3">
        <f>RSI!A1948</f>
        <v>45142</v>
      </c>
      <c r="B1948" s="2">
        <f>RSI!B1948</f>
        <v>1.7</v>
      </c>
      <c r="C1948" s="2">
        <f>RSI!I1948</f>
        <v>39.405000685886698</v>
      </c>
      <c r="D1948" s="2">
        <f>MACD!E1948</f>
        <v>1.9374104084554533E-2</v>
      </c>
      <c r="E1948" s="2">
        <f>MACD!F1948</f>
        <v>2.1938895254618142E-2</v>
      </c>
      <c r="F1948" s="2">
        <f>'Moving Avg'!D1948</f>
        <v>1.6959999999999997</v>
      </c>
      <c r="G1948" s="2">
        <f>'Moving Avg'!F1948</f>
        <v>1.7450000000000006</v>
      </c>
      <c r="H1948" s="2">
        <f>'Moving Avg'!G1948</f>
        <v>1.7842000000000005</v>
      </c>
      <c r="I1948" s="2">
        <f>'Moving Avg'!H1948</f>
        <v>1.8200999999999974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45</v>
      </c>
      <c r="O1948" s="7">
        <f t="shared" si="302"/>
        <v>0</v>
      </c>
      <c r="P1948" s="7">
        <f t="shared" si="303"/>
        <v>16.5</v>
      </c>
      <c r="Q1948" s="8">
        <f t="shared" si="304"/>
        <v>26.975000000000001</v>
      </c>
      <c r="R1948" s="8">
        <f t="shared" si="305"/>
        <v>18.125</v>
      </c>
      <c r="S1948" s="8">
        <f t="shared" si="306"/>
        <v>17.925000000000001</v>
      </c>
      <c r="T1948" s="8">
        <f t="shared" si="307"/>
        <v>21.625</v>
      </c>
      <c r="U1948" s="7">
        <f t="shared" si="308"/>
        <v>21.008333333333336</v>
      </c>
      <c r="V1948" s="7">
        <f t="shared" si="309"/>
        <v>21.162500000000001</v>
      </c>
    </row>
    <row r="1949" spans="1:22" ht="13.5" x14ac:dyDescent="0.25">
      <c r="A1949" s="3">
        <f>RSI!A1949</f>
        <v>45145</v>
      </c>
      <c r="B1949" s="2">
        <f>RSI!B1949</f>
        <v>1.69</v>
      </c>
      <c r="C1949" s="2">
        <f>RSI!I1949</f>
        <v>37.915319634300637</v>
      </c>
      <c r="D1949" s="2">
        <f>MACD!E1949</f>
        <v>2.5227650239703969E-2</v>
      </c>
      <c r="E1949" s="2">
        <f>MACD!F1949</f>
        <v>2.2596646251635308E-2</v>
      </c>
      <c r="F1949" s="2">
        <f>'Moving Avg'!D1949</f>
        <v>1.6940000000000002</v>
      </c>
      <c r="G1949" s="2">
        <f>'Moving Avg'!F1949</f>
        <v>1.7400000000000002</v>
      </c>
      <c r="H1949" s="2">
        <f>'Moving Avg'!G1949</f>
        <v>1.7840000000000003</v>
      </c>
      <c r="I1949" s="2">
        <f>'Moving Avg'!H1949</f>
        <v>1.8180499999999973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0</v>
      </c>
      <c r="P1949" s="7">
        <f t="shared" si="303"/>
        <v>16.5</v>
      </c>
      <c r="Q1949" s="8">
        <f t="shared" si="304"/>
        <v>11.225</v>
      </c>
      <c r="R1949" s="8">
        <f t="shared" si="305"/>
        <v>9.125</v>
      </c>
      <c r="S1949" s="8">
        <f t="shared" si="306"/>
        <v>11.175000000000001</v>
      </c>
      <c r="T1949" s="8">
        <f t="shared" si="307"/>
        <v>10.375</v>
      </c>
      <c r="U1949" s="7">
        <f t="shared" si="308"/>
        <v>10.508333333333335</v>
      </c>
      <c r="V1949" s="7">
        <f t="shared" si="309"/>
        <v>10.475000000000001</v>
      </c>
    </row>
    <row r="1950" spans="1:22" ht="13.5" x14ac:dyDescent="0.25">
      <c r="A1950" s="3">
        <f>RSI!A1950</f>
        <v>45146</v>
      </c>
      <c r="B1950" s="2">
        <f>RSI!B1950</f>
        <v>1.64</v>
      </c>
      <c r="C1950" s="2">
        <f>RSI!I1950</f>
        <v>31.502590333103271</v>
      </c>
      <c r="D1950" s="2">
        <f>MACD!E1950</f>
        <v>3.4255612039439498E-2</v>
      </c>
      <c r="E1950" s="2">
        <f>MACD!F1950</f>
        <v>2.4928439409196146E-2</v>
      </c>
      <c r="F1950" s="2">
        <f>'Moving Avg'!D1950</f>
        <v>1.6839999999999999</v>
      </c>
      <c r="G1950" s="2">
        <f>'Moving Avg'!F1950</f>
        <v>1.7330000000000001</v>
      </c>
      <c r="H1950" s="2">
        <f>'Moving Avg'!G1950</f>
        <v>1.7832000000000006</v>
      </c>
      <c r="I1950" s="2">
        <f>'Moving Avg'!H1950</f>
        <v>1.8157499999999969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0</v>
      </c>
      <c r="P1950" s="7">
        <f t="shared" si="303"/>
        <v>16.5</v>
      </c>
      <c r="Q1950" s="8">
        <f t="shared" si="304"/>
        <v>11.225</v>
      </c>
      <c r="R1950" s="8">
        <f t="shared" si="305"/>
        <v>9.125</v>
      </c>
      <c r="S1950" s="8">
        <f t="shared" si="306"/>
        <v>11.175000000000001</v>
      </c>
      <c r="T1950" s="8">
        <f t="shared" si="307"/>
        <v>10.375</v>
      </c>
      <c r="U1950" s="7">
        <f t="shared" si="308"/>
        <v>10.508333333333335</v>
      </c>
      <c r="V1950" s="7">
        <f t="shared" si="309"/>
        <v>10.475000000000001</v>
      </c>
    </row>
    <row r="1951" spans="1:22" ht="13.5" x14ac:dyDescent="0.25">
      <c r="A1951" s="3">
        <f>RSI!A1951</f>
        <v>45147</v>
      </c>
      <c r="B1951" s="2">
        <f>RSI!B1951</f>
        <v>1.65</v>
      </c>
      <c r="C1951" s="2">
        <f>RSI!I1951</f>
        <v>33.91015306012855</v>
      </c>
      <c r="D1951" s="2">
        <f>MACD!E1951</f>
        <v>4.1793124993198871E-2</v>
      </c>
      <c r="E1951" s="2">
        <f>MACD!F1951</f>
        <v>2.8301376525996694E-2</v>
      </c>
      <c r="F1951" s="2">
        <f>'Moving Avg'!D1951</f>
        <v>1.6739999999999999</v>
      </c>
      <c r="G1951" s="2">
        <f>'Moving Avg'!F1951</f>
        <v>1.7265000000000001</v>
      </c>
      <c r="H1951" s="2">
        <f>'Moving Avg'!G1951</f>
        <v>1.7828000000000006</v>
      </c>
      <c r="I1951" s="2">
        <f>'Moving Avg'!H1951</f>
        <v>1.8134999999999966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0</v>
      </c>
      <c r="P1951" s="7">
        <f t="shared" si="303"/>
        <v>16.5</v>
      </c>
      <c r="Q1951" s="8">
        <f t="shared" si="304"/>
        <v>11.225</v>
      </c>
      <c r="R1951" s="8">
        <f t="shared" si="305"/>
        <v>9.125</v>
      </c>
      <c r="S1951" s="8">
        <f t="shared" si="306"/>
        <v>11.175000000000001</v>
      </c>
      <c r="T1951" s="8">
        <f t="shared" si="307"/>
        <v>10.375</v>
      </c>
      <c r="U1951" s="7">
        <f t="shared" si="308"/>
        <v>10.508333333333335</v>
      </c>
      <c r="V1951" s="7">
        <f t="shared" si="309"/>
        <v>10.475000000000001</v>
      </c>
    </row>
    <row r="1952" spans="1:22" ht="13.5" x14ac:dyDescent="0.25">
      <c r="A1952" s="3">
        <f>RSI!A1952</f>
        <v>45148</v>
      </c>
      <c r="B1952" s="2">
        <f>RSI!B1952</f>
        <v>1.65</v>
      </c>
      <c r="C1952" s="2">
        <f>RSI!I1952</f>
        <v>33.910153060128536</v>
      </c>
      <c r="D1952" s="2">
        <f>MACD!E1952</f>
        <v>4.5626867335965438E-2</v>
      </c>
      <c r="E1952" s="2">
        <f>MACD!F1952</f>
        <v>3.1766474687990445E-2</v>
      </c>
      <c r="F1952" s="2">
        <f>'Moving Avg'!D1952</f>
        <v>1.6659999999999999</v>
      </c>
      <c r="G1952" s="2">
        <f>'Moving Avg'!F1952</f>
        <v>1.72</v>
      </c>
      <c r="H1952" s="2">
        <f>'Moving Avg'!G1952</f>
        <v>1.7818000000000003</v>
      </c>
      <c r="I1952" s="2">
        <f>'Moving Avg'!H1952</f>
        <v>1.8112499999999963</v>
      </c>
      <c r="J1952" s="5" t="str">
        <f>OBV!F1952</f>
        <v>BULLISH</v>
      </c>
      <c r="K1952" s="5" t="str">
        <f>OBV!G1952</f>
        <v>NEUTRAL</v>
      </c>
      <c r="L1952" s="5" t="str">
        <f>OBV!H1952</f>
        <v>BULLISH DIVERGENCE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66.5</v>
      </c>
      <c r="Q1952" s="8">
        <f t="shared" si="304"/>
        <v>18.725000000000001</v>
      </c>
      <c r="R1952" s="8">
        <f t="shared" si="305"/>
        <v>21.625</v>
      </c>
      <c r="S1952" s="8">
        <f t="shared" si="306"/>
        <v>33.674999999999997</v>
      </c>
      <c r="T1952" s="8">
        <f t="shared" si="307"/>
        <v>22.875</v>
      </c>
      <c r="U1952" s="7">
        <f t="shared" si="308"/>
        <v>24.675000000000001</v>
      </c>
      <c r="V1952" s="7">
        <f t="shared" si="309"/>
        <v>24.225000000000001</v>
      </c>
    </row>
    <row r="1953" spans="1:22" ht="13.5" x14ac:dyDescent="0.25">
      <c r="A1953" s="3">
        <f>RSI!A1953</f>
        <v>45149</v>
      </c>
      <c r="B1953" s="2">
        <f>RSI!B1953</f>
        <v>1.69</v>
      </c>
      <c r="C1953" s="2">
        <f>RSI!I1953</f>
        <v>43.175623962596056</v>
      </c>
      <c r="D1953" s="2">
        <f>MACD!E1953</f>
        <v>3.8708837919774197E-2</v>
      </c>
      <c r="E1953" s="2">
        <f>MACD!F1953</f>
        <v>3.3154947334347193E-2</v>
      </c>
      <c r="F1953" s="2">
        <f>'Moving Avg'!D1953</f>
        <v>1.6640000000000001</v>
      </c>
      <c r="G1953" s="2">
        <f>'Moving Avg'!F1953</f>
        <v>1.7164999999999999</v>
      </c>
      <c r="H1953" s="2">
        <f>'Moving Avg'!G1953</f>
        <v>1.7816000000000005</v>
      </c>
      <c r="I1953" s="2">
        <f>'Moving Avg'!H1953</f>
        <v>1.8092499999999965</v>
      </c>
      <c r="J1953" s="5" t="str">
        <f>OBV!F1953</f>
        <v>BULLISH</v>
      </c>
      <c r="K1953" s="5" t="str">
        <f>OBV!G1953</f>
        <v>NEUTRAL</v>
      </c>
      <c r="L1953" s="5" t="str">
        <f>OBV!H1953</f>
        <v>BULLISH DIVERGENCE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66.5</v>
      </c>
      <c r="Q1953" s="8">
        <f t="shared" si="304"/>
        <v>18.725000000000001</v>
      </c>
      <c r="R1953" s="8">
        <f t="shared" si="305"/>
        <v>21.625</v>
      </c>
      <c r="S1953" s="8">
        <f t="shared" si="306"/>
        <v>33.674999999999997</v>
      </c>
      <c r="T1953" s="8">
        <f t="shared" si="307"/>
        <v>22.875</v>
      </c>
      <c r="U1953" s="7">
        <f t="shared" si="308"/>
        <v>24.675000000000001</v>
      </c>
      <c r="V1953" s="7">
        <f t="shared" si="309"/>
        <v>24.225000000000001</v>
      </c>
    </row>
    <row r="1954" spans="1:22" ht="13.5" x14ac:dyDescent="0.25">
      <c r="A1954" s="3">
        <f>RSI!A1954</f>
        <v>45152</v>
      </c>
      <c r="B1954" s="2">
        <f>RSI!B1954</f>
        <v>1.69</v>
      </c>
      <c r="C1954" s="2">
        <f>RSI!I1954</f>
        <v>43.175623962596063</v>
      </c>
      <c r="D1954" s="2">
        <f>MACD!E1954</f>
        <v>3.1537061734214111E-2</v>
      </c>
      <c r="E1954" s="2">
        <f>MACD!F1954</f>
        <v>3.2831370214320581E-2</v>
      </c>
      <c r="F1954" s="2">
        <f>'Moving Avg'!D1954</f>
        <v>1.6639999999999997</v>
      </c>
      <c r="G1954" s="2">
        <f>'Moving Avg'!F1954</f>
        <v>1.7154999999999998</v>
      </c>
      <c r="H1954" s="2">
        <f>'Moving Avg'!G1954</f>
        <v>1.7824000000000004</v>
      </c>
      <c r="I1954" s="2">
        <f>'Moving Avg'!H1954</f>
        <v>1.8072999999999966</v>
      </c>
      <c r="J1954" s="5" t="str">
        <f>OBV!F1954</f>
        <v>BULLISH</v>
      </c>
      <c r="K1954" s="5" t="str">
        <f>OBV!G1954</f>
        <v>NEUTRAL</v>
      </c>
      <c r="L1954" s="5" t="str">
        <f>OBV!H1954</f>
        <v>NEUTRAL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49.5</v>
      </c>
      <c r="Q1954" s="8">
        <f t="shared" si="304"/>
        <v>31.925000000000001</v>
      </c>
      <c r="R1954" s="8">
        <f t="shared" si="305"/>
        <v>26.375</v>
      </c>
      <c r="S1954" s="8">
        <f t="shared" si="306"/>
        <v>32.775000000000006</v>
      </c>
      <c r="T1954" s="8">
        <f t="shared" si="307"/>
        <v>29.875</v>
      </c>
      <c r="U1954" s="7">
        <f t="shared" si="308"/>
        <v>30.358333333333334</v>
      </c>
      <c r="V1954" s="7">
        <f t="shared" si="309"/>
        <v>30.237500000000001</v>
      </c>
    </row>
    <row r="1955" spans="1:22" ht="13.5" x14ac:dyDescent="0.25">
      <c r="A1955" s="3">
        <f>RSI!A1955</f>
        <v>45153</v>
      </c>
      <c r="B1955" s="2">
        <f>RSI!B1955</f>
        <v>1.69</v>
      </c>
      <c r="C1955" s="2">
        <f>RSI!I1955</f>
        <v>43.175623962596056</v>
      </c>
      <c r="D1955" s="2">
        <f>MACD!E1955</f>
        <v>2.4134250628897957E-2</v>
      </c>
      <c r="E1955" s="2">
        <f>MACD!F1955</f>
        <v>3.1091946297236057E-2</v>
      </c>
      <c r="F1955" s="2">
        <f>'Moving Avg'!D1955</f>
        <v>1.6739999999999999</v>
      </c>
      <c r="G1955" s="2">
        <f>'Moving Avg'!F1955</f>
        <v>1.7124999999999999</v>
      </c>
      <c r="H1955" s="2">
        <f>'Moving Avg'!G1955</f>
        <v>1.7824000000000004</v>
      </c>
      <c r="I1955" s="2">
        <f>'Moving Avg'!H1955</f>
        <v>1.8053499999999962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  <c r="M1955" s="7">
        <f t="shared" si="300"/>
        <v>25</v>
      </c>
      <c r="N1955" s="7">
        <f t="shared" si="301"/>
        <v>45</v>
      </c>
      <c r="O1955" s="7">
        <f t="shared" si="302"/>
        <v>0</v>
      </c>
      <c r="P1955" s="7">
        <f t="shared" si="303"/>
        <v>83.5</v>
      </c>
      <c r="Q1955" s="8">
        <f t="shared" si="304"/>
        <v>37.024999999999999</v>
      </c>
      <c r="R1955" s="8">
        <f t="shared" si="305"/>
        <v>34.875</v>
      </c>
      <c r="S1955" s="8">
        <f t="shared" si="306"/>
        <v>48.075000000000003</v>
      </c>
      <c r="T1955" s="8">
        <f t="shared" si="307"/>
        <v>38.375</v>
      </c>
      <c r="U1955" s="7">
        <f t="shared" si="308"/>
        <v>39.991666666666667</v>
      </c>
      <c r="V1955" s="7">
        <f t="shared" si="309"/>
        <v>39.587500000000006</v>
      </c>
    </row>
    <row r="1956" spans="1:22" ht="13.5" x14ac:dyDescent="0.25">
      <c r="A1956" s="3">
        <f>RSI!A1956</f>
        <v>45154</v>
      </c>
      <c r="B1956" s="2">
        <f>RSI!B1956</f>
        <v>1.64</v>
      </c>
      <c r="C1956" s="2">
        <f>RSI!I1956</f>
        <v>35.422510330108182</v>
      </c>
      <c r="D1956" s="2">
        <f>MACD!E1956</f>
        <v>2.3301458445201151E-2</v>
      </c>
      <c r="E1956" s="2">
        <f>MACD!F1956</f>
        <v>2.9533848726829078E-2</v>
      </c>
      <c r="F1956" s="2">
        <f>'Moving Avg'!D1956</f>
        <v>1.6719999999999999</v>
      </c>
      <c r="G1956" s="2">
        <f>'Moving Avg'!F1956</f>
        <v>1.7085000000000001</v>
      </c>
      <c r="H1956" s="2">
        <f>'Moving Avg'!G1956</f>
        <v>1.7814000000000001</v>
      </c>
      <c r="I1956" s="2">
        <f>'Moving Avg'!H1956</f>
        <v>1.8031499999999963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16.5</v>
      </c>
      <c r="Q1956" s="8">
        <f t="shared" si="304"/>
        <v>26.975000000000001</v>
      </c>
      <c r="R1956" s="8">
        <f t="shared" si="305"/>
        <v>18.125</v>
      </c>
      <c r="S1956" s="8">
        <f t="shared" si="306"/>
        <v>17.925000000000001</v>
      </c>
      <c r="T1956" s="8">
        <f t="shared" si="307"/>
        <v>21.625</v>
      </c>
      <c r="U1956" s="7">
        <f t="shared" si="308"/>
        <v>21.008333333333336</v>
      </c>
      <c r="V1956" s="7">
        <f t="shared" si="309"/>
        <v>21.162500000000001</v>
      </c>
    </row>
    <row r="1957" spans="1:22" ht="13.5" x14ac:dyDescent="0.25">
      <c r="A1957" s="3">
        <f>RSI!A1957</f>
        <v>45155</v>
      </c>
      <c r="B1957" s="2">
        <f>RSI!B1957</f>
        <v>1.66</v>
      </c>
      <c r="C1957" s="2">
        <f>RSI!I1957</f>
        <v>40.059167361107711</v>
      </c>
      <c r="D1957" s="2">
        <f>MACD!E1957</f>
        <v>2.0047259914439453E-2</v>
      </c>
      <c r="E1957" s="2">
        <f>MACD!F1957</f>
        <v>2.7636530964351154E-2</v>
      </c>
      <c r="F1957" s="2">
        <f>'Moving Avg'!D1957</f>
        <v>1.6739999999999999</v>
      </c>
      <c r="G1957" s="2">
        <f>'Moving Avg'!F1957</f>
        <v>1.7034999999999996</v>
      </c>
      <c r="H1957" s="2">
        <f>'Moving Avg'!G1957</f>
        <v>1.7798000000000003</v>
      </c>
      <c r="I1957" s="2">
        <f>'Moving Avg'!H1957</f>
        <v>1.8013499999999962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45</v>
      </c>
      <c r="O1957" s="7">
        <f t="shared" si="302"/>
        <v>0</v>
      </c>
      <c r="P1957" s="7">
        <f t="shared" si="303"/>
        <v>83.5</v>
      </c>
      <c r="Q1957" s="8">
        <f t="shared" si="304"/>
        <v>37.024999999999999</v>
      </c>
      <c r="R1957" s="8">
        <f t="shared" si="305"/>
        <v>34.875</v>
      </c>
      <c r="S1957" s="8">
        <f t="shared" si="306"/>
        <v>48.075000000000003</v>
      </c>
      <c r="T1957" s="8">
        <f t="shared" si="307"/>
        <v>38.375</v>
      </c>
      <c r="U1957" s="7">
        <f t="shared" si="308"/>
        <v>39.991666666666667</v>
      </c>
      <c r="V1957" s="7">
        <f t="shared" si="309"/>
        <v>39.587500000000006</v>
      </c>
    </row>
    <row r="1958" spans="1:22" ht="13.5" x14ac:dyDescent="0.25">
      <c r="A1958" s="3">
        <f>RSI!A1958</f>
        <v>45156</v>
      </c>
      <c r="B1958" s="2">
        <f>RSI!B1958</f>
        <v>1.68</v>
      </c>
      <c r="C1958" s="2">
        <f>RSI!I1958</f>
        <v>44.361315407769965</v>
      </c>
      <c r="D1958" s="2">
        <f>MACD!E1958</f>
        <v>1.7668075767381941E-2</v>
      </c>
      <c r="E1958" s="2">
        <f>MACD!F1958</f>
        <v>2.5642839924957313E-2</v>
      </c>
      <c r="F1958" s="2">
        <f>'Moving Avg'!D1958</f>
        <v>1.6719999999999999</v>
      </c>
      <c r="G1958" s="2">
        <f>'Moving Avg'!F1958</f>
        <v>1.6984999999999999</v>
      </c>
      <c r="H1958" s="2">
        <f>'Moving Avg'!G1958</f>
        <v>1.7782000000000002</v>
      </c>
      <c r="I1958" s="2">
        <f>'Moving Avg'!H1958</f>
        <v>1.799649999999996</v>
      </c>
      <c r="J1958" s="5" t="str">
        <f>OBV!F1958</f>
        <v>BULLISH</v>
      </c>
      <c r="K1958" s="5" t="str">
        <f>OBV!G1958</f>
        <v>NEUTRAL</v>
      </c>
      <c r="L1958" s="5" t="str">
        <f>OBV!H1958</f>
        <v>BULLISH DIVERGENCE</v>
      </c>
      <c r="M1958" s="7">
        <f t="shared" si="300"/>
        <v>25</v>
      </c>
      <c r="N1958" s="7">
        <f t="shared" si="301"/>
        <v>45</v>
      </c>
      <c r="O1958" s="7">
        <f t="shared" si="302"/>
        <v>0</v>
      </c>
      <c r="P1958" s="7">
        <f t="shared" si="303"/>
        <v>66.5</v>
      </c>
      <c r="Q1958" s="8">
        <f t="shared" si="304"/>
        <v>34.475000000000001</v>
      </c>
      <c r="R1958" s="8">
        <f t="shared" si="305"/>
        <v>30.625</v>
      </c>
      <c r="S1958" s="8">
        <f t="shared" si="306"/>
        <v>40.424999999999997</v>
      </c>
      <c r="T1958" s="8">
        <f t="shared" si="307"/>
        <v>34.125</v>
      </c>
      <c r="U1958" s="7">
        <f t="shared" si="308"/>
        <v>35.174999999999997</v>
      </c>
      <c r="V1958" s="7">
        <f t="shared" si="309"/>
        <v>34.912499999999994</v>
      </c>
    </row>
    <row r="1959" spans="1:22" ht="13.5" x14ac:dyDescent="0.25">
      <c r="A1959" s="3">
        <f>RSI!A1959</f>
        <v>45159</v>
      </c>
      <c r="B1959" s="2">
        <f>RSI!B1959</f>
        <v>1.69</v>
      </c>
      <c r="C1959" s="2">
        <f>RSI!I1959</f>
        <v>46.43158114849092</v>
      </c>
      <c r="D1959" s="2">
        <f>MACD!E1959</f>
        <v>1.3551414959660057E-2</v>
      </c>
      <c r="E1959" s="2">
        <f>MACD!F1959</f>
        <v>2.3224554931897866E-2</v>
      </c>
      <c r="F1959" s="2">
        <f>'Moving Avg'!D1959</f>
        <v>1.6719999999999999</v>
      </c>
      <c r="G1959" s="2">
        <f>'Moving Avg'!F1959</f>
        <v>1.6940000000000002</v>
      </c>
      <c r="H1959" s="2">
        <f>'Moving Avg'!G1959</f>
        <v>1.7766000000000002</v>
      </c>
      <c r="I1959" s="2">
        <f>'Moving Avg'!H1959</f>
        <v>1.7979499999999959</v>
      </c>
      <c r="J1959" s="5" t="str">
        <f>OBV!F1959</f>
        <v>BULLISH</v>
      </c>
      <c r="K1959" s="5" t="str">
        <f>OBV!G1959</f>
        <v>NEUTRAL</v>
      </c>
      <c r="L1959" s="5" t="str">
        <f>OBV!H1959</f>
        <v>NEUTRAL</v>
      </c>
      <c r="M1959" s="7">
        <f t="shared" si="300"/>
        <v>25</v>
      </c>
      <c r="N1959" s="7">
        <f t="shared" si="301"/>
        <v>45</v>
      </c>
      <c r="O1959" s="7">
        <f t="shared" si="302"/>
        <v>0</v>
      </c>
      <c r="P1959" s="7">
        <f t="shared" si="303"/>
        <v>49.5</v>
      </c>
      <c r="Q1959" s="8">
        <f t="shared" si="304"/>
        <v>31.925000000000001</v>
      </c>
      <c r="R1959" s="8">
        <f t="shared" si="305"/>
        <v>26.375</v>
      </c>
      <c r="S1959" s="8">
        <f t="shared" si="306"/>
        <v>32.775000000000006</v>
      </c>
      <c r="T1959" s="8">
        <f t="shared" si="307"/>
        <v>29.875</v>
      </c>
      <c r="U1959" s="7">
        <f t="shared" si="308"/>
        <v>30.358333333333334</v>
      </c>
      <c r="V1959" s="7">
        <f t="shared" si="309"/>
        <v>30.237500000000001</v>
      </c>
    </row>
    <row r="1960" spans="1:22" ht="13.5" x14ac:dyDescent="0.25">
      <c r="A1960" s="3">
        <f>RSI!A1960</f>
        <v>45160</v>
      </c>
      <c r="B1960" s="2">
        <f>RSI!B1960</f>
        <v>1.69</v>
      </c>
      <c r="C1960" s="2">
        <f>RSI!I1960</f>
        <v>46.43158114849092</v>
      </c>
      <c r="D1960" s="2">
        <f>MACD!E1960</f>
        <v>2.4793711364059501E-3</v>
      </c>
      <c r="E1960" s="2">
        <f>MACD!F1960</f>
        <v>1.9075518172799483E-2</v>
      </c>
      <c r="F1960" s="2">
        <f>'Moving Avg'!D1960</f>
        <v>1.6719999999999999</v>
      </c>
      <c r="G1960" s="2">
        <f>'Moving Avg'!F1960</f>
        <v>1.6895</v>
      </c>
      <c r="H1960" s="2">
        <f>'Moving Avg'!G1960</f>
        <v>1.7744000000000002</v>
      </c>
      <c r="I1960" s="2">
        <f>'Moving Avg'!H1960</f>
        <v>1.7962499999999957</v>
      </c>
      <c r="J1960" s="5" t="str">
        <f>OBV!F1960</f>
        <v>BULLISH</v>
      </c>
      <c r="K1960" s="5" t="str">
        <f>OBV!G1960</f>
        <v>NEUTRAL</v>
      </c>
      <c r="L1960" s="5" t="str">
        <f>OBV!H1960</f>
        <v>NEUTRAL</v>
      </c>
      <c r="M1960" s="7">
        <f t="shared" si="300"/>
        <v>25</v>
      </c>
      <c r="N1960" s="7">
        <f t="shared" si="301"/>
        <v>45</v>
      </c>
      <c r="O1960" s="7">
        <f t="shared" si="302"/>
        <v>0</v>
      </c>
      <c r="P1960" s="7">
        <f t="shared" si="303"/>
        <v>49.5</v>
      </c>
      <c r="Q1960" s="8">
        <f t="shared" si="304"/>
        <v>31.925000000000001</v>
      </c>
      <c r="R1960" s="8">
        <f t="shared" si="305"/>
        <v>26.375</v>
      </c>
      <c r="S1960" s="8">
        <f t="shared" si="306"/>
        <v>32.775000000000006</v>
      </c>
      <c r="T1960" s="8">
        <f t="shared" si="307"/>
        <v>29.875</v>
      </c>
      <c r="U1960" s="7">
        <f t="shared" si="308"/>
        <v>30.358333333333334</v>
      </c>
      <c r="V1960" s="7">
        <f t="shared" si="309"/>
        <v>30.237500000000001</v>
      </c>
    </row>
    <row r="1961" spans="1:22" ht="13.5" x14ac:dyDescent="0.25">
      <c r="A1961" s="3">
        <f>RSI!A1961</f>
        <v>45161</v>
      </c>
      <c r="B1961" s="2">
        <f>RSI!B1961</f>
        <v>1.69</v>
      </c>
      <c r="C1961" s="2">
        <f>RSI!I1961</f>
        <v>46.43158114849092</v>
      </c>
      <c r="D1961" s="2">
        <f>MACD!E1961</f>
        <v>-5.2549010457605405E-3</v>
      </c>
      <c r="E1961" s="2">
        <f>MACD!F1961</f>
        <v>1.4209434329087478E-2</v>
      </c>
      <c r="F1961" s="2">
        <f>'Moving Avg'!D1961</f>
        <v>1.6819999999999997</v>
      </c>
      <c r="G1961" s="2">
        <f>'Moving Avg'!F1961</f>
        <v>1.6849999999999998</v>
      </c>
      <c r="H1961" s="2">
        <f>'Moving Avg'!G1961</f>
        <v>1.7712000000000003</v>
      </c>
      <c r="I1961" s="2">
        <f>'Moving Avg'!H1961</f>
        <v>1.7945999999999958</v>
      </c>
      <c r="J1961" s="5" t="str">
        <f>OBV!F1961</f>
        <v>BULLISH</v>
      </c>
      <c r="K1961" s="5" t="str">
        <f>OBV!G1961</f>
        <v>WEAK</v>
      </c>
      <c r="L1961" s="5" t="str">
        <f>OBV!H1961</f>
        <v>CONFIRMED BULLISH</v>
      </c>
      <c r="M1961" s="7">
        <f t="shared" si="300"/>
        <v>25</v>
      </c>
      <c r="N1961" s="7">
        <f t="shared" si="301"/>
        <v>45</v>
      </c>
      <c r="O1961" s="7">
        <f t="shared" si="302"/>
        <v>0</v>
      </c>
      <c r="P1961" s="7">
        <f t="shared" si="303"/>
        <v>67</v>
      </c>
      <c r="Q1961" s="8">
        <f t="shared" si="304"/>
        <v>34.549999999999997</v>
      </c>
      <c r="R1961" s="8">
        <f t="shared" si="305"/>
        <v>30.75</v>
      </c>
      <c r="S1961" s="8">
        <f t="shared" si="306"/>
        <v>40.650000000000006</v>
      </c>
      <c r="T1961" s="8">
        <f t="shared" si="307"/>
        <v>34.25</v>
      </c>
      <c r="U1961" s="7">
        <f t="shared" si="308"/>
        <v>35.31666666666667</v>
      </c>
      <c r="V1961" s="7">
        <f t="shared" si="309"/>
        <v>35.049999999999997</v>
      </c>
    </row>
    <row r="1962" spans="1:22" ht="13.5" x14ac:dyDescent="0.25">
      <c r="A1962" s="3">
        <f>RSI!A1962</f>
        <v>45162</v>
      </c>
      <c r="B1962" s="2">
        <f>RSI!B1962</f>
        <v>1.69</v>
      </c>
      <c r="C1962" s="2">
        <f>RSI!I1962</f>
        <v>46.43158114849092</v>
      </c>
      <c r="D1962" s="2">
        <f>MACD!E1962</f>
        <v>-1.1710471546936274E-2</v>
      </c>
      <c r="E1962" s="2">
        <f>MACD!F1962</f>
        <v>9.0254531538827287E-3</v>
      </c>
      <c r="F1962" s="2">
        <f>'Moving Avg'!D1962</f>
        <v>1.6879999999999999</v>
      </c>
      <c r="G1962" s="2">
        <f>'Moving Avg'!F1962</f>
        <v>1.6815000000000004</v>
      </c>
      <c r="H1962" s="2">
        <f>'Moving Avg'!G1962</f>
        <v>1.7669999999999999</v>
      </c>
      <c r="I1962" s="2">
        <f>'Moving Avg'!H1962</f>
        <v>1.7929999999999955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  <c r="M1962" s="7">
        <f t="shared" si="300"/>
        <v>25</v>
      </c>
      <c r="N1962" s="7">
        <f t="shared" si="301"/>
        <v>100</v>
      </c>
      <c r="O1962" s="7">
        <f t="shared" si="302"/>
        <v>0</v>
      </c>
      <c r="P1962" s="7">
        <f t="shared" si="303"/>
        <v>83.5</v>
      </c>
      <c r="Q1962" s="8">
        <f t="shared" si="304"/>
        <v>56.274999999999999</v>
      </c>
      <c r="R1962" s="8">
        <f t="shared" si="305"/>
        <v>45.875</v>
      </c>
      <c r="S1962" s="8">
        <f t="shared" si="306"/>
        <v>56.325000000000003</v>
      </c>
      <c r="T1962" s="8">
        <f t="shared" si="307"/>
        <v>52.125</v>
      </c>
      <c r="U1962" s="7">
        <f t="shared" si="308"/>
        <v>52.82500000000001</v>
      </c>
      <c r="V1962" s="7">
        <f t="shared" si="309"/>
        <v>52.650000000000006</v>
      </c>
    </row>
    <row r="1963" spans="1:22" ht="13.5" x14ac:dyDescent="0.25">
      <c r="A1963" s="3">
        <f>RSI!A1963</f>
        <v>45163</v>
      </c>
      <c r="B1963" s="2">
        <f>RSI!B1963</f>
        <v>1.65</v>
      </c>
      <c r="C1963" s="2">
        <f>RSI!I1963</f>
        <v>38.686775860710945</v>
      </c>
      <c r="D1963" s="2">
        <f>MACD!E1963</f>
        <v>-7.9738333749581614E-3</v>
      </c>
      <c r="E1963" s="2">
        <f>MACD!F1963</f>
        <v>5.6255958481145514E-3</v>
      </c>
      <c r="F1963" s="2">
        <f>'Moving Avg'!D1963</f>
        <v>1.6819999999999999</v>
      </c>
      <c r="G1963" s="2">
        <f>'Moving Avg'!F1963</f>
        <v>1.6785000000000003</v>
      </c>
      <c r="H1963" s="2">
        <f>'Moving Avg'!G1963</f>
        <v>1.7610000000000001</v>
      </c>
      <c r="I1963" s="2">
        <f>'Moving Avg'!H1963</f>
        <v>1.7911999999999957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25</v>
      </c>
      <c r="N1963" s="7">
        <f t="shared" si="301"/>
        <v>45</v>
      </c>
      <c r="O1963" s="7">
        <f t="shared" si="302"/>
        <v>0</v>
      </c>
      <c r="P1963" s="7">
        <f t="shared" si="303"/>
        <v>16.5</v>
      </c>
      <c r="Q1963" s="8">
        <f t="shared" si="304"/>
        <v>26.975000000000001</v>
      </c>
      <c r="R1963" s="8">
        <f t="shared" si="305"/>
        <v>18.125</v>
      </c>
      <c r="S1963" s="8">
        <f t="shared" si="306"/>
        <v>17.925000000000001</v>
      </c>
      <c r="T1963" s="8">
        <f t="shared" si="307"/>
        <v>21.625</v>
      </c>
      <c r="U1963" s="7">
        <f t="shared" si="308"/>
        <v>21.008333333333336</v>
      </c>
      <c r="V1963" s="7">
        <f t="shared" si="309"/>
        <v>21.162500000000001</v>
      </c>
    </row>
    <row r="1964" spans="1:22" ht="13.5" x14ac:dyDescent="0.25">
      <c r="A1964" s="3">
        <f>RSI!A1964</f>
        <v>45166</v>
      </c>
      <c r="B1964" s="2">
        <f>RSI!B1964</f>
        <v>1.61</v>
      </c>
      <c r="C1964" s="2">
        <f>RSI!I1964</f>
        <v>32.795653961084398</v>
      </c>
      <c r="D1964" s="2">
        <f>MACD!E1964</f>
        <v>-1.5365945407876946E-3</v>
      </c>
      <c r="E1964" s="2">
        <f>MACD!F1964</f>
        <v>4.1931577703341024E-3</v>
      </c>
      <c r="F1964" s="2">
        <f>'Moving Avg'!D1964</f>
        <v>1.6659999999999999</v>
      </c>
      <c r="G1964" s="2">
        <f>'Moving Avg'!F1964</f>
        <v>1.6740000000000006</v>
      </c>
      <c r="H1964" s="2">
        <f>'Moving Avg'!G1964</f>
        <v>1.7542000000000002</v>
      </c>
      <c r="I1964" s="2">
        <f>'Moving Avg'!H1964</f>
        <v>1.7891999999999957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45</v>
      </c>
      <c r="O1964" s="7">
        <f t="shared" si="302"/>
        <v>0</v>
      </c>
      <c r="P1964" s="7">
        <f t="shared" si="303"/>
        <v>16.5</v>
      </c>
      <c r="Q1964" s="8">
        <f t="shared" si="304"/>
        <v>26.975000000000001</v>
      </c>
      <c r="R1964" s="8">
        <f t="shared" si="305"/>
        <v>18.125</v>
      </c>
      <c r="S1964" s="8">
        <f t="shared" si="306"/>
        <v>17.925000000000001</v>
      </c>
      <c r="T1964" s="8">
        <f t="shared" si="307"/>
        <v>21.625</v>
      </c>
      <c r="U1964" s="7">
        <f t="shared" si="308"/>
        <v>21.008333333333336</v>
      </c>
      <c r="V1964" s="7">
        <f t="shared" si="309"/>
        <v>21.162500000000001</v>
      </c>
    </row>
    <row r="1965" spans="1:22" ht="13.5" x14ac:dyDescent="0.25">
      <c r="A1965" s="3">
        <f>RSI!A1965</f>
        <v>45167</v>
      </c>
      <c r="B1965" s="2">
        <f>RSI!B1965</f>
        <v>1.65</v>
      </c>
      <c r="C1965" s="2">
        <f>RSI!I1965</f>
        <v>42.263863757675367</v>
      </c>
      <c r="D1965" s="2">
        <f>MACD!E1965</f>
        <v>1.4730551958503924E-3</v>
      </c>
      <c r="E1965" s="2">
        <f>MACD!F1965</f>
        <v>3.6491372554373603E-3</v>
      </c>
      <c r="F1965" s="2">
        <f>'Moving Avg'!D1965</f>
        <v>1.6579999999999999</v>
      </c>
      <c r="G1965" s="2">
        <f>'Moving Avg'!F1965</f>
        <v>1.6720000000000002</v>
      </c>
      <c r="H1965" s="2">
        <f>'Moving Avg'!G1965</f>
        <v>1.7484000000000004</v>
      </c>
      <c r="I1965" s="2">
        <f>'Moving Avg'!H1965</f>
        <v>1.7873999999999954</v>
      </c>
      <c r="J1965" s="5" t="str">
        <f>OBV!F1965</f>
        <v>BULLISH</v>
      </c>
      <c r="K1965" s="5" t="str">
        <f>OBV!G1965</f>
        <v>NEUTRAL</v>
      </c>
      <c r="L1965" s="5" t="str">
        <f>OBV!H1965</f>
        <v>BULLISH DIVERGENCE</v>
      </c>
      <c r="M1965" s="7">
        <f t="shared" si="300"/>
        <v>25</v>
      </c>
      <c r="N1965" s="7">
        <f t="shared" si="301"/>
        <v>45</v>
      </c>
      <c r="O1965" s="7">
        <f t="shared" si="302"/>
        <v>0</v>
      </c>
      <c r="P1965" s="7">
        <f t="shared" si="303"/>
        <v>66.5</v>
      </c>
      <c r="Q1965" s="8">
        <f t="shared" si="304"/>
        <v>34.475000000000001</v>
      </c>
      <c r="R1965" s="8">
        <f t="shared" si="305"/>
        <v>30.625</v>
      </c>
      <c r="S1965" s="8">
        <f t="shared" si="306"/>
        <v>40.424999999999997</v>
      </c>
      <c r="T1965" s="8">
        <f t="shared" si="307"/>
        <v>34.125</v>
      </c>
      <c r="U1965" s="7">
        <f t="shared" si="308"/>
        <v>35.174999999999997</v>
      </c>
      <c r="V1965" s="7">
        <f t="shared" si="309"/>
        <v>34.912499999999994</v>
      </c>
    </row>
    <row r="1966" spans="1:22" ht="13.5" x14ac:dyDescent="0.25">
      <c r="A1966" s="3">
        <f>RSI!A1966</f>
        <v>45168</v>
      </c>
      <c r="B1966" s="2">
        <f>RSI!B1966</f>
        <v>1.65</v>
      </c>
      <c r="C1966" s="2">
        <f>RSI!I1966</f>
        <v>42.263863757675367</v>
      </c>
      <c r="D1966" s="2">
        <f>MACD!E1966</f>
        <v>-3.4222113090152106E-3</v>
      </c>
      <c r="E1966" s="2">
        <f>MACD!F1966</f>
        <v>2.2348675425468462E-3</v>
      </c>
      <c r="F1966" s="2">
        <f>'Moving Avg'!D1966</f>
        <v>1.65</v>
      </c>
      <c r="G1966" s="2">
        <f>'Moving Avg'!F1966</f>
        <v>1.6695</v>
      </c>
      <c r="H1966" s="2">
        <f>'Moving Avg'!G1966</f>
        <v>1.7434000000000003</v>
      </c>
      <c r="I1966" s="2">
        <f>'Moving Avg'!H1966</f>
        <v>1.7854999999999956</v>
      </c>
      <c r="J1966" s="5" t="str">
        <f>OBV!F1966</f>
        <v>BULLISH</v>
      </c>
      <c r="K1966" s="5" t="str">
        <f>OBV!G1966</f>
        <v>NEUTRAL</v>
      </c>
      <c r="L1966" s="5" t="str">
        <f>OBV!H1966</f>
        <v>BULLISH DIVERGENCE</v>
      </c>
      <c r="M1966" s="7">
        <f t="shared" si="300"/>
        <v>25</v>
      </c>
      <c r="N1966" s="7">
        <f t="shared" si="301"/>
        <v>45</v>
      </c>
      <c r="O1966" s="7">
        <f t="shared" si="302"/>
        <v>0</v>
      </c>
      <c r="P1966" s="7">
        <f t="shared" si="303"/>
        <v>66.5</v>
      </c>
      <c r="Q1966" s="8">
        <f t="shared" si="304"/>
        <v>34.475000000000001</v>
      </c>
      <c r="R1966" s="8">
        <f t="shared" si="305"/>
        <v>30.625</v>
      </c>
      <c r="S1966" s="8">
        <f t="shared" si="306"/>
        <v>40.424999999999997</v>
      </c>
      <c r="T1966" s="8">
        <f t="shared" si="307"/>
        <v>34.125</v>
      </c>
      <c r="U1966" s="7">
        <f t="shared" si="308"/>
        <v>35.174999999999997</v>
      </c>
      <c r="V1966" s="7">
        <f t="shared" si="309"/>
        <v>34.912499999999994</v>
      </c>
    </row>
    <row r="1967" spans="1:22" ht="13.5" x14ac:dyDescent="0.25">
      <c r="A1967" s="3">
        <f>RSI!A1967</f>
        <v>45169</v>
      </c>
      <c r="B1967" s="2">
        <f>RSI!B1967</f>
        <v>1.62</v>
      </c>
      <c r="C1967" s="2">
        <f>RSI!I1967</f>
        <v>37.649987151259033</v>
      </c>
      <c r="D1967" s="2">
        <f>MACD!E1967</f>
        <v>-2.033349324975342E-3</v>
      </c>
      <c r="E1967" s="2">
        <f>MACD!F1967</f>
        <v>1.3812241690424084E-3</v>
      </c>
      <c r="F1967" s="2">
        <f>'Moving Avg'!D1967</f>
        <v>1.6359999999999999</v>
      </c>
      <c r="G1967" s="2">
        <f>'Moving Avg'!F1967</f>
        <v>1.6659999999999999</v>
      </c>
      <c r="H1967" s="2">
        <f>'Moving Avg'!G1967</f>
        <v>1.7388000000000006</v>
      </c>
      <c r="I1967" s="2">
        <f>'Moving Avg'!H1967</f>
        <v>1.7835999999999956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45</v>
      </c>
      <c r="O1967" s="7">
        <f t="shared" si="302"/>
        <v>0</v>
      </c>
      <c r="P1967" s="7">
        <f t="shared" si="303"/>
        <v>16.5</v>
      </c>
      <c r="Q1967" s="8">
        <f t="shared" si="304"/>
        <v>26.975000000000001</v>
      </c>
      <c r="R1967" s="8">
        <f t="shared" si="305"/>
        <v>18.125</v>
      </c>
      <c r="S1967" s="8">
        <f t="shared" si="306"/>
        <v>17.925000000000001</v>
      </c>
      <c r="T1967" s="8">
        <f t="shared" si="307"/>
        <v>21.625</v>
      </c>
      <c r="U1967" s="7">
        <f t="shared" si="308"/>
        <v>21.008333333333336</v>
      </c>
      <c r="V1967" s="7">
        <f t="shared" si="309"/>
        <v>21.162500000000001</v>
      </c>
    </row>
    <row r="1968" spans="1:22" ht="13.5" x14ac:dyDescent="0.25">
      <c r="A1968" s="3">
        <f>RSI!A1968</f>
        <v>45170</v>
      </c>
      <c r="B1968" s="2">
        <f>RSI!B1968</f>
        <v>1.6</v>
      </c>
      <c r="C1968" s="2">
        <f>RSI!I1968</f>
        <v>34.913557395964517</v>
      </c>
      <c r="D1968" s="2">
        <f>MACD!E1968</f>
        <v>4.092207492434552E-3</v>
      </c>
      <c r="E1968" s="2">
        <f>MACD!F1968</f>
        <v>1.9234208337208373E-3</v>
      </c>
      <c r="F1968" s="2">
        <f>'Moving Avg'!D1968</f>
        <v>1.6260000000000001</v>
      </c>
      <c r="G1968" s="2">
        <f>'Moving Avg'!F1968</f>
        <v>1.661</v>
      </c>
      <c r="H1968" s="2">
        <f>'Moving Avg'!G1968</f>
        <v>1.7328000000000003</v>
      </c>
      <c r="I1968" s="2">
        <f>'Moving Avg'!H1968</f>
        <v>1.7815999999999956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16.5</v>
      </c>
      <c r="Q1968" s="8">
        <f t="shared" si="304"/>
        <v>11.225</v>
      </c>
      <c r="R1968" s="8">
        <f t="shared" si="305"/>
        <v>9.125</v>
      </c>
      <c r="S1968" s="8">
        <f t="shared" si="306"/>
        <v>11.175000000000001</v>
      </c>
      <c r="T1968" s="8">
        <f t="shared" si="307"/>
        <v>10.375</v>
      </c>
      <c r="U1968" s="7">
        <f t="shared" si="308"/>
        <v>10.508333333333335</v>
      </c>
      <c r="V1968" s="7">
        <f t="shared" si="309"/>
        <v>10.475000000000001</v>
      </c>
    </row>
    <row r="1969" spans="1:22" ht="13.5" x14ac:dyDescent="0.25">
      <c r="A1969" s="3">
        <f>RSI!A1969</f>
        <v>45173</v>
      </c>
      <c r="B1969" s="2">
        <f>RSI!B1969</f>
        <v>1.61</v>
      </c>
      <c r="C1969" s="2">
        <f>RSI!I1969</f>
        <v>37.364834392037061</v>
      </c>
      <c r="D1969" s="2">
        <f>MACD!E1969</f>
        <v>1.0554199785363316E-2</v>
      </c>
      <c r="E1969" s="2">
        <f>MACD!F1969</f>
        <v>3.6495766240493333E-3</v>
      </c>
      <c r="F1969" s="2">
        <f>'Moving Avg'!D1969</f>
        <v>1.6259999999999999</v>
      </c>
      <c r="G1969" s="2">
        <f>'Moving Avg'!F1969</f>
        <v>1.657</v>
      </c>
      <c r="H1969" s="2">
        <f>'Moving Avg'!G1969</f>
        <v>1.7262</v>
      </c>
      <c r="I1969" s="2">
        <f>'Moving Avg'!H1969</f>
        <v>1.7796499999999957</v>
      </c>
      <c r="J1969" s="5" t="str">
        <f>OBV!F1969</f>
        <v>BEARISH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16.5</v>
      </c>
      <c r="Q1969" s="8">
        <f t="shared" si="304"/>
        <v>11.225</v>
      </c>
      <c r="R1969" s="8">
        <f t="shared" si="305"/>
        <v>9.125</v>
      </c>
      <c r="S1969" s="8">
        <f t="shared" si="306"/>
        <v>11.175000000000001</v>
      </c>
      <c r="T1969" s="8">
        <f t="shared" si="307"/>
        <v>10.375</v>
      </c>
      <c r="U1969" s="7">
        <f t="shared" si="308"/>
        <v>10.508333333333335</v>
      </c>
      <c r="V1969" s="7">
        <f t="shared" si="309"/>
        <v>10.475000000000001</v>
      </c>
    </row>
    <row r="1970" spans="1:22" ht="13.5" x14ac:dyDescent="0.25">
      <c r="A1970" s="3">
        <f>RSI!A1970</f>
        <v>45174</v>
      </c>
      <c r="B1970" s="2">
        <f>RSI!B1970</f>
        <v>1.65</v>
      </c>
      <c r="C1970" s="2">
        <f>RSI!I1970</f>
        <v>46.108036819465205</v>
      </c>
      <c r="D1970" s="2">
        <f>MACD!E1970</f>
        <v>1.3445456427568114E-2</v>
      </c>
      <c r="E1970" s="2">
        <f>MACD!F1970</f>
        <v>5.6087525847530895E-3</v>
      </c>
      <c r="F1970" s="2">
        <f>'Moving Avg'!D1970</f>
        <v>1.6260000000000001</v>
      </c>
      <c r="G1970" s="2">
        <f>'Moving Avg'!F1970</f>
        <v>1.6575</v>
      </c>
      <c r="H1970" s="2">
        <f>'Moving Avg'!G1970</f>
        <v>1.7214000000000005</v>
      </c>
      <c r="I1970" s="2">
        <f>'Moving Avg'!H1970</f>
        <v>1.777899999999996</v>
      </c>
      <c r="J1970" s="5" t="str">
        <f>OBV!F1970</f>
        <v>BEARISH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16.5</v>
      </c>
      <c r="Q1970" s="8">
        <f t="shared" si="304"/>
        <v>11.225</v>
      </c>
      <c r="R1970" s="8">
        <f t="shared" si="305"/>
        <v>9.125</v>
      </c>
      <c r="S1970" s="8">
        <f t="shared" si="306"/>
        <v>11.175000000000001</v>
      </c>
      <c r="T1970" s="8">
        <f t="shared" si="307"/>
        <v>10.375</v>
      </c>
      <c r="U1970" s="7">
        <f t="shared" si="308"/>
        <v>10.508333333333335</v>
      </c>
      <c r="V1970" s="7">
        <f t="shared" si="309"/>
        <v>10.475000000000001</v>
      </c>
    </row>
    <row r="1971" spans="1:22" ht="13.5" x14ac:dyDescent="0.25">
      <c r="A1971" s="3">
        <f>RSI!A1971</f>
        <v>45175</v>
      </c>
      <c r="B1971" s="2">
        <f>RSI!B1971</f>
        <v>1.61</v>
      </c>
      <c r="C1971" s="2">
        <f>RSI!I1971</f>
        <v>40.082547719636587</v>
      </c>
      <c r="D1971" s="2">
        <f>MACD!E1971</f>
        <v>1.8976264834679624E-2</v>
      </c>
      <c r="E1971" s="2">
        <f>MACD!F1971</f>
        <v>8.2822550347383967E-3</v>
      </c>
      <c r="F1971" s="2">
        <f>'Moving Avg'!D1971</f>
        <v>1.6179999999999999</v>
      </c>
      <c r="G1971" s="2">
        <f>'Moving Avg'!F1971</f>
        <v>1.6555</v>
      </c>
      <c r="H1971" s="2">
        <f>'Moving Avg'!G1971</f>
        <v>1.7168000000000003</v>
      </c>
      <c r="I1971" s="2">
        <f>'Moving Avg'!H1971</f>
        <v>1.7759499999999957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25</v>
      </c>
      <c r="N1971" s="7">
        <f t="shared" si="301"/>
        <v>0</v>
      </c>
      <c r="O1971" s="7">
        <f t="shared" si="302"/>
        <v>0</v>
      </c>
      <c r="P1971" s="7">
        <f t="shared" si="303"/>
        <v>16.5</v>
      </c>
      <c r="Q1971" s="8">
        <f t="shared" si="304"/>
        <v>11.225</v>
      </c>
      <c r="R1971" s="8">
        <f t="shared" si="305"/>
        <v>9.125</v>
      </c>
      <c r="S1971" s="8">
        <f t="shared" si="306"/>
        <v>11.175000000000001</v>
      </c>
      <c r="T1971" s="8">
        <f t="shared" si="307"/>
        <v>10.375</v>
      </c>
      <c r="U1971" s="7">
        <f t="shared" si="308"/>
        <v>10.508333333333335</v>
      </c>
      <c r="V1971" s="7">
        <f t="shared" si="309"/>
        <v>10.475000000000001</v>
      </c>
    </row>
    <row r="1972" spans="1:22" ht="13.5" x14ac:dyDescent="0.25">
      <c r="A1972" s="3">
        <f>RSI!A1972</f>
        <v>45176</v>
      </c>
      <c r="B1972" s="2">
        <f>RSI!B1972</f>
        <v>1.61</v>
      </c>
      <c r="C1972" s="2">
        <f>RSI!I1972</f>
        <v>40.082547719636594</v>
      </c>
      <c r="D1972" s="2">
        <f>MACD!E1972</f>
        <v>2.4004946466066768E-2</v>
      </c>
      <c r="E1972" s="2">
        <f>MACD!F1972</f>
        <v>1.1426793321004072E-2</v>
      </c>
      <c r="F1972" s="2">
        <f>'Moving Avg'!D1972</f>
        <v>1.6160000000000001</v>
      </c>
      <c r="G1972" s="2">
        <f>'Moving Avg'!F1972</f>
        <v>1.6534999999999997</v>
      </c>
      <c r="H1972" s="2">
        <f>'Moving Avg'!G1972</f>
        <v>1.7112000000000001</v>
      </c>
      <c r="I1972" s="2">
        <f>'Moving Avg'!H1972</f>
        <v>1.773999999999996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0</v>
      </c>
      <c r="P1972" s="7">
        <f t="shared" si="303"/>
        <v>16.5</v>
      </c>
      <c r="Q1972" s="8">
        <f t="shared" si="304"/>
        <v>11.225</v>
      </c>
      <c r="R1972" s="8">
        <f t="shared" si="305"/>
        <v>9.125</v>
      </c>
      <c r="S1972" s="8">
        <f t="shared" si="306"/>
        <v>11.175000000000001</v>
      </c>
      <c r="T1972" s="8">
        <f t="shared" si="307"/>
        <v>10.375</v>
      </c>
      <c r="U1972" s="7">
        <f t="shared" si="308"/>
        <v>10.508333333333335</v>
      </c>
      <c r="V1972" s="7">
        <f t="shared" si="309"/>
        <v>10.475000000000001</v>
      </c>
    </row>
    <row r="1973" spans="1:22" ht="13.5" x14ac:dyDescent="0.25">
      <c r="A1973" s="3">
        <f>RSI!A1973</f>
        <v>45177</v>
      </c>
      <c r="B1973" s="2">
        <f>RSI!B1973</f>
        <v>1.6</v>
      </c>
      <c r="C1973" s="2">
        <f>RSI!I1973</f>
        <v>38.619262372388285</v>
      </c>
      <c r="D1973" s="2">
        <f>MACD!E1973</f>
        <v>2.3169811602155699E-2</v>
      </c>
      <c r="E1973" s="2">
        <f>MACD!F1973</f>
        <v>1.3775396977234398E-2</v>
      </c>
      <c r="F1973" s="2">
        <f>'Moving Avg'!D1973</f>
        <v>1.6160000000000001</v>
      </c>
      <c r="G1973" s="2">
        <f>'Moving Avg'!F1973</f>
        <v>1.6489999999999996</v>
      </c>
      <c r="H1973" s="2">
        <f>'Moving Avg'!G1973</f>
        <v>1.7054</v>
      </c>
      <c r="I1973" s="2">
        <f>'Moving Avg'!H1973</f>
        <v>1.7716999999999963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0</v>
      </c>
      <c r="O1973" s="7">
        <f t="shared" si="302"/>
        <v>0</v>
      </c>
      <c r="P1973" s="7">
        <f t="shared" si="303"/>
        <v>16.5</v>
      </c>
      <c r="Q1973" s="8">
        <f t="shared" si="304"/>
        <v>11.225</v>
      </c>
      <c r="R1973" s="8">
        <f t="shared" si="305"/>
        <v>9.125</v>
      </c>
      <c r="S1973" s="8">
        <f t="shared" si="306"/>
        <v>11.175000000000001</v>
      </c>
      <c r="T1973" s="8">
        <f t="shared" si="307"/>
        <v>10.375</v>
      </c>
      <c r="U1973" s="7">
        <f t="shared" si="308"/>
        <v>10.508333333333335</v>
      </c>
      <c r="V1973" s="7">
        <f t="shared" si="309"/>
        <v>10.475000000000001</v>
      </c>
    </row>
    <row r="1974" spans="1:22" ht="13.5" x14ac:dyDescent="0.25">
      <c r="A1974" s="3">
        <f>RSI!A1974</f>
        <v>45180</v>
      </c>
      <c r="B1974" s="2">
        <f>RSI!B1974</f>
        <v>1.63</v>
      </c>
      <c r="C1974" s="2">
        <f>RSI!I1974</f>
        <v>45.095030610187472</v>
      </c>
      <c r="D1974" s="2">
        <f>MACD!E1974</f>
        <v>1.4445192417015473E-2</v>
      </c>
      <c r="E1974" s="2">
        <f>MACD!F1974</f>
        <v>1.3909356065190615E-2</v>
      </c>
      <c r="F1974" s="2">
        <f>'Moving Avg'!D1974</f>
        <v>1.6200000000000003</v>
      </c>
      <c r="G1974" s="2">
        <f>'Moving Avg'!F1974</f>
        <v>1.6459999999999997</v>
      </c>
      <c r="H1974" s="2">
        <f>'Moving Avg'!G1974</f>
        <v>1.7012</v>
      </c>
      <c r="I1974" s="2">
        <f>'Moving Avg'!H1974</f>
        <v>1.7695499999999962</v>
      </c>
      <c r="J1974" s="5" t="str">
        <f>OBV!F1974</f>
        <v>BEARISH</v>
      </c>
      <c r="K1974" s="5" t="str">
        <f>OBV!G1974</f>
        <v>NEUTRAL</v>
      </c>
      <c r="L1974" s="5" t="str">
        <f>OBV!H1974</f>
        <v>BEARISH DIVERGENCE</v>
      </c>
      <c r="M1974" s="7">
        <f t="shared" si="300"/>
        <v>25</v>
      </c>
      <c r="N1974" s="7">
        <f t="shared" si="301"/>
        <v>0</v>
      </c>
      <c r="O1974" s="7">
        <f t="shared" si="302"/>
        <v>0</v>
      </c>
      <c r="P1974" s="7">
        <f t="shared" si="303"/>
        <v>16.5</v>
      </c>
      <c r="Q1974" s="8">
        <f t="shared" si="304"/>
        <v>11.225</v>
      </c>
      <c r="R1974" s="8">
        <f t="shared" si="305"/>
        <v>9.125</v>
      </c>
      <c r="S1974" s="8">
        <f t="shared" si="306"/>
        <v>11.175000000000001</v>
      </c>
      <c r="T1974" s="8">
        <f t="shared" si="307"/>
        <v>10.375</v>
      </c>
      <c r="U1974" s="7">
        <f t="shared" si="308"/>
        <v>10.508333333333335</v>
      </c>
      <c r="V1974" s="7">
        <f t="shared" si="309"/>
        <v>10.475000000000001</v>
      </c>
    </row>
    <row r="1975" spans="1:22" ht="13.5" x14ac:dyDescent="0.25">
      <c r="A1975" s="3">
        <f>RSI!A1975</f>
        <v>45181</v>
      </c>
      <c r="B1975" s="2">
        <f>RSI!B1975</f>
        <v>1.67</v>
      </c>
      <c r="C1975" s="2">
        <f>RSI!I1975</f>
        <v>52.318307699483547</v>
      </c>
      <c r="D1975" s="2">
        <f>MACD!E1975</f>
        <v>1.0408009950971131E-2</v>
      </c>
      <c r="E1975" s="2">
        <f>MACD!F1975</f>
        <v>1.3209086842346719E-2</v>
      </c>
      <c r="F1975" s="2">
        <f>'Moving Avg'!D1975</f>
        <v>1.6240000000000001</v>
      </c>
      <c r="G1975" s="2">
        <f>'Moving Avg'!F1975</f>
        <v>1.645</v>
      </c>
      <c r="H1975" s="2">
        <f>'Moving Avg'!G1975</f>
        <v>1.6981999999999999</v>
      </c>
      <c r="I1975" s="2">
        <f>'Moving Avg'!H1975</f>
        <v>1.7675999999999965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  <c r="M1975" s="7">
        <f t="shared" si="300"/>
        <v>25</v>
      </c>
      <c r="N1975" s="7">
        <f t="shared" si="301"/>
        <v>45</v>
      </c>
      <c r="O1975" s="7">
        <f t="shared" si="302"/>
        <v>0</v>
      </c>
      <c r="P1975" s="7">
        <f t="shared" si="303"/>
        <v>16.5</v>
      </c>
      <c r="Q1975" s="8">
        <f t="shared" si="304"/>
        <v>26.975000000000001</v>
      </c>
      <c r="R1975" s="8">
        <f t="shared" si="305"/>
        <v>18.125</v>
      </c>
      <c r="S1975" s="8">
        <f t="shared" si="306"/>
        <v>17.925000000000001</v>
      </c>
      <c r="T1975" s="8">
        <f t="shared" si="307"/>
        <v>21.625</v>
      </c>
      <c r="U1975" s="7">
        <f t="shared" si="308"/>
        <v>21.008333333333336</v>
      </c>
      <c r="V1975" s="7">
        <f t="shared" si="309"/>
        <v>21.162500000000001</v>
      </c>
    </row>
    <row r="1976" spans="1:22" ht="13.5" x14ac:dyDescent="0.25">
      <c r="A1976" s="3">
        <f>RSI!A1976</f>
        <v>45182</v>
      </c>
      <c r="B1976" s="2">
        <f>RSI!B1976</f>
        <v>1.65</v>
      </c>
      <c r="C1976" s="2">
        <f>RSI!I1976</f>
        <v>48.857268695659776</v>
      </c>
      <c r="D1976" s="2">
        <f>MACD!E1976</f>
        <v>8.3799267089024188E-3</v>
      </c>
      <c r="E1976" s="2">
        <f>MACD!F1976</f>
        <v>1.2243254815657859E-2</v>
      </c>
      <c r="F1976" s="2">
        <f>'Moving Avg'!D1976</f>
        <v>1.6320000000000001</v>
      </c>
      <c r="G1976" s="2">
        <f>'Moving Avg'!F1976</f>
        <v>1.6454999999999997</v>
      </c>
      <c r="H1976" s="2">
        <f>'Moving Avg'!G1976</f>
        <v>1.6943999999999999</v>
      </c>
      <c r="I1976" s="2">
        <f>'Moving Avg'!H1976</f>
        <v>1.7655499999999964</v>
      </c>
      <c r="J1976" s="5" t="str">
        <f>OBV!F1976</f>
        <v>BEARISH</v>
      </c>
      <c r="K1976" s="5" t="str">
        <f>OBV!G1976</f>
        <v>STRONG</v>
      </c>
      <c r="L1976" s="5" t="str">
        <f>OBV!H1976</f>
        <v>BEARISH DIVERGENCE</v>
      </c>
      <c r="M1976" s="7">
        <f t="shared" si="300"/>
        <v>25</v>
      </c>
      <c r="N1976" s="7">
        <f t="shared" si="301"/>
        <v>45</v>
      </c>
      <c r="O1976" s="7">
        <f t="shared" si="302"/>
        <v>0</v>
      </c>
      <c r="P1976" s="7">
        <f t="shared" si="303"/>
        <v>33</v>
      </c>
      <c r="Q1976" s="8">
        <f t="shared" si="304"/>
        <v>29.45</v>
      </c>
      <c r="R1976" s="8">
        <f t="shared" si="305"/>
        <v>22.25</v>
      </c>
      <c r="S1976" s="8">
        <f t="shared" si="306"/>
        <v>25.35</v>
      </c>
      <c r="T1976" s="8">
        <f t="shared" si="307"/>
        <v>25.75</v>
      </c>
      <c r="U1976" s="7">
        <f t="shared" si="308"/>
        <v>25.683333333333337</v>
      </c>
      <c r="V1976" s="7">
        <f t="shared" si="309"/>
        <v>25.700000000000003</v>
      </c>
    </row>
    <row r="1977" spans="1:22" ht="13.5" x14ac:dyDescent="0.25">
      <c r="A1977" s="3">
        <f>RSI!A1977</f>
        <v>45183</v>
      </c>
      <c r="B1977" s="2">
        <f>RSI!B1977</f>
        <v>1.65</v>
      </c>
      <c r="C1977" s="2">
        <f>RSI!I1977</f>
        <v>48.857268695659776</v>
      </c>
      <c r="D1977" s="2">
        <f>MACD!E1977</f>
        <v>2.0800902462114745E-3</v>
      </c>
      <c r="E1977" s="2">
        <f>MACD!F1977</f>
        <v>1.0210621901768583E-2</v>
      </c>
      <c r="F1977" s="2">
        <f>'Moving Avg'!D1977</f>
        <v>1.6400000000000001</v>
      </c>
      <c r="G1977" s="2">
        <f>'Moving Avg'!F1977</f>
        <v>1.645</v>
      </c>
      <c r="H1977" s="2">
        <f>'Moving Avg'!G1977</f>
        <v>1.6913999999999998</v>
      </c>
      <c r="I1977" s="2">
        <f>'Moving Avg'!H1977</f>
        <v>1.7634999999999963</v>
      </c>
      <c r="J1977" s="5" t="str">
        <f>OBV!F1977</f>
        <v>BEARISH</v>
      </c>
      <c r="K1977" s="5" t="str">
        <f>OBV!G1977</f>
        <v>STRONG</v>
      </c>
      <c r="L1977" s="5" t="str">
        <f>OBV!H1977</f>
        <v>BEARISH DIVERGENCE</v>
      </c>
      <c r="M1977" s="7">
        <f t="shared" si="300"/>
        <v>25</v>
      </c>
      <c r="N1977" s="7">
        <f t="shared" si="301"/>
        <v>45</v>
      </c>
      <c r="O1977" s="7">
        <f t="shared" si="302"/>
        <v>0</v>
      </c>
      <c r="P1977" s="7">
        <f t="shared" si="303"/>
        <v>33</v>
      </c>
      <c r="Q1977" s="8">
        <f t="shared" si="304"/>
        <v>29.45</v>
      </c>
      <c r="R1977" s="8">
        <f t="shared" si="305"/>
        <v>22.25</v>
      </c>
      <c r="S1977" s="8">
        <f t="shared" si="306"/>
        <v>25.35</v>
      </c>
      <c r="T1977" s="8">
        <f t="shared" si="307"/>
        <v>25.75</v>
      </c>
      <c r="U1977" s="7">
        <f t="shared" si="308"/>
        <v>25.683333333333337</v>
      </c>
      <c r="V1977" s="7">
        <f t="shared" si="309"/>
        <v>25.700000000000003</v>
      </c>
    </row>
    <row r="1978" spans="1:22" ht="13.5" x14ac:dyDescent="0.25">
      <c r="A1978" s="3">
        <f>RSI!A1978</f>
        <v>45184</v>
      </c>
      <c r="B1978" s="2">
        <f>RSI!B1978</f>
        <v>1.65</v>
      </c>
      <c r="C1978" s="2">
        <f>RSI!I1978</f>
        <v>48.857268695659776</v>
      </c>
      <c r="D1978" s="2">
        <f>MACD!E1978</f>
        <v>-6.298187213118478E-3</v>
      </c>
      <c r="E1978" s="2">
        <f>MACD!F1978</f>
        <v>6.9088600787911708E-3</v>
      </c>
      <c r="F1978" s="2">
        <f>'Moving Avg'!D1978</f>
        <v>1.65</v>
      </c>
      <c r="G1978" s="2">
        <f>'Moving Avg'!F1978</f>
        <v>1.6435</v>
      </c>
      <c r="H1978" s="2">
        <f>'Moving Avg'!G1978</f>
        <v>1.6890000000000001</v>
      </c>
      <c r="I1978" s="2">
        <f>'Moving Avg'!H1978</f>
        <v>1.7617499999999962</v>
      </c>
      <c r="J1978" s="5" t="str">
        <f>OBV!F1978</f>
        <v>BEARISH</v>
      </c>
      <c r="K1978" s="5" t="str">
        <f>OBV!G1978</f>
        <v>STRONG</v>
      </c>
      <c r="L1978" s="5" t="str">
        <f>OBV!H1978</f>
        <v>BEARISH DIVERGENCE</v>
      </c>
      <c r="M1978" s="7">
        <f t="shared" si="300"/>
        <v>25</v>
      </c>
      <c r="N1978" s="7">
        <f t="shared" si="301"/>
        <v>45</v>
      </c>
      <c r="O1978" s="7">
        <f t="shared" si="302"/>
        <v>0</v>
      </c>
      <c r="P1978" s="7">
        <f t="shared" si="303"/>
        <v>33</v>
      </c>
      <c r="Q1978" s="8">
        <f t="shared" si="304"/>
        <v>29.45</v>
      </c>
      <c r="R1978" s="8">
        <f t="shared" si="305"/>
        <v>22.25</v>
      </c>
      <c r="S1978" s="8">
        <f t="shared" si="306"/>
        <v>25.35</v>
      </c>
      <c r="T1978" s="8">
        <f t="shared" si="307"/>
        <v>25.75</v>
      </c>
      <c r="U1978" s="7">
        <f t="shared" si="308"/>
        <v>25.683333333333337</v>
      </c>
      <c r="V1978" s="7">
        <f t="shared" si="309"/>
        <v>25.700000000000003</v>
      </c>
    </row>
    <row r="1979" spans="1:22" ht="13.5" x14ac:dyDescent="0.25">
      <c r="A1979" s="3">
        <f>RSI!A1979</f>
        <v>45187</v>
      </c>
      <c r="B1979" s="2">
        <f>RSI!B1979</f>
        <v>1.63</v>
      </c>
      <c r="C1979" s="2">
        <f>RSI!I1979</f>
        <v>45.12856098114171</v>
      </c>
      <c r="D1979" s="2">
        <f>MACD!E1979</f>
        <v>-1.0340448046347372E-2</v>
      </c>
      <c r="E1979" s="2">
        <f>MACD!F1979</f>
        <v>3.4589984537634622E-3</v>
      </c>
      <c r="F1979" s="2">
        <f>'Moving Avg'!D1979</f>
        <v>1.65</v>
      </c>
      <c r="G1979" s="2">
        <f>'Moving Avg'!F1979</f>
        <v>1.6404999999999998</v>
      </c>
      <c r="H1979" s="2">
        <f>'Moving Avg'!G1979</f>
        <v>1.6857999999999995</v>
      </c>
      <c r="I1979" s="2">
        <f>'Moving Avg'!H1979</f>
        <v>1.7601499999999961</v>
      </c>
      <c r="J1979" s="5" t="str">
        <f>OBV!F1979</f>
        <v>BEARISH</v>
      </c>
      <c r="K1979" s="5" t="str">
        <f>OBV!G1979</f>
        <v>STRONG</v>
      </c>
      <c r="L1979" s="5" t="str">
        <f>OBV!H1979</f>
        <v>NEUTRAL</v>
      </c>
      <c r="M1979" s="7">
        <f t="shared" si="300"/>
        <v>25</v>
      </c>
      <c r="N1979" s="7">
        <f t="shared" si="301"/>
        <v>45</v>
      </c>
      <c r="O1979" s="7">
        <f t="shared" si="302"/>
        <v>0</v>
      </c>
      <c r="P1979" s="7">
        <f t="shared" si="303"/>
        <v>33</v>
      </c>
      <c r="Q1979" s="8">
        <f t="shared" si="304"/>
        <v>29.45</v>
      </c>
      <c r="R1979" s="8">
        <f t="shared" si="305"/>
        <v>22.25</v>
      </c>
      <c r="S1979" s="8">
        <f t="shared" si="306"/>
        <v>25.35</v>
      </c>
      <c r="T1979" s="8">
        <f t="shared" si="307"/>
        <v>25.75</v>
      </c>
      <c r="U1979" s="7">
        <f t="shared" si="308"/>
        <v>25.683333333333337</v>
      </c>
      <c r="V1979" s="7">
        <f t="shared" si="309"/>
        <v>25.700000000000003</v>
      </c>
    </row>
    <row r="1980" spans="1:22" ht="13.5" x14ac:dyDescent="0.25">
      <c r="A1980" s="3">
        <f>RSI!A1980</f>
        <v>45188</v>
      </c>
      <c r="B1980" s="2">
        <f>RSI!B1980</f>
        <v>1.63</v>
      </c>
      <c r="C1980" s="2">
        <f>RSI!I1980</f>
        <v>45.12856098114171</v>
      </c>
      <c r="D1980" s="2">
        <f>MACD!E1980</f>
        <v>-7.4636957299727413E-3</v>
      </c>
      <c r="E1980" s="2">
        <f>MACD!F1980</f>
        <v>1.2744596170162215E-3</v>
      </c>
      <c r="F1980" s="2">
        <f>'Moving Avg'!D1980</f>
        <v>1.6419999999999999</v>
      </c>
      <c r="G1980" s="2">
        <f>'Moving Avg'!F1980</f>
        <v>1.6374999999999997</v>
      </c>
      <c r="H1980" s="2">
        <f>'Moving Avg'!G1980</f>
        <v>1.6827999999999994</v>
      </c>
      <c r="I1980" s="2">
        <f>'Moving Avg'!H1980</f>
        <v>1.7585499999999963</v>
      </c>
      <c r="J1980" s="5" t="str">
        <f>OBV!F1980</f>
        <v>BEARISH</v>
      </c>
      <c r="K1980" s="5" t="str">
        <f>OBV!G1980</f>
        <v>STRONG</v>
      </c>
      <c r="L1980" s="5" t="str">
        <f>OBV!H1980</f>
        <v>CONFIRMED BEARISH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33</v>
      </c>
      <c r="Q1980" s="8">
        <f t="shared" si="304"/>
        <v>29.45</v>
      </c>
      <c r="R1980" s="8">
        <f t="shared" si="305"/>
        <v>22.25</v>
      </c>
      <c r="S1980" s="8">
        <f t="shared" si="306"/>
        <v>25.35</v>
      </c>
      <c r="T1980" s="8">
        <f t="shared" si="307"/>
        <v>25.75</v>
      </c>
      <c r="U1980" s="7">
        <f t="shared" si="308"/>
        <v>25.683333333333337</v>
      </c>
      <c r="V1980" s="7">
        <f t="shared" si="309"/>
        <v>25.700000000000003</v>
      </c>
    </row>
    <row r="1981" spans="1:22" ht="13.5" x14ac:dyDescent="0.25">
      <c r="A1981" s="3">
        <f>RSI!A1981</f>
        <v>45189</v>
      </c>
      <c r="B1981" s="2">
        <f>RSI!B1981</f>
        <v>1.63</v>
      </c>
      <c r="C1981" s="2">
        <f>RSI!I1981</f>
        <v>45.12856098114171</v>
      </c>
      <c r="D1981" s="2">
        <f>MACD!E1981</f>
        <v>-1.1050699519366214E-2</v>
      </c>
      <c r="E1981" s="2">
        <f>MACD!F1981</f>
        <v>-1.1905722102602658E-3</v>
      </c>
      <c r="F1981" s="2">
        <f>'Moving Avg'!D1981</f>
        <v>1.6379999999999999</v>
      </c>
      <c r="G1981" s="2">
        <f>'Moving Avg'!F1981</f>
        <v>1.6344999999999998</v>
      </c>
      <c r="H1981" s="2">
        <f>'Moving Avg'!G1981</f>
        <v>1.6797999999999995</v>
      </c>
      <c r="I1981" s="2">
        <f>'Moving Avg'!H1981</f>
        <v>1.7569499999999962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16.5</v>
      </c>
      <c r="Q1981" s="8">
        <f t="shared" si="304"/>
        <v>26.975000000000001</v>
      </c>
      <c r="R1981" s="8">
        <f t="shared" si="305"/>
        <v>18.125</v>
      </c>
      <c r="S1981" s="8">
        <f t="shared" si="306"/>
        <v>17.925000000000001</v>
      </c>
      <c r="T1981" s="8">
        <f t="shared" si="307"/>
        <v>21.625</v>
      </c>
      <c r="U1981" s="7">
        <f t="shared" si="308"/>
        <v>21.008333333333336</v>
      </c>
      <c r="V1981" s="7">
        <f t="shared" si="309"/>
        <v>21.162500000000001</v>
      </c>
    </row>
    <row r="1982" spans="1:22" ht="13.5" x14ac:dyDescent="0.25">
      <c r="A1982" s="3">
        <f>RSI!A1982</f>
        <v>45190</v>
      </c>
      <c r="B1982" s="2">
        <f>RSI!B1982</f>
        <v>1.63</v>
      </c>
      <c r="C1982" s="2">
        <f>RSI!I1982</f>
        <v>45.12856098114171</v>
      </c>
      <c r="D1982" s="2">
        <f>MACD!E1982</f>
        <v>-1.3963016453855559E-2</v>
      </c>
      <c r="E1982" s="2">
        <f>MACD!F1982</f>
        <v>-3.7450610589793245E-3</v>
      </c>
      <c r="F1982" s="2">
        <f>'Moving Avg'!D1982</f>
        <v>1.6339999999999999</v>
      </c>
      <c r="G1982" s="2">
        <f>'Moving Avg'!F1982</f>
        <v>1.6314999999999995</v>
      </c>
      <c r="H1982" s="2">
        <f>'Moving Avg'!G1982</f>
        <v>1.6767999999999992</v>
      </c>
      <c r="I1982" s="2">
        <f>'Moving Avg'!H1982</f>
        <v>1.7555999999999963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  <c r="M1982" s="7">
        <f t="shared" si="300"/>
        <v>25</v>
      </c>
      <c r="N1982" s="7">
        <f t="shared" si="301"/>
        <v>45</v>
      </c>
      <c r="O1982" s="7">
        <f t="shared" si="302"/>
        <v>0</v>
      </c>
      <c r="P1982" s="7">
        <f t="shared" si="303"/>
        <v>16.5</v>
      </c>
      <c r="Q1982" s="8">
        <f t="shared" si="304"/>
        <v>26.975000000000001</v>
      </c>
      <c r="R1982" s="8">
        <f t="shared" si="305"/>
        <v>18.125</v>
      </c>
      <c r="S1982" s="8">
        <f t="shared" si="306"/>
        <v>17.925000000000001</v>
      </c>
      <c r="T1982" s="8">
        <f t="shared" si="307"/>
        <v>21.625</v>
      </c>
      <c r="U1982" s="7">
        <f t="shared" si="308"/>
        <v>21.008333333333336</v>
      </c>
      <c r="V1982" s="7">
        <f t="shared" si="309"/>
        <v>21.162500000000001</v>
      </c>
    </row>
    <row r="1983" spans="1:22" ht="13.5" x14ac:dyDescent="0.25">
      <c r="A1983" s="3">
        <f>RSI!A1983</f>
        <v>45191</v>
      </c>
      <c r="B1983" s="2">
        <f>RSI!B1983</f>
        <v>1.64</v>
      </c>
      <c r="C1983" s="2">
        <f>RSI!I1983</f>
        <v>47.807401234388003</v>
      </c>
      <c r="D1983" s="2">
        <f>MACD!E1983</f>
        <v>-1.8592746058325949E-2</v>
      </c>
      <c r="E1983" s="2">
        <f>MACD!F1983</f>
        <v>-6.7145980588486504E-3</v>
      </c>
      <c r="F1983" s="2">
        <f>'Moving Avg'!D1983</f>
        <v>1.6320000000000001</v>
      </c>
      <c r="G1983" s="2">
        <f>'Moving Avg'!F1983</f>
        <v>1.6309999999999996</v>
      </c>
      <c r="H1983" s="2">
        <f>'Moving Avg'!G1983</f>
        <v>1.6743999999999994</v>
      </c>
      <c r="I1983" s="2">
        <f>'Moving Avg'!H1983</f>
        <v>1.7542999999999964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25</v>
      </c>
      <c r="N1983" s="7">
        <f t="shared" si="301"/>
        <v>45</v>
      </c>
      <c r="O1983" s="7">
        <f t="shared" si="302"/>
        <v>0</v>
      </c>
      <c r="P1983" s="7">
        <f t="shared" si="303"/>
        <v>16.5</v>
      </c>
      <c r="Q1983" s="8">
        <f t="shared" si="304"/>
        <v>26.975000000000001</v>
      </c>
      <c r="R1983" s="8">
        <f t="shared" si="305"/>
        <v>18.125</v>
      </c>
      <c r="S1983" s="8">
        <f t="shared" si="306"/>
        <v>17.925000000000001</v>
      </c>
      <c r="T1983" s="8">
        <f t="shared" si="307"/>
        <v>21.625</v>
      </c>
      <c r="U1983" s="7">
        <f t="shared" si="308"/>
        <v>21.008333333333336</v>
      </c>
      <c r="V1983" s="7">
        <f t="shared" si="309"/>
        <v>21.162500000000001</v>
      </c>
    </row>
    <row r="1984" spans="1:22" ht="13.5" x14ac:dyDescent="0.25">
      <c r="A1984" s="3">
        <f>RSI!A1984</f>
        <v>45194</v>
      </c>
      <c r="B1984" s="2">
        <f>RSI!B1984</f>
        <v>1.63</v>
      </c>
      <c r="C1984" s="2">
        <f>RSI!I1984</f>
        <v>45.419441814187493</v>
      </c>
      <c r="D1984" s="2">
        <f>MACD!E1984</f>
        <v>-1.7107859041220808E-2</v>
      </c>
      <c r="E1984" s="2">
        <f>MACD!F1984</f>
        <v>-8.7932502553230811E-3</v>
      </c>
      <c r="F1984" s="2">
        <f>'Moving Avg'!D1984</f>
        <v>1.6320000000000001</v>
      </c>
      <c r="G1984" s="2">
        <f>'Moving Avg'!F1984</f>
        <v>1.6319999999999997</v>
      </c>
      <c r="H1984" s="2">
        <f>'Moving Avg'!G1984</f>
        <v>1.6727999999999992</v>
      </c>
      <c r="I1984" s="2">
        <f>'Moving Avg'!H1984</f>
        <v>1.7526999999999964</v>
      </c>
      <c r="J1984" s="5" t="str">
        <f>OBV!F1984</f>
        <v>BEARISH</v>
      </c>
      <c r="K1984" s="5" t="str">
        <f>OBV!G1984</f>
        <v>STRONG</v>
      </c>
      <c r="L1984" s="5" t="str">
        <f>OBV!H1984</f>
        <v>NEUTRAL</v>
      </c>
      <c r="M1984" s="7">
        <f t="shared" si="300"/>
        <v>25</v>
      </c>
      <c r="N1984" s="7">
        <f t="shared" si="301"/>
        <v>45</v>
      </c>
      <c r="O1984" s="7">
        <f t="shared" si="302"/>
        <v>0</v>
      </c>
      <c r="P1984" s="7">
        <f t="shared" si="303"/>
        <v>33</v>
      </c>
      <c r="Q1984" s="8">
        <f t="shared" si="304"/>
        <v>29.45</v>
      </c>
      <c r="R1984" s="8">
        <f t="shared" si="305"/>
        <v>22.25</v>
      </c>
      <c r="S1984" s="8">
        <f t="shared" si="306"/>
        <v>25.35</v>
      </c>
      <c r="T1984" s="8">
        <f t="shared" si="307"/>
        <v>25.75</v>
      </c>
      <c r="U1984" s="7">
        <f t="shared" si="308"/>
        <v>25.683333333333337</v>
      </c>
      <c r="V1984" s="7">
        <f t="shared" si="309"/>
        <v>25.700000000000003</v>
      </c>
    </row>
    <row r="1985" spans="1:22" ht="13.5" x14ac:dyDescent="0.25">
      <c r="A1985" s="3">
        <f>RSI!A1985</f>
        <v>45195</v>
      </c>
      <c r="B1985" s="2">
        <f>RSI!B1985</f>
        <v>1.64</v>
      </c>
      <c r="C1985" s="2">
        <f>RSI!I1985</f>
        <v>48.205560584531455</v>
      </c>
      <c r="D1985" s="2">
        <f>MACD!E1985</f>
        <v>-1.0336419252420459E-2</v>
      </c>
      <c r="E1985" s="2">
        <f>MACD!F1985</f>
        <v>-9.101884054742557E-3</v>
      </c>
      <c r="F1985" s="2">
        <f>'Moving Avg'!D1985</f>
        <v>1.6339999999999999</v>
      </c>
      <c r="G1985" s="2">
        <f>'Moving Avg'!F1985</f>
        <v>1.6314999999999995</v>
      </c>
      <c r="H1985" s="2">
        <f>'Moving Avg'!G1985</f>
        <v>1.6705999999999994</v>
      </c>
      <c r="I1985" s="2">
        <f>'Moving Avg'!H1985</f>
        <v>1.7511499999999964</v>
      </c>
      <c r="J1985" s="5" t="str">
        <f>OBV!F1985</f>
        <v>BEARISH</v>
      </c>
      <c r="K1985" s="5" t="str">
        <f>OBV!G1985</f>
        <v>STRONG</v>
      </c>
      <c r="L1985" s="5" t="str">
        <f>OBV!H1985</f>
        <v>BEARISH DIVERGENCE</v>
      </c>
      <c r="M1985" s="7">
        <f t="shared" si="300"/>
        <v>25</v>
      </c>
      <c r="N1985" s="7">
        <f t="shared" si="301"/>
        <v>45</v>
      </c>
      <c r="O1985" s="7">
        <f t="shared" si="302"/>
        <v>0</v>
      </c>
      <c r="P1985" s="7">
        <f t="shared" si="303"/>
        <v>33</v>
      </c>
      <c r="Q1985" s="8">
        <f t="shared" si="304"/>
        <v>29.45</v>
      </c>
      <c r="R1985" s="8">
        <f t="shared" si="305"/>
        <v>22.25</v>
      </c>
      <c r="S1985" s="8">
        <f t="shared" si="306"/>
        <v>25.35</v>
      </c>
      <c r="T1985" s="8">
        <f t="shared" si="307"/>
        <v>25.75</v>
      </c>
      <c r="U1985" s="7">
        <f t="shared" si="308"/>
        <v>25.683333333333337</v>
      </c>
      <c r="V1985" s="7">
        <f t="shared" si="309"/>
        <v>25.700000000000003</v>
      </c>
    </row>
    <row r="1986" spans="1:22" ht="13.5" x14ac:dyDescent="0.25">
      <c r="A1986" s="3">
        <f>RSI!A1986</f>
        <v>45197</v>
      </c>
      <c r="B1986" s="2">
        <f>RSI!B1986</f>
        <v>1.64</v>
      </c>
      <c r="C1986" s="2">
        <f>RSI!I1986</f>
        <v>48.205560584531455</v>
      </c>
      <c r="D1986" s="2">
        <f>MACD!E1986</f>
        <v>-7.648408942079632E-3</v>
      </c>
      <c r="E1986" s="2">
        <f>MACD!F1986</f>
        <v>-8.8111890322099731E-3</v>
      </c>
      <c r="F1986" s="2">
        <f>'Moving Avg'!D1986</f>
        <v>1.6359999999999999</v>
      </c>
      <c r="G1986" s="2">
        <f>'Moving Avg'!F1986</f>
        <v>1.6309999999999996</v>
      </c>
      <c r="H1986" s="2">
        <f>'Moving Avg'!G1986</f>
        <v>1.6689999999999996</v>
      </c>
      <c r="I1986" s="2">
        <f>'Moving Avg'!H1986</f>
        <v>1.7494499999999968</v>
      </c>
      <c r="J1986" s="5" t="str">
        <f>OBV!F1986</f>
        <v>BEARISH</v>
      </c>
      <c r="K1986" s="5" t="str">
        <f>OBV!G1986</f>
        <v>STRONG</v>
      </c>
      <c r="L1986" s="5" t="str">
        <f>OBV!H1986</f>
        <v>BEARISH DIVERGENCE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13.7</v>
      </c>
      <c r="R1986" s="8">
        <f t="shared" si="305"/>
        <v>13.25</v>
      </c>
      <c r="S1986" s="8">
        <f t="shared" si="306"/>
        <v>18.600000000000001</v>
      </c>
      <c r="T1986" s="8">
        <f t="shared" si="307"/>
        <v>14.5</v>
      </c>
      <c r="U1986" s="7">
        <f t="shared" si="308"/>
        <v>15.183333333333332</v>
      </c>
      <c r="V1986" s="7">
        <f t="shared" si="309"/>
        <v>15.012499999999999</v>
      </c>
    </row>
    <row r="1987" spans="1:22" ht="13.5" x14ac:dyDescent="0.25">
      <c r="A1987" s="3">
        <f>RSI!A1987</f>
        <v>45198</v>
      </c>
      <c r="B1987" s="2">
        <f>RSI!B1987</f>
        <v>1.65</v>
      </c>
      <c r="C1987" s="2">
        <f>RSI!I1987</f>
        <v>51.100474570236841</v>
      </c>
      <c r="D1987" s="2">
        <f>MACD!E1987</f>
        <v>-6.0820372295093961E-3</v>
      </c>
      <c r="E1987" s="2">
        <f>MACD!F1987</f>
        <v>-8.2653586716698573E-3</v>
      </c>
      <c r="F1987" s="2">
        <f>'Moving Avg'!D1987</f>
        <v>1.64</v>
      </c>
      <c r="G1987" s="2">
        <f>'Moving Avg'!F1987</f>
        <v>1.6324999999999996</v>
      </c>
      <c r="H1987" s="2">
        <f>'Moving Avg'!G1987</f>
        <v>1.6667999999999994</v>
      </c>
      <c r="I1987" s="2">
        <f>'Moving Avg'!H1987</f>
        <v>1.7480499999999966</v>
      </c>
      <c r="J1987" s="5" t="str">
        <f>OBV!F1987</f>
        <v>BEARISH</v>
      </c>
      <c r="K1987" s="5" t="str">
        <f>OBV!G1987</f>
        <v>NEUTRAL</v>
      </c>
      <c r="L1987" s="5" t="str">
        <f>OBV!H1987</f>
        <v>BEARISH DIVERGENCE</v>
      </c>
      <c r="M1987" s="7">
        <f t="shared" si="310"/>
        <v>25</v>
      </c>
      <c r="N1987" s="7">
        <f t="shared" si="311"/>
        <v>0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11.225</v>
      </c>
      <c r="R1987" s="8">
        <f t="shared" ref="R1987:R2050" si="315">M1987*0.2+N1987*0.2+O1987*0.35+P1987*0.25</f>
        <v>9.125</v>
      </c>
      <c r="S1987" s="8">
        <f t="shared" ref="S1987:S2050" si="316">M1987*0.15+N1987*0.15+O1987*0.25+P1987*0.45</f>
        <v>11.175000000000001</v>
      </c>
      <c r="T1987" s="8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25">
      <c r="A1988" s="3">
        <f>RSI!A1988</f>
        <v>45201</v>
      </c>
      <c r="B1988" s="2">
        <f>RSI!B1988</f>
        <v>1.65</v>
      </c>
      <c r="C1988" s="2">
        <f>RSI!I1988</f>
        <v>51.100474570236841</v>
      </c>
      <c r="D1988" s="2">
        <f>MACD!E1988</f>
        <v>-4.7855119592108419E-3</v>
      </c>
      <c r="E1988" s="2">
        <f>MACD!F1988</f>
        <v>-7.5693893291780548E-3</v>
      </c>
      <c r="F1988" s="2">
        <f>'Moving Avg'!D1988</f>
        <v>1.6419999999999999</v>
      </c>
      <c r="G1988" s="2">
        <f>'Moving Avg'!F1988</f>
        <v>1.6349999999999998</v>
      </c>
      <c r="H1988" s="2">
        <f>'Moving Avg'!G1988</f>
        <v>1.6641999999999997</v>
      </c>
      <c r="I1988" s="2">
        <f>'Moving Avg'!H1988</f>
        <v>1.7467499999999967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8">
        <f t="shared" si="314"/>
        <v>11.225</v>
      </c>
      <c r="R1988" s="8">
        <f t="shared" si="315"/>
        <v>9.125</v>
      </c>
      <c r="S1988" s="8">
        <f t="shared" si="316"/>
        <v>11.175000000000001</v>
      </c>
      <c r="T1988" s="8">
        <f t="shared" si="317"/>
        <v>10.375</v>
      </c>
      <c r="U1988" s="7">
        <f t="shared" si="318"/>
        <v>10.508333333333335</v>
      </c>
      <c r="V1988" s="7">
        <f t="shared" si="319"/>
        <v>10.475000000000001</v>
      </c>
    </row>
    <row r="1989" spans="1:22" ht="13.5" x14ac:dyDescent="0.25">
      <c r="A1989" s="3">
        <f>RSI!A1989</f>
        <v>45202</v>
      </c>
      <c r="B1989" s="2">
        <f>RSI!B1989</f>
        <v>1.69</v>
      </c>
      <c r="C1989" s="2">
        <f>RSI!I1989</f>
        <v>61.168900386232345</v>
      </c>
      <c r="D1989" s="2">
        <f>MACD!E1989</f>
        <v>-9.7550660983305448E-3</v>
      </c>
      <c r="E1989" s="2">
        <f>MACD!F1989</f>
        <v>-8.0065246830085535E-3</v>
      </c>
      <c r="F1989" s="2">
        <f>'Moving Avg'!D1989</f>
        <v>1.6539999999999999</v>
      </c>
      <c r="G1989" s="2">
        <f>'Moving Avg'!F1989</f>
        <v>1.6389999999999998</v>
      </c>
      <c r="H1989" s="2">
        <f>'Moving Avg'!G1989</f>
        <v>1.6623999999999994</v>
      </c>
      <c r="I1989" s="2">
        <f>'Moving Avg'!H1989</f>
        <v>1.7456999999999967</v>
      </c>
      <c r="J1989" s="5" t="str">
        <f>OBV!F1989</f>
        <v>BULLISH</v>
      </c>
      <c r="K1989" s="5" t="str">
        <f>OBV!G1989</f>
        <v>WEAK</v>
      </c>
      <c r="L1989" s="5" t="str">
        <f>OBV!H1989</f>
        <v>CONFIRMED BULLISH</v>
      </c>
      <c r="M1989" s="7">
        <f t="shared" si="310"/>
        <v>25</v>
      </c>
      <c r="N1989" s="7">
        <f t="shared" si="311"/>
        <v>45</v>
      </c>
      <c r="O1989" s="7">
        <f t="shared" si="312"/>
        <v>0</v>
      </c>
      <c r="P1989" s="7">
        <f t="shared" si="313"/>
        <v>67</v>
      </c>
      <c r="Q1989" s="8">
        <f t="shared" si="314"/>
        <v>34.549999999999997</v>
      </c>
      <c r="R1989" s="8">
        <f t="shared" si="315"/>
        <v>30.75</v>
      </c>
      <c r="S1989" s="8">
        <f t="shared" si="316"/>
        <v>40.650000000000006</v>
      </c>
      <c r="T1989" s="8">
        <f t="shared" si="317"/>
        <v>34.25</v>
      </c>
      <c r="U1989" s="7">
        <f t="shared" si="318"/>
        <v>35.31666666666667</v>
      </c>
      <c r="V1989" s="7">
        <f t="shared" si="319"/>
        <v>35.049999999999997</v>
      </c>
    </row>
    <row r="1990" spans="1:22" ht="13.5" x14ac:dyDescent="0.25">
      <c r="A1990" s="3">
        <f>RSI!A1990</f>
        <v>45203</v>
      </c>
      <c r="B1990" s="2">
        <f>RSI!B1990</f>
        <v>1.71</v>
      </c>
      <c r="C1990" s="2">
        <f>RSI!I1990</f>
        <v>65.044405470702259</v>
      </c>
      <c r="D1990" s="2">
        <f>MACD!E1990</f>
        <v>-1.5702664741819694E-2</v>
      </c>
      <c r="E1990" s="2">
        <f>MACD!F1990</f>
        <v>-9.5457526947707819E-3</v>
      </c>
      <c r="F1990" s="2">
        <f>'Moving Avg'!D1990</f>
        <v>1.6679999999999999</v>
      </c>
      <c r="G1990" s="2">
        <f>'Moving Avg'!F1990</f>
        <v>1.6419999999999999</v>
      </c>
      <c r="H1990" s="2">
        <f>'Moving Avg'!G1990</f>
        <v>1.6609999999999994</v>
      </c>
      <c r="I1990" s="2">
        <f>'Moving Avg'!H1990</f>
        <v>1.7447499999999969</v>
      </c>
      <c r="J1990" s="5" t="str">
        <f>OBV!F1990</f>
        <v>BULLISH</v>
      </c>
      <c r="K1990" s="5" t="str">
        <f>OBV!G1990</f>
        <v>WEAK</v>
      </c>
      <c r="L1990" s="5" t="str">
        <f>OBV!H1990</f>
        <v>CONFIRMED BULLISH</v>
      </c>
      <c r="M1990" s="7">
        <f t="shared" si="310"/>
        <v>25</v>
      </c>
      <c r="N1990" s="7">
        <f t="shared" si="311"/>
        <v>45</v>
      </c>
      <c r="O1990" s="7">
        <f t="shared" si="312"/>
        <v>0</v>
      </c>
      <c r="P1990" s="7">
        <f t="shared" si="313"/>
        <v>67</v>
      </c>
      <c r="Q1990" s="8">
        <f t="shared" si="314"/>
        <v>34.549999999999997</v>
      </c>
      <c r="R1990" s="8">
        <f t="shared" si="315"/>
        <v>30.75</v>
      </c>
      <c r="S1990" s="8">
        <f t="shared" si="316"/>
        <v>40.650000000000006</v>
      </c>
      <c r="T1990" s="8">
        <f t="shared" si="317"/>
        <v>34.25</v>
      </c>
      <c r="U1990" s="7">
        <f t="shared" si="318"/>
        <v>35.31666666666667</v>
      </c>
      <c r="V1990" s="7">
        <f t="shared" si="319"/>
        <v>35.049999999999997</v>
      </c>
    </row>
    <row r="1991" spans="1:22" ht="13.5" x14ac:dyDescent="0.25">
      <c r="A1991" s="3">
        <f>RSI!A1991</f>
        <v>45204</v>
      </c>
      <c r="B1991" s="2">
        <f>RSI!B1991</f>
        <v>1.73</v>
      </c>
      <c r="C1991" s="2">
        <f>RSI!I1991</f>
        <v>68.436856273781714</v>
      </c>
      <c r="D1991" s="2">
        <f>MACD!E1991</f>
        <v>-2.2576678895643632E-2</v>
      </c>
      <c r="E1991" s="2">
        <f>MACD!F1991</f>
        <v>-1.2151937934945352E-2</v>
      </c>
      <c r="F1991" s="2">
        <f>'Moving Avg'!D1991</f>
        <v>1.6859999999999999</v>
      </c>
      <c r="G1991" s="2">
        <f>'Moving Avg'!F1991</f>
        <v>1.6479999999999997</v>
      </c>
      <c r="H1991" s="2">
        <f>'Moving Avg'!G1991</f>
        <v>1.6599999999999997</v>
      </c>
      <c r="I1991" s="2">
        <f>'Moving Avg'!H1991</f>
        <v>1.7436999999999969</v>
      </c>
      <c r="J1991" s="5" t="str">
        <f>OBV!F1991</f>
        <v>BULLISH</v>
      </c>
      <c r="K1991" s="5" t="str">
        <f>OBV!G1991</f>
        <v>WEAK</v>
      </c>
      <c r="L1991" s="5" t="str">
        <f>OBV!H1991</f>
        <v>CONFIRMED BULLISH</v>
      </c>
      <c r="M1991" s="7">
        <f t="shared" si="310"/>
        <v>25</v>
      </c>
      <c r="N1991" s="7">
        <f t="shared" si="311"/>
        <v>45</v>
      </c>
      <c r="O1991" s="7">
        <f t="shared" si="312"/>
        <v>0</v>
      </c>
      <c r="P1991" s="7">
        <f t="shared" si="313"/>
        <v>67</v>
      </c>
      <c r="Q1991" s="8">
        <f t="shared" si="314"/>
        <v>34.549999999999997</v>
      </c>
      <c r="R1991" s="8">
        <f t="shared" si="315"/>
        <v>30.75</v>
      </c>
      <c r="S1991" s="8">
        <f t="shared" si="316"/>
        <v>40.650000000000006</v>
      </c>
      <c r="T1991" s="8">
        <f t="shared" si="317"/>
        <v>34.25</v>
      </c>
      <c r="U1991" s="7">
        <f t="shared" si="318"/>
        <v>35.31666666666667</v>
      </c>
      <c r="V1991" s="7">
        <f t="shared" si="319"/>
        <v>35.049999999999997</v>
      </c>
    </row>
    <row r="1992" spans="1:22" ht="13.5" x14ac:dyDescent="0.25">
      <c r="A1992" s="3">
        <f>RSI!A1992</f>
        <v>45205</v>
      </c>
      <c r="B1992" s="2">
        <f>RSI!B1992</f>
        <v>1.78</v>
      </c>
      <c r="C1992" s="2">
        <f>RSI!I1992</f>
        <v>74.975491545114153</v>
      </c>
      <c r="D1992" s="2">
        <f>MACD!E1992</f>
        <v>-3.2548323273760449E-2</v>
      </c>
      <c r="E1992" s="2">
        <f>MACD!F1992</f>
        <v>-1.6231215002708372E-2</v>
      </c>
      <c r="F1992" s="2">
        <f>'Moving Avg'!D1992</f>
        <v>1.7119999999999997</v>
      </c>
      <c r="G1992" s="2">
        <f>'Moving Avg'!F1992</f>
        <v>1.6564999999999999</v>
      </c>
      <c r="H1992" s="2">
        <f>'Moving Avg'!G1992</f>
        <v>1.6604000000000001</v>
      </c>
      <c r="I1992" s="2">
        <f>'Moving Avg'!H1992</f>
        <v>1.7430999999999965</v>
      </c>
      <c r="J1992" s="5" t="str">
        <f>OBV!F1992</f>
        <v>BULLISH</v>
      </c>
      <c r="K1992" s="5" t="str">
        <f>OBV!G1992</f>
        <v>WEAK</v>
      </c>
      <c r="L1992" s="5" t="str">
        <f>OBV!H1992</f>
        <v>CONFIRMED BULLISH</v>
      </c>
      <c r="M1992" s="7">
        <f t="shared" si="310"/>
        <v>0</v>
      </c>
      <c r="N1992" s="7">
        <f t="shared" si="311"/>
        <v>45</v>
      </c>
      <c r="O1992" s="7">
        <f t="shared" si="312"/>
        <v>0</v>
      </c>
      <c r="P1992" s="7">
        <f t="shared" si="313"/>
        <v>67</v>
      </c>
      <c r="Q1992" s="8">
        <f t="shared" si="314"/>
        <v>25.799999999999997</v>
      </c>
      <c r="R1992" s="8">
        <f t="shared" si="315"/>
        <v>25.75</v>
      </c>
      <c r="S1992" s="8">
        <f t="shared" si="316"/>
        <v>36.900000000000006</v>
      </c>
      <c r="T1992" s="8">
        <f t="shared" si="317"/>
        <v>28</v>
      </c>
      <c r="U1992" s="7">
        <f t="shared" si="318"/>
        <v>29.483333333333334</v>
      </c>
      <c r="V1992" s="7">
        <f t="shared" si="319"/>
        <v>29.112500000000001</v>
      </c>
    </row>
    <row r="1993" spans="1:22" ht="13.5" x14ac:dyDescent="0.25">
      <c r="A1993" s="3">
        <f>RSI!A1993</f>
        <v>45208</v>
      </c>
      <c r="B1993" s="2">
        <f>RSI!B1993</f>
        <v>1.83</v>
      </c>
      <c r="C1993" s="2">
        <f>RSI!I1993</f>
        <v>79.540027126805001</v>
      </c>
      <c r="D1993" s="2">
        <f>MACD!E1993</f>
        <v>-4.3864587977142211E-2</v>
      </c>
      <c r="E1993" s="2">
        <f>MACD!F1993</f>
        <v>-2.1757889597595143E-2</v>
      </c>
      <c r="F1993" s="2">
        <f>'Moving Avg'!D1993</f>
        <v>1.748</v>
      </c>
      <c r="G1993" s="2">
        <f>'Moving Avg'!F1993</f>
        <v>1.6679999999999999</v>
      </c>
      <c r="H1993" s="2">
        <f>'Moving Avg'!G1993</f>
        <v>1.6628000000000003</v>
      </c>
      <c r="I1993" s="2">
        <f>'Moving Avg'!H1993</f>
        <v>1.7424999999999966</v>
      </c>
      <c r="J1993" s="5" t="str">
        <f>OBV!F1993</f>
        <v>BULLISH</v>
      </c>
      <c r="K1993" s="5" t="str">
        <f>OBV!G1993</f>
        <v>WEAK</v>
      </c>
      <c r="L1993" s="5" t="str">
        <f>OBV!H1993</f>
        <v>CONFIRMED BULLISH</v>
      </c>
      <c r="M1993" s="7">
        <f t="shared" si="310"/>
        <v>0</v>
      </c>
      <c r="N1993" s="7">
        <f t="shared" si="311"/>
        <v>100</v>
      </c>
      <c r="O1993" s="7">
        <f t="shared" si="312"/>
        <v>50</v>
      </c>
      <c r="P1993" s="7">
        <f t="shared" si="313"/>
        <v>67</v>
      </c>
      <c r="Q1993" s="8">
        <f t="shared" si="314"/>
        <v>52.55</v>
      </c>
      <c r="R1993" s="8">
        <f t="shared" si="315"/>
        <v>54.25</v>
      </c>
      <c r="S1993" s="8">
        <f t="shared" si="316"/>
        <v>57.650000000000006</v>
      </c>
      <c r="T1993" s="8">
        <f t="shared" si="317"/>
        <v>54.25</v>
      </c>
      <c r="U1993" s="7">
        <f t="shared" si="318"/>
        <v>54.816666666666663</v>
      </c>
      <c r="V1993" s="7">
        <f t="shared" si="319"/>
        <v>54.674999999999997</v>
      </c>
    </row>
    <row r="1994" spans="1:22" ht="13.5" x14ac:dyDescent="0.25">
      <c r="A1994" s="3">
        <f>RSI!A1994</f>
        <v>45209</v>
      </c>
      <c r="B1994" s="2">
        <f>RSI!B1994</f>
        <v>1.88</v>
      </c>
      <c r="C1994" s="2">
        <f>RSI!I1994</f>
        <v>82.89919869351796</v>
      </c>
      <c r="D1994" s="2">
        <f>MACD!E1994</f>
        <v>-5.9638133394582349E-2</v>
      </c>
      <c r="E1994" s="2">
        <f>MACD!F1994</f>
        <v>-2.9333938356992585E-2</v>
      </c>
      <c r="F1994" s="2">
        <f>'Moving Avg'!D1994</f>
        <v>1.786</v>
      </c>
      <c r="G1994" s="2">
        <f>'Moving Avg'!F1994</f>
        <v>1.6804999999999999</v>
      </c>
      <c r="H1994" s="2">
        <f>'Moving Avg'!G1994</f>
        <v>1.6664000000000001</v>
      </c>
      <c r="I1994" s="2">
        <f>'Moving Avg'!H1994</f>
        <v>1.7419999999999967</v>
      </c>
      <c r="J1994" s="5" t="str">
        <f>OBV!F1994</f>
        <v>BULLISH</v>
      </c>
      <c r="K1994" s="5" t="str">
        <f>OBV!G1994</f>
        <v>WEAK</v>
      </c>
      <c r="L1994" s="5" t="str">
        <f>OBV!H1994</f>
        <v>CONFIRMED BULLISH</v>
      </c>
      <c r="M1994" s="7">
        <f t="shared" si="310"/>
        <v>0</v>
      </c>
      <c r="N1994" s="7">
        <f t="shared" si="311"/>
        <v>100</v>
      </c>
      <c r="O1994" s="7">
        <f t="shared" si="312"/>
        <v>50</v>
      </c>
      <c r="P1994" s="7">
        <f t="shared" si="313"/>
        <v>67</v>
      </c>
      <c r="Q1994" s="8">
        <f t="shared" si="314"/>
        <v>52.55</v>
      </c>
      <c r="R1994" s="8">
        <f t="shared" si="315"/>
        <v>54.25</v>
      </c>
      <c r="S1994" s="8">
        <f t="shared" si="316"/>
        <v>57.650000000000006</v>
      </c>
      <c r="T1994" s="8">
        <f t="shared" si="317"/>
        <v>54.25</v>
      </c>
      <c r="U1994" s="7">
        <f t="shared" si="318"/>
        <v>54.816666666666663</v>
      </c>
      <c r="V1994" s="7">
        <f t="shared" si="319"/>
        <v>54.674999999999997</v>
      </c>
    </row>
    <row r="1995" spans="1:22" ht="13.5" x14ac:dyDescent="0.25">
      <c r="A1995" s="3">
        <f>RSI!A1995</f>
        <v>45210</v>
      </c>
      <c r="B1995" s="2">
        <f>RSI!B1995</f>
        <v>1.83</v>
      </c>
      <c r="C1995" s="2">
        <f>RSI!I1995</f>
        <v>70.443874157734029</v>
      </c>
      <c r="D1995" s="2">
        <f>MACD!E1995</f>
        <v>-6.8923525007738018E-2</v>
      </c>
      <c r="E1995" s="2">
        <f>MACD!F1995</f>
        <v>-3.7251855687141677E-2</v>
      </c>
      <c r="F1995" s="2">
        <f>'Moving Avg'!D1995</f>
        <v>1.81</v>
      </c>
      <c r="G1995" s="2">
        <f>'Moving Avg'!F1995</f>
        <v>1.6885000000000001</v>
      </c>
      <c r="H1995" s="2">
        <f>'Moving Avg'!G1995</f>
        <v>1.6692000000000002</v>
      </c>
      <c r="I1995" s="2">
        <f>'Moving Avg'!H1995</f>
        <v>1.741199999999997</v>
      </c>
      <c r="J1995" s="5" t="str">
        <f>OBV!F1995</f>
        <v>BULLISH</v>
      </c>
      <c r="K1995" s="5" t="str">
        <f>OBV!G1995</f>
        <v>WEAK</v>
      </c>
      <c r="L1995" s="5" t="str">
        <f>OBV!H1995</f>
        <v>CONFIRMED BULLISH</v>
      </c>
      <c r="M1995" s="7">
        <f t="shared" si="310"/>
        <v>0</v>
      </c>
      <c r="N1995" s="7">
        <f t="shared" si="311"/>
        <v>100</v>
      </c>
      <c r="O1995" s="7">
        <f t="shared" si="312"/>
        <v>50</v>
      </c>
      <c r="P1995" s="7">
        <f t="shared" si="313"/>
        <v>67</v>
      </c>
      <c r="Q1995" s="8">
        <f t="shared" si="314"/>
        <v>52.55</v>
      </c>
      <c r="R1995" s="8">
        <f t="shared" si="315"/>
        <v>54.25</v>
      </c>
      <c r="S1995" s="8">
        <f t="shared" si="316"/>
        <v>57.650000000000006</v>
      </c>
      <c r="T1995" s="8">
        <f t="shared" si="317"/>
        <v>54.25</v>
      </c>
      <c r="U1995" s="7">
        <f t="shared" si="318"/>
        <v>54.816666666666663</v>
      </c>
      <c r="V1995" s="7">
        <f t="shared" si="319"/>
        <v>54.674999999999997</v>
      </c>
    </row>
    <row r="1996" spans="1:22" ht="13.5" x14ac:dyDescent="0.25">
      <c r="A1996" s="3">
        <f>RSI!A1996</f>
        <v>45211</v>
      </c>
      <c r="B1996" s="2">
        <f>RSI!B1996</f>
        <v>1.88</v>
      </c>
      <c r="C1996" s="2">
        <f>RSI!I1996</f>
        <v>74.56014571463956</v>
      </c>
      <c r="D1996" s="2">
        <f>MACD!E1996</f>
        <v>-8.1281897069239051E-2</v>
      </c>
      <c r="E1996" s="2">
        <f>MACD!F1996</f>
        <v>-4.6057863963561152E-2</v>
      </c>
      <c r="F1996" s="2">
        <f>'Moving Avg'!D1996</f>
        <v>1.8399999999999999</v>
      </c>
      <c r="G1996" s="2">
        <f>'Moving Avg'!F1996</f>
        <v>1.7000000000000004</v>
      </c>
      <c r="H1996" s="2">
        <f>'Moving Avg'!G1996</f>
        <v>1.6728000000000001</v>
      </c>
      <c r="I1996" s="2">
        <f>'Moving Avg'!H1996</f>
        <v>1.7407499999999974</v>
      </c>
      <c r="J1996" s="5" t="str">
        <f>OBV!F1996</f>
        <v>BULLISH</v>
      </c>
      <c r="K1996" s="5" t="str">
        <f>OBV!G1996</f>
        <v>WEAK</v>
      </c>
      <c r="L1996" s="5" t="str">
        <f>OBV!H1996</f>
        <v>CONFIRMED BULLISH</v>
      </c>
      <c r="M1996" s="7">
        <f t="shared" si="310"/>
        <v>0</v>
      </c>
      <c r="N1996" s="7">
        <f t="shared" si="311"/>
        <v>100</v>
      </c>
      <c r="O1996" s="7">
        <f t="shared" si="312"/>
        <v>50</v>
      </c>
      <c r="P1996" s="7">
        <f t="shared" si="313"/>
        <v>67</v>
      </c>
      <c r="Q1996" s="8">
        <f t="shared" si="314"/>
        <v>52.55</v>
      </c>
      <c r="R1996" s="8">
        <f t="shared" si="315"/>
        <v>54.25</v>
      </c>
      <c r="S1996" s="8">
        <f t="shared" si="316"/>
        <v>57.650000000000006</v>
      </c>
      <c r="T1996" s="8">
        <f t="shared" si="317"/>
        <v>54.25</v>
      </c>
      <c r="U1996" s="7">
        <f t="shared" si="318"/>
        <v>54.816666666666663</v>
      </c>
      <c r="V1996" s="7">
        <f t="shared" si="319"/>
        <v>54.674999999999997</v>
      </c>
    </row>
    <row r="1997" spans="1:22" ht="13.5" x14ac:dyDescent="0.25">
      <c r="A1997" s="3">
        <f>RSI!A1997</f>
        <v>45212</v>
      </c>
      <c r="B1997" s="2">
        <f>RSI!B1997</f>
        <v>1.84</v>
      </c>
      <c r="C1997" s="2">
        <f>RSI!I1997</f>
        <v>66.572380875526704</v>
      </c>
      <c r="D1997" s="2">
        <f>MACD!E1997</f>
        <v>-8.827171111093679E-2</v>
      </c>
      <c r="E1997" s="2">
        <f>MACD!F1997</f>
        <v>-5.4500633393036277E-2</v>
      </c>
      <c r="F1997" s="2">
        <f>'Moving Avg'!D1997</f>
        <v>1.8519999999999999</v>
      </c>
      <c r="G1997" s="2">
        <f>'Moving Avg'!F1997</f>
        <v>1.7095000000000007</v>
      </c>
      <c r="H1997" s="2">
        <f>'Moving Avg'!G1997</f>
        <v>1.6758000000000002</v>
      </c>
      <c r="I1997" s="2">
        <f>'Moving Avg'!H1997</f>
        <v>1.7403499999999972</v>
      </c>
      <c r="J1997" s="5" t="str">
        <f>OBV!F1997</f>
        <v>BULLISH</v>
      </c>
      <c r="K1997" s="5" t="str">
        <f>OBV!G1997</f>
        <v>WEAK</v>
      </c>
      <c r="L1997" s="5" t="str">
        <f>OBV!H1997</f>
        <v>CONFIRMED BULLISH</v>
      </c>
      <c r="M1997" s="7">
        <f t="shared" si="310"/>
        <v>25</v>
      </c>
      <c r="N1997" s="7">
        <f t="shared" si="311"/>
        <v>100</v>
      </c>
      <c r="O1997" s="7">
        <f t="shared" si="312"/>
        <v>50</v>
      </c>
      <c r="P1997" s="7">
        <f t="shared" si="313"/>
        <v>67</v>
      </c>
      <c r="Q1997" s="8">
        <f t="shared" si="314"/>
        <v>61.3</v>
      </c>
      <c r="R1997" s="8">
        <f t="shared" si="315"/>
        <v>59.25</v>
      </c>
      <c r="S1997" s="8">
        <f t="shared" si="316"/>
        <v>61.400000000000006</v>
      </c>
      <c r="T1997" s="8">
        <f t="shared" si="317"/>
        <v>60.5</v>
      </c>
      <c r="U1997" s="7">
        <f t="shared" si="318"/>
        <v>60.65</v>
      </c>
      <c r="V1997" s="7">
        <f t="shared" si="319"/>
        <v>60.612499999999997</v>
      </c>
    </row>
    <row r="1998" spans="1:22" ht="13.5" x14ac:dyDescent="0.25">
      <c r="A1998" s="3">
        <f>RSI!A1998</f>
        <v>45215</v>
      </c>
      <c r="B1998" s="2">
        <f>RSI!B1998</f>
        <v>1.79</v>
      </c>
      <c r="C1998" s="2">
        <f>RSI!I1998</f>
        <v>58.181659106619449</v>
      </c>
      <c r="D1998" s="2">
        <f>MACD!E1998</f>
        <v>-9.120365417937859E-2</v>
      </c>
      <c r="E1998" s="2">
        <f>MACD!F1998</f>
        <v>-6.1841237550304747E-2</v>
      </c>
      <c r="F1998" s="2">
        <f>'Moving Avg'!D1998</f>
        <v>1.8439999999999999</v>
      </c>
      <c r="G1998" s="2">
        <f>'Moving Avg'!F1998</f>
        <v>1.7165000000000004</v>
      </c>
      <c r="H1998" s="2">
        <f>'Moving Avg'!G1998</f>
        <v>1.6776000000000002</v>
      </c>
      <c r="I1998" s="2">
        <f>'Moving Avg'!H1998</f>
        <v>1.7395499999999975</v>
      </c>
      <c r="J1998" s="5" t="str">
        <f>OBV!F1998</f>
        <v>BULLISH</v>
      </c>
      <c r="K1998" s="5" t="str">
        <f>OBV!G1998</f>
        <v>WEAK</v>
      </c>
      <c r="L1998" s="5" t="str">
        <f>OBV!H1998</f>
        <v>BULLISH DIVERGENCE</v>
      </c>
      <c r="M1998" s="7">
        <f t="shared" si="310"/>
        <v>25</v>
      </c>
      <c r="N1998" s="7">
        <f t="shared" si="311"/>
        <v>100</v>
      </c>
      <c r="O1998" s="7">
        <f t="shared" si="312"/>
        <v>50</v>
      </c>
      <c r="P1998" s="7">
        <f t="shared" si="313"/>
        <v>50</v>
      </c>
      <c r="Q1998" s="8">
        <f t="shared" si="314"/>
        <v>58.75</v>
      </c>
      <c r="R1998" s="8">
        <f t="shared" si="315"/>
        <v>55</v>
      </c>
      <c r="S1998" s="8">
        <f t="shared" si="316"/>
        <v>53.75</v>
      </c>
      <c r="T1998" s="8">
        <f t="shared" si="317"/>
        <v>56.25</v>
      </c>
      <c r="U1998" s="7">
        <f t="shared" si="318"/>
        <v>55.833333333333336</v>
      </c>
      <c r="V1998" s="7">
        <f t="shared" si="319"/>
        <v>55.9375</v>
      </c>
    </row>
    <row r="1999" spans="1:22" ht="13.5" x14ac:dyDescent="0.25">
      <c r="A1999" s="3">
        <f>RSI!A1999</f>
        <v>45216</v>
      </c>
      <c r="B1999" s="2">
        <f>RSI!B1999</f>
        <v>1.74</v>
      </c>
      <c r="C1999" s="2">
        <f>RSI!I1999</f>
        <v>51.228226699995133</v>
      </c>
      <c r="D1999" s="2">
        <f>MACD!E1999</f>
        <v>-8.4199294427538041E-2</v>
      </c>
      <c r="E1999" s="2">
        <f>MACD!F1999</f>
        <v>-6.6312848925751414E-2</v>
      </c>
      <c r="F1999" s="2">
        <f>'Moving Avg'!D1999</f>
        <v>1.8160000000000001</v>
      </c>
      <c r="G1999" s="2">
        <f>'Moving Avg'!F1999</f>
        <v>1.7220000000000002</v>
      </c>
      <c r="H1999" s="2">
        <f>'Moving Avg'!G1999</f>
        <v>1.6786000000000001</v>
      </c>
      <c r="I1999" s="2">
        <f>'Moving Avg'!H1999</f>
        <v>1.7383999999999975</v>
      </c>
      <c r="J1999" s="5" t="str">
        <f>OBV!F1999</f>
        <v>BULLISH</v>
      </c>
      <c r="K1999" s="5" t="str">
        <f>OBV!G1999</f>
        <v>WEAK</v>
      </c>
      <c r="L1999" s="5" t="str">
        <f>OBV!H1999</f>
        <v>BULLISH DIVERGENCE</v>
      </c>
      <c r="M1999" s="7">
        <f t="shared" si="310"/>
        <v>25</v>
      </c>
      <c r="N1999" s="7">
        <f t="shared" si="311"/>
        <v>45</v>
      </c>
      <c r="O1999" s="7">
        <f t="shared" si="312"/>
        <v>50</v>
      </c>
      <c r="P1999" s="7">
        <f t="shared" si="313"/>
        <v>50</v>
      </c>
      <c r="Q1999" s="8">
        <f t="shared" si="314"/>
        <v>39.5</v>
      </c>
      <c r="R1999" s="8">
        <f t="shared" si="315"/>
        <v>44</v>
      </c>
      <c r="S1999" s="8">
        <f t="shared" si="316"/>
        <v>45.5</v>
      </c>
      <c r="T1999" s="8">
        <f t="shared" si="317"/>
        <v>42.5</v>
      </c>
      <c r="U1999" s="7">
        <f t="shared" si="318"/>
        <v>43</v>
      </c>
      <c r="V1999" s="7">
        <f t="shared" si="319"/>
        <v>42.875</v>
      </c>
    </row>
    <row r="2000" spans="1:22" ht="13.5" x14ac:dyDescent="0.25">
      <c r="A2000" s="3">
        <f>RSI!A2000</f>
        <v>45217</v>
      </c>
      <c r="B2000" s="2">
        <f>RSI!B2000</f>
        <v>1.74</v>
      </c>
      <c r="C2000" s="2">
        <f>RSI!I2000</f>
        <v>51.228226699995133</v>
      </c>
      <c r="D2000" s="2">
        <f>MACD!E2000</f>
        <v>-7.5244889557263717E-2</v>
      </c>
      <c r="E2000" s="2">
        <f>MACD!F2000</f>
        <v>-6.8099257052053885E-2</v>
      </c>
      <c r="F2000" s="2">
        <f>'Moving Avg'!D2000</f>
        <v>1.798</v>
      </c>
      <c r="G2000" s="2">
        <f>'Moving Avg'!F2000</f>
        <v>1.7275000000000003</v>
      </c>
      <c r="H2000" s="2">
        <f>'Moving Avg'!G2000</f>
        <v>1.6806000000000001</v>
      </c>
      <c r="I2000" s="2">
        <f>'Moving Avg'!H2000</f>
        <v>1.7369999999999977</v>
      </c>
      <c r="J2000" s="5" t="str">
        <f>OBV!F2000</f>
        <v>BULLISH</v>
      </c>
      <c r="K2000" s="5" t="str">
        <f>OBV!G2000</f>
        <v>WEAK</v>
      </c>
      <c r="L2000" s="5" t="str">
        <f>OBV!H2000</f>
        <v>BULLISH DIVERGENCE</v>
      </c>
      <c r="M2000" s="7">
        <f t="shared" si="310"/>
        <v>25</v>
      </c>
      <c r="N2000" s="7">
        <f t="shared" si="311"/>
        <v>45</v>
      </c>
      <c r="O2000" s="7">
        <f t="shared" si="312"/>
        <v>50</v>
      </c>
      <c r="P2000" s="7">
        <f t="shared" si="313"/>
        <v>50</v>
      </c>
      <c r="Q2000" s="8">
        <f t="shared" si="314"/>
        <v>39.5</v>
      </c>
      <c r="R2000" s="8">
        <f t="shared" si="315"/>
        <v>44</v>
      </c>
      <c r="S2000" s="8">
        <f t="shared" si="316"/>
        <v>45.5</v>
      </c>
      <c r="T2000" s="8">
        <f t="shared" si="317"/>
        <v>42.5</v>
      </c>
      <c r="U2000" s="7">
        <f t="shared" si="318"/>
        <v>43</v>
      </c>
      <c r="V2000" s="7">
        <f t="shared" si="319"/>
        <v>42.875</v>
      </c>
    </row>
    <row r="2001" spans="1:22" ht="13.5" x14ac:dyDescent="0.25">
      <c r="A2001" s="3">
        <f>RSI!A2001</f>
        <v>45218</v>
      </c>
      <c r="B2001" s="2">
        <f>RSI!B2001</f>
        <v>1.71</v>
      </c>
      <c r="C2001" s="2">
        <f>RSI!I2001</f>
        <v>47.294999965090256</v>
      </c>
      <c r="D2001" s="2">
        <f>MACD!E2001</f>
        <v>-6.241457360981495E-2</v>
      </c>
      <c r="E2001" s="2">
        <f>MACD!F2001</f>
        <v>-6.6962320363606095E-2</v>
      </c>
      <c r="F2001" s="2">
        <f>'Moving Avg'!D2001</f>
        <v>1.764</v>
      </c>
      <c r="G2001" s="2">
        <f>'Moving Avg'!F2001</f>
        <v>1.7314999999999998</v>
      </c>
      <c r="H2001" s="2">
        <f>'Moving Avg'!G2001</f>
        <v>1.6817999999999997</v>
      </c>
      <c r="I2001" s="2">
        <f>'Moving Avg'!H2001</f>
        <v>1.7357499999999977</v>
      </c>
      <c r="J2001" s="5" t="str">
        <f>OBV!F2001</f>
        <v>BEARISH</v>
      </c>
      <c r="K2001" s="5" t="str">
        <f>OBV!G2001</f>
        <v>STRONG</v>
      </c>
      <c r="L2001" s="5" t="str">
        <f>OBV!H2001</f>
        <v>CONFIRMED BEARISH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33</v>
      </c>
      <c r="Q2001" s="8">
        <f t="shared" si="314"/>
        <v>21.2</v>
      </c>
      <c r="R2001" s="8">
        <f t="shared" si="315"/>
        <v>30.75</v>
      </c>
      <c r="S2001" s="8">
        <f t="shared" si="316"/>
        <v>31.1</v>
      </c>
      <c r="T2001" s="8">
        <f t="shared" si="317"/>
        <v>27</v>
      </c>
      <c r="U2001" s="7">
        <f t="shared" si="318"/>
        <v>27.683333333333337</v>
      </c>
      <c r="V2001" s="7">
        <f t="shared" si="319"/>
        <v>27.512500000000003</v>
      </c>
    </row>
    <row r="2002" spans="1:22" ht="13.5" x14ac:dyDescent="0.25">
      <c r="A2002" s="3">
        <f>RSI!A2002</f>
        <v>45219</v>
      </c>
      <c r="B2002" s="2">
        <f>RSI!B2002</f>
        <v>1.66</v>
      </c>
      <c r="C2002" s="2">
        <f>RSI!I2002</f>
        <v>41.566782446219051</v>
      </c>
      <c r="D2002" s="2">
        <f>MACD!E2002</f>
        <v>-4.0027122954579664E-2</v>
      </c>
      <c r="E2002" s="2">
        <f>MACD!F2002</f>
        <v>-6.1575280881800809E-2</v>
      </c>
      <c r="F2002" s="2">
        <f>'Moving Avg'!D2002</f>
        <v>1.7280000000000002</v>
      </c>
      <c r="G2002" s="2">
        <f>'Moving Avg'!F2002</f>
        <v>1.7329999999999999</v>
      </c>
      <c r="H2002" s="2">
        <f>'Moving Avg'!G2002</f>
        <v>1.6819999999999995</v>
      </c>
      <c r="I2002" s="2">
        <f>'Moving Avg'!H2002</f>
        <v>1.7344999999999977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0</v>
      </c>
      <c r="O2002" s="7">
        <f t="shared" si="312"/>
        <v>0</v>
      </c>
      <c r="P2002" s="7">
        <f t="shared" si="313"/>
        <v>16.5</v>
      </c>
      <c r="Q2002" s="8">
        <f t="shared" si="314"/>
        <v>11.225</v>
      </c>
      <c r="R2002" s="8">
        <f t="shared" si="315"/>
        <v>9.125</v>
      </c>
      <c r="S2002" s="8">
        <f t="shared" si="316"/>
        <v>11.175000000000001</v>
      </c>
      <c r="T2002" s="8">
        <f t="shared" si="317"/>
        <v>10.375</v>
      </c>
      <c r="U2002" s="7">
        <f t="shared" si="318"/>
        <v>10.508333333333335</v>
      </c>
      <c r="V2002" s="7">
        <f t="shared" si="319"/>
        <v>10.475000000000001</v>
      </c>
    </row>
    <row r="2003" spans="1:22" ht="13.5" x14ac:dyDescent="0.25">
      <c r="A2003" s="3">
        <f>RSI!A2003</f>
        <v>45222</v>
      </c>
      <c r="B2003" s="2">
        <f>RSI!B2003</f>
        <v>1.69</v>
      </c>
      <c r="C2003" s="2">
        <f>RSI!I2003</f>
        <v>45.807862649217356</v>
      </c>
      <c r="D2003" s="2">
        <f>MACD!E2003</f>
        <v>-1.5193341125496751E-2</v>
      </c>
      <c r="E2003" s="2">
        <f>MACD!F2003</f>
        <v>-5.2298892930539999E-2</v>
      </c>
      <c r="F2003" s="2">
        <f>'Moving Avg'!D2003</f>
        <v>1.7079999999999997</v>
      </c>
      <c r="G2003" s="2">
        <f>'Moving Avg'!F2003</f>
        <v>1.7354999999999994</v>
      </c>
      <c r="H2003" s="2">
        <f>'Moving Avg'!G2003</f>
        <v>1.6819999999999993</v>
      </c>
      <c r="I2003" s="2">
        <f>'Moving Avg'!H2003</f>
        <v>1.7334499999999977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8">
        <f t="shared" si="314"/>
        <v>11.225</v>
      </c>
      <c r="R2003" s="8">
        <f t="shared" si="315"/>
        <v>9.125</v>
      </c>
      <c r="S2003" s="8">
        <f t="shared" si="316"/>
        <v>11.175000000000001</v>
      </c>
      <c r="T2003" s="8">
        <f t="shared" si="317"/>
        <v>10.375</v>
      </c>
      <c r="U2003" s="7">
        <f t="shared" si="318"/>
        <v>10.508333333333335</v>
      </c>
      <c r="V2003" s="7">
        <f t="shared" si="319"/>
        <v>10.475000000000001</v>
      </c>
    </row>
    <row r="2004" spans="1:22" ht="13.5" x14ac:dyDescent="0.25">
      <c r="A2004" s="3">
        <f>RSI!A2004</f>
        <v>45223</v>
      </c>
      <c r="B2004" s="2">
        <f>RSI!B2004</f>
        <v>1.66</v>
      </c>
      <c r="C2004" s="2">
        <f>RSI!I2004</f>
        <v>42.486953750375697</v>
      </c>
      <c r="D2004" s="2">
        <f>MACD!E2004</f>
        <v>1.594644054829164E-2</v>
      </c>
      <c r="E2004" s="2">
        <f>MACD!F2004</f>
        <v>-3.8649826234773671E-2</v>
      </c>
      <c r="F2004" s="2">
        <f>'Moving Avg'!D2004</f>
        <v>1.6920000000000002</v>
      </c>
      <c r="G2004" s="2">
        <f>'Moving Avg'!F2004</f>
        <v>1.7369999999999997</v>
      </c>
      <c r="H2004" s="2">
        <f>'Moving Avg'!G2004</f>
        <v>1.6813999999999996</v>
      </c>
      <c r="I2004" s="2">
        <f>'Moving Avg'!H2004</f>
        <v>1.7322499999999978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16.5</v>
      </c>
      <c r="Q2004" s="8">
        <f t="shared" si="314"/>
        <v>11.225</v>
      </c>
      <c r="R2004" s="8">
        <f t="shared" si="315"/>
        <v>9.125</v>
      </c>
      <c r="S2004" s="8">
        <f t="shared" si="316"/>
        <v>11.175000000000001</v>
      </c>
      <c r="T2004" s="8">
        <f t="shared" si="317"/>
        <v>10.375</v>
      </c>
      <c r="U2004" s="7">
        <f t="shared" si="318"/>
        <v>10.508333333333335</v>
      </c>
      <c r="V2004" s="7">
        <f t="shared" si="319"/>
        <v>10.475000000000001</v>
      </c>
    </row>
    <row r="2005" spans="1:22" ht="13.5" x14ac:dyDescent="0.25">
      <c r="A2005" s="3">
        <f>RSI!A2005</f>
        <v>45224</v>
      </c>
      <c r="B2005" s="2">
        <f>RSI!B2005</f>
        <v>1.66</v>
      </c>
      <c r="C2005" s="2">
        <f>RSI!I2005</f>
        <v>42.486953750375697</v>
      </c>
      <c r="D2005" s="2">
        <f>MACD!E2005</f>
        <v>3.4976794389028454E-2</v>
      </c>
      <c r="E2005" s="2">
        <f>MACD!F2005</f>
        <v>-2.3924502110013249E-2</v>
      </c>
      <c r="F2005" s="2">
        <f>'Moving Avg'!D2005</f>
        <v>1.6760000000000002</v>
      </c>
      <c r="G2005" s="2">
        <f>'Moving Avg'!F2005</f>
        <v>1.7379999999999995</v>
      </c>
      <c r="H2005" s="2">
        <f>'Moving Avg'!G2005</f>
        <v>1.6807999999999996</v>
      </c>
      <c r="I2005" s="2">
        <f>'Moving Avg'!H2005</f>
        <v>1.7311999999999981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  <c r="M2005" s="7">
        <f t="shared" si="310"/>
        <v>25</v>
      </c>
      <c r="N2005" s="7">
        <f t="shared" si="311"/>
        <v>0</v>
      </c>
      <c r="O2005" s="7">
        <f t="shared" si="312"/>
        <v>0</v>
      </c>
      <c r="P2005" s="7">
        <f t="shared" si="313"/>
        <v>16.5</v>
      </c>
      <c r="Q2005" s="8">
        <f t="shared" si="314"/>
        <v>11.225</v>
      </c>
      <c r="R2005" s="8">
        <f t="shared" si="315"/>
        <v>9.125</v>
      </c>
      <c r="S2005" s="8">
        <f t="shared" si="316"/>
        <v>11.175000000000001</v>
      </c>
      <c r="T2005" s="8">
        <f t="shared" si="317"/>
        <v>10.375</v>
      </c>
      <c r="U2005" s="7">
        <f t="shared" si="318"/>
        <v>10.508333333333335</v>
      </c>
      <c r="V2005" s="7">
        <f t="shared" si="319"/>
        <v>10.475000000000001</v>
      </c>
    </row>
    <row r="2006" spans="1:22" ht="13.5" x14ac:dyDescent="0.25">
      <c r="A2006" s="3">
        <f>RSI!A2006</f>
        <v>45225</v>
      </c>
      <c r="B2006" s="2">
        <f>RSI!B2006</f>
        <v>1.68</v>
      </c>
      <c r="C2006" s="2">
        <f>RSI!I2006</f>
        <v>45.539595927702742</v>
      </c>
      <c r="D2006" s="2">
        <f>MACD!E2006</f>
        <v>5.7636167974916219E-2</v>
      </c>
      <c r="E2006" s="2">
        <f>MACD!F2006</f>
        <v>-7.6123680930273545E-3</v>
      </c>
      <c r="F2006" s="2">
        <f>'Moving Avg'!D2006</f>
        <v>1.67</v>
      </c>
      <c r="G2006" s="2">
        <f>'Moving Avg'!F2006</f>
        <v>1.7399999999999998</v>
      </c>
      <c r="H2006" s="2">
        <f>'Moving Avg'!G2006</f>
        <v>1.6815999999999998</v>
      </c>
      <c r="I2006" s="2">
        <f>'Moving Avg'!H2006</f>
        <v>1.7300999999999984</v>
      </c>
      <c r="J2006" s="5" t="str">
        <f>OBV!F2006</f>
        <v>BULLISH</v>
      </c>
      <c r="K2006" s="5" t="str">
        <f>OBV!G2006</f>
        <v>NEUTRAL</v>
      </c>
      <c r="L2006" s="5" t="str">
        <f>OBV!H2006</f>
        <v>BULLISH DIVERGENCE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66.5</v>
      </c>
      <c r="Q2006" s="8">
        <f t="shared" si="314"/>
        <v>18.725000000000001</v>
      </c>
      <c r="R2006" s="8">
        <f t="shared" si="315"/>
        <v>21.625</v>
      </c>
      <c r="S2006" s="8">
        <f t="shared" si="316"/>
        <v>33.674999999999997</v>
      </c>
      <c r="T2006" s="8">
        <f t="shared" si="317"/>
        <v>22.875</v>
      </c>
      <c r="U2006" s="7">
        <f t="shared" si="318"/>
        <v>24.675000000000001</v>
      </c>
      <c r="V2006" s="7">
        <f t="shared" si="319"/>
        <v>24.225000000000001</v>
      </c>
    </row>
    <row r="2007" spans="1:22" ht="13.5" x14ac:dyDescent="0.25">
      <c r="A2007" s="3">
        <f>RSI!A2007</f>
        <v>45226</v>
      </c>
      <c r="B2007" s="2">
        <f>RSI!B2007</f>
        <v>1.69</v>
      </c>
      <c r="C2007" s="2">
        <f>RSI!I2007</f>
        <v>47.052832905915501</v>
      </c>
      <c r="D2007" s="2">
        <f>MACD!E2007</f>
        <v>7.0117031405740882E-2</v>
      </c>
      <c r="E2007" s="2">
        <f>MACD!F2007</f>
        <v>7.9335118067262924E-3</v>
      </c>
      <c r="F2007" s="2">
        <f>'Moving Avg'!D2007</f>
        <v>1.6759999999999997</v>
      </c>
      <c r="G2007" s="2">
        <f>'Moving Avg'!F2007</f>
        <v>1.7419999999999998</v>
      </c>
      <c r="H2007" s="2">
        <f>'Moving Avg'!G2007</f>
        <v>1.6821999999999997</v>
      </c>
      <c r="I2007" s="2">
        <f>'Moving Avg'!H2007</f>
        <v>1.7290499999999982</v>
      </c>
      <c r="J2007" s="5" t="str">
        <f>OBV!F2007</f>
        <v>BULLISH</v>
      </c>
      <c r="K2007" s="5" t="str">
        <f>OBV!G2007</f>
        <v>WEAK</v>
      </c>
      <c r="L2007" s="5" t="str">
        <f>OBV!H2007</f>
        <v>CONFIRMED BULLISH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67</v>
      </c>
      <c r="Q2007" s="8">
        <f t="shared" si="314"/>
        <v>18.799999999999997</v>
      </c>
      <c r="R2007" s="8">
        <f t="shared" si="315"/>
        <v>21.75</v>
      </c>
      <c r="S2007" s="8">
        <f t="shared" si="316"/>
        <v>33.900000000000006</v>
      </c>
      <c r="T2007" s="8">
        <f t="shared" si="317"/>
        <v>23</v>
      </c>
      <c r="U2007" s="7">
        <f t="shared" si="318"/>
        <v>24.816666666666666</v>
      </c>
      <c r="V2007" s="7">
        <f t="shared" si="319"/>
        <v>24.362500000000001</v>
      </c>
    </row>
    <row r="2008" spans="1:22" ht="13.5" x14ac:dyDescent="0.25">
      <c r="A2008" s="3">
        <f>RSI!A2008</f>
        <v>45229</v>
      </c>
      <c r="B2008" s="2">
        <f>RSI!B2008</f>
        <v>1.73</v>
      </c>
      <c r="C2008" s="2">
        <f>RSI!I2008</f>
        <v>52.712805279105872</v>
      </c>
      <c r="D2008" s="2">
        <f>MACD!E2008</f>
        <v>7.0150562225837154E-2</v>
      </c>
      <c r="E2008" s="2">
        <f>MACD!F2008</f>
        <v>2.0376921890548468E-2</v>
      </c>
      <c r="F2008" s="2">
        <f>'Moving Avg'!D2008</f>
        <v>1.6839999999999999</v>
      </c>
      <c r="G2008" s="2">
        <f>'Moving Avg'!F2008</f>
        <v>1.7459999999999998</v>
      </c>
      <c r="H2008" s="2">
        <f>'Moving Avg'!G2008</f>
        <v>1.6832</v>
      </c>
      <c r="I2008" s="2">
        <f>'Moving Avg'!H2008</f>
        <v>1.7284499999999985</v>
      </c>
      <c r="J2008" s="5" t="str">
        <f>OBV!F2008</f>
        <v>BULLISH</v>
      </c>
      <c r="K2008" s="5" t="str">
        <f>OBV!G2008</f>
        <v>WEAK</v>
      </c>
      <c r="L2008" s="5" t="str">
        <f>OBV!H2008</f>
        <v>CONFIRMED BULLISH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67</v>
      </c>
      <c r="Q2008" s="8">
        <f t="shared" si="314"/>
        <v>18.799999999999997</v>
      </c>
      <c r="R2008" s="8">
        <f t="shared" si="315"/>
        <v>21.75</v>
      </c>
      <c r="S2008" s="8">
        <f t="shared" si="316"/>
        <v>33.900000000000006</v>
      </c>
      <c r="T2008" s="8">
        <f t="shared" si="317"/>
        <v>23</v>
      </c>
      <c r="U2008" s="7">
        <f t="shared" si="318"/>
        <v>24.816666666666666</v>
      </c>
      <c r="V2008" s="7">
        <f t="shared" si="319"/>
        <v>24.362500000000001</v>
      </c>
    </row>
    <row r="2009" spans="1:22" ht="13.5" x14ac:dyDescent="0.25">
      <c r="A2009" s="3">
        <f>RSI!A2009</f>
        <v>45230</v>
      </c>
      <c r="B2009" s="2">
        <f>RSI!B2009</f>
        <v>1.74</v>
      </c>
      <c r="C2009" s="2">
        <f>RSI!I2009</f>
        <v>54.035675253849497</v>
      </c>
      <c r="D2009" s="2">
        <f>MACD!E2009</f>
        <v>6.1628108455532571E-2</v>
      </c>
      <c r="E2009" s="2">
        <f>MACD!F2009</f>
        <v>2.8627159203545288E-2</v>
      </c>
      <c r="F2009" s="2">
        <f>'Moving Avg'!D2009</f>
        <v>1.7</v>
      </c>
      <c r="G2009" s="2">
        <f>'Moving Avg'!F2009</f>
        <v>1.7484999999999999</v>
      </c>
      <c r="H2009" s="2">
        <f>'Moving Avg'!G2009</f>
        <v>1.6841999999999997</v>
      </c>
      <c r="I2009" s="2">
        <f>'Moving Avg'!H2009</f>
        <v>1.7278999999999984</v>
      </c>
      <c r="J2009" s="5" t="str">
        <f>OBV!F2009</f>
        <v>BULLISH</v>
      </c>
      <c r="K2009" s="5" t="str">
        <f>OBV!G2009</f>
        <v>WEAK</v>
      </c>
      <c r="L2009" s="5" t="str">
        <f>OBV!H2009</f>
        <v>CONFIRMED BULLISH</v>
      </c>
      <c r="M2009" s="7">
        <f t="shared" si="310"/>
        <v>25</v>
      </c>
      <c r="N2009" s="7">
        <f t="shared" si="311"/>
        <v>0</v>
      </c>
      <c r="O2009" s="7">
        <f t="shared" si="312"/>
        <v>0</v>
      </c>
      <c r="P2009" s="7">
        <f t="shared" si="313"/>
        <v>67</v>
      </c>
      <c r="Q2009" s="8">
        <f t="shared" si="314"/>
        <v>18.799999999999997</v>
      </c>
      <c r="R2009" s="8">
        <f t="shared" si="315"/>
        <v>21.75</v>
      </c>
      <c r="S2009" s="8">
        <f t="shared" si="316"/>
        <v>33.900000000000006</v>
      </c>
      <c r="T2009" s="8">
        <f t="shared" si="317"/>
        <v>23</v>
      </c>
      <c r="U2009" s="7">
        <f t="shared" si="318"/>
        <v>24.816666666666666</v>
      </c>
      <c r="V2009" s="7">
        <f t="shared" si="319"/>
        <v>24.362500000000001</v>
      </c>
    </row>
    <row r="2010" spans="1:22" ht="13.5" x14ac:dyDescent="0.25">
      <c r="A2010" s="3">
        <f>RSI!A2010</f>
        <v>45231</v>
      </c>
      <c r="B2010" s="2">
        <f>RSI!B2010</f>
        <v>1.74</v>
      </c>
      <c r="C2010" s="2">
        <f>RSI!I2010</f>
        <v>54.03567525384949</v>
      </c>
      <c r="D2010" s="2">
        <f>MACD!E2010</f>
        <v>5.424865768443321E-2</v>
      </c>
      <c r="E2010" s="2">
        <f>MACD!F2010</f>
        <v>3.3751458899722871E-2</v>
      </c>
      <c r="F2010" s="2">
        <f>'Moving Avg'!D2010</f>
        <v>1.716</v>
      </c>
      <c r="G2010" s="2">
        <f>'Moving Avg'!F2010</f>
        <v>1.75</v>
      </c>
      <c r="H2010" s="2">
        <f>'Moving Avg'!G2010</f>
        <v>1.6851999999999996</v>
      </c>
      <c r="I2010" s="2">
        <f>'Moving Avg'!H2010</f>
        <v>1.7273499999999986</v>
      </c>
      <c r="J2010" s="5" t="str">
        <f>OBV!F2010</f>
        <v>BULLISH</v>
      </c>
      <c r="K2010" s="5" t="str">
        <f>OBV!G2010</f>
        <v>WEAK</v>
      </c>
      <c r="L2010" s="5" t="str">
        <f>OBV!H2010</f>
        <v>CONFIRMED BULLISH</v>
      </c>
      <c r="M2010" s="7">
        <f t="shared" si="310"/>
        <v>25</v>
      </c>
      <c r="N2010" s="7">
        <f t="shared" si="311"/>
        <v>0</v>
      </c>
      <c r="O2010" s="7">
        <f t="shared" si="312"/>
        <v>0</v>
      </c>
      <c r="P2010" s="7">
        <f t="shared" si="313"/>
        <v>67</v>
      </c>
      <c r="Q2010" s="8">
        <f t="shared" si="314"/>
        <v>18.799999999999997</v>
      </c>
      <c r="R2010" s="8">
        <f t="shared" si="315"/>
        <v>21.75</v>
      </c>
      <c r="S2010" s="8">
        <f t="shared" si="316"/>
        <v>33.900000000000006</v>
      </c>
      <c r="T2010" s="8">
        <f t="shared" si="317"/>
        <v>23</v>
      </c>
      <c r="U2010" s="7">
        <f t="shared" si="318"/>
        <v>24.816666666666666</v>
      </c>
      <c r="V2010" s="7">
        <f t="shared" si="319"/>
        <v>24.362500000000001</v>
      </c>
    </row>
    <row r="2011" spans="1:22" ht="13.5" x14ac:dyDescent="0.25">
      <c r="A2011" s="3">
        <f>RSI!A2011</f>
        <v>45232</v>
      </c>
      <c r="B2011" s="2">
        <f>RSI!B2011</f>
        <v>1.79</v>
      </c>
      <c r="C2011" s="2">
        <f>RSI!I2011</f>
        <v>60.45137929465907</v>
      </c>
      <c r="D2011" s="2">
        <f>MACD!E2011</f>
        <v>3.9529730069646885E-2</v>
      </c>
      <c r="E2011" s="2">
        <f>MACD!F2011</f>
        <v>3.4907113133707673E-2</v>
      </c>
      <c r="F2011" s="2">
        <f>'Moving Avg'!D2011</f>
        <v>1.7380000000000002</v>
      </c>
      <c r="G2011" s="2">
        <f>'Moving Avg'!F2011</f>
        <v>1.7530000000000001</v>
      </c>
      <c r="H2011" s="2">
        <f>'Moving Avg'!G2011</f>
        <v>1.6871999999999998</v>
      </c>
      <c r="I2011" s="2">
        <f>'Moving Avg'!H2011</f>
        <v>1.726799999999999</v>
      </c>
      <c r="J2011" s="5" t="str">
        <f>OBV!F2011</f>
        <v>BULLISH</v>
      </c>
      <c r="K2011" s="5" t="str">
        <f>OBV!G2011</f>
        <v>WEAK</v>
      </c>
      <c r="L2011" s="5" t="str">
        <f>OBV!H2011</f>
        <v>CONFIRMED BULLISH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67</v>
      </c>
      <c r="Q2011" s="8">
        <f t="shared" si="314"/>
        <v>26.299999999999997</v>
      </c>
      <c r="R2011" s="8">
        <f t="shared" si="315"/>
        <v>39.25</v>
      </c>
      <c r="S2011" s="8">
        <f t="shared" si="316"/>
        <v>46.400000000000006</v>
      </c>
      <c r="T2011" s="8">
        <f t="shared" si="317"/>
        <v>35.5</v>
      </c>
      <c r="U2011" s="7">
        <f t="shared" si="318"/>
        <v>37.31666666666667</v>
      </c>
      <c r="V2011" s="7">
        <f t="shared" si="319"/>
        <v>36.862499999999997</v>
      </c>
    </row>
    <row r="2012" spans="1:22" ht="13.5" x14ac:dyDescent="0.25">
      <c r="A2012" s="3">
        <f>RSI!A2012</f>
        <v>45233</v>
      </c>
      <c r="B2012" s="2">
        <f>RSI!B2012</f>
        <v>1.84</v>
      </c>
      <c r="C2012" s="2">
        <f>RSI!I2012</f>
        <v>65.619372350429771</v>
      </c>
      <c r="D2012" s="2">
        <f>MACD!E2012</f>
        <v>1.5239633162681399E-2</v>
      </c>
      <c r="E2012" s="2">
        <f>MACD!F2012</f>
        <v>3.0973617139502418E-2</v>
      </c>
      <c r="F2012" s="2">
        <f>'Moving Avg'!D2012</f>
        <v>1.768</v>
      </c>
      <c r="G2012" s="2">
        <f>'Moving Avg'!F2012</f>
        <v>1.7560000000000002</v>
      </c>
      <c r="H2012" s="2">
        <f>'Moving Avg'!G2012</f>
        <v>1.6901999999999999</v>
      </c>
      <c r="I2012" s="2">
        <f>'Moving Avg'!H2012</f>
        <v>1.7267499999999987</v>
      </c>
      <c r="J2012" s="5" t="str">
        <f>OBV!F2012</f>
        <v>BULLISH</v>
      </c>
      <c r="K2012" s="5" t="str">
        <f>OBV!G2012</f>
        <v>WEAK</v>
      </c>
      <c r="L2012" s="5" t="str">
        <f>OBV!H2012</f>
        <v>CONFIRMED BULLISH</v>
      </c>
      <c r="M2012" s="7">
        <f t="shared" si="310"/>
        <v>25</v>
      </c>
      <c r="N2012" s="7">
        <f t="shared" si="311"/>
        <v>45</v>
      </c>
      <c r="O2012" s="7">
        <f t="shared" si="312"/>
        <v>50</v>
      </c>
      <c r="P2012" s="7">
        <f t="shared" si="313"/>
        <v>67</v>
      </c>
      <c r="Q2012" s="8">
        <f t="shared" si="314"/>
        <v>42.05</v>
      </c>
      <c r="R2012" s="8">
        <f t="shared" si="315"/>
        <v>48.25</v>
      </c>
      <c r="S2012" s="8">
        <f t="shared" si="316"/>
        <v>53.150000000000006</v>
      </c>
      <c r="T2012" s="8">
        <f t="shared" si="317"/>
        <v>46.75</v>
      </c>
      <c r="U2012" s="7">
        <f t="shared" si="318"/>
        <v>47.816666666666663</v>
      </c>
      <c r="V2012" s="7">
        <f t="shared" si="319"/>
        <v>47.55</v>
      </c>
    </row>
    <row r="2013" spans="1:22" ht="13.5" x14ac:dyDescent="0.25">
      <c r="A2013" s="3">
        <f>RSI!A2013</f>
        <v>45236</v>
      </c>
      <c r="B2013" s="2">
        <f>RSI!B2013</f>
        <v>1.79</v>
      </c>
      <c r="C2013" s="2">
        <f>RSI!I2013</f>
        <v>57.524204066380399</v>
      </c>
      <c r="D2013" s="2">
        <f>MACD!E2013</f>
        <v>2.3030656924072357E-3</v>
      </c>
      <c r="E2013" s="2">
        <f>MACD!F2013</f>
        <v>2.5239506850083384E-2</v>
      </c>
      <c r="F2013" s="2">
        <f>'Moving Avg'!D2013</f>
        <v>1.7799999999999998</v>
      </c>
      <c r="G2013" s="2">
        <f>'Moving Avg'!F2013</f>
        <v>1.754</v>
      </c>
      <c r="H2013" s="2">
        <f>'Moving Avg'!G2013</f>
        <v>1.6930000000000001</v>
      </c>
      <c r="I2013" s="2">
        <f>'Moving Avg'!H2013</f>
        <v>1.726699999999999</v>
      </c>
      <c r="J2013" s="5" t="str">
        <f>OBV!F2013</f>
        <v>BULLISH</v>
      </c>
      <c r="K2013" s="5" t="str">
        <f>OBV!G2013</f>
        <v>WEAK</v>
      </c>
      <c r="L2013" s="5" t="str">
        <f>OBV!H2013</f>
        <v>CONFIRMED BULLISH</v>
      </c>
      <c r="M2013" s="7">
        <f t="shared" si="310"/>
        <v>25</v>
      </c>
      <c r="N2013" s="7">
        <f t="shared" si="311"/>
        <v>100</v>
      </c>
      <c r="O2013" s="7">
        <f t="shared" si="312"/>
        <v>50</v>
      </c>
      <c r="P2013" s="7">
        <f t="shared" si="313"/>
        <v>67</v>
      </c>
      <c r="Q2013" s="8">
        <f t="shared" si="314"/>
        <v>61.3</v>
      </c>
      <c r="R2013" s="8">
        <f t="shared" si="315"/>
        <v>59.25</v>
      </c>
      <c r="S2013" s="8">
        <f t="shared" si="316"/>
        <v>61.400000000000006</v>
      </c>
      <c r="T2013" s="8">
        <f t="shared" si="317"/>
        <v>60.5</v>
      </c>
      <c r="U2013" s="7">
        <f t="shared" si="318"/>
        <v>60.65</v>
      </c>
      <c r="V2013" s="7">
        <f t="shared" si="319"/>
        <v>60.612499999999997</v>
      </c>
    </row>
    <row r="2014" spans="1:22" ht="13.5" x14ac:dyDescent="0.25">
      <c r="A2014" s="3">
        <f>RSI!A2014</f>
        <v>45237</v>
      </c>
      <c r="B2014" s="2">
        <f>RSI!B2014</f>
        <v>1.8</v>
      </c>
      <c r="C2014" s="2">
        <f>RSI!I2014</f>
        <v>58.623617418949735</v>
      </c>
      <c r="D2014" s="2">
        <f>MACD!E2014</f>
        <v>-1.4354393900456008E-2</v>
      </c>
      <c r="E2014" s="2">
        <f>MACD!F2014</f>
        <v>1.732072669997551E-2</v>
      </c>
      <c r="F2014" s="2">
        <f>'Moving Avg'!D2014</f>
        <v>1.7920000000000003</v>
      </c>
      <c r="G2014" s="2">
        <f>'Moving Avg'!F2014</f>
        <v>1.7499999999999996</v>
      </c>
      <c r="H2014" s="2">
        <f>'Moving Avg'!G2014</f>
        <v>1.6968000000000001</v>
      </c>
      <c r="I2014" s="2">
        <f>'Moving Avg'!H2014</f>
        <v>1.726699999999999</v>
      </c>
      <c r="J2014" s="5" t="str">
        <f>OBV!F2014</f>
        <v>BULLISH</v>
      </c>
      <c r="K2014" s="5" t="str">
        <f>OBV!G2014</f>
        <v>WEAK</v>
      </c>
      <c r="L2014" s="5" t="str">
        <f>OBV!H2014</f>
        <v>CONFIRMED BULLISH</v>
      </c>
      <c r="M2014" s="7">
        <f t="shared" si="310"/>
        <v>25</v>
      </c>
      <c r="N2014" s="7">
        <f t="shared" si="311"/>
        <v>100</v>
      </c>
      <c r="O2014" s="7">
        <f t="shared" si="312"/>
        <v>50</v>
      </c>
      <c r="P2014" s="7">
        <f t="shared" si="313"/>
        <v>67</v>
      </c>
      <c r="Q2014" s="8">
        <f t="shared" si="314"/>
        <v>61.3</v>
      </c>
      <c r="R2014" s="8">
        <f t="shared" si="315"/>
        <v>59.25</v>
      </c>
      <c r="S2014" s="8">
        <f t="shared" si="316"/>
        <v>61.400000000000006</v>
      </c>
      <c r="T2014" s="8">
        <f t="shared" si="317"/>
        <v>60.5</v>
      </c>
      <c r="U2014" s="7">
        <f t="shared" si="318"/>
        <v>60.65</v>
      </c>
      <c r="V2014" s="7">
        <f t="shared" si="319"/>
        <v>60.612499999999997</v>
      </c>
    </row>
    <row r="2015" spans="1:22" ht="13.5" x14ac:dyDescent="0.25">
      <c r="A2015" s="3">
        <f>RSI!A2015</f>
        <v>45238</v>
      </c>
      <c r="B2015" s="2">
        <f>RSI!B2015</f>
        <v>1.8</v>
      </c>
      <c r="C2015" s="2">
        <f>RSI!I2015</f>
        <v>58.623617418949742</v>
      </c>
      <c r="D2015" s="2">
        <f>MACD!E2015</f>
        <v>-2.8836968864659918E-2</v>
      </c>
      <c r="E2015" s="2">
        <f>MACD!F2015</f>
        <v>8.0891875870484249E-3</v>
      </c>
      <c r="F2015" s="2">
        <f>'Moving Avg'!D2015</f>
        <v>1.8039999999999998</v>
      </c>
      <c r="G2015" s="2">
        <f>'Moving Avg'!F2015</f>
        <v>1.7484999999999995</v>
      </c>
      <c r="H2015" s="2">
        <f>'Moving Avg'!G2015</f>
        <v>1.6998</v>
      </c>
      <c r="I2015" s="2">
        <f>'Moving Avg'!H2015</f>
        <v>1.7264499999999992</v>
      </c>
      <c r="J2015" s="5" t="str">
        <f>OBV!F2015</f>
        <v>BULLISH</v>
      </c>
      <c r="K2015" s="5" t="str">
        <f>OBV!G2015</f>
        <v>WEAK</v>
      </c>
      <c r="L2015" s="5" t="str">
        <f>OBV!H2015</f>
        <v>CONFIRMED BULLISH</v>
      </c>
      <c r="M2015" s="7">
        <f t="shared" si="310"/>
        <v>25</v>
      </c>
      <c r="N2015" s="7">
        <f t="shared" si="311"/>
        <v>100</v>
      </c>
      <c r="O2015" s="7">
        <f t="shared" si="312"/>
        <v>50</v>
      </c>
      <c r="P2015" s="7">
        <f t="shared" si="313"/>
        <v>67</v>
      </c>
      <c r="Q2015" s="8">
        <f t="shared" si="314"/>
        <v>61.3</v>
      </c>
      <c r="R2015" s="8">
        <f t="shared" si="315"/>
        <v>59.25</v>
      </c>
      <c r="S2015" s="8">
        <f t="shared" si="316"/>
        <v>61.400000000000006</v>
      </c>
      <c r="T2015" s="8">
        <f t="shared" si="317"/>
        <v>60.5</v>
      </c>
      <c r="U2015" s="7">
        <f t="shared" si="318"/>
        <v>60.65</v>
      </c>
      <c r="V2015" s="7">
        <f t="shared" si="319"/>
        <v>60.612499999999997</v>
      </c>
    </row>
    <row r="2016" spans="1:22" ht="13.5" x14ac:dyDescent="0.25">
      <c r="A2016" s="3">
        <f>RSI!A2016</f>
        <v>45239</v>
      </c>
      <c r="B2016" s="2">
        <f>RSI!B2016</f>
        <v>1.8</v>
      </c>
      <c r="C2016" s="2">
        <f>RSI!I2016</f>
        <v>58.623617418949742</v>
      </c>
      <c r="D2016" s="2">
        <f>MACD!E2016</f>
        <v>-3.8373607724196734E-2</v>
      </c>
      <c r="E2016" s="2">
        <f>MACD!F2016</f>
        <v>-1.2033714752006071E-3</v>
      </c>
      <c r="F2016" s="2">
        <f>'Moving Avg'!D2016</f>
        <v>1.8059999999999998</v>
      </c>
      <c r="G2016" s="2">
        <f>'Moving Avg'!F2016</f>
        <v>1.7444999999999997</v>
      </c>
      <c r="H2016" s="2">
        <f>'Moving Avg'!G2016</f>
        <v>1.7027999999999996</v>
      </c>
      <c r="I2016" s="2">
        <f>'Moving Avg'!H2016</f>
        <v>1.7264499999999992</v>
      </c>
      <c r="J2016" s="5" t="str">
        <f>OBV!F2016</f>
        <v>BULLISH</v>
      </c>
      <c r="K2016" s="5" t="str">
        <f>OBV!G2016</f>
        <v>WEAK</v>
      </c>
      <c r="L2016" s="5" t="str">
        <f>OBV!H2016</f>
        <v>CONFIRMED BULLISH</v>
      </c>
      <c r="M2016" s="7">
        <f t="shared" si="310"/>
        <v>25</v>
      </c>
      <c r="N2016" s="7">
        <f t="shared" si="311"/>
        <v>100</v>
      </c>
      <c r="O2016" s="7">
        <f t="shared" si="312"/>
        <v>50</v>
      </c>
      <c r="P2016" s="7">
        <f t="shared" si="313"/>
        <v>67</v>
      </c>
      <c r="Q2016" s="8">
        <f t="shared" si="314"/>
        <v>61.3</v>
      </c>
      <c r="R2016" s="8">
        <f t="shared" si="315"/>
        <v>59.25</v>
      </c>
      <c r="S2016" s="8">
        <f t="shared" si="316"/>
        <v>61.400000000000006</v>
      </c>
      <c r="T2016" s="8">
        <f t="shared" si="317"/>
        <v>60.5</v>
      </c>
      <c r="U2016" s="7">
        <f t="shared" si="318"/>
        <v>60.65</v>
      </c>
      <c r="V2016" s="7">
        <f t="shared" si="319"/>
        <v>60.612499999999997</v>
      </c>
    </row>
    <row r="2017" spans="1:22" ht="13.5" x14ac:dyDescent="0.25">
      <c r="A2017" s="3">
        <f>RSI!A2017</f>
        <v>45240</v>
      </c>
      <c r="B2017" s="2">
        <f>RSI!B2017</f>
        <v>1.8</v>
      </c>
      <c r="C2017" s="2">
        <f>RSI!I2017</f>
        <v>58.623617418949749</v>
      </c>
      <c r="D2017" s="2">
        <f>MACD!E2017</f>
        <v>-4.5237087084526673E-2</v>
      </c>
      <c r="E2017" s="2">
        <f>MACD!F2017</f>
        <v>-1.0010114597065821E-2</v>
      </c>
      <c r="F2017" s="2">
        <f>'Moving Avg'!D2017</f>
        <v>1.798</v>
      </c>
      <c r="G2017" s="2">
        <f>'Moving Avg'!F2017</f>
        <v>1.7424999999999997</v>
      </c>
      <c r="H2017" s="2">
        <f>'Moving Avg'!G2017</f>
        <v>1.7063999999999999</v>
      </c>
      <c r="I2017" s="2">
        <f>'Moving Avg'!H2017</f>
        <v>1.7264499999999996</v>
      </c>
      <c r="J2017" s="5" t="str">
        <f>OBV!F2017</f>
        <v>BULLISH</v>
      </c>
      <c r="K2017" s="5" t="str">
        <f>OBV!G2017</f>
        <v>WEAK</v>
      </c>
      <c r="L2017" s="5" t="str">
        <f>OBV!H2017</f>
        <v>BULLISH DIVERGENCE</v>
      </c>
      <c r="M2017" s="7">
        <f t="shared" si="310"/>
        <v>25</v>
      </c>
      <c r="N2017" s="7">
        <f t="shared" si="311"/>
        <v>100</v>
      </c>
      <c r="O2017" s="7">
        <f t="shared" si="312"/>
        <v>50</v>
      </c>
      <c r="P2017" s="7">
        <f t="shared" si="313"/>
        <v>50</v>
      </c>
      <c r="Q2017" s="8">
        <f t="shared" si="314"/>
        <v>58.75</v>
      </c>
      <c r="R2017" s="8">
        <f t="shared" si="315"/>
        <v>55</v>
      </c>
      <c r="S2017" s="8">
        <f t="shared" si="316"/>
        <v>53.75</v>
      </c>
      <c r="T2017" s="8">
        <f t="shared" si="317"/>
        <v>56.25</v>
      </c>
      <c r="U2017" s="7">
        <f t="shared" si="318"/>
        <v>55.833333333333336</v>
      </c>
      <c r="V2017" s="7">
        <f t="shared" si="319"/>
        <v>55.9375</v>
      </c>
    </row>
    <row r="2018" spans="1:22" ht="13.5" x14ac:dyDescent="0.25">
      <c r="A2018" s="3">
        <f>RSI!A2018</f>
        <v>45243</v>
      </c>
      <c r="B2018" s="2">
        <f>RSI!B2018</f>
        <v>1.77</v>
      </c>
      <c r="C2018" s="2">
        <f>RSI!I2018</f>
        <v>53.079801977572487</v>
      </c>
      <c r="D2018" s="2">
        <f>MACD!E2018</f>
        <v>-4.2976427471286494E-2</v>
      </c>
      <c r="E2018" s="2">
        <f>MACD!F2018</f>
        <v>-1.6603377171909954E-2</v>
      </c>
      <c r="F2018" s="2">
        <f>'Moving Avg'!D2018</f>
        <v>1.794</v>
      </c>
      <c r="G2018" s="2">
        <f>'Moving Avg'!F2018</f>
        <v>1.7414999999999998</v>
      </c>
      <c r="H2018" s="2">
        <f>'Moving Avg'!G2018</f>
        <v>1.7097999999999995</v>
      </c>
      <c r="I2018" s="2">
        <f>'Moving Avg'!H2018</f>
        <v>1.7262999999999993</v>
      </c>
      <c r="J2018" s="5" t="str">
        <f>OBV!F2018</f>
        <v>BULLISH</v>
      </c>
      <c r="K2018" s="5" t="str">
        <f>OBV!G2018</f>
        <v>NEUTRAL</v>
      </c>
      <c r="L2018" s="5" t="str">
        <f>OBV!H2018</f>
        <v>BULLISH DIVERGENCE</v>
      </c>
      <c r="M2018" s="7">
        <f t="shared" si="310"/>
        <v>25</v>
      </c>
      <c r="N2018" s="7">
        <f t="shared" si="311"/>
        <v>100</v>
      </c>
      <c r="O2018" s="7">
        <f t="shared" si="312"/>
        <v>50</v>
      </c>
      <c r="P2018" s="7">
        <f t="shared" si="313"/>
        <v>66.5</v>
      </c>
      <c r="Q2018" s="8">
        <f t="shared" si="314"/>
        <v>61.225000000000001</v>
      </c>
      <c r="R2018" s="8">
        <f t="shared" si="315"/>
        <v>59.125</v>
      </c>
      <c r="S2018" s="8">
        <f t="shared" si="316"/>
        <v>61.174999999999997</v>
      </c>
      <c r="T2018" s="8">
        <f t="shared" si="317"/>
        <v>60.375</v>
      </c>
      <c r="U2018" s="7">
        <f t="shared" si="318"/>
        <v>60.508333333333326</v>
      </c>
      <c r="V2018" s="7">
        <f t="shared" si="319"/>
        <v>60.474999999999994</v>
      </c>
    </row>
    <row r="2019" spans="1:22" ht="13.5" x14ac:dyDescent="0.25">
      <c r="A2019" s="3">
        <f>RSI!A2019</f>
        <v>45244</v>
      </c>
      <c r="B2019" s="2">
        <f>RSI!B2019</f>
        <v>1.72</v>
      </c>
      <c r="C2019" s="2">
        <f>RSI!I2019</f>
        <v>45.377657571510461</v>
      </c>
      <c r="D2019" s="2">
        <f>MACD!E2019</f>
        <v>-3.5929170766083596E-2</v>
      </c>
      <c r="E2019" s="2">
        <f>MACD!F2019</f>
        <v>-2.0468535890744682E-2</v>
      </c>
      <c r="F2019" s="2">
        <f>'Moving Avg'!D2019</f>
        <v>1.778</v>
      </c>
      <c r="G2019" s="2">
        <f>'Moving Avg'!F2019</f>
        <v>1.7405000000000002</v>
      </c>
      <c r="H2019" s="2">
        <f>'Moving Avg'!G2019</f>
        <v>1.7119999999999995</v>
      </c>
      <c r="I2019" s="2">
        <f>'Moving Avg'!H2019</f>
        <v>1.7256499999999997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  <c r="M2019" s="7">
        <f t="shared" si="310"/>
        <v>25</v>
      </c>
      <c r="N2019" s="7">
        <f t="shared" si="311"/>
        <v>45</v>
      </c>
      <c r="O2019" s="7">
        <f t="shared" si="312"/>
        <v>50</v>
      </c>
      <c r="P2019" s="7">
        <f t="shared" si="313"/>
        <v>16.5</v>
      </c>
      <c r="Q2019" s="8">
        <f t="shared" si="314"/>
        <v>34.475000000000001</v>
      </c>
      <c r="R2019" s="8">
        <f t="shared" si="315"/>
        <v>35.625</v>
      </c>
      <c r="S2019" s="8">
        <f t="shared" si="316"/>
        <v>30.425000000000001</v>
      </c>
      <c r="T2019" s="8">
        <f t="shared" si="317"/>
        <v>34.125</v>
      </c>
      <c r="U2019" s="7">
        <f t="shared" si="318"/>
        <v>33.508333333333333</v>
      </c>
      <c r="V2019" s="7">
        <f t="shared" si="319"/>
        <v>33.662499999999994</v>
      </c>
    </row>
    <row r="2020" spans="1:22" ht="13.5" x14ac:dyDescent="0.25">
      <c r="A2020" s="3">
        <f>RSI!A2020</f>
        <v>45245</v>
      </c>
      <c r="B2020" s="2">
        <f>RSI!B2020</f>
        <v>1.7</v>
      </c>
      <c r="C2020" s="2">
        <f>RSI!I2020</f>
        <v>42.70811158637737</v>
      </c>
      <c r="D2020" s="2">
        <f>MACD!E2020</f>
        <v>-2.8288964848718567E-2</v>
      </c>
      <c r="E2020" s="2">
        <f>MACD!F2020</f>
        <v>-2.2032621682339461E-2</v>
      </c>
      <c r="F2020" s="2">
        <f>'Moving Avg'!D2020</f>
        <v>1.7579999999999998</v>
      </c>
      <c r="G2020" s="2">
        <f>'Moving Avg'!F2020</f>
        <v>1.7385000000000002</v>
      </c>
      <c r="H2020" s="2">
        <f>'Moving Avg'!G2020</f>
        <v>1.7129999999999996</v>
      </c>
      <c r="I2020" s="2">
        <f>'Moving Avg'!H2020</f>
        <v>1.7248999999999994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  <c r="M2020" s="7">
        <f t="shared" si="310"/>
        <v>25</v>
      </c>
      <c r="N2020" s="7">
        <f t="shared" si="311"/>
        <v>45</v>
      </c>
      <c r="O2020" s="7">
        <f t="shared" si="312"/>
        <v>50</v>
      </c>
      <c r="P2020" s="7">
        <f t="shared" si="313"/>
        <v>16.5</v>
      </c>
      <c r="Q2020" s="8">
        <f t="shared" si="314"/>
        <v>34.475000000000001</v>
      </c>
      <c r="R2020" s="8">
        <f t="shared" si="315"/>
        <v>35.625</v>
      </c>
      <c r="S2020" s="8">
        <f t="shared" si="316"/>
        <v>30.425000000000001</v>
      </c>
      <c r="T2020" s="8">
        <f t="shared" si="317"/>
        <v>34.125</v>
      </c>
      <c r="U2020" s="7">
        <f t="shared" si="318"/>
        <v>33.508333333333333</v>
      </c>
      <c r="V2020" s="7">
        <f t="shared" si="319"/>
        <v>33.662499999999994</v>
      </c>
    </row>
    <row r="2021" spans="1:22" ht="13.5" x14ac:dyDescent="0.25">
      <c r="A2021" s="3">
        <f>RSI!A2021</f>
        <v>45246</v>
      </c>
      <c r="B2021" s="2">
        <f>RSI!B2021</f>
        <v>1.73</v>
      </c>
      <c r="C2021" s="2">
        <f>RSI!I2021</f>
        <v>47.680184398439792</v>
      </c>
      <c r="D2021" s="2">
        <f>MACD!E2021</f>
        <v>-1.6054741239971415E-2</v>
      </c>
      <c r="E2021" s="2">
        <f>MACD!F2021</f>
        <v>-2.0837045593865854E-2</v>
      </c>
      <c r="F2021" s="2">
        <f>'Moving Avg'!D2021</f>
        <v>1.7440000000000002</v>
      </c>
      <c r="G2021" s="2">
        <f>'Moving Avg'!F2021</f>
        <v>1.7395</v>
      </c>
      <c r="H2021" s="2">
        <f>'Moving Avg'!G2021</f>
        <v>1.7153999999999996</v>
      </c>
      <c r="I2021" s="2">
        <f>'Moving Avg'!H2021</f>
        <v>1.7242999999999997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  <c r="M2021" s="7">
        <f t="shared" si="310"/>
        <v>25</v>
      </c>
      <c r="N2021" s="7">
        <f t="shared" si="311"/>
        <v>0</v>
      </c>
      <c r="O2021" s="7">
        <f t="shared" si="312"/>
        <v>50</v>
      </c>
      <c r="P2021" s="7">
        <f t="shared" si="313"/>
        <v>16.5</v>
      </c>
      <c r="Q2021" s="8">
        <f t="shared" si="314"/>
        <v>18.725000000000001</v>
      </c>
      <c r="R2021" s="8">
        <f t="shared" si="315"/>
        <v>26.625</v>
      </c>
      <c r="S2021" s="8">
        <f t="shared" si="316"/>
        <v>23.675000000000001</v>
      </c>
      <c r="T2021" s="8">
        <f t="shared" si="317"/>
        <v>22.875</v>
      </c>
      <c r="U2021" s="7">
        <f t="shared" si="318"/>
        <v>23.008333333333336</v>
      </c>
      <c r="V2021" s="7">
        <f t="shared" si="319"/>
        <v>22.975000000000001</v>
      </c>
    </row>
    <row r="2022" spans="1:22" ht="13.5" x14ac:dyDescent="0.25">
      <c r="A2022" s="3">
        <f>RSI!A2022</f>
        <v>45247</v>
      </c>
      <c r="B2022" s="2">
        <f>RSI!B2022</f>
        <v>1.77</v>
      </c>
      <c r="C2022" s="2">
        <f>RSI!I2022</f>
        <v>53.47754585731721</v>
      </c>
      <c r="D2022" s="2">
        <f>MACD!E2022</f>
        <v>-8.7345788565418303E-4</v>
      </c>
      <c r="E2022" s="2">
        <f>MACD!F2022</f>
        <v>-1.6844328052223523E-2</v>
      </c>
      <c r="F2022" s="2">
        <f>'Moving Avg'!D2022</f>
        <v>1.738</v>
      </c>
      <c r="G2022" s="2">
        <f>'Moving Avg'!F2022</f>
        <v>1.7449999999999999</v>
      </c>
      <c r="H2022" s="2">
        <f>'Moving Avg'!G2022</f>
        <v>1.7185999999999999</v>
      </c>
      <c r="I2022" s="2">
        <f>'Moving Avg'!H2022</f>
        <v>1.7238999999999995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0</v>
      </c>
      <c r="O2022" s="7">
        <f t="shared" si="312"/>
        <v>50</v>
      </c>
      <c r="P2022" s="7">
        <f t="shared" si="313"/>
        <v>16.5</v>
      </c>
      <c r="Q2022" s="8">
        <f t="shared" si="314"/>
        <v>18.725000000000001</v>
      </c>
      <c r="R2022" s="8">
        <f t="shared" si="315"/>
        <v>26.625</v>
      </c>
      <c r="S2022" s="8">
        <f t="shared" si="316"/>
        <v>23.675000000000001</v>
      </c>
      <c r="T2022" s="8">
        <f t="shared" si="317"/>
        <v>22.875</v>
      </c>
      <c r="U2022" s="7">
        <f t="shared" si="318"/>
        <v>23.008333333333336</v>
      </c>
      <c r="V2022" s="7">
        <f t="shared" si="319"/>
        <v>22.975000000000001</v>
      </c>
    </row>
    <row r="2023" spans="1:22" ht="13.5" x14ac:dyDescent="0.25">
      <c r="A2023" s="3">
        <f>RSI!A2023</f>
        <v>45250</v>
      </c>
      <c r="B2023" s="2">
        <f>RSI!B2023</f>
        <v>1.77</v>
      </c>
      <c r="C2023" s="2">
        <f>RSI!I2023</f>
        <v>53.47754585731721</v>
      </c>
      <c r="D2023" s="2">
        <f>MACD!E2023</f>
        <v>4.136077025969298E-3</v>
      </c>
      <c r="E2023" s="2">
        <f>MACD!F2023</f>
        <v>-1.2648247036584959E-2</v>
      </c>
      <c r="F2023" s="2">
        <f>'Moving Avg'!D2023</f>
        <v>1.738</v>
      </c>
      <c r="G2023" s="2">
        <f>'Moving Avg'!F2023</f>
        <v>1.7490000000000001</v>
      </c>
      <c r="H2023" s="2">
        <f>'Moving Avg'!G2023</f>
        <v>1.722</v>
      </c>
      <c r="I2023" s="2">
        <f>'Moving Avg'!H2023</f>
        <v>1.7237499999999994</v>
      </c>
      <c r="J2023" s="5" t="str">
        <f>OBV!F2023</f>
        <v>BULLISH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0</v>
      </c>
      <c r="O2023" s="7">
        <f t="shared" si="312"/>
        <v>50</v>
      </c>
      <c r="P2023" s="7">
        <f t="shared" si="313"/>
        <v>49.5</v>
      </c>
      <c r="Q2023" s="8">
        <f t="shared" si="314"/>
        <v>23.675000000000001</v>
      </c>
      <c r="R2023" s="8">
        <f t="shared" si="315"/>
        <v>34.875</v>
      </c>
      <c r="S2023" s="8">
        <f t="shared" si="316"/>
        <v>38.525000000000006</v>
      </c>
      <c r="T2023" s="8">
        <f t="shared" si="317"/>
        <v>31.125</v>
      </c>
      <c r="U2023" s="7">
        <f t="shared" si="318"/>
        <v>32.358333333333334</v>
      </c>
      <c r="V2023" s="7">
        <f t="shared" si="319"/>
        <v>32.049999999999997</v>
      </c>
    </row>
    <row r="2024" spans="1:22" ht="13.5" x14ac:dyDescent="0.25">
      <c r="A2024" s="3">
        <f>RSI!A2024</f>
        <v>45251</v>
      </c>
      <c r="B2024" s="2">
        <f>RSI!B2024</f>
        <v>1.72</v>
      </c>
      <c r="C2024" s="2">
        <f>RSI!I2024</f>
        <v>46.076060358702371</v>
      </c>
      <c r="D2024" s="2">
        <f>MACD!E2024</f>
        <v>1.348387700486553E-2</v>
      </c>
      <c r="E2024" s="2">
        <f>MACD!F2024</f>
        <v>-7.421822228294862E-3</v>
      </c>
      <c r="F2024" s="2">
        <f>'Moving Avg'!D2024</f>
        <v>1.738</v>
      </c>
      <c r="G2024" s="2">
        <f>'Moving Avg'!F2024</f>
        <v>1.752</v>
      </c>
      <c r="H2024" s="2">
        <f>'Moving Avg'!G2024</f>
        <v>1.7237999999999998</v>
      </c>
      <c r="I2024" s="2">
        <f>'Moving Avg'!H2024</f>
        <v>1.7235999999999996</v>
      </c>
      <c r="J2024" s="5" t="str">
        <f>OBV!F2024</f>
        <v>BULLISH</v>
      </c>
      <c r="K2024" s="5" t="str">
        <f>OBV!G2024</f>
        <v>NEUTRAL</v>
      </c>
      <c r="L2024" s="5" t="str">
        <f>OBV!H2024</f>
        <v>NEUTRAL</v>
      </c>
      <c r="M2024" s="7">
        <f t="shared" si="310"/>
        <v>25</v>
      </c>
      <c r="N2024" s="7">
        <f t="shared" si="311"/>
        <v>0</v>
      </c>
      <c r="O2024" s="7">
        <f t="shared" si="312"/>
        <v>50</v>
      </c>
      <c r="P2024" s="7">
        <f t="shared" si="313"/>
        <v>49.5</v>
      </c>
      <c r="Q2024" s="8">
        <f t="shared" si="314"/>
        <v>23.675000000000001</v>
      </c>
      <c r="R2024" s="8">
        <f t="shared" si="315"/>
        <v>34.875</v>
      </c>
      <c r="S2024" s="8">
        <f t="shared" si="316"/>
        <v>38.525000000000006</v>
      </c>
      <c r="T2024" s="8">
        <f t="shared" si="317"/>
        <v>31.125</v>
      </c>
      <c r="U2024" s="7">
        <f t="shared" si="318"/>
        <v>32.358333333333334</v>
      </c>
      <c r="V2024" s="7">
        <f t="shared" si="319"/>
        <v>32.049999999999997</v>
      </c>
    </row>
    <row r="2025" spans="1:22" ht="13.5" x14ac:dyDescent="0.25">
      <c r="A2025" s="3">
        <f>RSI!A2025</f>
        <v>45252</v>
      </c>
      <c r="B2025" s="2">
        <f>RSI!B2025</f>
        <v>1.67</v>
      </c>
      <c r="C2025" s="2">
        <f>RSI!I2025</f>
        <v>40.099263403582896</v>
      </c>
      <c r="D2025" s="2">
        <f>MACD!E2025</f>
        <v>2.5269374116481114E-2</v>
      </c>
      <c r="E2025" s="2">
        <f>MACD!F2025</f>
        <v>-8.8358295933966755E-4</v>
      </c>
      <c r="F2025" s="2">
        <f>'Moving Avg'!D2025</f>
        <v>1.732</v>
      </c>
      <c r="G2025" s="2">
        <f>'Moving Avg'!F2025</f>
        <v>1.7525000000000002</v>
      </c>
      <c r="H2025" s="2">
        <f>'Moving Avg'!G2025</f>
        <v>1.7237999999999998</v>
      </c>
      <c r="I2025" s="2">
        <f>'Moving Avg'!H2025</f>
        <v>1.72295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25</v>
      </c>
      <c r="N2025" s="7">
        <f t="shared" si="311"/>
        <v>0</v>
      </c>
      <c r="O2025" s="7">
        <f t="shared" si="312"/>
        <v>50</v>
      </c>
      <c r="P2025" s="7">
        <f t="shared" si="313"/>
        <v>16.5</v>
      </c>
      <c r="Q2025" s="8">
        <f t="shared" si="314"/>
        <v>18.725000000000001</v>
      </c>
      <c r="R2025" s="8">
        <f t="shared" si="315"/>
        <v>26.625</v>
      </c>
      <c r="S2025" s="8">
        <f t="shared" si="316"/>
        <v>23.675000000000001</v>
      </c>
      <c r="T2025" s="8">
        <f t="shared" si="317"/>
        <v>22.875</v>
      </c>
      <c r="U2025" s="7">
        <f t="shared" si="318"/>
        <v>23.008333333333336</v>
      </c>
      <c r="V2025" s="7">
        <f t="shared" si="319"/>
        <v>22.975000000000001</v>
      </c>
    </row>
    <row r="2026" spans="1:22" ht="13.5" x14ac:dyDescent="0.25">
      <c r="A2026" s="3">
        <f>RSI!A2026</f>
        <v>45253</v>
      </c>
      <c r="B2026" s="2">
        <f>RSI!B2026</f>
        <v>1.68</v>
      </c>
      <c r="C2026" s="2">
        <f>RSI!I2026</f>
        <v>41.727332167538357</v>
      </c>
      <c r="D2026" s="2">
        <f>MACD!E2026</f>
        <v>3.4955796364995129E-2</v>
      </c>
      <c r="E2026" s="2">
        <f>MACD!F2026</f>
        <v>6.2842929055272924E-3</v>
      </c>
      <c r="F2026" s="2">
        <f>'Moving Avg'!D2026</f>
        <v>1.722</v>
      </c>
      <c r="G2026" s="2">
        <f>'Moving Avg'!F2026</f>
        <v>1.7524999999999999</v>
      </c>
      <c r="H2026" s="2">
        <f>'Moving Avg'!G2026</f>
        <v>1.7243999999999999</v>
      </c>
      <c r="I2026" s="2">
        <f>'Moving Avg'!H2026</f>
        <v>1.7223499999999998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16.5</v>
      </c>
      <c r="Q2026" s="8">
        <f t="shared" si="314"/>
        <v>11.225</v>
      </c>
      <c r="R2026" s="8">
        <f t="shared" si="315"/>
        <v>9.125</v>
      </c>
      <c r="S2026" s="8">
        <f t="shared" si="316"/>
        <v>11.175000000000001</v>
      </c>
      <c r="T2026" s="8">
        <f t="shared" si="317"/>
        <v>10.375</v>
      </c>
      <c r="U2026" s="7">
        <f t="shared" si="318"/>
        <v>10.508333333333335</v>
      </c>
      <c r="V2026" s="7">
        <f t="shared" si="319"/>
        <v>10.475000000000001</v>
      </c>
    </row>
    <row r="2027" spans="1:22" ht="13.5" x14ac:dyDescent="0.25">
      <c r="A2027" s="3">
        <f>RSI!A2027</f>
        <v>45254</v>
      </c>
      <c r="B2027" s="2">
        <f>RSI!B2027</f>
        <v>1.65</v>
      </c>
      <c r="C2027" s="2">
        <f>RSI!I2027</f>
        <v>38.359007962668429</v>
      </c>
      <c r="D2027" s="2">
        <f>MACD!E2027</f>
        <v>4.5736260561237918E-2</v>
      </c>
      <c r="E2027" s="2">
        <f>MACD!F2027</f>
        <v>1.4174686436669418E-2</v>
      </c>
      <c r="F2027" s="2">
        <f>'Moving Avg'!D2027</f>
        <v>1.698</v>
      </c>
      <c r="G2027" s="2">
        <f>'Moving Avg'!F2027</f>
        <v>1.7504999999999999</v>
      </c>
      <c r="H2027" s="2">
        <f>'Moving Avg'!G2027</f>
        <v>1.7243999999999999</v>
      </c>
      <c r="I2027" s="2">
        <f>'Moving Avg'!H2027</f>
        <v>1.7215999999999996</v>
      </c>
      <c r="J2027" s="5" t="str">
        <f>OBV!F2027</f>
        <v>BEARISH</v>
      </c>
      <c r="K2027" s="5" t="str">
        <f>OBV!G2027</f>
        <v>STRONG</v>
      </c>
      <c r="L2027" s="5" t="str">
        <f>OBV!H2027</f>
        <v>CONFIRMED BEARISH</v>
      </c>
      <c r="M2027" s="7">
        <f t="shared" si="310"/>
        <v>25</v>
      </c>
      <c r="N2027" s="7">
        <f t="shared" si="311"/>
        <v>0</v>
      </c>
      <c r="O2027" s="7">
        <f t="shared" si="312"/>
        <v>0</v>
      </c>
      <c r="P2027" s="7">
        <f t="shared" si="313"/>
        <v>33</v>
      </c>
      <c r="Q2027" s="8">
        <f t="shared" si="314"/>
        <v>13.7</v>
      </c>
      <c r="R2027" s="8">
        <f t="shared" si="315"/>
        <v>13.25</v>
      </c>
      <c r="S2027" s="8">
        <f t="shared" si="316"/>
        <v>18.600000000000001</v>
      </c>
      <c r="T2027" s="8">
        <f t="shared" si="317"/>
        <v>14.5</v>
      </c>
      <c r="U2027" s="7">
        <f t="shared" si="318"/>
        <v>15.183333333333332</v>
      </c>
      <c r="V2027" s="7">
        <f t="shared" si="319"/>
        <v>15.012499999999999</v>
      </c>
    </row>
    <row r="2028" spans="1:22" ht="13.5" x14ac:dyDescent="0.25">
      <c r="A2028" s="3">
        <f>RSI!A2028</f>
        <v>45257</v>
      </c>
      <c r="B2028" s="2">
        <f>RSI!B2028</f>
        <v>1.69</v>
      </c>
      <c r="C2028" s="2">
        <f>RSI!I2028</f>
        <v>44.761625729263891</v>
      </c>
      <c r="D2028" s="2">
        <f>MACD!E2028</f>
        <v>4.7792336378109646E-2</v>
      </c>
      <c r="E2028" s="2">
        <f>MACD!F2028</f>
        <v>2.0898216424957462E-2</v>
      </c>
      <c r="F2028" s="2">
        <f>'Moving Avg'!D2028</f>
        <v>1.6819999999999997</v>
      </c>
      <c r="G2028" s="2">
        <f>'Moving Avg'!F2028</f>
        <v>1.7484999999999995</v>
      </c>
      <c r="H2028" s="2">
        <f>'Moving Avg'!G2028</f>
        <v>1.7251999999999998</v>
      </c>
      <c r="I2028" s="2">
        <f>'Moving Avg'!H2028</f>
        <v>1.7213000000000001</v>
      </c>
      <c r="J2028" s="5" t="str">
        <f>OBV!F2028</f>
        <v>BEARISH</v>
      </c>
      <c r="K2028" s="5" t="str">
        <f>OBV!G2028</f>
        <v>STRONG</v>
      </c>
      <c r="L2028" s="5" t="str">
        <f>OBV!H2028</f>
        <v>CONFIRMED BEARISH</v>
      </c>
      <c r="M2028" s="7">
        <f t="shared" si="310"/>
        <v>25</v>
      </c>
      <c r="N2028" s="7">
        <f t="shared" si="311"/>
        <v>0</v>
      </c>
      <c r="O2028" s="7">
        <f t="shared" si="312"/>
        <v>0</v>
      </c>
      <c r="P2028" s="7">
        <f t="shared" si="313"/>
        <v>33</v>
      </c>
      <c r="Q2028" s="8">
        <f t="shared" si="314"/>
        <v>13.7</v>
      </c>
      <c r="R2028" s="8">
        <f t="shared" si="315"/>
        <v>13.25</v>
      </c>
      <c r="S2028" s="8">
        <f t="shared" si="316"/>
        <v>18.600000000000001</v>
      </c>
      <c r="T2028" s="8">
        <f t="shared" si="317"/>
        <v>14.5</v>
      </c>
      <c r="U2028" s="7">
        <f t="shared" si="318"/>
        <v>15.183333333333332</v>
      </c>
      <c r="V2028" s="7">
        <f t="shared" si="319"/>
        <v>15.012499999999999</v>
      </c>
    </row>
    <row r="2029" spans="1:22" ht="13.5" x14ac:dyDescent="0.25">
      <c r="A2029" s="3">
        <f>RSI!A2029</f>
        <v>45258</v>
      </c>
      <c r="B2029" s="2">
        <f>RSI!B2029</f>
        <v>1.69</v>
      </c>
      <c r="C2029" s="2">
        <f>RSI!I2029</f>
        <v>44.761625729263891</v>
      </c>
      <c r="D2029" s="2">
        <f>MACD!E2029</f>
        <v>4.2077953198984996E-2</v>
      </c>
      <c r="E2029" s="2">
        <f>MACD!F2029</f>
        <v>2.5134163779762971E-2</v>
      </c>
      <c r="F2029" s="2">
        <f>'Moving Avg'!D2029</f>
        <v>1.6759999999999997</v>
      </c>
      <c r="G2029" s="2">
        <f>'Moving Avg'!F2029</f>
        <v>1.7459999999999998</v>
      </c>
      <c r="H2029" s="2">
        <f>'Moving Avg'!G2029</f>
        <v>1.7263999999999999</v>
      </c>
      <c r="I2029" s="2">
        <f>'Moving Avg'!H2029</f>
        <v>1.72085</v>
      </c>
      <c r="J2029" s="5" t="str">
        <f>OBV!F2029</f>
        <v>BEARISH</v>
      </c>
      <c r="K2029" s="5" t="str">
        <f>OBV!G2029</f>
        <v>STRONG</v>
      </c>
      <c r="L2029" s="5" t="str">
        <f>OBV!H2029</f>
        <v>CONFIRMED BEARISH</v>
      </c>
      <c r="M2029" s="7">
        <f t="shared" si="310"/>
        <v>25</v>
      </c>
      <c r="N2029" s="7">
        <f t="shared" si="311"/>
        <v>0</v>
      </c>
      <c r="O2029" s="7">
        <f t="shared" si="312"/>
        <v>0</v>
      </c>
      <c r="P2029" s="7">
        <f t="shared" si="313"/>
        <v>33</v>
      </c>
      <c r="Q2029" s="8">
        <f t="shared" si="314"/>
        <v>13.7</v>
      </c>
      <c r="R2029" s="8">
        <f t="shared" si="315"/>
        <v>13.25</v>
      </c>
      <c r="S2029" s="8">
        <f t="shared" si="316"/>
        <v>18.600000000000001</v>
      </c>
      <c r="T2029" s="8">
        <f t="shared" si="317"/>
        <v>14.5</v>
      </c>
      <c r="U2029" s="7">
        <f t="shared" si="318"/>
        <v>15.183333333333332</v>
      </c>
      <c r="V2029" s="7">
        <f t="shared" si="319"/>
        <v>15.012499999999999</v>
      </c>
    </row>
    <row r="2030" spans="1:22" ht="13.5" x14ac:dyDescent="0.25">
      <c r="A2030" s="3">
        <f>RSI!A2030</f>
        <v>45259</v>
      </c>
      <c r="B2030" s="2">
        <f>RSI!B2030</f>
        <v>1.69</v>
      </c>
      <c r="C2030" s="2">
        <f>RSI!I2030</f>
        <v>44.761625729263891</v>
      </c>
      <c r="D2030" s="2">
        <f>MACD!E2030</f>
        <v>3.4386308791420017E-2</v>
      </c>
      <c r="E2030" s="2">
        <f>MACD!F2030</f>
        <v>2.6984592782094381E-2</v>
      </c>
      <c r="F2030" s="2">
        <f>'Moving Avg'!D2030</f>
        <v>1.6799999999999997</v>
      </c>
      <c r="G2030" s="2">
        <f>'Moving Avg'!F2030</f>
        <v>1.7434999999999998</v>
      </c>
      <c r="H2030" s="2">
        <f>'Moving Avg'!G2030</f>
        <v>1.7275999999999996</v>
      </c>
      <c r="I2030" s="2">
        <f>'Moving Avg'!H2030</f>
        <v>1.72055</v>
      </c>
      <c r="J2030" s="5" t="str">
        <f>OBV!F2030</f>
        <v>BEARISH</v>
      </c>
      <c r="K2030" s="5" t="str">
        <f>OBV!G2030</f>
        <v>STRONG</v>
      </c>
      <c r="L2030" s="5" t="str">
        <f>OBV!H2030</f>
        <v>BEARISH DIVERGENCE</v>
      </c>
      <c r="M2030" s="7">
        <f t="shared" si="310"/>
        <v>25</v>
      </c>
      <c r="N2030" s="7">
        <f t="shared" si="311"/>
        <v>0</v>
      </c>
      <c r="O2030" s="7">
        <f t="shared" si="312"/>
        <v>0</v>
      </c>
      <c r="P2030" s="7">
        <f t="shared" si="313"/>
        <v>33</v>
      </c>
      <c r="Q2030" s="8">
        <f t="shared" si="314"/>
        <v>13.7</v>
      </c>
      <c r="R2030" s="8">
        <f t="shared" si="315"/>
        <v>13.25</v>
      </c>
      <c r="S2030" s="8">
        <f t="shared" si="316"/>
        <v>18.600000000000001</v>
      </c>
      <c r="T2030" s="8">
        <f t="shared" si="317"/>
        <v>14.5</v>
      </c>
      <c r="U2030" s="7">
        <f t="shared" si="318"/>
        <v>15.183333333333332</v>
      </c>
      <c r="V2030" s="7">
        <f t="shared" si="319"/>
        <v>15.012499999999999</v>
      </c>
    </row>
    <row r="2031" spans="1:22" ht="13.5" x14ac:dyDescent="0.25">
      <c r="A2031" s="3">
        <f>RSI!A2031</f>
        <v>45260</v>
      </c>
      <c r="B2031" s="2">
        <f>RSI!B2031</f>
        <v>1.69</v>
      </c>
      <c r="C2031" s="2">
        <f>RSI!I2031</f>
        <v>44.761625729263891</v>
      </c>
      <c r="D2031" s="2">
        <f>MACD!E2031</f>
        <v>3.2697569625477207E-2</v>
      </c>
      <c r="E2031" s="2">
        <f>MACD!F2031</f>
        <v>2.8127188150770949E-2</v>
      </c>
      <c r="F2031" s="2">
        <f>'Moving Avg'!D2031</f>
        <v>1.6819999999999997</v>
      </c>
      <c r="G2031" s="2">
        <f>'Moving Avg'!F2031</f>
        <v>1.7384999999999997</v>
      </c>
      <c r="H2031" s="2">
        <f>'Moving Avg'!G2031</f>
        <v>1.7287999999999994</v>
      </c>
      <c r="I2031" s="2">
        <f>'Moving Avg'!H2031</f>
        <v>1.7202500000000001</v>
      </c>
      <c r="J2031" s="5" t="str">
        <f>OBV!F2031</f>
        <v>BEARISH</v>
      </c>
      <c r="K2031" s="5" t="str">
        <f>OBV!G2031</f>
        <v>STRONG</v>
      </c>
      <c r="L2031" s="5" t="str">
        <f>OBV!H2031</f>
        <v>BEARISH DIVERGENCE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33</v>
      </c>
      <c r="Q2031" s="8">
        <f t="shared" si="314"/>
        <v>13.7</v>
      </c>
      <c r="R2031" s="8">
        <f t="shared" si="315"/>
        <v>13.25</v>
      </c>
      <c r="S2031" s="8">
        <f t="shared" si="316"/>
        <v>18.600000000000001</v>
      </c>
      <c r="T2031" s="8">
        <f t="shared" si="317"/>
        <v>14.5</v>
      </c>
      <c r="U2031" s="7">
        <f t="shared" si="318"/>
        <v>15.183333333333332</v>
      </c>
      <c r="V2031" s="7">
        <f t="shared" si="319"/>
        <v>15.012499999999999</v>
      </c>
    </row>
    <row r="2032" spans="1:22" ht="13.5" x14ac:dyDescent="0.25">
      <c r="A2032" s="3">
        <f>RSI!A2032</f>
        <v>45261</v>
      </c>
      <c r="B2032" s="2">
        <f>RSI!B2032</f>
        <v>1.66</v>
      </c>
      <c r="C2032" s="2">
        <f>RSI!I2032</f>
        <v>40.516240601058257</v>
      </c>
      <c r="D2032" s="2">
        <f>MACD!E2032</f>
        <v>3.9833770340188757E-2</v>
      </c>
      <c r="E2032" s="2">
        <f>MACD!F2032</f>
        <v>3.0468504588654511E-2</v>
      </c>
      <c r="F2032" s="2">
        <f>'Moving Avg'!D2032</f>
        <v>1.6839999999999999</v>
      </c>
      <c r="G2032" s="2">
        <f>'Moving Avg'!F2032</f>
        <v>1.7294999999999998</v>
      </c>
      <c r="H2032" s="2">
        <f>'Moving Avg'!G2032</f>
        <v>1.7293999999999996</v>
      </c>
      <c r="I2032" s="2">
        <f>'Moving Avg'!H2032</f>
        <v>1.7198000000000002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25</v>
      </c>
      <c r="N2032" s="7">
        <f t="shared" si="311"/>
        <v>0</v>
      </c>
      <c r="O2032" s="7">
        <f t="shared" si="312"/>
        <v>0</v>
      </c>
      <c r="P2032" s="7">
        <f t="shared" si="313"/>
        <v>33</v>
      </c>
      <c r="Q2032" s="8">
        <f t="shared" si="314"/>
        <v>13.7</v>
      </c>
      <c r="R2032" s="8">
        <f t="shared" si="315"/>
        <v>13.25</v>
      </c>
      <c r="S2032" s="8">
        <f t="shared" si="316"/>
        <v>18.600000000000001</v>
      </c>
      <c r="T2032" s="8">
        <f t="shared" si="317"/>
        <v>14.5</v>
      </c>
      <c r="U2032" s="7">
        <f t="shared" si="318"/>
        <v>15.183333333333332</v>
      </c>
      <c r="V2032" s="7">
        <f t="shared" si="319"/>
        <v>15.012499999999999</v>
      </c>
    </row>
    <row r="2033" spans="1:22" ht="13.5" x14ac:dyDescent="0.25">
      <c r="A2033" s="3">
        <f>RSI!A2033</f>
        <v>45264</v>
      </c>
      <c r="B2033" s="2">
        <f>RSI!B2033</f>
        <v>1.7</v>
      </c>
      <c r="C2033" s="2">
        <f>RSI!I2033</f>
        <v>47.646139534834759</v>
      </c>
      <c r="D2033" s="2">
        <f>MACD!E2033</f>
        <v>4.3261462976043275E-2</v>
      </c>
      <c r="E2033" s="2">
        <f>MACD!F2033</f>
        <v>3.3027096266132261E-2</v>
      </c>
      <c r="F2033" s="2">
        <f>'Moving Avg'!D2033</f>
        <v>1.6859999999999999</v>
      </c>
      <c r="G2033" s="2">
        <f>'Moving Avg'!F2033</f>
        <v>1.7250000000000001</v>
      </c>
      <c r="H2033" s="2">
        <f>'Moving Avg'!G2033</f>
        <v>1.7305999999999995</v>
      </c>
      <c r="I2033" s="2">
        <f>'Moving Avg'!H2033</f>
        <v>1.7195500000000001</v>
      </c>
      <c r="J2033" s="5" t="str">
        <f>OBV!F2033</f>
        <v>BEARISH</v>
      </c>
      <c r="K2033" s="5" t="str">
        <f>OBV!G2033</f>
        <v>NEUTRAL</v>
      </c>
      <c r="L2033" s="5" t="str">
        <f>OBV!H2033</f>
        <v>BEARISH DIVERGENCE</v>
      </c>
      <c r="M2033" s="7">
        <f t="shared" si="310"/>
        <v>25</v>
      </c>
      <c r="N2033" s="7">
        <f t="shared" si="311"/>
        <v>0</v>
      </c>
      <c r="O2033" s="7">
        <f t="shared" si="312"/>
        <v>0</v>
      </c>
      <c r="P2033" s="7">
        <f t="shared" si="313"/>
        <v>16.5</v>
      </c>
      <c r="Q2033" s="8">
        <f t="shared" si="314"/>
        <v>11.225</v>
      </c>
      <c r="R2033" s="8">
        <f t="shared" si="315"/>
        <v>9.125</v>
      </c>
      <c r="S2033" s="8">
        <f t="shared" si="316"/>
        <v>11.175000000000001</v>
      </c>
      <c r="T2033" s="8">
        <f t="shared" si="317"/>
        <v>10.375</v>
      </c>
      <c r="U2033" s="7">
        <f t="shared" si="318"/>
        <v>10.508333333333335</v>
      </c>
      <c r="V2033" s="7">
        <f t="shared" si="319"/>
        <v>10.475000000000001</v>
      </c>
    </row>
    <row r="2034" spans="1:22" ht="13.5" x14ac:dyDescent="0.25">
      <c r="A2034" s="3">
        <f>RSI!A2034</f>
        <v>45265</v>
      </c>
      <c r="B2034" s="2">
        <f>RSI!B2034</f>
        <v>1.75</v>
      </c>
      <c r="C2034" s="2">
        <f>RSI!I2034</f>
        <v>54.919979860311024</v>
      </c>
      <c r="D2034" s="2">
        <f>MACD!E2034</f>
        <v>3.4855678426059855E-2</v>
      </c>
      <c r="E2034" s="2">
        <f>MACD!F2034</f>
        <v>3.339281269811778E-2</v>
      </c>
      <c r="F2034" s="2">
        <f>'Moving Avg'!D2034</f>
        <v>1.698</v>
      </c>
      <c r="G2034" s="2">
        <f>'Moving Avg'!F2034</f>
        <v>1.7225000000000001</v>
      </c>
      <c r="H2034" s="2">
        <f>'Moving Avg'!G2034</f>
        <v>1.7329999999999997</v>
      </c>
      <c r="I2034" s="2">
        <f>'Moving Avg'!H2034</f>
        <v>1.7196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  <c r="M2034" s="7">
        <f t="shared" si="310"/>
        <v>25</v>
      </c>
      <c r="N2034" s="7">
        <f t="shared" si="311"/>
        <v>0</v>
      </c>
      <c r="O2034" s="7">
        <f t="shared" si="312"/>
        <v>0</v>
      </c>
      <c r="P2034" s="7">
        <f t="shared" si="313"/>
        <v>83.5</v>
      </c>
      <c r="Q2034" s="8">
        <f t="shared" si="314"/>
        <v>21.274999999999999</v>
      </c>
      <c r="R2034" s="8">
        <f t="shared" si="315"/>
        <v>25.875</v>
      </c>
      <c r="S2034" s="8">
        <f t="shared" si="316"/>
        <v>41.325000000000003</v>
      </c>
      <c r="T2034" s="8">
        <f t="shared" si="317"/>
        <v>27.125</v>
      </c>
      <c r="U2034" s="7">
        <f t="shared" si="318"/>
        <v>29.491666666666664</v>
      </c>
      <c r="V2034" s="7">
        <f t="shared" si="319"/>
        <v>28.9</v>
      </c>
    </row>
    <row r="2035" spans="1:22" ht="13.5" x14ac:dyDescent="0.25">
      <c r="A2035" s="3">
        <f>RSI!A2035</f>
        <v>45266</v>
      </c>
      <c r="B2035" s="2">
        <f>RSI!B2035</f>
        <v>1.77</v>
      </c>
      <c r="C2035" s="2">
        <f>RSI!I2035</f>
        <v>57.465635613733646</v>
      </c>
      <c r="D2035" s="2">
        <f>MACD!E2035</f>
        <v>1.8357064565804437E-2</v>
      </c>
      <c r="E2035" s="2">
        <f>MACD!F2035</f>
        <v>3.0385663071655113E-2</v>
      </c>
      <c r="F2035" s="2">
        <f>'Moving Avg'!D2035</f>
        <v>1.714</v>
      </c>
      <c r="G2035" s="2">
        <f>'Moving Avg'!F2035</f>
        <v>1.7210000000000005</v>
      </c>
      <c r="H2035" s="2">
        <f>'Moving Avg'!G2035</f>
        <v>1.7355999999999994</v>
      </c>
      <c r="I2035" s="2">
        <f>'Moving Avg'!H2035</f>
        <v>1.7197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25</v>
      </c>
      <c r="N2035" s="7">
        <f t="shared" si="311"/>
        <v>45</v>
      </c>
      <c r="O2035" s="7">
        <f t="shared" si="312"/>
        <v>0</v>
      </c>
      <c r="P2035" s="7">
        <f t="shared" si="313"/>
        <v>83.5</v>
      </c>
      <c r="Q2035" s="8">
        <f t="shared" si="314"/>
        <v>37.024999999999999</v>
      </c>
      <c r="R2035" s="8">
        <f t="shared" si="315"/>
        <v>34.875</v>
      </c>
      <c r="S2035" s="8">
        <f t="shared" si="316"/>
        <v>48.075000000000003</v>
      </c>
      <c r="T2035" s="8">
        <f t="shared" si="317"/>
        <v>38.375</v>
      </c>
      <c r="U2035" s="7">
        <f t="shared" si="318"/>
        <v>39.991666666666667</v>
      </c>
      <c r="V2035" s="7">
        <f t="shared" si="319"/>
        <v>39.587500000000006</v>
      </c>
    </row>
    <row r="2036" spans="1:22" ht="13.5" x14ac:dyDescent="0.25">
      <c r="A2036" s="3">
        <f>RSI!A2036</f>
        <v>45267</v>
      </c>
      <c r="B2036" s="2">
        <f>RSI!B2036</f>
        <v>1.77</v>
      </c>
      <c r="C2036" s="2">
        <f>RSI!I2036</f>
        <v>57.465635613733646</v>
      </c>
      <c r="D2036" s="2">
        <f>MACD!E2036</f>
        <v>5.6204632272474075E-3</v>
      </c>
      <c r="E2036" s="2">
        <f>MACD!F2036</f>
        <v>2.5432623102773572E-2</v>
      </c>
      <c r="F2036" s="2">
        <f>'Moving Avg'!D2036</f>
        <v>1.7299999999999998</v>
      </c>
      <c r="G2036" s="2">
        <f>'Moving Avg'!F2036</f>
        <v>1.7195000000000005</v>
      </c>
      <c r="H2036" s="2">
        <f>'Moving Avg'!G2036</f>
        <v>1.7381999999999997</v>
      </c>
      <c r="I2036" s="2">
        <f>'Moving Avg'!H2036</f>
        <v>1.7198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45</v>
      </c>
      <c r="O2036" s="7">
        <f t="shared" si="312"/>
        <v>50</v>
      </c>
      <c r="P2036" s="7">
        <f t="shared" si="313"/>
        <v>83.5</v>
      </c>
      <c r="Q2036" s="8">
        <f t="shared" si="314"/>
        <v>44.524999999999999</v>
      </c>
      <c r="R2036" s="8">
        <f t="shared" si="315"/>
        <v>52.375</v>
      </c>
      <c r="S2036" s="8">
        <f t="shared" si="316"/>
        <v>60.575000000000003</v>
      </c>
      <c r="T2036" s="8">
        <f t="shared" si="317"/>
        <v>50.875</v>
      </c>
      <c r="U2036" s="7">
        <f t="shared" si="318"/>
        <v>52.491666666666674</v>
      </c>
      <c r="V2036" s="7">
        <f t="shared" si="319"/>
        <v>52.087500000000006</v>
      </c>
    </row>
    <row r="2037" spans="1:22" ht="13.5" x14ac:dyDescent="0.25">
      <c r="A2037" s="3">
        <f>RSI!A2037</f>
        <v>45268</v>
      </c>
      <c r="B2037" s="2">
        <f>RSI!B2037</f>
        <v>1.77</v>
      </c>
      <c r="C2037" s="2">
        <f>RSI!I2037</f>
        <v>57.465635613733646</v>
      </c>
      <c r="D2037" s="2">
        <f>MACD!E2037</f>
        <v>-1.0063431989311589E-2</v>
      </c>
      <c r="E2037" s="2">
        <f>MACD!F2037</f>
        <v>1.8333412084356539E-2</v>
      </c>
      <c r="F2037" s="2">
        <f>'Moving Avg'!D2037</f>
        <v>1.752</v>
      </c>
      <c r="G2037" s="2">
        <f>'Moving Avg'!F2037</f>
        <v>1.7180000000000004</v>
      </c>
      <c r="H2037" s="2">
        <f>'Moving Avg'!G2037</f>
        <v>1.7405999999999997</v>
      </c>
      <c r="I2037" s="2">
        <f>'Moving Avg'!H2037</f>
        <v>1.7199999999999998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100</v>
      </c>
      <c r="O2037" s="7">
        <f t="shared" si="312"/>
        <v>50</v>
      </c>
      <c r="P2037" s="7">
        <f t="shared" si="313"/>
        <v>83.5</v>
      </c>
      <c r="Q2037" s="8">
        <f t="shared" si="314"/>
        <v>63.774999999999999</v>
      </c>
      <c r="R2037" s="8">
        <f t="shared" si="315"/>
        <v>63.375</v>
      </c>
      <c r="S2037" s="8">
        <f t="shared" si="316"/>
        <v>68.825000000000003</v>
      </c>
      <c r="T2037" s="8">
        <f t="shared" si="317"/>
        <v>64.625</v>
      </c>
      <c r="U2037" s="7">
        <f t="shared" si="318"/>
        <v>65.325000000000003</v>
      </c>
      <c r="V2037" s="7">
        <f t="shared" si="319"/>
        <v>65.150000000000006</v>
      </c>
    </row>
    <row r="2038" spans="1:22" ht="13.5" x14ac:dyDescent="0.25">
      <c r="A2038" s="3">
        <f>RSI!A2038</f>
        <v>45271</v>
      </c>
      <c r="B2038" s="2">
        <f>RSI!B2038</f>
        <v>1.77</v>
      </c>
      <c r="C2038" s="2">
        <f>RSI!I2038</f>
        <v>57.465635613733646</v>
      </c>
      <c r="D2038" s="2">
        <f>MACD!E2038</f>
        <v>-1.7450376310099269E-2</v>
      </c>
      <c r="E2038" s="2">
        <f>MACD!F2038</f>
        <v>1.1176654405465378E-2</v>
      </c>
      <c r="F2038" s="2">
        <f>'Moving Avg'!D2038</f>
        <v>1.766</v>
      </c>
      <c r="G2038" s="2">
        <f>'Moving Avg'!F2038</f>
        <v>1.7180000000000004</v>
      </c>
      <c r="H2038" s="2">
        <f>'Moving Avg'!G2038</f>
        <v>1.7429999999999994</v>
      </c>
      <c r="I2038" s="2">
        <f>'Moving Avg'!H2038</f>
        <v>1.7201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100</v>
      </c>
      <c r="O2038" s="7">
        <f t="shared" si="312"/>
        <v>50</v>
      </c>
      <c r="P2038" s="7">
        <f t="shared" si="313"/>
        <v>83.5</v>
      </c>
      <c r="Q2038" s="8">
        <f t="shared" si="314"/>
        <v>63.774999999999999</v>
      </c>
      <c r="R2038" s="8">
        <f t="shared" si="315"/>
        <v>63.375</v>
      </c>
      <c r="S2038" s="8">
        <f t="shared" si="316"/>
        <v>68.825000000000003</v>
      </c>
      <c r="T2038" s="8">
        <f t="shared" si="317"/>
        <v>64.625</v>
      </c>
      <c r="U2038" s="7">
        <f t="shared" si="318"/>
        <v>65.325000000000003</v>
      </c>
      <c r="V2038" s="7">
        <f t="shared" si="319"/>
        <v>65.150000000000006</v>
      </c>
    </row>
    <row r="2039" spans="1:22" ht="13.5" x14ac:dyDescent="0.25">
      <c r="A2039" s="3">
        <f>RSI!A2039</f>
        <v>45272</v>
      </c>
      <c r="B2039" s="2">
        <f>RSI!B2039</f>
        <v>1.77</v>
      </c>
      <c r="C2039" s="2">
        <f>RSI!I2039</f>
        <v>57.465635613733646</v>
      </c>
      <c r="D2039" s="2">
        <f>MACD!E2039</f>
        <v>-2.3950684523706744E-2</v>
      </c>
      <c r="E2039" s="2">
        <f>MACD!F2039</f>
        <v>4.1511866196309527E-3</v>
      </c>
      <c r="F2039" s="2">
        <f>'Moving Avg'!D2039</f>
        <v>1.77</v>
      </c>
      <c r="G2039" s="2">
        <f>'Moving Avg'!F2039</f>
        <v>1.7205000000000001</v>
      </c>
      <c r="H2039" s="2">
        <f>'Moving Avg'!G2039</f>
        <v>1.7445999999999995</v>
      </c>
      <c r="I2039" s="2">
        <f>'Moving Avg'!H2039</f>
        <v>1.7202500000000001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83.5</v>
      </c>
      <c r="Q2039" s="8">
        <f t="shared" si="314"/>
        <v>63.774999999999999</v>
      </c>
      <c r="R2039" s="8">
        <f t="shared" si="315"/>
        <v>63.375</v>
      </c>
      <c r="S2039" s="8">
        <f t="shared" si="316"/>
        <v>68.825000000000003</v>
      </c>
      <c r="T2039" s="8">
        <f t="shared" si="317"/>
        <v>64.625</v>
      </c>
      <c r="U2039" s="7">
        <f t="shared" si="318"/>
        <v>65.325000000000003</v>
      </c>
      <c r="V2039" s="7">
        <f t="shared" si="319"/>
        <v>65.150000000000006</v>
      </c>
    </row>
    <row r="2040" spans="1:22" ht="13.5" x14ac:dyDescent="0.25">
      <c r="A2040" s="3">
        <f>RSI!A2040</f>
        <v>45273</v>
      </c>
      <c r="B2040" s="2">
        <f>RSI!B2040</f>
        <v>1.75</v>
      </c>
      <c r="C2040" s="2">
        <f>RSI!I2040</f>
        <v>53.120520270948475</v>
      </c>
      <c r="D2040" s="2">
        <f>MACD!E2040</f>
        <v>-2.8200775750621743E-2</v>
      </c>
      <c r="E2040" s="2">
        <f>MACD!F2040</f>
        <v>-2.3192058544195863E-3</v>
      </c>
      <c r="F2040" s="2">
        <f>'Moving Avg'!D2040</f>
        <v>1.766</v>
      </c>
      <c r="G2040" s="2">
        <f>'Moving Avg'!F2040</f>
        <v>1.7230000000000001</v>
      </c>
      <c r="H2040" s="2">
        <f>'Moving Avg'!G2040</f>
        <v>1.7453999999999994</v>
      </c>
      <c r="I2040" s="2">
        <f>'Moving Avg'!H2040</f>
        <v>1.72035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100</v>
      </c>
      <c r="O2040" s="7">
        <f t="shared" si="312"/>
        <v>50</v>
      </c>
      <c r="P2040" s="7">
        <f t="shared" si="313"/>
        <v>16.5</v>
      </c>
      <c r="Q2040" s="8">
        <f t="shared" si="314"/>
        <v>53.725000000000001</v>
      </c>
      <c r="R2040" s="8">
        <f t="shared" si="315"/>
        <v>46.625</v>
      </c>
      <c r="S2040" s="8">
        <f t="shared" si="316"/>
        <v>38.674999999999997</v>
      </c>
      <c r="T2040" s="8">
        <f t="shared" si="317"/>
        <v>47.875</v>
      </c>
      <c r="U2040" s="7">
        <f t="shared" si="318"/>
        <v>46.341666666666661</v>
      </c>
      <c r="V2040" s="7">
        <f t="shared" si="319"/>
        <v>46.724999999999994</v>
      </c>
    </row>
    <row r="2041" spans="1:22" ht="13.5" x14ac:dyDescent="0.25">
      <c r="A2041" s="3">
        <f>RSI!A2041</f>
        <v>45274</v>
      </c>
      <c r="B2041" s="2">
        <f>RSI!B2041</f>
        <v>1.77</v>
      </c>
      <c r="C2041" s="2">
        <f>RSI!I2041</f>
        <v>56.650422279635578</v>
      </c>
      <c r="D2041" s="2">
        <f>MACD!E2041</f>
        <v>-3.3374485107884322E-2</v>
      </c>
      <c r="E2041" s="2">
        <f>MACD!F2041</f>
        <v>-8.5302617051125334E-3</v>
      </c>
      <c r="F2041" s="2">
        <f>'Moving Avg'!D2041</f>
        <v>1.766</v>
      </c>
      <c r="G2041" s="2">
        <f>'Moving Avg'!F2041</f>
        <v>1.7250000000000001</v>
      </c>
      <c r="H2041" s="2">
        <f>'Moving Avg'!G2041</f>
        <v>1.7461999999999995</v>
      </c>
      <c r="I2041" s="2">
        <f>'Moving Avg'!H2041</f>
        <v>1.7205999999999997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  <c r="M2041" s="7">
        <f t="shared" si="310"/>
        <v>25</v>
      </c>
      <c r="N2041" s="7">
        <f t="shared" si="311"/>
        <v>100</v>
      </c>
      <c r="O2041" s="7">
        <f t="shared" si="312"/>
        <v>50</v>
      </c>
      <c r="P2041" s="7">
        <f t="shared" si="313"/>
        <v>33</v>
      </c>
      <c r="Q2041" s="8">
        <f t="shared" si="314"/>
        <v>56.2</v>
      </c>
      <c r="R2041" s="8">
        <f t="shared" si="315"/>
        <v>50.75</v>
      </c>
      <c r="S2041" s="8">
        <f t="shared" si="316"/>
        <v>46.1</v>
      </c>
      <c r="T2041" s="8">
        <f t="shared" si="317"/>
        <v>52</v>
      </c>
      <c r="U2041" s="7">
        <f t="shared" si="318"/>
        <v>51.016666666666673</v>
      </c>
      <c r="V2041" s="7">
        <f t="shared" si="319"/>
        <v>51.262500000000003</v>
      </c>
    </row>
    <row r="2042" spans="1:22" ht="13.5" x14ac:dyDescent="0.25">
      <c r="A2042" s="3">
        <f>RSI!A2042</f>
        <v>45275</v>
      </c>
      <c r="B2042" s="2">
        <f>RSI!B2042</f>
        <v>1.75</v>
      </c>
      <c r="C2042" s="2">
        <f>RSI!I2042</f>
        <v>52.401233194813429</v>
      </c>
      <c r="D2042" s="2">
        <f>MACD!E2042</f>
        <v>-4.1093209133000075E-2</v>
      </c>
      <c r="E2042" s="2">
        <f>MACD!F2042</f>
        <v>-1.5042851190690041E-2</v>
      </c>
      <c r="F2042" s="2">
        <f>'Moving Avg'!D2042</f>
        <v>1.762</v>
      </c>
      <c r="G2042" s="2">
        <f>'Moving Avg'!F2042</f>
        <v>1.7239999999999998</v>
      </c>
      <c r="H2042" s="2">
        <f>'Moving Avg'!G2042</f>
        <v>1.7455999999999994</v>
      </c>
      <c r="I2042" s="2">
        <f>'Moving Avg'!H2042</f>
        <v>1.7208499999999998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33</v>
      </c>
      <c r="Q2042" s="8">
        <f t="shared" si="314"/>
        <v>56.2</v>
      </c>
      <c r="R2042" s="8">
        <f t="shared" si="315"/>
        <v>50.75</v>
      </c>
      <c r="S2042" s="8">
        <f t="shared" si="316"/>
        <v>46.1</v>
      </c>
      <c r="T2042" s="8">
        <f t="shared" si="317"/>
        <v>52</v>
      </c>
      <c r="U2042" s="7">
        <f t="shared" si="318"/>
        <v>51.016666666666673</v>
      </c>
      <c r="V2042" s="7">
        <f t="shared" si="319"/>
        <v>51.262500000000003</v>
      </c>
    </row>
    <row r="2043" spans="1:22" ht="13.5" x14ac:dyDescent="0.25">
      <c r="A2043" s="3">
        <f>RSI!A2043</f>
        <v>45278</v>
      </c>
      <c r="B2043" s="2">
        <f>RSI!B2043</f>
        <v>1.77</v>
      </c>
      <c r="C2043" s="2">
        <f>RSI!I2043</f>
        <v>55.958752013077934</v>
      </c>
      <c r="D2043" s="2">
        <f>MACD!E2043</f>
        <v>-4.3025620159709232E-2</v>
      </c>
      <c r="E2043" s="2">
        <f>MACD!F2043</f>
        <v>-2.0639404984493882E-2</v>
      </c>
      <c r="F2043" s="2">
        <f>'Moving Avg'!D2043</f>
        <v>1.762</v>
      </c>
      <c r="G2043" s="2">
        <f>'Moving Avg'!F2043</f>
        <v>1.7239999999999998</v>
      </c>
      <c r="H2043" s="2">
        <f>'Moving Avg'!G2043</f>
        <v>1.7443999999999991</v>
      </c>
      <c r="I2043" s="2">
        <f>'Moving Avg'!H2043</f>
        <v>1.7213499999999999</v>
      </c>
      <c r="J2043" s="5" t="str">
        <f>OBV!F2043</f>
        <v>BULLISH</v>
      </c>
      <c r="K2043" s="5" t="str">
        <f>OBV!G2043</f>
        <v>NEUTRAL</v>
      </c>
      <c r="L2043" s="5" t="str">
        <f>OBV!H2043</f>
        <v>NEUTRAL</v>
      </c>
      <c r="M2043" s="7">
        <f t="shared" si="310"/>
        <v>25</v>
      </c>
      <c r="N2043" s="7">
        <f t="shared" si="311"/>
        <v>100</v>
      </c>
      <c r="O2043" s="7">
        <f t="shared" si="312"/>
        <v>50</v>
      </c>
      <c r="P2043" s="7">
        <f t="shared" si="313"/>
        <v>49.5</v>
      </c>
      <c r="Q2043" s="8">
        <f t="shared" si="314"/>
        <v>58.674999999999997</v>
      </c>
      <c r="R2043" s="8">
        <f t="shared" si="315"/>
        <v>54.875</v>
      </c>
      <c r="S2043" s="8">
        <f t="shared" si="316"/>
        <v>53.525000000000006</v>
      </c>
      <c r="T2043" s="8">
        <f t="shared" si="317"/>
        <v>56.125</v>
      </c>
      <c r="U2043" s="7">
        <f t="shared" si="318"/>
        <v>55.691666666666663</v>
      </c>
      <c r="V2043" s="7">
        <f t="shared" si="319"/>
        <v>55.8</v>
      </c>
    </row>
    <row r="2044" spans="1:22" ht="13.5" x14ac:dyDescent="0.25">
      <c r="A2044" s="3">
        <f>RSI!A2044</f>
        <v>45279</v>
      </c>
      <c r="B2044" s="2">
        <f>RSI!B2044</f>
        <v>1.78</v>
      </c>
      <c r="C2044" s="2">
        <f>RSI!I2044</f>
        <v>57.662598231285024</v>
      </c>
      <c r="D2044" s="2">
        <f>MACD!E2044</f>
        <v>-3.7895450791350482E-2</v>
      </c>
      <c r="E2044" s="2">
        <f>MACD!F2044</f>
        <v>-2.4090614145865205E-2</v>
      </c>
      <c r="F2044" s="2">
        <f>'Moving Avg'!D2044</f>
        <v>1.7639999999999998</v>
      </c>
      <c r="G2044" s="2">
        <f>'Moving Avg'!F2044</f>
        <v>1.7269999999999999</v>
      </c>
      <c r="H2044" s="2">
        <f>'Moving Avg'!G2044</f>
        <v>1.7423999999999993</v>
      </c>
      <c r="I2044" s="2">
        <f>'Moving Avg'!H2044</f>
        <v>1.7217999999999998</v>
      </c>
      <c r="J2044" s="5" t="str">
        <f>OBV!F2044</f>
        <v>BULLISH</v>
      </c>
      <c r="K2044" s="5" t="str">
        <f>OBV!G2044</f>
        <v>WEAK</v>
      </c>
      <c r="L2044" s="5" t="str">
        <f>OBV!H2044</f>
        <v>CONFIRMED BULLISH</v>
      </c>
      <c r="M2044" s="7">
        <f t="shared" si="310"/>
        <v>25</v>
      </c>
      <c r="N2044" s="7">
        <f t="shared" si="311"/>
        <v>45</v>
      </c>
      <c r="O2044" s="7">
        <f t="shared" si="312"/>
        <v>50</v>
      </c>
      <c r="P2044" s="7">
        <f t="shared" si="313"/>
        <v>67</v>
      </c>
      <c r="Q2044" s="8">
        <f t="shared" si="314"/>
        <v>42.05</v>
      </c>
      <c r="R2044" s="8">
        <f t="shared" si="315"/>
        <v>48.25</v>
      </c>
      <c r="S2044" s="8">
        <f t="shared" si="316"/>
        <v>53.150000000000006</v>
      </c>
      <c r="T2044" s="8">
        <f t="shared" si="317"/>
        <v>46.75</v>
      </c>
      <c r="U2044" s="7">
        <f t="shared" si="318"/>
        <v>47.816666666666663</v>
      </c>
      <c r="V2044" s="7">
        <f t="shared" si="319"/>
        <v>47.55</v>
      </c>
    </row>
    <row r="2045" spans="1:22" ht="13.5" x14ac:dyDescent="0.25">
      <c r="A2045" s="3">
        <f>RSI!A2045</f>
        <v>45280</v>
      </c>
      <c r="B2045" s="2">
        <f>RSI!B2045</f>
        <v>1.78</v>
      </c>
      <c r="C2045" s="2">
        <f>RSI!I2045</f>
        <v>57.662598231285024</v>
      </c>
      <c r="D2045" s="2">
        <f>MACD!E2045</f>
        <v>-3.0709187601994259E-2</v>
      </c>
      <c r="E2045" s="2">
        <f>MACD!F2045</f>
        <v>-2.5414328837091018E-2</v>
      </c>
      <c r="F2045" s="2">
        <f>'Moving Avg'!D2045</f>
        <v>1.77</v>
      </c>
      <c r="G2045" s="2">
        <f>'Moving Avg'!F2045</f>
        <v>1.7324999999999999</v>
      </c>
      <c r="H2045" s="2">
        <f>'Moving Avg'!G2045</f>
        <v>1.7413999999999994</v>
      </c>
      <c r="I2045" s="2">
        <f>'Moving Avg'!H2045</f>
        <v>1.7222999999999997</v>
      </c>
      <c r="J2045" s="5" t="str">
        <f>OBV!F2045</f>
        <v>BULLISH</v>
      </c>
      <c r="K2045" s="5" t="str">
        <f>OBV!G2045</f>
        <v>WEAK</v>
      </c>
      <c r="L2045" s="5" t="str">
        <f>OBV!H2045</f>
        <v>CONFIRMED BULLISH</v>
      </c>
      <c r="M2045" s="7">
        <f t="shared" si="310"/>
        <v>25</v>
      </c>
      <c r="N2045" s="7">
        <f t="shared" si="311"/>
        <v>45</v>
      </c>
      <c r="O2045" s="7">
        <f t="shared" si="312"/>
        <v>50</v>
      </c>
      <c r="P2045" s="7">
        <f t="shared" si="313"/>
        <v>67</v>
      </c>
      <c r="Q2045" s="8">
        <f t="shared" si="314"/>
        <v>42.05</v>
      </c>
      <c r="R2045" s="8">
        <f t="shared" si="315"/>
        <v>48.25</v>
      </c>
      <c r="S2045" s="8">
        <f t="shared" si="316"/>
        <v>53.150000000000006</v>
      </c>
      <c r="T2045" s="8">
        <f t="shared" si="317"/>
        <v>46.75</v>
      </c>
      <c r="U2045" s="7">
        <f t="shared" si="318"/>
        <v>47.816666666666663</v>
      </c>
      <c r="V2045" s="7">
        <f t="shared" si="319"/>
        <v>47.55</v>
      </c>
    </row>
    <row r="2046" spans="1:22" ht="13.5" x14ac:dyDescent="0.25">
      <c r="A2046" s="3">
        <f>RSI!A2046</f>
        <v>45281</v>
      </c>
      <c r="B2046" s="2">
        <f>RSI!B2046</f>
        <v>1.78</v>
      </c>
      <c r="C2046" s="2">
        <f>RSI!I2046</f>
        <v>57.662598231285024</v>
      </c>
      <c r="D2046" s="2">
        <f>MACD!E2046</f>
        <v>-2.484292228153584E-2</v>
      </c>
      <c r="E2046" s="2">
        <f>MACD!F2046</f>
        <v>-2.5300047525979984E-2</v>
      </c>
      <c r="F2046" s="2">
        <f>'Moving Avg'!D2046</f>
        <v>1.7719999999999998</v>
      </c>
      <c r="G2046" s="2">
        <f>'Moving Avg'!F2046</f>
        <v>1.7375</v>
      </c>
      <c r="H2046" s="2">
        <f>'Moving Avg'!G2046</f>
        <v>1.7393999999999992</v>
      </c>
      <c r="I2046" s="2">
        <f>'Moving Avg'!H2046</f>
        <v>1.7226999999999995</v>
      </c>
      <c r="J2046" s="5" t="str">
        <f>OBV!F2046</f>
        <v>BULLISH</v>
      </c>
      <c r="K2046" s="5" t="str">
        <f>OBV!G2046</f>
        <v>WEAK</v>
      </c>
      <c r="L2046" s="5" t="str">
        <f>OBV!H2046</f>
        <v>CONFIRMED BULLISH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67</v>
      </c>
      <c r="Q2046" s="8">
        <f t="shared" si="314"/>
        <v>26.299999999999997</v>
      </c>
      <c r="R2046" s="8">
        <f t="shared" si="315"/>
        <v>39.25</v>
      </c>
      <c r="S2046" s="8">
        <f t="shared" si="316"/>
        <v>46.400000000000006</v>
      </c>
      <c r="T2046" s="8">
        <f t="shared" si="317"/>
        <v>35.5</v>
      </c>
      <c r="U2046" s="7">
        <f t="shared" si="318"/>
        <v>37.31666666666667</v>
      </c>
      <c r="V2046" s="7">
        <f t="shared" si="319"/>
        <v>36.862499999999997</v>
      </c>
    </row>
    <row r="2047" spans="1:22" ht="13.5" x14ac:dyDescent="0.25">
      <c r="A2047" s="3">
        <f>RSI!A2047</f>
        <v>45282</v>
      </c>
      <c r="B2047" s="2">
        <f>RSI!B2047</f>
        <v>1.78</v>
      </c>
      <c r="C2047" s="2">
        <f>RSI!I2047</f>
        <v>57.662598231285024</v>
      </c>
      <c r="D2047" s="2">
        <f>MACD!E2047</f>
        <v>-2.0077695352042291E-2</v>
      </c>
      <c r="E2047" s="2">
        <f>MACD!F2047</f>
        <v>-2.4255577091192446E-2</v>
      </c>
      <c r="F2047" s="2">
        <f>'Moving Avg'!D2047</f>
        <v>1.778</v>
      </c>
      <c r="G2047" s="2">
        <f>'Moving Avg'!F2047</f>
        <v>1.7440000000000002</v>
      </c>
      <c r="H2047" s="2">
        <f>'Moving Avg'!G2047</f>
        <v>1.7381999999999993</v>
      </c>
      <c r="I2047" s="2">
        <f>'Moving Avg'!H2047</f>
        <v>1.7228999999999997</v>
      </c>
      <c r="J2047" s="5" t="str">
        <f>OBV!F2047</f>
        <v>BULLISH</v>
      </c>
      <c r="K2047" s="5" t="str">
        <f>OBV!G2047</f>
        <v>WEAK</v>
      </c>
      <c r="L2047" s="5" t="str">
        <f>OBV!H2047</f>
        <v>CONFIRMED BULLISH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67</v>
      </c>
      <c r="Q2047" s="8">
        <f t="shared" si="314"/>
        <v>26.299999999999997</v>
      </c>
      <c r="R2047" s="8">
        <f t="shared" si="315"/>
        <v>39.25</v>
      </c>
      <c r="S2047" s="8">
        <f t="shared" si="316"/>
        <v>46.400000000000006</v>
      </c>
      <c r="T2047" s="8">
        <f t="shared" si="317"/>
        <v>35.5</v>
      </c>
      <c r="U2047" s="7">
        <f t="shared" si="318"/>
        <v>37.31666666666667</v>
      </c>
      <c r="V2047" s="7">
        <f t="shared" si="319"/>
        <v>36.862499999999997</v>
      </c>
    </row>
    <row r="2048" spans="1:22" ht="13.5" x14ac:dyDescent="0.25">
      <c r="A2048" s="3">
        <f>RSI!A2048</f>
        <v>45285</v>
      </c>
      <c r="B2048" s="2">
        <f>RSI!B2048</f>
        <v>1.77</v>
      </c>
      <c r="C2048" s="2">
        <f>RSI!I2048</f>
        <v>54.810445093258714</v>
      </c>
      <c r="D2048" s="2">
        <f>MACD!E2048</f>
        <v>-1.5488669178199466E-2</v>
      </c>
      <c r="E2048" s="2">
        <f>MACD!F2048</f>
        <v>-2.250219550859385E-2</v>
      </c>
      <c r="F2048" s="2">
        <f>'Moving Avg'!D2048</f>
        <v>1.778</v>
      </c>
      <c r="G2048" s="2">
        <f>'Moving Avg'!F2048</f>
        <v>1.748</v>
      </c>
      <c r="H2048" s="2">
        <f>'Moving Avg'!G2048</f>
        <v>1.7377999999999993</v>
      </c>
      <c r="I2048" s="2">
        <f>'Moving Avg'!H2048</f>
        <v>1.7230499999999995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49.5</v>
      </c>
      <c r="Q2048" s="8">
        <f t="shared" si="314"/>
        <v>23.675000000000001</v>
      </c>
      <c r="R2048" s="8">
        <f t="shared" si="315"/>
        <v>34.875</v>
      </c>
      <c r="S2048" s="8">
        <f t="shared" si="316"/>
        <v>38.525000000000006</v>
      </c>
      <c r="T2048" s="8">
        <f t="shared" si="317"/>
        <v>31.125</v>
      </c>
      <c r="U2048" s="7">
        <f t="shared" si="318"/>
        <v>32.358333333333334</v>
      </c>
      <c r="V2048" s="7">
        <f t="shared" si="319"/>
        <v>32.049999999999997</v>
      </c>
    </row>
    <row r="2049" spans="1:22" ht="13.5" x14ac:dyDescent="0.25">
      <c r="A2049" s="3">
        <f>RSI!A2049</f>
        <v>45286</v>
      </c>
      <c r="B2049" s="2">
        <f>RSI!B2049</f>
        <v>1.79</v>
      </c>
      <c r="C2049" s="2">
        <f>RSI!I2049</f>
        <v>59.161215076514324</v>
      </c>
      <c r="D2049" s="2">
        <f>MACD!E2049</f>
        <v>-1.3198250732274541E-2</v>
      </c>
      <c r="E2049" s="2">
        <f>MACD!F2049</f>
        <v>-2.0641406553329987E-2</v>
      </c>
      <c r="F2049" s="2">
        <f>'Moving Avg'!D2049</f>
        <v>1.7799999999999998</v>
      </c>
      <c r="G2049" s="2">
        <f>'Moving Avg'!F2049</f>
        <v>1.7530000000000001</v>
      </c>
      <c r="H2049" s="2">
        <f>'Moving Avg'!G2049</f>
        <v>1.7387999999999999</v>
      </c>
      <c r="I2049" s="2">
        <f>'Moving Avg'!H2049</f>
        <v>1.7233499999999995</v>
      </c>
      <c r="J2049" s="5" t="str">
        <f>OBV!F2049</f>
        <v>BULLISH</v>
      </c>
      <c r="K2049" s="5" t="str">
        <f>OBV!G2049</f>
        <v>WEAK</v>
      </c>
      <c r="L2049" s="5" t="str">
        <f>OBV!H2049</f>
        <v>CONFIRMED BULLISH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67</v>
      </c>
      <c r="Q2049" s="8">
        <f t="shared" si="314"/>
        <v>26.299999999999997</v>
      </c>
      <c r="R2049" s="8">
        <f t="shared" si="315"/>
        <v>39.25</v>
      </c>
      <c r="S2049" s="8">
        <f t="shared" si="316"/>
        <v>46.400000000000006</v>
      </c>
      <c r="T2049" s="8">
        <f t="shared" si="317"/>
        <v>35.5</v>
      </c>
      <c r="U2049" s="7">
        <f t="shared" si="318"/>
        <v>37.31666666666667</v>
      </c>
      <c r="V2049" s="7">
        <f t="shared" si="319"/>
        <v>36.862499999999997</v>
      </c>
    </row>
    <row r="2050" spans="1:22" ht="13.5" x14ac:dyDescent="0.25">
      <c r="A2050" s="3">
        <f>RSI!A2050</f>
        <v>45287</v>
      </c>
      <c r="B2050" s="2">
        <f>RSI!B2050</f>
        <v>1.8</v>
      </c>
      <c r="C2050" s="2">
        <f>RSI!I2050</f>
        <v>61.174035368662729</v>
      </c>
      <c r="D2050" s="2">
        <f>MACD!E2050</f>
        <v>-1.5298939975697978E-2</v>
      </c>
      <c r="E2050" s="2">
        <f>MACD!F2050</f>
        <v>-1.9572913237803587E-2</v>
      </c>
      <c r="F2050" s="2">
        <f>'Moving Avg'!D2050</f>
        <v>1.784</v>
      </c>
      <c r="G2050" s="2">
        <f>'Moving Avg'!F2050</f>
        <v>1.7585000000000002</v>
      </c>
      <c r="H2050" s="2">
        <f>'Moving Avg'!G2050</f>
        <v>1.74</v>
      </c>
      <c r="I2050" s="2">
        <f>'Moving Avg'!H2050</f>
        <v>1.7237499999999994</v>
      </c>
      <c r="J2050" s="5" t="str">
        <f>OBV!F2050</f>
        <v>BULLISH</v>
      </c>
      <c r="K2050" s="5" t="str">
        <f>OBV!G2050</f>
        <v>WEAK</v>
      </c>
      <c r="L2050" s="5" t="str">
        <f>OBV!H2050</f>
        <v>CONFIRMED BULLISH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67</v>
      </c>
      <c r="Q2050" s="8">
        <f t="shared" si="314"/>
        <v>26.299999999999997</v>
      </c>
      <c r="R2050" s="8">
        <f t="shared" si="315"/>
        <v>39.25</v>
      </c>
      <c r="S2050" s="8">
        <f t="shared" si="316"/>
        <v>46.400000000000006</v>
      </c>
      <c r="T2050" s="8">
        <f t="shared" si="317"/>
        <v>35.5</v>
      </c>
      <c r="U2050" s="7">
        <f t="shared" si="318"/>
        <v>37.31666666666667</v>
      </c>
      <c r="V2050" s="7">
        <f t="shared" si="319"/>
        <v>36.862499999999997</v>
      </c>
    </row>
    <row r="2051" spans="1:22" ht="13.5" x14ac:dyDescent="0.25">
      <c r="A2051" s="3">
        <f>RSI!A2051</f>
        <v>45288</v>
      </c>
      <c r="B2051" s="2">
        <f>RSI!B2051</f>
        <v>1.84</v>
      </c>
      <c r="C2051" s="2">
        <f>RSI!I2051</f>
        <v>67.973650136353342</v>
      </c>
      <c r="D2051" s="2">
        <f>MACD!E2051</f>
        <v>-1.7226272688058764E-2</v>
      </c>
      <c r="E2051" s="2">
        <f>MACD!F2051</f>
        <v>-1.9103585127854622E-2</v>
      </c>
      <c r="F2051" s="2">
        <f>'Moving Avg'!D2051</f>
        <v>1.796</v>
      </c>
      <c r="G2051" s="2">
        <f>'Moving Avg'!F2051</f>
        <v>1.766</v>
      </c>
      <c r="H2051" s="2">
        <f>'Moving Avg'!G2051</f>
        <v>1.7425999999999999</v>
      </c>
      <c r="I2051" s="2">
        <f>'Moving Avg'!H2051</f>
        <v>1.7244499999999996</v>
      </c>
      <c r="J2051" s="5" t="str">
        <f>OBV!F2051</f>
        <v>BULLISH</v>
      </c>
      <c r="K2051" s="5" t="str">
        <f>OBV!G2051</f>
        <v>WEAK</v>
      </c>
      <c r="L2051" s="5" t="str">
        <f>OBV!H2051</f>
        <v>CONFIRMED BULLISH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67</v>
      </c>
      <c r="Q2051" s="8">
        <f t="shared" ref="Q2051:Q2114" si="324">0.35*M2051+N2051*0.35+O2051*0.15+P2051*0.15</f>
        <v>26.299999999999997</v>
      </c>
      <c r="R2051" s="8">
        <f t="shared" ref="R2051:R2114" si="325">M2051*0.2+N2051*0.2+O2051*0.35+P2051*0.25</f>
        <v>39.25</v>
      </c>
      <c r="S2051" s="8">
        <f t="shared" ref="S2051:S2114" si="326">M2051*0.15+N2051*0.15+O2051*0.25+P2051*0.45</f>
        <v>46.400000000000006</v>
      </c>
      <c r="T2051" s="8">
        <f t="shared" ref="T2051:T2114" si="327">0.25*SUM(M2051:P2051)</f>
        <v>35.5</v>
      </c>
      <c r="U2051" s="7">
        <f t="shared" ref="U2051:U2114" si="328">SUM(Q2051:S2051)/3</f>
        <v>37.31666666666667</v>
      </c>
      <c r="V2051" s="7">
        <f t="shared" ref="V2051:V2114" si="329">SUM(Q2051:T2051)/4</f>
        <v>36.862499999999997</v>
      </c>
    </row>
    <row r="2052" spans="1:22" ht="13.5" x14ac:dyDescent="0.25">
      <c r="A2052" s="3">
        <f>RSI!A2052</f>
        <v>45289</v>
      </c>
      <c r="B2052" s="2">
        <f>RSI!B2052</f>
        <v>1.89</v>
      </c>
      <c r="C2052" s="2">
        <f>RSI!I2052</f>
        <v>74.083529164836079</v>
      </c>
      <c r="D2052" s="2">
        <f>MACD!E2052</f>
        <v>-2.6118327973377875E-2</v>
      </c>
      <c r="E2052" s="2">
        <f>MACD!F2052</f>
        <v>-2.0506533696959275E-2</v>
      </c>
      <c r="F2052" s="2">
        <f>'Moving Avg'!D2052</f>
        <v>1.8180000000000001</v>
      </c>
      <c r="G2052" s="2">
        <f>'Moving Avg'!F2052</f>
        <v>1.7775000000000003</v>
      </c>
      <c r="H2052" s="2">
        <f>'Moving Avg'!G2052</f>
        <v>1.7472000000000001</v>
      </c>
      <c r="I2052" s="2">
        <f>'Moving Avg'!H2052</f>
        <v>1.7256499999999995</v>
      </c>
      <c r="J2052" s="5" t="str">
        <f>OBV!F2052</f>
        <v>BULLISH</v>
      </c>
      <c r="K2052" s="5" t="str">
        <f>OBV!G2052</f>
        <v>WEAK</v>
      </c>
      <c r="L2052" s="5" t="str">
        <f>OBV!H2052</f>
        <v>CONFIRMED BULLISH</v>
      </c>
      <c r="M2052" s="7">
        <f t="shared" si="320"/>
        <v>0</v>
      </c>
      <c r="N2052" s="7">
        <f t="shared" si="321"/>
        <v>45</v>
      </c>
      <c r="O2052" s="7">
        <f t="shared" si="322"/>
        <v>50</v>
      </c>
      <c r="P2052" s="7">
        <f t="shared" si="323"/>
        <v>67</v>
      </c>
      <c r="Q2052" s="8">
        <f t="shared" si="324"/>
        <v>33.299999999999997</v>
      </c>
      <c r="R2052" s="8">
        <f t="shared" si="325"/>
        <v>43.25</v>
      </c>
      <c r="S2052" s="8">
        <f t="shared" si="326"/>
        <v>49.400000000000006</v>
      </c>
      <c r="T2052" s="8">
        <f t="shared" si="327"/>
        <v>40.5</v>
      </c>
      <c r="U2052" s="7">
        <f t="shared" si="328"/>
        <v>41.983333333333334</v>
      </c>
      <c r="V2052" s="7">
        <f t="shared" si="329"/>
        <v>41.612499999999997</v>
      </c>
    </row>
    <row r="2053" spans="1:22" ht="13.5" x14ac:dyDescent="0.25">
      <c r="A2053" s="3">
        <f>RSI!A2053</f>
        <v>45293</v>
      </c>
      <c r="B2053" s="2">
        <f>RSI!B2053</f>
        <v>1.84</v>
      </c>
      <c r="C2053" s="2">
        <f>RSI!I2053</f>
        <v>61.457067010739152</v>
      </c>
      <c r="D2053" s="2">
        <f>MACD!E2053</f>
        <v>-2.7602208006338724E-2</v>
      </c>
      <c r="E2053" s="2">
        <f>MACD!F2053</f>
        <v>-2.1925668558835164E-2</v>
      </c>
      <c r="F2053" s="2">
        <f>'Moving Avg'!D2053</f>
        <v>1.8320000000000001</v>
      </c>
      <c r="G2053" s="2">
        <f>'Moving Avg'!F2053</f>
        <v>1.7845000000000002</v>
      </c>
      <c r="H2053" s="2">
        <f>'Moving Avg'!G2053</f>
        <v>1.7502000000000004</v>
      </c>
      <c r="I2053" s="2">
        <f>'Moving Avg'!H2053</f>
        <v>1.7266499999999994</v>
      </c>
      <c r="J2053" s="5" t="str">
        <f>OBV!F2053</f>
        <v>BULLISH</v>
      </c>
      <c r="K2053" s="5" t="str">
        <f>OBV!G2053</f>
        <v>WEAK</v>
      </c>
      <c r="L2053" s="5" t="str">
        <f>OBV!H2053</f>
        <v>CONFIRMED BULLISH</v>
      </c>
      <c r="M2053" s="7">
        <f t="shared" si="320"/>
        <v>25</v>
      </c>
      <c r="N2053" s="7">
        <f t="shared" si="321"/>
        <v>45</v>
      </c>
      <c r="O2053" s="7">
        <f t="shared" si="322"/>
        <v>50</v>
      </c>
      <c r="P2053" s="7">
        <f t="shared" si="323"/>
        <v>67</v>
      </c>
      <c r="Q2053" s="8">
        <f t="shared" si="324"/>
        <v>42.05</v>
      </c>
      <c r="R2053" s="8">
        <f t="shared" si="325"/>
        <v>48.25</v>
      </c>
      <c r="S2053" s="8">
        <f t="shared" si="326"/>
        <v>53.150000000000006</v>
      </c>
      <c r="T2053" s="8">
        <f t="shared" si="327"/>
        <v>46.75</v>
      </c>
      <c r="U2053" s="7">
        <f t="shared" si="328"/>
        <v>47.816666666666663</v>
      </c>
      <c r="V2053" s="7">
        <f t="shared" si="329"/>
        <v>47.55</v>
      </c>
    </row>
    <row r="2054" spans="1:22" ht="13.5" x14ac:dyDescent="0.25">
      <c r="A2054" s="3">
        <f>RSI!A2054</f>
        <v>45294</v>
      </c>
      <c r="B2054" s="2">
        <f>RSI!B2054</f>
        <v>1.81</v>
      </c>
      <c r="C2054" s="2">
        <f>RSI!I2054</f>
        <v>55.360365903901908</v>
      </c>
      <c r="D2054" s="2">
        <f>MACD!E2054</f>
        <v>-2.5487274037788277E-2</v>
      </c>
      <c r="E2054" s="2">
        <f>MACD!F2054</f>
        <v>-2.2637989654625788E-2</v>
      </c>
      <c r="F2054" s="2">
        <f>'Moving Avg'!D2054</f>
        <v>1.8359999999999999</v>
      </c>
      <c r="G2054" s="2">
        <f>'Moving Avg'!F2054</f>
        <v>1.7875000000000003</v>
      </c>
      <c r="H2054" s="2">
        <f>'Moving Avg'!G2054</f>
        <v>1.7532000000000003</v>
      </c>
      <c r="I2054" s="2">
        <f>'Moving Avg'!H2054</f>
        <v>1.7274499999999993</v>
      </c>
      <c r="J2054" s="5" t="str">
        <f>OBV!F2054</f>
        <v>BULLISH</v>
      </c>
      <c r="K2054" s="5" t="str">
        <f>OBV!G2054</f>
        <v>WEAK</v>
      </c>
      <c r="L2054" s="5" t="str">
        <f>OBV!H2054</f>
        <v>CONFIRMED BULLISH</v>
      </c>
      <c r="M2054" s="7">
        <f t="shared" si="320"/>
        <v>25</v>
      </c>
      <c r="N2054" s="7">
        <f t="shared" si="321"/>
        <v>45</v>
      </c>
      <c r="O2054" s="7">
        <f t="shared" si="322"/>
        <v>50</v>
      </c>
      <c r="P2054" s="7">
        <f t="shared" si="323"/>
        <v>67</v>
      </c>
      <c r="Q2054" s="8">
        <f t="shared" si="324"/>
        <v>42.05</v>
      </c>
      <c r="R2054" s="8">
        <f t="shared" si="325"/>
        <v>48.25</v>
      </c>
      <c r="S2054" s="8">
        <f t="shared" si="326"/>
        <v>53.150000000000006</v>
      </c>
      <c r="T2054" s="8">
        <f t="shared" si="327"/>
        <v>46.75</v>
      </c>
      <c r="U2054" s="7">
        <f t="shared" si="328"/>
        <v>47.816666666666663</v>
      </c>
      <c r="V2054" s="7">
        <f t="shared" si="329"/>
        <v>47.55</v>
      </c>
    </row>
    <row r="2055" spans="1:22" ht="13.5" x14ac:dyDescent="0.25">
      <c r="A2055" s="3">
        <f>RSI!A2055</f>
        <v>45295</v>
      </c>
      <c r="B2055" s="2">
        <f>RSI!B2055</f>
        <v>1.76</v>
      </c>
      <c r="C2055" s="2">
        <f>RSI!I2055</f>
        <v>46.992985003997617</v>
      </c>
      <c r="D2055" s="2">
        <f>MACD!E2055</f>
        <v>-2.0177997862567576E-2</v>
      </c>
      <c r="E2055" s="2">
        <f>MACD!F2055</f>
        <v>-2.2145991296214147E-2</v>
      </c>
      <c r="F2055" s="2">
        <f>'Moving Avg'!D2055</f>
        <v>1.8280000000000001</v>
      </c>
      <c r="G2055" s="2">
        <f>'Moving Avg'!F2055</f>
        <v>1.7870000000000001</v>
      </c>
      <c r="H2055" s="2">
        <f>'Moving Avg'!G2055</f>
        <v>1.7552000000000003</v>
      </c>
      <c r="I2055" s="2">
        <f>'Moving Avg'!H2055</f>
        <v>1.7280499999999992</v>
      </c>
      <c r="J2055" s="5" t="str">
        <f>OBV!F2055</f>
        <v>BULLISH</v>
      </c>
      <c r="K2055" s="5" t="str">
        <f>OBV!G2055</f>
        <v>WEAK</v>
      </c>
      <c r="L2055" s="5" t="str">
        <f>OBV!H2055</f>
        <v>BULLISH DIVERGENCE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50</v>
      </c>
      <c r="Q2055" s="8">
        <f t="shared" si="324"/>
        <v>23.75</v>
      </c>
      <c r="R2055" s="8">
        <f t="shared" si="325"/>
        <v>35</v>
      </c>
      <c r="S2055" s="8">
        <f t="shared" si="326"/>
        <v>38.75</v>
      </c>
      <c r="T2055" s="8">
        <f t="shared" si="327"/>
        <v>31.25</v>
      </c>
      <c r="U2055" s="7">
        <f t="shared" si="328"/>
        <v>32.5</v>
      </c>
      <c r="V2055" s="7">
        <f t="shared" si="329"/>
        <v>32.1875</v>
      </c>
    </row>
    <row r="2056" spans="1:22" ht="13.5" x14ac:dyDescent="0.25">
      <c r="A2056" s="3">
        <f>RSI!A2056</f>
        <v>45296</v>
      </c>
      <c r="B2056" s="2">
        <f>RSI!B2056</f>
        <v>1.76</v>
      </c>
      <c r="C2056" s="2">
        <f>RSI!I2056</f>
        <v>46.992985003997617</v>
      </c>
      <c r="D2056" s="2">
        <f>MACD!E2056</f>
        <v>-1.5560439629986433E-2</v>
      </c>
      <c r="E2056" s="2">
        <f>MACD!F2056</f>
        <v>-2.0828880962968609E-2</v>
      </c>
      <c r="F2056" s="2">
        <f>'Moving Avg'!D2056</f>
        <v>1.8120000000000001</v>
      </c>
      <c r="G2056" s="2">
        <f>'Moving Avg'!F2056</f>
        <v>1.7864999999999998</v>
      </c>
      <c r="H2056" s="2">
        <f>'Moving Avg'!G2056</f>
        <v>1.7568000000000006</v>
      </c>
      <c r="I2056" s="2">
        <f>'Moving Avg'!H2056</f>
        <v>1.7286499999999989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16.5</v>
      </c>
      <c r="Q2056" s="8">
        <f t="shared" si="324"/>
        <v>18.725000000000001</v>
      </c>
      <c r="R2056" s="8">
        <f t="shared" si="325"/>
        <v>26.625</v>
      </c>
      <c r="S2056" s="8">
        <f t="shared" si="326"/>
        <v>23.675000000000001</v>
      </c>
      <c r="T2056" s="8">
        <f t="shared" si="327"/>
        <v>22.875</v>
      </c>
      <c r="U2056" s="7">
        <f t="shared" si="328"/>
        <v>23.008333333333336</v>
      </c>
      <c r="V2056" s="7">
        <f t="shared" si="329"/>
        <v>22.975000000000001</v>
      </c>
    </row>
    <row r="2057" spans="1:22" ht="13.5" x14ac:dyDescent="0.25">
      <c r="A2057" s="3">
        <f>RSI!A2057</f>
        <v>45299</v>
      </c>
      <c r="B2057" s="2">
        <f>RSI!B2057</f>
        <v>1.76</v>
      </c>
      <c r="C2057" s="2">
        <f>RSI!I2057</f>
        <v>46.992985003997617</v>
      </c>
      <c r="D2057" s="2">
        <f>MACD!E2057</f>
        <v>-1.1537447400699286E-2</v>
      </c>
      <c r="E2057" s="2">
        <f>MACD!F2057</f>
        <v>-1.8970594250514745E-2</v>
      </c>
      <c r="F2057" s="2">
        <f>'Moving Avg'!D2057</f>
        <v>1.786</v>
      </c>
      <c r="G2057" s="2">
        <f>'Moving Avg'!F2057</f>
        <v>1.7859999999999996</v>
      </c>
      <c r="H2057" s="2">
        <f>'Moving Avg'!G2057</f>
        <v>1.7582000000000009</v>
      </c>
      <c r="I2057" s="2">
        <f>'Moving Avg'!H2057</f>
        <v>1.7291999999999987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16.5</v>
      </c>
      <c r="Q2057" s="8">
        <f t="shared" si="324"/>
        <v>18.725000000000001</v>
      </c>
      <c r="R2057" s="8">
        <f t="shared" si="325"/>
        <v>26.625</v>
      </c>
      <c r="S2057" s="8">
        <f t="shared" si="326"/>
        <v>23.675000000000001</v>
      </c>
      <c r="T2057" s="8">
        <f t="shared" si="327"/>
        <v>22.875</v>
      </c>
      <c r="U2057" s="7">
        <f t="shared" si="328"/>
        <v>23.008333333333336</v>
      </c>
      <c r="V2057" s="7">
        <f t="shared" si="329"/>
        <v>22.975000000000001</v>
      </c>
    </row>
    <row r="2058" spans="1:22" ht="13.5" x14ac:dyDescent="0.25">
      <c r="A2058" s="3">
        <f>RSI!A2058</f>
        <v>45300</v>
      </c>
      <c r="B2058" s="2">
        <f>RSI!B2058</f>
        <v>1.71</v>
      </c>
      <c r="C2058" s="2">
        <f>RSI!I2058</f>
        <v>39.530594332942435</v>
      </c>
      <c r="D2058" s="2">
        <f>MACD!E2058</f>
        <v>-5.860887136719839E-3</v>
      </c>
      <c r="E2058" s="2">
        <f>MACD!F2058</f>
        <v>-1.6348652827755765E-2</v>
      </c>
      <c r="F2058" s="2">
        <f>'Moving Avg'!D2058</f>
        <v>1.7600000000000002</v>
      </c>
      <c r="G2058" s="2">
        <f>'Moving Avg'!F2058</f>
        <v>1.7829999999999999</v>
      </c>
      <c r="H2058" s="2">
        <f>'Moving Avg'!G2058</f>
        <v>1.7578000000000005</v>
      </c>
      <c r="I2058" s="2">
        <f>'Moving Avg'!H2058</f>
        <v>1.7294999999999987</v>
      </c>
      <c r="J2058" s="5" t="str">
        <f>OBV!F2058</f>
        <v>BEARISH</v>
      </c>
      <c r="K2058" s="5" t="str">
        <f>OBV!G2058</f>
        <v>STRONG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33</v>
      </c>
      <c r="Q2058" s="8">
        <f t="shared" si="324"/>
        <v>21.2</v>
      </c>
      <c r="R2058" s="8">
        <f t="shared" si="325"/>
        <v>30.75</v>
      </c>
      <c r="S2058" s="8">
        <f t="shared" si="326"/>
        <v>31.1</v>
      </c>
      <c r="T2058" s="8">
        <f t="shared" si="327"/>
        <v>27</v>
      </c>
      <c r="U2058" s="7">
        <f t="shared" si="328"/>
        <v>27.683333333333337</v>
      </c>
      <c r="V2058" s="7">
        <f t="shared" si="329"/>
        <v>27.512500000000003</v>
      </c>
    </row>
    <row r="2059" spans="1:22" ht="13.5" x14ac:dyDescent="0.25">
      <c r="A2059" s="3">
        <f>RSI!A2059</f>
        <v>45301</v>
      </c>
      <c r="B2059" s="2">
        <f>RSI!B2059</f>
        <v>1.76</v>
      </c>
      <c r="C2059" s="2">
        <f>RSI!I2059</f>
        <v>48.361465362229787</v>
      </c>
      <c r="D2059" s="2">
        <f>MACD!E2059</f>
        <v>-1.2896688428702952E-3</v>
      </c>
      <c r="E2059" s="2">
        <f>MACD!F2059</f>
        <v>-1.3336856030778671E-2</v>
      </c>
      <c r="F2059" s="2">
        <f>'Moving Avg'!D2059</f>
        <v>1.75</v>
      </c>
      <c r="G2059" s="2">
        <f>'Moving Avg'!F2059</f>
        <v>1.7825</v>
      </c>
      <c r="H2059" s="2">
        <f>'Moving Avg'!G2059</f>
        <v>1.7582000000000009</v>
      </c>
      <c r="I2059" s="2">
        <f>'Moving Avg'!H2059</f>
        <v>1.7300499999999988</v>
      </c>
      <c r="J2059" s="5" t="str">
        <f>OBV!F2059</f>
        <v>BEARISH</v>
      </c>
      <c r="K2059" s="5" t="str">
        <f>OBV!G2059</f>
        <v>STRONG</v>
      </c>
      <c r="L2059" s="5" t="str">
        <f>OBV!H2059</f>
        <v>CONFIRMED BEARISH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33</v>
      </c>
      <c r="Q2059" s="8">
        <f t="shared" si="324"/>
        <v>21.2</v>
      </c>
      <c r="R2059" s="8">
        <f t="shared" si="325"/>
        <v>30.75</v>
      </c>
      <c r="S2059" s="8">
        <f t="shared" si="326"/>
        <v>31.1</v>
      </c>
      <c r="T2059" s="8">
        <f t="shared" si="327"/>
        <v>27</v>
      </c>
      <c r="U2059" s="7">
        <f t="shared" si="328"/>
        <v>27.683333333333337</v>
      </c>
      <c r="V2059" s="7">
        <f t="shared" si="329"/>
        <v>27.512500000000003</v>
      </c>
    </row>
    <row r="2060" spans="1:22" ht="13.5" x14ac:dyDescent="0.25">
      <c r="A2060" s="3">
        <f>RSI!A2060</f>
        <v>45302</v>
      </c>
      <c r="B2060" s="2">
        <f>RSI!B2060</f>
        <v>1.71</v>
      </c>
      <c r="C2060" s="2">
        <f>RSI!I2060</f>
        <v>41.789180484177479</v>
      </c>
      <c r="D2060" s="2">
        <f>MACD!E2060</f>
        <v>7.8905126562183181E-3</v>
      </c>
      <c r="E2060" s="2">
        <f>MACD!F2060</f>
        <v>-9.0913822933792743E-3</v>
      </c>
      <c r="F2060" s="2">
        <f>'Moving Avg'!D2060</f>
        <v>1.7399999999999998</v>
      </c>
      <c r="G2060" s="2">
        <f>'Moving Avg'!F2060</f>
        <v>1.7805</v>
      </c>
      <c r="H2060" s="2">
        <f>'Moving Avg'!G2060</f>
        <v>1.7576000000000007</v>
      </c>
      <c r="I2060" s="2">
        <f>'Moving Avg'!H2060</f>
        <v>1.7305499999999983</v>
      </c>
      <c r="J2060" s="5" t="str">
        <f>OBV!F2060</f>
        <v>BEARISH</v>
      </c>
      <c r="K2060" s="5" t="str">
        <f>OBV!G2060</f>
        <v>STRONG</v>
      </c>
      <c r="L2060" s="5" t="str">
        <f>OBV!H2060</f>
        <v>CONFIRMED BEARISH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33</v>
      </c>
      <c r="Q2060" s="8">
        <f t="shared" si="324"/>
        <v>21.2</v>
      </c>
      <c r="R2060" s="8">
        <f t="shared" si="325"/>
        <v>30.75</v>
      </c>
      <c r="S2060" s="8">
        <f t="shared" si="326"/>
        <v>31.1</v>
      </c>
      <c r="T2060" s="8">
        <f t="shared" si="327"/>
        <v>27</v>
      </c>
      <c r="U2060" s="7">
        <f t="shared" si="328"/>
        <v>27.683333333333337</v>
      </c>
      <c r="V2060" s="7">
        <f t="shared" si="329"/>
        <v>27.512500000000003</v>
      </c>
    </row>
    <row r="2061" spans="1:22" ht="13.5" x14ac:dyDescent="0.25">
      <c r="A2061" s="3">
        <f>RSI!A2061</f>
        <v>45303</v>
      </c>
      <c r="B2061" s="2">
        <f>RSI!B2061</f>
        <v>1.76</v>
      </c>
      <c r="C2061" s="2">
        <f>RSI!I2061</f>
        <v>49.220859702870719</v>
      </c>
      <c r="D2061" s="2">
        <f>MACD!E2061</f>
        <v>1.8468825652299348E-2</v>
      </c>
      <c r="E2061" s="2">
        <f>MACD!F2061</f>
        <v>-3.5793407042435496E-3</v>
      </c>
      <c r="F2061" s="2">
        <f>'Moving Avg'!D2061</f>
        <v>1.7399999999999998</v>
      </c>
      <c r="G2061" s="2">
        <f>'Moving Avg'!F2061</f>
        <v>1.78</v>
      </c>
      <c r="H2061" s="2">
        <f>'Moving Avg'!G2061</f>
        <v>1.757000000000001</v>
      </c>
      <c r="I2061" s="2">
        <f>'Moving Avg'!H2061</f>
        <v>1.7310999999999985</v>
      </c>
      <c r="J2061" s="5" t="str">
        <f>OBV!F2061</f>
        <v>BEARISH</v>
      </c>
      <c r="K2061" s="5" t="str">
        <f>OBV!G2061</f>
        <v>STRONG</v>
      </c>
      <c r="L2061" s="5" t="str">
        <f>OBV!H2061</f>
        <v>NEUTRAL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33</v>
      </c>
      <c r="Q2061" s="8">
        <f t="shared" si="324"/>
        <v>21.2</v>
      </c>
      <c r="R2061" s="8">
        <f t="shared" si="325"/>
        <v>30.75</v>
      </c>
      <c r="S2061" s="8">
        <f t="shared" si="326"/>
        <v>31.1</v>
      </c>
      <c r="T2061" s="8">
        <f t="shared" si="327"/>
        <v>27</v>
      </c>
      <c r="U2061" s="7">
        <f t="shared" si="328"/>
        <v>27.683333333333337</v>
      </c>
      <c r="V2061" s="7">
        <f t="shared" si="329"/>
        <v>27.512500000000003</v>
      </c>
    </row>
    <row r="2062" spans="1:22" ht="13.5" x14ac:dyDescent="0.25">
      <c r="A2062" s="3">
        <f>RSI!A2062</f>
        <v>45306</v>
      </c>
      <c r="B2062" s="2">
        <f>RSI!B2062</f>
        <v>1.76</v>
      </c>
      <c r="C2062" s="2">
        <f>RSI!I2062</f>
        <v>49.220859702870726</v>
      </c>
      <c r="D2062" s="2">
        <f>MACD!E2062</f>
        <v>3.5150195371139947E-2</v>
      </c>
      <c r="E2062" s="2">
        <f>MACD!F2062</f>
        <v>4.1665665108331501E-3</v>
      </c>
      <c r="F2062" s="2">
        <f>'Moving Avg'!D2062</f>
        <v>1.7399999999999998</v>
      </c>
      <c r="G2062" s="2">
        <f>'Moving Avg'!F2062</f>
        <v>1.7805</v>
      </c>
      <c r="H2062" s="2">
        <f>'Moving Avg'!G2062</f>
        <v>1.755400000000001</v>
      </c>
      <c r="I2062" s="2">
        <f>'Moving Avg'!H2062</f>
        <v>1.7317499999999983</v>
      </c>
      <c r="J2062" s="5" t="str">
        <f>OBV!F2062</f>
        <v>BEARISH</v>
      </c>
      <c r="K2062" s="5" t="str">
        <f>OBV!G2062</f>
        <v>STRONG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21.2</v>
      </c>
      <c r="R2062" s="8">
        <f t="shared" si="325"/>
        <v>30.75</v>
      </c>
      <c r="S2062" s="8">
        <f t="shared" si="326"/>
        <v>31.1</v>
      </c>
      <c r="T2062" s="8">
        <f t="shared" si="327"/>
        <v>27</v>
      </c>
      <c r="U2062" s="7">
        <f t="shared" si="328"/>
        <v>27.683333333333337</v>
      </c>
      <c r="V2062" s="7">
        <f t="shared" si="329"/>
        <v>27.512500000000003</v>
      </c>
    </row>
    <row r="2063" spans="1:22" ht="13.5" x14ac:dyDescent="0.25">
      <c r="A2063" s="3">
        <f>RSI!A2063</f>
        <v>45307</v>
      </c>
      <c r="B2063" s="2">
        <f>RSI!B2063</f>
        <v>1.76</v>
      </c>
      <c r="C2063" s="2">
        <f>RSI!I2063</f>
        <v>49.220859702870726</v>
      </c>
      <c r="D2063" s="2">
        <f>MACD!E2063</f>
        <v>4.1608246343210364E-2</v>
      </c>
      <c r="E2063" s="2">
        <f>MACD!F2063</f>
        <v>1.1654902477308594E-2</v>
      </c>
      <c r="F2063" s="2">
        <f>'Moving Avg'!D2063</f>
        <v>1.75</v>
      </c>
      <c r="G2063" s="2">
        <f>'Moving Avg'!F2063</f>
        <v>1.78</v>
      </c>
      <c r="H2063" s="2">
        <f>'Moving Avg'!G2063</f>
        <v>1.7548000000000012</v>
      </c>
      <c r="I2063" s="2">
        <f>'Moving Avg'!H2063</f>
        <v>1.7322499999999983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18.725000000000001</v>
      </c>
      <c r="R2063" s="8">
        <f t="shared" si="325"/>
        <v>26.625</v>
      </c>
      <c r="S2063" s="8">
        <f t="shared" si="326"/>
        <v>23.675000000000001</v>
      </c>
      <c r="T2063" s="8">
        <f t="shared" si="327"/>
        <v>22.875</v>
      </c>
      <c r="U2063" s="7">
        <f t="shared" si="328"/>
        <v>23.008333333333336</v>
      </c>
      <c r="V2063" s="7">
        <f t="shared" si="329"/>
        <v>22.975000000000001</v>
      </c>
    </row>
    <row r="2064" spans="1:22" ht="13.5" x14ac:dyDescent="0.25">
      <c r="A2064" s="3">
        <f>RSI!A2064</f>
        <v>45308</v>
      </c>
      <c r="B2064" s="2">
        <f>RSI!B2064</f>
        <v>1.76</v>
      </c>
      <c r="C2064" s="2">
        <f>RSI!I2064</f>
        <v>49.220859702870726</v>
      </c>
      <c r="D2064" s="2">
        <f>MACD!E2064</f>
        <v>4.2490101135080449E-2</v>
      </c>
      <c r="E2064" s="2">
        <f>MACD!F2064</f>
        <v>1.7821942208862965E-2</v>
      </c>
      <c r="F2064" s="2">
        <f>'Moving Avg'!D2064</f>
        <v>1.75</v>
      </c>
      <c r="G2064" s="2">
        <f>'Moving Avg'!F2064</f>
        <v>1.7790000000000004</v>
      </c>
      <c r="H2064" s="2">
        <f>'Moving Avg'!G2064</f>
        <v>1.7540000000000011</v>
      </c>
      <c r="I2064" s="2">
        <f>'Moving Avg'!H2064</f>
        <v>1.7325499999999983</v>
      </c>
      <c r="J2064" s="5" t="str">
        <f>OBV!F2064</f>
        <v>BEARISH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16.5</v>
      </c>
      <c r="Q2064" s="8">
        <f t="shared" si="324"/>
        <v>18.725000000000001</v>
      </c>
      <c r="R2064" s="8">
        <f t="shared" si="325"/>
        <v>26.625</v>
      </c>
      <c r="S2064" s="8">
        <f t="shared" si="326"/>
        <v>23.675000000000001</v>
      </c>
      <c r="T2064" s="8">
        <f t="shared" si="327"/>
        <v>22.875</v>
      </c>
      <c r="U2064" s="7">
        <f t="shared" si="328"/>
        <v>23.008333333333336</v>
      </c>
      <c r="V2064" s="7">
        <f t="shared" si="329"/>
        <v>22.975000000000001</v>
      </c>
    </row>
    <row r="2065" spans="1:22" ht="13.5" x14ac:dyDescent="0.25">
      <c r="A2065" s="3">
        <f>RSI!A2065</f>
        <v>45309</v>
      </c>
      <c r="B2065" s="2">
        <f>RSI!B2065</f>
        <v>1.76</v>
      </c>
      <c r="C2065" s="2">
        <f>RSI!I2065</f>
        <v>49.220859702870726</v>
      </c>
      <c r="D2065" s="2">
        <f>MACD!E2065</f>
        <v>3.5574288209792915E-2</v>
      </c>
      <c r="E2065" s="2">
        <f>MACD!F2065</f>
        <v>2.1372411409048955E-2</v>
      </c>
      <c r="F2065" s="2">
        <f>'Moving Avg'!D2065</f>
        <v>1.7600000000000002</v>
      </c>
      <c r="G2065" s="2">
        <f>'Moving Avg'!F2065</f>
        <v>1.7780000000000005</v>
      </c>
      <c r="H2065" s="2">
        <f>'Moving Avg'!G2065</f>
        <v>1.7532000000000014</v>
      </c>
      <c r="I2065" s="2">
        <f>'Moving Avg'!H2065</f>
        <v>1.733049999999998</v>
      </c>
      <c r="J2065" s="5" t="str">
        <f>OBV!F2065</f>
        <v>BULLISH</v>
      </c>
      <c r="K2065" s="5" t="str">
        <f>OBV!G2065</f>
        <v>NEUTRAL</v>
      </c>
      <c r="L2065" s="5" t="str">
        <f>OBV!H2065</f>
        <v>CONFIRMED BULLISH</v>
      </c>
      <c r="M2065" s="7">
        <f t="shared" si="320"/>
        <v>25</v>
      </c>
      <c r="N2065" s="7">
        <f t="shared" si="321"/>
        <v>0</v>
      </c>
      <c r="O2065" s="7">
        <f t="shared" si="322"/>
        <v>50</v>
      </c>
      <c r="P2065" s="7">
        <f t="shared" si="323"/>
        <v>83.5</v>
      </c>
      <c r="Q2065" s="8">
        <f t="shared" si="324"/>
        <v>28.774999999999999</v>
      </c>
      <c r="R2065" s="8">
        <f t="shared" si="325"/>
        <v>43.375</v>
      </c>
      <c r="S2065" s="8">
        <f t="shared" si="326"/>
        <v>53.825000000000003</v>
      </c>
      <c r="T2065" s="8">
        <f t="shared" si="327"/>
        <v>39.625</v>
      </c>
      <c r="U2065" s="7">
        <f t="shared" si="328"/>
        <v>41.991666666666667</v>
      </c>
      <c r="V2065" s="7">
        <f t="shared" si="329"/>
        <v>41.400000000000006</v>
      </c>
    </row>
    <row r="2066" spans="1:22" ht="13.5" x14ac:dyDescent="0.25">
      <c r="A2066" s="3">
        <f>RSI!A2066</f>
        <v>45310</v>
      </c>
      <c r="B2066" s="2">
        <f>RSI!B2066</f>
        <v>1.76</v>
      </c>
      <c r="C2066" s="2">
        <f>RSI!I2066</f>
        <v>49.220859702870719</v>
      </c>
      <c r="D2066" s="2">
        <f>MACD!E2066</f>
        <v>2.9750511265937529E-2</v>
      </c>
      <c r="E2066" s="2">
        <f>MACD!F2066</f>
        <v>2.3048031380426673E-2</v>
      </c>
      <c r="F2066" s="2">
        <f>'Moving Avg'!D2066</f>
        <v>1.7600000000000002</v>
      </c>
      <c r="G2066" s="2">
        <f>'Moving Avg'!F2066</f>
        <v>1.7770000000000004</v>
      </c>
      <c r="H2066" s="2">
        <f>'Moving Avg'!G2066</f>
        <v>1.7524000000000015</v>
      </c>
      <c r="I2066" s="2">
        <f>'Moving Avg'!H2066</f>
        <v>1.7333499999999982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25</v>
      </c>
      <c r="N2066" s="7">
        <f t="shared" si="321"/>
        <v>0</v>
      </c>
      <c r="O2066" s="7">
        <f t="shared" si="322"/>
        <v>50</v>
      </c>
      <c r="P2066" s="7">
        <f t="shared" si="323"/>
        <v>33</v>
      </c>
      <c r="Q2066" s="8">
        <f t="shared" si="324"/>
        <v>21.2</v>
      </c>
      <c r="R2066" s="8">
        <f t="shared" si="325"/>
        <v>30.75</v>
      </c>
      <c r="S2066" s="8">
        <f t="shared" si="326"/>
        <v>31.1</v>
      </c>
      <c r="T2066" s="8">
        <f t="shared" si="327"/>
        <v>27</v>
      </c>
      <c r="U2066" s="7">
        <f t="shared" si="328"/>
        <v>27.683333333333337</v>
      </c>
      <c r="V2066" s="7">
        <f t="shared" si="329"/>
        <v>27.512500000000003</v>
      </c>
    </row>
    <row r="2067" spans="1:22" ht="13.5" x14ac:dyDescent="0.25">
      <c r="A2067" s="3">
        <f>RSI!A2067</f>
        <v>45313</v>
      </c>
      <c r="B2067" s="2">
        <f>RSI!B2067</f>
        <v>1.71</v>
      </c>
      <c r="C2067" s="2">
        <f>RSI!I2067</f>
        <v>41.046284504907383</v>
      </c>
      <c r="D2067" s="2">
        <f>MACD!E2067</f>
        <v>2.8552389600342121E-2</v>
      </c>
      <c r="E2067" s="2">
        <f>MACD!F2067</f>
        <v>2.4148903024409765E-2</v>
      </c>
      <c r="F2067" s="2">
        <f>'Moving Avg'!D2067</f>
        <v>1.75</v>
      </c>
      <c r="G2067" s="2">
        <f>'Moving Avg'!F2067</f>
        <v>1.7735000000000007</v>
      </c>
      <c r="H2067" s="2">
        <f>'Moving Avg'!G2067</f>
        <v>1.7506000000000013</v>
      </c>
      <c r="I2067" s="2">
        <f>'Moving Avg'!H2067</f>
        <v>1.733249999999998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50</v>
      </c>
      <c r="P2067" s="7">
        <f t="shared" si="323"/>
        <v>16.5</v>
      </c>
      <c r="Q2067" s="8">
        <f t="shared" si="324"/>
        <v>18.725000000000001</v>
      </c>
      <c r="R2067" s="8">
        <f t="shared" si="325"/>
        <v>26.625</v>
      </c>
      <c r="S2067" s="8">
        <f t="shared" si="326"/>
        <v>23.675000000000001</v>
      </c>
      <c r="T2067" s="8">
        <f t="shared" si="327"/>
        <v>22.875</v>
      </c>
      <c r="U2067" s="7">
        <f t="shared" si="328"/>
        <v>23.008333333333336</v>
      </c>
      <c r="V2067" s="7">
        <f t="shared" si="329"/>
        <v>22.975000000000001</v>
      </c>
    </row>
    <row r="2068" spans="1:22" ht="13.5" x14ac:dyDescent="0.25">
      <c r="A2068" s="3">
        <f>RSI!A2068</f>
        <v>45314</v>
      </c>
      <c r="B2068" s="2">
        <f>RSI!B2068</f>
        <v>1.66</v>
      </c>
      <c r="C2068" s="2">
        <f>RSI!I2068</f>
        <v>34.818777794286561</v>
      </c>
      <c r="D2068" s="2">
        <f>MACD!E2068</f>
        <v>2.3869503513618051E-2</v>
      </c>
      <c r="E2068" s="2">
        <f>MACD!F2068</f>
        <v>2.4093023122251422E-2</v>
      </c>
      <c r="F2068" s="2">
        <f>'Moving Avg'!D2068</f>
        <v>1.73</v>
      </c>
      <c r="G2068" s="2">
        <f>'Moving Avg'!F2068</f>
        <v>1.7680000000000002</v>
      </c>
      <c r="H2068" s="2">
        <f>'Moving Avg'!G2068</f>
        <v>1.7484000000000011</v>
      </c>
      <c r="I2068" s="2">
        <f>'Moving Avg'!H2068</f>
        <v>1.7328999999999981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  <c r="M2068" s="7">
        <f t="shared" si="320"/>
        <v>25</v>
      </c>
      <c r="N2068" s="7">
        <f t="shared" si="321"/>
        <v>45</v>
      </c>
      <c r="O2068" s="7">
        <f t="shared" si="322"/>
        <v>0</v>
      </c>
      <c r="P2068" s="7">
        <f t="shared" si="323"/>
        <v>16.5</v>
      </c>
      <c r="Q2068" s="8">
        <f t="shared" si="324"/>
        <v>26.975000000000001</v>
      </c>
      <c r="R2068" s="8">
        <f t="shared" si="325"/>
        <v>18.125</v>
      </c>
      <c r="S2068" s="8">
        <f t="shared" si="326"/>
        <v>17.925000000000001</v>
      </c>
      <c r="T2068" s="8">
        <f t="shared" si="327"/>
        <v>21.625</v>
      </c>
      <c r="U2068" s="7">
        <f t="shared" si="328"/>
        <v>21.008333333333336</v>
      </c>
      <c r="V2068" s="7">
        <f t="shared" si="329"/>
        <v>21.162500000000001</v>
      </c>
    </row>
    <row r="2069" spans="1:22" ht="13.5" x14ac:dyDescent="0.25">
      <c r="A2069" s="3">
        <f>RSI!A2069</f>
        <v>45315</v>
      </c>
      <c r="B2069" s="2">
        <f>RSI!B2069</f>
        <v>1.7</v>
      </c>
      <c r="C2069" s="2">
        <f>RSI!I2069</f>
        <v>42.353817970576785</v>
      </c>
      <c r="D2069" s="2">
        <f>MACD!E2069</f>
        <v>2.5227703832980675E-2</v>
      </c>
      <c r="E2069" s="2">
        <f>MACD!F2069</f>
        <v>2.4319959264397274E-2</v>
      </c>
      <c r="F2069" s="2">
        <f>'Moving Avg'!D2069</f>
        <v>1.718</v>
      </c>
      <c r="G2069" s="2">
        <f>'Moving Avg'!F2069</f>
        <v>1.7635000000000005</v>
      </c>
      <c r="H2069" s="2">
        <f>'Moving Avg'!G2069</f>
        <v>1.7480000000000009</v>
      </c>
      <c r="I2069" s="2">
        <f>'Moving Avg'!H2069</f>
        <v>1.7326999999999981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  <c r="M2069" s="7">
        <f t="shared" si="320"/>
        <v>25</v>
      </c>
      <c r="N2069" s="7">
        <f t="shared" si="321"/>
        <v>0</v>
      </c>
      <c r="O2069" s="7">
        <f t="shared" si="322"/>
        <v>0</v>
      </c>
      <c r="P2069" s="7">
        <f t="shared" si="323"/>
        <v>16.5</v>
      </c>
      <c r="Q2069" s="8">
        <f t="shared" si="324"/>
        <v>11.225</v>
      </c>
      <c r="R2069" s="8">
        <f t="shared" si="325"/>
        <v>9.125</v>
      </c>
      <c r="S2069" s="8">
        <f t="shared" si="326"/>
        <v>11.175000000000001</v>
      </c>
      <c r="T2069" s="8">
        <f t="shared" si="327"/>
        <v>10.375</v>
      </c>
      <c r="U2069" s="7">
        <f t="shared" si="328"/>
        <v>10.508333333333335</v>
      </c>
      <c r="V2069" s="7">
        <f t="shared" si="329"/>
        <v>10.475000000000001</v>
      </c>
    </row>
    <row r="2070" spans="1:22" ht="13.5" x14ac:dyDescent="0.25">
      <c r="A2070" s="3">
        <f>RSI!A2070</f>
        <v>45316</v>
      </c>
      <c r="B2070" s="2">
        <f>RSI!B2070</f>
        <v>1.75</v>
      </c>
      <c r="C2070" s="2">
        <f>RSI!I2070</f>
        <v>50.11654469026103</v>
      </c>
      <c r="D2070" s="2">
        <f>MACD!E2070</f>
        <v>1.52920749796841E-2</v>
      </c>
      <c r="E2070" s="2">
        <f>MACD!F2070</f>
        <v>2.2514382407454642E-2</v>
      </c>
      <c r="F2070" s="2">
        <f>'Moving Avg'!D2070</f>
        <v>1.716</v>
      </c>
      <c r="G2070" s="2">
        <f>'Moving Avg'!F2070</f>
        <v>1.7610000000000006</v>
      </c>
      <c r="H2070" s="2">
        <f>'Moving Avg'!G2070</f>
        <v>1.7490000000000006</v>
      </c>
      <c r="I2070" s="2">
        <f>'Moving Avg'!H2070</f>
        <v>1.7327999999999983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  <c r="M2070" s="7">
        <f t="shared" si="320"/>
        <v>25</v>
      </c>
      <c r="N2070" s="7">
        <f t="shared" si="321"/>
        <v>45</v>
      </c>
      <c r="O2070" s="7">
        <f t="shared" si="322"/>
        <v>0</v>
      </c>
      <c r="P2070" s="7">
        <f t="shared" si="323"/>
        <v>16.5</v>
      </c>
      <c r="Q2070" s="8">
        <f t="shared" si="324"/>
        <v>26.975000000000001</v>
      </c>
      <c r="R2070" s="8">
        <f t="shared" si="325"/>
        <v>18.125</v>
      </c>
      <c r="S2070" s="8">
        <f t="shared" si="326"/>
        <v>17.925000000000001</v>
      </c>
      <c r="T2070" s="8">
        <f t="shared" si="327"/>
        <v>21.625</v>
      </c>
      <c r="U2070" s="7">
        <f t="shared" si="328"/>
        <v>21.008333333333336</v>
      </c>
      <c r="V2070" s="7">
        <f t="shared" si="329"/>
        <v>21.162500000000001</v>
      </c>
    </row>
    <row r="2071" spans="1:22" ht="13.5" x14ac:dyDescent="0.25">
      <c r="A2071" s="3">
        <f>RSI!A2071</f>
        <v>45317</v>
      </c>
      <c r="B2071" s="2">
        <f>RSI!B2071</f>
        <v>1.74</v>
      </c>
      <c r="C2071" s="2">
        <f>RSI!I2071</f>
        <v>48.703934058814461</v>
      </c>
      <c r="D2071" s="2">
        <f>MACD!E2071</f>
        <v>1.5310689695994029E-2</v>
      </c>
      <c r="E2071" s="2">
        <f>MACD!F2071</f>
        <v>2.1073643865162521E-2</v>
      </c>
      <c r="F2071" s="2">
        <f>'Moving Avg'!D2071</f>
        <v>1.7120000000000002</v>
      </c>
      <c r="G2071" s="2">
        <f>'Moving Avg'!F2071</f>
        <v>1.7560000000000007</v>
      </c>
      <c r="H2071" s="2">
        <f>'Moving Avg'!G2071</f>
        <v>1.7492000000000005</v>
      </c>
      <c r="I2071" s="2">
        <f>'Moving Avg'!H2071</f>
        <v>1.7328999999999981</v>
      </c>
      <c r="J2071" s="5" t="str">
        <f>OBV!F2071</f>
        <v>BEARISH</v>
      </c>
      <c r="K2071" s="5" t="str">
        <f>OBV!G2071</f>
        <v>STRONG</v>
      </c>
      <c r="L2071" s="5" t="str">
        <f>OBV!H2071</f>
        <v>CONFIRMED BEARISH</v>
      </c>
      <c r="M2071" s="7">
        <f t="shared" si="320"/>
        <v>25</v>
      </c>
      <c r="N2071" s="7">
        <f t="shared" si="321"/>
        <v>45</v>
      </c>
      <c r="O2071" s="7">
        <f t="shared" si="322"/>
        <v>0</v>
      </c>
      <c r="P2071" s="7">
        <f t="shared" si="323"/>
        <v>33</v>
      </c>
      <c r="Q2071" s="8">
        <f t="shared" si="324"/>
        <v>29.45</v>
      </c>
      <c r="R2071" s="8">
        <f t="shared" si="325"/>
        <v>22.25</v>
      </c>
      <c r="S2071" s="8">
        <f t="shared" si="326"/>
        <v>25.35</v>
      </c>
      <c r="T2071" s="8">
        <f t="shared" si="327"/>
        <v>25.75</v>
      </c>
      <c r="U2071" s="7">
        <f t="shared" si="328"/>
        <v>25.683333333333337</v>
      </c>
      <c r="V2071" s="7">
        <f t="shared" si="329"/>
        <v>25.700000000000003</v>
      </c>
    </row>
    <row r="2072" spans="1:22" ht="13.5" x14ac:dyDescent="0.25">
      <c r="A2072" s="3">
        <f>RSI!A2072</f>
        <v>45320</v>
      </c>
      <c r="B2072" s="2">
        <f>RSI!B2072</f>
        <v>1.7</v>
      </c>
      <c r="C2072" s="2">
        <f>RSI!I2072</f>
        <v>43.430637143843668</v>
      </c>
      <c r="D2072" s="2">
        <f>MACD!E2072</f>
        <v>1.8341676272065621E-2</v>
      </c>
      <c r="E2072" s="2">
        <f>MACD!F2072</f>
        <v>2.0527250346543142E-2</v>
      </c>
      <c r="F2072" s="2">
        <f>'Moving Avg'!D2072</f>
        <v>1.7099999999999997</v>
      </c>
      <c r="G2072" s="2">
        <f>'Moving Avg'!F2072</f>
        <v>1.7465000000000004</v>
      </c>
      <c r="H2072" s="2">
        <f>'Moving Avg'!G2072</f>
        <v>1.7478000000000007</v>
      </c>
      <c r="I2072" s="2">
        <f>'Moving Avg'!H2072</f>
        <v>1.7327999999999983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  <c r="M2072" s="7">
        <f t="shared" si="320"/>
        <v>25</v>
      </c>
      <c r="N2072" s="7">
        <f t="shared" si="321"/>
        <v>45</v>
      </c>
      <c r="O2072" s="7">
        <f t="shared" si="322"/>
        <v>0</v>
      </c>
      <c r="P2072" s="7">
        <f t="shared" si="323"/>
        <v>16.5</v>
      </c>
      <c r="Q2072" s="8">
        <f t="shared" si="324"/>
        <v>26.975000000000001</v>
      </c>
      <c r="R2072" s="8">
        <f t="shared" si="325"/>
        <v>18.125</v>
      </c>
      <c r="S2072" s="8">
        <f t="shared" si="326"/>
        <v>17.925000000000001</v>
      </c>
      <c r="T2072" s="8">
        <f t="shared" si="327"/>
        <v>21.625</v>
      </c>
      <c r="U2072" s="7">
        <f t="shared" si="328"/>
        <v>21.008333333333336</v>
      </c>
      <c r="V2072" s="7">
        <f t="shared" si="329"/>
        <v>21.162500000000001</v>
      </c>
    </row>
    <row r="2073" spans="1:22" ht="13.5" x14ac:dyDescent="0.25">
      <c r="A2073" s="3">
        <f>RSI!A2073</f>
        <v>45321</v>
      </c>
      <c r="B2073" s="2">
        <f>RSI!B2073</f>
        <v>1.7</v>
      </c>
      <c r="C2073" s="2">
        <f>RSI!I2073</f>
        <v>43.430637143843661</v>
      </c>
      <c r="D2073" s="2">
        <f>MACD!E2073</f>
        <v>2.1191119586400076E-2</v>
      </c>
      <c r="E2073" s="2">
        <f>MACD!F2073</f>
        <v>2.0660024194514529E-2</v>
      </c>
      <c r="F2073" s="2">
        <f>'Moving Avg'!D2073</f>
        <v>1.718</v>
      </c>
      <c r="G2073" s="2">
        <f>'Moving Avg'!F2073</f>
        <v>1.7395000000000003</v>
      </c>
      <c r="H2073" s="2">
        <f>'Moving Avg'!G2073</f>
        <v>1.7464000000000004</v>
      </c>
      <c r="I2073" s="2">
        <f>'Moving Avg'!H2073</f>
        <v>1.7328499999999982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  <c r="M2073" s="7">
        <f t="shared" si="320"/>
        <v>25</v>
      </c>
      <c r="N2073" s="7">
        <f t="shared" si="321"/>
        <v>0</v>
      </c>
      <c r="O2073" s="7">
        <f t="shared" si="322"/>
        <v>0</v>
      </c>
      <c r="P2073" s="7">
        <f t="shared" si="323"/>
        <v>16.5</v>
      </c>
      <c r="Q2073" s="8">
        <f t="shared" si="324"/>
        <v>11.225</v>
      </c>
      <c r="R2073" s="8">
        <f t="shared" si="325"/>
        <v>9.125</v>
      </c>
      <c r="S2073" s="8">
        <f t="shared" si="326"/>
        <v>11.175000000000001</v>
      </c>
      <c r="T2073" s="8">
        <f t="shared" si="327"/>
        <v>10.375</v>
      </c>
      <c r="U2073" s="7">
        <f t="shared" si="328"/>
        <v>10.508333333333335</v>
      </c>
      <c r="V2073" s="7">
        <f t="shared" si="329"/>
        <v>10.475000000000001</v>
      </c>
    </row>
    <row r="2074" spans="1:22" ht="13.5" x14ac:dyDescent="0.25">
      <c r="A2074" s="3">
        <f>RSI!A2074</f>
        <v>45322</v>
      </c>
      <c r="B2074" s="2">
        <f>RSI!B2074</f>
        <v>1.67</v>
      </c>
      <c r="C2074" s="2">
        <f>RSI!I2074</f>
        <v>39.692483988859003</v>
      </c>
      <c r="D2074" s="2">
        <f>MACD!E2074</f>
        <v>2.6088078085250599E-2</v>
      </c>
      <c r="E2074" s="2">
        <f>MACD!F2074</f>
        <v>2.1745634972661746E-2</v>
      </c>
      <c r="F2074" s="2">
        <f>'Moving Avg'!D2074</f>
        <v>1.7120000000000002</v>
      </c>
      <c r="G2074" s="2">
        <f>'Moving Avg'!F2074</f>
        <v>1.7325000000000004</v>
      </c>
      <c r="H2074" s="2">
        <f>'Moving Avg'!G2074</f>
        <v>1.7454000000000005</v>
      </c>
      <c r="I2074" s="2">
        <f>'Moving Avg'!H2074</f>
        <v>1.7326999999999984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25</v>
      </c>
      <c r="N2074" s="7">
        <f t="shared" si="321"/>
        <v>0</v>
      </c>
      <c r="O2074" s="7">
        <f t="shared" si="322"/>
        <v>0</v>
      </c>
      <c r="P2074" s="7">
        <f t="shared" si="323"/>
        <v>16.5</v>
      </c>
      <c r="Q2074" s="8">
        <f t="shared" si="324"/>
        <v>11.225</v>
      </c>
      <c r="R2074" s="8">
        <f t="shared" si="325"/>
        <v>9.125</v>
      </c>
      <c r="S2074" s="8">
        <f t="shared" si="326"/>
        <v>11.175000000000001</v>
      </c>
      <c r="T2074" s="8">
        <f t="shared" si="327"/>
        <v>10.375</v>
      </c>
      <c r="U2074" s="7">
        <f t="shared" si="328"/>
        <v>10.508333333333335</v>
      </c>
      <c r="V2074" s="7">
        <f t="shared" si="329"/>
        <v>10.475000000000001</v>
      </c>
    </row>
    <row r="2075" spans="1:22" ht="13.5" x14ac:dyDescent="0.25">
      <c r="A2075" s="3">
        <f>RSI!A2075</f>
        <v>45323</v>
      </c>
      <c r="B2075" s="2">
        <f>RSI!B2075</f>
        <v>1.67</v>
      </c>
      <c r="C2075" s="2">
        <f>RSI!I2075</f>
        <v>39.692483988859003</v>
      </c>
      <c r="D2075" s="2">
        <f>MACD!E2075</f>
        <v>3.0653067472267148E-2</v>
      </c>
      <c r="E2075" s="2">
        <f>MACD!F2075</f>
        <v>2.3527121472582829E-2</v>
      </c>
      <c r="F2075" s="2">
        <f>'Moving Avg'!D2075</f>
        <v>1.6960000000000002</v>
      </c>
      <c r="G2075" s="2">
        <f>'Moving Avg'!F2075</f>
        <v>1.7280000000000002</v>
      </c>
      <c r="H2075" s="2">
        <f>'Moving Avg'!G2075</f>
        <v>1.7454000000000005</v>
      </c>
      <c r="I2075" s="2">
        <f>'Moving Avg'!H2075</f>
        <v>1.7326499999999985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  <c r="M2075" s="7">
        <f t="shared" si="320"/>
        <v>25</v>
      </c>
      <c r="N2075" s="7">
        <f t="shared" si="321"/>
        <v>0</v>
      </c>
      <c r="O2075" s="7">
        <f t="shared" si="322"/>
        <v>0</v>
      </c>
      <c r="P2075" s="7">
        <f t="shared" si="323"/>
        <v>16.5</v>
      </c>
      <c r="Q2075" s="8">
        <f t="shared" si="324"/>
        <v>11.225</v>
      </c>
      <c r="R2075" s="8">
        <f t="shared" si="325"/>
        <v>9.125</v>
      </c>
      <c r="S2075" s="8">
        <f t="shared" si="326"/>
        <v>11.175000000000001</v>
      </c>
      <c r="T2075" s="8">
        <f t="shared" si="327"/>
        <v>10.375</v>
      </c>
      <c r="U2075" s="7">
        <f t="shared" si="328"/>
        <v>10.508333333333335</v>
      </c>
      <c r="V2075" s="7">
        <f t="shared" si="329"/>
        <v>10.475000000000001</v>
      </c>
    </row>
    <row r="2076" spans="1:22" ht="13.5" x14ac:dyDescent="0.25">
      <c r="A2076" s="3">
        <f>RSI!A2076</f>
        <v>45324</v>
      </c>
      <c r="B2076" s="2">
        <f>RSI!B2076</f>
        <v>1.67</v>
      </c>
      <c r="C2076" s="2">
        <f>RSI!I2076</f>
        <v>39.692483988859003</v>
      </c>
      <c r="D2076" s="2">
        <f>MACD!E2076</f>
        <v>3.4905944428223146E-2</v>
      </c>
      <c r="E2076" s="2">
        <f>MACD!F2076</f>
        <v>2.5802886063710895E-2</v>
      </c>
      <c r="F2076" s="2">
        <f>'Moving Avg'!D2076</f>
        <v>1.6819999999999999</v>
      </c>
      <c r="G2076" s="2">
        <f>'Moving Avg'!F2076</f>
        <v>1.7235</v>
      </c>
      <c r="H2076" s="2">
        <f>'Moving Avg'!G2076</f>
        <v>1.7452000000000003</v>
      </c>
      <c r="I2076" s="2">
        <f>'Moving Avg'!H2076</f>
        <v>1.7327499999999985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  <c r="M2076" s="7">
        <f t="shared" si="320"/>
        <v>25</v>
      </c>
      <c r="N2076" s="7">
        <f t="shared" si="321"/>
        <v>0</v>
      </c>
      <c r="O2076" s="7">
        <f t="shared" si="322"/>
        <v>0</v>
      </c>
      <c r="P2076" s="7">
        <f t="shared" si="323"/>
        <v>16.5</v>
      </c>
      <c r="Q2076" s="8">
        <f t="shared" si="324"/>
        <v>11.225</v>
      </c>
      <c r="R2076" s="8">
        <f t="shared" si="325"/>
        <v>9.125</v>
      </c>
      <c r="S2076" s="8">
        <f t="shared" si="326"/>
        <v>11.175000000000001</v>
      </c>
      <c r="T2076" s="8">
        <f t="shared" si="327"/>
        <v>10.375</v>
      </c>
      <c r="U2076" s="7">
        <f t="shared" si="328"/>
        <v>10.508333333333335</v>
      </c>
      <c r="V2076" s="7">
        <f t="shared" si="329"/>
        <v>10.475000000000001</v>
      </c>
    </row>
    <row r="2077" spans="1:22" ht="13.5" x14ac:dyDescent="0.25">
      <c r="A2077" s="3">
        <f>RSI!A2077</f>
        <v>45327</v>
      </c>
      <c r="B2077" s="2">
        <f>RSI!B2077</f>
        <v>1.67</v>
      </c>
      <c r="C2077" s="2">
        <f>RSI!I2077</f>
        <v>39.692483988859003</v>
      </c>
      <c r="D2077" s="2">
        <f>MACD!E2077</f>
        <v>3.1173515326157419E-2</v>
      </c>
      <c r="E2077" s="2">
        <f>MACD!F2077</f>
        <v>2.6877011916200202E-2</v>
      </c>
      <c r="F2077" s="2">
        <f>'Moving Avg'!D2077</f>
        <v>1.6759999999999997</v>
      </c>
      <c r="G2077" s="2">
        <f>'Moving Avg'!F2077</f>
        <v>1.7190000000000001</v>
      </c>
      <c r="H2077" s="2">
        <f>'Moving Avg'!G2077</f>
        <v>1.7456000000000003</v>
      </c>
      <c r="I2077" s="2">
        <f>'Moving Avg'!H2077</f>
        <v>1.7326499999999985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25</v>
      </c>
      <c r="N2077" s="7">
        <f t="shared" si="321"/>
        <v>0</v>
      </c>
      <c r="O2077" s="7">
        <f t="shared" si="322"/>
        <v>0</v>
      </c>
      <c r="P2077" s="7">
        <f t="shared" si="323"/>
        <v>16.5</v>
      </c>
      <c r="Q2077" s="8">
        <f t="shared" si="324"/>
        <v>11.225</v>
      </c>
      <c r="R2077" s="8">
        <f t="shared" si="325"/>
        <v>9.125</v>
      </c>
      <c r="S2077" s="8">
        <f t="shared" si="326"/>
        <v>11.175000000000001</v>
      </c>
      <c r="T2077" s="8">
        <f t="shared" si="327"/>
        <v>10.375</v>
      </c>
      <c r="U2077" s="7">
        <f t="shared" si="328"/>
        <v>10.508333333333335</v>
      </c>
      <c r="V2077" s="7">
        <f t="shared" si="329"/>
        <v>10.475000000000001</v>
      </c>
    </row>
    <row r="2078" spans="1:22" ht="13.5" x14ac:dyDescent="0.25">
      <c r="A2078" s="3">
        <f>RSI!A2078</f>
        <v>45328</v>
      </c>
      <c r="B2078" s="2">
        <f>RSI!B2078</f>
        <v>1.67</v>
      </c>
      <c r="C2078" s="2">
        <f>RSI!I2078</f>
        <v>39.692483988859003</v>
      </c>
      <c r="D2078" s="2">
        <f>MACD!E2078</f>
        <v>2.0657526538770954E-2</v>
      </c>
      <c r="E2078" s="2">
        <f>MACD!F2078</f>
        <v>2.5633114840714354E-2</v>
      </c>
      <c r="F2078" s="2">
        <f>'Moving Avg'!D2078</f>
        <v>1.67</v>
      </c>
      <c r="G2078" s="2">
        <f>'Moving Avg'!F2078</f>
        <v>1.7170000000000001</v>
      </c>
      <c r="H2078" s="2">
        <f>'Moving Avg'!G2078</f>
        <v>1.7452000000000001</v>
      </c>
      <c r="I2078" s="2">
        <f>'Moving Avg'!H2078</f>
        <v>1.7323999999999986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25</v>
      </c>
      <c r="N2078" s="7">
        <f t="shared" si="321"/>
        <v>45</v>
      </c>
      <c r="O2078" s="7">
        <f t="shared" si="322"/>
        <v>0</v>
      </c>
      <c r="P2078" s="7">
        <f t="shared" si="323"/>
        <v>16.5</v>
      </c>
      <c r="Q2078" s="8">
        <f t="shared" si="324"/>
        <v>26.975000000000001</v>
      </c>
      <c r="R2078" s="8">
        <f t="shared" si="325"/>
        <v>18.125</v>
      </c>
      <c r="S2078" s="8">
        <f t="shared" si="326"/>
        <v>17.925000000000001</v>
      </c>
      <c r="T2078" s="8">
        <f t="shared" si="327"/>
        <v>21.625</v>
      </c>
      <c r="U2078" s="7">
        <f t="shared" si="328"/>
        <v>21.008333333333336</v>
      </c>
      <c r="V2078" s="7">
        <f t="shared" si="329"/>
        <v>21.162500000000001</v>
      </c>
    </row>
    <row r="2079" spans="1:22" ht="13.5" x14ac:dyDescent="0.25">
      <c r="A2079" s="3">
        <f>RSI!A2079</f>
        <v>45329</v>
      </c>
      <c r="B2079" s="2">
        <f>RSI!B2079</f>
        <v>1.68</v>
      </c>
      <c r="C2079" s="2">
        <f>RSI!I2079</f>
        <v>42.098789126765141</v>
      </c>
      <c r="D2079" s="2">
        <f>MACD!E2079</f>
        <v>1.7482235875846852E-2</v>
      </c>
      <c r="E2079" s="2">
        <f>MACD!F2079</f>
        <v>2.4002939047740857E-2</v>
      </c>
      <c r="F2079" s="2">
        <f>'Moving Avg'!D2079</f>
        <v>1.6719999999999999</v>
      </c>
      <c r="G2079" s="2">
        <f>'Moving Avg'!F2079</f>
        <v>1.7130000000000003</v>
      </c>
      <c r="H2079" s="2">
        <f>'Moving Avg'!G2079</f>
        <v>1.7450000000000001</v>
      </c>
      <c r="I2079" s="2">
        <f>'Moving Avg'!H2079</f>
        <v>1.732149999999999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25</v>
      </c>
      <c r="N2079" s="7">
        <f t="shared" si="321"/>
        <v>45</v>
      </c>
      <c r="O2079" s="7">
        <f t="shared" si="322"/>
        <v>0</v>
      </c>
      <c r="P2079" s="7">
        <f t="shared" si="323"/>
        <v>83.5</v>
      </c>
      <c r="Q2079" s="8">
        <f t="shared" si="324"/>
        <v>37.024999999999999</v>
      </c>
      <c r="R2079" s="8">
        <f t="shared" si="325"/>
        <v>34.875</v>
      </c>
      <c r="S2079" s="8">
        <f t="shared" si="326"/>
        <v>48.075000000000003</v>
      </c>
      <c r="T2079" s="8">
        <f t="shared" si="327"/>
        <v>38.375</v>
      </c>
      <c r="U2079" s="7">
        <f t="shared" si="328"/>
        <v>39.991666666666667</v>
      </c>
      <c r="V2079" s="7">
        <f t="shared" si="329"/>
        <v>39.587500000000006</v>
      </c>
    </row>
    <row r="2080" spans="1:22" ht="13.5" x14ac:dyDescent="0.25">
      <c r="A2080" s="3">
        <f>RSI!A2080</f>
        <v>45330</v>
      </c>
      <c r="B2080" s="2">
        <f>RSI!B2080</f>
        <v>1.67</v>
      </c>
      <c r="C2080" s="2">
        <f>RSI!I2080</f>
        <v>40.364339117087724</v>
      </c>
      <c r="D2080" s="2">
        <f>MACD!E2080</f>
        <v>2.3456213437648588E-2</v>
      </c>
      <c r="E2080" s="2">
        <f>MACD!F2080</f>
        <v>2.3893593925722406E-2</v>
      </c>
      <c r="F2080" s="2">
        <f>'Moving Avg'!D2080</f>
        <v>1.6719999999999999</v>
      </c>
      <c r="G2080" s="2">
        <f>'Moving Avg'!F2080</f>
        <v>1.7110000000000003</v>
      </c>
      <c r="H2080" s="2">
        <f>'Moving Avg'!G2080</f>
        <v>1.7446000000000002</v>
      </c>
      <c r="I2080" s="2">
        <f>'Moving Avg'!H2080</f>
        <v>1.7318499999999988</v>
      </c>
      <c r="J2080" s="5" t="str">
        <f>OBV!F2080</f>
        <v>BEARISH</v>
      </c>
      <c r="K2080" s="5" t="str">
        <f>OBV!G2080</f>
        <v>NEUTRAL</v>
      </c>
      <c r="L2080" s="5" t="str">
        <f>OBV!H2080</f>
        <v>NEUTRAL</v>
      </c>
      <c r="M2080" s="7">
        <f t="shared" si="320"/>
        <v>25</v>
      </c>
      <c r="N2080" s="7">
        <f t="shared" si="321"/>
        <v>45</v>
      </c>
      <c r="O2080" s="7">
        <f t="shared" si="322"/>
        <v>0</v>
      </c>
      <c r="P2080" s="7">
        <f t="shared" si="323"/>
        <v>16.5</v>
      </c>
      <c r="Q2080" s="8">
        <f t="shared" si="324"/>
        <v>26.975000000000001</v>
      </c>
      <c r="R2080" s="8">
        <f t="shared" si="325"/>
        <v>18.125</v>
      </c>
      <c r="S2080" s="8">
        <f t="shared" si="326"/>
        <v>17.925000000000001</v>
      </c>
      <c r="T2080" s="8">
        <f t="shared" si="327"/>
        <v>21.625</v>
      </c>
      <c r="U2080" s="7">
        <f t="shared" si="328"/>
        <v>21.008333333333336</v>
      </c>
      <c r="V2080" s="7">
        <f t="shared" si="329"/>
        <v>21.162500000000001</v>
      </c>
    </row>
    <row r="2081" spans="1:22" ht="13.5" x14ac:dyDescent="0.25">
      <c r="A2081" s="3">
        <f>RSI!A2081</f>
        <v>45331</v>
      </c>
      <c r="B2081" s="2">
        <f>RSI!B2081</f>
        <v>1.67</v>
      </c>
      <c r="C2081" s="2">
        <f>RSI!I2081</f>
        <v>40.364339117087724</v>
      </c>
      <c r="D2081" s="2">
        <f>MACD!E2081</f>
        <v>2.7242592285924738E-2</v>
      </c>
      <c r="E2081" s="2">
        <f>MACD!F2081</f>
        <v>2.4563393597762877E-2</v>
      </c>
      <c r="F2081" s="2">
        <f>'Moving Avg'!D2081</f>
        <v>1.6719999999999999</v>
      </c>
      <c r="G2081" s="2">
        <f>'Moving Avg'!F2081</f>
        <v>1.7065000000000006</v>
      </c>
      <c r="H2081" s="2">
        <f>'Moving Avg'!G2081</f>
        <v>1.7442000000000002</v>
      </c>
      <c r="I2081" s="2">
        <f>'Moving Avg'!H2081</f>
        <v>1.7317999999999989</v>
      </c>
      <c r="J2081" s="5" t="str">
        <f>OBV!F2081</f>
        <v>BEARISH</v>
      </c>
      <c r="K2081" s="5" t="str">
        <f>OBV!G2081</f>
        <v>NEUTRAL</v>
      </c>
      <c r="L2081" s="5" t="str">
        <f>OBV!H2081</f>
        <v>NEUTRAL</v>
      </c>
      <c r="M2081" s="7">
        <f t="shared" si="320"/>
        <v>25</v>
      </c>
      <c r="N2081" s="7">
        <f t="shared" si="321"/>
        <v>0</v>
      </c>
      <c r="O2081" s="7">
        <f t="shared" si="322"/>
        <v>0</v>
      </c>
      <c r="P2081" s="7">
        <f t="shared" si="323"/>
        <v>16.5</v>
      </c>
      <c r="Q2081" s="8">
        <f t="shared" si="324"/>
        <v>11.225</v>
      </c>
      <c r="R2081" s="8">
        <f t="shared" si="325"/>
        <v>9.125</v>
      </c>
      <c r="S2081" s="8">
        <f t="shared" si="326"/>
        <v>11.175000000000001</v>
      </c>
      <c r="T2081" s="8">
        <f t="shared" si="327"/>
        <v>10.375</v>
      </c>
      <c r="U2081" s="7">
        <f t="shared" si="328"/>
        <v>10.508333333333335</v>
      </c>
      <c r="V2081" s="7">
        <f t="shared" si="329"/>
        <v>10.475000000000001</v>
      </c>
    </row>
    <row r="2082" spans="1:22" ht="13.5" x14ac:dyDescent="0.25">
      <c r="A2082" s="3">
        <f>RSI!A2082</f>
        <v>45334</v>
      </c>
      <c r="B2082" s="2">
        <f>RSI!B2082</f>
        <v>1.67</v>
      </c>
      <c r="C2082" s="2">
        <f>RSI!I2082</f>
        <v>40.364339117087724</v>
      </c>
      <c r="D2082" s="2">
        <f>MACD!E2082</f>
        <v>2.4542546172341417E-2</v>
      </c>
      <c r="E2082" s="2">
        <f>MACD!F2082</f>
        <v>2.4559224112678586E-2</v>
      </c>
      <c r="F2082" s="2">
        <f>'Moving Avg'!D2082</f>
        <v>1.6719999999999999</v>
      </c>
      <c r="G2082" s="2">
        <f>'Moving Avg'!F2082</f>
        <v>1.7020000000000006</v>
      </c>
      <c r="H2082" s="2">
        <f>'Moving Avg'!G2082</f>
        <v>1.7444000000000002</v>
      </c>
      <c r="I2082" s="2">
        <f>'Moving Avg'!H2082</f>
        <v>1.7314999999999992</v>
      </c>
      <c r="J2082" s="5" t="str">
        <f>OBV!F2082</f>
        <v>BEARISH</v>
      </c>
      <c r="K2082" s="5" t="str">
        <f>OBV!G2082</f>
        <v>NEUTRAL</v>
      </c>
      <c r="L2082" s="5" t="str">
        <f>OBV!H2082</f>
        <v>NEUTRAL</v>
      </c>
      <c r="M2082" s="7">
        <f t="shared" si="320"/>
        <v>25</v>
      </c>
      <c r="N2082" s="7">
        <f t="shared" si="321"/>
        <v>45</v>
      </c>
      <c r="O2082" s="7">
        <f t="shared" si="322"/>
        <v>0</v>
      </c>
      <c r="P2082" s="7">
        <f t="shared" si="323"/>
        <v>16.5</v>
      </c>
      <c r="Q2082" s="8">
        <f t="shared" si="324"/>
        <v>26.975000000000001</v>
      </c>
      <c r="R2082" s="8">
        <f t="shared" si="325"/>
        <v>18.125</v>
      </c>
      <c r="S2082" s="8">
        <f t="shared" si="326"/>
        <v>17.925000000000001</v>
      </c>
      <c r="T2082" s="8">
        <f t="shared" si="327"/>
        <v>21.625</v>
      </c>
      <c r="U2082" s="7">
        <f t="shared" si="328"/>
        <v>21.008333333333336</v>
      </c>
      <c r="V2082" s="7">
        <f t="shared" si="329"/>
        <v>21.162500000000001</v>
      </c>
    </row>
    <row r="2083" spans="1:22" ht="13.5" x14ac:dyDescent="0.25">
      <c r="A2083" s="3">
        <f>RSI!A2083</f>
        <v>45335</v>
      </c>
      <c r="B2083" s="2">
        <f>RSI!B2083</f>
        <v>1.67</v>
      </c>
      <c r="C2083" s="2">
        <f>RSI!I2083</f>
        <v>40.364339117087724</v>
      </c>
      <c r="D2083" s="2">
        <f>MACD!E2083</f>
        <v>2.2489318634094202E-2</v>
      </c>
      <c r="E2083" s="2">
        <f>MACD!F2083</f>
        <v>2.4145243016961714E-2</v>
      </c>
      <c r="F2083" s="2">
        <f>'Moving Avg'!D2083</f>
        <v>1.6719999999999999</v>
      </c>
      <c r="G2083" s="2">
        <f>'Moving Avg'!F2083</f>
        <v>1.6975000000000005</v>
      </c>
      <c r="H2083" s="2">
        <f>'Moving Avg'!G2083</f>
        <v>1.7438000000000002</v>
      </c>
      <c r="I2083" s="2">
        <f>'Moving Avg'!H2083</f>
        <v>1.731199999999999</v>
      </c>
      <c r="J2083" s="5" t="str">
        <f>OBV!F2083</f>
        <v>BEARISH</v>
      </c>
      <c r="K2083" s="5" t="str">
        <f>OBV!G2083</f>
        <v>NEUTRAL</v>
      </c>
      <c r="L2083" s="5" t="str">
        <f>OBV!H2083</f>
        <v>NEUTRAL</v>
      </c>
      <c r="M2083" s="7">
        <f t="shared" si="320"/>
        <v>25</v>
      </c>
      <c r="N2083" s="7">
        <f t="shared" si="321"/>
        <v>45</v>
      </c>
      <c r="O2083" s="7">
        <f t="shared" si="322"/>
        <v>0</v>
      </c>
      <c r="P2083" s="7">
        <f t="shared" si="323"/>
        <v>16.5</v>
      </c>
      <c r="Q2083" s="8">
        <f t="shared" si="324"/>
        <v>26.975000000000001</v>
      </c>
      <c r="R2083" s="8">
        <f t="shared" si="325"/>
        <v>18.125</v>
      </c>
      <c r="S2083" s="8">
        <f t="shared" si="326"/>
        <v>17.925000000000001</v>
      </c>
      <c r="T2083" s="8">
        <f t="shared" si="327"/>
        <v>21.625</v>
      </c>
      <c r="U2083" s="7">
        <f t="shared" si="328"/>
        <v>21.008333333333336</v>
      </c>
      <c r="V2083" s="7">
        <f t="shared" si="329"/>
        <v>21.162500000000001</v>
      </c>
    </row>
    <row r="2084" spans="1:22" ht="13.5" x14ac:dyDescent="0.25">
      <c r="A2084" s="3">
        <f>RSI!A2084</f>
        <v>45336</v>
      </c>
      <c r="B2084" s="2">
        <f>RSI!B2084</f>
        <v>1.67</v>
      </c>
      <c r="C2084" s="2">
        <f>RSI!I2084</f>
        <v>40.364339117087724</v>
      </c>
      <c r="D2084" s="2">
        <f>MACD!E2084</f>
        <v>1.635087177496497E-2</v>
      </c>
      <c r="E2084" s="2">
        <f>MACD!F2084</f>
        <v>2.2586368768562366E-2</v>
      </c>
      <c r="F2084" s="2">
        <f>'Moving Avg'!D2084</f>
        <v>1.67</v>
      </c>
      <c r="G2084" s="2">
        <f>'Moving Avg'!F2084</f>
        <v>1.6930000000000007</v>
      </c>
      <c r="H2084" s="2">
        <f>'Moving Avg'!G2084</f>
        <v>1.7422000000000002</v>
      </c>
      <c r="I2084" s="2">
        <f>'Moving Avg'!H2084</f>
        <v>1.7310499999999991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  <c r="M2084" s="7">
        <f t="shared" si="320"/>
        <v>25</v>
      </c>
      <c r="N2084" s="7">
        <f t="shared" si="321"/>
        <v>45</v>
      </c>
      <c r="O2084" s="7">
        <f t="shared" si="322"/>
        <v>0</v>
      </c>
      <c r="P2084" s="7">
        <f t="shared" si="323"/>
        <v>33</v>
      </c>
      <c r="Q2084" s="8">
        <f t="shared" si="324"/>
        <v>29.45</v>
      </c>
      <c r="R2084" s="8">
        <f t="shared" si="325"/>
        <v>22.25</v>
      </c>
      <c r="S2084" s="8">
        <f t="shared" si="326"/>
        <v>25.35</v>
      </c>
      <c r="T2084" s="8">
        <f t="shared" si="327"/>
        <v>25.75</v>
      </c>
      <c r="U2084" s="7">
        <f t="shared" si="328"/>
        <v>25.683333333333337</v>
      </c>
      <c r="V2084" s="7">
        <f t="shared" si="329"/>
        <v>25.700000000000003</v>
      </c>
    </row>
    <row r="2085" spans="1:22" ht="13.5" x14ac:dyDescent="0.25">
      <c r="A2085" s="3">
        <f>RSI!A2085</f>
        <v>45337</v>
      </c>
      <c r="B2085" s="2">
        <f>RSI!B2085</f>
        <v>1.69</v>
      </c>
      <c r="C2085" s="2">
        <f>RSI!I2085</f>
        <v>46.723257593838049</v>
      </c>
      <c r="D2085" s="2">
        <f>MACD!E2085</f>
        <v>9.873731110120687E-3</v>
      </c>
      <c r="E2085" s="2">
        <f>MACD!F2085</f>
        <v>2.0043841236874031E-2</v>
      </c>
      <c r="F2085" s="2">
        <f>'Moving Avg'!D2085</f>
        <v>1.6739999999999999</v>
      </c>
      <c r="G2085" s="2">
        <f>'Moving Avg'!F2085</f>
        <v>1.6895000000000002</v>
      </c>
      <c r="H2085" s="2">
        <f>'Moving Avg'!G2085</f>
        <v>1.7406000000000004</v>
      </c>
      <c r="I2085" s="2">
        <f>'Moving Avg'!H2085</f>
        <v>1.730999999999999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  <c r="M2085" s="7">
        <f t="shared" si="320"/>
        <v>25</v>
      </c>
      <c r="N2085" s="7">
        <f t="shared" si="321"/>
        <v>45</v>
      </c>
      <c r="O2085" s="7">
        <f t="shared" si="322"/>
        <v>0</v>
      </c>
      <c r="P2085" s="7">
        <f t="shared" si="323"/>
        <v>83.5</v>
      </c>
      <c r="Q2085" s="8">
        <f t="shared" si="324"/>
        <v>37.024999999999999</v>
      </c>
      <c r="R2085" s="8">
        <f t="shared" si="325"/>
        <v>34.875</v>
      </c>
      <c r="S2085" s="8">
        <f t="shared" si="326"/>
        <v>48.075000000000003</v>
      </c>
      <c r="T2085" s="8">
        <f t="shared" si="327"/>
        <v>38.375</v>
      </c>
      <c r="U2085" s="7">
        <f t="shared" si="328"/>
        <v>39.991666666666667</v>
      </c>
      <c r="V2085" s="7">
        <f t="shared" si="329"/>
        <v>39.587500000000006</v>
      </c>
    </row>
    <row r="2086" spans="1:22" ht="13.5" x14ac:dyDescent="0.25">
      <c r="A2086" s="3">
        <f>RSI!A2086</f>
        <v>45338</v>
      </c>
      <c r="B2086" s="2">
        <f>RSI!B2086</f>
        <v>1.69</v>
      </c>
      <c r="C2086" s="2">
        <f>RSI!I2086</f>
        <v>46.723257593838049</v>
      </c>
      <c r="D2086" s="2">
        <f>MACD!E2086</f>
        <v>4.4586068728764694E-3</v>
      </c>
      <c r="E2086" s="2">
        <f>MACD!F2086</f>
        <v>1.6926794364074519E-2</v>
      </c>
      <c r="F2086" s="2">
        <f>'Moving Avg'!D2086</f>
        <v>1.6779999999999997</v>
      </c>
      <c r="G2086" s="2">
        <f>'Moving Avg'!F2086</f>
        <v>1.6860000000000004</v>
      </c>
      <c r="H2086" s="2">
        <f>'Moving Avg'!G2086</f>
        <v>1.7390000000000001</v>
      </c>
      <c r="I2086" s="2">
        <f>'Moving Avg'!H2086</f>
        <v>1.730799999999999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  <c r="M2086" s="7">
        <f t="shared" si="320"/>
        <v>25</v>
      </c>
      <c r="N2086" s="7">
        <f t="shared" si="321"/>
        <v>45</v>
      </c>
      <c r="O2086" s="7">
        <f t="shared" si="322"/>
        <v>0</v>
      </c>
      <c r="P2086" s="7">
        <f t="shared" si="323"/>
        <v>83.5</v>
      </c>
      <c r="Q2086" s="8">
        <f t="shared" si="324"/>
        <v>37.024999999999999</v>
      </c>
      <c r="R2086" s="8">
        <f t="shared" si="325"/>
        <v>34.875</v>
      </c>
      <c r="S2086" s="8">
        <f t="shared" si="326"/>
        <v>48.075000000000003</v>
      </c>
      <c r="T2086" s="8">
        <f t="shared" si="327"/>
        <v>38.375</v>
      </c>
      <c r="U2086" s="7">
        <f t="shared" si="328"/>
        <v>39.991666666666667</v>
      </c>
      <c r="V2086" s="7">
        <f t="shared" si="329"/>
        <v>39.587500000000006</v>
      </c>
    </row>
    <row r="2087" spans="1:22" ht="13.5" x14ac:dyDescent="0.25">
      <c r="A2087" s="3">
        <f>RSI!A2087</f>
        <v>45341</v>
      </c>
      <c r="B2087" s="2">
        <f>RSI!B2087</f>
        <v>1.65</v>
      </c>
      <c r="C2087" s="2">
        <f>RSI!I2087</f>
        <v>37.458621347981484</v>
      </c>
      <c r="D2087" s="2">
        <f>MACD!E2087</f>
        <v>2.9002205687920224E-3</v>
      </c>
      <c r="E2087" s="2">
        <f>MACD!F2087</f>
        <v>1.4121479605018019E-2</v>
      </c>
      <c r="F2087" s="2">
        <f>'Moving Avg'!D2087</f>
        <v>1.6739999999999999</v>
      </c>
      <c r="G2087" s="2">
        <f>'Moving Avg'!F2087</f>
        <v>1.6830000000000005</v>
      </c>
      <c r="H2087" s="2">
        <f>'Moving Avg'!G2087</f>
        <v>1.7366000000000001</v>
      </c>
      <c r="I2087" s="2">
        <f>'Moving Avg'!H2087</f>
        <v>1.7303999999999991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45</v>
      </c>
      <c r="O2087" s="7">
        <f t="shared" si="322"/>
        <v>0</v>
      </c>
      <c r="P2087" s="7">
        <f t="shared" si="323"/>
        <v>16.5</v>
      </c>
      <c r="Q2087" s="8">
        <f t="shared" si="324"/>
        <v>26.975000000000001</v>
      </c>
      <c r="R2087" s="8">
        <f t="shared" si="325"/>
        <v>18.125</v>
      </c>
      <c r="S2087" s="8">
        <f t="shared" si="326"/>
        <v>17.925000000000001</v>
      </c>
      <c r="T2087" s="8">
        <f t="shared" si="327"/>
        <v>21.625</v>
      </c>
      <c r="U2087" s="7">
        <f t="shared" si="328"/>
        <v>21.008333333333336</v>
      </c>
      <c r="V2087" s="7">
        <f t="shared" si="329"/>
        <v>21.162500000000001</v>
      </c>
    </row>
    <row r="2088" spans="1:22" ht="13.5" x14ac:dyDescent="0.25">
      <c r="A2088" s="3">
        <f>RSI!A2088</f>
        <v>45342</v>
      </c>
      <c r="B2088" s="2">
        <f>RSI!B2088</f>
        <v>1.65</v>
      </c>
      <c r="C2088" s="2">
        <f>RSI!I2088</f>
        <v>37.458621347981484</v>
      </c>
      <c r="D2088" s="2">
        <f>MACD!E2088</f>
        <v>1.8741319195085815E-3</v>
      </c>
      <c r="E2088" s="2">
        <f>MACD!F2088</f>
        <v>1.1672010067916133E-2</v>
      </c>
      <c r="F2088" s="2">
        <f>'Moving Avg'!D2088</f>
        <v>1.67</v>
      </c>
      <c r="G2088" s="2">
        <f>'Moving Avg'!F2088</f>
        <v>1.6825000000000003</v>
      </c>
      <c r="H2088" s="2">
        <f>'Moving Avg'!G2088</f>
        <v>1.7342000000000004</v>
      </c>
      <c r="I2088" s="2">
        <f>'Moving Avg'!H2088</f>
        <v>1.7299999999999991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  <c r="M2088" s="7">
        <f t="shared" si="320"/>
        <v>25</v>
      </c>
      <c r="N2088" s="7">
        <f t="shared" si="321"/>
        <v>45</v>
      </c>
      <c r="O2088" s="7">
        <f t="shared" si="322"/>
        <v>0</v>
      </c>
      <c r="P2088" s="7">
        <f t="shared" si="323"/>
        <v>16.5</v>
      </c>
      <c r="Q2088" s="8">
        <f t="shared" si="324"/>
        <v>26.975000000000001</v>
      </c>
      <c r="R2088" s="8">
        <f t="shared" si="325"/>
        <v>18.125</v>
      </c>
      <c r="S2088" s="8">
        <f t="shared" si="326"/>
        <v>17.925000000000001</v>
      </c>
      <c r="T2088" s="8">
        <f t="shared" si="327"/>
        <v>21.625</v>
      </c>
      <c r="U2088" s="7">
        <f t="shared" si="328"/>
        <v>21.008333333333336</v>
      </c>
      <c r="V2088" s="7">
        <f t="shared" si="329"/>
        <v>21.162500000000001</v>
      </c>
    </row>
    <row r="2089" spans="1:22" ht="13.5" x14ac:dyDescent="0.25">
      <c r="A2089" s="3">
        <f>RSI!A2089</f>
        <v>45343</v>
      </c>
      <c r="B2089" s="2">
        <f>RSI!B2089</f>
        <v>1.65</v>
      </c>
      <c r="C2089" s="2">
        <f>RSI!I2089</f>
        <v>37.458621347981484</v>
      </c>
      <c r="D2089" s="2">
        <f>MACD!E2089</f>
        <v>2.8152404487653548E-3</v>
      </c>
      <c r="E2089" s="2">
        <f>MACD!F2089</f>
        <v>9.9006561440859783E-3</v>
      </c>
      <c r="F2089" s="2">
        <f>'Moving Avg'!D2089</f>
        <v>1.6659999999999999</v>
      </c>
      <c r="G2089" s="2">
        <f>'Moving Avg'!F2089</f>
        <v>1.6800000000000004</v>
      </c>
      <c r="H2089" s="2">
        <f>'Moving Avg'!G2089</f>
        <v>1.7318000000000007</v>
      </c>
      <c r="I2089" s="2">
        <f>'Moving Avg'!H2089</f>
        <v>1.7296499999999992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  <c r="M2089" s="7">
        <f t="shared" si="320"/>
        <v>25</v>
      </c>
      <c r="N2089" s="7">
        <f t="shared" si="321"/>
        <v>45</v>
      </c>
      <c r="O2089" s="7">
        <f t="shared" si="322"/>
        <v>0</v>
      </c>
      <c r="P2089" s="7">
        <f t="shared" si="323"/>
        <v>16.5</v>
      </c>
      <c r="Q2089" s="8">
        <f t="shared" si="324"/>
        <v>26.975000000000001</v>
      </c>
      <c r="R2089" s="8">
        <f t="shared" si="325"/>
        <v>18.125</v>
      </c>
      <c r="S2089" s="8">
        <f t="shared" si="326"/>
        <v>17.925000000000001</v>
      </c>
      <c r="T2089" s="8">
        <f t="shared" si="327"/>
        <v>21.625</v>
      </c>
      <c r="U2089" s="7">
        <f t="shared" si="328"/>
        <v>21.008333333333336</v>
      </c>
      <c r="V2089" s="7">
        <f t="shared" si="329"/>
        <v>21.162500000000001</v>
      </c>
    </row>
    <row r="2090" spans="1:22" ht="13.5" x14ac:dyDescent="0.25">
      <c r="A2090" s="3">
        <f>RSI!A2090</f>
        <v>45344</v>
      </c>
      <c r="B2090" s="2">
        <f>RSI!B2090</f>
        <v>1.68</v>
      </c>
      <c r="C2090" s="2">
        <f>RSI!I2090</f>
        <v>47.255500424314789</v>
      </c>
      <c r="D2090" s="2">
        <f>MACD!E2090</f>
        <v>1.0169026002038173E-4</v>
      </c>
      <c r="E2090" s="2">
        <f>MACD!F2090</f>
        <v>7.940862967272859E-3</v>
      </c>
      <c r="F2090" s="2">
        <f>'Moving Avg'!D2090</f>
        <v>1.6640000000000001</v>
      </c>
      <c r="G2090" s="2">
        <f>'Moving Avg'!F2090</f>
        <v>1.6765000000000001</v>
      </c>
      <c r="H2090" s="2">
        <f>'Moving Avg'!G2090</f>
        <v>1.7304000000000008</v>
      </c>
      <c r="I2090" s="2">
        <f>'Moving Avg'!H2090</f>
        <v>1.7294499999999993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  <c r="M2090" s="7">
        <f t="shared" si="320"/>
        <v>25</v>
      </c>
      <c r="N2090" s="7">
        <f t="shared" si="321"/>
        <v>45</v>
      </c>
      <c r="O2090" s="7">
        <f t="shared" si="322"/>
        <v>0</v>
      </c>
      <c r="P2090" s="7">
        <f t="shared" si="323"/>
        <v>16.5</v>
      </c>
      <c r="Q2090" s="8">
        <f t="shared" si="324"/>
        <v>26.975000000000001</v>
      </c>
      <c r="R2090" s="8">
        <f t="shared" si="325"/>
        <v>18.125</v>
      </c>
      <c r="S2090" s="8">
        <f t="shared" si="326"/>
        <v>17.925000000000001</v>
      </c>
      <c r="T2090" s="8">
        <f t="shared" si="327"/>
        <v>21.625</v>
      </c>
      <c r="U2090" s="7">
        <f t="shared" si="328"/>
        <v>21.008333333333336</v>
      </c>
      <c r="V2090" s="7">
        <f t="shared" si="329"/>
        <v>21.162500000000001</v>
      </c>
    </row>
    <row r="2091" spans="1:22" ht="13.5" x14ac:dyDescent="0.25">
      <c r="A2091" s="3">
        <f>RSI!A2091</f>
        <v>45345</v>
      </c>
      <c r="B2091" s="2">
        <f>RSI!B2091</f>
        <v>1.68</v>
      </c>
      <c r="C2091" s="2">
        <f>RSI!I2091</f>
        <v>47.255500424314789</v>
      </c>
      <c r="D2091" s="2">
        <f>MACD!E2091</f>
        <v>-2.1394295774297412E-3</v>
      </c>
      <c r="E2091" s="2">
        <f>MACD!F2091</f>
        <v>5.9248044583323388E-3</v>
      </c>
      <c r="F2091" s="2">
        <f>'Moving Avg'!D2091</f>
        <v>1.6619999999999997</v>
      </c>
      <c r="G2091" s="2">
        <f>'Moving Avg'!F2091</f>
        <v>1.6735</v>
      </c>
      <c r="H2091" s="2">
        <f>'Moving Avg'!G2091</f>
        <v>1.728600000000001</v>
      </c>
      <c r="I2091" s="2">
        <f>'Moving Avg'!H2091</f>
        <v>1.7293499999999995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  <c r="M2091" s="7">
        <f t="shared" si="320"/>
        <v>25</v>
      </c>
      <c r="N2091" s="7">
        <f t="shared" si="321"/>
        <v>45</v>
      </c>
      <c r="O2091" s="7">
        <f t="shared" si="322"/>
        <v>0</v>
      </c>
      <c r="P2091" s="7">
        <f t="shared" si="323"/>
        <v>16.5</v>
      </c>
      <c r="Q2091" s="8">
        <f t="shared" si="324"/>
        <v>26.975000000000001</v>
      </c>
      <c r="R2091" s="8">
        <f t="shared" si="325"/>
        <v>18.125</v>
      </c>
      <c r="S2091" s="8">
        <f t="shared" si="326"/>
        <v>17.925000000000001</v>
      </c>
      <c r="T2091" s="8">
        <f t="shared" si="327"/>
        <v>21.625</v>
      </c>
      <c r="U2091" s="7">
        <f t="shared" si="328"/>
        <v>21.008333333333336</v>
      </c>
      <c r="V2091" s="7">
        <f t="shared" si="329"/>
        <v>21.162500000000001</v>
      </c>
    </row>
    <row r="2092" spans="1:22" ht="13.5" x14ac:dyDescent="0.25">
      <c r="A2092" s="3">
        <f>RSI!A2092</f>
        <v>45348</v>
      </c>
      <c r="B2092" s="2">
        <f>RSI!B2092</f>
        <v>1.69</v>
      </c>
      <c r="C2092" s="2">
        <f>RSI!I2092</f>
        <v>50.267197857637797</v>
      </c>
      <c r="D2092" s="2">
        <f>MACD!E2092</f>
        <v>-4.7256125887944478E-3</v>
      </c>
      <c r="E2092" s="2">
        <f>MACD!F2092</f>
        <v>3.7947210489069814E-3</v>
      </c>
      <c r="F2092" s="2">
        <f>'Moving Avg'!D2092</f>
        <v>1.67</v>
      </c>
      <c r="G2092" s="2">
        <f>'Moving Avg'!F2092</f>
        <v>1.6729999999999996</v>
      </c>
      <c r="H2092" s="2">
        <f>'Moving Avg'!G2092</f>
        <v>1.7274000000000009</v>
      </c>
      <c r="I2092" s="2">
        <f>'Moving Avg'!H2092</f>
        <v>1.7292999999999994</v>
      </c>
      <c r="J2092" s="5" t="str">
        <f>OBV!F2092</f>
        <v>BULLISH</v>
      </c>
      <c r="K2092" s="5" t="str">
        <f>OBV!G2092</f>
        <v>WEAK</v>
      </c>
      <c r="L2092" s="5" t="str">
        <f>OBV!H2092</f>
        <v>CONFIRMED BULLISH</v>
      </c>
      <c r="M2092" s="7">
        <f t="shared" si="320"/>
        <v>25</v>
      </c>
      <c r="N2092" s="7">
        <f t="shared" si="321"/>
        <v>45</v>
      </c>
      <c r="O2092" s="7">
        <f t="shared" si="322"/>
        <v>0</v>
      </c>
      <c r="P2092" s="7">
        <f t="shared" si="323"/>
        <v>67</v>
      </c>
      <c r="Q2092" s="8">
        <f t="shared" si="324"/>
        <v>34.549999999999997</v>
      </c>
      <c r="R2092" s="8">
        <f t="shared" si="325"/>
        <v>30.75</v>
      </c>
      <c r="S2092" s="8">
        <f t="shared" si="326"/>
        <v>40.650000000000006</v>
      </c>
      <c r="T2092" s="8">
        <f t="shared" si="327"/>
        <v>34.25</v>
      </c>
      <c r="U2092" s="7">
        <f t="shared" si="328"/>
        <v>35.31666666666667</v>
      </c>
      <c r="V2092" s="7">
        <f t="shared" si="329"/>
        <v>35.049999999999997</v>
      </c>
    </row>
    <row r="2093" spans="1:22" ht="13.5" x14ac:dyDescent="0.25">
      <c r="A2093" s="3">
        <f>RSI!A2093</f>
        <v>45349</v>
      </c>
      <c r="B2093" s="2">
        <f>RSI!B2093</f>
        <v>1.69</v>
      </c>
      <c r="C2093" s="2">
        <f>RSI!I2093</f>
        <v>50.267197857637797</v>
      </c>
      <c r="D2093" s="2">
        <f>MACD!E2093</f>
        <v>-6.9258914428402818E-3</v>
      </c>
      <c r="E2093" s="2">
        <f>MACD!F2093</f>
        <v>1.6505985505575289E-3</v>
      </c>
      <c r="F2093" s="2">
        <f>'Moving Avg'!D2093</f>
        <v>1.6779999999999997</v>
      </c>
      <c r="G2093" s="2">
        <f>'Moving Avg'!F2093</f>
        <v>1.6725000000000001</v>
      </c>
      <c r="H2093" s="2">
        <f>'Moving Avg'!G2093</f>
        <v>1.7258000000000007</v>
      </c>
      <c r="I2093" s="2">
        <f>'Moving Avg'!H2093</f>
        <v>1.7292499999999995</v>
      </c>
      <c r="J2093" s="5" t="str">
        <f>OBV!F2093</f>
        <v>BULLISH</v>
      </c>
      <c r="K2093" s="5" t="str">
        <f>OBV!G2093</f>
        <v>WEAK</v>
      </c>
      <c r="L2093" s="5" t="str">
        <f>OBV!H2093</f>
        <v>CONFIRMED BULLISH</v>
      </c>
      <c r="M2093" s="7">
        <f t="shared" si="320"/>
        <v>25</v>
      </c>
      <c r="N2093" s="7">
        <f t="shared" si="321"/>
        <v>45</v>
      </c>
      <c r="O2093" s="7">
        <f t="shared" si="322"/>
        <v>0</v>
      </c>
      <c r="P2093" s="7">
        <f t="shared" si="323"/>
        <v>67</v>
      </c>
      <c r="Q2093" s="8">
        <f t="shared" si="324"/>
        <v>34.549999999999997</v>
      </c>
      <c r="R2093" s="8">
        <f t="shared" si="325"/>
        <v>30.75</v>
      </c>
      <c r="S2093" s="8">
        <f t="shared" si="326"/>
        <v>40.650000000000006</v>
      </c>
      <c r="T2093" s="8">
        <f t="shared" si="327"/>
        <v>34.25</v>
      </c>
      <c r="U2093" s="7">
        <f t="shared" si="328"/>
        <v>35.31666666666667</v>
      </c>
      <c r="V2093" s="7">
        <f t="shared" si="329"/>
        <v>35.049999999999997</v>
      </c>
    </row>
    <row r="2094" spans="1:22" ht="13.5" x14ac:dyDescent="0.25">
      <c r="A2094" s="3">
        <f>RSI!A2094</f>
        <v>45350</v>
      </c>
      <c r="B2094" s="2">
        <f>RSI!B2094</f>
        <v>1.69</v>
      </c>
      <c r="C2094" s="2">
        <f>RSI!I2094</f>
        <v>50.267197857637797</v>
      </c>
      <c r="D2094" s="2">
        <f>MACD!E2094</f>
        <v>-8.7987493319894305E-3</v>
      </c>
      <c r="E2094" s="2">
        <f>MACD!F2094</f>
        <v>-4.3927102595186303E-4</v>
      </c>
      <c r="F2094" s="2">
        <f>'Moving Avg'!D2094</f>
        <v>1.6859999999999999</v>
      </c>
      <c r="G2094" s="2">
        <f>'Moving Avg'!F2094</f>
        <v>1.6735</v>
      </c>
      <c r="H2094" s="2">
        <f>'Moving Avg'!G2094</f>
        <v>1.7240000000000009</v>
      </c>
      <c r="I2094" s="2">
        <f>'Moving Avg'!H2094</f>
        <v>1.7292499999999995</v>
      </c>
      <c r="J2094" s="5" t="str">
        <f>OBV!F2094</f>
        <v>BULLISH</v>
      </c>
      <c r="K2094" s="5" t="str">
        <f>OBV!G2094</f>
        <v>WEAK</v>
      </c>
      <c r="L2094" s="5" t="str">
        <f>OBV!H2094</f>
        <v>CONFIRMED BULLISH</v>
      </c>
      <c r="M2094" s="7">
        <f t="shared" si="320"/>
        <v>25</v>
      </c>
      <c r="N2094" s="7">
        <f t="shared" si="321"/>
        <v>45</v>
      </c>
      <c r="O2094" s="7">
        <f t="shared" si="322"/>
        <v>0</v>
      </c>
      <c r="P2094" s="7">
        <f t="shared" si="323"/>
        <v>67</v>
      </c>
      <c r="Q2094" s="8">
        <f t="shared" si="324"/>
        <v>34.549999999999997</v>
      </c>
      <c r="R2094" s="8">
        <f t="shared" si="325"/>
        <v>30.75</v>
      </c>
      <c r="S2094" s="8">
        <f t="shared" si="326"/>
        <v>40.650000000000006</v>
      </c>
      <c r="T2094" s="8">
        <f t="shared" si="327"/>
        <v>34.25</v>
      </c>
      <c r="U2094" s="7">
        <f t="shared" si="328"/>
        <v>35.31666666666667</v>
      </c>
      <c r="V2094" s="7">
        <f t="shared" si="329"/>
        <v>35.049999999999997</v>
      </c>
    </row>
    <row r="2095" spans="1:22" ht="13.5" x14ac:dyDescent="0.25">
      <c r="A2095" s="3">
        <f>RSI!A2095</f>
        <v>45351</v>
      </c>
      <c r="B2095" s="2">
        <f>RSI!B2095</f>
        <v>1.72</v>
      </c>
      <c r="C2095" s="2">
        <f>RSI!I2095</f>
        <v>59.032201388440008</v>
      </c>
      <c r="D2095" s="2">
        <f>MACD!E2095</f>
        <v>-9.5390368595904551E-3</v>
      </c>
      <c r="E2095" s="2">
        <f>MACD!F2095</f>
        <v>-2.2592241926795813E-3</v>
      </c>
      <c r="F2095" s="2">
        <f>'Moving Avg'!D2095</f>
        <v>1.6940000000000002</v>
      </c>
      <c r="G2095" s="2">
        <f>'Moving Avg'!F2095</f>
        <v>1.6760000000000002</v>
      </c>
      <c r="H2095" s="2">
        <f>'Moving Avg'!G2095</f>
        <v>1.7228000000000008</v>
      </c>
      <c r="I2095" s="2">
        <f>'Moving Avg'!H2095</f>
        <v>1.7293999999999996</v>
      </c>
      <c r="J2095" s="5" t="str">
        <f>OBV!F2095</f>
        <v>BULLISH</v>
      </c>
      <c r="K2095" s="5" t="str">
        <f>OBV!G2095</f>
        <v>WEAK</v>
      </c>
      <c r="L2095" s="5" t="str">
        <f>OBV!H2095</f>
        <v>CONFIRMED BULLISH</v>
      </c>
      <c r="M2095" s="7">
        <f t="shared" si="320"/>
        <v>25</v>
      </c>
      <c r="N2095" s="7">
        <f t="shared" si="321"/>
        <v>45</v>
      </c>
      <c r="O2095" s="7">
        <f t="shared" si="322"/>
        <v>0</v>
      </c>
      <c r="P2095" s="7">
        <f t="shared" si="323"/>
        <v>67</v>
      </c>
      <c r="Q2095" s="8">
        <f t="shared" si="324"/>
        <v>34.549999999999997</v>
      </c>
      <c r="R2095" s="8">
        <f t="shared" si="325"/>
        <v>30.75</v>
      </c>
      <c r="S2095" s="8">
        <f t="shared" si="326"/>
        <v>40.650000000000006</v>
      </c>
      <c r="T2095" s="8">
        <f t="shared" si="327"/>
        <v>34.25</v>
      </c>
      <c r="U2095" s="7">
        <f t="shared" si="328"/>
        <v>35.31666666666667</v>
      </c>
      <c r="V2095" s="7">
        <f t="shared" si="329"/>
        <v>35.049999999999997</v>
      </c>
    </row>
    <row r="2096" spans="1:22" ht="13.5" x14ac:dyDescent="0.25">
      <c r="A2096" s="3">
        <f>RSI!A2096</f>
        <v>45352</v>
      </c>
      <c r="B2096" s="2">
        <f>RSI!B2096</f>
        <v>1.72</v>
      </c>
      <c r="C2096" s="2">
        <f>RSI!I2096</f>
        <v>59.032201388440015</v>
      </c>
      <c r="D2096" s="2">
        <f>MACD!E2096</f>
        <v>-1.0352207579396699E-2</v>
      </c>
      <c r="E2096" s="2">
        <f>MACD!F2096</f>
        <v>-3.8778208700230047E-3</v>
      </c>
      <c r="F2096" s="2">
        <f>'Moving Avg'!D2096</f>
        <v>1.702</v>
      </c>
      <c r="G2096" s="2">
        <f>'Moving Avg'!F2096</f>
        <v>1.6785000000000001</v>
      </c>
      <c r="H2096" s="2">
        <f>'Moving Avg'!G2096</f>
        <v>1.7216000000000009</v>
      </c>
      <c r="I2096" s="2">
        <f>'Moving Avg'!H2096</f>
        <v>1.7295499999999999</v>
      </c>
      <c r="J2096" s="5" t="str">
        <f>OBV!F2096</f>
        <v>BULLISH</v>
      </c>
      <c r="K2096" s="5" t="str">
        <f>OBV!G2096</f>
        <v>WEAK</v>
      </c>
      <c r="L2096" s="5" t="str">
        <f>OBV!H2096</f>
        <v>CONFIRMED BULLISH</v>
      </c>
      <c r="M2096" s="7">
        <f t="shared" si="320"/>
        <v>25</v>
      </c>
      <c r="N2096" s="7">
        <f t="shared" si="321"/>
        <v>45</v>
      </c>
      <c r="O2096" s="7">
        <f t="shared" si="322"/>
        <v>0</v>
      </c>
      <c r="P2096" s="7">
        <f t="shared" si="323"/>
        <v>67</v>
      </c>
      <c r="Q2096" s="8">
        <f t="shared" si="324"/>
        <v>34.549999999999997</v>
      </c>
      <c r="R2096" s="8">
        <f t="shared" si="325"/>
        <v>30.75</v>
      </c>
      <c r="S2096" s="8">
        <f t="shared" si="326"/>
        <v>40.650000000000006</v>
      </c>
      <c r="T2096" s="8">
        <f t="shared" si="327"/>
        <v>34.25</v>
      </c>
      <c r="U2096" s="7">
        <f t="shared" si="328"/>
        <v>35.31666666666667</v>
      </c>
      <c r="V2096" s="7">
        <f t="shared" si="329"/>
        <v>35.049999999999997</v>
      </c>
    </row>
    <row r="2097" spans="1:22" ht="13.5" x14ac:dyDescent="0.25">
      <c r="A2097" s="3">
        <f>RSI!A2097</f>
        <v>45355</v>
      </c>
      <c r="B2097" s="2">
        <f>RSI!B2097</f>
        <v>1.69</v>
      </c>
      <c r="C2097" s="2">
        <f>RSI!I2097</f>
        <v>49.013829134314548</v>
      </c>
      <c r="D2097" s="2">
        <f>MACD!E2097</f>
        <v>-1.5144837544151857E-2</v>
      </c>
      <c r="E2097" s="2">
        <f>MACD!F2097</f>
        <v>-6.1312242048487753E-3</v>
      </c>
      <c r="F2097" s="2">
        <f>'Moving Avg'!D2097</f>
        <v>1.702</v>
      </c>
      <c r="G2097" s="2">
        <f>'Moving Avg'!F2097</f>
        <v>1.6794999999999998</v>
      </c>
      <c r="H2097" s="2">
        <f>'Moving Avg'!G2097</f>
        <v>1.7198000000000011</v>
      </c>
      <c r="I2097" s="2">
        <f>'Moving Avg'!H2097</f>
        <v>1.7295000000000003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45</v>
      </c>
      <c r="O2097" s="7">
        <f t="shared" si="322"/>
        <v>0</v>
      </c>
      <c r="P2097" s="7">
        <f t="shared" si="323"/>
        <v>33</v>
      </c>
      <c r="Q2097" s="8">
        <f t="shared" si="324"/>
        <v>29.45</v>
      </c>
      <c r="R2097" s="8">
        <f t="shared" si="325"/>
        <v>22.25</v>
      </c>
      <c r="S2097" s="8">
        <f t="shared" si="326"/>
        <v>25.35</v>
      </c>
      <c r="T2097" s="8">
        <f t="shared" si="327"/>
        <v>25.75</v>
      </c>
      <c r="U2097" s="7">
        <f t="shared" si="328"/>
        <v>25.683333333333337</v>
      </c>
      <c r="V2097" s="7">
        <f t="shared" si="329"/>
        <v>25.700000000000003</v>
      </c>
    </row>
    <row r="2098" spans="1:22" ht="13.5" x14ac:dyDescent="0.25">
      <c r="A2098" s="3">
        <f>RSI!A2098</f>
        <v>45356</v>
      </c>
      <c r="B2098" s="2">
        <f>RSI!B2098</f>
        <v>1.66</v>
      </c>
      <c r="C2098" s="2">
        <f>RSI!I2098</f>
        <v>41.440042570977091</v>
      </c>
      <c r="D2098" s="2">
        <f>MACD!E2098</f>
        <v>-1.6960774553072211E-2</v>
      </c>
      <c r="E2098" s="2">
        <f>MACD!F2098</f>
        <v>-8.2971342744934638E-3</v>
      </c>
      <c r="F2098" s="2">
        <f>'Moving Avg'!D2098</f>
        <v>1.6960000000000002</v>
      </c>
      <c r="G2098" s="2">
        <f>'Moving Avg'!F2098</f>
        <v>1.6789999999999998</v>
      </c>
      <c r="H2098" s="2">
        <f>'Moving Avg'!G2098</f>
        <v>1.7176000000000011</v>
      </c>
      <c r="I2098" s="2">
        <f>'Moving Avg'!H2098</f>
        <v>1.7293000000000003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25</v>
      </c>
      <c r="N2098" s="7">
        <f t="shared" si="321"/>
        <v>45</v>
      </c>
      <c r="O2098" s="7">
        <f t="shared" si="322"/>
        <v>0</v>
      </c>
      <c r="P2098" s="7">
        <f t="shared" si="323"/>
        <v>16.5</v>
      </c>
      <c r="Q2098" s="8">
        <f t="shared" si="324"/>
        <v>26.975000000000001</v>
      </c>
      <c r="R2098" s="8">
        <f t="shared" si="325"/>
        <v>18.125</v>
      </c>
      <c r="S2098" s="8">
        <f t="shared" si="326"/>
        <v>17.925000000000001</v>
      </c>
      <c r="T2098" s="8">
        <f t="shared" si="327"/>
        <v>21.625</v>
      </c>
      <c r="U2098" s="7">
        <f t="shared" si="328"/>
        <v>21.008333333333336</v>
      </c>
      <c r="V2098" s="7">
        <f t="shared" si="329"/>
        <v>21.162500000000001</v>
      </c>
    </row>
    <row r="2099" spans="1:22" ht="13.5" x14ac:dyDescent="0.25">
      <c r="A2099" s="3">
        <f>RSI!A2099</f>
        <v>45357</v>
      </c>
      <c r="B2099" s="2">
        <f>RSI!B2099</f>
        <v>1.65</v>
      </c>
      <c r="C2099" s="2">
        <f>RSI!I2099</f>
        <v>39.262171462365643</v>
      </c>
      <c r="D2099" s="2">
        <f>MACD!E2099</f>
        <v>-1.7563451417006215E-2</v>
      </c>
      <c r="E2099" s="2">
        <f>MACD!F2099</f>
        <v>-1.0150397702996014E-2</v>
      </c>
      <c r="F2099" s="2">
        <f>'Moving Avg'!D2099</f>
        <v>1.6879999999999999</v>
      </c>
      <c r="G2099" s="2">
        <f>'Moving Avg'!F2099</f>
        <v>1.6775000000000002</v>
      </c>
      <c r="H2099" s="2">
        <f>'Moving Avg'!G2099</f>
        <v>1.714800000000001</v>
      </c>
      <c r="I2099" s="2">
        <f>'Moving Avg'!H2099</f>
        <v>1.7290500000000002</v>
      </c>
      <c r="J2099" s="5" t="str">
        <f>OBV!F2099</f>
        <v>BEARISH</v>
      </c>
      <c r="K2099" s="5" t="str">
        <f>OBV!G2099</f>
        <v>STRONG</v>
      </c>
      <c r="L2099" s="5" t="str">
        <f>OBV!H2099</f>
        <v>CONFIRMED BEARISH</v>
      </c>
      <c r="M2099" s="7">
        <f t="shared" si="320"/>
        <v>25</v>
      </c>
      <c r="N2099" s="7">
        <f t="shared" si="321"/>
        <v>45</v>
      </c>
      <c r="O2099" s="7">
        <f t="shared" si="322"/>
        <v>0</v>
      </c>
      <c r="P2099" s="7">
        <f t="shared" si="323"/>
        <v>33</v>
      </c>
      <c r="Q2099" s="8">
        <f t="shared" si="324"/>
        <v>29.45</v>
      </c>
      <c r="R2099" s="8">
        <f t="shared" si="325"/>
        <v>22.25</v>
      </c>
      <c r="S2099" s="8">
        <f t="shared" si="326"/>
        <v>25.35</v>
      </c>
      <c r="T2099" s="8">
        <f t="shared" si="327"/>
        <v>25.75</v>
      </c>
      <c r="U2099" s="7">
        <f t="shared" si="328"/>
        <v>25.683333333333337</v>
      </c>
      <c r="V2099" s="7">
        <f t="shared" si="329"/>
        <v>25.700000000000003</v>
      </c>
    </row>
    <row r="2100" spans="1:22" ht="13.5" x14ac:dyDescent="0.25">
      <c r="A2100" s="3">
        <f>RSI!A2100</f>
        <v>45358</v>
      </c>
      <c r="B2100" s="2">
        <f>RSI!B2100</f>
        <v>1.65</v>
      </c>
      <c r="C2100" s="2">
        <f>RSI!I2100</f>
        <v>39.262171462365643</v>
      </c>
      <c r="D2100" s="2">
        <f>MACD!E2100</f>
        <v>-1.3220096237273493E-2</v>
      </c>
      <c r="E2100" s="2">
        <f>MACD!F2100</f>
        <v>-1.0764337409851509E-2</v>
      </c>
      <c r="F2100" s="2">
        <f>'Moving Avg'!D2100</f>
        <v>1.6740000000000002</v>
      </c>
      <c r="G2100" s="2">
        <f>'Moving Avg'!F2100</f>
        <v>1.6765000000000001</v>
      </c>
      <c r="H2100" s="2">
        <f>'Moving Avg'!G2100</f>
        <v>1.7118000000000009</v>
      </c>
      <c r="I2100" s="2">
        <f>'Moving Avg'!H2100</f>
        <v>1.7289000000000003</v>
      </c>
      <c r="J2100" s="5" t="str">
        <f>OBV!F2100</f>
        <v>BEARISH</v>
      </c>
      <c r="K2100" s="5" t="str">
        <f>OBV!G2100</f>
        <v>STRONG</v>
      </c>
      <c r="L2100" s="5" t="str">
        <f>OBV!H2100</f>
        <v>CONFIRMED BEARISH</v>
      </c>
      <c r="M2100" s="7">
        <f t="shared" si="320"/>
        <v>25</v>
      </c>
      <c r="N2100" s="7">
        <f t="shared" si="321"/>
        <v>45</v>
      </c>
      <c r="O2100" s="7">
        <f t="shared" si="322"/>
        <v>0</v>
      </c>
      <c r="P2100" s="7">
        <f t="shared" si="323"/>
        <v>33</v>
      </c>
      <c r="Q2100" s="8">
        <f t="shared" si="324"/>
        <v>29.45</v>
      </c>
      <c r="R2100" s="8">
        <f t="shared" si="325"/>
        <v>22.25</v>
      </c>
      <c r="S2100" s="8">
        <f t="shared" si="326"/>
        <v>25.35</v>
      </c>
      <c r="T2100" s="8">
        <f t="shared" si="327"/>
        <v>25.75</v>
      </c>
      <c r="U2100" s="7">
        <f t="shared" si="328"/>
        <v>25.683333333333337</v>
      </c>
      <c r="V2100" s="7">
        <f t="shared" si="329"/>
        <v>25.700000000000003</v>
      </c>
    </row>
    <row r="2101" spans="1:22" ht="13.5" x14ac:dyDescent="0.25">
      <c r="A2101" s="3">
        <f>RSI!A2101</f>
        <v>45359</v>
      </c>
      <c r="B2101" s="2">
        <f>RSI!B2101</f>
        <v>1.66</v>
      </c>
      <c r="C2101" s="2">
        <f>RSI!I2101</f>
        <v>42.751527240656188</v>
      </c>
      <c r="D2101" s="2">
        <f>MACD!E2101</f>
        <v>-1.0065386666402887E-2</v>
      </c>
      <c r="E2101" s="2">
        <f>MACD!F2101</f>
        <v>-1.0624547261161785E-2</v>
      </c>
      <c r="F2101" s="2">
        <f>'Moving Avg'!D2101</f>
        <v>1.6620000000000001</v>
      </c>
      <c r="G2101" s="2">
        <f>'Moving Avg'!F2101</f>
        <v>1.6759999999999997</v>
      </c>
      <c r="H2101" s="2">
        <f>'Moving Avg'!G2101</f>
        <v>1.7082000000000008</v>
      </c>
      <c r="I2101" s="2">
        <f>'Moving Avg'!H2101</f>
        <v>1.7288500000000004</v>
      </c>
      <c r="J2101" s="5" t="str">
        <f>OBV!F2101</f>
        <v>BEARISH</v>
      </c>
      <c r="K2101" s="5" t="str">
        <f>OBV!G2101</f>
        <v>STRONG</v>
      </c>
      <c r="L2101" s="5" t="str">
        <f>OBV!H2101</f>
        <v>CONFIRMED BEARISH</v>
      </c>
      <c r="M2101" s="7">
        <f t="shared" si="320"/>
        <v>25</v>
      </c>
      <c r="N2101" s="7">
        <f t="shared" si="321"/>
        <v>0</v>
      </c>
      <c r="O2101" s="7">
        <f t="shared" si="322"/>
        <v>0</v>
      </c>
      <c r="P2101" s="7">
        <f t="shared" si="323"/>
        <v>33</v>
      </c>
      <c r="Q2101" s="8">
        <f t="shared" si="324"/>
        <v>13.7</v>
      </c>
      <c r="R2101" s="8">
        <f t="shared" si="325"/>
        <v>13.25</v>
      </c>
      <c r="S2101" s="8">
        <f t="shared" si="326"/>
        <v>18.600000000000001</v>
      </c>
      <c r="T2101" s="8">
        <f t="shared" si="327"/>
        <v>14.5</v>
      </c>
      <c r="U2101" s="7">
        <f t="shared" si="328"/>
        <v>15.183333333333332</v>
      </c>
      <c r="V2101" s="7">
        <f t="shared" si="329"/>
        <v>15.012499999999999</v>
      </c>
    </row>
    <row r="2102" spans="1:22" ht="13.5" x14ac:dyDescent="0.25">
      <c r="A2102" s="3">
        <f>RSI!A2102</f>
        <v>45362</v>
      </c>
      <c r="B2102" s="2">
        <f>RSI!B2102</f>
        <v>1.65</v>
      </c>
      <c r="C2102" s="2">
        <f>RSI!I2102</f>
        <v>40.260654684581333</v>
      </c>
      <c r="D2102" s="2">
        <f>MACD!E2102</f>
        <v>-4.9719203454483551E-3</v>
      </c>
      <c r="E2102" s="2">
        <f>MACD!F2102</f>
        <v>-9.4940218780190985E-3</v>
      </c>
      <c r="F2102" s="2">
        <f>'Moving Avg'!D2102</f>
        <v>1.6539999999999999</v>
      </c>
      <c r="G2102" s="2">
        <f>'Moving Avg'!F2102</f>
        <v>1.675</v>
      </c>
      <c r="H2102" s="2">
        <f>'Moving Avg'!G2102</f>
        <v>1.7034000000000007</v>
      </c>
      <c r="I2102" s="2">
        <f>'Moving Avg'!H2102</f>
        <v>1.7286000000000001</v>
      </c>
      <c r="J2102" s="5" t="str">
        <f>OBV!F2102</f>
        <v>BEARISH</v>
      </c>
      <c r="K2102" s="5" t="str">
        <f>OBV!G2102</f>
        <v>STRONG</v>
      </c>
      <c r="L2102" s="5" t="str">
        <f>OBV!H2102</f>
        <v>CONFIRMED BEARISH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33</v>
      </c>
      <c r="Q2102" s="8">
        <f t="shared" si="324"/>
        <v>13.7</v>
      </c>
      <c r="R2102" s="8">
        <f t="shared" si="325"/>
        <v>13.25</v>
      </c>
      <c r="S2102" s="8">
        <f t="shared" si="326"/>
        <v>18.600000000000001</v>
      </c>
      <c r="T2102" s="8">
        <f t="shared" si="327"/>
        <v>14.5</v>
      </c>
      <c r="U2102" s="7">
        <f t="shared" si="328"/>
        <v>15.183333333333332</v>
      </c>
      <c r="V2102" s="7">
        <f t="shared" si="329"/>
        <v>15.012499999999999</v>
      </c>
    </row>
    <row r="2103" spans="1:22" ht="13.5" x14ac:dyDescent="0.25">
      <c r="A2103" s="3">
        <f>RSI!A2103</f>
        <v>45363</v>
      </c>
      <c r="B2103" s="2">
        <f>RSI!B2103</f>
        <v>1.66</v>
      </c>
      <c r="C2103" s="2">
        <f>RSI!I2103</f>
        <v>43.787737238998083</v>
      </c>
      <c r="D2103" s="2">
        <f>MACD!E2103</f>
        <v>-1.2095530530145115E-3</v>
      </c>
      <c r="E2103" s="2">
        <f>MACD!F2103</f>
        <v>-7.8371281130181821E-3</v>
      </c>
      <c r="F2103" s="2">
        <f>'Moving Avg'!D2103</f>
        <v>1.6539999999999999</v>
      </c>
      <c r="G2103" s="2">
        <f>'Moving Avg'!F2103</f>
        <v>1.6744999999999997</v>
      </c>
      <c r="H2103" s="2">
        <f>'Moving Avg'!G2103</f>
        <v>1.6998000000000002</v>
      </c>
      <c r="I2103" s="2">
        <f>'Moving Avg'!H2103</f>
        <v>1.7284000000000004</v>
      </c>
      <c r="J2103" s="5" t="str">
        <f>OBV!F2103</f>
        <v>BEARISH</v>
      </c>
      <c r="K2103" s="5" t="str">
        <f>OBV!G2103</f>
        <v>NEUTRAL</v>
      </c>
      <c r="L2103" s="5" t="str">
        <f>OBV!H2103</f>
        <v>NEUTRAL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8">
        <f t="shared" si="324"/>
        <v>11.225</v>
      </c>
      <c r="R2103" s="8">
        <f t="shared" si="325"/>
        <v>9.125</v>
      </c>
      <c r="S2103" s="8">
        <f t="shared" si="326"/>
        <v>11.175000000000001</v>
      </c>
      <c r="T2103" s="8">
        <f t="shared" si="327"/>
        <v>10.375</v>
      </c>
      <c r="U2103" s="7">
        <f t="shared" si="328"/>
        <v>10.508333333333335</v>
      </c>
      <c r="V2103" s="7">
        <f t="shared" si="329"/>
        <v>10.475000000000001</v>
      </c>
    </row>
    <row r="2104" spans="1:22" ht="13.5" x14ac:dyDescent="0.25">
      <c r="A2104" s="3">
        <f>RSI!A2104</f>
        <v>45364</v>
      </c>
      <c r="B2104" s="2">
        <f>RSI!B2104</f>
        <v>1.66</v>
      </c>
      <c r="C2104" s="2">
        <f>RSI!I2104</f>
        <v>43.787737238998076</v>
      </c>
      <c r="D2104" s="2">
        <f>MACD!E2104</f>
        <v>2.0938350314052556E-3</v>
      </c>
      <c r="E2104" s="2">
        <f>MACD!F2104</f>
        <v>-5.8509354841334953E-3</v>
      </c>
      <c r="F2104" s="2">
        <f>'Moving Avg'!D2104</f>
        <v>1.6559999999999999</v>
      </c>
      <c r="G2104" s="2">
        <f>'Moving Avg'!F2104</f>
        <v>1.6739999999999995</v>
      </c>
      <c r="H2104" s="2">
        <f>'Moving Avg'!G2104</f>
        <v>1.6968000000000001</v>
      </c>
      <c r="I2104" s="2">
        <f>'Moving Avg'!H2104</f>
        <v>1.7284500000000005</v>
      </c>
      <c r="J2104" s="5" t="str">
        <f>OBV!F2104</f>
        <v>BULLISH</v>
      </c>
      <c r="K2104" s="5" t="str">
        <f>OBV!G2104</f>
        <v>WEAK</v>
      </c>
      <c r="L2104" s="5" t="str">
        <f>OBV!H2104</f>
        <v>CONFIRMED BULLISH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67</v>
      </c>
      <c r="Q2104" s="8">
        <f t="shared" si="324"/>
        <v>18.799999999999997</v>
      </c>
      <c r="R2104" s="8">
        <f t="shared" si="325"/>
        <v>21.75</v>
      </c>
      <c r="S2104" s="8">
        <f t="shared" si="326"/>
        <v>33.900000000000006</v>
      </c>
      <c r="T2104" s="8">
        <f t="shared" si="327"/>
        <v>23</v>
      </c>
      <c r="U2104" s="7">
        <f t="shared" si="328"/>
        <v>24.816666666666666</v>
      </c>
      <c r="V2104" s="7">
        <f t="shared" si="329"/>
        <v>24.362500000000001</v>
      </c>
    </row>
    <row r="2105" spans="1:22" ht="13.5" x14ac:dyDescent="0.25">
      <c r="A2105" s="3">
        <f>RSI!A2105</f>
        <v>45365</v>
      </c>
      <c r="B2105" s="2">
        <f>RSI!B2105</f>
        <v>1.66</v>
      </c>
      <c r="C2105" s="2">
        <f>RSI!I2105</f>
        <v>43.787737238998069</v>
      </c>
      <c r="D2105" s="2">
        <f>MACD!E2105</f>
        <v>9.6153631883564294E-3</v>
      </c>
      <c r="E2105" s="2">
        <f>MACD!F2105</f>
        <v>-2.7576757496355101E-3</v>
      </c>
      <c r="F2105" s="2">
        <f>'Moving Avg'!D2105</f>
        <v>1.6579999999999999</v>
      </c>
      <c r="G2105" s="2">
        <f>'Moving Avg'!F2105</f>
        <v>1.6724999999999999</v>
      </c>
      <c r="H2105" s="2">
        <f>'Moving Avg'!G2105</f>
        <v>1.6947999999999999</v>
      </c>
      <c r="I2105" s="2">
        <f>'Moving Avg'!H2105</f>
        <v>1.7283000000000011</v>
      </c>
      <c r="J2105" s="5" t="str">
        <f>OBV!F2105</f>
        <v>BULLISH</v>
      </c>
      <c r="K2105" s="5" t="str">
        <f>OBV!G2105</f>
        <v>WEAK</v>
      </c>
      <c r="L2105" s="5" t="str">
        <f>OBV!H2105</f>
        <v>CONFIRMED BULLISH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67</v>
      </c>
      <c r="Q2105" s="8">
        <f t="shared" si="324"/>
        <v>18.799999999999997</v>
      </c>
      <c r="R2105" s="8">
        <f t="shared" si="325"/>
        <v>21.75</v>
      </c>
      <c r="S2105" s="8">
        <f t="shared" si="326"/>
        <v>33.900000000000006</v>
      </c>
      <c r="T2105" s="8">
        <f t="shared" si="327"/>
        <v>23</v>
      </c>
      <c r="U2105" s="7">
        <f t="shared" si="328"/>
        <v>24.816666666666666</v>
      </c>
      <c r="V2105" s="7">
        <f t="shared" si="329"/>
        <v>24.362500000000001</v>
      </c>
    </row>
    <row r="2106" spans="1:22" ht="13.5" x14ac:dyDescent="0.25">
      <c r="A2106" s="3">
        <f>RSI!A2106</f>
        <v>45366</v>
      </c>
      <c r="B2106" s="2">
        <f>RSI!B2106</f>
        <v>1.66</v>
      </c>
      <c r="C2106" s="2">
        <f>RSI!I2106</f>
        <v>43.787737238998069</v>
      </c>
      <c r="D2106" s="2">
        <f>MACD!E2106</f>
        <v>1.6082482249348162E-2</v>
      </c>
      <c r="E2106" s="2">
        <f>MACD!F2106</f>
        <v>1.0103558501612245E-3</v>
      </c>
      <c r="F2106" s="2">
        <f>'Moving Avg'!D2106</f>
        <v>1.6579999999999999</v>
      </c>
      <c r="G2106" s="2">
        <f>'Moving Avg'!F2106</f>
        <v>1.6709999999999998</v>
      </c>
      <c r="H2106" s="2">
        <f>'Moving Avg'!G2106</f>
        <v>1.6927999999999996</v>
      </c>
      <c r="I2106" s="2">
        <f>'Moving Avg'!H2106</f>
        <v>1.7281500000000007</v>
      </c>
      <c r="J2106" s="5" t="str">
        <f>OBV!F2106</f>
        <v>BEARISH</v>
      </c>
      <c r="K2106" s="5" t="str">
        <f>OBV!G2106</f>
        <v>NEUTRAL</v>
      </c>
      <c r="L2106" s="5" t="str">
        <f>OBV!H2106</f>
        <v>NEUTRAL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16.5</v>
      </c>
      <c r="Q2106" s="8">
        <f t="shared" si="324"/>
        <v>11.225</v>
      </c>
      <c r="R2106" s="8">
        <f t="shared" si="325"/>
        <v>9.125</v>
      </c>
      <c r="S2106" s="8">
        <f t="shared" si="326"/>
        <v>11.175000000000001</v>
      </c>
      <c r="T2106" s="8">
        <f t="shared" si="327"/>
        <v>10.375</v>
      </c>
      <c r="U2106" s="7">
        <f t="shared" si="328"/>
        <v>10.508333333333335</v>
      </c>
      <c r="V2106" s="7">
        <f t="shared" si="329"/>
        <v>10.475000000000001</v>
      </c>
    </row>
    <row r="2107" spans="1:22" ht="13.5" x14ac:dyDescent="0.25">
      <c r="A2107" s="3">
        <f>RSI!A2107</f>
        <v>45369</v>
      </c>
      <c r="B2107" s="2">
        <f>RSI!B2107</f>
        <v>1.62</v>
      </c>
      <c r="C2107" s="2">
        <f>RSI!I2107</f>
        <v>33.231597883657415</v>
      </c>
      <c r="D2107" s="2">
        <f>MACD!E2107</f>
        <v>1.9997376302839376E-2</v>
      </c>
      <c r="E2107" s="2">
        <f>MACD!F2107</f>
        <v>4.8077599406968546E-3</v>
      </c>
      <c r="F2107" s="2">
        <f>'Moving Avg'!D2107</f>
        <v>1.6519999999999999</v>
      </c>
      <c r="G2107" s="2">
        <f>'Moving Avg'!F2107</f>
        <v>1.6694999999999998</v>
      </c>
      <c r="H2107" s="2">
        <f>'Moving Avg'!G2107</f>
        <v>1.69</v>
      </c>
      <c r="I2107" s="2">
        <f>'Moving Avg'!H2107</f>
        <v>1.727550000000001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  <c r="M2107" s="7">
        <f t="shared" si="320"/>
        <v>25</v>
      </c>
      <c r="N2107" s="7">
        <f t="shared" si="321"/>
        <v>0</v>
      </c>
      <c r="O2107" s="7">
        <f t="shared" si="322"/>
        <v>0</v>
      </c>
      <c r="P2107" s="7">
        <f t="shared" si="323"/>
        <v>66.5</v>
      </c>
      <c r="Q2107" s="8">
        <f t="shared" si="324"/>
        <v>18.725000000000001</v>
      </c>
      <c r="R2107" s="8">
        <f t="shared" si="325"/>
        <v>21.625</v>
      </c>
      <c r="S2107" s="8">
        <f t="shared" si="326"/>
        <v>33.674999999999997</v>
      </c>
      <c r="T2107" s="8">
        <f t="shared" si="327"/>
        <v>22.875</v>
      </c>
      <c r="U2107" s="7">
        <f t="shared" si="328"/>
        <v>24.675000000000001</v>
      </c>
      <c r="V2107" s="7">
        <f t="shared" si="329"/>
        <v>24.225000000000001</v>
      </c>
    </row>
    <row r="2108" spans="1:22" ht="13.5" x14ac:dyDescent="0.25">
      <c r="A2108" s="3">
        <f>RSI!A2108</f>
        <v>45370</v>
      </c>
      <c r="B2108" s="2">
        <f>RSI!B2108</f>
        <v>1.6</v>
      </c>
      <c r="C2108" s="2">
        <f>RSI!I2108</f>
        <v>29.413445944311363</v>
      </c>
      <c r="D2108" s="2">
        <f>MACD!E2108</f>
        <v>2.0500528324203238E-2</v>
      </c>
      <c r="E2108" s="2">
        <f>MACD!F2108</f>
        <v>7.9463136173981309E-3</v>
      </c>
      <c r="F2108" s="2">
        <f>'Moving Avg'!D2108</f>
        <v>1.64</v>
      </c>
      <c r="G2108" s="2">
        <f>'Moving Avg'!F2108</f>
        <v>1.6669999999999998</v>
      </c>
      <c r="H2108" s="2">
        <f>'Moving Avg'!G2108</f>
        <v>1.6877999999999997</v>
      </c>
      <c r="I2108" s="2">
        <f>'Moving Avg'!H2108</f>
        <v>1.7267500000000013</v>
      </c>
      <c r="J2108" s="5" t="str">
        <f>OBV!F2108</f>
        <v>BEARISH</v>
      </c>
      <c r="K2108" s="5" t="str">
        <f>OBV!G2108</f>
        <v>STRONG</v>
      </c>
      <c r="L2108" s="5" t="str">
        <f>OBV!H2108</f>
        <v>CONFIRMED BEARISH</v>
      </c>
      <c r="M2108" s="7">
        <f t="shared" si="320"/>
        <v>50</v>
      </c>
      <c r="N2108" s="7">
        <f t="shared" si="321"/>
        <v>0</v>
      </c>
      <c r="O2108" s="7">
        <f t="shared" si="322"/>
        <v>0</v>
      </c>
      <c r="P2108" s="7">
        <f t="shared" si="323"/>
        <v>33</v>
      </c>
      <c r="Q2108" s="8">
        <f t="shared" si="324"/>
        <v>22.45</v>
      </c>
      <c r="R2108" s="8">
        <f t="shared" si="325"/>
        <v>18.25</v>
      </c>
      <c r="S2108" s="8">
        <f t="shared" si="326"/>
        <v>22.35</v>
      </c>
      <c r="T2108" s="8">
        <f t="shared" si="327"/>
        <v>20.75</v>
      </c>
      <c r="U2108" s="7">
        <f t="shared" si="328"/>
        <v>21.016666666666669</v>
      </c>
      <c r="V2108" s="7">
        <f t="shared" si="329"/>
        <v>20.950000000000003</v>
      </c>
    </row>
    <row r="2109" spans="1:22" ht="13.5" x14ac:dyDescent="0.25">
      <c r="A2109" s="3">
        <f>RSI!A2109</f>
        <v>45372</v>
      </c>
      <c r="B2109" s="2">
        <f>RSI!B2109</f>
        <v>1.64</v>
      </c>
      <c r="C2109" s="2">
        <f>RSI!I2109</f>
        <v>43.416078800353986</v>
      </c>
      <c r="D2109" s="2">
        <f>MACD!E2109</f>
        <v>1.6843447676277767E-2</v>
      </c>
      <c r="E2109" s="2">
        <f>MACD!F2109</f>
        <v>9.7257404291740575E-3</v>
      </c>
      <c r="F2109" s="2">
        <f>'Moving Avg'!D2109</f>
        <v>1.6359999999999999</v>
      </c>
      <c r="G2109" s="2">
        <f>'Moving Avg'!F2109</f>
        <v>1.6664999999999999</v>
      </c>
      <c r="H2109" s="2">
        <f>'Moving Avg'!G2109</f>
        <v>1.6854</v>
      </c>
      <c r="I2109" s="2">
        <f>'Moving Avg'!H2109</f>
        <v>1.7261000000000013</v>
      </c>
      <c r="J2109" s="5" t="str">
        <f>OBV!F2109</f>
        <v>BEARISH</v>
      </c>
      <c r="K2109" s="5" t="str">
        <f>OBV!G2109</f>
        <v>STRONG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0</v>
      </c>
      <c r="P2109" s="7">
        <f t="shared" si="323"/>
        <v>33</v>
      </c>
      <c r="Q2109" s="8">
        <f t="shared" si="324"/>
        <v>13.7</v>
      </c>
      <c r="R2109" s="8">
        <f t="shared" si="325"/>
        <v>13.25</v>
      </c>
      <c r="S2109" s="8">
        <f t="shared" si="326"/>
        <v>18.600000000000001</v>
      </c>
      <c r="T2109" s="8">
        <f t="shared" si="327"/>
        <v>14.5</v>
      </c>
      <c r="U2109" s="7">
        <f t="shared" si="328"/>
        <v>15.183333333333332</v>
      </c>
      <c r="V2109" s="7">
        <f t="shared" si="329"/>
        <v>15.012499999999999</v>
      </c>
    </row>
    <row r="2110" spans="1:22" ht="13.5" x14ac:dyDescent="0.25">
      <c r="A2110" s="3">
        <f>RSI!A2110</f>
        <v>45373</v>
      </c>
      <c r="B2110" s="2">
        <f>RSI!B2110</f>
        <v>1.66</v>
      </c>
      <c r="C2110" s="2">
        <f>RSI!I2110</f>
        <v>48.876918547819592</v>
      </c>
      <c r="D2110" s="2">
        <f>MACD!E2110</f>
        <v>1.2418744061222009E-2</v>
      </c>
      <c r="E2110" s="2">
        <f>MACD!F2110</f>
        <v>1.0264341155583648E-2</v>
      </c>
      <c r="F2110" s="2">
        <f>'Moving Avg'!D2110</f>
        <v>1.6359999999999999</v>
      </c>
      <c r="G2110" s="2">
        <f>'Moving Avg'!F2110</f>
        <v>1.6655000000000002</v>
      </c>
      <c r="H2110" s="2">
        <f>'Moving Avg'!G2110</f>
        <v>1.6843999999999997</v>
      </c>
      <c r="I2110" s="2">
        <f>'Moving Avg'!H2110</f>
        <v>1.7254000000000014</v>
      </c>
      <c r="J2110" s="5" t="str">
        <f>OBV!F2110</f>
        <v>BEARISH</v>
      </c>
      <c r="K2110" s="5" t="str">
        <f>OBV!G2110</f>
        <v>STRONG</v>
      </c>
      <c r="L2110" s="5" t="str">
        <f>OBV!H2110</f>
        <v>NEUTRAL</v>
      </c>
      <c r="M2110" s="7">
        <f t="shared" si="320"/>
        <v>25</v>
      </c>
      <c r="N2110" s="7">
        <f t="shared" si="321"/>
        <v>0</v>
      </c>
      <c r="O2110" s="7">
        <f t="shared" si="322"/>
        <v>0</v>
      </c>
      <c r="P2110" s="7">
        <f t="shared" si="323"/>
        <v>33</v>
      </c>
      <c r="Q2110" s="8">
        <f t="shared" si="324"/>
        <v>13.7</v>
      </c>
      <c r="R2110" s="8">
        <f t="shared" si="325"/>
        <v>13.25</v>
      </c>
      <c r="S2110" s="8">
        <f t="shared" si="326"/>
        <v>18.600000000000001</v>
      </c>
      <c r="T2110" s="8">
        <f t="shared" si="327"/>
        <v>14.5</v>
      </c>
      <c r="U2110" s="7">
        <f t="shared" si="328"/>
        <v>15.183333333333332</v>
      </c>
      <c r="V2110" s="7">
        <f t="shared" si="329"/>
        <v>15.012499999999999</v>
      </c>
    </row>
    <row r="2111" spans="1:22" ht="13.5" x14ac:dyDescent="0.25">
      <c r="A2111" s="3">
        <f>RSI!A2111</f>
        <v>45376</v>
      </c>
      <c r="B2111" s="2">
        <f>RSI!B2111</f>
        <v>1.66</v>
      </c>
      <c r="C2111" s="2">
        <f>RSI!I2111</f>
        <v>48.876918547819592</v>
      </c>
      <c r="D2111" s="2">
        <f>MACD!E2111</f>
        <v>1.0235073205423495E-2</v>
      </c>
      <c r="E2111" s="2">
        <f>MACD!F2111</f>
        <v>1.0258487565551618E-2</v>
      </c>
      <c r="F2111" s="2">
        <f>'Moving Avg'!D2111</f>
        <v>1.6359999999999999</v>
      </c>
      <c r="G2111" s="2">
        <f>'Moving Avg'!F2111</f>
        <v>1.6644999999999999</v>
      </c>
      <c r="H2111" s="2">
        <f>'Moving Avg'!G2111</f>
        <v>1.6823999999999995</v>
      </c>
      <c r="I2111" s="2">
        <f>'Moving Avg'!H2111</f>
        <v>1.7244500000000016</v>
      </c>
      <c r="J2111" s="5" t="str">
        <f>OBV!F2111</f>
        <v>BEARISH</v>
      </c>
      <c r="K2111" s="5" t="str">
        <f>OBV!G2111</f>
        <v>STRONG</v>
      </c>
      <c r="L2111" s="5" t="str">
        <f>OBV!H2111</f>
        <v>NEUTRAL</v>
      </c>
      <c r="M2111" s="7">
        <f t="shared" si="320"/>
        <v>25</v>
      </c>
      <c r="N2111" s="7">
        <f t="shared" si="321"/>
        <v>45</v>
      </c>
      <c r="O2111" s="7">
        <f t="shared" si="322"/>
        <v>0</v>
      </c>
      <c r="P2111" s="7">
        <f t="shared" si="323"/>
        <v>33</v>
      </c>
      <c r="Q2111" s="8">
        <f t="shared" si="324"/>
        <v>29.45</v>
      </c>
      <c r="R2111" s="8">
        <f t="shared" si="325"/>
        <v>22.25</v>
      </c>
      <c r="S2111" s="8">
        <f t="shared" si="326"/>
        <v>25.35</v>
      </c>
      <c r="T2111" s="8">
        <f t="shared" si="327"/>
        <v>25.75</v>
      </c>
      <c r="U2111" s="7">
        <f t="shared" si="328"/>
        <v>25.683333333333337</v>
      </c>
      <c r="V2111" s="7">
        <f t="shared" si="329"/>
        <v>25.700000000000003</v>
      </c>
    </row>
    <row r="2112" spans="1:22" ht="13.5" x14ac:dyDescent="0.25">
      <c r="A2112" s="3">
        <f>RSI!A2112</f>
        <v>45377</v>
      </c>
      <c r="B2112" s="2">
        <f>RSI!B2112</f>
        <v>1.66</v>
      </c>
      <c r="C2112" s="2">
        <f>RSI!I2112</f>
        <v>48.876918547819592</v>
      </c>
      <c r="D2112" s="2">
        <f>MACD!E2112</f>
        <v>6.869119421474057E-3</v>
      </c>
      <c r="E2112" s="2">
        <f>MACD!F2112</f>
        <v>9.5806139367361071E-3</v>
      </c>
      <c r="F2112" s="2">
        <f>'Moving Avg'!D2112</f>
        <v>1.6440000000000001</v>
      </c>
      <c r="G2112" s="2">
        <f>'Moving Avg'!F2112</f>
        <v>1.6630000000000003</v>
      </c>
      <c r="H2112" s="2">
        <f>'Moving Avg'!G2112</f>
        <v>1.6803999999999994</v>
      </c>
      <c r="I2112" s="2">
        <f>'Moving Avg'!H2112</f>
        <v>1.7232500000000019</v>
      </c>
      <c r="J2112" s="5" t="str">
        <f>OBV!F2112</f>
        <v>BEARISH</v>
      </c>
      <c r="K2112" s="5" t="str">
        <f>OBV!G2112</f>
        <v>STRONG</v>
      </c>
      <c r="L2112" s="5" t="str">
        <f>OBV!H2112</f>
        <v>BEARISH DIVERGENCE</v>
      </c>
      <c r="M2112" s="7">
        <f t="shared" si="320"/>
        <v>25</v>
      </c>
      <c r="N2112" s="7">
        <f t="shared" si="321"/>
        <v>45</v>
      </c>
      <c r="O2112" s="7">
        <f t="shared" si="322"/>
        <v>0</v>
      </c>
      <c r="P2112" s="7">
        <f t="shared" si="323"/>
        <v>33</v>
      </c>
      <c r="Q2112" s="8">
        <f t="shared" si="324"/>
        <v>29.45</v>
      </c>
      <c r="R2112" s="8">
        <f t="shared" si="325"/>
        <v>22.25</v>
      </c>
      <c r="S2112" s="8">
        <f t="shared" si="326"/>
        <v>25.35</v>
      </c>
      <c r="T2112" s="8">
        <f t="shared" si="327"/>
        <v>25.75</v>
      </c>
      <c r="U2112" s="7">
        <f t="shared" si="328"/>
        <v>25.683333333333337</v>
      </c>
      <c r="V2112" s="7">
        <f t="shared" si="329"/>
        <v>25.700000000000003</v>
      </c>
    </row>
    <row r="2113" spans="1:22" ht="13.5" x14ac:dyDescent="0.25">
      <c r="A2113" s="3">
        <f>RSI!A2113</f>
        <v>45378</v>
      </c>
      <c r="B2113" s="2">
        <f>RSI!B2113</f>
        <v>1.65</v>
      </c>
      <c r="C2113" s="2">
        <f>RSI!I2113</f>
        <v>46.098623264765742</v>
      </c>
      <c r="D2113" s="2">
        <f>MACD!E2113</f>
        <v>6.3189377454855311E-3</v>
      </c>
      <c r="E2113" s="2">
        <f>MACD!F2113</f>
        <v>8.9282786984859926E-3</v>
      </c>
      <c r="F2113" s="2">
        <f>'Moving Avg'!D2113</f>
        <v>1.6539999999999999</v>
      </c>
      <c r="G2113" s="2">
        <f>'Moving Avg'!F2113</f>
        <v>1.6610000000000003</v>
      </c>
      <c r="H2113" s="2">
        <f>'Moving Avg'!G2113</f>
        <v>1.6781999999999995</v>
      </c>
      <c r="I2113" s="2">
        <f>'Moving Avg'!H2113</f>
        <v>1.7217500000000019</v>
      </c>
      <c r="J2113" s="5" t="str">
        <f>OBV!F2113</f>
        <v>BEARISH</v>
      </c>
      <c r="K2113" s="5" t="str">
        <f>OBV!G2113</f>
        <v>NEUTRAL</v>
      </c>
      <c r="L2113" s="5" t="str">
        <f>OBV!H2113</f>
        <v>BEARISH DIVERGENCE</v>
      </c>
      <c r="M2113" s="7">
        <f t="shared" si="320"/>
        <v>25</v>
      </c>
      <c r="N2113" s="7">
        <f t="shared" si="321"/>
        <v>45</v>
      </c>
      <c r="O2113" s="7">
        <f t="shared" si="322"/>
        <v>0</v>
      </c>
      <c r="P2113" s="7">
        <f t="shared" si="323"/>
        <v>16.5</v>
      </c>
      <c r="Q2113" s="8">
        <f t="shared" si="324"/>
        <v>26.975000000000001</v>
      </c>
      <c r="R2113" s="8">
        <f t="shared" si="325"/>
        <v>18.125</v>
      </c>
      <c r="S2113" s="8">
        <f t="shared" si="326"/>
        <v>17.925000000000001</v>
      </c>
      <c r="T2113" s="8">
        <f t="shared" si="327"/>
        <v>21.625</v>
      </c>
      <c r="U2113" s="7">
        <f t="shared" si="328"/>
        <v>21.008333333333336</v>
      </c>
      <c r="V2113" s="7">
        <f t="shared" si="329"/>
        <v>21.162500000000001</v>
      </c>
    </row>
    <row r="2114" spans="1:22" ht="13.5" x14ac:dyDescent="0.25">
      <c r="A2114" s="3">
        <f>RSI!A2114</f>
        <v>45379</v>
      </c>
      <c r="B2114" s="2">
        <f>RSI!B2114</f>
        <v>1.64</v>
      </c>
      <c r="C2114" s="2">
        <f>RSI!I2114</f>
        <v>43.439467602647447</v>
      </c>
      <c r="D2114" s="2">
        <f>MACD!E2114</f>
        <v>6.6705738939789594E-3</v>
      </c>
      <c r="E2114" s="2">
        <f>MACD!F2114</f>
        <v>8.476737737584587E-3</v>
      </c>
      <c r="F2114" s="2">
        <f>'Moving Avg'!D2114</f>
        <v>1.6539999999999999</v>
      </c>
      <c r="G2114" s="2">
        <f>'Moving Avg'!F2114</f>
        <v>1.6585000000000001</v>
      </c>
      <c r="H2114" s="2">
        <f>'Moving Avg'!G2114</f>
        <v>1.6757999999999993</v>
      </c>
      <c r="I2114" s="2">
        <f>'Moving Avg'!H2114</f>
        <v>1.7202000000000017</v>
      </c>
      <c r="J2114" s="5" t="str">
        <f>OBV!F2114</f>
        <v>BEARISH</v>
      </c>
      <c r="K2114" s="5" t="str">
        <f>OBV!G2114</f>
        <v>STRONG</v>
      </c>
      <c r="L2114" s="5" t="str">
        <f>OBV!H2114</f>
        <v>NEUTRAL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33</v>
      </c>
      <c r="Q2114" s="8">
        <f t="shared" si="324"/>
        <v>29.45</v>
      </c>
      <c r="R2114" s="8">
        <f t="shared" si="325"/>
        <v>22.25</v>
      </c>
      <c r="S2114" s="8">
        <f t="shared" si="326"/>
        <v>25.35</v>
      </c>
      <c r="T2114" s="8">
        <f t="shared" si="327"/>
        <v>25.75</v>
      </c>
      <c r="U2114" s="7">
        <f t="shared" si="328"/>
        <v>25.683333333333337</v>
      </c>
      <c r="V2114" s="7">
        <f t="shared" si="329"/>
        <v>25.700000000000003</v>
      </c>
    </row>
    <row r="2115" spans="1:22" ht="13.5" x14ac:dyDescent="0.25">
      <c r="A2115" s="3">
        <f>RSI!A2115</f>
        <v>45380</v>
      </c>
      <c r="B2115" s="2">
        <f>RSI!B2115</f>
        <v>1.62</v>
      </c>
      <c r="C2115" s="2">
        <f>RSI!I2115</f>
        <v>38.638873957052581</v>
      </c>
      <c r="D2115" s="2">
        <f>MACD!E2115</f>
        <v>8.579456074206071E-3</v>
      </c>
      <c r="E2115" s="2">
        <f>MACD!F2115</f>
        <v>8.4972814049088848E-3</v>
      </c>
      <c r="F2115" s="2">
        <f>'Moving Avg'!D2115</f>
        <v>1.6460000000000001</v>
      </c>
      <c r="G2115" s="2">
        <f>'Moving Avg'!F2115</f>
        <v>1.6535</v>
      </c>
      <c r="H2115" s="2">
        <f>'Moving Avg'!G2115</f>
        <v>1.6729999999999992</v>
      </c>
      <c r="I2115" s="2">
        <f>'Moving Avg'!H2115</f>
        <v>1.7186000000000019</v>
      </c>
      <c r="J2115" s="5" t="str">
        <f>OBV!F2115</f>
        <v>BEARISH</v>
      </c>
      <c r="K2115" s="5" t="str">
        <f>OBV!G2115</f>
        <v>STRONG</v>
      </c>
      <c r="L2115" s="5" t="str">
        <f>OBV!H2115</f>
        <v>CONFIRMED BEARISH</v>
      </c>
      <c r="M2115" s="7">
        <f t="shared" si="330"/>
        <v>25</v>
      </c>
      <c r="N2115" s="7">
        <f t="shared" si="331"/>
        <v>0</v>
      </c>
      <c r="O2115" s="7">
        <f t="shared" si="332"/>
        <v>0</v>
      </c>
      <c r="P2115" s="7">
        <f t="shared" si="333"/>
        <v>33</v>
      </c>
      <c r="Q2115" s="8">
        <f t="shared" ref="Q2115:Q2178" si="334">0.35*M2115+N2115*0.35+O2115*0.15+P2115*0.15</f>
        <v>13.7</v>
      </c>
      <c r="R2115" s="8">
        <f t="shared" ref="R2115:R2178" si="335">M2115*0.2+N2115*0.2+O2115*0.35+P2115*0.25</f>
        <v>13.25</v>
      </c>
      <c r="S2115" s="8">
        <f t="shared" ref="S2115:S2178" si="336">M2115*0.15+N2115*0.15+O2115*0.25+P2115*0.45</f>
        <v>18.600000000000001</v>
      </c>
      <c r="T2115" s="8">
        <f t="shared" ref="T2115:T2178" si="337">0.25*SUM(M2115:P2115)</f>
        <v>14.5</v>
      </c>
      <c r="U2115" s="7">
        <f t="shared" ref="U2115:U2178" si="338">SUM(Q2115:S2115)/3</f>
        <v>15.183333333333332</v>
      </c>
      <c r="V2115" s="7">
        <f t="shared" ref="V2115:V2178" si="339">SUM(Q2115:T2115)/4</f>
        <v>15.012499999999999</v>
      </c>
    </row>
    <row r="2116" spans="1:22" ht="13.5" x14ac:dyDescent="0.25">
      <c r="A2116" s="3">
        <f>RSI!A2116</f>
        <v>45383</v>
      </c>
      <c r="B2116" s="2">
        <f>RSI!B2116</f>
        <v>1.61</v>
      </c>
      <c r="C2116" s="2">
        <f>RSI!I2116</f>
        <v>36.468743038224886</v>
      </c>
      <c r="D2116" s="2">
        <f>MACD!E2116</f>
        <v>1.1173828653310514E-2</v>
      </c>
      <c r="E2116" s="2">
        <f>MACD!F2116</f>
        <v>9.032590854589212E-3</v>
      </c>
      <c r="F2116" s="2">
        <f>'Moving Avg'!D2116</f>
        <v>1.6359999999999999</v>
      </c>
      <c r="G2116" s="2">
        <f>'Moving Avg'!F2116</f>
        <v>1.6480000000000004</v>
      </c>
      <c r="H2116" s="2">
        <f>'Moving Avg'!G2116</f>
        <v>1.6699999999999995</v>
      </c>
      <c r="I2116" s="2">
        <f>'Moving Avg'!H2116</f>
        <v>1.7171500000000017</v>
      </c>
      <c r="J2116" s="5" t="str">
        <f>OBV!F2116</f>
        <v>BEARISH</v>
      </c>
      <c r="K2116" s="5" t="str">
        <f>OBV!G2116</f>
        <v>STRONG</v>
      </c>
      <c r="L2116" s="5" t="str">
        <f>OBV!H2116</f>
        <v>CONFIRMED BEARISH</v>
      </c>
      <c r="M2116" s="7">
        <f t="shared" si="330"/>
        <v>25</v>
      </c>
      <c r="N2116" s="7">
        <f t="shared" si="331"/>
        <v>0</v>
      </c>
      <c r="O2116" s="7">
        <f t="shared" si="332"/>
        <v>0</v>
      </c>
      <c r="P2116" s="7">
        <f t="shared" si="333"/>
        <v>33</v>
      </c>
      <c r="Q2116" s="8">
        <f t="shared" si="334"/>
        <v>13.7</v>
      </c>
      <c r="R2116" s="8">
        <f t="shared" si="335"/>
        <v>13.25</v>
      </c>
      <c r="S2116" s="8">
        <f t="shared" si="336"/>
        <v>18.600000000000001</v>
      </c>
      <c r="T2116" s="8">
        <f t="shared" si="337"/>
        <v>14.5</v>
      </c>
      <c r="U2116" s="7">
        <f t="shared" si="338"/>
        <v>15.183333333333332</v>
      </c>
      <c r="V2116" s="7">
        <f t="shared" si="339"/>
        <v>15.012499999999999</v>
      </c>
    </row>
    <row r="2117" spans="1:22" ht="13.5" x14ac:dyDescent="0.25">
      <c r="A2117" s="3">
        <f>RSI!A2117</f>
        <v>45384</v>
      </c>
      <c r="B2117" s="2">
        <f>RSI!B2117</f>
        <v>1.61</v>
      </c>
      <c r="C2117" s="2">
        <f>RSI!I2117</f>
        <v>36.468743038224886</v>
      </c>
      <c r="D2117" s="2">
        <f>MACD!E2117</f>
        <v>7.4950740796368986E-3</v>
      </c>
      <c r="E2117" s="2">
        <f>MACD!F2117</f>
        <v>8.7250874995987489E-3</v>
      </c>
      <c r="F2117" s="2">
        <f>'Moving Avg'!D2117</f>
        <v>1.6260000000000001</v>
      </c>
      <c r="G2117" s="2">
        <f>'Moving Avg'!F2117</f>
        <v>1.6440000000000001</v>
      </c>
      <c r="H2117" s="2">
        <f>'Moving Avg'!G2117</f>
        <v>1.6679999999999995</v>
      </c>
      <c r="I2117" s="2">
        <f>'Moving Avg'!H2117</f>
        <v>1.7159500000000021</v>
      </c>
      <c r="J2117" s="5" t="str">
        <f>OBV!F2117</f>
        <v>BEARISH</v>
      </c>
      <c r="K2117" s="5" t="str">
        <f>OBV!G2117</f>
        <v>STRONG</v>
      </c>
      <c r="L2117" s="5" t="str">
        <f>OBV!H2117</f>
        <v>CONFIRMED BEARISH</v>
      </c>
      <c r="M2117" s="7">
        <f t="shared" si="330"/>
        <v>25</v>
      </c>
      <c r="N2117" s="7">
        <f t="shared" si="331"/>
        <v>45</v>
      </c>
      <c r="O2117" s="7">
        <f t="shared" si="332"/>
        <v>0</v>
      </c>
      <c r="P2117" s="7">
        <f t="shared" si="333"/>
        <v>33</v>
      </c>
      <c r="Q2117" s="8">
        <f t="shared" si="334"/>
        <v>29.45</v>
      </c>
      <c r="R2117" s="8">
        <f t="shared" si="335"/>
        <v>22.25</v>
      </c>
      <c r="S2117" s="8">
        <f t="shared" si="336"/>
        <v>25.35</v>
      </c>
      <c r="T2117" s="8">
        <f t="shared" si="337"/>
        <v>25.75</v>
      </c>
      <c r="U2117" s="7">
        <f t="shared" si="338"/>
        <v>25.683333333333337</v>
      </c>
      <c r="V2117" s="7">
        <f t="shared" si="339"/>
        <v>25.700000000000003</v>
      </c>
    </row>
    <row r="2118" spans="1:22" ht="13.5" x14ac:dyDescent="0.25">
      <c r="A2118" s="3">
        <f>RSI!A2118</f>
        <v>45385</v>
      </c>
      <c r="B2118" s="2">
        <f>RSI!B2118</f>
        <v>1.61</v>
      </c>
      <c r="C2118" s="2">
        <f>RSI!I2118</f>
        <v>36.468743038224886</v>
      </c>
      <c r="D2118" s="2">
        <f>MACD!E2118</f>
        <v>1.5644820452243025E-3</v>
      </c>
      <c r="E2118" s="2">
        <f>MACD!F2118</f>
        <v>7.29296640872386E-3</v>
      </c>
      <c r="F2118" s="2">
        <f>'Moving Avg'!D2118</f>
        <v>1.6179999999999999</v>
      </c>
      <c r="G2118" s="2">
        <f>'Moving Avg'!F2118</f>
        <v>1.6415000000000002</v>
      </c>
      <c r="H2118" s="2">
        <f>'Moving Avg'!G2118</f>
        <v>1.6669999999999994</v>
      </c>
      <c r="I2118" s="2">
        <f>'Moving Avg'!H2118</f>
        <v>1.7145000000000019</v>
      </c>
      <c r="J2118" s="5" t="str">
        <f>OBV!F2118</f>
        <v>BEARISH</v>
      </c>
      <c r="K2118" s="5" t="str">
        <f>OBV!G2118</f>
        <v>STRONG</v>
      </c>
      <c r="L2118" s="5" t="str">
        <f>OBV!H2118</f>
        <v>CONFIRMED BEARISH</v>
      </c>
      <c r="M2118" s="7">
        <f t="shared" si="330"/>
        <v>25</v>
      </c>
      <c r="N2118" s="7">
        <f t="shared" si="331"/>
        <v>45</v>
      </c>
      <c r="O2118" s="7">
        <f t="shared" si="332"/>
        <v>0</v>
      </c>
      <c r="P2118" s="7">
        <f t="shared" si="333"/>
        <v>33</v>
      </c>
      <c r="Q2118" s="8">
        <f t="shared" si="334"/>
        <v>29.45</v>
      </c>
      <c r="R2118" s="8">
        <f t="shared" si="335"/>
        <v>22.25</v>
      </c>
      <c r="S2118" s="8">
        <f t="shared" si="336"/>
        <v>25.35</v>
      </c>
      <c r="T2118" s="8">
        <f t="shared" si="337"/>
        <v>25.75</v>
      </c>
      <c r="U2118" s="7">
        <f t="shared" si="338"/>
        <v>25.683333333333337</v>
      </c>
      <c r="V2118" s="7">
        <f t="shared" si="339"/>
        <v>25.700000000000003</v>
      </c>
    </row>
    <row r="2119" spans="1:22" ht="13.5" x14ac:dyDescent="0.25">
      <c r="A2119" s="3">
        <f>RSI!A2119</f>
        <v>45386</v>
      </c>
      <c r="B2119" s="2">
        <f>RSI!B2119</f>
        <v>1.59</v>
      </c>
      <c r="C2119" s="2">
        <f>RSI!I2119</f>
        <v>31.981819336322644</v>
      </c>
      <c r="D2119" s="2">
        <f>MACD!E2119</f>
        <v>4.42154547073903E-3</v>
      </c>
      <c r="E2119" s="2">
        <f>MACD!F2119</f>
        <v>6.7186822211268947E-3</v>
      </c>
      <c r="F2119" s="2">
        <f>'Moving Avg'!D2119</f>
        <v>1.6080000000000001</v>
      </c>
      <c r="G2119" s="2">
        <f>'Moving Avg'!F2119</f>
        <v>1.6384999999999998</v>
      </c>
      <c r="H2119" s="2">
        <f>'Moving Avg'!G2119</f>
        <v>1.6647999999999994</v>
      </c>
      <c r="I2119" s="2">
        <f>'Moving Avg'!H2119</f>
        <v>1.7127500000000018</v>
      </c>
      <c r="J2119" s="5" t="str">
        <f>OBV!F2119</f>
        <v>BEARISH</v>
      </c>
      <c r="K2119" s="5" t="str">
        <f>OBV!G2119</f>
        <v>STRONG</v>
      </c>
      <c r="L2119" s="5" t="str">
        <f>OBV!H2119</f>
        <v>CONFIRMED BEARISH</v>
      </c>
      <c r="M2119" s="7">
        <f t="shared" si="330"/>
        <v>25</v>
      </c>
      <c r="N2119" s="7">
        <f t="shared" si="331"/>
        <v>45</v>
      </c>
      <c r="O2119" s="7">
        <f t="shared" si="332"/>
        <v>0</v>
      </c>
      <c r="P2119" s="7">
        <f t="shared" si="333"/>
        <v>33</v>
      </c>
      <c r="Q2119" s="8">
        <f t="shared" si="334"/>
        <v>29.45</v>
      </c>
      <c r="R2119" s="8">
        <f t="shared" si="335"/>
        <v>22.25</v>
      </c>
      <c r="S2119" s="8">
        <f t="shared" si="336"/>
        <v>25.35</v>
      </c>
      <c r="T2119" s="8">
        <f t="shared" si="337"/>
        <v>25.75</v>
      </c>
      <c r="U2119" s="7">
        <f t="shared" si="338"/>
        <v>25.683333333333337</v>
      </c>
      <c r="V2119" s="7">
        <f t="shared" si="339"/>
        <v>25.700000000000003</v>
      </c>
    </row>
    <row r="2120" spans="1:22" ht="13.5" x14ac:dyDescent="0.25">
      <c r="A2120" s="3">
        <f>RSI!A2120</f>
        <v>45387</v>
      </c>
      <c r="B2120" s="2">
        <f>RSI!B2120</f>
        <v>1.57</v>
      </c>
      <c r="C2120" s="2">
        <f>RSI!I2120</f>
        <v>28.240042218480795</v>
      </c>
      <c r="D2120" s="2">
        <f>MACD!E2120</f>
        <v>1.1737802622116655E-2</v>
      </c>
      <c r="E2120" s="2">
        <f>MACD!F2120</f>
        <v>7.7225063013248475E-3</v>
      </c>
      <c r="F2120" s="2">
        <f>'Moving Avg'!D2120</f>
        <v>1.5980000000000001</v>
      </c>
      <c r="G2120" s="2">
        <f>'Moving Avg'!F2120</f>
        <v>1.6344999999999998</v>
      </c>
      <c r="H2120" s="2">
        <f>'Moving Avg'!G2120</f>
        <v>1.6611999999999991</v>
      </c>
      <c r="I2120" s="2">
        <f>'Moving Avg'!H2120</f>
        <v>1.7111500000000017</v>
      </c>
      <c r="J2120" s="5" t="str">
        <f>OBV!F2120</f>
        <v>BEARISH</v>
      </c>
      <c r="K2120" s="5" t="str">
        <f>OBV!G2120</f>
        <v>STRONG</v>
      </c>
      <c r="L2120" s="5" t="str">
        <f>OBV!H2120</f>
        <v>CONFIRMED BEARISH</v>
      </c>
      <c r="M2120" s="7">
        <f t="shared" si="330"/>
        <v>50</v>
      </c>
      <c r="N2120" s="7">
        <f t="shared" si="331"/>
        <v>0</v>
      </c>
      <c r="O2120" s="7">
        <f t="shared" si="332"/>
        <v>0</v>
      </c>
      <c r="P2120" s="7">
        <f t="shared" si="333"/>
        <v>33</v>
      </c>
      <c r="Q2120" s="8">
        <f t="shared" si="334"/>
        <v>22.45</v>
      </c>
      <c r="R2120" s="8">
        <f t="shared" si="335"/>
        <v>18.25</v>
      </c>
      <c r="S2120" s="8">
        <f t="shared" si="336"/>
        <v>22.35</v>
      </c>
      <c r="T2120" s="8">
        <f t="shared" si="337"/>
        <v>20.75</v>
      </c>
      <c r="U2120" s="7">
        <f t="shared" si="338"/>
        <v>21.016666666666669</v>
      </c>
      <c r="V2120" s="7">
        <f t="shared" si="339"/>
        <v>20.950000000000003</v>
      </c>
    </row>
    <row r="2121" spans="1:22" ht="13.5" x14ac:dyDescent="0.25">
      <c r="A2121" s="3">
        <f>RSI!A2121</f>
        <v>45390</v>
      </c>
      <c r="B2121" s="2">
        <f>RSI!B2121</f>
        <v>1.6</v>
      </c>
      <c r="C2121" s="2">
        <f>RSI!I2121</f>
        <v>39.646552017634285</v>
      </c>
      <c r="D2121" s="2">
        <f>MACD!E2121</f>
        <v>1.6139567596875626E-2</v>
      </c>
      <c r="E2121" s="2">
        <f>MACD!F2121</f>
        <v>9.4059185604350032E-3</v>
      </c>
      <c r="F2121" s="2">
        <f>'Moving Avg'!D2121</f>
        <v>1.5960000000000001</v>
      </c>
      <c r="G2121" s="2">
        <f>'Moving Avg'!F2121</f>
        <v>1.6314999999999997</v>
      </c>
      <c r="H2121" s="2">
        <f>'Moving Avg'!G2121</f>
        <v>1.6583999999999992</v>
      </c>
      <c r="I2121" s="2">
        <f>'Moving Avg'!H2121</f>
        <v>1.7099500000000019</v>
      </c>
      <c r="J2121" s="5" t="str">
        <f>OBV!F2121</f>
        <v>BEARISH</v>
      </c>
      <c r="K2121" s="5" t="str">
        <f>OBV!G2121</f>
        <v>STRONG</v>
      </c>
      <c r="L2121" s="5" t="str">
        <f>OBV!H2121</f>
        <v>CONFIRMED BEARISH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33</v>
      </c>
      <c r="Q2121" s="8">
        <f t="shared" si="334"/>
        <v>13.7</v>
      </c>
      <c r="R2121" s="8">
        <f t="shared" si="335"/>
        <v>13.25</v>
      </c>
      <c r="S2121" s="8">
        <f t="shared" si="336"/>
        <v>18.600000000000001</v>
      </c>
      <c r="T2121" s="8">
        <f t="shared" si="337"/>
        <v>14.5</v>
      </c>
      <c r="U2121" s="7">
        <f t="shared" si="338"/>
        <v>15.183333333333332</v>
      </c>
      <c r="V2121" s="7">
        <f t="shared" si="339"/>
        <v>15.012499999999999</v>
      </c>
    </row>
    <row r="2122" spans="1:22" ht="13.5" x14ac:dyDescent="0.25">
      <c r="A2122" s="3">
        <f>RSI!A2122</f>
        <v>45394</v>
      </c>
      <c r="B2122" s="2">
        <f>RSI!B2122</f>
        <v>1.64</v>
      </c>
      <c r="C2122" s="2">
        <f>RSI!I2122</f>
        <v>50.861892221451548</v>
      </c>
      <c r="D2122" s="2">
        <f>MACD!E2122</f>
        <v>1.7125114883688175E-2</v>
      </c>
      <c r="E2122" s="2">
        <f>MACD!F2122</f>
        <v>1.0949757825085638E-2</v>
      </c>
      <c r="F2122" s="2">
        <f>'Moving Avg'!D2122</f>
        <v>1.6020000000000003</v>
      </c>
      <c r="G2122" s="2">
        <f>'Moving Avg'!F2122</f>
        <v>1.6309999999999998</v>
      </c>
      <c r="H2122" s="2">
        <f>'Moving Avg'!G2122</f>
        <v>1.6571999999999991</v>
      </c>
      <c r="I2122" s="2">
        <f>'Moving Avg'!H2122</f>
        <v>1.7087000000000014</v>
      </c>
      <c r="J2122" s="5" t="str">
        <f>OBV!F2122</f>
        <v>BEARISH</v>
      </c>
      <c r="K2122" s="5" t="str">
        <f>OBV!G2122</f>
        <v>NEUTRAL</v>
      </c>
      <c r="L2122" s="5" t="str">
        <f>OBV!H2122</f>
        <v>BEARISH DIVERGENCE</v>
      </c>
      <c r="M2122" s="7">
        <f t="shared" si="330"/>
        <v>25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11.225</v>
      </c>
      <c r="R2122" s="8">
        <f t="shared" si="335"/>
        <v>9.125</v>
      </c>
      <c r="S2122" s="8">
        <f t="shared" si="336"/>
        <v>11.175000000000001</v>
      </c>
      <c r="T2122" s="8">
        <f t="shared" si="337"/>
        <v>10.375</v>
      </c>
      <c r="U2122" s="7">
        <f t="shared" si="338"/>
        <v>10.508333333333335</v>
      </c>
      <c r="V2122" s="7">
        <f t="shared" si="339"/>
        <v>10.475000000000001</v>
      </c>
    </row>
    <row r="2123" spans="1:22" ht="13.5" x14ac:dyDescent="0.25">
      <c r="A2123" s="3">
        <f>RSI!A2123</f>
        <v>45397</v>
      </c>
      <c r="B2123" s="2">
        <f>RSI!B2123</f>
        <v>1.65</v>
      </c>
      <c r="C2123" s="2">
        <f>RSI!I2123</f>
        <v>53.203162553396915</v>
      </c>
      <c r="D2123" s="2">
        <f>MACD!E2123</f>
        <v>1.5650827260721423E-2</v>
      </c>
      <c r="E2123" s="2">
        <f>MACD!F2123</f>
        <v>1.1889971712212795E-2</v>
      </c>
      <c r="F2123" s="2">
        <f>'Moving Avg'!D2123</f>
        <v>1.6099999999999999</v>
      </c>
      <c r="G2123" s="2">
        <f>'Moving Avg'!F2123</f>
        <v>1.6305000000000001</v>
      </c>
      <c r="H2123" s="2">
        <f>'Moving Avg'!G2123</f>
        <v>1.6561999999999995</v>
      </c>
      <c r="I2123" s="2">
        <f>'Moving Avg'!H2123</f>
        <v>1.7075000000000018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  <c r="M2123" s="7">
        <f t="shared" si="330"/>
        <v>25</v>
      </c>
      <c r="N2123" s="7">
        <f t="shared" si="331"/>
        <v>0</v>
      </c>
      <c r="O2123" s="7">
        <f t="shared" si="332"/>
        <v>0</v>
      </c>
      <c r="P2123" s="7">
        <f t="shared" si="333"/>
        <v>83.5</v>
      </c>
      <c r="Q2123" s="8">
        <f t="shared" si="334"/>
        <v>21.274999999999999</v>
      </c>
      <c r="R2123" s="8">
        <f t="shared" si="335"/>
        <v>25.875</v>
      </c>
      <c r="S2123" s="8">
        <f t="shared" si="336"/>
        <v>41.325000000000003</v>
      </c>
      <c r="T2123" s="8">
        <f t="shared" si="337"/>
        <v>27.125</v>
      </c>
      <c r="U2123" s="7">
        <f t="shared" si="338"/>
        <v>29.491666666666664</v>
      </c>
      <c r="V2123" s="7">
        <f t="shared" si="339"/>
        <v>28.9</v>
      </c>
    </row>
    <row r="2124" spans="1:22" ht="13.5" x14ac:dyDescent="0.25">
      <c r="A2124" s="3">
        <f>RSI!A2124</f>
        <v>45398</v>
      </c>
      <c r="B2124" s="2">
        <f>RSI!B2124</f>
        <v>1.69</v>
      </c>
      <c r="C2124" s="2">
        <f>RSI!I2124</f>
        <v>61.172424176107924</v>
      </c>
      <c r="D2124" s="2">
        <f>MACD!E2124</f>
        <v>9.8159771030044141E-3</v>
      </c>
      <c r="E2124" s="2">
        <f>MACD!F2124</f>
        <v>1.147517279037112E-2</v>
      </c>
      <c r="F2124" s="2">
        <f>'Moving Avg'!D2124</f>
        <v>1.6299999999999997</v>
      </c>
      <c r="G2124" s="2">
        <f>'Moving Avg'!F2124</f>
        <v>1.6320000000000001</v>
      </c>
      <c r="H2124" s="2">
        <f>'Moving Avg'!G2124</f>
        <v>1.6565999999999992</v>
      </c>
      <c r="I2124" s="2">
        <f>'Moving Avg'!H2124</f>
        <v>1.7067500000000015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  <c r="M2124" s="7">
        <f t="shared" si="330"/>
        <v>25</v>
      </c>
      <c r="N2124" s="7">
        <f t="shared" si="331"/>
        <v>45</v>
      </c>
      <c r="O2124" s="7">
        <f t="shared" si="332"/>
        <v>0</v>
      </c>
      <c r="P2124" s="7">
        <f t="shared" si="333"/>
        <v>83.5</v>
      </c>
      <c r="Q2124" s="8">
        <f t="shared" si="334"/>
        <v>37.024999999999999</v>
      </c>
      <c r="R2124" s="8">
        <f t="shared" si="335"/>
        <v>34.875</v>
      </c>
      <c r="S2124" s="8">
        <f t="shared" si="336"/>
        <v>48.075000000000003</v>
      </c>
      <c r="T2124" s="8">
        <f t="shared" si="337"/>
        <v>38.375</v>
      </c>
      <c r="U2124" s="7">
        <f t="shared" si="338"/>
        <v>39.991666666666667</v>
      </c>
      <c r="V2124" s="7">
        <f t="shared" si="339"/>
        <v>39.587500000000006</v>
      </c>
    </row>
    <row r="2125" spans="1:22" ht="13.5" x14ac:dyDescent="0.25">
      <c r="A2125" s="3">
        <f>RSI!A2125</f>
        <v>45399</v>
      </c>
      <c r="B2125" s="2">
        <f>RSI!B2125</f>
        <v>1.69</v>
      </c>
      <c r="C2125" s="2">
        <f>RSI!I2125</f>
        <v>61.172424176107931</v>
      </c>
      <c r="D2125" s="2">
        <f>MACD!E2125</f>
        <v>1.4859266705706808E-3</v>
      </c>
      <c r="E2125" s="2">
        <f>MACD!F2125</f>
        <v>9.477323566411032E-3</v>
      </c>
      <c r="F2125" s="2">
        <f>'Moving Avg'!D2125</f>
        <v>1.6539999999999999</v>
      </c>
      <c r="G2125" s="2">
        <f>'Moving Avg'!F2125</f>
        <v>1.6335000000000002</v>
      </c>
      <c r="H2125" s="2">
        <f>'Moving Avg'!G2125</f>
        <v>1.6569999999999991</v>
      </c>
      <c r="I2125" s="2">
        <f>'Moving Avg'!H2125</f>
        <v>1.7061000000000013</v>
      </c>
      <c r="J2125" s="5" t="str">
        <f>OBV!F2125</f>
        <v>BULLISH</v>
      </c>
      <c r="K2125" s="5" t="str">
        <f>OBV!G2125</f>
        <v>WEAK</v>
      </c>
      <c r="L2125" s="5" t="str">
        <f>OBV!H2125</f>
        <v>CONFIRMED BULLISH</v>
      </c>
      <c r="M2125" s="7">
        <f t="shared" si="330"/>
        <v>25</v>
      </c>
      <c r="N2125" s="7">
        <f t="shared" si="331"/>
        <v>45</v>
      </c>
      <c r="O2125" s="7">
        <f t="shared" si="332"/>
        <v>0</v>
      </c>
      <c r="P2125" s="7">
        <f t="shared" si="333"/>
        <v>67</v>
      </c>
      <c r="Q2125" s="8">
        <f t="shared" si="334"/>
        <v>34.549999999999997</v>
      </c>
      <c r="R2125" s="8">
        <f t="shared" si="335"/>
        <v>30.75</v>
      </c>
      <c r="S2125" s="8">
        <f t="shared" si="336"/>
        <v>40.650000000000006</v>
      </c>
      <c r="T2125" s="8">
        <f t="shared" si="337"/>
        <v>34.25</v>
      </c>
      <c r="U2125" s="7">
        <f t="shared" si="338"/>
        <v>35.31666666666667</v>
      </c>
      <c r="V2125" s="7">
        <f t="shared" si="339"/>
        <v>35.049999999999997</v>
      </c>
    </row>
    <row r="2126" spans="1:22" ht="13.5" x14ac:dyDescent="0.25">
      <c r="A2126" s="3">
        <f>RSI!A2126</f>
        <v>45400</v>
      </c>
      <c r="B2126" s="2">
        <f>RSI!B2126</f>
        <v>1.69</v>
      </c>
      <c r="C2126" s="2">
        <f>RSI!I2126</f>
        <v>61.172424176107924</v>
      </c>
      <c r="D2126" s="2">
        <f>MACD!E2126</f>
        <v>-7.3935820918271666E-3</v>
      </c>
      <c r="E2126" s="2">
        <f>MACD!F2126</f>
        <v>6.1031424347633926E-3</v>
      </c>
      <c r="F2126" s="2">
        <f>'Moving Avg'!D2126</f>
        <v>1.6719999999999999</v>
      </c>
      <c r="G2126" s="2">
        <f>'Moving Avg'!F2126</f>
        <v>1.6350000000000002</v>
      </c>
      <c r="H2126" s="2">
        <f>'Moving Avg'!G2126</f>
        <v>1.6573999999999989</v>
      </c>
      <c r="I2126" s="2">
        <f>'Moving Avg'!H2126</f>
        <v>1.705350000000001</v>
      </c>
      <c r="J2126" s="5" t="str">
        <f>OBV!F2126</f>
        <v>BULLISH</v>
      </c>
      <c r="K2126" s="5" t="str">
        <f>OBV!G2126</f>
        <v>WEAK</v>
      </c>
      <c r="L2126" s="5" t="str">
        <f>OBV!H2126</f>
        <v>CONFIRMED BULLISH</v>
      </c>
      <c r="M2126" s="7">
        <f t="shared" si="330"/>
        <v>25</v>
      </c>
      <c r="N2126" s="7">
        <f t="shared" si="331"/>
        <v>45</v>
      </c>
      <c r="O2126" s="7">
        <f t="shared" si="332"/>
        <v>0</v>
      </c>
      <c r="P2126" s="7">
        <f t="shared" si="333"/>
        <v>67</v>
      </c>
      <c r="Q2126" s="8">
        <f t="shared" si="334"/>
        <v>34.549999999999997</v>
      </c>
      <c r="R2126" s="8">
        <f t="shared" si="335"/>
        <v>30.75</v>
      </c>
      <c r="S2126" s="8">
        <f t="shared" si="336"/>
        <v>40.650000000000006</v>
      </c>
      <c r="T2126" s="8">
        <f t="shared" si="337"/>
        <v>34.25</v>
      </c>
      <c r="U2126" s="7">
        <f t="shared" si="338"/>
        <v>35.31666666666667</v>
      </c>
      <c r="V2126" s="7">
        <f t="shared" si="339"/>
        <v>35.049999999999997</v>
      </c>
    </row>
    <row r="2127" spans="1:22" ht="13.5" x14ac:dyDescent="0.25">
      <c r="A2127" s="3">
        <f>RSI!A2127</f>
        <v>45401</v>
      </c>
      <c r="B2127" s="2">
        <f>RSI!B2127</f>
        <v>1.73</v>
      </c>
      <c r="C2127" s="2">
        <f>RSI!I2127</f>
        <v>67.982384934664111</v>
      </c>
      <c r="D2127" s="2">
        <f>MACD!E2127</f>
        <v>-1.8140848705194834E-2</v>
      </c>
      <c r="E2127" s="2">
        <f>MACD!F2127</f>
        <v>1.2543442067717474E-3</v>
      </c>
      <c r="F2127" s="2">
        <f>'Moving Avg'!D2127</f>
        <v>1.69</v>
      </c>
      <c r="G2127" s="2">
        <f>'Moving Avg'!F2127</f>
        <v>1.6405000000000001</v>
      </c>
      <c r="H2127" s="2">
        <f>'Moving Avg'!G2127</f>
        <v>1.658599999999999</v>
      </c>
      <c r="I2127" s="2">
        <f>'Moving Avg'!H2127</f>
        <v>1.7050000000000012</v>
      </c>
      <c r="J2127" s="5" t="str">
        <f>OBV!F2127</f>
        <v>BULLISH</v>
      </c>
      <c r="K2127" s="5" t="str">
        <f>OBV!G2127</f>
        <v>WEAK</v>
      </c>
      <c r="L2127" s="5" t="str">
        <f>OBV!H2127</f>
        <v>CONFIRMED BULLISH</v>
      </c>
      <c r="M2127" s="7">
        <f t="shared" si="330"/>
        <v>25</v>
      </c>
      <c r="N2127" s="7">
        <f t="shared" si="331"/>
        <v>45</v>
      </c>
      <c r="O2127" s="7">
        <f t="shared" si="332"/>
        <v>0</v>
      </c>
      <c r="P2127" s="7">
        <f t="shared" si="333"/>
        <v>67</v>
      </c>
      <c r="Q2127" s="8">
        <f t="shared" si="334"/>
        <v>34.549999999999997</v>
      </c>
      <c r="R2127" s="8">
        <f t="shared" si="335"/>
        <v>30.75</v>
      </c>
      <c r="S2127" s="8">
        <f t="shared" si="336"/>
        <v>40.650000000000006</v>
      </c>
      <c r="T2127" s="8">
        <f t="shared" si="337"/>
        <v>34.25</v>
      </c>
      <c r="U2127" s="7">
        <f t="shared" si="338"/>
        <v>35.31666666666667</v>
      </c>
      <c r="V2127" s="7">
        <f t="shared" si="339"/>
        <v>35.049999999999997</v>
      </c>
    </row>
    <row r="2128" spans="1:22" ht="13.5" x14ac:dyDescent="0.25">
      <c r="A2128" s="3">
        <f>RSI!A2128</f>
        <v>45404</v>
      </c>
      <c r="B2128" s="2">
        <f>RSI!B2128</f>
        <v>1.73</v>
      </c>
      <c r="C2128" s="2">
        <f>RSI!I2128</f>
        <v>67.982384934664111</v>
      </c>
      <c r="D2128" s="2">
        <f>MACD!E2128</f>
        <v>-2.7721859884269673E-2</v>
      </c>
      <c r="E2128" s="2">
        <f>MACD!F2128</f>
        <v>-4.5408966114365368E-3</v>
      </c>
      <c r="F2128" s="2">
        <f>'Moving Avg'!D2128</f>
        <v>1.7060000000000002</v>
      </c>
      <c r="G2128" s="2">
        <f>'Moving Avg'!F2128</f>
        <v>1.6470000000000002</v>
      </c>
      <c r="H2128" s="2">
        <f>'Moving Avg'!G2128</f>
        <v>1.6597999999999993</v>
      </c>
      <c r="I2128" s="2">
        <f>'Moving Avg'!H2128</f>
        <v>1.704800000000001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100</v>
      </c>
      <c r="O2128" s="7">
        <f t="shared" si="332"/>
        <v>50</v>
      </c>
      <c r="P2128" s="7">
        <f t="shared" si="333"/>
        <v>83.5</v>
      </c>
      <c r="Q2128" s="8">
        <f t="shared" si="334"/>
        <v>63.774999999999999</v>
      </c>
      <c r="R2128" s="8">
        <f t="shared" si="335"/>
        <v>63.375</v>
      </c>
      <c r="S2128" s="8">
        <f t="shared" si="336"/>
        <v>68.825000000000003</v>
      </c>
      <c r="T2128" s="8">
        <f t="shared" si="337"/>
        <v>64.625</v>
      </c>
      <c r="U2128" s="7">
        <f t="shared" si="338"/>
        <v>65.325000000000003</v>
      </c>
      <c r="V2128" s="7">
        <f t="shared" si="339"/>
        <v>65.150000000000006</v>
      </c>
    </row>
    <row r="2129" spans="1:22" ht="13.5" x14ac:dyDescent="0.25">
      <c r="A2129" s="3">
        <f>RSI!A2129</f>
        <v>45405</v>
      </c>
      <c r="B2129" s="2">
        <f>RSI!B2129</f>
        <v>1.74</v>
      </c>
      <c r="C2129" s="2">
        <f>RSI!I2129</f>
        <v>69.531775323978351</v>
      </c>
      <c r="D2129" s="2">
        <f>MACD!E2129</f>
        <v>-4.009761667831091E-2</v>
      </c>
      <c r="E2129" s="2">
        <f>MACD!F2129</f>
        <v>-1.1652240624811412E-2</v>
      </c>
      <c r="F2129" s="2">
        <f>'Moving Avg'!D2129</f>
        <v>1.716</v>
      </c>
      <c r="G2129" s="2">
        <f>'Moving Avg'!F2129</f>
        <v>1.6520000000000004</v>
      </c>
      <c r="H2129" s="2">
        <f>'Moving Avg'!G2129</f>
        <v>1.6609999999999994</v>
      </c>
      <c r="I2129" s="2">
        <f>'Moving Avg'!H2129</f>
        <v>1.7045500000000007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83.5</v>
      </c>
      <c r="Q2129" s="8">
        <f t="shared" si="334"/>
        <v>63.774999999999999</v>
      </c>
      <c r="R2129" s="8">
        <f t="shared" si="335"/>
        <v>63.375</v>
      </c>
      <c r="S2129" s="8">
        <f t="shared" si="336"/>
        <v>68.825000000000003</v>
      </c>
      <c r="T2129" s="8">
        <f t="shared" si="337"/>
        <v>64.625</v>
      </c>
      <c r="U2129" s="7">
        <f t="shared" si="338"/>
        <v>65.325000000000003</v>
      </c>
      <c r="V2129" s="7">
        <f t="shared" si="339"/>
        <v>65.150000000000006</v>
      </c>
    </row>
    <row r="2130" spans="1:22" ht="13.5" x14ac:dyDescent="0.25">
      <c r="A2130" s="3">
        <f>RSI!A2130</f>
        <v>45406</v>
      </c>
      <c r="B2130" s="2">
        <f>RSI!B2130</f>
        <v>1.74</v>
      </c>
      <c r="C2130" s="2">
        <f>RSI!I2130</f>
        <v>69.531775323978351</v>
      </c>
      <c r="D2130" s="2">
        <f>MACD!E2130</f>
        <v>-5.4123094318334175E-2</v>
      </c>
      <c r="E2130" s="2">
        <f>MACD!F2130</f>
        <v>-2.0146411363515963E-2</v>
      </c>
      <c r="F2130" s="2">
        <f>'Moving Avg'!D2130</f>
        <v>1.7260000000000002</v>
      </c>
      <c r="G2130" s="2">
        <f>'Moving Avg'!F2130</f>
        <v>1.6560000000000001</v>
      </c>
      <c r="H2130" s="2">
        <f>'Moving Avg'!G2130</f>
        <v>1.662399999999999</v>
      </c>
      <c r="I2130" s="2">
        <f>'Moving Avg'!H2130</f>
        <v>1.7043500000000007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100</v>
      </c>
      <c r="O2130" s="7">
        <f t="shared" si="332"/>
        <v>50</v>
      </c>
      <c r="P2130" s="7">
        <f t="shared" si="333"/>
        <v>83.5</v>
      </c>
      <c r="Q2130" s="8">
        <f t="shared" si="334"/>
        <v>63.774999999999999</v>
      </c>
      <c r="R2130" s="8">
        <f t="shared" si="335"/>
        <v>63.375</v>
      </c>
      <c r="S2130" s="8">
        <f t="shared" si="336"/>
        <v>68.825000000000003</v>
      </c>
      <c r="T2130" s="8">
        <f t="shared" si="337"/>
        <v>64.625</v>
      </c>
      <c r="U2130" s="7">
        <f t="shared" si="338"/>
        <v>65.325000000000003</v>
      </c>
      <c r="V2130" s="7">
        <f t="shared" si="339"/>
        <v>65.150000000000006</v>
      </c>
    </row>
    <row r="2131" spans="1:22" ht="13.5" x14ac:dyDescent="0.25">
      <c r="A2131" s="3">
        <f>RSI!A2131</f>
        <v>45407</v>
      </c>
      <c r="B2131" s="2">
        <f>RSI!B2131</f>
        <v>1.78</v>
      </c>
      <c r="C2131" s="2">
        <f>RSI!I2131</f>
        <v>75.11766516581929</v>
      </c>
      <c r="D2131" s="2">
        <f>MACD!E2131</f>
        <v>-6.4779829286234492E-2</v>
      </c>
      <c r="E2131" s="2">
        <f>MACD!F2131</f>
        <v>-2.907309494805967E-2</v>
      </c>
      <c r="F2131" s="2">
        <f>'Moving Avg'!D2131</f>
        <v>1.7440000000000002</v>
      </c>
      <c r="G2131" s="2">
        <f>'Moving Avg'!F2131</f>
        <v>1.6620000000000001</v>
      </c>
      <c r="H2131" s="2">
        <f>'Moving Avg'!G2131</f>
        <v>1.6645999999999992</v>
      </c>
      <c r="I2131" s="2">
        <f>'Moving Avg'!H2131</f>
        <v>1.7043500000000007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0</v>
      </c>
      <c r="N2131" s="7">
        <f t="shared" si="331"/>
        <v>100</v>
      </c>
      <c r="O2131" s="7">
        <f t="shared" si="332"/>
        <v>50</v>
      </c>
      <c r="P2131" s="7">
        <f t="shared" si="333"/>
        <v>83.5</v>
      </c>
      <c r="Q2131" s="8">
        <f t="shared" si="334"/>
        <v>55.024999999999999</v>
      </c>
      <c r="R2131" s="8">
        <f t="shared" si="335"/>
        <v>58.375</v>
      </c>
      <c r="S2131" s="8">
        <f t="shared" si="336"/>
        <v>65.075000000000003</v>
      </c>
      <c r="T2131" s="8">
        <f t="shared" si="337"/>
        <v>58.375</v>
      </c>
      <c r="U2131" s="7">
        <f t="shared" si="338"/>
        <v>59.491666666666674</v>
      </c>
      <c r="V2131" s="7">
        <f t="shared" si="339"/>
        <v>59.212500000000006</v>
      </c>
    </row>
    <row r="2132" spans="1:22" ht="13.5" x14ac:dyDescent="0.25">
      <c r="A2132" s="3">
        <f>RSI!A2132</f>
        <v>45408</v>
      </c>
      <c r="B2132" s="2">
        <f>RSI!B2132</f>
        <v>1.79</v>
      </c>
      <c r="C2132" s="2">
        <f>RSI!I2132</f>
        <v>76.288071814958059</v>
      </c>
      <c r="D2132" s="2">
        <f>MACD!E2132</f>
        <v>-6.9029068029903051E-2</v>
      </c>
      <c r="E2132" s="2">
        <f>MACD!F2132</f>
        <v>-3.7064289564428352E-2</v>
      </c>
      <c r="F2132" s="2">
        <f>'Moving Avg'!D2132</f>
        <v>1.7560000000000002</v>
      </c>
      <c r="G2132" s="2">
        <f>'Moving Avg'!F2132</f>
        <v>1.6685000000000003</v>
      </c>
      <c r="H2132" s="2">
        <f>'Moving Avg'!G2132</f>
        <v>1.6669999999999996</v>
      </c>
      <c r="I2132" s="2">
        <f>'Moving Avg'!H2132</f>
        <v>1.7044000000000004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  <c r="M2132" s="7">
        <f t="shared" si="330"/>
        <v>0</v>
      </c>
      <c r="N2132" s="7">
        <f t="shared" si="331"/>
        <v>100</v>
      </c>
      <c r="O2132" s="7">
        <f t="shared" si="332"/>
        <v>50</v>
      </c>
      <c r="P2132" s="7">
        <f t="shared" si="333"/>
        <v>83.5</v>
      </c>
      <c r="Q2132" s="8">
        <f t="shared" si="334"/>
        <v>55.024999999999999</v>
      </c>
      <c r="R2132" s="8">
        <f t="shared" si="335"/>
        <v>58.375</v>
      </c>
      <c r="S2132" s="8">
        <f t="shared" si="336"/>
        <v>65.075000000000003</v>
      </c>
      <c r="T2132" s="8">
        <f t="shared" si="337"/>
        <v>58.375</v>
      </c>
      <c r="U2132" s="7">
        <f t="shared" si="338"/>
        <v>59.491666666666674</v>
      </c>
      <c r="V2132" s="7">
        <f t="shared" si="339"/>
        <v>59.212500000000006</v>
      </c>
    </row>
    <row r="2133" spans="1:22" ht="13.5" x14ac:dyDescent="0.25">
      <c r="A2133" s="3">
        <f>RSI!A2133</f>
        <v>45411</v>
      </c>
      <c r="B2133" s="2">
        <f>RSI!B2133</f>
        <v>1.79</v>
      </c>
      <c r="C2133" s="2">
        <f>RSI!I2133</f>
        <v>76.288071814958073</v>
      </c>
      <c r="D2133" s="2">
        <f>MACD!E2133</f>
        <v>-7.174252780878998E-2</v>
      </c>
      <c r="E2133" s="2">
        <f>MACD!F2133</f>
        <v>-4.3999937213300679E-2</v>
      </c>
      <c r="F2133" s="2">
        <f>'Moving Avg'!D2133</f>
        <v>1.768</v>
      </c>
      <c r="G2133" s="2">
        <f>'Moving Avg'!F2133</f>
        <v>1.6755000000000002</v>
      </c>
      <c r="H2133" s="2">
        <f>'Moving Avg'!G2133</f>
        <v>1.6693999999999998</v>
      </c>
      <c r="I2133" s="2">
        <f>'Moving Avg'!H2133</f>
        <v>1.7045500000000005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0</v>
      </c>
      <c r="N2133" s="7">
        <f t="shared" si="331"/>
        <v>100</v>
      </c>
      <c r="O2133" s="7">
        <f t="shared" si="332"/>
        <v>50</v>
      </c>
      <c r="P2133" s="7">
        <f t="shared" si="333"/>
        <v>83.5</v>
      </c>
      <c r="Q2133" s="8">
        <f t="shared" si="334"/>
        <v>55.024999999999999</v>
      </c>
      <c r="R2133" s="8">
        <f t="shared" si="335"/>
        <v>58.375</v>
      </c>
      <c r="S2133" s="8">
        <f t="shared" si="336"/>
        <v>65.075000000000003</v>
      </c>
      <c r="T2133" s="8">
        <f t="shared" si="337"/>
        <v>58.375</v>
      </c>
      <c r="U2133" s="7">
        <f t="shared" si="338"/>
        <v>59.491666666666674</v>
      </c>
      <c r="V2133" s="7">
        <f t="shared" si="339"/>
        <v>59.212500000000006</v>
      </c>
    </row>
    <row r="2134" spans="1:22" ht="13.5" x14ac:dyDescent="0.25">
      <c r="A2134" s="3">
        <f>RSI!A2134</f>
        <v>45412</v>
      </c>
      <c r="B2134" s="2">
        <f>RSI!B2134</f>
        <v>1.82</v>
      </c>
      <c r="C2134" s="2">
        <f>RSI!I2134</f>
        <v>79.622934216518189</v>
      </c>
      <c r="D2134" s="2">
        <f>MACD!E2134</f>
        <v>-7.0714696834313306E-2</v>
      </c>
      <c r="E2134" s="2">
        <f>MACD!F2134</f>
        <v>-4.9342889137503204E-2</v>
      </c>
      <c r="F2134" s="2">
        <f>'Moving Avg'!D2134</f>
        <v>1.784</v>
      </c>
      <c r="G2134" s="2">
        <f>'Moving Avg'!F2134</f>
        <v>1.6844999999999999</v>
      </c>
      <c r="H2134" s="2">
        <f>'Moving Avg'!G2134</f>
        <v>1.6723999999999994</v>
      </c>
      <c r="I2134" s="2">
        <f>'Moving Avg'!H2134</f>
        <v>1.7051000000000003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0</v>
      </c>
      <c r="N2134" s="7">
        <f t="shared" si="331"/>
        <v>100</v>
      </c>
      <c r="O2134" s="7">
        <f t="shared" si="332"/>
        <v>50</v>
      </c>
      <c r="P2134" s="7">
        <f t="shared" si="333"/>
        <v>83.5</v>
      </c>
      <c r="Q2134" s="8">
        <f t="shared" si="334"/>
        <v>55.024999999999999</v>
      </c>
      <c r="R2134" s="8">
        <f t="shared" si="335"/>
        <v>58.375</v>
      </c>
      <c r="S2134" s="8">
        <f t="shared" si="336"/>
        <v>65.075000000000003</v>
      </c>
      <c r="T2134" s="8">
        <f t="shared" si="337"/>
        <v>58.375</v>
      </c>
      <c r="U2134" s="7">
        <f t="shared" si="338"/>
        <v>59.491666666666674</v>
      </c>
      <c r="V2134" s="7">
        <f t="shared" si="339"/>
        <v>59.212500000000006</v>
      </c>
    </row>
    <row r="2135" spans="1:22" ht="13.5" x14ac:dyDescent="0.25">
      <c r="A2135" s="3">
        <f>RSI!A2135</f>
        <v>45414</v>
      </c>
      <c r="B2135" s="2">
        <f>RSI!B2135</f>
        <v>1.8</v>
      </c>
      <c r="C2135" s="2">
        <f>RSI!I2135</f>
        <v>72.320526888474888</v>
      </c>
      <c r="D2135" s="2">
        <f>MACD!E2135</f>
        <v>-6.9103550665315261E-2</v>
      </c>
      <c r="E2135" s="2">
        <f>MACD!F2135</f>
        <v>-5.3295021443065617E-2</v>
      </c>
      <c r="F2135" s="2">
        <f>'Moving Avg'!D2135</f>
        <v>1.796</v>
      </c>
      <c r="G2135" s="2">
        <f>'Moving Avg'!F2135</f>
        <v>1.6934999999999998</v>
      </c>
      <c r="H2135" s="2">
        <f>'Moving Avg'!G2135</f>
        <v>1.6745999999999994</v>
      </c>
      <c r="I2135" s="2">
        <f>'Moving Avg'!H2135</f>
        <v>1.7053500000000001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  <c r="M2135" s="7">
        <f t="shared" si="330"/>
        <v>0</v>
      </c>
      <c r="N2135" s="7">
        <f t="shared" si="331"/>
        <v>45</v>
      </c>
      <c r="O2135" s="7">
        <f t="shared" si="332"/>
        <v>50</v>
      </c>
      <c r="P2135" s="7">
        <f t="shared" si="333"/>
        <v>83.5</v>
      </c>
      <c r="Q2135" s="8">
        <f t="shared" si="334"/>
        <v>35.774999999999999</v>
      </c>
      <c r="R2135" s="8">
        <f t="shared" si="335"/>
        <v>47.375</v>
      </c>
      <c r="S2135" s="8">
        <f t="shared" si="336"/>
        <v>56.825000000000003</v>
      </c>
      <c r="T2135" s="8">
        <f t="shared" si="337"/>
        <v>44.625</v>
      </c>
      <c r="U2135" s="7">
        <f t="shared" si="338"/>
        <v>46.658333333333339</v>
      </c>
      <c r="V2135" s="7">
        <f t="shared" si="339"/>
        <v>46.150000000000006</v>
      </c>
    </row>
    <row r="2136" spans="1:22" ht="13.5" x14ac:dyDescent="0.25">
      <c r="A2136" s="3">
        <f>RSI!A2136</f>
        <v>45415</v>
      </c>
      <c r="B2136" s="2">
        <f>RSI!B2136</f>
        <v>1.8</v>
      </c>
      <c r="C2136" s="2">
        <f>RSI!I2136</f>
        <v>72.320526888474888</v>
      </c>
      <c r="D2136" s="2">
        <f>MACD!E2136</f>
        <v>-6.8307313060939956E-2</v>
      </c>
      <c r="E2136" s="2">
        <f>MACD!F2136</f>
        <v>-5.6297479766640492E-2</v>
      </c>
      <c r="F2136" s="2">
        <f>'Moving Avg'!D2136</f>
        <v>1.8</v>
      </c>
      <c r="G2136" s="2">
        <f>'Moving Avg'!F2136</f>
        <v>1.7029999999999998</v>
      </c>
      <c r="H2136" s="2">
        <f>'Moving Avg'!G2136</f>
        <v>1.6767999999999994</v>
      </c>
      <c r="I2136" s="2">
        <f>'Moving Avg'!H2136</f>
        <v>1.7057500000000001</v>
      </c>
      <c r="J2136" s="5" t="str">
        <f>OBV!F2136</f>
        <v>BEARISH</v>
      </c>
      <c r="K2136" s="5" t="str">
        <f>OBV!G2136</f>
        <v>NEUTRAL</v>
      </c>
      <c r="L2136" s="5" t="str">
        <f>OBV!H2136</f>
        <v>BEARISH DIVERGENCE</v>
      </c>
      <c r="M2136" s="7">
        <f t="shared" si="330"/>
        <v>0</v>
      </c>
      <c r="N2136" s="7">
        <f t="shared" si="331"/>
        <v>45</v>
      </c>
      <c r="O2136" s="7">
        <f t="shared" si="332"/>
        <v>50</v>
      </c>
      <c r="P2136" s="7">
        <f t="shared" si="333"/>
        <v>16.5</v>
      </c>
      <c r="Q2136" s="8">
        <f t="shared" si="334"/>
        <v>25.725000000000001</v>
      </c>
      <c r="R2136" s="8">
        <f t="shared" si="335"/>
        <v>30.625</v>
      </c>
      <c r="S2136" s="8">
        <f t="shared" si="336"/>
        <v>26.675000000000001</v>
      </c>
      <c r="T2136" s="8">
        <f t="shared" si="337"/>
        <v>27.875</v>
      </c>
      <c r="U2136" s="7">
        <f t="shared" si="338"/>
        <v>27.675000000000001</v>
      </c>
      <c r="V2136" s="7">
        <f t="shared" si="339"/>
        <v>27.725000000000001</v>
      </c>
    </row>
    <row r="2137" spans="1:22" ht="13.5" x14ac:dyDescent="0.25">
      <c r="A2137" s="3">
        <f>RSI!A2137</f>
        <v>45418</v>
      </c>
      <c r="B2137" s="2">
        <f>RSI!B2137</f>
        <v>1.75</v>
      </c>
      <c r="C2137" s="2">
        <f>RSI!I2137</f>
        <v>57.129208697582172</v>
      </c>
      <c r="D2137" s="2">
        <f>MACD!E2137</f>
        <v>-5.8301060657957038E-2</v>
      </c>
      <c r="E2137" s="2">
        <f>MACD!F2137</f>
        <v>-5.6698195944903801E-2</v>
      </c>
      <c r="F2137" s="2">
        <f>'Moving Avg'!D2137</f>
        <v>1.7920000000000003</v>
      </c>
      <c r="G2137" s="2">
        <f>'Moving Avg'!F2137</f>
        <v>1.7099999999999997</v>
      </c>
      <c r="H2137" s="2">
        <f>'Moving Avg'!G2137</f>
        <v>1.6787999999999996</v>
      </c>
      <c r="I2137" s="2">
        <f>'Moving Avg'!H2137</f>
        <v>1.7057000000000002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  <c r="M2137" s="7">
        <f t="shared" si="330"/>
        <v>25</v>
      </c>
      <c r="N2137" s="7">
        <f t="shared" si="331"/>
        <v>45</v>
      </c>
      <c r="O2137" s="7">
        <f t="shared" si="332"/>
        <v>50</v>
      </c>
      <c r="P2137" s="7">
        <f t="shared" si="333"/>
        <v>16.5</v>
      </c>
      <c r="Q2137" s="8">
        <f t="shared" si="334"/>
        <v>34.475000000000001</v>
      </c>
      <c r="R2137" s="8">
        <f t="shared" si="335"/>
        <v>35.625</v>
      </c>
      <c r="S2137" s="8">
        <f t="shared" si="336"/>
        <v>30.425000000000001</v>
      </c>
      <c r="T2137" s="8">
        <f t="shared" si="337"/>
        <v>34.125</v>
      </c>
      <c r="U2137" s="7">
        <f t="shared" si="338"/>
        <v>33.508333333333333</v>
      </c>
      <c r="V2137" s="7">
        <f t="shared" si="339"/>
        <v>33.662499999999994</v>
      </c>
    </row>
    <row r="2138" spans="1:22" ht="13.5" x14ac:dyDescent="0.25">
      <c r="A2138" s="3">
        <f>RSI!A2138</f>
        <v>45419</v>
      </c>
      <c r="B2138" s="2">
        <f>RSI!B2138</f>
        <v>1.7</v>
      </c>
      <c r="C2138" s="2">
        <f>RSI!I2138</f>
        <v>46.58993532069411</v>
      </c>
      <c r="D2138" s="2">
        <f>MACD!E2138</f>
        <v>-4.6321221189432604E-2</v>
      </c>
      <c r="E2138" s="2">
        <f>MACD!F2138</f>
        <v>-5.4622800993809562E-2</v>
      </c>
      <c r="F2138" s="2">
        <f>'Moving Avg'!D2138</f>
        <v>1.7739999999999998</v>
      </c>
      <c r="G2138" s="2">
        <f>'Moving Avg'!F2138</f>
        <v>1.7144999999999999</v>
      </c>
      <c r="H2138" s="2">
        <f>'Moving Avg'!G2138</f>
        <v>1.6797999999999995</v>
      </c>
      <c r="I2138" s="2">
        <f>'Moving Avg'!H2138</f>
        <v>1.7053000000000003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33</v>
      </c>
      <c r="Q2138" s="8">
        <f t="shared" si="334"/>
        <v>21.2</v>
      </c>
      <c r="R2138" s="8">
        <f t="shared" si="335"/>
        <v>30.75</v>
      </c>
      <c r="S2138" s="8">
        <f t="shared" si="336"/>
        <v>31.1</v>
      </c>
      <c r="T2138" s="8">
        <f t="shared" si="337"/>
        <v>27</v>
      </c>
      <c r="U2138" s="7">
        <f t="shared" si="338"/>
        <v>27.683333333333337</v>
      </c>
      <c r="V2138" s="7">
        <f t="shared" si="339"/>
        <v>27.512500000000003</v>
      </c>
    </row>
    <row r="2139" spans="1:22" ht="13.5" x14ac:dyDescent="0.25">
      <c r="A2139" s="3">
        <f>RSI!A2139</f>
        <v>45420</v>
      </c>
      <c r="B2139" s="2">
        <f>RSI!B2139</f>
        <v>1.75</v>
      </c>
      <c r="C2139" s="2">
        <f>RSI!I2139</f>
        <v>55.442310422963359</v>
      </c>
      <c r="D2139" s="2">
        <f>MACD!E2139</f>
        <v>-3.8230791734725988E-2</v>
      </c>
      <c r="E2139" s="2">
        <f>MACD!F2139</f>
        <v>-5.1344399141992847E-2</v>
      </c>
      <c r="F2139" s="2">
        <f>'Moving Avg'!D2139</f>
        <v>1.7600000000000002</v>
      </c>
      <c r="G2139" s="2">
        <f>'Moving Avg'!F2139</f>
        <v>1.7224999999999997</v>
      </c>
      <c r="H2139" s="2">
        <f>'Moving Avg'!G2139</f>
        <v>1.6817999999999995</v>
      </c>
      <c r="I2139" s="2">
        <f>'Moving Avg'!H2139</f>
        <v>1.7051500000000004</v>
      </c>
      <c r="J2139" s="5" t="str">
        <f>OBV!F2139</f>
        <v>BEARISH</v>
      </c>
      <c r="K2139" s="5" t="str">
        <f>OBV!G2139</f>
        <v>STRONG</v>
      </c>
      <c r="L2139" s="5" t="str">
        <f>OBV!H2139</f>
        <v>CONFIRMED BEARISH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33</v>
      </c>
      <c r="Q2139" s="8">
        <f t="shared" si="334"/>
        <v>21.2</v>
      </c>
      <c r="R2139" s="8">
        <f t="shared" si="335"/>
        <v>30.75</v>
      </c>
      <c r="S2139" s="8">
        <f t="shared" si="336"/>
        <v>31.1</v>
      </c>
      <c r="T2139" s="8">
        <f t="shared" si="337"/>
        <v>27</v>
      </c>
      <c r="U2139" s="7">
        <f t="shared" si="338"/>
        <v>27.683333333333337</v>
      </c>
      <c r="V2139" s="7">
        <f t="shared" si="339"/>
        <v>27.512500000000003</v>
      </c>
    </row>
    <row r="2140" spans="1:22" ht="13.5" x14ac:dyDescent="0.25">
      <c r="A2140" s="3">
        <f>RSI!A2140</f>
        <v>45421</v>
      </c>
      <c r="B2140" s="2">
        <f>RSI!B2140</f>
        <v>1.75</v>
      </c>
      <c r="C2140" s="2">
        <f>RSI!I2140</f>
        <v>55.442310422963359</v>
      </c>
      <c r="D2140" s="2">
        <f>MACD!E2140</f>
        <v>-3.1570417754716917E-2</v>
      </c>
      <c r="E2140" s="2">
        <f>MACD!F2140</f>
        <v>-4.7389602864537667E-2</v>
      </c>
      <c r="F2140" s="2">
        <f>'Moving Avg'!D2140</f>
        <v>1.75</v>
      </c>
      <c r="G2140" s="2">
        <f>'Moving Avg'!F2140</f>
        <v>1.7314999999999998</v>
      </c>
      <c r="H2140" s="2">
        <f>'Moving Avg'!G2140</f>
        <v>1.6831999999999996</v>
      </c>
      <c r="I2140" s="2">
        <f>'Moving Avg'!H2140</f>
        <v>1.7050000000000003</v>
      </c>
      <c r="J2140" s="5" t="str">
        <f>OBV!F2140</f>
        <v>BEARISH</v>
      </c>
      <c r="K2140" s="5" t="str">
        <f>OBV!G2140</f>
        <v>STRONG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33</v>
      </c>
      <c r="Q2140" s="8">
        <f t="shared" si="334"/>
        <v>21.2</v>
      </c>
      <c r="R2140" s="8">
        <f t="shared" si="335"/>
        <v>30.75</v>
      </c>
      <c r="S2140" s="8">
        <f t="shared" si="336"/>
        <v>31.1</v>
      </c>
      <c r="T2140" s="8">
        <f t="shared" si="337"/>
        <v>27</v>
      </c>
      <c r="U2140" s="7">
        <f t="shared" si="338"/>
        <v>27.683333333333337</v>
      </c>
      <c r="V2140" s="7">
        <f t="shared" si="339"/>
        <v>27.512500000000003</v>
      </c>
    </row>
    <row r="2141" spans="1:22" ht="13.5" x14ac:dyDescent="0.25">
      <c r="A2141" s="3">
        <f>RSI!A2141</f>
        <v>45422</v>
      </c>
      <c r="B2141" s="2">
        <f>RSI!B2141</f>
        <v>1.7</v>
      </c>
      <c r="C2141" s="2">
        <f>RSI!I2141</f>
        <v>46.503293095946574</v>
      </c>
      <c r="D2141" s="2">
        <f>MACD!E2141</f>
        <v>-1.6248809448388135E-2</v>
      </c>
      <c r="E2141" s="2">
        <f>MACD!F2141</f>
        <v>-4.1161444181307766E-2</v>
      </c>
      <c r="F2141" s="2">
        <f>'Moving Avg'!D2141</f>
        <v>1.73</v>
      </c>
      <c r="G2141" s="2">
        <f>'Moving Avg'!F2141</f>
        <v>1.7365000000000002</v>
      </c>
      <c r="H2141" s="2">
        <f>'Moving Avg'!G2141</f>
        <v>1.6835999999999998</v>
      </c>
      <c r="I2141" s="2">
        <f>'Moving Avg'!H2141</f>
        <v>1.7046000000000003</v>
      </c>
      <c r="J2141" s="5" t="str">
        <f>OBV!F2141</f>
        <v>BEARISH</v>
      </c>
      <c r="K2141" s="5" t="str">
        <f>OBV!G2141</f>
        <v>STRONG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33</v>
      </c>
      <c r="Q2141" s="8">
        <f t="shared" si="334"/>
        <v>21.2</v>
      </c>
      <c r="R2141" s="8">
        <f t="shared" si="335"/>
        <v>30.75</v>
      </c>
      <c r="S2141" s="8">
        <f t="shared" si="336"/>
        <v>31.1</v>
      </c>
      <c r="T2141" s="8">
        <f t="shared" si="337"/>
        <v>27</v>
      </c>
      <c r="U2141" s="7">
        <f t="shared" si="338"/>
        <v>27.683333333333337</v>
      </c>
      <c r="V2141" s="7">
        <f t="shared" si="339"/>
        <v>27.512500000000003</v>
      </c>
    </row>
    <row r="2142" spans="1:22" ht="13.5" x14ac:dyDescent="0.25">
      <c r="A2142" s="3">
        <f>RSI!A2142</f>
        <v>45425</v>
      </c>
      <c r="B2142" s="2">
        <f>RSI!B2142</f>
        <v>1.7</v>
      </c>
      <c r="C2142" s="2">
        <f>RSI!I2142</f>
        <v>46.503293095946574</v>
      </c>
      <c r="D2142" s="2">
        <f>MACD!E2142</f>
        <v>-1.6093863086905635E-3</v>
      </c>
      <c r="E2142" s="2">
        <f>MACD!F2142</f>
        <v>-3.3251032606784331E-2</v>
      </c>
      <c r="F2142" s="2">
        <f>'Moving Avg'!D2142</f>
        <v>1.72</v>
      </c>
      <c r="G2142" s="2">
        <f>'Moving Avg'!F2142</f>
        <v>1.7395000000000003</v>
      </c>
      <c r="H2142" s="2">
        <f>'Moving Avg'!G2142</f>
        <v>1.6838</v>
      </c>
      <c r="I2142" s="2">
        <f>'Moving Avg'!H2142</f>
        <v>1.7043000000000004</v>
      </c>
      <c r="J2142" s="5" t="str">
        <f>OBV!F2142</f>
        <v>BEARISH</v>
      </c>
      <c r="K2142" s="5" t="str">
        <f>OBV!G2142</f>
        <v>STRONG</v>
      </c>
      <c r="L2142" s="5" t="str">
        <f>OBV!H2142</f>
        <v>CONFIRMED BEARISH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33</v>
      </c>
      <c r="Q2142" s="8">
        <f t="shared" si="334"/>
        <v>21.2</v>
      </c>
      <c r="R2142" s="8">
        <f t="shared" si="335"/>
        <v>30.75</v>
      </c>
      <c r="S2142" s="8">
        <f t="shared" si="336"/>
        <v>31.1</v>
      </c>
      <c r="T2142" s="8">
        <f t="shared" si="337"/>
        <v>27</v>
      </c>
      <c r="U2142" s="7">
        <f t="shared" si="338"/>
        <v>27.683333333333337</v>
      </c>
      <c r="V2142" s="7">
        <f t="shared" si="339"/>
        <v>27.512500000000003</v>
      </c>
    </row>
    <row r="2143" spans="1:22" ht="13.5" x14ac:dyDescent="0.25">
      <c r="A2143" s="3">
        <f>RSI!A2143</f>
        <v>45426</v>
      </c>
      <c r="B2143" s="2">
        <f>RSI!B2143</f>
        <v>1.65</v>
      </c>
      <c r="C2143" s="2">
        <f>RSI!I2143</f>
        <v>39.177501472867533</v>
      </c>
      <c r="D2143" s="2">
        <f>MACD!E2143</f>
        <v>1.4607932519376865E-2</v>
      </c>
      <c r="E2143" s="2">
        <f>MACD!F2143</f>
        <v>-2.3679239581552092E-2</v>
      </c>
      <c r="F2143" s="2">
        <f>'Moving Avg'!D2143</f>
        <v>1.7100000000000002</v>
      </c>
      <c r="G2143" s="2">
        <f>'Moving Avg'!F2143</f>
        <v>1.7395</v>
      </c>
      <c r="H2143" s="2">
        <f>'Moving Avg'!G2143</f>
        <v>1.6830000000000001</v>
      </c>
      <c r="I2143" s="2">
        <f>'Moving Avg'!H2143</f>
        <v>1.7040000000000004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16.5</v>
      </c>
      <c r="Q2143" s="8">
        <f t="shared" si="334"/>
        <v>18.725000000000001</v>
      </c>
      <c r="R2143" s="8">
        <f t="shared" si="335"/>
        <v>26.625</v>
      </c>
      <c r="S2143" s="8">
        <f t="shared" si="336"/>
        <v>23.675000000000001</v>
      </c>
      <c r="T2143" s="8">
        <f t="shared" si="337"/>
        <v>22.875</v>
      </c>
      <c r="U2143" s="7">
        <f t="shared" si="338"/>
        <v>23.008333333333336</v>
      </c>
      <c r="V2143" s="7">
        <f t="shared" si="339"/>
        <v>22.975000000000001</v>
      </c>
    </row>
    <row r="2144" spans="1:22" ht="13.5" x14ac:dyDescent="0.25">
      <c r="A2144" s="3">
        <f>RSI!A2144</f>
        <v>45427</v>
      </c>
      <c r="B2144" s="2">
        <f>RSI!B2144</f>
        <v>1.69</v>
      </c>
      <c r="C2144" s="2">
        <f>RSI!I2144</f>
        <v>46.445892881677729</v>
      </c>
      <c r="D2144" s="2">
        <f>MACD!E2144</f>
        <v>3.0395200176474013E-2</v>
      </c>
      <c r="E2144" s="2">
        <f>MACD!F2144</f>
        <v>-1.2864351629946872E-2</v>
      </c>
      <c r="F2144" s="2">
        <f>'Moving Avg'!D2144</f>
        <v>1.698</v>
      </c>
      <c r="G2144" s="2">
        <f>'Moving Avg'!F2144</f>
        <v>1.7395</v>
      </c>
      <c r="H2144" s="2">
        <f>'Moving Avg'!G2144</f>
        <v>1.6829999999999998</v>
      </c>
      <c r="I2144" s="2">
        <f>'Moving Avg'!H2144</f>
        <v>1.7039500000000003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  <c r="M2144" s="7">
        <f t="shared" si="330"/>
        <v>25</v>
      </c>
      <c r="N2144" s="7">
        <f t="shared" si="331"/>
        <v>0</v>
      </c>
      <c r="O2144" s="7">
        <f t="shared" si="332"/>
        <v>0</v>
      </c>
      <c r="P2144" s="7">
        <f t="shared" si="333"/>
        <v>16.5</v>
      </c>
      <c r="Q2144" s="8">
        <f t="shared" si="334"/>
        <v>11.225</v>
      </c>
      <c r="R2144" s="8">
        <f t="shared" si="335"/>
        <v>9.125</v>
      </c>
      <c r="S2144" s="8">
        <f t="shared" si="336"/>
        <v>11.175000000000001</v>
      </c>
      <c r="T2144" s="8">
        <f t="shared" si="337"/>
        <v>10.375</v>
      </c>
      <c r="U2144" s="7">
        <f t="shared" si="338"/>
        <v>10.508333333333335</v>
      </c>
      <c r="V2144" s="7">
        <f t="shared" si="339"/>
        <v>10.475000000000001</v>
      </c>
    </row>
    <row r="2145" spans="1:22" ht="13.5" x14ac:dyDescent="0.25">
      <c r="A2145" s="3">
        <f>RSI!A2145</f>
        <v>45428</v>
      </c>
      <c r="B2145" s="2">
        <f>RSI!B2145</f>
        <v>1.69</v>
      </c>
      <c r="C2145" s="2">
        <f>RSI!I2145</f>
        <v>46.445892881677729</v>
      </c>
      <c r="D2145" s="2">
        <f>MACD!E2145</f>
        <v>4.0822316430023431E-2</v>
      </c>
      <c r="E2145" s="2">
        <f>MACD!F2145</f>
        <v>-2.1270180179528107E-3</v>
      </c>
      <c r="F2145" s="2">
        <f>'Moving Avg'!D2145</f>
        <v>1.6859999999999999</v>
      </c>
      <c r="G2145" s="2">
        <f>'Moving Avg'!F2145</f>
        <v>1.7394999999999996</v>
      </c>
      <c r="H2145" s="2">
        <f>'Moving Avg'!G2145</f>
        <v>1.6823999999999999</v>
      </c>
      <c r="I2145" s="2">
        <f>'Moving Avg'!H2145</f>
        <v>1.7039500000000003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0</v>
      </c>
      <c r="O2145" s="7">
        <f t="shared" si="332"/>
        <v>0</v>
      </c>
      <c r="P2145" s="7">
        <f t="shared" si="333"/>
        <v>16.5</v>
      </c>
      <c r="Q2145" s="8">
        <f t="shared" si="334"/>
        <v>11.225</v>
      </c>
      <c r="R2145" s="8">
        <f t="shared" si="335"/>
        <v>9.125</v>
      </c>
      <c r="S2145" s="8">
        <f t="shared" si="336"/>
        <v>11.175000000000001</v>
      </c>
      <c r="T2145" s="8">
        <f t="shared" si="337"/>
        <v>10.375</v>
      </c>
      <c r="U2145" s="7">
        <f t="shared" si="338"/>
        <v>10.508333333333335</v>
      </c>
      <c r="V2145" s="7">
        <f t="shared" si="339"/>
        <v>10.475000000000001</v>
      </c>
    </row>
    <row r="2146" spans="1:22" ht="13.5" x14ac:dyDescent="0.25">
      <c r="A2146" s="3">
        <f>RSI!A2146</f>
        <v>45429</v>
      </c>
      <c r="B2146" s="2">
        <f>RSI!B2146</f>
        <v>1.64</v>
      </c>
      <c r="C2146" s="2">
        <f>RSI!I2146</f>
        <v>39.587646094970154</v>
      </c>
      <c r="D2146" s="2">
        <f>MACD!E2146</f>
        <v>5.3483762880182972E-2</v>
      </c>
      <c r="E2146" s="2">
        <f>MACD!F2146</f>
        <v>8.9951381616743473E-3</v>
      </c>
      <c r="F2146" s="2">
        <f>'Moving Avg'!D2146</f>
        <v>1.6739999999999999</v>
      </c>
      <c r="G2146" s="2">
        <f>'Moving Avg'!F2146</f>
        <v>1.7370000000000001</v>
      </c>
      <c r="H2146" s="2">
        <f>'Moving Avg'!G2146</f>
        <v>1.6808000000000001</v>
      </c>
      <c r="I2146" s="2">
        <f>'Moving Avg'!H2146</f>
        <v>1.7036500000000001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0</v>
      </c>
      <c r="O2146" s="7">
        <f t="shared" si="332"/>
        <v>0</v>
      </c>
      <c r="P2146" s="7">
        <f t="shared" si="333"/>
        <v>16.5</v>
      </c>
      <c r="Q2146" s="8">
        <f t="shared" si="334"/>
        <v>11.225</v>
      </c>
      <c r="R2146" s="8">
        <f t="shared" si="335"/>
        <v>9.125</v>
      </c>
      <c r="S2146" s="8">
        <f t="shared" si="336"/>
        <v>11.175000000000001</v>
      </c>
      <c r="T2146" s="8">
        <f t="shared" si="337"/>
        <v>10.375</v>
      </c>
      <c r="U2146" s="7">
        <f t="shared" si="338"/>
        <v>10.508333333333335</v>
      </c>
      <c r="V2146" s="7">
        <f t="shared" si="339"/>
        <v>10.475000000000001</v>
      </c>
    </row>
    <row r="2147" spans="1:22" ht="13.5" x14ac:dyDescent="0.25">
      <c r="A2147" s="3">
        <f>RSI!A2147</f>
        <v>45432</v>
      </c>
      <c r="B2147" s="2">
        <f>RSI!B2147</f>
        <v>1.6</v>
      </c>
      <c r="C2147" s="2">
        <f>RSI!I2147</f>
        <v>35.11985209041913</v>
      </c>
      <c r="D2147" s="2">
        <f>MACD!E2147</f>
        <v>5.9888215080391438E-2</v>
      </c>
      <c r="E2147" s="2">
        <f>MACD!F2147</f>
        <v>1.9173753545417765E-2</v>
      </c>
      <c r="F2147" s="2">
        <f>'Moving Avg'!D2147</f>
        <v>1.6539999999999999</v>
      </c>
      <c r="G2147" s="2">
        <f>'Moving Avg'!F2147</f>
        <v>1.7304999999999999</v>
      </c>
      <c r="H2147" s="2">
        <f>'Moving Avg'!G2147</f>
        <v>1.679</v>
      </c>
      <c r="I2147" s="2">
        <f>'Moving Avg'!H2147</f>
        <v>1.7032000000000003</v>
      </c>
      <c r="J2147" s="5" t="str">
        <f>OBV!F2147</f>
        <v>BEARISH</v>
      </c>
      <c r="K2147" s="5" t="str">
        <f>OBV!G2147</f>
        <v>STRONG</v>
      </c>
      <c r="L2147" s="5" t="str">
        <f>OBV!H2147</f>
        <v>CONFIRMED BEARISH</v>
      </c>
      <c r="M2147" s="7">
        <f t="shared" si="330"/>
        <v>25</v>
      </c>
      <c r="N2147" s="7">
        <f t="shared" si="331"/>
        <v>0</v>
      </c>
      <c r="O2147" s="7">
        <f t="shared" si="332"/>
        <v>0</v>
      </c>
      <c r="P2147" s="7">
        <f t="shared" si="333"/>
        <v>33</v>
      </c>
      <c r="Q2147" s="8">
        <f t="shared" si="334"/>
        <v>13.7</v>
      </c>
      <c r="R2147" s="8">
        <f t="shared" si="335"/>
        <v>13.25</v>
      </c>
      <c r="S2147" s="8">
        <f t="shared" si="336"/>
        <v>18.600000000000001</v>
      </c>
      <c r="T2147" s="8">
        <f t="shared" si="337"/>
        <v>14.5</v>
      </c>
      <c r="U2147" s="7">
        <f t="shared" si="338"/>
        <v>15.183333333333332</v>
      </c>
      <c r="V2147" s="7">
        <f t="shared" si="339"/>
        <v>15.012499999999999</v>
      </c>
    </row>
    <row r="2148" spans="1:22" ht="13.5" x14ac:dyDescent="0.25">
      <c r="A2148" s="3">
        <f>RSI!A2148</f>
        <v>45433</v>
      </c>
      <c r="B2148" s="2">
        <f>RSI!B2148</f>
        <v>1.62</v>
      </c>
      <c r="C2148" s="2">
        <f>RSI!I2148</f>
        <v>38.836734437728744</v>
      </c>
      <c r="D2148" s="2">
        <f>MACD!E2148</f>
        <v>5.6759074039752333E-2</v>
      </c>
      <c r="E2148" s="2">
        <f>MACD!F2148</f>
        <v>2.669081764428468E-2</v>
      </c>
      <c r="F2148" s="2">
        <f>'Moving Avg'!D2148</f>
        <v>1.6479999999999997</v>
      </c>
      <c r="G2148" s="2">
        <f>'Moving Avg'!F2148</f>
        <v>1.7250000000000001</v>
      </c>
      <c r="H2148" s="2">
        <f>'Moving Avg'!G2148</f>
        <v>1.6781999999999999</v>
      </c>
      <c r="I2148" s="2">
        <f>'Moving Avg'!H2148</f>
        <v>1.7028000000000001</v>
      </c>
      <c r="J2148" s="5" t="str">
        <f>OBV!F2148</f>
        <v>BEARISH</v>
      </c>
      <c r="K2148" s="5" t="str">
        <f>OBV!G2148</f>
        <v>STRONG</v>
      </c>
      <c r="L2148" s="5" t="str">
        <f>OBV!H2148</f>
        <v>CONFIRMED BEARISH</v>
      </c>
      <c r="M2148" s="7">
        <f t="shared" si="330"/>
        <v>25</v>
      </c>
      <c r="N2148" s="7">
        <f t="shared" si="331"/>
        <v>0</v>
      </c>
      <c r="O2148" s="7">
        <f t="shared" si="332"/>
        <v>0</v>
      </c>
      <c r="P2148" s="7">
        <f t="shared" si="333"/>
        <v>33</v>
      </c>
      <c r="Q2148" s="8">
        <f t="shared" si="334"/>
        <v>13.7</v>
      </c>
      <c r="R2148" s="8">
        <f t="shared" si="335"/>
        <v>13.25</v>
      </c>
      <c r="S2148" s="8">
        <f t="shared" si="336"/>
        <v>18.600000000000001</v>
      </c>
      <c r="T2148" s="8">
        <f t="shared" si="337"/>
        <v>14.5</v>
      </c>
      <c r="U2148" s="7">
        <f t="shared" si="338"/>
        <v>15.183333333333332</v>
      </c>
      <c r="V2148" s="7">
        <f t="shared" si="339"/>
        <v>15.012499999999999</v>
      </c>
    </row>
    <row r="2149" spans="1:22" ht="13.5" x14ac:dyDescent="0.25">
      <c r="A2149" s="3">
        <f>RSI!A2149</f>
        <v>45434</v>
      </c>
      <c r="B2149" s="2">
        <f>RSI!B2149</f>
        <v>1.66</v>
      </c>
      <c r="C2149" s="2">
        <f>RSI!I2149</f>
        <v>45.554758989780666</v>
      </c>
      <c r="D2149" s="2">
        <f>MACD!E2149</f>
        <v>5.9301666397773012E-2</v>
      </c>
      <c r="E2149" s="2">
        <f>MACD!F2149</f>
        <v>3.3212987394982352E-2</v>
      </c>
      <c r="F2149" s="2">
        <f>'Moving Avg'!D2149</f>
        <v>1.6419999999999999</v>
      </c>
      <c r="G2149" s="2">
        <f>'Moving Avg'!F2149</f>
        <v>1.7209999999999996</v>
      </c>
      <c r="H2149" s="2">
        <f>'Moving Avg'!G2149</f>
        <v>1.6783999999999997</v>
      </c>
      <c r="I2149" s="2">
        <f>'Moving Avg'!H2149</f>
        <v>1.7026500000000002</v>
      </c>
      <c r="J2149" s="5" t="str">
        <f>OBV!F2149</f>
        <v>BEARISH</v>
      </c>
      <c r="K2149" s="5" t="str">
        <f>OBV!G2149</f>
        <v>STRONG</v>
      </c>
      <c r="L2149" s="5" t="str">
        <f>OBV!H2149</f>
        <v>CONFIRMED BEARISH</v>
      </c>
      <c r="M2149" s="7">
        <f t="shared" si="330"/>
        <v>25</v>
      </c>
      <c r="N2149" s="7">
        <f t="shared" si="331"/>
        <v>0</v>
      </c>
      <c r="O2149" s="7">
        <f t="shared" si="332"/>
        <v>0</v>
      </c>
      <c r="P2149" s="7">
        <f t="shared" si="333"/>
        <v>33</v>
      </c>
      <c r="Q2149" s="8">
        <f t="shared" si="334"/>
        <v>13.7</v>
      </c>
      <c r="R2149" s="8">
        <f t="shared" si="335"/>
        <v>13.25</v>
      </c>
      <c r="S2149" s="8">
        <f t="shared" si="336"/>
        <v>18.600000000000001</v>
      </c>
      <c r="T2149" s="8">
        <f t="shared" si="337"/>
        <v>14.5</v>
      </c>
      <c r="U2149" s="7">
        <f t="shared" si="338"/>
        <v>15.183333333333332</v>
      </c>
      <c r="V2149" s="7">
        <f t="shared" si="339"/>
        <v>15.012499999999999</v>
      </c>
    </row>
    <row r="2150" spans="1:22" ht="13.5" x14ac:dyDescent="0.25">
      <c r="A2150" s="3">
        <f>RSI!A2150</f>
        <v>45435</v>
      </c>
      <c r="B2150" s="2">
        <f>RSI!B2150</f>
        <v>1.68</v>
      </c>
      <c r="C2150" s="2">
        <f>RSI!I2150</f>
        <v>48.595019565465705</v>
      </c>
      <c r="D2150" s="2">
        <f>MACD!E2150</f>
        <v>6.0162083015620871E-2</v>
      </c>
      <c r="E2150" s="2">
        <f>MACD!F2150</f>
        <v>3.8602806519110057E-2</v>
      </c>
      <c r="F2150" s="2">
        <f>'Moving Avg'!D2150</f>
        <v>1.6400000000000001</v>
      </c>
      <c r="G2150" s="2">
        <f>'Moving Avg'!F2150</f>
        <v>1.718</v>
      </c>
      <c r="H2150" s="2">
        <f>'Moving Avg'!G2150</f>
        <v>1.679</v>
      </c>
      <c r="I2150" s="2">
        <f>'Moving Avg'!H2150</f>
        <v>1.7028500000000002</v>
      </c>
      <c r="J2150" s="5" t="str">
        <f>OBV!F2150</f>
        <v>BEARISH</v>
      </c>
      <c r="K2150" s="5" t="str">
        <f>OBV!G2150</f>
        <v>STRONG</v>
      </c>
      <c r="L2150" s="5" t="str">
        <f>OBV!H2150</f>
        <v>CONFIRMED BEARISH</v>
      </c>
      <c r="M2150" s="7">
        <f t="shared" si="330"/>
        <v>25</v>
      </c>
      <c r="N2150" s="7">
        <f t="shared" si="331"/>
        <v>0</v>
      </c>
      <c r="O2150" s="7">
        <f t="shared" si="332"/>
        <v>0</v>
      </c>
      <c r="P2150" s="7">
        <f t="shared" si="333"/>
        <v>33</v>
      </c>
      <c r="Q2150" s="8">
        <f t="shared" si="334"/>
        <v>13.7</v>
      </c>
      <c r="R2150" s="8">
        <f t="shared" si="335"/>
        <v>13.25</v>
      </c>
      <c r="S2150" s="8">
        <f t="shared" si="336"/>
        <v>18.600000000000001</v>
      </c>
      <c r="T2150" s="8">
        <f t="shared" si="337"/>
        <v>14.5</v>
      </c>
      <c r="U2150" s="7">
        <f t="shared" si="338"/>
        <v>15.183333333333332</v>
      </c>
      <c r="V2150" s="7">
        <f t="shared" si="339"/>
        <v>15.012499999999999</v>
      </c>
    </row>
    <row r="2151" spans="1:22" ht="13.5" x14ac:dyDescent="0.25">
      <c r="A2151" s="3">
        <f>RSI!A2151</f>
        <v>45436</v>
      </c>
      <c r="B2151" s="2">
        <f>RSI!B2151</f>
        <v>1.63</v>
      </c>
      <c r="C2151" s="2">
        <f>RSI!I2151</f>
        <v>42.2440361216618</v>
      </c>
      <c r="D2151" s="2">
        <f>MACD!E2151</f>
        <v>5.6959707624867573E-2</v>
      </c>
      <c r="E2151" s="2">
        <f>MACD!F2151</f>
        <v>4.2274186740261566E-2</v>
      </c>
      <c r="F2151" s="2">
        <f>'Moving Avg'!D2151</f>
        <v>1.6379999999999999</v>
      </c>
      <c r="G2151" s="2">
        <f>'Moving Avg'!F2151</f>
        <v>1.7105000000000004</v>
      </c>
      <c r="H2151" s="2">
        <f>'Moving Avg'!G2151</f>
        <v>1.6783999999999997</v>
      </c>
      <c r="I2151" s="2">
        <f>'Moving Avg'!H2151</f>
        <v>1.7027500000000004</v>
      </c>
      <c r="J2151" s="5" t="str">
        <f>OBV!F2151</f>
        <v>BEARISH</v>
      </c>
      <c r="K2151" s="5" t="str">
        <f>OBV!G2151</f>
        <v>STRONG</v>
      </c>
      <c r="L2151" s="5" t="str">
        <f>OBV!H2151</f>
        <v>CONFIRMED BEARISH</v>
      </c>
      <c r="M2151" s="7">
        <f t="shared" si="330"/>
        <v>25</v>
      </c>
      <c r="N2151" s="7">
        <f t="shared" si="331"/>
        <v>0</v>
      </c>
      <c r="O2151" s="7">
        <f t="shared" si="332"/>
        <v>0</v>
      </c>
      <c r="P2151" s="7">
        <f t="shared" si="333"/>
        <v>33</v>
      </c>
      <c r="Q2151" s="8">
        <f t="shared" si="334"/>
        <v>13.7</v>
      </c>
      <c r="R2151" s="8">
        <f t="shared" si="335"/>
        <v>13.25</v>
      </c>
      <c r="S2151" s="8">
        <f t="shared" si="336"/>
        <v>18.600000000000001</v>
      </c>
      <c r="T2151" s="8">
        <f t="shared" si="337"/>
        <v>14.5</v>
      </c>
      <c r="U2151" s="7">
        <f t="shared" si="338"/>
        <v>15.183333333333332</v>
      </c>
      <c r="V2151" s="7">
        <f t="shared" si="339"/>
        <v>15.012499999999999</v>
      </c>
    </row>
    <row r="2152" spans="1:22" ht="13.5" x14ac:dyDescent="0.25">
      <c r="A2152" s="3">
        <f>RSI!A2152</f>
        <v>45439</v>
      </c>
      <c r="B2152" s="2">
        <f>RSI!B2152</f>
        <v>1.6</v>
      </c>
      <c r="C2152" s="2">
        <f>RSI!I2152</f>
        <v>38.954443230566703</v>
      </c>
      <c r="D2152" s="2">
        <f>MACD!E2152</f>
        <v>5.682155359935015E-2</v>
      </c>
      <c r="E2152" s="2">
        <f>MACD!F2152</f>
        <v>4.5183660112079291E-2</v>
      </c>
      <c r="F2152" s="2">
        <f>'Moving Avg'!D2152</f>
        <v>1.6379999999999999</v>
      </c>
      <c r="G2152" s="2">
        <f>'Moving Avg'!F2152</f>
        <v>1.7010000000000001</v>
      </c>
      <c r="H2152" s="2">
        <f>'Moving Avg'!G2152</f>
        <v>1.6773999999999998</v>
      </c>
      <c r="I2152" s="2">
        <f>'Moving Avg'!H2152</f>
        <v>1.7025000000000003</v>
      </c>
      <c r="J2152" s="5" t="str">
        <f>OBV!F2152</f>
        <v>BEARISH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0</v>
      </c>
      <c r="O2152" s="7">
        <f t="shared" si="332"/>
        <v>0</v>
      </c>
      <c r="P2152" s="7">
        <f t="shared" si="333"/>
        <v>16.5</v>
      </c>
      <c r="Q2152" s="8">
        <f t="shared" si="334"/>
        <v>11.225</v>
      </c>
      <c r="R2152" s="8">
        <f t="shared" si="335"/>
        <v>9.125</v>
      </c>
      <c r="S2152" s="8">
        <f t="shared" si="336"/>
        <v>11.175000000000001</v>
      </c>
      <c r="T2152" s="8">
        <f t="shared" si="337"/>
        <v>10.375</v>
      </c>
      <c r="U2152" s="7">
        <f t="shared" si="338"/>
        <v>10.508333333333335</v>
      </c>
      <c r="V2152" s="7">
        <f t="shared" si="339"/>
        <v>10.475000000000001</v>
      </c>
    </row>
    <row r="2153" spans="1:22" ht="13.5" x14ac:dyDescent="0.25">
      <c r="A2153" s="3">
        <f>RSI!A2153</f>
        <v>45440</v>
      </c>
      <c r="B2153" s="2">
        <f>RSI!B2153</f>
        <v>1.64</v>
      </c>
      <c r="C2153" s="2">
        <f>RSI!I2153</f>
        <v>45.093783280819238</v>
      </c>
      <c r="D2153" s="2">
        <f>MACD!E2153</f>
        <v>4.6550104677940851E-2</v>
      </c>
      <c r="E2153" s="2">
        <f>MACD!F2153</f>
        <v>4.5456949025251603E-2</v>
      </c>
      <c r="F2153" s="2">
        <f>'Moving Avg'!D2153</f>
        <v>1.6420000000000001</v>
      </c>
      <c r="G2153" s="2">
        <f>'Moving Avg'!F2153</f>
        <v>1.6935000000000002</v>
      </c>
      <c r="H2153" s="2">
        <f>'Moving Avg'!G2153</f>
        <v>1.6769999999999996</v>
      </c>
      <c r="I2153" s="2">
        <f>'Moving Avg'!H2153</f>
        <v>1.7022500000000003</v>
      </c>
      <c r="J2153" s="5" t="str">
        <f>OBV!F2153</f>
        <v>BEARISH</v>
      </c>
      <c r="K2153" s="5" t="str">
        <f>OBV!G2153</f>
        <v>NEUTRAL</v>
      </c>
      <c r="L2153" s="5" t="str">
        <f>OBV!H2153</f>
        <v>BEARISH DIVERGENCE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16.5</v>
      </c>
      <c r="Q2153" s="8">
        <f t="shared" si="334"/>
        <v>11.225</v>
      </c>
      <c r="R2153" s="8">
        <f t="shared" si="335"/>
        <v>9.125</v>
      </c>
      <c r="S2153" s="8">
        <f t="shared" si="336"/>
        <v>11.175000000000001</v>
      </c>
      <c r="T2153" s="8">
        <f t="shared" si="337"/>
        <v>10.375</v>
      </c>
      <c r="U2153" s="7">
        <f t="shared" si="338"/>
        <v>10.508333333333335</v>
      </c>
      <c r="V2153" s="7">
        <f t="shared" si="339"/>
        <v>10.475000000000001</v>
      </c>
    </row>
    <row r="2154" spans="1:22" ht="13.5" x14ac:dyDescent="0.25">
      <c r="A2154" s="3">
        <f>RSI!A2154</f>
        <v>45441</v>
      </c>
      <c r="B2154" s="2">
        <f>RSI!B2154</f>
        <v>1.64</v>
      </c>
      <c r="C2154" s="2">
        <f>RSI!I2154</f>
        <v>45.093783280819238</v>
      </c>
      <c r="D2154" s="2">
        <f>MACD!E2154</f>
        <v>4.4239993931219024E-2</v>
      </c>
      <c r="E2154" s="2">
        <f>MACD!F2154</f>
        <v>4.5213558006445095E-2</v>
      </c>
      <c r="F2154" s="2">
        <f>'Moving Avg'!D2154</f>
        <v>1.6379999999999999</v>
      </c>
      <c r="G2154" s="2">
        <f>'Moving Avg'!F2154</f>
        <v>1.6845000000000003</v>
      </c>
      <c r="H2154" s="2">
        <f>'Moving Avg'!G2154</f>
        <v>1.6765999999999996</v>
      </c>
      <c r="I2154" s="2">
        <f>'Moving Avg'!H2154</f>
        <v>1.7020000000000002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25</v>
      </c>
      <c r="N2154" s="7">
        <f t="shared" si="331"/>
        <v>45</v>
      </c>
      <c r="O2154" s="7">
        <f t="shared" si="332"/>
        <v>0</v>
      </c>
      <c r="P2154" s="7">
        <f t="shared" si="333"/>
        <v>16.5</v>
      </c>
      <c r="Q2154" s="8">
        <f t="shared" si="334"/>
        <v>26.975000000000001</v>
      </c>
      <c r="R2154" s="8">
        <f t="shared" si="335"/>
        <v>18.125</v>
      </c>
      <c r="S2154" s="8">
        <f t="shared" si="336"/>
        <v>17.925000000000001</v>
      </c>
      <c r="T2154" s="8">
        <f t="shared" si="337"/>
        <v>21.625</v>
      </c>
      <c r="U2154" s="7">
        <f t="shared" si="338"/>
        <v>21.008333333333336</v>
      </c>
      <c r="V2154" s="7">
        <f t="shared" si="339"/>
        <v>21.162500000000001</v>
      </c>
    </row>
    <row r="2155" spans="1:22" ht="13.5" x14ac:dyDescent="0.25">
      <c r="A2155" s="3">
        <f>RSI!A2155</f>
        <v>45442</v>
      </c>
      <c r="B2155" s="2">
        <f>RSI!B2155</f>
        <v>1.65</v>
      </c>
      <c r="C2155" s="2">
        <f>RSI!I2155</f>
        <v>46.649447722180518</v>
      </c>
      <c r="D2155" s="2">
        <f>MACD!E2155</f>
        <v>4.1754978458075742E-2</v>
      </c>
      <c r="E2155" s="2">
        <f>MACD!F2155</f>
        <v>4.4521842096771222E-2</v>
      </c>
      <c r="F2155" s="2">
        <f>'Moving Avg'!D2155</f>
        <v>1.6320000000000001</v>
      </c>
      <c r="G2155" s="2">
        <f>'Moving Avg'!F2155</f>
        <v>1.6770000000000003</v>
      </c>
      <c r="H2155" s="2">
        <f>'Moving Avg'!G2155</f>
        <v>1.6763999999999999</v>
      </c>
      <c r="I2155" s="2">
        <f>'Moving Avg'!H2155</f>
        <v>1.7017999999999998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  <c r="M2155" s="7">
        <f t="shared" si="330"/>
        <v>25</v>
      </c>
      <c r="N2155" s="7">
        <f t="shared" si="331"/>
        <v>45</v>
      </c>
      <c r="O2155" s="7">
        <f t="shared" si="332"/>
        <v>0</v>
      </c>
      <c r="P2155" s="7">
        <f t="shared" si="333"/>
        <v>16.5</v>
      </c>
      <c r="Q2155" s="8">
        <f t="shared" si="334"/>
        <v>26.975000000000001</v>
      </c>
      <c r="R2155" s="8">
        <f t="shared" si="335"/>
        <v>18.125</v>
      </c>
      <c r="S2155" s="8">
        <f t="shared" si="336"/>
        <v>17.925000000000001</v>
      </c>
      <c r="T2155" s="8">
        <f t="shared" si="337"/>
        <v>21.625</v>
      </c>
      <c r="U2155" s="7">
        <f t="shared" si="338"/>
        <v>21.008333333333336</v>
      </c>
      <c r="V2155" s="7">
        <f t="shared" si="339"/>
        <v>21.162500000000001</v>
      </c>
    </row>
    <row r="2156" spans="1:22" ht="13.5" x14ac:dyDescent="0.25">
      <c r="A2156" s="3">
        <f>RSI!A2156</f>
        <v>45443</v>
      </c>
      <c r="B2156" s="2">
        <f>RSI!B2156</f>
        <v>1.61</v>
      </c>
      <c r="C2156" s="2">
        <f>RSI!I2156</f>
        <v>41.575181659028374</v>
      </c>
      <c r="D2156" s="2">
        <f>MACD!E2156</f>
        <v>3.5058684529452711E-2</v>
      </c>
      <c r="E2156" s="2">
        <f>MACD!F2156</f>
        <v>4.2629210583307521E-2</v>
      </c>
      <c r="F2156" s="2">
        <f>'Moving Avg'!D2156</f>
        <v>1.6279999999999997</v>
      </c>
      <c r="G2156" s="2">
        <f>'Moving Avg'!F2156</f>
        <v>1.6675</v>
      </c>
      <c r="H2156" s="2">
        <f>'Moving Avg'!G2156</f>
        <v>1.6754</v>
      </c>
      <c r="I2156" s="2">
        <f>'Moving Avg'!H2156</f>
        <v>1.7016499999999999</v>
      </c>
      <c r="J2156" s="5" t="str">
        <f>OBV!F2156</f>
        <v>BEARISH</v>
      </c>
      <c r="K2156" s="5" t="str">
        <f>OBV!G2156</f>
        <v>STRONG</v>
      </c>
      <c r="L2156" s="5" t="str">
        <f>OBV!H2156</f>
        <v>CONFIRMED BEARISH</v>
      </c>
      <c r="M2156" s="7">
        <f t="shared" si="330"/>
        <v>25</v>
      </c>
      <c r="N2156" s="7">
        <f t="shared" si="331"/>
        <v>45</v>
      </c>
      <c r="O2156" s="7">
        <f t="shared" si="332"/>
        <v>0</v>
      </c>
      <c r="P2156" s="7">
        <f t="shared" si="333"/>
        <v>33</v>
      </c>
      <c r="Q2156" s="8">
        <f t="shared" si="334"/>
        <v>29.45</v>
      </c>
      <c r="R2156" s="8">
        <f t="shared" si="335"/>
        <v>22.25</v>
      </c>
      <c r="S2156" s="8">
        <f t="shared" si="336"/>
        <v>25.35</v>
      </c>
      <c r="T2156" s="8">
        <f t="shared" si="337"/>
        <v>25.75</v>
      </c>
      <c r="U2156" s="7">
        <f t="shared" si="338"/>
        <v>25.683333333333337</v>
      </c>
      <c r="V2156" s="7">
        <f t="shared" si="339"/>
        <v>25.700000000000003</v>
      </c>
    </row>
    <row r="2157" spans="1:22" ht="13.5" x14ac:dyDescent="0.25">
      <c r="A2157" s="3">
        <f>RSI!A2157</f>
        <v>45446</v>
      </c>
      <c r="B2157" s="2">
        <f>RSI!B2157</f>
        <v>1.61</v>
      </c>
      <c r="C2157" s="2">
        <f>RSI!I2157</f>
        <v>41.575181659028374</v>
      </c>
      <c r="D2157" s="2">
        <f>MACD!E2157</f>
        <v>2.3600805416947868E-2</v>
      </c>
      <c r="E2157" s="2">
        <f>MACD!F2157</f>
        <v>3.8823529550035589E-2</v>
      </c>
      <c r="F2157" s="2">
        <f>'Moving Avg'!D2157</f>
        <v>1.6300000000000001</v>
      </c>
      <c r="G2157" s="2">
        <f>'Moving Avg'!F2157</f>
        <v>1.6605000000000001</v>
      </c>
      <c r="H2157" s="2">
        <f>'Moving Avg'!G2157</f>
        <v>1.6752</v>
      </c>
      <c r="I2157" s="2">
        <f>'Moving Avg'!H2157</f>
        <v>1.7013999999999998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  <c r="M2157" s="7">
        <f t="shared" si="330"/>
        <v>25</v>
      </c>
      <c r="N2157" s="7">
        <f t="shared" si="331"/>
        <v>45</v>
      </c>
      <c r="O2157" s="7">
        <f t="shared" si="332"/>
        <v>0</v>
      </c>
      <c r="P2157" s="7">
        <f t="shared" si="333"/>
        <v>16.5</v>
      </c>
      <c r="Q2157" s="8">
        <f t="shared" si="334"/>
        <v>26.975000000000001</v>
      </c>
      <c r="R2157" s="8">
        <f t="shared" si="335"/>
        <v>18.125</v>
      </c>
      <c r="S2157" s="8">
        <f t="shared" si="336"/>
        <v>17.925000000000001</v>
      </c>
      <c r="T2157" s="8">
        <f t="shared" si="337"/>
        <v>21.625</v>
      </c>
      <c r="U2157" s="7">
        <f t="shared" si="338"/>
        <v>21.008333333333336</v>
      </c>
      <c r="V2157" s="7">
        <f t="shared" si="339"/>
        <v>21.162500000000001</v>
      </c>
    </row>
    <row r="2158" spans="1:22" ht="13.5" x14ac:dyDescent="0.25">
      <c r="A2158" s="3">
        <f>RSI!A2158</f>
        <v>45447</v>
      </c>
      <c r="B2158" s="2">
        <f>RSI!B2158</f>
        <v>1.63</v>
      </c>
      <c r="C2158" s="2">
        <f>RSI!I2158</f>
        <v>45.041744208091224</v>
      </c>
      <c r="D2158" s="2">
        <f>MACD!E2158</f>
        <v>1.5836361036301927E-2</v>
      </c>
      <c r="E2158" s="2">
        <f>MACD!F2158</f>
        <v>3.4226095847288862E-2</v>
      </c>
      <c r="F2158" s="2">
        <f>'Moving Avg'!D2158</f>
        <v>1.6280000000000001</v>
      </c>
      <c r="G2158" s="2">
        <f>'Moving Avg'!F2158</f>
        <v>1.657</v>
      </c>
      <c r="H2158" s="2">
        <f>'Moving Avg'!G2158</f>
        <v>1.6757999999999997</v>
      </c>
      <c r="I2158" s="2">
        <f>'Moving Avg'!H2158</f>
        <v>1.7011499999999997</v>
      </c>
      <c r="J2158" s="5" t="str">
        <f>OBV!F2158</f>
        <v>BULLISH</v>
      </c>
      <c r="K2158" s="5" t="str">
        <f>OBV!G2158</f>
        <v>NEUTRAL</v>
      </c>
      <c r="L2158" s="5" t="str">
        <f>OBV!H2158</f>
        <v>BULLISH DIVERGENCE</v>
      </c>
      <c r="M2158" s="7">
        <f t="shared" si="330"/>
        <v>25</v>
      </c>
      <c r="N2158" s="7">
        <f t="shared" si="331"/>
        <v>45</v>
      </c>
      <c r="O2158" s="7">
        <f t="shared" si="332"/>
        <v>0</v>
      </c>
      <c r="P2158" s="7">
        <f t="shared" si="333"/>
        <v>66.5</v>
      </c>
      <c r="Q2158" s="8">
        <f t="shared" si="334"/>
        <v>34.475000000000001</v>
      </c>
      <c r="R2158" s="8">
        <f t="shared" si="335"/>
        <v>30.625</v>
      </c>
      <c r="S2158" s="8">
        <f t="shared" si="336"/>
        <v>40.424999999999997</v>
      </c>
      <c r="T2158" s="8">
        <f t="shared" si="337"/>
        <v>34.125</v>
      </c>
      <c r="U2158" s="7">
        <f t="shared" si="338"/>
        <v>35.174999999999997</v>
      </c>
      <c r="V2158" s="7">
        <f t="shared" si="339"/>
        <v>34.912499999999994</v>
      </c>
    </row>
    <row r="2159" spans="1:22" ht="13.5" x14ac:dyDescent="0.25">
      <c r="A2159" s="3">
        <f>RSI!A2159</f>
        <v>45448</v>
      </c>
      <c r="B2159" s="2">
        <f>RSI!B2159</f>
        <v>1.61</v>
      </c>
      <c r="C2159" s="2">
        <f>RSI!I2159</f>
        <v>42.3365302745867</v>
      </c>
      <c r="D2159" s="2">
        <f>MACD!E2159</f>
        <v>1.7094003062447793E-2</v>
      </c>
      <c r="E2159" s="2">
        <f>MACD!F2159</f>
        <v>3.079967729032065E-2</v>
      </c>
      <c r="F2159" s="2">
        <f>'Moving Avg'!D2159</f>
        <v>1.6219999999999999</v>
      </c>
      <c r="G2159" s="2">
        <f>'Moving Avg'!F2159</f>
        <v>1.65</v>
      </c>
      <c r="H2159" s="2">
        <f>'Moving Avg'!G2159</f>
        <v>1.6752</v>
      </c>
      <c r="I2159" s="2">
        <f>'Moving Avg'!H2159</f>
        <v>1.70075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45</v>
      </c>
      <c r="O2159" s="7">
        <f t="shared" si="332"/>
        <v>0</v>
      </c>
      <c r="P2159" s="7">
        <f t="shared" si="333"/>
        <v>16.5</v>
      </c>
      <c r="Q2159" s="8">
        <f t="shared" si="334"/>
        <v>26.975000000000001</v>
      </c>
      <c r="R2159" s="8">
        <f t="shared" si="335"/>
        <v>18.125</v>
      </c>
      <c r="S2159" s="8">
        <f t="shared" si="336"/>
        <v>17.925000000000001</v>
      </c>
      <c r="T2159" s="8">
        <f t="shared" si="337"/>
        <v>21.625</v>
      </c>
      <c r="U2159" s="7">
        <f t="shared" si="338"/>
        <v>21.008333333333336</v>
      </c>
      <c r="V2159" s="7">
        <f t="shared" si="339"/>
        <v>21.162500000000001</v>
      </c>
    </row>
    <row r="2160" spans="1:22" ht="13.5" x14ac:dyDescent="0.25">
      <c r="A2160" s="3">
        <f>RSI!A2160</f>
        <v>45449</v>
      </c>
      <c r="B2160" s="2">
        <f>RSI!B2160</f>
        <v>1.6</v>
      </c>
      <c r="C2160" s="2">
        <f>RSI!I2160</f>
        <v>41.010255296087671</v>
      </c>
      <c r="D2160" s="2">
        <f>MACD!E2160</f>
        <v>2.227199606797603E-2</v>
      </c>
      <c r="E2160" s="2">
        <f>MACD!F2160</f>
        <v>2.9094141045851726E-2</v>
      </c>
      <c r="F2160" s="2">
        <f>'Moving Avg'!D2160</f>
        <v>1.6120000000000001</v>
      </c>
      <c r="G2160" s="2">
        <f>'Moving Avg'!F2160</f>
        <v>1.6424999999999996</v>
      </c>
      <c r="H2160" s="2">
        <f>'Moving Avg'!G2160</f>
        <v>1.6739999999999997</v>
      </c>
      <c r="I2160" s="2">
        <f>'Moving Avg'!H2160</f>
        <v>1.7002999999999997</v>
      </c>
      <c r="J2160" s="5" t="str">
        <f>OBV!F2160</f>
        <v>BEARISH</v>
      </c>
      <c r="K2160" s="5" t="str">
        <f>OBV!G2160</f>
        <v>STRONG</v>
      </c>
      <c r="L2160" s="5" t="str">
        <f>OBV!H2160</f>
        <v>CONFIRMED BEARISH</v>
      </c>
      <c r="M2160" s="7">
        <f t="shared" si="330"/>
        <v>25</v>
      </c>
      <c r="N2160" s="7">
        <f t="shared" si="331"/>
        <v>45</v>
      </c>
      <c r="O2160" s="7">
        <f t="shared" si="332"/>
        <v>0</v>
      </c>
      <c r="P2160" s="7">
        <f t="shared" si="333"/>
        <v>33</v>
      </c>
      <c r="Q2160" s="8">
        <f t="shared" si="334"/>
        <v>29.45</v>
      </c>
      <c r="R2160" s="8">
        <f t="shared" si="335"/>
        <v>22.25</v>
      </c>
      <c r="S2160" s="8">
        <f t="shared" si="336"/>
        <v>25.35</v>
      </c>
      <c r="T2160" s="8">
        <f t="shared" si="337"/>
        <v>25.75</v>
      </c>
      <c r="U2160" s="7">
        <f t="shared" si="338"/>
        <v>25.683333333333337</v>
      </c>
      <c r="V2160" s="7">
        <f t="shared" si="339"/>
        <v>25.700000000000003</v>
      </c>
    </row>
    <row r="2161" spans="1:22" ht="13.5" x14ac:dyDescent="0.25">
      <c r="A2161" s="3">
        <f>RSI!A2161</f>
        <v>45450</v>
      </c>
      <c r="B2161" s="2">
        <f>RSI!B2161</f>
        <v>1.61</v>
      </c>
      <c r="C2161" s="2">
        <f>RSI!I2161</f>
        <v>42.935427427032138</v>
      </c>
      <c r="D2161" s="2">
        <f>MACD!E2161</f>
        <v>1.8553648752444252E-2</v>
      </c>
      <c r="E2161" s="2">
        <f>MACD!F2161</f>
        <v>2.6986042587170234E-2</v>
      </c>
      <c r="F2161" s="2">
        <f>'Moving Avg'!D2161</f>
        <v>1.6120000000000001</v>
      </c>
      <c r="G2161" s="2">
        <f>'Moving Avg'!F2161</f>
        <v>1.6379999999999999</v>
      </c>
      <c r="H2161" s="2">
        <f>'Moving Avg'!G2161</f>
        <v>1.6729999999999998</v>
      </c>
      <c r="I2161" s="2">
        <f>'Moving Avg'!H2161</f>
        <v>1.6998999999999995</v>
      </c>
      <c r="J2161" s="5" t="str">
        <f>OBV!F2161</f>
        <v>BEARISH</v>
      </c>
      <c r="K2161" s="5" t="str">
        <f>OBV!G2161</f>
        <v>STRONG</v>
      </c>
      <c r="L2161" s="5" t="str">
        <f>OBV!H2161</f>
        <v>NEUTRAL</v>
      </c>
      <c r="M2161" s="7">
        <f t="shared" si="330"/>
        <v>25</v>
      </c>
      <c r="N2161" s="7">
        <f t="shared" si="331"/>
        <v>45</v>
      </c>
      <c r="O2161" s="7">
        <f t="shared" si="332"/>
        <v>0</v>
      </c>
      <c r="P2161" s="7">
        <f t="shared" si="333"/>
        <v>33</v>
      </c>
      <c r="Q2161" s="8">
        <f t="shared" si="334"/>
        <v>29.45</v>
      </c>
      <c r="R2161" s="8">
        <f t="shared" si="335"/>
        <v>22.25</v>
      </c>
      <c r="S2161" s="8">
        <f t="shared" si="336"/>
        <v>25.35</v>
      </c>
      <c r="T2161" s="8">
        <f t="shared" si="337"/>
        <v>25.75</v>
      </c>
      <c r="U2161" s="7">
        <f t="shared" si="338"/>
        <v>25.683333333333337</v>
      </c>
      <c r="V2161" s="7">
        <f t="shared" si="339"/>
        <v>25.700000000000003</v>
      </c>
    </row>
    <row r="2162" spans="1:22" ht="13.5" x14ac:dyDescent="0.25">
      <c r="A2162" s="3">
        <f>RSI!A2162</f>
        <v>45453</v>
      </c>
      <c r="B2162" s="2">
        <f>RSI!B2162</f>
        <v>1.61</v>
      </c>
      <c r="C2162" s="2">
        <f>RSI!I2162</f>
        <v>42.935427427032138</v>
      </c>
      <c r="D2162" s="2">
        <f>MACD!E2162</f>
        <v>1.1041511696088246E-2</v>
      </c>
      <c r="E2162" s="2">
        <f>MACD!F2162</f>
        <v>2.379713640895384E-2</v>
      </c>
      <c r="F2162" s="2">
        <f>'Moving Avg'!D2162</f>
        <v>1.6120000000000001</v>
      </c>
      <c r="G2162" s="2">
        <f>'Moving Avg'!F2162</f>
        <v>1.6335000000000002</v>
      </c>
      <c r="H2162" s="2">
        <f>'Moving Avg'!G2162</f>
        <v>1.6719999999999997</v>
      </c>
      <c r="I2162" s="2">
        <f>'Moving Avg'!H2162</f>
        <v>1.6994999999999993</v>
      </c>
      <c r="J2162" s="5" t="str">
        <f>OBV!F2162</f>
        <v>BEARISH</v>
      </c>
      <c r="K2162" s="5" t="str">
        <f>OBV!G2162</f>
        <v>STRONG</v>
      </c>
      <c r="L2162" s="5" t="str">
        <f>OBV!H2162</f>
        <v>NEUTRAL</v>
      </c>
      <c r="M2162" s="7">
        <f t="shared" si="330"/>
        <v>25</v>
      </c>
      <c r="N2162" s="7">
        <f t="shared" si="331"/>
        <v>45</v>
      </c>
      <c r="O2162" s="7">
        <f t="shared" si="332"/>
        <v>0</v>
      </c>
      <c r="P2162" s="7">
        <f t="shared" si="333"/>
        <v>33</v>
      </c>
      <c r="Q2162" s="8">
        <f t="shared" si="334"/>
        <v>29.45</v>
      </c>
      <c r="R2162" s="8">
        <f t="shared" si="335"/>
        <v>22.25</v>
      </c>
      <c r="S2162" s="8">
        <f t="shared" si="336"/>
        <v>25.35</v>
      </c>
      <c r="T2162" s="8">
        <f t="shared" si="337"/>
        <v>25.75</v>
      </c>
      <c r="U2162" s="7">
        <f t="shared" si="338"/>
        <v>25.683333333333337</v>
      </c>
      <c r="V2162" s="7">
        <f t="shared" si="339"/>
        <v>25.700000000000003</v>
      </c>
    </row>
    <row r="2163" spans="1:22" ht="13.5" x14ac:dyDescent="0.25">
      <c r="A2163" s="3">
        <f>RSI!A2163</f>
        <v>45454</v>
      </c>
      <c r="B2163" s="2">
        <f>RSI!B2163</f>
        <v>1.65</v>
      </c>
      <c r="C2163" s="2">
        <f>RSI!I2163</f>
        <v>50.438915681733874</v>
      </c>
      <c r="D2163" s="2">
        <f>MACD!E2163</f>
        <v>8.1070281140873668E-3</v>
      </c>
      <c r="E2163" s="2">
        <f>MACD!F2163</f>
        <v>2.0659114749980546E-2</v>
      </c>
      <c r="F2163" s="2">
        <f>'Moving Avg'!D2163</f>
        <v>1.6160000000000001</v>
      </c>
      <c r="G2163" s="2">
        <f>'Moving Avg'!F2163</f>
        <v>1.6334999999999997</v>
      </c>
      <c r="H2163" s="2">
        <f>'Moving Avg'!G2163</f>
        <v>1.6719999999999999</v>
      </c>
      <c r="I2163" s="2">
        <f>'Moving Avg'!H2163</f>
        <v>1.6994999999999993</v>
      </c>
      <c r="J2163" s="5" t="str">
        <f>OBV!F2163</f>
        <v>BEARISH</v>
      </c>
      <c r="K2163" s="5" t="str">
        <f>OBV!G2163</f>
        <v>STRONG</v>
      </c>
      <c r="L2163" s="5" t="str">
        <f>OBV!H2163</f>
        <v>BEARISH DIVERGENCE</v>
      </c>
      <c r="M2163" s="7">
        <f t="shared" si="330"/>
        <v>25</v>
      </c>
      <c r="N2163" s="7">
        <f t="shared" si="331"/>
        <v>45</v>
      </c>
      <c r="O2163" s="7">
        <f t="shared" si="332"/>
        <v>0</v>
      </c>
      <c r="P2163" s="7">
        <f t="shared" si="333"/>
        <v>33</v>
      </c>
      <c r="Q2163" s="8">
        <f t="shared" si="334"/>
        <v>29.45</v>
      </c>
      <c r="R2163" s="8">
        <f t="shared" si="335"/>
        <v>22.25</v>
      </c>
      <c r="S2163" s="8">
        <f t="shared" si="336"/>
        <v>25.35</v>
      </c>
      <c r="T2163" s="8">
        <f t="shared" si="337"/>
        <v>25.75</v>
      </c>
      <c r="U2163" s="7">
        <f t="shared" si="338"/>
        <v>25.683333333333337</v>
      </c>
      <c r="V2163" s="7">
        <f t="shared" si="339"/>
        <v>25.700000000000003</v>
      </c>
    </row>
    <row r="2164" spans="1:22" ht="13.5" x14ac:dyDescent="0.25">
      <c r="A2164" s="3">
        <f>RSI!A2164</f>
        <v>45455</v>
      </c>
      <c r="B2164" s="2">
        <f>RSI!B2164</f>
        <v>1.68</v>
      </c>
      <c r="C2164" s="2">
        <f>RSI!I2164</f>
        <v>55.197173784812556</v>
      </c>
      <c r="D2164" s="2">
        <f>MACD!E2164</f>
        <v>3.3793611696242287E-3</v>
      </c>
      <c r="E2164" s="2">
        <f>MACD!F2164</f>
        <v>1.7203164033909282E-2</v>
      </c>
      <c r="F2164" s="2">
        <f>'Moving Avg'!D2164</f>
        <v>1.6300000000000001</v>
      </c>
      <c r="G2164" s="2">
        <f>'Moving Avg'!F2164</f>
        <v>1.6329999999999998</v>
      </c>
      <c r="H2164" s="2">
        <f>'Moving Avg'!G2164</f>
        <v>1.6728000000000001</v>
      </c>
      <c r="I2164" s="2">
        <f>'Moving Avg'!H2164</f>
        <v>1.6998499999999996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  <c r="M2164" s="7">
        <f t="shared" si="330"/>
        <v>25</v>
      </c>
      <c r="N2164" s="7">
        <f t="shared" si="331"/>
        <v>45</v>
      </c>
      <c r="O2164" s="7">
        <f t="shared" si="332"/>
        <v>0</v>
      </c>
      <c r="P2164" s="7">
        <f t="shared" si="333"/>
        <v>83.5</v>
      </c>
      <c r="Q2164" s="8">
        <f t="shared" si="334"/>
        <v>37.024999999999999</v>
      </c>
      <c r="R2164" s="8">
        <f t="shared" si="335"/>
        <v>34.875</v>
      </c>
      <c r="S2164" s="8">
        <f t="shared" si="336"/>
        <v>48.075000000000003</v>
      </c>
      <c r="T2164" s="8">
        <f t="shared" si="337"/>
        <v>38.375</v>
      </c>
      <c r="U2164" s="7">
        <f t="shared" si="338"/>
        <v>39.991666666666667</v>
      </c>
      <c r="V2164" s="7">
        <f t="shared" si="339"/>
        <v>39.587500000000006</v>
      </c>
    </row>
    <row r="2165" spans="1:22" ht="13.5" x14ac:dyDescent="0.25">
      <c r="A2165" s="3">
        <f>RSI!A2165</f>
        <v>45456</v>
      </c>
      <c r="B2165" s="2">
        <f>RSI!B2165</f>
        <v>1.67</v>
      </c>
      <c r="C2165" s="2">
        <f>RSI!I2165</f>
        <v>53.358215319995651</v>
      </c>
      <c r="D2165" s="2">
        <f>MACD!E2165</f>
        <v>1.4601991912599477E-3</v>
      </c>
      <c r="E2165" s="2">
        <f>MACD!F2165</f>
        <v>1.4054571065379416E-2</v>
      </c>
      <c r="F2165" s="2">
        <f>'Moving Avg'!D2165</f>
        <v>1.6439999999999997</v>
      </c>
      <c r="G2165" s="2">
        <f>'Moving Avg'!F2165</f>
        <v>1.6320000000000001</v>
      </c>
      <c r="H2165" s="2">
        <f>'Moving Avg'!G2165</f>
        <v>1.6738</v>
      </c>
      <c r="I2165" s="2">
        <f>'Moving Avg'!H2165</f>
        <v>1.6999499999999992</v>
      </c>
      <c r="J2165" s="5" t="str">
        <f>OBV!F2165</f>
        <v>BULLISH</v>
      </c>
      <c r="K2165" s="5" t="str">
        <f>OBV!G2165</f>
        <v>WEAK</v>
      </c>
      <c r="L2165" s="5" t="str">
        <f>OBV!H2165</f>
        <v>CONFIRMED BULLISH</v>
      </c>
      <c r="M2165" s="7">
        <f t="shared" si="330"/>
        <v>25</v>
      </c>
      <c r="N2165" s="7">
        <f t="shared" si="331"/>
        <v>45</v>
      </c>
      <c r="O2165" s="7">
        <f t="shared" si="332"/>
        <v>0</v>
      </c>
      <c r="P2165" s="7">
        <f t="shared" si="333"/>
        <v>67</v>
      </c>
      <c r="Q2165" s="8">
        <f t="shared" si="334"/>
        <v>34.549999999999997</v>
      </c>
      <c r="R2165" s="8">
        <f t="shared" si="335"/>
        <v>30.75</v>
      </c>
      <c r="S2165" s="8">
        <f t="shared" si="336"/>
        <v>40.650000000000006</v>
      </c>
      <c r="T2165" s="8">
        <f t="shared" si="337"/>
        <v>34.25</v>
      </c>
      <c r="U2165" s="7">
        <f t="shared" si="338"/>
        <v>35.31666666666667</v>
      </c>
      <c r="V2165" s="7">
        <f t="shared" si="339"/>
        <v>35.049999999999997</v>
      </c>
    </row>
    <row r="2166" spans="1:22" ht="13.5" x14ac:dyDescent="0.25">
      <c r="A2166" s="3">
        <f>RSI!A2166</f>
        <v>45457</v>
      </c>
      <c r="B2166" s="2">
        <f>RSI!B2166</f>
        <v>1.63</v>
      </c>
      <c r="C2166" s="2">
        <f>RSI!I2166</f>
        <v>46.661545686990792</v>
      </c>
      <c r="D2166" s="2">
        <f>MACD!E2166</f>
        <v>-3.4788616087835234E-3</v>
      </c>
      <c r="E2166" s="2">
        <f>MACD!F2166</f>
        <v>1.0547884530546827E-2</v>
      </c>
      <c r="F2166" s="2">
        <f>'Moving Avg'!D2166</f>
        <v>1.6479999999999997</v>
      </c>
      <c r="G2166" s="2">
        <f>'Moving Avg'!F2166</f>
        <v>1.6315000000000002</v>
      </c>
      <c r="H2166" s="2">
        <f>'Moving Avg'!G2166</f>
        <v>1.6741999999999999</v>
      </c>
      <c r="I2166" s="2">
        <f>'Moving Avg'!H2166</f>
        <v>1.6998499999999992</v>
      </c>
      <c r="J2166" s="5" t="str">
        <f>OBV!F2166</f>
        <v>BULLISH</v>
      </c>
      <c r="K2166" s="5" t="str">
        <f>OBV!G2166</f>
        <v>WEAK</v>
      </c>
      <c r="L2166" s="5" t="str">
        <f>OBV!H2166</f>
        <v>CONFIRMED BULLISH</v>
      </c>
      <c r="M2166" s="7">
        <f t="shared" si="330"/>
        <v>25</v>
      </c>
      <c r="N2166" s="7">
        <f t="shared" si="331"/>
        <v>45</v>
      </c>
      <c r="O2166" s="7">
        <f t="shared" si="332"/>
        <v>0</v>
      </c>
      <c r="P2166" s="7">
        <f t="shared" si="333"/>
        <v>67</v>
      </c>
      <c r="Q2166" s="8">
        <f t="shared" si="334"/>
        <v>34.549999999999997</v>
      </c>
      <c r="R2166" s="8">
        <f t="shared" si="335"/>
        <v>30.75</v>
      </c>
      <c r="S2166" s="8">
        <f t="shared" si="336"/>
        <v>40.650000000000006</v>
      </c>
      <c r="T2166" s="8">
        <f t="shared" si="337"/>
        <v>34.25</v>
      </c>
      <c r="U2166" s="7">
        <f t="shared" si="338"/>
        <v>35.31666666666667</v>
      </c>
      <c r="V2166" s="7">
        <f t="shared" si="339"/>
        <v>35.049999999999997</v>
      </c>
    </row>
    <row r="2167" spans="1:22" ht="13.5" x14ac:dyDescent="0.25">
      <c r="A2167" s="3">
        <f>RSI!A2167</f>
        <v>45461</v>
      </c>
      <c r="B2167" s="2">
        <f>RSI!B2167</f>
        <v>1.63</v>
      </c>
      <c r="C2167" s="2">
        <f>RSI!I2167</f>
        <v>46.661545686990792</v>
      </c>
      <c r="D2167" s="2">
        <f>MACD!E2167</f>
        <v>-7.5367712201135362E-3</v>
      </c>
      <c r="E2167" s="2">
        <f>MACD!F2167</f>
        <v>6.9309533804147554E-3</v>
      </c>
      <c r="F2167" s="2">
        <f>'Moving Avg'!D2167</f>
        <v>1.6519999999999999</v>
      </c>
      <c r="G2167" s="2">
        <f>'Moving Avg'!F2167</f>
        <v>1.6329999999999998</v>
      </c>
      <c r="H2167" s="2">
        <f>'Moving Avg'!G2167</f>
        <v>1.6745999999999999</v>
      </c>
      <c r="I2167" s="2">
        <f>'Moving Avg'!H2167</f>
        <v>1.6998999999999993</v>
      </c>
      <c r="J2167" s="5" t="str">
        <f>OBV!F2167</f>
        <v>BULLISH</v>
      </c>
      <c r="K2167" s="5" t="str">
        <f>OBV!G2167</f>
        <v>WEAK</v>
      </c>
      <c r="L2167" s="5" t="str">
        <f>OBV!H2167</f>
        <v>CONFIRMED BULLISH</v>
      </c>
      <c r="M2167" s="7">
        <f t="shared" si="330"/>
        <v>25</v>
      </c>
      <c r="N2167" s="7">
        <f t="shared" si="331"/>
        <v>45</v>
      </c>
      <c r="O2167" s="7">
        <f t="shared" si="332"/>
        <v>0</v>
      </c>
      <c r="P2167" s="7">
        <f t="shared" si="333"/>
        <v>67</v>
      </c>
      <c r="Q2167" s="8">
        <f t="shared" si="334"/>
        <v>34.549999999999997</v>
      </c>
      <c r="R2167" s="8">
        <f t="shared" si="335"/>
        <v>30.75</v>
      </c>
      <c r="S2167" s="8">
        <f t="shared" si="336"/>
        <v>40.650000000000006</v>
      </c>
      <c r="T2167" s="8">
        <f t="shared" si="337"/>
        <v>34.25</v>
      </c>
      <c r="U2167" s="7">
        <f t="shared" si="338"/>
        <v>35.31666666666667</v>
      </c>
      <c r="V2167" s="7">
        <f t="shared" si="339"/>
        <v>35.049999999999997</v>
      </c>
    </row>
    <row r="2168" spans="1:22" ht="13.5" x14ac:dyDescent="0.25">
      <c r="A2168" s="3">
        <f>RSI!A2168</f>
        <v>45462</v>
      </c>
      <c r="B2168" s="2">
        <f>RSI!B2168</f>
        <v>1.61</v>
      </c>
      <c r="C2168" s="2">
        <f>RSI!I2168</f>
        <v>43.496015733592941</v>
      </c>
      <c r="D2168" s="2">
        <f>MACD!E2168</f>
        <v>-6.2996716709262657E-3</v>
      </c>
      <c r="E2168" s="2">
        <f>MACD!F2168</f>
        <v>4.2848283701465515E-3</v>
      </c>
      <c r="F2168" s="2">
        <f>'Moving Avg'!D2168</f>
        <v>1.6439999999999997</v>
      </c>
      <c r="G2168" s="2">
        <f>'Moving Avg'!F2168</f>
        <v>1.6324999999999998</v>
      </c>
      <c r="H2168" s="2">
        <f>'Moving Avg'!G2168</f>
        <v>1.6745999999999999</v>
      </c>
      <c r="I2168" s="2">
        <f>'Moving Avg'!H2168</f>
        <v>1.6999499999999992</v>
      </c>
      <c r="J2168" s="5" t="str">
        <f>OBV!F2168</f>
        <v>BULLISH</v>
      </c>
      <c r="K2168" s="5" t="str">
        <f>OBV!G2168</f>
        <v>NEUTRAL</v>
      </c>
      <c r="L2168" s="5" t="str">
        <f>OBV!H2168</f>
        <v>BULLISH DIVERGENCE</v>
      </c>
      <c r="M2168" s="7">
        <f t="shared" si="330"/>
        <v>25</v>
      </c>
      <c r="N2168" s="7">
        <f t="shared" si="331"/>
        <v>45</v>
      </c>
      <c r="O2168" s="7">
        <f t="shared" si="332"/>
        <v>0</v>
      </c>
      <c r="P2168" s="7">
        <f t="shared" si="333"/>
        <v>66.5</v>
      </c>
      <c r="Q2168" s="8">
        <f t="shared" si="334"/>
        <v>34.475000000000001</v>
      </c>
      <c r="R2168" s="8">
        <f t="shared" si="335"/>
        <v>30.625</v>
      </c>
      <c r="S2168" s="8">
        <f t="shared" si="336"/>
        <v>40.424999999999997</v>
      </c>
      <c r="T2168" s="8">
        <f t="shared" si="337"/>
        <v>34.125</v>
      </c>
      <c r="U2168" s="7">
        <f t="shared" si="338"/>
        <v>35.174999999999997</v>
      </c>
      <c r="V2168" s="7">
        <f t="shared" si="339"/>
        <v>34.912499999999994</v>
      </c>
    </row>
    <row r="2169" spans="1:22" ht="13.5" x14ac:dyDescent="0.25">
      <c r="A2169" s="3">
        <f>RSI!A2169</f>
        <v>45463</v>
      </c>
      <c r="B2169" s="2">
        <f>RSI!B2169</f>
        <v>1.63</v>
      </c>
      <c r="C2169" s="2">
        <f>RSI!I2169</f>
        <v>47.34306349995353</v>
      </c>
      <c r="D2169" s="2">
        <f>MACD!E2169</f>
        <v>-9.5891273327206594E-3</v>
      </c>
      <c r="E2169" s="2">
        <f>MACD!F2169</f>
        <v>1.5100372295731093E-3</v>
      </c>
      <c r="F2169" s="2">
        <f>'Moving Avg'!D2169</f>
        <v>1.6339999999999999</v>
      </c>
      <c r="G2169" s="2">
        <f>'Moving Avg'!F2169</f>
        <v>1.6309999999999998</v>
      </c>
      <c r="H2169" s="2">
        <f>'Moving Avg'!G2169</f>
        <v>1.6753999999999996</v>
      </c>
      <c r="I2169" s="2">
        <f>'Moving Avg'!H2169</f>
        <v>1.7000499999999994</v>
      </c>
      <c r="J2169" s="5" t="str">
        <f>OBV!F2169</f>
        <v>BEARISH</v>
      </c>
      <c r="K2169" s="5" t="str">
        <f>OBV!G2169</f>
        <v>STRONG</v>
      </c>
      <c r="L2169" s="5" t="str">
        <f>OBV!H2169</f>
        <v>CONFIRMED BEARISH</v>
      </c>
      <c r="M2169" s="7">
        <f t="shared" si="330"/>
        <v>25</v>
      </c>
      <c r="N2169" s="7">
        <f t="shared" si="331"/>
        <v>45</v>
      </c>
      <c r="O2169" s="7">
        <f t="shared" si="332"/>
        <v>0</v>
      </c>
      <c r="P2169" s="7">
        <f t="shared" si="333"/>
        <v>33</v>
      </c>
      <c r="Q2169" s="8">
        <f t="shared" si="334"/>
        <v>29.45</v>
      </c>
      <c r="R2169" s="8">
        <f t="shared" si="335"/>
        <v>22.25</v>
      </c>
      <c r="S2169" s="8">
        <f t="shared" si="336"/>
        <v>25.35</v>
      </c>
      <c r="T2169" s="8">
        <f t="shared" si="337"/>
        <v>25.75</v>
      </c>
      <c r="U2169" s="7">
        <f t="shared" si="338"/>
        <v>25.683333333333337</v>
      </c>
      <c r="V2169" s="7">
        <f t="shared" si="339"/>
        <v>25.700000000000003</v>
      </c>
    </row>
    <row r="2170" spans="1:22" ht="13.5" x14ac:dyDescent="0.25">
      <c r="A2170" s="3">
        <f>RSI!A2170</f>
        <v>45464</v>
      </c>
      <c r="B2170" s="2">
        <f>RSI!B2170</f>
        <v>1.67</v>
      </c>
      <c r="C2170" s="2">
        <f>RSI!I2170</f>
        <v>54.077330228702934</v>
      </c>
      <c r="D2170" s="2">
        <f>MACD!E2170</f>
        <v>-1.6786403109537051E-2</v>
      </c>
      <c r="E2170" s="2">
        <f>MACD!F2170</f>
        <v>-2.1492508382489227E-3</v>
      </c>
      <c r="F2170" s="2">
        <f>'Moving Avg'!D2170</f>
        <v>1.6339999999999999</v>
      </c>
      <c r="G2170" s="2">
        <f>'Moving Avg'!F2170</f>
        <v>1.6304999999999996</v>
      </c>
      <c r="H2170" s="2">
        <f>'Moving Avg'!G2170</f>
        <v>1.6773999999999998</v>
      </c>
      <c r="I2170" s="2">
        <f>'Moving Avg'!H2170</f>
        <v>1.7001499999999996</v>
      </c>
      <c r="J2170" s="5" t="str">
        <f>OBV!F2170</f>
        <v>BEARISH</v>
      </c>
      <c r="K2170" s="5" t="str">
        <f>OBV!G2170</f>
        <v>STRONG</v>
      </c>
      <c r="L2170" s="5" t="str">
        <f>OBV!H2170</f>
        <v>NEUTRAL</v>
      </c>
      <c r="M2170" s="7">
        <f t="shared" si="330"/>
        <v>25</v>
      </c>
      <c r="N2170" s="7">
        <f t="shared" si="331"/>
        <v>45</v>
      </c>
      <c r="O2170" s="7">
        <f t="shared" si="332"/>
        <v>0</v>
      </c>
      <c r="P2170" s="7">
        <f t="shared" si="333"/>
        <v>33</v>
      </c>
      <c r="Q2170" s="8">
        <f t="shared" si="334"/>
        <v>29.45</v>
      </c>
      <c r="R2170" s="8">
        <f t="shared" si="335"/>
        <v>22.25</v>
      </c>
      <c r="S2170" s="8">
        <f t="shared" si="336"/>
        <v>25.35</v>
      </c>
      <c r="T2170" s="8">
        <f t="shared" si="337"/>
        <v>25.75</v>
      </c>
      <c r="U2170" s="7">
        <f t="shared" si="338"/>
        <v>25.683333333333337</v>
      </c>
      <c r="V2170" s="7">
        <f t="shared" si="339"/>
        <v>25.700000000000003</v>
      </c>
    </row>
    <row r="2171" spans="1:22" ht="13.5" x14ac:dyDescent="0.25">
      <c r="A2171" s="3">
        <f>RSI!A2171</f>
        <v>45467</v>
      </c>
      <c r="B2171" s="2">
        <f>RSI!B2171</f>
        <v>1.62</v>
      </c>
      <c r="C2171" s="2">
        <f>RSI!I2171</f>
        <v>46.134812683206746</v>
      </c>
      <c r="D2171" s="2">
        <f>MACD!E2171</f>
        <v>-1.778955190209075E-2</v>
      </c>
      <c r="E2171" s="2">
        <f>MACD!F2171</f>
        <v>-5.2773110510172883E-3</v>
      </c>
      <c r="F2171" s="2">
        <f>'Moving Avg'!D2171</f>
        <v>1.6320000000000001</v>
      </c>
      <c r="G2171" s="2">
        <f>'Moving Avg'!F2171</f>
        <v>1.6299999999999994</v>
      </c>
      <c r="H2171" s="2">
        <f>'Moving Avg'!G2171</f>
        <v>1.6778</v>
      </c>
      <c r="I2171" s="2">
        <f>'Moving Avg'!H2171</f>
        <v>1.7001999999999993</v>
      </c>
      <c r="J2171" s="5" t="str">
        <f>OBV!F2171</f>
        <v>BEARISH</v>
      </c>
      <c r="K2171" s="5" t="str">
        <f>OBV!G2171</f>
        <v>STRONG</v>
      </c>
      <c r="L2171" s="5" t="str">
        <f>OBV!H2171</f>
        <v>CONFIRMED BEARISH</v>
      </c>
      <c r="M2171" s="7">
        <f t="shared" si="330"/>
        <v>25</v>
      </c>
      <c r="N2171" s="7">
        <f t="shared" si="331"/>
        <v>45</v>
      </c>
      <c r="O2171" s="7">
        <f t="shared" si="332"/>
        <v>0</v>
      </c>
      <c r="P2171" s="7">
        <f t="shared" si="333"/>
        <v>33</v>
      </c>
      <c r="Q2171" s="8">
        <f t="shared" si="334"/>
        <v>29.45</v>
      </c>
      <c r="R2171" s="8">
        <f t="shared" si="335"/>
        <v>22.25</v>
      </c>
      <c r="S2171" s="8">
        <f t="shared" si="336"/>
        <v>25.35</v>
      </c>
      <c r="T2171" s="8">
        <f t="shared" si="337"/>
        <v>25.75</v>
      </c>
      <c r="U2171" s="7">
        <f t="shared" si="338"/>
        <v>25.683333333333337</v>
      </c>
      <c r="V2171" s="7">
        <f t="shared" si="339"/>
        <v>25.700000000000003</v>
      </c>
    </row>
    <row r="2172" spans="1:22" ht="13.5" x14ac:dyDescent="0.25">
      <c r="A2172" s="3">
        <f>RSI!A2172</f>
        <v>45468</v>
      </c>
      <c r="B2172" s="2">
        <f>RSI!B2172</f>
        <v>1.6</v>
      </c>
      <c r="C2172" s="2">
        <f>RSI!I2172</f>
        <v>43.389616260690104</v>
      </c>
      <c r="D2172" s="2">
        <f>MACD!E2172</f>
        <v>-1.7005243384552005E-2</v>
      </c>
      <c r="E2172" s="2">
        <f>MACD!F2172</f>
        <v>-7.6228975177242324E-3</v>
      </c>
      <c r="F2172" s="2">
        <f>'Moving Avg'!D2172</f>
        <v>1.6260000000000001</v>
      </c>
      <c r="G2172" s="2">
        <f>'Moving Avg'!F2172</f>
        <v>1.6299999999999997</v>
      </c>
      <c r="H2172" s="2">
        <f>'Moving Avg'!G2172</f>
        <v>1.6769999999999998</v>
      </c>
      <c r="I2172" s="2">
        <f>'Moving Avg'!H2172</f>
        <v>1.7001499999999996</v>
      </c>
      <c r="J2172" s="5" t="str">
        <f>OBV!F2172</f>
        <v>BEARISH</v>
      </c>
      <c r="K2172" s="5" t="str">
        <f>OBV!G2172</f>
        <v>STRONG</v>
      </c>
      <c r="L2172" s="5" t="str">
        <f>OBV!H2172</f>
        <v>CONFIRMED BEARISH</v>
      </c>
      <c r="M2172" s="7">
        <f t="shared" si="330"/>
        <v>25</v>
      </c>
      <c r="N2172" s="7">
        <f t="shared" si="331"/>
        <v>45</v>
      </c>
      <c r="O2172" s="7">
        <f t="shared" si="332"/>
        <v>0</v>
      </c>
      <c r="P2172" s="7">
        <f t="shared" si="333"/>
        <v>33</v>
      </c>
      <c r="Q2172" s="8">
        <f t="shared" si="334"/>
        <v>29.45</v>
      </c>
      <c r="R2172" s="8">
        <f t="shared" si="335"/>
        <v>22.25</v>
      </c>
      <c r="S2172" s="8">
        <f t="shared" si="336"/>
        <v>25.35</v>
      </c>
      <c r="T2172" s="8">
        <f t="shared" si="337"/>
        <v>25.75</v>
      </c>
      <c r="U2172" s="7">
        <f t="shared" si="338"/>
        <v>25.683333333333337</v>
      </c>
      <c r="V2172" s="7">
        <f t="shared" si="339"/>
        <v>25.700000000000003</v>
      </c>
    </row>
    <row r="2173" spans="1:22" ht="13.5" x14ac:dyDescent="0.25">
      <c r="A2173" s="3">
        <f>RSI!A2173</f>
        <v>45469</v>
      </c>
      <c r="B2173" s="2">
        <f>RSI!B2173</f>
        <v>1.6</v>
      </c>
      <c r="C2173" s="2">
        <f>RSI!I2173</f>
        <v>43.389616260690104</v>
      </c>
      <c r="D2173" s="2">
        <f>MACD!E2173</f>
        <v>-9.9291584390779342E-3</v>
      </c>
      <c r="E2173" s="2">
        <f>MACD!F2173</f>
        <v>-8.0841497019949731E-3</v>
      </c>
      <c r="F2173" s="2">
        <f>'Moving Avg'!D2173</f>
        <v>1.6239999999999999</v>
      </c>
      <c r="G2173" s="2">
        <f>'Moving Avg'!F2173</f>
        <v>1.6279999999999997</v>
      </c>
      <c r="H2173" s="2">
        <f>'Moving Avg'!G2173</f>
        <v>1.6759999999999999</v>
      </c>
      <c r="I2173" s="2">
        <f>'Moving Avg'!H2173</f>
        <v>1.7001499999999996</v>
      </c>
      <c r="J2173" s="5" t="str">
        <f>OBV!F2173</f>
        <v>BEARISH</v>
      </c>
      <c r="K2173" s="5" t="str">
        <f>OBV!G2173</f>
        <v>STRONG</v>
      </c>
      <c r="L2173" s="5" t="str">
        <f>OBV!H2173</f>
        <v>CONFIRMED BEARISH</v>
      </c>
      <c r="M2173" s="7">
        <f t="shared" si="330"/>
        <v>25</v>
      </c>
      <c r="N2173" s="7">
        <f t="shared" si="331"/>
        <v>45</v>
      </c>
      <c r="O2173" s="7">
        <f t="shared" si="332"/>
        <v>0</v>
      </c>
      <c r="P2173" s="7">
        <f t="shared" si="333"/>
        <v>33</v>
      </c>
      <c r="Q2173" s="8">
        <f t="shared" si="334"/>
        <v>29.45</v>
      </c>
      <c r="R2173" s="8">
        <f t="shared" si="335"/>
        <v>22.25</v>
      </c>
      <c r="S2173" s="8">
        <f t="shared" si="336"/>
        <v>25.35</v>
      </c>
      <c r="T2173" s="8">
        <f t="shared" si="337"/>
        <v>25.75</v>
      </c>
      <c r="U2173" s="7">
        <f t="shared" si="338"/>
        <v>25.683333333333337</v>
      </c>
      <c r="V2173" s="7">
        <f t="shared" si="339"/>
        <v>25.700000000000003</v>
      </c>
    </row>
    <row r="2174" spans="1:22" ht="13.5" x14ac:dyDescent="0.25">
      <c r="A2174" s="3">
        <f>RSI!A2174</f>
        <v>45470</v>
      </c>
      <c r="B2174" s="2">
        <f>RSI!B2174</f>
        <v>1.6</v>
      </c>
      <c r="C2174" s="2">
        <f>RSI!I2174</f>
        <v>43.389616260690104</v>
      </c>
      <c r="D2174" s="2">
        <f>MACD!E2174</f>
        <v>9.1312074542826416E-4</v>
      </c>
      <c r="E2174" s="2">
        <f>MACD!F2174</f>
        <v>-6.2846956125103262E-3</v>
      </c>
      <c r="F2174" s="2">
        <f>'Moving Avg'!D2174</f>
        <v>1.6179999999999999</v>
      </c>
      <c r="G2174" s="2">
        <f>'Moving Avg'!F2174</f>
        <v>1.6259999999999999</v>
      </c>
      <c r="H2174" s="2">
        <f>'Moving Avg'!G2174</f>
        <v>1.6741999999999999</v>
      </c>
      <c r="I2174" s="2">
        <f>'Moving Avg'!H2174</f>
        <v>1.7</v>
      </c>
      <c r="J2174" s="5" t="str">
        <f>OBV!F2174</f>
        <v>BEARISH</v>
      </c>
      <c r="K2174" s="5" t="str">
        <f>OBV!G2174</f>
        <v>STRONG</v>
      </c>
      <c r="L2174" s="5" t="str">
        <f>OBV!H2174</f>
        <v>CONFIRMED BEARISH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33</v>
      </c>
      <c r="Q2174" s="8">
        <f t="shared" si="334"/>
        <v>13.7</v>
      </c>
      <c r="R2174" s="8">
        <f t="shared" si="335"/>
        <v>13.25</v>
      </c>
      <c r="S2174" s="8">
        <f t="shared" si="336"/>
        <v>18.600000000000001</v>
      </c>
      <c r="T2174" s="8">
        <f t="shared" si="337"/>
        <v>14.5</v>
      </c>
      <c r="U2174" s="7">
        <f t="shared" si="338"/>
        <v>15.183333333333332</v>
      </c>
      <c r="V2174" s="7">
        <f t="shared" si="339"/>
        <v>15.012499999999999</v>
      </c>
    </row>
    <row r="2175" spans="1:22" ht="13.5" x14ac:dyDescent="0.25">
      <c r="A2175" s="3">
        <f>RSI!A2175</f>
        <v>45471</v>
      </c>
      <c r="B2175" s="2">
        <f>RSI!B2175</f>
        <v>1.6</v>
      </c>
      <c r="C2175" s="2">
        <f>RSI!I2175</f>
        <v>43.389616260690111</v>
      </c>
      <c r="D2175" s="2">
        <f>MACD!E2175</f>
        <v>8.7705973629710332E-3</v>
      </c>
      <c r="E2175" s="2">
        <f>MACD!F2175</f>
        <v>-3.273637017414054E-3</v>
      </c>
      <c r="F2175" s="2">
        <f>'Moving Avg'!D2175</f>
        <v>1.6039999999999999</v>
      </c>
      <c r="G2175" s="2">
        <f>'Moving Avg'!F2175</f>
        <v>1.6234999999999999</v>
      </c>
      <c r="H2175" s="2">
        <f>'Moving Avg'!G2175</f>
        <v>1.6723999999999994</v>
      </c>
      <c r="I2175" s="2">
        <f>'Moving Avg'!H2175</f>
        <v>1.6996500000000001</v>
      </c>
      <c r="J2175" s="5" t="str">
        <f>OBV!F2175</f>
        <v>BEARISH</v>
      </c>
      <c r="K2175" s="5" t="str">
        <f>OBV!G2175</f>
        <v>STRONG</v>
      </c>
      <c r="L2175" s="5" t="str">
        <f>OBV!H2175</f>
        <v>CONFIRMED BEARISH</v>
      </c>
      <c r="M2175" s="7">
        <f t="shared" si="330"/>
        <v>25</v>
      </c>
      <c r="N2175" s="7">
        <f t="shared" si="331"/>
        <v>0</v>
      </c>
      <c r="O2175" s="7">
        <f t="shared" si="332"/>
        <v>0</v>
      </c>
      <c r="P2175" s="7">
        <f t="shared" si="333"/>
        <v>33</v>
      </c>
      <c r="Q2175" s="8">
        <f t="shared" si="334"/>
        <v>13.7</v>
      </c>
      <c r="R2175" s="8">
        <f t="shared" si="335"/>
        <v>13.25</v>
      </c>
      <c r="S2175" s="8">
        <f t="shared" si="336"/>
        <v>18.600000000000001</v>
      </c>
      <c r="T2175" s="8">
        <f t="shared" si="337"/>
        <v>14.5</v>
      </c>
      <c r="U2175" s="7">
        <f t="shared" si="338"/>
        <v>15.183333333333332</v>
      </c>
      <c r="V2175" s="7">
        <f t="shared" si="339"/>
        <v>15.012499999999999</v>
      </c>
    </row>
    <row r="2176" spans="1:22" ht="13.5" x14ac:dyDescent="0.25">
      <c r="A2176" s="3">
        <f>RSI!A2176</f>
        <v>45474</v>
      </c>
      <c r="B2176" s="2">
        <f>RSI!B2176</f>
        <v>1.6</v>
      </c>
      <c r="C2176" s="2">
        <f>RSI!I2176</f>
        <v>43.389616260690111</v>
      </c>
      <c r="D2176" s="2">
        <f>MACD!E2176</f>
        <v>9.4706648284190731E-3</v>
      </c>
      <c r="E2176" s="2">
        <f>MACD!F2176</f>
        <v>-7.2477664824742872E-4</v>
      </c>
      <c r="F2176" s="2">
        <f>'Moving Avg'!D2176</f>
        <v>1.6</v>
      </c>
      <c r="G2176" s="2">
        <f>'Moving Avg'!F2176</f>
        <v>1.623</v>
      </c>
      <c r="H2176" s="2">
        <f>'Moving Avg'!G2176</f>
        <v>1.6705999999999994</v>
      </c>
      <c r="I2176" s="2">
        <f>'Moving Avg'!H2176</f>
        <v>1.6994000000000002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  <c r="M2176" s="7">
        <f t="shared" si="330"/>
        <v>25</v>
      </c>
      <c r="N2176" s="7">
        <f t="shared" si="331"/>
        <v>0</v>
      </c>
      <c r="O2176" s="7">
        <f t="shared" si="332"/>
        <v>0</v>
      </c>
      <c r="P2176" s="7">
        <f t="shared" si="333"/>
        <v>16.5</v>
      </c>
      <c r="Q2176" s="8">
        <f t="shared" si="334"/>
        <v>11.225</v>
      </c>
      <c r="R2176" s="8">
        <f t="shared" si="335"/>
        <v>9.125</v>
      </c>
      <c r="S2176" s="8">
        <f t="shared" si="336"/>
        <v>11.175000000000001</v>
      </c>
      <c r="T2176" s="8">
        <f t="shared" si="337"/>
        <v>10.375</v>
      </c>
      <c r="U2176" s="7">
        <f t="shared" si="338"/>
        <v>10.508333333333335</v>
      </c>
      <c r="V2176" s="7">
        <f t="shared" si="339"/>
        <v>10.475000000000001</v>
      </c>
    </row>
    <row r="2177" spans="1:22" ht="13.5" x14ac:dyDescent="0.25">
      <c r="A2177" s="3">
        <f>RSI!A2177</f>
        <v>45475</v>
      </c>
      <c r="B2177" s="2">
        <f>RSI!B2177</f>
        <v>1.59</v>
      </c>
      <c r="C2177" s="2">
        <f>RSI!I2177</f>
        <v>41.596949496781555</v>
      </c>
      <c r="D2177" s="2">
        <f>MACD!E2177</f>
        <v>1.0993844012705756E-2</v>
      </c>
      <c r="E2177" s="2">
        <f>MACD!F2177</f>
        <v>1.6189474839432083E-3</v>
      </c>
      <c r="F2177" s="2">
        <f>'Moving Avg'!D2177</f>
        <v>1.5980000000000001</v>
      </c>
      <c r="G2177" s="2">
        <f>'Moving Avg'!F2177</f>
        <v>1.6220000000000003</v>
      </c>
      <c r="H2177" s="2">
        <f>'Moving Avg'!G2177</f>
        <v>1.6677999999999991</v>
      </c>
      <c r="I2177" s="2">
        <f>'Moving Avg'!H2177</f>
        <v>1.6990999999999996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16.5</v>
      </c>
      <c r="Q2177" s="8">
        <f t="shared" si="334"/>
        <v>11.225</v>
      </c>
      <c r="R2177" s="8">
        <f t="shared" si="335"/>
        <v>9.125</v>
      </c>
      <c r="S2177" s="8">
        <f t="shared" si="336"/>
        <v>11.175000000000001</v>
      </c>
      <c r="T2177" s="8">
        <f t="shared" si="337"/>
        <v>10.375</v>
      </c>
      <c r="U2177" s="7">
        <f t="shared" si="338"/>
        <v>10.508333333333335</v>
      </c>
      <c r="V2177" s="7">
        <f t="shared" si="339"/>
        <v>10.475000000000001</v>
      </c>
    </row>
    <row r="2178" spans="1:22" ht="13.5" x14ac:dyDescent="0.25">
      <c r="A2178" s="3">
        <f>RSI!A2178</f>
        <v>45476</v>
      </c>
      <c r="B2178" s="2">
        <f>RSI!B2178</f>
        <v>1.6</v>
      </c>
      <c r="C2178" s="2">
        <f>RSI!I2178</f>
        <v>44.084822178080991</v>
      </c>
      <c r="D2178" s="2">
        <f>MACD!E2178</f>
        <v>8.7001086840106101E-3</v>
      </c>
      <c r="E2178" s="2">
        <f>MACD!F2178</f>
        <v>3.0351797239566887E-3</v>
      </c>
      <c r="F2178" s="2">
        <f>'Moving Avg'!D2178</f>
        <v>1.5980000000000001</v>
      </c>
      <c r="G2178" s="2">
        <f>'Moving Avg'!F2178</f>
        <v>1.6205000000000003</v>
      </c>
      <c r="H2178" s="2">
        <f>'Moving Avg'!G2178</f>
        <v>1.6651999999999996</v>
      </c>
      <c r="I2178" s="2">
        <f>'Moving Avg'!H2178</f>
        <v>1.69885</v>
      </c>
      <c r="J2178" s="5" t="str">
        <f>OBV!F2178</f>
        <v>BEARISH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11.225</v>
      </c>
      <c r="R2178" s="8">
        <f t="shared" si="335"/>
        <v>9.125</v>
      </c>
      <c r="S2178" s="8">
        <f t="shared" si="336"/>
        <v>11.175000000000001</v>
      </c>
      <c r="T2178" s="8">
        <f t="shared" si="337"/>
        <v>10.375</v>
      </c>
      <c r="U2178" s="7">
        <f t="shared" si="338"/>
        <v>10.508333333333335</v>
      </c>
      <c r="V2178" s="7">
        <f t="shared" si="339"/>
        <v>10.475000000000001</v>
      </c>
    </row>
    <row r="2179" spans="1:22" ht="13.5" x14ac:dyDescent="0.25">
      <c r="A2179" s="3">
        <f>RSI!A2179</f>
        <v>45477</v>
      </c>
      <c r="B2179" s="2">
        <f>RSI!B2179</f>
        <v>1.59</v>
      </c>
      <c r="C2179" s="2">
        <f>RSI!I2179</f>
        <v>42.151133472947819</v>
      </c>
      <c r="D2179" s="2">
        <f>MACD!E2179</f>
        <v>1.0735499994189768E-2</v>
      </c>
      <c r="E2179" s="2">
        <f>MACD!F2179</f>
        <v>4.5752437780033047E-3</v>
      </c>
      <c r="F2179" s="2">
        <f>'Moving Avg'!D2179</f>
        <v>1.5960000000000001</v>
      </c>
      <c r="G2179" s="2">
        <f>'Moving Avg'!F2179</f>
        <v>1.6195000000000004</v>
      </c>
      <c r="H2179" s="2">
        <f>'Moving Avg'!G2179</f>
        <v>1.6621999999999997</v>
      </c>
      <c r="I2179" s="2">
        <f>'Moving Avg'!H2179</f>
        <v>1.6986499999999995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  <c r="M2179" s="7">
        <f t="shared" si="340"/>
        <v>25</v>
      </c>
      <c r="N2179" s="7">
        <f t="shared" si="341"/>
        <v>0</v>
      </c>
      <c r="O2179" s="7">
        <f t="shared" si="342"/>
        <v>0</v>
      </c>
      <c r="P2179" s="7">
        <f t="shared" si="343"/>
        <v>16.5</v>
      </c>
      <c r="Q2179" s="8">
        <f t="shared" ref="Q2179:Q2242" si="344">0.35*M2179+N2179*0.35+O2179*0.15+P2179*0.15</f>
        <v>11.225</v>
      </c>
      <c r="R2179" s="8">
        <f t="shared" ref="R2179:R2242" si="345">M2179*0.2+N2179*0.2+O2179*0.35+P2179*0.25</f>
        <v>9.125</v>
      </c>
      <c r="S2179" s="8">
        <f t="shared" ref="S2179:S2242" si="346">M2179*0.15+N2179*0.15+O2179*0.25+P2179*0.45</f>
        <v>11.175000000000001</v>
      </c>
      <c r="T2179" s="8">
        <f t="shared" ref="T2179:T2242" si="347">0.25*SUM(M2179:P2179)</f>
        <v>10.375</v>
      </c>
      <c r="U2179" s="7">
        <f t="shared" ref="U2179:U2242" si="348">SUM(Q2179:S2179)/3</f>
        <v>10.508333333333335</v>
      </c>
      <c r="V2179" s="7">
        <f t="shared" ref="V2179:V2242" si="349">SUM(Q2179:T2179)/4</f>
        <v>10.475000000000001</v>
      </c>
    </row>
    <row r="2180" spans="1:22" ht="13.5" x14ac:dyDescent="0.25">
      <c r="A2180" s="3">
        <f>RSI!A2180</f>
        <v>45478</v>
      </c>
      <c r="B2180" s="2">
        <f>RSI!B2180</f>
        <v>1.6</v>
      </c>
      <c r="C2180" s="2">
        <f>RSI!I2180</f>
        <v>44.760481654876735</v>
      </c>
      <c r="D2180" s="2">
        <f>MACD!E2180</f>
        <v>1.8076783784282346E-2</v>
      </c>
      <c r="E2180" s="2">
        <f>MACD!F2180</f>
        <v>7.2755517792591137E-3</v>
      </c>
      <c r="F2180" s="2">
        <f>'Moving Avg'!D2180</f>
        <v>1.5960000000000001</v>
      </c>
      <c r="G2180" s="2">
        <f>'Moving Avg'!F2180</f>
        <v>1.6194999999999999</v>
      </c>
      <c r="H2180" s="2">
        <f>'Moving Avg'!G2180</f>
        <v>1.6593999999999998</v>
      </c>
      <c r="I2180" s="2">
        <f>'Moving Avg'!H2180</f>
        <v>1.6984999999999997</v>
      </c>
      <c r="J2180" s="5" t="str">
        <f>OBV!F2180</f>
        <v>BEARISH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0</v>
      </c>
      <c r="O2180" s="7">
        <f t="shared" si="342"/>
        <v>0</v>
      </c>
      <c r="P2180" s="7">
        <f t="shared" si="343"/>
        <v>16.5</v>
      </c>
      <c r="Q2180" s="8">
        <f t="shared" si="344"/>
        <v>11.225</v>
      </c>
      <c r="R2180" s="8">
        <f t="shared" si="345"/>
        <v>9.125</v>
      </c>
      <c r="S2180" s="8">
        <f t="shared" si="346"/>
        <v>11.175000000000001</v>
      </c>
      <c r="T2180" s="8">
        <f t="shared" si="347"/>
        <v>10.375</v>
      </c>
      <c r="U2180" s="7">
        <f t="shared" si="348"/>
        <v>10.508333333333335</v>
      </c>
      <c r="V2180" s="7">
        <f t="shared" si="349"/>
        <v>10.475000000000001</v>
      </c>
    </row>
    <row r="2181" spans="1:22" ht="13.5" x14ac:dyDescent="0.25">
      <c r="A2181" s="3">
        <f>RSI!A2181</f>
        <v>45481</v>
      </c>
      <c r="B2181" s="2">
        <f>RSI!B2181</f>
        <v>1.6</v>
      </c>
      <c r="C2181" s="2">
        <f>RSI!I2181</f>
        <v>44.760481654876742</v>
      </c>
      <c r="D2181" s="2">
        <f>MACD!E2181</f>
        <v>1.6727911724847111E-2</v>
      </c>
      <c r="E2181" s="2">
        <f>MACD!F2181</f>
        <v>9.1660237683767135E-3</v>
      </c>
      <c r="F2181" s="2">
        <f>'Moving Avg'!D2181</f>
        <v>1.5960000000000001</v>
      </c>
      <c r="G2181" s="2">
        <f>'Moving Avg'!F2181</f>
        <v>1.6190000000000002</v>
      </c>
      <c r="H2181" s="2">
        <f>'Moving Avg'!G2181</f>
        <v>1.6557999999999995</v>
      </c>
      <c r="I2181" s="2">
        <f>'Moving Avg'!H2181</f>
        <v>1.6983499999999998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11.225</v>
      </c>
      <c r="R2181" s="8">
        <f t="shared" si="345"/>
        <v>9.125</v>
      </c>
      <c r="S2181" s="8">
        <f t="shared" si="346"/>
        <v>11.175000000000001</v>
      </c>
      <c r="T2181" s="8">
        <f t="shared" si="347"/>
        <v>10.375</v>
      </c>
      <c r="U2181" s="7">
        <f t="shared" si="348"/>
        <v>10.508333333333335</v>
      </c>
      <c r="V2181" s="7">
        <f t="shared" si="349"/>
        <v>10.475000000000001</v>
      </c>
    </row>
    <row r="2182" spans="1:22" ht="13.5" x14ac:dyDescent="0.25">
      <c r="A2182" s="3">
        <f>RSI!A2182</f>
        <v>45482</v>
      </c>
      <c r="B2182" s="2">
        <f>RSI!B2182</f>
        <v>1.6</v>
      </c>
      <c r="C2182" s="2">
        <f>RSI!I2182</f>
        <v>44.760481654876742</v>
      </c>
      <c r="D2182" s="2">
        <f>MACD!E2182</f>
        <v>1.2631468809621849E-2</v>
      </c>
      <c r="E2182" s="2">
        <f>MACD!F2182</f>
        <v>9.8591127766257409E-3</v>
      </c>
      <c r="F2182" s="2">
        <f>'Moving Avg'!D2182</f>
        <v>1.5980000000000001</v>
      </c>
      <c r="G2182" s="2">
        <f>'Moving Avg'!F2182</f>
        <v>1.6185000000000005</v>
      </c>
      <c r="H2182" s="2">
        <f>'Moving Avg'!G2182</f>
        <v>1.6519999999999992</v>
      </c>
      <c r="I2182" s="2">
        <f>'Moving Avg'!H2182</f>
        <v>1.6982000000000002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16.5</v>
      </c>
      <c r="Q2182" s="8">
        <f t="shared" si="344"/>
        <v>11.225</v>
      </c>
      <c r="R2182" s="8">
        <f t="shared" si="345"/>
        <v>9.125</v>
      </c>
      <c r="S2182" s="8">
        <f t="shared" si="346"/>
        <v>11.175000000000001</v>
      </c>
      <c r="T2182" s="8">
        <f t="shared" si="347"/>
        <v>10.375</v>
      </c>
      <c r="U2182" s="7">
        <f t="shared" si="348"/>
        <v>10.508333333333335</v>
      </c>
      <c r="V2182" s="7">
        <f t="shared" si="349"/>
        <v>10.475000000000001</v>
      </c>
    </row>
    <row r="2183" spans="1:22" ht="13.5" x14ac:dyDescent="0.25">
      <c r="A2183" s="3">
        <f>RSI!A2183</f>
        <v>45483</v>
      </c>
      <c r="B2183" s="2">
        <f>RSI!B2183</f>
        <v>1.6</v>
      </c>
      <c r="C2183" s="2">
        <f>RSI!I2183</f>
        <v>44.760481654876742</v>
      </c>
      <c r="D2183" s="2">
        <f>MACD!E2183</f>
        <v>9.2780566246493112E-3</v>
      </c>
      <c r="E2183" s="2">
        <f>MACD!F2183</f>
        <v>9.742901546230455E-3</v>
      </c>
      <c r="F2183" s="2">
        <f>'Moving Avg'!D2183</f>
        <v>1.5980000000000001</v>
      </c>
      <c r="G2183" s="2">
        <f>'Moving Avg'!F2183</f>
        <v>1.6160000000000003</v>
      </c>
      <c r="H2183" s="2">
        <f>'Moving Avg'!G2183</f>
        <v>1.6481999999999994</v>
      </c>
      <c r="I2183" s="2">
        <f>'Moving Avg'!H2183</f>
        <v>1.6980000000000002</v>
      </c>
      <c r="J2183" s="5" t="str">
        <f>OBV!F2183</f>
        <v>BEARISH</v>
      </c>
      <c r="K2183" s="5" t="str">
        <f>OBV!G2183</f>
        <v>NEUTRAL</v>
      </c>
      <c r="L2183" s="5" t="str">
        <f>OBV!H2183</f>
        <v>NEUTRAL</v>
      </c>
      <c r="M2183" s="7">
        <f t="shared" si="340"/>
        <v>25</v>
      </c>
      <c r="N2183" s="7">
        <f t="shared" si="341"/>
        <v>45</v>
      </c>
      <c r="O2183" s="7">
        <f t="shared" si="342"/>
        <v>0</v>
      </c>
      <c r="P2183" s="7">
        <f t="shared" si="343"/>
        <v>16.5</v>
      </c>
      <c r="Q2183" s="8">
        <f t="shared" si="344"/>
        <v>26.975000000000001</v>
      </c>
      <c r="R2183" s="8">
        <f t="shared" si="345"/>
        <v>18.125</v>
      </c>
      <c r="S2183" s="8">
        <f t="shared" si="346"/>
        <v>17.925000000000001</v>
      </c>
      <c r="T2183" s="8">
        <f t="shared" si="347"/>
        <v>21.625</v>
      </c>
      <c r="U2183" s="7">
        <f t="shared" si="348"/>
        <v>21.008333333333336</v>
      </c>
      <c r="V2183" s="7">
        <f t="shared" si="349"/>
        <v>21.162500000000001</v>
      </c>
    </row>
    <row r="2184" spans="1:22" ht="13.5" x14ac:dyDescent="0.25">
      <c r="A2184" s="3">
        <f>RSI!A2184</f>
        <v>45484</v>
      </c>
      <c r="B2184" s="2">
        <f>RSI!B2184</f>
        <v>1.59</v>
      </c>
      <c r="C2184" s="2">
        <f>RSI!I2184</f>
        <v>42.200185115318554</v>
      </c>
      <c r="D2184" s="2">
        <f>MACD!E2184</f>
        <v>7.2857472874241491E-3</v>
      </c>
      <c r="E2184" s="2">
        <f>MACD!F2184</f>
        <v>9.2514706944691952E-3</v>
      </c>
      <c r="F2184" s="2">
        <f>'Moving Avg'!D2184</f>
        <v>1.5980000000000001</v>
      </c>
      <c r="G2184" s="2">
        <f>'Moving Avg'!F2184</f>
        <v>1.6115000000000006</v>
      </c>
      <c r="H2184" s="2">
        <f>'Moving Avg'!G2184</f>
        <v>1.6435999999999995</v>
      </c>
      <c r="I2184" s="2">
        <f>'Moving Avg'!H2184</f>
        <v>1.6978</v>
      </c>
      <c r="J2184" s="5" t="str">
        <f>OBV!F2184</f>
        <v>BEARISH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45</v>
      </c>
      <c r="O2184" s="7">
        <f t="shared" si="342"/>
        <v>0</v>
      </c>
      <c r="P2184" s="7">
        <f t="shared" si="343"/>
        <v>16.5</v>
      </c>
      <c r="Q2184" s="8">
        <f t="shared" si="344"/>
        <v>26.975000000000001</v>
      </c>
      <c r="R2184" s="8">
        <f t="shared" si="345"/>
        <v>18.125</v>
      </c>
      <c r="S2184" s="8">
        <f t="shared" si="346"/>
        <v>17.925000000000001</v>
      </c>
      <c r="T2184" s="8">
        <f t="shared" si="347"/>
        <v>21.625</v>
      </c>
      <c r="U2184" s="7">
        <f t="shared" si="348"/>
        <v>21.008333333333336</v>
      </c>
      <c r="V2184" s="7">
        <f t="shared" si="349"/>
        <v>21.162500000000001</v>
      </c>
    </row>
    <row r="2185" spans="1:22" ht="13.5" x14ac:dyDescent="0.25">
      <c r="A2185" s="3">
        <f>RSI!A2185</f>
        <v>45485</v>
      </c>
      <c r="B2185" s="2">
        <f>RSI!B2185</f>
        <v>1.6</v>
      </c>
      <c r="C2185" s="2">
        <f>RSI!I2185</f>
        <v>45.554051592803347</v>
      </c>
      <c r="D2185" s="2">
        <f>MACD!E2185</f>
        <v>5.0150120826188971E-3</v>
      </c>
      <c r="E2185" s="2">
        <f>MACD!F2185</f>
        <v>8.4041789720991356E-3</v>
      </c>
      <c r="F2185" s="2">
        <f>'Moving Avg'!D2185</f>
        <v>1.5980000000000001</v>
      </c>
      <c r="G2185" s="2">
        <f>'Moving Avg'!F2185</f>
        <v>1.6080000000000001</v>
      </c>
      <c r="H2185" s="2">
        <f>'Moving Avg'!G2185</f>
        <v>1.6395999999999995</v>
      </c>
      <c r="I2185" s="2">
        <f>'Moving Avg'!H2185</f>
        <v>1.6976</v>
      </c>
      <c r="J2185" s="5" t="str">
        <f>OBV!F2185</f>
        <v>BEARISH</v>
      </c>
      <c r="K2185" s="5" t="str">
        <f>OBV!G2185</f>
        <v>STRONG</v>
      </c>
      <c r="L2185" s="5" t="str">
        <f>OBV!H2185</f>
        <v>NEUTRAL</v>
      </c>
      <c r="M2185" s="7">
        <f t="shared" si="340"/>
        <v>25</v>
      </c>
      <c r="N2185" s="7">
        <f t="shared" si="341"/>
        <v>45</v>
      </c>
      <c r="O2185" s="7">
        <f t="shared" si="342"/>
        <v>0</v>
      </c>
      <c r="P2185" s="7">
        <f t="shared" si="343"/>
        <v>33</v>
      </c>
      <c r="Q2185" s="8">
        <f t="shared" si="344"/>
        <v>29.45</v>
      </c>
      <c r="R2185" s="8">
        <f t="shared" si="345"/>
        <v>22.25</v>
      </c>
      <c r="S2185" s="8">
        <f t="shared" si="346"/>
        <v>25.35</v>
      </c>
      <c r="T2185" s="8">
        <f t="shared" si="347"/>
        <v>25.75</v>
      </c>
      <c r="U2185" s="7">
        <f t="shared" si="348"/>
        <v>25.683333333333337</v>
      </c>
      <c r="V2185" s="7">
        <f t="shared" si="349"/>
        <v>25.700000000000003</v>
      </c>
    </row>
    <row r="2186" spans="1:22" ht="13.5" x14ac:dyDescent="0.25">
      <c r="A2186" s="3">
        <f>RSI!A2186</f>
        <v>45488</v>
      </c>
      <c r="B2186" s="2">
        <f>RSI!B2186</f>
        <v>1.59</v>
      </c>
      <c r="C2186" s="2">
        <f>RSI!I2186</f>
        <v>42.874842884521478</v>
      </c>
      <c r="D2186" s="2">
        <f>MACD!E2186</f>
        <v>3.9195356448640251E-3</v>
      </c>
      <c r="E2186" s="2">
        <f>MACD!F2186</f>
        <v>7.5072503066521135E-3</v>
      </c>
      <c r="F2186" s="2">
        <f>'Moving Avg'!D2186</f>
        <v>1.5960000000000001</v>
      </c>
      <c r="G2186" s="2">
        <f>'Moving Avg'!F2186</f>
        <v>1.6060000000000005</v>
      </c>
      <c r="H2186" s="2">
        <f>'Moving Avg'!G2186</f>
        <v>1.6353999999999997</v>
      </c>
      <c r="I2186" s="2">
        <f>'Moving Avg'!H2186</f>
        <v>1.6973499999999999</v>
      </c>
      <c r="J2186" s="5" t="str">
        <f>OBV!F2186</f>
        <v>BEARISH</v>
      </c>
      <c r="K2186" s="5" t="str">
        <f>OBV!G2186</f>
        <v>STRONG</v>
      </c>
      <c r="L2186" s="5" t="str">
        <f>OBV!H2186</f>
        <v>CONFIRMED BEARISH</v>
      </c>
      <c r="M2186" s="7">
        <f t="shared" si="340"/>
        <v>25</v>
      </c>
      <c r="N2186" s="7">
        <f t="shared" si="341"/>
        <v>45</v>
      </c>
      <c r="O2186" s="7">
        <f t="shared" si="342"/>
        <v>0</v>
      </c>
      <c r="P2186" s="7">
        <f t="shared" si="343"/>
        <v>33</v>
      </c>
      <c r="Q2186" s="8">
        <f t="shared" si="344"/>
        <v>29.45</v>
      </c>
      <c r="R2186" s="8">
        <f t="shared" si="345"/>
        <v>22.25</v>
      </c>
      <c r="S2186" s="8">
        <f t="shared" si="346"/>
        <v>25.35</v>
      </c>
      <c r="T2186" s="8">
        <f t="shared" si="347"/>
        <v>25.75</v>
      </c>
      <c r="U2186" s="7">
        <f t="shared" si="348"/>
        <v>25.683333333333337</v>
      </c>
      <c r="V2186" s="7">
        <f t="shared" si="349"/>
        <v>25.700000000000003</v>
      </c>
    </row>
    <row r="2187" spans="1:22" ht="13.5" x14ac:dyDescent="0.25">
      <c r="A2187" s="3">
        <f>RSI!A2187</f>
        <v>45489</v>
      </c>
      <c r="B2187" s="2">
        <f>RSI!B2187</f>
        <v>1.59</v>
      </c>
      <c r="C2187" s="2">
        <f>RSI!I2187</f>
        <v>42.874842884521478</v>
      </c>
      <c r="D2187" s="2">
        <f>MACD!E2187</f>
        <v>1.5920878871373834E-3</v>
      </c>
      <c r="E2187" s="2">
        <f>MACD!F2187</f>
        <v>6.3242178227491683E-3</v>
      </c>
      <c r="F2187" s="2">
        <f>'Moving Avg'!D2187</f>
        <v>1.5940000000000001</v>
      </c>
      <c r="G2187" s="2">
        <f>'Moving Avg'!F2187</f>
        <v>1.6040000000000005</v>
      </c>
      <c r="H2187" s="2">
        <f>'Moving Avg'!G2187</f>
        <v>1.6322000000000001</v>
      </c>
      <c r="I2187" s="2">
        <f>'Moving Avg'!H2187</f>
        <v>1.6970499999999999</v>
      </c>
      <c r="J2187" s="5" t="str">
        <f>OBV!F2187</f>
        <v>BEARISH</v>
      </c>
      <c r="K2187" s="5" t="str">
        <f>OBV!G2187</f>
        <v>STRONG</v>
      </c>
      <c r="L2187" s="5" t="str">
        <f>OBV!H2187</f>
        <v>CONFIRMED BEARISH</v>
      </c>
      <c r="M2187" s="7">
        <f t="shared" si="340"/>
        <v>25</v>
      </c>
      <c r="N2187" s="7">
        <f t="shared" si="341"/>
        <v>45</v>
      </c>
      <c r="O2187" s="7">
        <f t="shared" si="342"/>
        <v>0</v>
      </c>
      <c r="P2187" s="7">
        <f t="shared" si="343"/>
        <v>33</v>
      </c>
      <c r="Q2187" s="8">
        <f t="shared" si="344"/>
        <v>29.45</v>
      </c>
      <c r="R2187" s="8">
        <f t="shared" si="345"/>
        <v>22.25</v>
      </c>
      <c r="S2187" s="8">
        <f t="shared" si="346"/>
        <v>25.35</v>
      </c>
      <c r="T2187" s="8">
        <f t="shared" si="347"/>
        <v>25.75</v>
      </c>
      <c r="U2187" s="7">
        <f t="shared" si="348"/>
        <v>25.683333333333337</v>
      </c>
      <c r="V2187" s="7">
        <f t="shared" si="349"/>
        <v>25.700000000000003</v>
      </c>
    </row>
    <row r="2188" spans="1:22" ht="13.5" x14ac:dyDescent="0.25">
      <c r="A2188" s="3">
        <f>RSI!A2188</f>
        <v>45490</v>
      </c>
      <c r="B2188" s="2">
        <f>RSI!B2188</f>
        <v>1.59</v>
      </c>
      <c r="C2188" s="2">
        <f>RSI!I2188</f>
        <v>42.874842884521478</v>
      </c>
      <c r="D2188" s="2">
        <f>MACD!E2188</f>
        <v>1.2889070184098905E-3</v>
      </c>
      <c r="E2188" s="2">
        <f>MACD!F2188</f>
        <v>5.3171556618813133E-3</v>
      </c>
      <c r="F2188" s="2">
        <f>'Moving Avg'!D2188</f>
        <v>1.5920000000000001</v>
      </c>
      <c r="G2188" s="2">
        <f>'Moving Avg'!F2188</f>
        <v>1.6030000000000004</v>
      </c>
      <c r="H2188" s="2">
        <f>'Moving Avg'!G2188</f>
        <v>1.63</v>
      </c>
      <c r="I2188" s="2">
        <f>'Moving Avg'!H2188</f>
        <v>1.6967499999999998</v>
      </c>
      <c r="J2188" s="5" t="str">
        <f>OBV!F2188</f>
        <v>BEARISH</v>
      </c>
      <c r="K2188" s="5" t="str">
        <f>OBV!G2188</f>
        <v>STRONG</v>
      </c>
      <c r="L2188" s="5" t="str">
        <f>OBV!H2188</f>
        <v>CONFIRMED BEARISH</v>
      </c>
      <c r="M2188" s="7">
        <f t="shared" si="340"/>
        <v>25</v>
      </c>
      <c r="N2188" s="7">
        <f t="shared" si="341"/>
        <v>45</v>
      </c>
      <c r="O2188" s="7">
        <f t="shared" si="342"/>
        <v>0</v>
      </c>
      <c r="P2188" s="7">
        <f t="shared" si="343"/>
        <v>33</v>
      </c>
      <c r="Q2188" s="8">
        <f t="shared" si="344"/>
        <v>29.45</v>
      </c>
      <c r="R2188" s="8">
        <f t="shared" si="345"/>
        <v>22.25</v>
      </c>
      <c r="S2188" s="8">
        <f t="shared" si="346"/>
        <v>25.35</v>
      </c>
      <c r="T2188" s="8">
        <f t="shared" si="347"/>
        <v>25.75</v>
      </c>
      <c r="U2188" s="7">
        <f t="shared" si="348"/>
        <v>25.683333333333337</v>
      </c>
      <c r="V2188" s="7">
        <f t="shared" si="349"/>
        <v>25.700000000000003</v>
      </c>
    </row>
    <row r="2189" spans="1:22" ht="13.5" x14ac:dyDescent="0.25">
      <c r="A2189" s="3">
        <f>RSI!A2189</f>
        <v>45491</v>
      </c>
      <c r="B2189" s="2">
        <f>RSI!B2189</f>
        <v>1.6</v>
      </c>
      <c r="C2189" s="2">
        <f>RSI!I2189</f>
        <v>46.783938693388606</v>
      </c>
      <c r="D2189" s="2">
        <f>MACD!E2189</f>
        <v>-1.1285584145634964E-3</v>
      </c>
      <c r="E2189" s="2">
        <f>MACD!F2189</f>
        <v>4.028012846592351E-3</v>
      </c>
      <c r="F2189" s="2">
        <f>'Moving Avg'!D2189</f>
        <v>1.5940000000000001</v>
      </c>
      <c r="G2189" s="2">
        <f>'Moving Avg'!F2189</f>
        <v>1.6015000000000004</v>
      </c>
      <c r="H2189" s="2">
        <f>'Moving Avg'!G2189</f>
        <v>1.6269999999999998</v>
      </c>
      <c r="I2189" s="2">
        <f>'Moving Avg'!H2189</f>
        <v>1.6962999999999999</v>
      </c>
      <c r="J2189" s="5" t="str">
        <f>OBV!F2189</f>
        <v>BULLISH</v>
      </c>
      <c r="K2189" s="5" t="str">
        <f>OBV!G2189</f>
        <v>WEAK</v>
      </c>
      <c r="L2189" s="5" t="str">
        <f>OBV!H2189</f>
        <v>CONFIRMED BULLISH</v>
      </c>
      <c r="M2189" s="7">
        <f t="shared" si="340"/>
        <v>25</v>
      </c>
      <c r="N2189" s="7">
        <f t="shared" si="341"/>
        <v>45</v>
      </c>
      <c r="O2189" s="7">
        <f t="shared" si="342"/>
        <v>0</v>
      </c>
      <c r="P2189" s="7">
        <f t="shared" si="343"/>
        <v>67</v>
      </c>
      <c r="Q2189" s="8">
        <f t="shared" si="344"/>
        <v>34.549999999999997</v>
      </c>
      <c r="R2189" s="8">
        <f t="shared" si="345"/>
        <v>30.75</v>
      </c>
      <c r="S2189" s="8">
        <f t="shared" si="346"/>
        <v>40.650000000000006</v>
      </c>
      <c r="T2189" s="8">
        <f t="shared" si="347"/>
        <v>34.25</v>
      </c>
      <c r="U2189" s="7">
        <f t="shared" si="348"/>
        <v>35.31666666666667</v>
      </c>
      <c r="V2189" s="7">
        <f t="shared" si="349"/>
        <v>35.049999999999997</v>
      </c>
    </row>
    <row r="2190" spans="1:22" ht="13.5" x14ac:dyDescent="0.25">
      <c r="A2190" s="3">
        <f>RSI!A2190</f>
        <v>45492</v>
      </c>
      <c r="B2190" s="2">
        <f>RSI!B2190</f>
        <v>1.59</v>
      </c>
      <c r="C2190" s="2">
        <f>RSI!I2190</f>
        <v>43.572868893938576</v>
      </c>
      <c r="D2190" s="2">
        <f>MACD!E2190</f>
        <v>-8.444808088923228E-4</v>
      </c>
      <c r="E2190" s="2">
        <f>MACD!F2190</f>
        <v>3.0535141154954164E-3</v>
      </c>
      <c r="F2190" s="2">
        <f>'Moving Avg'!D2190</f>
        <v>1.5920000000000001</v>
      </c>
      <c r="G2190" s="2">
        <f>'Moving Avg'!F2190</f>
        <v>1.5975000000000001</v>
      </c>
      <c r="H2190" s="2">
        <f>'Moving Avg'!G2190</f>
        <v>1.6237999999999999</v>
      </c>
      <c r="I2190" s="2">
        <f>'Moving Avg'!H2190</f>
        <v>1.6957</v>
      </c>
      <c r="J2190" s="5" t="str">
        <f>OBV!F2190</f>
        <v>BULLISH</v>
      </c>
      <c r="K2190" s="5" t="str">
        <f>OBV!G2190</f>
        <v>NEUTRAL</v>
      </c>
      <c r="L2190" s="5" t="str">
        <f>OBV!H2190</f>
        <v>BULLISH DIVERGENCE</v>
      </c>
      <c r="M2190" s="7">
        <f t="shared" si="340"/>
        <v>25</v>
      </c>
      <c r="N2190" s="7">
        <f t="shared" si="341"/>
        <v>45</v>
      </c>
      <c r="O2190" s="7">
        <f t="shared" si="342"/>
        <v>0</v>
      </c>
      <c r="P2190" s="7">
        <f t="shared" si="343"/>
        <v>66.5</v>
      </c>
      <c r="Q2190" s="8">
        <f t="shared" si="344"/>
        <v>34.475000000000001</v>
      </c>
      <c r="R2190" s="8">
        <f t="shared" si="345"/>
        <v>30.625</v>
      </c>
      <c r="S2190" s="8">
        <f t="shared" si="346"/>
        <v>40.424999999999997</v>
      </c>
      <c r="T2190" s="8">
        <f t="shared" si="347"/>
        <v>34.125</v>
      </c>
      <c r="U2190" s="7">
        <f t="shared" si="348"/>
        <v>35.174999999999997</v>
      </c>
      <c r="V2190" s="7">
        <f t="shared" si="349"/>
        <v>34.912499999999994</v>
      </c>
    </row>
    <row r="2191" spans="1:22" ht="13.5" x14ac:dyDescent="0.25">
      <c r="A2191" s="3">
        <f>RSI!A2191</f>
        <v>45495</v>
      </c>
      <c r="B2191" s="2">
        <f>RSI!B2191</f>
        <v>1.6</v>
      </c>
      <c r="C2191" s="2">
        <f>RSI!I2191</f>
        <v>47.456655508289607</v>
      </c>
      <c r="D2191" s="2">
        <f>MACD!E2191</f>
        <v>-1.2390697980801946E-3</v>
      </c>
      <c r="E2191" s="2">
        <f>MACD!F2191</f>
        <v>2.1949973327802944E-3</v>
      </c>
      <c r="F2191" s="2">
        <f>'Moving Avg'!D2191</f>
        <v>1.5940000000000001</v>
      </c>
      <c r="G2191" s="2">
        <f>'Moving Avg'!F2191</f>
        <v>1.5965000000000003</v>
      </c>
      <c r="H2191" s="2">
        <f>'Moving Avg'!G2191</f>
        <v>1.6218000000000001</v>
      </c>
      <c r="I2191" s="2">
        <f>'Moving Avg'!H2191</f>
        <v>1.6950499999999999</v>
      </c>
      <c r="J2191" s="5" t="str">
        <f>OBV!F2191</f>
        <v>BULLISH</v>
      </c>
      <c r="K2191" s="5" t="str">
        <f>OBV!G2191</f>
        <v>WEAK</v>
      </c>
      <c r="L2191" s="5" t="str">
        <f>OBV!H2191</f>
        <v>CONFIRMED BULLISH</v>
      </c>
      <c r="M2191" s="7">
        <f t="shared" si="340"/>
        <v>25</v>
      </c>
      <c r="N2191" s="7">
        <f t="shared" si="341"/>
        <v>45</v>
      </c>
      <c r="O2191" s="7">
        <f t="shared" si="342"/>
        <v>0</v>
      </c>
      <c r="P2191" s="7">
        <f t="shared" si="343"/>
        <v>67</v>
      </c>
      <c r="Q2191" s="8">
        <f t="shared" si="344"/>
        <v>34.549999999999997</v>
      </c>
      <c r="R2191" s="8">
        <f t="shared" si="345"/>
        <v>30.75</v>
      </c>
      <c r="S2191" s="8">
        <f t="shared" si="346"/>
        <v>40.650000000000006</v>
      </c>
      <c r="T2191" s="8">
        <f t="shared" si="347"/>
        <v>34.25</v>
      </c>
      <c r="U2191" s="7">
        <f t="shared" si="348"/>
        <v>35.31666666666667</v>
      </c>
      <c r="V2191" s="7">
        <f t="shared" si="349"/>
        <v>35.049999999999997</v>
      </c>
    </row>
    <row r="2192" spans="1:22" ht="13.5" x14ac:dyDescent="0.25">
      <c r="A2192" s="3">
        <f>RSI!A2192</f>
        <v>45496</v>
      </c>
      <c r="B2192" s="2">
        <f>RSI!B2192</f>
        <v>1.61</v>
      </c>
      <c r="C2192" s="2">
        <f>RSI!I2192</f>
        <v>51.082555603406718</v>
      </c>
      <c r="D2192" s="2">
        <f>MACD!E2192</f>
        <v>-2.2748410027362276E-3</v>
      </c>
      <c r="E2192" s="2">
        <f>MACD!F2192</f>
        <v>1.3010296656769901E-3</v>
      </c>
      <c r="F2192" s="2">
        <f>'Moving Avg'!D2192</f>
        <v>1.5980000000000003</v>
      </c>
      <c r="G2192" s="2">
        <f>'Moving Avg'!F2192</f>
        <v>1.597</v>
      </c>
      <c r="H2192" s="2">
        <f>'Moving Avg'!G2192</f>
        <v>1.6200000000000003</v>
      </c>
      <c r="I2192" s="2">
        <f>'Moving Avg'!H2192</f>
        <v>1.6942000000000004</v>
      </c>
      <c r="J2192" s="5" t="str">
        <f>OBV!F2192</f>
        <v>BULLISH</v>
      </c>
      <c r="K2192" s="5" t="str">
        <f>OBV!G2192</f>
        <v>WEAK</v>
      </c>
      <c r="L2192" s="5" t="str">
        <f>OBV!H2192</f>
        <v>CONFIRMED BULLISH</v>
      </c>
      <c r="M2192" s="7">
        <f t="shared" si="340"/>
        <v>25</v>
      </c>
      <c r="N2192" s="7">
        <f t="shared" si="341"/>
        <v>45</v>
      </c>
      <c r="O2192" s="7">
        <f t="shared" si="342"/>
        <v>0</v>
      </c>
      <c r="P2192" s="7">
        <f t="shared" si="343"/>
        <v>67</v>
      </c>
      <c r="Q2192" s="8">
        <f t="shared" si="344"/>
        <v>34.549999999999997</v>
      </c>
      <c r="R2192" s="8">
        <f t="shared" si="345"/>
        <v>30.75</v>
      </c>
      <c r="S2192" s="8">
        <f t="shared" si="346"/>
        <v>40.650000000000006</v>
      </c>
      <c r="T2192" s="8">
        <f t="shared" si="347"/>
        <v>34.25</v>
      </c>
      <c r="U2192" s="7">
        <f t="shared" si="348"/>
        <v>35.31666666666667</v>
      </c>
      <c r="V2192" s="7">
        <f t="shared" si="349"/>
        <v>35.049999999999997</v>
      </c>
    </row>
    <row r="2193" spans="1:22" ht="13.5" x14ac:dyDescent="0.25">
      <c r="A2193" s="3">
        <f>RSI!A2193</f>
        <v>45497</v>
      </c>
      <c r="B2193" s="2">
        <f>RSI!B2193</f>
        <v>1.62</v>
      </c>
      <c r="C2193" s="2">
        <f>RSI!I2193</f>
        <v>54.466431969590495</v>
      </c>
      <c r="D2193" s="2">
        <f>MACD!E2193</f>
        <v>-3.9151193995157207E-3</v>
      </c>
      <c r="E2193" s="2">
        <f>MACD!F2193</f>
        <v>2.5779985263844787E-4</v>
      </c>
      <c r="F2193" s="2">
        <f>'Moving Avg'!D2193</f>
        <v>1.6040000000000003</v>
      </c>
      <c r="G2193" s="2">
        <f>'Moving Avg'!F2193</f>
        <v>1.5980000000000003</v>
      </c>
      <c r="H2193" s="2">
        <f>'Moving Avg'!G2193</f>
        <v>1.6194000000000006</v>
      </c>
      <c r="I2193" s="2">
        <f>'Moving Avg'!H2193</f>
        <v>1.6931500000000002</v>
      </c>
      <c r="J2193" s="5" t="str">
        <f>OBV!F2193</f>
        <v>BULLISH</v>
      </c>
      <c r="K2193" s="5" t="str">
        <f>OBV!G2193</f>
        <v>WEAK</v>
      </c>
      <c r="L2193" s="5" t="str">
        <f>OBV!H2193</f>
        <v>CONFIRMED BULLISH</v>
      </c>
      <c r="M2193" s="7">
        <f t="shared" si="340"/>
        <v>25</v>
      </c>
      <c r="N2193" s="7">
        <f t="shared" si="341"/>
        <v>45</v>
      </c>
      <c r="O2193" s="7">
        <f t="shared" si="342"/>
        <v>0</v>
      </c>
      <c r="P2193" s="7">
        <f t="shared" si="343"/>
        <v>67</v>
      </c>
      <c r="Q2193" s="8">
        <f t="shared" si="344"/>
        <v>34.549999999999997</v>
      </c>
      <c r="R2193" s="8">
        <f t="shared" si="345"/>
        <v>30.75</v>
      </c>
      <c r="S2193" s="8">
        <f t="shared" si="346"/>
        <v>40.650000000000006</v>
      </c>
      <c r="T2193" s="8">
        <f t="shared" si="347"/>
        <v>34.25</v>
      </c>
      <c r="U2193" s="7">
        <f t="shared" si="348"/>
        <v>35.31666666666667</v>
      </c>
      <c r="V2193" s="7">
        <f t="shared" si="349"/>
        <v>35.049999999999997</v>
      </c>
    </row>
    <row r="2194" spans="1:22" ht="13.5" x14ac:dyDescent="0.25">
      <c r="A2194" s="3">
        <f>RSI!A2194</f>
        <v>45499</v>
      </c>
      <c r="B2194" s="2">
        <f>RSI!B2194</f>
        <v>1.63</v>
      </c>
      <c r="C2194" s="2">
        <f>RSI!I2194</f>
        <v>57.623341384411631</v>
      </c>
      <c r="D2194" s="2">
        <f>MACD!E2194</f>
        <v>-7.6627435633795926E-3</v>
      </c>
      <c r="E2194" s="2">
        <f>MACD!F2194</f>
        <v>-1.3263088305651603E-3</v>
      </c>
      <c r="F2194" s="2">
        <f>'Moving Avg'!D2194</f>
        <v>1.61</v>
      </c>
      <c r="G2194" s="2">
        <f>'Moving Avg'!F2194</f>
        <v>1.5995000000000001</v>
      </c>
      <c r="H2194" s="2">
        <f>'Moving Avg'!G2194</f>
        <v>1.6182000000000005</v>
      </c>
      <c r="I2194" s="2">
        <f>'Moving Avg'!H2194</f>
        <v>1.6919000000000006</v>
      </c>
      <c r="J2194" s="5" t="str">
        <f>OBV!F2194</f>
        <v>BULLISH</v>
      </c>
      <c r="K2194" s="5" t="str">
        <f>OBV!G2194</f>
        <v>WEAK</v>
      </c>
      <c r="L2194" s="5" t="str">
        <f>OBV!H2194</f>
        <v>CONFIRMED BULLISH</v>
      </c>
      <c r="M2194" s="7">
        <f t="shared" si="340"/>
        <v>25</v>
      </c>
      <c r="N2194" s="7">
        <f t="shared" si="341"/>
        <v>45</v>
      </c>
      <c r="O2194" s="7">
        <f t="shared" si="342"/>
        <v>0</v>
      </c>
      <c r="P2194" s="7">
        <f t="shared" si="343"/>
        <v>67</v>
      </c>
      <c r="Q2194" s="8">
        <f t="shared" si="344"/>
        <v>34.549999999999997</v>
      </c>
      <c r="R2194" s="8">
        <f t="shared" si="345"/>
        <v>30.75</v>
      </c>
      <c r="S2194" s="8">
        <f t="shared" si="346"/>
        <v>40.650000000000006</v>
      </c>
      <c r="T2194" s="8">
        <f t="shared" si="347"/>
        <v>34.25</v>
      </c>
      <c r="U2194" s="7">
        <f t="shared" si="348"/>
        <v>35.31666666666667</v>
      </c>
      <c r="V2194" s="7">
        <f t="shared" si="349"/>
        <v>35.049999999999997</v>
      </c>
    </row>
    <row r="2195" spans="1:22" ht="13.5" x14ac:dyDescent="0.25">
      <c r="A2195" s="3">
        <f>RSI!A2195</f>
        <v>45502</v>
      </c>
      <c r="B2195" s="2">
        <f>RSI!B2195</f>
        <v>1.67</v>
      </c>
      <c r="C2195" s="2">
        <f>RSI!I2195</f>
        <v>67.368901522407839</v>
      </c>
      <c r="D2195" s="2">
        <f>MACD!E2195</f>
        <v>-1.2391933508704378E-2</v>
      </c>
      <c r="E2195" s="2">
        <f>MACD!F2195</f>
        <v>-3.5394337661930038E-3</v>
      </c>
      <c r="F2195" s="2">
        <f>'Moving Avg'!D2195</f>
        <v>1.6259999999999999</v>
      </c>
      <c r="G2195" s="2">
        <f>'Moving Avg'!F2195</f>
        <v>1.6030000000000002</v>
      </c>
      <c r="H2195" s="2">
        <f>'Moving Avg'!G2195</f>
        <v>1.6178000000000006</v>
      </c>
      <c r="I2195" s="2">
        <f>'Moving Avg'!H2195</f>
        <v>1.6911000000000007</v>
      </c>
      <c r="J2195" s="5" t="str">
        <f>OBV!F2195</f>
        <v>BULLISH</v>
      </c>
      <c r="K2195" s="5" t="str">
        <f>OBV!G2195</f>
        <v>WEAK</v>
      </c>
      <c r="L2195" s="5" t="str">
        <f>OBV!H2195</f>
        <v>CONFIRMED BULLISH</v>
      </c>
      <c r="M2195" s="7">
        <f t="shared" si="340"/>
        <v>25</v>
      </c>
      <c r="N2195" s="7">
        <f t="shared" si="341"/>
        <v>45</v>
      </c>
      <c r="O2195" s="7">
        <f t="shared" si="342"/>
        <v>0</v>
      </c>
      <c r="P2195" s="7">
        <f t="shared" si="343"/>
        <v>67</v>
      </c>
      <c r="Q2195" s="8">
        <f t="shared" si="344"/>
        <v>34.549999999999997</v>
      </c>
      <c r="R2195" s="8">
        <f t="shared" si="345"/>
        <v>30.75</v>
      </c>
      <c r="S2195" s="8">
        <f t="shared" si="346"/>
        <v>40.650000000000006</v>
      </c>
      <c r="T2195" s="8">
        <f t="shared" si="347"/>
        <v>34.25</v>
      </c>
      <c r="U2195" s="7">
        <f t="shared" si="348"/>
        <v>35.31666666666667</v>
      </c>
      <c r="V2195" s="7">
        <f t="shared" si="349"/>
        <v>35.049999999999997</v>
      </c>
    </row>
    <row r="2196" spans="1:22" ht="13.5" x14ac:dyDescent="0.25">
      <c r="A2196" s="3">
        <f>RSI!A2196</f>
        <v>45503</v>
      </c>
      <c r="B2196" s="2">
        <f>RSI!B2196</f>
        <v>1.67</v>
      </c>
      <c r="C2196" s="2">
        <f>RSI!I2196</f>
        <v>67.368901522407839</v>
      </c>
      <c r="D2196" s="2">
        <f>MACD!E2196</f>
        <v>-1.8292103027022E-2</v>
      </c>
      <c r="E2196" s="2">
        <f>MACD!F2196</f>
        <v>-6.4899676183588035E-3</v>
      </c>
      <c r="F2196" s="2">
        <f>'Moving Avg'!D2196</f>
        <v>1.64</v>
      </c>
      <c r="G2196" s="2">
        <f>'Moving Avg'!F2196</f>
        <v>1.6065</v>
      </c>
      <c r="H2196" s="2">
        <f>'Moving Avg'!G2196</f>
        <v>1.6184000000000005</v>
      </c>
      <c r="I2196" s="2">
        <f>'Moving Avg'!H2196</f>
        <v>1.6900500000000005</v>
      </c>
      <c r="J2196" s="5" t="str">
        <f>OBV!F2196</f>
        <v>BULLISH</v>
      </c>
      <c r="K2196" s="5" t="str">
        <f>OBV!G2196</f>
        <v>WEAK</v>
      </c>
      <c r="L2196" s="5" t="str">
        <f>OBV!H2196</f>
        <v>CONFIRMED BULLISH</v>
      </c>
      <c r="M2196" s="7">
        <f t="shared" si="340"/>
        <v>25</v>
      </c>
      <c r="N2196" s="7">
        <f t="shared" si="341"/>
        <v>45</v>
      </c>
      <c r="O2196" s="7">
        <f t="shared" si="342"/>
        <v>0</v>
      </c>
      <c r="P2196" s="7">
        <f t="shared" si="343"/>
        <v>67</v>
      </c>
      <c r="Q2196" s="8">
        <f t="shared" si="344"/>
        <v>34.549999999999997</v>
      </c>
      <c r="R2196" s="8">
        <f t="shared" si="345"/>
        <v>30.75</v>
      </c>
      <c r="S2196" s="8">
        <f t="shared" si="346"/>
        <v>40.650000000000006</v>
      </c>
      <c r="T2196" s="8">
        <f t="shared" si="347"/>
        <v>34.25</v>
      </c>
      <c r="U2196" s="7">
        <f t="shared" si="348"/>
        <v>35.31666666666667</v>
      </c>
      <c r="V2196" s="7">
        <f t="shared" si="349"/>
        <v>35.049999999999997</v>
      </c>
    </row>
    <row r="2197" spans="1:22" ht="13.5" x14ac:dyDescent="0.25">
      <c r="A2197" s="3">
        <f>RSI!A2197</f>
        <v>45504</v>
      </c>
      <c r="B2197" s="2">
        <f>RSI!B2197</f>
        <v>1.68</v>
      </c>
      <c r="C2197" s="2">
        <f>RSI!I2197</f>
        <v>69.408700621576003</v>
      </c>
      <c r="D2197" s="2">
        <f>MACD!E2197</f>
        <v>-2.4358707600894425E-2</v>
      </c>
      <c r="E2197" s="2">
        <f>MACD!F2197</f>
        <v>-1.0063715614865928E-2</v>
      </c>
      <c r="F2197" s="2">
        <f>'Moving Avg'!D2197</f>
        <v>1.6539999999999999</v>
      </c>
      <c r="G2197" s="2">
        <f>'Moving Avg'!F2197</f>
        <v>1.6110000000000002</v>
      </c>
      <c r="H2197" s="2">
        <f>'Moving Avg'!G2197</f>
        <v>1.6200000000000006</v>
      </c>
      <c r="I2197" s="2">
        <f>'Moving Avg'!H2197</f>
        <v>1.6892500000000006</v>
      </c>
      <c r="J2197" s="5" t="str">
        <f>OBV!F2197</f>
        <v>BULLISH</v>
      </c>
      <c r="K2197" s="5" t="str">
        <f>OBV!G2197</f>
        <v>WEAK</v>
      </c>
      <c r="L2197" s="5" t="str">
        <f>OBV!H2197</f>
        <v>CONFIRMED BULLISH</v>
      </c>
      <c r="M2197" s="7">
        <f t="shared" si="340"/>
        <v>25</v>
      </c>
      <c r="N2197" s="7">
        <f t="shared" si="341"/>
        <v>45</v>
      </c>
      <c r="O2197" s="7">
        <f t="shared" si="342"/>
        <v>0</v>
      </c>
      <c r="P2197" s="7">
        <f t="shared" si="343"/>
        <v>67</v>
      </c>
      <c r="Q2197" s="8">
        <f t="shared" si="344"/>
        <v>34.549999999999997</v>
      </c>
      <c r="R2197" s="8">
        <f t="shared" si="345"/>
        <v>30.75</v>
      </c>
      <c r="S2197" s="8">
        <f t="shared" si="346"/>
        <v>40.650000000000006</v>
      </c>
      <c r="T2197" s="8">
        <f t="shared" si="347"/>
        <v>34.25</v>
      </c>
      <c r="U2197" s="7">
        <f t="shared" si="348"/>
        <v>35.31666666666667</v>
      </c>
      <c r="V2197" s="7">
        <f t="shared" si="349"/>
        <v>35.049999999999997</v>
      </c>
    </row>
    <row r="2198" spans="1:22" ht="13.5" x14ac:dyDescent="0.25">
      <c r="A2198" s="3">
        <f>RSI!A2198</f>
        <v>45505</v>
      </c>
      <c r="B2198" s="2">
        <f>RSI!B2198</f>
        <v>1.69</v>
      </c>
      <c r="C2198" s="2">
        <f>RSI!I2198</f>
        <v>71.338196683684345</v>
      </c>
      <c r="D2198" s="2">
        <f>MACD!E2198</f>
        <v>-3.0600535029416731E-2</v>
      </c>
      <c r="E2198" s="2">
        <f>MACD!F2198</f>
        <v>-1.4171079497776091E-2</v>
      </c>
      <c r="F2198" s="2">
        <f>'Moving Avg'!D2198</f>
        <v>1.6679999999999999</v>
      </c>
      <c r="G2198" s="2">
        <f>'Moving Avg'!F2198</f>
        <v>1.6155000000000002</v>
      </c>
      <c r="H2198" s="2">
        <f>'Moving Avg'!G2198</f>
        <v>1.6214000000000006</v>
      </c>
      <c r="I2198" s="2">
        <f>'Moving Avg'!H2198</f>
        <v>1.6887500000000006</v>
      </c>
      <c r="J2198" s="5" t="str">
        <f>OBV!F2198</f>
        <v>BULLISH</v>
      </c>
      <c r="K2198" s="5" t="str">
        <f>OBV!G2198</f>
        <v>WEAK</v>
      </c>
      <c r="L2198" s="5" t="str">
        <f>OBV!H2198</f>
        <v>CONFIRMED BULLISH</v>
      </c>
      <c r="M2198" s="7">
        <f t="shared" si="340"/>
        <v>0</v>
      </c>
      <c r="N2198" s="7">
        <f t="shared" si="341"/>
        <v>45</v>
      </c>
      <c r="O2198" s="7">
        <f t="shared" si="342"/>
        <v>0</v>
      </c>
      <c r="P2198" s="7">
        <f t="shared" si="343"/>
        <v>67</v>
      </c>
      <c r="Q2198" s="8">
        <f t="shared" si="344"/>
        <v>25.799999999999997</v>
      </c>
      <c r="R2198" s="8">
        <f t="shared" si="345"/>
        <v>25.75</v>
      </c>
      <c r="S2198" s="8">
        <f t="shared" si="346"/>
        <v>36.900000000000006</v>
      </c>
      <c r="T2198" s="8">
        <f t="shared" si="347"/>
        <v>28</v>
      </c>
      <c r="U2198" s="7">
        <f t="shared" si="348"/>
        <v>29.483333333333334</v>
      </c>
      <c r="V2198" s="7">
        <f t="shared" si="349"/>
        <v>29.112500000000001</v>
      </c>
    </row>
    <row r="2199" spans="1:22" ht="13.5" x14ac:dyDescent="0.25">
      <c r="A2199" s="3">
        <f>RSI!A2199</f>
        <v>45506</v>
      </c>
      <c r="B2199" s="2">
        <f>RSI!B2199</f>
        <v>1.69</v>
      </c>
      <c r="C2199" s="2">
        <f>RSI!I2199</f>
        <v>71.33819668368433</v>
      </c>
      <c r="D2199" s="2">
        <f>MACD!E2199</f>
        <v>-3.4743271219519256E-2</v>
      </c>
      <c r="E2199" s="2">
        <f>MACD!F2199</f>
        <v>-1.8285517842124725E-2</v>
      </c>
      <c r="F2199" s="2">
        <f>'Moving Avg'!D2199</f>
        <v>1.6799999999999997</v>
      </c>
      <c r="G2199" s="2">
        <f>'Moving Avg'!F2199</f>
        <v>1.6205000000000003</v>
      </c>
      <c r="H2199" s="2">
        <f>'Moving Avg'!G2199</f>
        <v>1.6220000000000008</v>
      </c>
      <c r="I2199" s="2">
        <f>'Moving Avg'!H2199</f>
        <v>1.6885000000000006</v>
      </c>
      <c r="J2199" s="5" t="str">
        <f>OBV!F2199</f>
        <v>BULLISH</v>
      </c>
      <c r="K2199" s="5" t="str">
        <f>OBV!G2199</f>
        <v>WEAK</v>
      </c>
      <c r="L2199" s="5" t="str">
        <f>OBV!H2199</f>
        <v>CONFIRMED BULLISH</v>
      </c>
      <c r="M2199" s="7">
        <f t="shared" si="340"/>
        <v>0</v>
      </c>
      <c r="N2199" s="7">
        <f t="shared" si="341"/>
        <v>45</v>
      </c>
      <c r="O2199" s="7">
        <f t="shared" si="342"/>
        <v>0</v>
      </c>
      <c r="P2199" s="7">
        <f t="shared" si="343"/>
        <v>67</v>
      </c>
      <c r="Q2199" s="8">
        <f t="shared" si="344"/>
        <v>25.799999999999997</v>
      </c>
      <c r="R2199" s="8">
        <f t="shared" si="345"/>
        <v>25.75</v>
      </c>
      <c r="S2199" s="8">
        <f t="shared" si="346"/>
        <v>36.900000000000006</v>
      </c>
      <c r="T2199" s="8">
        <f t="shared" si="347"/>
        <v>28</v>
      </c>
      <c r="U2199" s="7">
        <f t="shared" si="348"/>
        <v>29.483333333333334</v>
      </c>
      <c r="V2199" s="7">
        <f t="shared" si="349"/>
        <v>29.112500000000001</v>
      </c>
    </row>
    <row r="2200" spans="1:22" ht="13.5" x14ac:dyDescent="0.25">
      <c r="A2200" s="3">
        <f>RSI!A2200</f>
        <v>45509</v>
      </c>
      <c r="B2200" s="2">
        <f>RSI!B2200</f>
        <v>1.69</v>
      </c>
      <c r="C2200" s="2">
        <f>RSI!I2200</f>
        <v>71.33819668368433</v>
      </c>
      <c r="D2200" s="2">
        <f>MACD!E2200</f>
        <v>-4.0157172551143594E-2</v>
      </c>
      <c r="E2200" s="2">
        <f>MACD!F2200</f>
        <v>-2.2659848783928502E-2</v>
      </c>
      <c r="F2200" s="2">
        <f>'Moving Avg'!D2200</f>
        <v>1.6839999999999997</v>
      </c>
      <c r="G2200" s="2">
        <f>'Moving Avg'!F2200</f>
        <v>1.625</v>
      </c>
      <c r="H2200" s="2">
        <f>'Moving Avg'!G2200</f>
        <v>1.6222000000000005</v>
      </c>
      <c r="I2200" s="2">
        <f>'Moving Avg'!H2200</f>
        <v>1.6882500000000005</v>
      </c>
      <c r="J2200" s="5" t="str">
        <f>OBV!F2200</f>
        <v>BULLISH</v>
      </c>
      <c r="K2200" s="5" t="str">
        <f>OBV!G2200</f>
        <v>WEAK</v>
      </c>
      <c r="L2200" s="5" t="str">
        <f>OBV!H2200</f>
        <v>CONFIRMED BULLISH</v>
      </c>
      <c r="M2200" s="7">
        <f t="shared" si="340"/>
        <v>0</v>
      </c>
      <c r="N2200" s="7">
        <f t="shared" si="341"/>
        <v>45</v>
      </c>
      <c r="O2200" s="7">
        <f t="shared" si="342"/>
        <v>0</v>
      </c>
      <c r="P2200" s="7">
        <f t="shared" si="343"/>
        <v>67</v>
      </c>
      <c r="Q2200" s="8">
        <f t="shared" si="344"/>
        <v>25.799999999999997</v>
      </c>
      <c r="R2200" s="8">
        <f t="shared" si="345"/>
        <v>25.75</v>
      </c>
      <c r="S2200" s="8">
        <f t="shared" si="346"/>
        <v>36.900000000000006</v>
      </c>
      <c r="T2200" s="8">
        <f t="shared" si="347"/>
        <v>28</v>
      </c>
      <c r="U2200" s="7">
        <f t="shared" si="348"/>
        <v>29.483333333333334</v>
      </c>
      <c r="V2200" s="7">
        <f t="shared" si="349"/>
        <v>29.112500000000001</v>
      </c>
    </row>
    <row r="2201" spans="1:22" ht="13.5" x14ac:dyDescent="0.25">
      <c r="A2201" s="3">
        <f>RSI!A2201</f>
        <v>45510</v>
      </c>
      <c r="B2201" s="2">
        <f>RSI!B2201</f>
        <v>1.7</v>
      </c>
      <c r="C2201" s="2">
        <f>RSI!I2201</f>
        <v>73.431209138517417</v>
      </c>
      <c r="D2201" s="2">
        <f>MACD!E2201</f>
        <v>-4.4283081884454623E-2</v>
      </c>
      <c r="E2201" s="2">
        <f>MACD!F2201</f>
        <v>-2.6984495404033727E-2</v>
      </c>
      <c r="F2201" s="2">
        <f>'Moving Avg'!D2201</f>
        <v>1.69</v>
      </c>
      <c r="G2201" s="2">
        <f>'Moving Avg'!F2201</f>
        <v>1.6300000000000001</v>
      </c>
      <c r="H2201" s="2">
        <f>'Moving Avg'!G2201</f>
        <v>1.6236000000000006</v>
      </c>
      <c r="I2201" s="2">
        <f>'Moving Avg'!H2201</f>
        <v>1.6882000000000008</v>
      </c>
      <c r="J2201" s="5" t="str">
        <f>OBV!F2201</f>
        <v>BULLISH</v>
      </c>
      <c r="K2201" s="5" t="str">
        <f>OBV!G2201</f>
        <v>WEAK</v>
      </c>
      <c r="L2201" s="5" t="str">
        <f>OBV!H2201</f>
        <v>CONFIRMED BULLISH</v>
      </c>
      <c r="M2201" s="7">
        <f t="shared" si="340"/>
        <v>0</v>
      </c>
      <c r="N2201" s="7">
        <f t="shared" si="341"/>
        <v>45</v>
      </c>
      <c r="O2201" s="7">
        <f t="shared" si="342"/>
        <v>50</v>
      </c>
      <c r="P2201" s="7">
        <f t="shared" si="343"/>
        <v>67</v>
      </c>
      <c r="Q2201" s="8">
        <f t="shared" si="344"/>
        <v>33.299999999999997</v>
      </c>
      <c r="R2201" s="8">
        <f t="shared" si="345"/>
        <v>43.25</v>
      </c>
      <c r="S2201" s="8">
        <f t="shared" si="346"/>
        <v>49.400000000000006</v>
      </c>
      <c r="T2201" s="8">
        <f t="shared" si="347"/>
        <v>40.5</v>
      </c>
      <c r="U2201" s="7">
        <f t="shared" si="348"/>
        <v>41.983333333333334</v>
      </c>
      <c r="V2201" s="7">
        <f t="shared" si="349"/>
        <v>41.612499999999997</v>
      </c>
    </row>
    <row r="2202" spans="1:22" ht="13.5" x14ac:dyDescent="0.25">
      <c r="A2202" s="3">
        <f>RSI!A2202</f>
        <v>45511</v>
      </c>
      <c r="B2202" s="2">
        <f>RSI!B2202</f>
        <v>1.7</v>
      </c>
      <c r="C2202" s="2">
        <f>RSI!I2202</f>
        <v>73.431209138517417</v>
      </c>
      <c r="D2202" s="2">
        <f>MACD!E2202</f>
        <v>-4.6612121027254316E-2</v>
      </c>
      <c r="E2202" s="2">
        <f>MACD!F2202</f>
        <v>-3.0910020528677848E-2</v>
      </c>
      <c r="F2202" s="2">
        <f>'Moving Avg'!D2202</f>
        <v>1.6940000000000002</v>
      </c>
      <c r="G2202" s="2">
        <f>'Moving Avg'!F2202</f>
        <v>1.6350000000000002</v>
      </c>
      <c r="H2202" s="2">
        <f>'Moving Avg'!G2202</f>
        <v>1.6256000000000008</v>
      </c>
      <c r="I2202" s="2">
        <f>'Moving Avg'!H2202</f>
        <v>1.6884000000000006</v>
      </c>
      <c r="J2202" s="5" t="str">
        <f>OBV!F2202</f>
        <v>BULLISH</v>
      </c>
      <c r="K2202" s="5" t="str">
        <f>OBV!G2202</f>
        <v>WEAK</v>
      </c>
      <c r="L2202" s="5" t="str">
        <f>OBV!H2202</f>
        <v>CONFIRMED BULLISH</v>
      </c>
      <c r="M2202" s="7">
        <f t="shared" si="340"/>
        <v>0</v>
      </c>
      <c r="N2202" s="7">
        <f t="shared" si="341"/>
        <v>45</v>
      </c>
      <c r="O2202" s="7">
        <f t="shared" si="342"/>
        <v>50</v>
      </c>
      <c r="P2202" s="7">
        <f t="shared" si="343"/>
        <v>67</v>
      </c>
      <c r="Q2202" s="8">
        <f t="shared" si="344"/>
        <v>33.299999999999997</v>
      </c>
      <c r="R2202" s="8">
        <f t="shared" si="345"/>
        <v>43.25</v>
      </c>
      <c r="S2202" s="8">
        <f t="shared" si="346"/>
        <v>49.400000000000006</v>
      </c>
      <c r="T2202" s="8">
        <f t="shared" si="347"/>
        <v>40.5</v>
      </c>
      <c r="U2202" s="7">
        <f t="shared" si="348"/>
        <v>41.983333333333334</v>
      </c>
      <c r="V2202" s="7">
        <f t="shared" si="349"/>
        <v>41.612499999999997</v>
      </c>
    </row>
    <row r="2203" spans="1:22" ht="13.5" x14ac:dyDescent="0.25">
      <c r="A2203" s="3">
        <f>RSI!A2203</f>
        <v>45512</v>
      </c>
      <c r="B2203" s="2">
        <f>RSI!B2203</f>
        <v>1.7</v>
      </c>
      <c r="C2203" s="2">
        <f>RSI!I2203</f>
        <v>73.431209138517417</v>
      </c>
      <c r="D2203" s="2">
        <f>MACD!E2203</f>
        <v>-4.7392854019165931E-2</v>
      </c>
      <c r="E2203" s="2">
        <f>MACD!F2203</f>
        <v>-3.420658722677547E-2</v>
      </c>
      <c r="F2203" s="2">
        <f>'Moving Avg'!D2203</f>
        <v>1.6960000000000002</v>
      </c>
      <c r="G2203" s="2">
        <f>'Moving Avg'!F2203</f>
        <v>1.6400000000000001</v>
      </c>
      <c r="H2203" s="2">
        <f>'Moving Avg'!G2203</f>
        <v>1.6268000000000009</v>
      </c>
      <c r="I2203" s="2">
        <f>'Moving Avg'!H2203</f>
        <v>1.6884500000000005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0</v>
      </c>
      <c r="N2203" s="7">
        <f t="shared" si="341"/>
        <v>45</v>
      </c>
      <c r="O2203" s="7">
        <f t="shared" si="342"/>
        <v>50</v>
      </c>
      <c r="P2203" s="7">
        <f t="shared" si="343"/>
        <v>83.5</v>
      </c>
      <c r="Q2203" s="8">
        <f t="shared" si="344"/>
        <v>35.774999999999999</v>
      </c>
      <c r="R2203" s="8">
        <f t="shared" si="345"/>
        <v>47.375</v>
      </c>
      <c r="S2203" s="8">
        <f t="shared" si="346"/>
        <v>56.825000000000003</v>
      </c>
      <c r="T2203" s="8">
        <f t="shared" si="347"/>
        <v>44.625</v>
      </c>
      <c r="U2203" s="7">
        <f t="shared" si="348"/>
        <v>46.658333333333339</v>
      </c>
      <c r="V2203" s="7">
        <f t="shared" si="349"/>
        <v>46.150000000000006</v>
      </c>
    </row>
    <row r="2204" spans="1:22" ht="13.5" x14ac:dyDescent="0.25">
      <c r="A2204" s="3">
        <f>RSI!A2204</f>
        <v>45513</v>
      </c>
      <c r="B2204" s="2">
        <f>RSI!B2204</f>
        <v>1.75</v>
      </c>
      <c r="C2204" s="2">
        <f>RSI!I2204</f>
        <v>81.752566132405747</v>
      </c>
      <c r="D2204" s="2">
        <f>MACD!E2204</f>
        <v>-5.0541372984120203E-2</v>
      </c>
      <c r="E2204" s="2">
        <f>MACD!F2204</f>
        <v>-3.7473544378244419E-2</v>
      </c>
      <c r="F2204" s="2">
        <f>'Moving Avg'!D2204</f>
        <v>1.7079999999999997</v>
      </c>
      <c r="G2204" s="2">
        <f>'Moving Avg'!F2204</f>
        <v>1.6480000000000001</v>
      </c>
      <c r="H2204" s="2">
        <f>'Moving Avg'!G2204</f>
        <v>1.6290000000000009</v>
      </c>
      <c r="I2204" s="2">
        <f>'Moving Avg'!H2204</f>
        <v>1.6889000000000007</v>
      </c>
      <c r="J2204" s="5" t="str">
        <f>OBV!F2204</f>
        <v>BULLISH</v>
      </c>
      <c r="K2204" s="5" t="str">
        <f>OBV!G2204</f>
        <v>WEAK</v>
      </c>
      <c r="L2204" s="5" t="str">
        <f>OBV!H2204</f>
        <v>CONFIRMED BULLISH</v>
      </c>
      <c r="M2204" s="7">
        <f t="shared" si="340"/>
        <v>0</v>
      </c>
      <c r="N2204" s="7">
        <f t="shared" si="341"/>
        <v>45</v>
      </c>
      <c r="O2204" s="7">
        <f t="shared" si="342"/>
        <v>50</v>
      </c>
      <c r="P2204" s="7">
        <f t="shared" si="343"/>
        <v>67</v>
      </c>
      <c r="Q2204" s="8">
        <f t="shared" si="344"/>
        <v>33.299999999999997</v>
      </c>
      <c r="R2204" s="8">
        <f t="shared" si="345"/>
        <v>43.25</v>
      </c>
      <c r="S2204" s="8">
        <f t="shared" si="346"/>
        <v>49.400000000000006</v>
      </c>
      <c r="T2204" s="8">
        <f t="shared" si="347"/>
        <v>40.5</v>
      </c>
      <c r="U2204" s="7">
        <f t="shared" si="348"/>
        <v>41.983333333333334</v>
      </c>
      <c r="V2204" s="7">
        <f t="shared" si="349"/>
        <v>41.612499999999997</v>
      </c>
    </row>
    <row r="2205" spans="1:22" ht="13.5" x14ac:dyDescent="0.25">
      <c r="A2205" s="3">
        <f>RSI!A2205</f>
        <v>45516</v>
      </c>
      <c r="B2205" s="2">
        <f>RSI!B2205</f>
        <v>1.79</v>
      </c>
      <c r="C2205" s="2">
        <f>RSI!I2205</f>
        <v>85.630066112311923</v>
      </c>
      <c r="D2205" s="2">
        <f>MACD!E2205</f>
        <v>-5.0608829461117333E-2</v>
      </c>
      <c r="E2205" s="2">
        <f>MACD!F2205</f>
        <v>-4.0100601394819003E-2</v>
      </c>
      <c r="F2205" s="2">
        <f>'Moving Avg'!D2205</f>
        <v>1.7280000000000002</v>
      </c>
      <c r="G2205" s="2">
        <f>'Moving Avg'!F2205</f>
        <v>1.6575</v>
      </c>
      <c r="H2205" s="2">
        <f>'Moving Avg'!G2205</f>
        <v>1.631800000000001</v>
      </c>
      <c r="I2205" s="2">
        <f>'Moving Avg'!H2205</f>
        <v>1.6895500000000008</v>
      </c>
      <c r="J2205" s="5" t="str">
        <f>OBV!F2205</f>
        <v>BULLISH</v>
      </c>
      <c r="K2205" s="5" t="str">
        <f>OBV!G2205</f>
        <v>WEAK</v>
      </c>
      <c r="L2205" s="5" t="str">
        <f>OBV!H2205</f>
        <v>CONFIRMED BULLISH</v>
      </c>
      <c r="M2205" s="7">
        <f t="shared" si="340"/>
        <v>0</v>
      </c>
      <c r="N2205" s="7">
        <f t="shared" si="341"/>
        <v>45</v>
      </c>
      <c r="O2205" s="7">
        <f t="shared" si="342"/>
        <v>50</v>
      </c>
      <c r="P2205" s="7">
        <f t="shared" si="343"/>
        <v>67</v>
      </c>
      <c r="Q2205" s="8">
        <f t="shared" si="344"/>
        <v>33.299999999999997</v>
      </c>
      <c r="R2205" s="8">
        <f t="shared" si="345"/>
        <v>43.25</v>
      </c>
      <c r="S2205" s="8">
        <f t="shared" si="346"/>
        <v>49.400000000000006</v>
      </c>
      <c r="T2205" s="8">
        <f t="shared" si="347"/>
        <v>40.5</v>
      </c>
      <c r="U2205" s="7">
        <f t="shared" si="348"/>
        <v>41.983333333333334</v>
      </c>
      <c r="V2205" s="7">
        <f t="shared" si="349"/>
        <v>41.612499999999997</v>
      </c>
    </row>
    <row r="2206" spans="1:22" ht="13.5" x14ac:dyDescent="0.25">
      <c r="A2206" s="3">
        <f>RSI!A2206</f>
        <v>45518</v>
      </c>
      <c r="B2206" s="2">
        <f>RSI!B2206</f>
        <v>1.79</v>
      </c>
      <c r="C2206" s="2">
        <f>RSI!I2206</f>
        <v>85.630066112311923</v>
      </c>
      <c r="D2206" s="2">
        <f>MACD!E2206</f>
        <v>-5.1452462547526778E-2</v>
      </c>
      <c r="E2206" s="2">
        <f>MACD!F2206</f>
        <v>-4.2370973625360561E-2</v>
      </c>
      <c r="F2206" s="2">
        <f>'Moving Avg'!D2206</f>
        <v>1.746</v>
      </c>
      <c r="G2206" s="2">
        <f>'Moving Avg'!F2206</f>
        <v>1.6675</v>
      </c>
      <c r="H2206" s="2">
        <f>'Moving Avg'!G2206</f>
        <v>1.6354000000000011</v>
      </c>
      <c r="I2206" s="2">
        <f>'Moving Avg'!H2206</f>
        <v>1.690100000000001</v>
      </c>
      <c r="J2206" s="5" t="str">
        <f>OBV!F2206</f>
        <v>BULLISH</v>
      </c>
      <c r="K2206" s="5" t="str">
        <f>OBV!G2206</f>
        <v>WEAK</v>
      </c>
      <c r="L2206" s="5" t="str">
        <f>OBV!H2206</f>
        <v>CONFIRMED BULLISH</v>
      </c>
      <c r="M2206" s="7">
        <f t="shared" si="340"/>
        <v>0</v>
      </c>
      <c r="N2206" s="7">
        <f t="shared" si="341"/>
        <v>45</v>
      </c>
      <c r="O2206" s="7">
        <f t="shared" si="342"/>
        <v>50</v>
      </c>
      <c r="P2206" s="7">
        <f t="shared" si="343"/>
        <v>67</v>
      </c>
      <c r="Q2206" s="8">
        <f t="shared" si="344"/>
        <v>33.299999999999997</v>
      </c>
      <c r="R2206" s="8">
        <f t="shared" si="345"/>
        <v>43.25</v>
      </c>
      <c r="S2206" s="8">
        <f t="shared" si="346"/>
        <v>49.400000000000006</v>
      </c>
      <c r="T2206" s="8">
        <f t="shared" si="347"/>
        <v>40.5</v>
      </c>
      <c r="U2206" s="7">
        <f t="shared" si="348"/>
        <v>41.983333333333334</v>
      </c>
      <c r="V2206" s="7">
        <f t="shared" si="349"/>
        <v>41.612499999999997</v>
      </c>
    </row>
    <row r="2207" spans="1:22" ht="13.5" x14ac:dyDescent="0.25">
      <c r="A2207" s="3">
        <f>RSI!A2207</f>
        <v>45519</v>
      </c>
      <c r="B2207" s="2">
        <f>RSI!B2207</f>
        <v>1.79</v>
      </c>
      <c r="C2207" s="2">
        <f>RSI!I2207</f>
        <v>85.630066112311937</v>
      </c>
      <c r="D2207" s="2">
        <f>MACD!E2207</f>
        <v>-5.1356135620382881E-2</v>
      </c>
      <c r="E2207" s="2">
        <f>MACD!F2207</f>
        <v>-4.4168006024365027E-2</v>
      </c>
      <c r="F2207" s="2">
        <f>'Moving Avg'!D2207</f>
        <v>1.764</v>
      </c>
      <c r="G2207" s="2">
        <f>'Moving Avg'!F2207</f>
        <v>1.6775000000000002</v>
      </c>
      <c r="H2207" s="2">
        <f>'Moving Avg'!G2207</f>
        <v>1.6390000000000011</v>
      </c>
      <c r="I2207" s="2">
        <f>'Moving Avg'!H2207</f>
        <v>1.6906000000000012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  <c r="M2207" s="7">
        <f t="shared" si="340"/>
        <v>0</v>
      </c>
      <c r="N2207" s="7">
        <f t="shared" si="341"/>
        <v>45</v>
      </c>
      <c r="O2207" s="7">
        <f t="shared" si="342"/>
        <v>50</v>
      </c>
      <c r="P2207" s="7">
        <f t="shared" si="343"/>
        <v>67</v>
      </c>
      <c r="Q2207" s="8">
        <f t="shared" si="344"/>
        <v>33.299999999999997</v>
      </c>
      <c r="R2207" s="8">
        <f t="shared" si="345"/>
        <v>43.25</v>
      </c>
      <c r="S2207" s="8">
        <f t="shared" si="346"/>
        <v>49.400000000000006</v>
      </c>
      <c r="T2207" s="8">
        <f t="shared" si="347"/>
        <v>40.5</v>
      </c>
      <c r="U2207" s="7">
        <f t="shared" si="348"/>
        <v>41.983333333333334</v>
      </c>
      <c r="V2207" s="7">
        <f t="shared" si="349"/>
        <v>41.612499999999997</v>
      </c>
    </row>
    <row r="2208" spans="1:22" ht="13.5" x14ac:dyDescent="0.25">
      <c r="A2208" s="3">
        <f>RSI!A2208</f>
        <v>45520</v>
      </c>
      <c r="B2208" s="2">
        <f>RSI!B2208</f>
        <v>1.74</v>
      </c>
      <c r="C2208" s="2">
        <f>RSI!I2208</f>
        <v>64.298788818962961</v>
      </c>
      <c r="D2208" s="2">
        <f>MACD!E2208</f>
        <v>-4.6706806710279825E-2</v>
      </c>
      <c r="E2208" s="2">
        <f>MACD!F2208</f>
        <v>-4.4675766161547989E-2</v>
      </c>
      <c r="F2208" s="2">
        <f>'Moving Avg'!D2208</f>
        <v>1.7719999999999998</v>
      </c>
      <c r="G2208" s="2">
        <f>'Moving Avg'!F2208</f>
        <v>1.6850000000000001</v>
      </c>
      <c r="H2208" s="2">
        <f>'Moving Avg'!G2208</f>
        <v>1.6412000000000011</v>
      </c>
      <c r="I2208" s="2">
        <f>'Moving Avg'!H2208</f>
        <v>1.6906500000000013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  <c r="M2208" s="7">
        <f t="shared" si="340"/>
        <v>25</v>
      </c>
      <c r="N2208" s="7">
        <f t="shared" si="341"/>
        <v>45</v>
      </c>
      <c r="O2208" s="7">
        <f t="shared" si="342"/>
        <v>50</v>
      </c>
      <c r="P2208" s="7">
        <f t="shared" si="343"/>
        <v>67</v>
      </c>
      <c r="Q2208" s="8">
        <f t="shared" si="344"/>
        <v>42.05</v>
      </c>
      <c r="R2208" s="8">
        <f t="shared" si="345"/>
        <v>48.25</v>
      </c>
      <c r="S2208" s="8">
        <f t="shared" si="346"/>
        <v>53.150000000000006</v>
      </c>
      <c r="T2208" s="8">
        <f t="shared" si="347"/>
        <v>46.75</v>
      </c>
      <c r="U2208" s="7">
        <f t="shared" si="348"/>
        <v>47.816666666666663</v>
      </c>
      <c r="V2208" s="7">
        <f t="shared" si="349"/>
        <v>47.55</v>
      </c>
    </row>
    <row r="2209" spans="1:22" ht="13.5" x14ac:dyDescent="0.25">
      <c r="A2209" s="3">
        <f>RSI!A2209</f>
        <v>45523</v>
      </c>
      <c r="B2209" s="2">
        <f>RSI!B2209</f>
        <v>1.79</v>
      </c>
      <c r="C2209" s="2">
        <f>RSI!I2209</f>
        <v>71.850507934641584</v>
      </c>
      <c r="D2209" s="2">
        <f>MACD!E2209</f>
        <v>-4.6805403071763063E-2</v>
      </c>
      <c r="E2209" s="2">
        <f>MACD!F2209</f>
        <v>-4.5101693543591004E-2</v>
      </c>
      <c r="F2209" s="2">
        <f>'Moving Avg'!D2209</f>
        <v>1.78</v>
      </c>
      <c r="G2209" s="2">
        <f>'Moving Avg'!F2209</f>
        <v>1.6944999999999997</v>
      </c>
      <c r="H2209" s="2">
        <f>'Moving Avg'!G2209</f>
        <v>1.6448000000000014</v>
      </c>
      <c r="I2209" s="2">
        <f>'Moving Avg'!H2209</f>
        <v>1.6909000000000014</v>
      </c>
      <c r="J2209" s="5" t="str">
        <f>OBV!F2209</f>
        <v>BEARISH</v>
      </c>
      <c r="K2209" s="5" t="str">
        <f>OBV!G2209</f>
        <v>NEUTRAL</v>
      </c>
      <c r="L2209" s="5" t="str">
        <f>OBV!H2209</f>
        <v>BEARISH DIVERGENCE</v>
      </c>
      <c r="M2209" s="7">
        <f t="shared" si="340"/>
        <v>0</v>
      </c>
      <c r="N2209" s="7">
        <f t="shared" si="341"/>
        <v>45</v>
      </c>
      <c r="O2209" s="7">
        <f t="shared" si="342"/>
        <v>50</v>
      </c>
      <c r="P2209" s="7">
        <f t="shared" si="343"/>
        <v>16.5</v>
      </c>
      <c r="Q2209" s="8">
        <f t="shared" si="344"/>
        <v>25.725000000000001</v>
      </c>
      <c r="R2209" s="8">
        <f t="shared" si="345"/>
        <v>30.625</v>
      </c>
      <c r="S2209" s="8">
        <f t="shared" si="346"/>
        <v>26.675000000000001</v>
      </c>
      <c r="T2209" s="8">
        <f t="shared" si="347"/>
        <v>27.875</v>
      </c>
      <c r="U2209" s="7">
        <f t="shared" si="348"/>
        <v>27.675000000000001</v>
      </c>
      <c r="V2209" s="7">
        <f t="shared" si="349"/>
        <v>27.725000000000001</v>
      </c>
    </row>
    <row r="2210" spans="1:22" ht="13.5" x14ac:dyDescent="0.25">
      <c r="A2210" s="3">
        <f>RSI!A2210</f>
        <v>45524</v>
      </c>
      <c r="B2210" s="2">
        <f>RSI!B2210</f>
        <v>1.74</v>
      </c>
      <c r="C2210" s="2">
        <f>RSI!I2210</f>
        <v>58.519870470499207</v>
      </c>
      <c r="D2210" s="2">
        <f>MACD!E2210</f>
        <v>-4.3785153462420512E-2</v>
      </c>
      <c r="E2210" s="2">
        <f>MACD!F2210</f>
        <v>-4.483838552735691E-2</v>
      </c>
      <c r="F2210" s="2">
        <f>'Moving Avg'!D2210</f>
        <v>1.77</v>
      </c>
      <c r="G2210" s="2">
        <f>'Moving Avg'!F2210</f>
        <v>1.7019999999999995</v>
      </c>
      <c r="H2210" s="2">
        <f>'Moving Avg'!G2210</f>
        <v>1.6476000000000011</v>
      </c>
      <c r="I2210" s="2">
        <f>'Moving Avg'!H2210</f>
        <v>1.6909000000000014</v>
      </c>
      <c r="J2210" s="5" t="str">
        <f>OBV!F2210</f>
        <v>BEARISH</v>
      </c>
      <c r="K2210" s="5" t="str">
        <f>OBV!G2210</f>
        <v>STRONG</v>
      </c>
      <c r="L2210" s="5" t="str">
        <f>OBV!H2210</f>
        <v>CONFIRMED BEARISH</v>
      </c>
      <c r="M2210" s="7">
        <f t="shared" si="340"/>
        <v>25</v>
      </c>
      <c r="N2210" s="7">
        <f t="shared" si="341"/>
        <v>0</v>
      </c>
      <c r="O2210" s="7">
        <f t="shared" si="342"/>
        <v>50</v>
      </c>
      <c r="P2210" s="7">
        <f t="shared" si="343"/>
        <v>33</v>
      </c>
      <c r="Q2210" s="8">
        <f t="shared" si="344"/>
        <v>21.2</v>
      </c>
      <c r="R2210" s="8">
        <f t="shared" si="345"/>
        <v>30.75</v>
      </c>
      <c r="S2210" s="8">
        <f t="shared" si="346"/>
        <v>31.1</v>
      </c>
      <c r="T2210" s="8">
        <f t="shared" si="347"/>
        <v>27</v>
      </c>
      <c r="U2210" s="7">
        <f t="shared" si="348"/>
        <v>27.683333333333337</v>
      </c>
      <c r="V2210" s="7">
        <f t="shared" si="349"/>
        <v>27.512500000000003</v>
      </c>
    </row>
    <row r="2211" spans="1:22" ht="13.5" x14ac:dyDescent="0.25">
      <c r="A2211" s="3">
        <f>RSI!A2211</f>
        <v>45525</v>
      </c>
      <c r="B2211" s="2">
        <f>RSI!B2211</f>
        <v>1.75</v>
      </c>
      <c r="C2211" s="2">
        <f>RSI!I2211</f>
        <v>60.11376223904756</v>
      </c>
      <c r="D2211" s="2">
        <f>MACD!E2211</f>
        <v>-4.0691964697694427E-2</v>
      </c>
      <c r="E2211" s="2">
        <f>MACD!F2211</f>
        <v>-4.4009101361424413E-2</v>
      </c>
      <c r="F2211" s="2">
        <f>'Moving Avg'!D2211</f>
        <v>1.762</v>
      </c>
      <c r="G2211" s="2">
        <f>'Moving Avg'!F2211</f>
        <v>1.7094999999999996</v>
      </c>
      <c r="H2211" s="2">
        <f>'Moving Avg'!G2211</f>
        <v>1.6504000000000008</v>
      </c>
      <c r="I2211" s="2">
        <f>'Moving Avg'!H2211</f>
        <v>1.6907000000000016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  <c r="M2211" s="7">
        <f t="shared" si="340"/>
        <v>25</v>
      </c>
      <c r="N2211" s="7">
        <f t="shared" si="341"/>
        <v>0</v>
      </c>
      <c r="O2211" s="7">
        <f t="shared" si="342"/>
        <v>50</v>
      </c>
      <c r="P2211" s="7">
        <f t="shared" si="343"/>
        <v>16.5</v>
      </c>
      <c r="Q2211" s="8">
        <f t="shared" si="344"/>
        <v>18.725000000000001</v>
      </c>
      <c r="R2211" s="8">
        <f t="shared" si="345"/>
        <v>26.625</v>
      </c>
      <c r="S2211" s="8">
        <f t="shared" si="346"/>
        <v>23.675000000000001</v>
      </c>
      <c r="T2211" s="8">
        <f t="shared" si="347"/>
        <v>22.875</v>
      </c>
      <c r="U2211" s="7">
        <f t="shared" si="348"/>
        <v>23.008333333333336</v>
      </c>
      <c r="V2211" s="7">
        <f t="shared" si="349"/>
        <v>22.975000000000001</v>
      </c>
    </row>
    <row r="2212" spans="1:22" ht="13.5" x14ac:dyDescent="0.25">
      <c r="A2212" s="3">
        <f>RSI!A2212</f>
        <v>45526</v>
      </c>
      <c r="B2212" s="2">
        <f>RSI!B2212</f>
        <v>1.78</v>
      </c>
      <c r="C2212" s="2">
        <f>RSI!I2212</f>
        <v>64.518559331246976</v>
      </c>
      <c r="D2212" s="2">
        <f>MACD!E2212</f>
        <v>-4.0596822905414109E-2</v>
      </c>
      <c r="E2212" s="2">
        <f>MACD!F2212</f>
        <v>-4.3326645670222354E-2</v>
      </c>
      <c r="F2212" s="2">
        <f>'Moving Avg'!D2212</f>
        <v>1.7600000000000002</v>
      </c>
      <c r="G2212" s="2">
        <f>'Moving Avg'!F2212</f>
        <v>1.7179999999999995</v>
      </c>
      <c r="H2212" s="2">
        <f>'Moving Avg'!G2212</f>
        <v>1.653800000000001</v>
      </c>
      <c r="I2212" s="2">
        <f>'Moving Avg'!H2212</f>
        <v>1.6904000000000017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  <c r="M2212" s="7">
        <f t="shared" si="340"/>
        <v>25</v>
      </c>
      <c r="N2212" s="7">
        <f t="shared" si="341"/>
        <v>0</v>
      </c>
      <c r="O2212" s="7">
        <f t="shared" si="342"/>
        <v>50</v>
      </c>
      <c r="P2212" s="7">
        <f t="shared" si="343"/>
        <v>16.5</v>
      </c>
      <c r="Q2212" s="8">
        <f t="shared" si="344"/>
        <v>18.725000000000001</v>
      </c>
      <c r="R2212" s="8">
        <f t="shared" si="345"/>
        <v>26.625</v>
      </c>
      <c r="S2212" s="8">
        <f t="shared" si="346"/>
        <v>23.675000000000001</v>
      </c>
      <c r="T2212" s="8">
        <f t="shared" si="347"/>
        <v>22.875</v>
      </c>
      <c r="U2212" s="7">
        <f t="shared" si="348"/>
        <v>23.008333333333336</v>
      </c>
      <c r="V2212" s="7">
        <f t="shared" si="349"/>
        <v>22.975000000000001</v>
      </c>
    </row>
    <row r="2213" spans="1:22" ht="13.5" x14ac:dyDescent="0.25">
      <c r="A2213" s="3">
        <f>RSI!A2213</f>
        <v>45527</v>
      </c>
      <c r="B2213" s="2">
        <f>RSI!B2213</f>
        <v>1.73</v>
      </c>
      <c r="C2213" s="2">
        <f>RSI!I2213</f>
        <v>53.845566513703595</v>
      </c>
      <c r="D2213" s="2">
        <f>MACD!E2213</f>
        <v>-3.7267616966671246E-2</v>
      </c>
      <c r="E2213" s="2">
        <f>MACD!F2213</f>
        <v>-4.2114839929512135E-2</v>
      </c>
      <c r="F2213" s="2">
        <f>'Moving Avg'!D2213</f>
        <v>1.7580000000000002</v>
      </c>
      <c r="G2213" s="2">
        <f>'Moving Avg'!F2213</f>
        <v>1.7234999999999991</v>
      </c>
      <c r="H2213" s="2">
        <f>'Moving Avg'!G2213</f>
        <v>1.6554000000000011</v>
      </c>
      <c r="I2213" s="2">
        <f>'Moving Avg'!H2213</f>
        <v>1.6901000000000017</v>
      </c>
      <c r="J2213" s="5" t="str">
        <f>OBV!F2213</f>
        <v>BULLISH</v>
      </c>
      <c r="K2213" s="5" t="str">
        <f>OBV!G2213</f>
        <v>NEUTRAL</v>
      </c>
      <c r="L2213" s="5" t="str">
        <f>OBV!H2213</f>
        <v>BULLISH DIVERGENCE</v>
      </c>
      <c r="M2213" s="7">
        <f t="shared" si="340"/>
        <v>25</v>
      </c>
      <c r="N2213" s="7">
        <f t="shared" si="341"/>
        <v>0</v>
      </c>
      <c r="O2213" s="7">
        <f t="shared" si="342"/>
        <v>50</v>
      </c>
      <c r="P2213" s="7">
        <f t="shared" si="343"/>
        <v>66.5</v>
      </c>
      <c r="Q2213" s="8">
        <f t="shared" si="344"/>
        <v>26.225000000000001</v>
      </c>
      <c r="R2213" s="8">
        <f t="shared" si="345"/>
        <v>39.125</v>
      </c>
      <c r="S2213" s="8">
        <f t="shared" si="346"/>
        <v>46.174999999999997</v>
      </c>
      <c r="T2213" s="8">
        <f t="shared" si="347"/>
        <v>35.375</v>
      </c>
      <c r="U2213" s="7">
        <f t="shared" si="348"/>
        <v>37.174999999999997</v>
      </c>
      <c r="V2213" s="7">
        <f t="shared" si="349"/>
        <v>36.724999999999994</v>
      </c>
    </row>
    <row r="2214" spans="1:22" ht="13.5" x14ac:dyDescent="0.25">
      <c r="A2214" s="3">
        <f>RSI!A2214</f>
        <v>45530</v>
      </c>
      <c r="B2214" s="2">
        <f>RSI!B2214</f>
        <v>1.75</v>
      </c>
      <c r="C2214" s="2">
        <f>RSI!I2214</f>
        <v>56.915752880364259</v>
      </c>
      <c r="D2214" s="2">
        <f>MACD!E2214</f>
        <v>-2.8365616678861949E-2</v>
      </c>
      <c r="E2214" s="2">
        <f>MACD!F2214</f>
        <v>-3.9364995279382101E-2</v>
      </c>
      <c r="F2214" s="2">
        <f>'Moving Avg'!D2214</f>
        <v>1.75</v>
      </c>
      <c r="G2214" s="2">
        <f>'Moving Avg'!F2214</f>
        <v>1.7294999999999994</v>
      </c>
      <c r="H2214" s="2">
        <f>'Moving Avg'!G2214</f>
        <v>1.6568000000000009</v>
      </c>
      <c r="I2214" s="2">
        <f>'Moving Avg'!H2214</f>
        <v>1.6898500000000016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  <c r="M2214" s="7">
        <f t="shared" si="340"/>
        <v>25</v>
      </c>
      <c r="N2214" s="7">
        <f t="shared" si="341"/>
        <v>0</v>
      </c>
      <c r="O2214" s="7">
        <f t="shared" si="342"/>
        <v>50</v>
      </c>
      <c r="P2214" s="7">
        <f t="shared" si="343"/>
        <v>66.5</v>
      </c>
      <c r="Q2214" s="8">
        <f t="shared" si="344"/>
        <v>26.225000000000001</v>
      </c>
      <c r="R2214" s="8">
        <f t="shared" si="345"/>
        <v>39.125</v>
      </c>
      <c r="S2214" s="8">
        <f t="shared" si="346"/>
        <v>46.174999999999997</v>
      </c>
      <c r="T2214" s="8">
        <f t="shared" si="347"/>
        <v>35.375</v>
      </c>
      <c r="U2214" s="7">
        <f t="shared" si="348"/>
        <v>37.174999999999997</v>
      </c>
      <c r="V2214" s="7">
        <f t="shared" si="349"/>
        <v>36.724999999999994</v>
      </c>
    </row>
    <row r="2215" spans="1:22" ht="13.5" x14ac:dyDescent="0.25">
      <c r="A2215" s="3">
        <f>RSI!A2215</f>
        <v>45531</v>
      </c>
      <c r="B2215" s="2">
        <f>RSI!B2215</f>
        <v>1.75</v>
      </c>
      <c r="C2215" s="2">
        <f>RSI!I2215</f>
        <v>56.915752880364259</v>
      </c>
      <c r="D2215" s="2">
        <f>MACD!E2215</f>
        <v>-1.4914013984095753E-2</v>
      </c>
      <c r="E2215" s="2">
        <f>MACD!F2215</f>
        <v>-3.4474799020324833E-2</v>
      </c>
      <c r="F2215" s="2">
        <f>'Moving Avg'!D2215</f>
        <v>1.752</v>
      </c>
      <c r="G2215" s="2">
        <f>'Moving Avg'!F2215</f>
        <v>1.7334999999999994</v>
      </c>
      <c r="H2215" s="2">
        <f>'Moving Avg'!G2215</f>
        <v>1.658400000000001</v>
      </c>
      <c r="I2215" s="2">
        <f>'Moving Avg'!H2215</f>
        <v>1.6896000000000015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  <c r="M2215" s="7">
        <f t="shared" si="340"/>
        <v>25</v>
      </c>
      <c r="N2215" s="7">
        <f t="shared" si="341"/>
        <v>0</v>
      </c>
      <c r="O2215" s="7">
        <f t="shared" si="342"/>
        <v>50</v>
      </c>
      <c r="P2215" s="7">
        <f t="shared" si="343"/>
        <v>83.5</v>
      </c>
      <c r="Q2215" s="8">
        <f t="shared" si="344"/>
        <v>28.774999999999999</v>
      </c>
      <c r="R2215" s="8">
        <f t="shared" si="345"/>
        <v>43.375</v>
      </c>
      <c r="S2215" s="8">
        <f t="shared" si="346"/>
        <v>53.825000000000003</v>
      </c>
      <c r="T2215" s="8">
        <f t="shared" si="347"/>
        <v>39.625</v>
      </c>
      <c r="U2215" s="7">
        <f t="shared" si="348"/>
        <v>41.991666666666667</v>
      </c>
      <c r="V2215" s="7">
        <f t="shared" si="349"/>
        <v>41.400000000000006</v>
      </c>
    </row>
    <row r="2216" spans="1:22" ht="13.5" x14ac:dyDescent="0.25">
      <c r="A2216" s="3">
        <f>RSI!A2216</f>
        <v>45532</v>
      </c>
      <c r="B2216" s="2">
        <f>RSI!B2216</f>
        <v>1.75</v>
      </c>
      <c r="C2216" s="2">
        <f>RSI!I2216</f>
        <v>56.915752880364259</v>
      </c>
      <c r="D2216" s="2">
        <f>MACD!E2216</f>
        <v>-3.749208294645312E-3</v>
      </c>
      <c r="E2216" s="2">
        <f>MACD!F2216</f>
        <v>-2.8329680875188928E-2</v>
      </c>
      <c r="F2216" s="2">
        <f>'Moving Avg'!D2216</f>
        <v>1.752</v>
      </c>
      <c r="G2216" s="2">
        <f>'Moving Avg'!F2216</f>
        <v>1.7374999999999996</v>
      </c>
      <c r="H2216" s="2">
        <f>'Moving Avg'!G2216</f>
        <v>1.6608000000000007</v>
      </c>
      <c r="I2216" s="2">
        <f>'Moving Avg'!H2216</f>
        <v>1.6893500000000017</v>
      </c>
      <c r="J2216" s="5" t="str">
        <f>OBV!F2216</f>
        <v>BULLISH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0</v>
      </c>
      <c r="O2216" s="7">
        <f t="shared" si="342"/>
        <v>50</v>
      </c>
      <c r="P2216" s="7">
        <f t="shared" si="343"/>
        <v>49.5</v>
      </c>
      <c r="Q2216" s="8">
        <f t="shared" si="344"/>
        <v>23.675000000000001</v>
      </c>
      <c r="R2216" s="8">
        <f t="shared" si="345"/>
        <v>34.875</v>
      </c>
      <c r="S2216" s="8">
        <f t="shared" si="346"/>
        <v>38.525000000000006</v>
      </c>
      <c r="T2216" s="8">
        <f t="shared" si="347"/>
        <v>31.125</v>
      </c>
      <c r="U2216" s="7">
        <f t="shared" si="348"/>
        <v>32.358333333333334</v>
      </c>
      <c r="V2216" s="7">
        <f t="shared" si="349"/>
        <v>32.049999999999997</v>
      </c>
    </row>
    <row r="2217" spans="1:22" ht="13.5" x14ac:dyDescent="0.25">
      <c r="A2217" s="3">
        <f>RSI!A2217</f>
        <v>45533</v>
      </c>
      <c r="B2217" s="2">
        <f>RSI!B2217</f>
        <v>1.75</v>
      </c>
      <c r="C2217" s="2">
        <f>RSI!I2217</f>
        <v>56.915752880364259</v>
      </c>
      <c r="D2217" s="2">
        <f>MACD!E2217</f>
        <v>5.496713066544201E-3</v>
      </c>
      <c r="E2217" s="2">
        <f>MACD!F2217</f>
        <v>-2.1564402086842304E-2</v>
      </c>
      <c r="F2217" s="2">
        <f>'Moving Avg'!D2217</f>
        <v>1.746</v>
      </c>
      <c r="G2217" s="2">
        <f>'Moving Avg'!F2217</f>
        <v>1.7409999999999997</v>
      </c>
      <c r="H2217" s="2">
        <f>'Moving Avg'!G2217</f>
        <v>1.6632000000000005</v>
      </c>
      <c r="I2217" s="2">
        <f>'Moving Avg'!H2217</f>
        <v>1.6891000000000014</v>
      </c>
      <c r="J2217" s="5" t="str">
        <f>OBV!F2217</f>
        <v>BULLISH</v>
      </c>
      <c r="K2217" s="5" t="str">
        <f>OBV!G2217</f>
        <v>NEUTRAL</v>
      </c>
      <c r="L2217" s="5" t="str">
        <f>OBV!H2217</f>
        <v>BULLISH DIVERGENCE</v>
      </c>
      <c r="M2217" s="7">
        <f t="shared" si="340"/>
        <v>25</v>
      </c>
      <c r="N2217" s="7">
        <f t="shared" si="341"/>
        <v>0</v>
      </c>
      <c r="O2217" s="7">
        <f t="shared" si="342"/>
        <v>50</v>
      </c>
      <c r="P2217" s="7">
        <f t="shared" si="343"/>
        <v>66.5</v>
      </c>
      <c r="Q2217" s="8">
        <f t="shared" si="344"/>
        <v>26.225000000000001</v>
      </c>
      <c r="R2217" s="8">
        <f t="shared" si="345"/>
        <v>39.125</v>
      </c>
      <c r="S2217" s="8">
        <f t="shared" si="346"/>
        <v>46.174999999999997</v>
      </c>
      <c r="T2217" s="8">
        <f t="shared" si="347"/>
        <v>35.375</v>
      </c>
      <c r="U2217" s="7">
        <f t="shared" si="348"/>
        <v>37.174999999999997</v>
      </c>
      <c r="V2217" s="7">
        <f t="shared" si="349"/>
        <v>36.724999999999994</v>
      </c>
    </row>
    <row r="2218" spans="1:22" ht="13.5" x14ac:dyDescent="0.25">
      <c r="A2218" s="3">
        <f>RSI!A2218</f>
        <v>45534</v>
      </c>
      <c r="B2218" s="2">
        <f>RSI!B2218</f>
        <v>1.75</v>
      </c>
      <c r="C2218" s="2">
        <f>RSI!I2218</f>
        <v>56.915752880364259</v>
      </c>
      <c r="D2218" s="2">
        <f>MACD!E2218</f>
        <v>5.4415607077433759E-3</v>
      </c>
      <c r="E2218" s="2">
        <f>MACD!F2218</f>
        <v>-1.6163209527925167E-2</v>
      </c>
      <c r="F2218" s="2">
        <f>'Moving Avg'!D2218</f>
        <v>1.75</v>
      </c>
      <c r="G2218" s="2">
        <f>'Moving Avg'!F2218</f>
        <v>1.7439999999999998</v>
      </c>
      <c r="H2218" s="2">
        <f>'Moving Avg'!G2218</f>
        <v>1.6660000000000006</v>
      </c>
      <c r="I2218" s="2">
        <f>'Moving Avg'!H2218</f>
        <v>1.6890000000000018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25</v>
      </c>
      <c r="N2218" s="7">
        <f t="shared" si="341"/>
        <v>0</v>
      </c>
      <c r="O2218" s="7">
        <f t="shared" si="342"/>
        <v>50</v>
      </c>
      <c r="P2218" s="7">
        <f t="shared" si="343"/>
        <v>83.5</v>
      </c>
      <c r="Q2218" s="8">
        <f t="shared" si="344"/>
        <v>28.774999999999999</v>
      </c>
      <c r="R2218" s="8">
        <f t="shared" si="345"/>
        <v>43.375</v>
      </c>
      <c r="S2218" s="8">
        <f t="shared" si="346"/>
        <v>53.825000000000003</v>
      </c>
      <c r="T2218" s="8">
        <f t="shared" si="347"/>
        <v>39.625</v>
      </c>
      <c r="U2218" s="7">
        <f t="shared" si="348"/>
        <v>41.991666666666667</v>
      </c>
      <c r="V2218" s="7">
        <f t="shared" si="349"/>
        <v>41.400000000000006</v>
      </c>
    </row>
    <row r="2219" spans="1:22" ht="13.5" x14ac:dyDescent="0.25">
      <c r="A2219" s="3">
        <f>RSI!A2219</f>
        <v>45537</v>
      </c>
      <c r="B2219" s="2">
        <f>RSI!B2219</f>
        <v>1.7</v>
      </c>
      <c r="C2219" s="2">
        <f>RSI!I2219</f>
        <v>45.866962789595732</v>
      </c>
      <c r="D2219" s="2">
        <f>MACD!E2219</f>
        <v>1.6618389364434716E-2</v>
      </c>
      <c r="E2219" s="2">
        <f>MACD!F2219</f>
        <v>-9.6068897494531909E-3</v>
      </c>
      <c r="F2219" s="2">
        <f>'Moving Avg'!D2219</f>
        <v>1.7399999999999998</v>
      </c>
      <c r="G2219" s="2">
        <f>'Moving Avg'!F2219</f>
        <v>1.7444999999999999</v>
      </c>
      <c r="H2219" s="2">
        <f>'Moving Avg'!G2219</f>
        <v>1.6674000000000004</v>
      </c>
      <c r="I2219" s="2">
        <f>'Moving Avg'!H2219</f>
        <v>1.6889000000000012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  <c r="M2219" s="7">
        <f t="shared" si="340"/>
        <v>25</v>
      </c>
      <c r="N2219" s="7">
        <f t="shared" si="341"/>
        <v>0</v>
      </c>
      <c r="O2219" s="7">
        <f t="shared" si="342"/>
        <v>50</v>
      </c>
      <c r="P2219" s="7">
        <f t="shared" si="343"/>
        <v>16.5</v>
      </c>
      <c r="Q2219" s="8">
        <f t="shared" si="344"/>
        <v>18.725000000000001</v>
      </c>
      <c r="R2219" s="8">
        <f t="shared" si="345"/>
        <v>26.625</v>
      </c>
      <c r="S2219" s="8">
        <f t="shared" si="346"/>
        <v>23.675000000000001</v>
      </c>
      <c r="T2219" s="8">
        <f t="shared" si="347"/>
        <v>22.875</v>
      </c>
      <c r="U2219" s="7">
        <f t="shared" si="348"/>
        <v>23.008333333333336</v>
      </c>
      <c r="V2219" s="7">
        <f t="shared" si="349"/>
        <v>22.975000000000001</v>
      </c>
    </row>
    <row r="2220" spans="1:22" ht="13.5" x14ac:dyDescent="0.25">
      <c r="A2220" s="3">
        <f>RSI!A2220</f>
        <v>45538</v>
      </c>
      <c r="B2220" s="2">
        <f>RSI!B2220</f>
        <v>1.71</v>
      </c>
      <c r="C2220" s="2">
        <f>RSI!I2220</f>
        <v>48.03951447528884</v>
      </c>
      <c r="D2220" s="2">
        <f>MACD!E2220</f>
        <v>1.7778373191022823E-2</v>
      </c>
      <c r="E2220" s="2">
        <f>MACD!F2220</f>
        <v>-4.1298371613579885E-3</v>
      </c>
      <c r="F2220" s="2">
        <f>'Moving Avg'!D2220</f>
        <v>1.732</v>
      </c>
      <c r="G2220" s="2">
        <f>'Moving Avg'!F2220</f>
        <v>1.7455000000000003</v>
      </c>
      <c r="H2220" s="2">
        <f>'Moving Avg'!G2220</f>
        <v>1.6682000000000001</v>
      </c>
      <c r="I2220" s="2">
        <f>'Moving Avg'!H2220</f>
        <v>1.6889500000000011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  <c r="M2220" s="7">
        <f t="shared" si="340"/>
        <v>25</v>
      </c>
      <c r="N2220" s="7">
        <f t="shared" si="341"/>
        <v>0</v>
      </c>
      <c r="O2220" s="7">
        <f t="shared" si="342"/>
        <v>50</v>
      </c>
      <c r="P2220" s="7">
        <f t="shared" si="343"/>
        <v>66.5</v>
      </c>
      <c r="Q2220" s="8">
        <f t="shared" si="344"/>
        <v>26.225000000000001</v>
      </c>
      <c r="R2220" s="8">
        <f t="shared" si="345"/>
        <v>39.125</v>
      </c>
      <c r="S2220" s="8">
        <f t="shared" si="346"/>
        <v>46.174999999999997</v>
      </c>
      <c r="T2220" s="8">
        <f t="shared" si="347"/>
        <v>35.375</v>
      </c>
      <c r="U2220" s="7">
        <f t="shared" si="348"/>
        <v>37.174999999999997</v>
      </c>
      <c r="V2220" s="7">
        <f t="shared" si="349"/>
        <v>36.724999999999994</v>
      </c>
    </row>
    <row r="2221" spans="1:22" ht="13.5" x14ac:dyDescent="0.25">
      <c r="A2221" s="3">
        <f>RSI!A2221</f>
        <v>45539</v>
      </c>
      <c r="B2221" s="2">
        <f>RSI!B2221</f>
        <v>1.75</v>
      </c>
      <c r="C2221" s="2">
        <f>RSI!I2221</f>
        <v>55.698493684177549</v>
      </c>
      <c r="D2221" s="2">
        <f>MACD!E2221</f>
        <v>1.7401968802269741E-2</v>
      </c>
      <c r="E2221" s="2">
        <f>MACD!F2221</f>
        <v>1.7652403136755694E-4</v>
      </c>
      <c r="F2221" s="2">
        <f>'Moving Avg'!D2221</f>
        <v>1.732</v>
      </c>
      <c r="G2221" s="2">
        <f>'Moving Avg'!F2221</f>
        <v>1.748</v>
      </c>
      <c r="H2221" s="2">
        <f>'Moving Avg'!G2221</f>
        <v>1.6708000000000001</v>
      </c>
      <c r="I2221" s="2">
        <f>'Moving Avg'!H2221</f>
        <v>1.6890500000000008</v>
      </c>
      <c r="J2221" s="5" t="str">
        <f>OBV!F2221</f>
        <v>BULLISH</v>
      </c>
      <c r="K2221" s="5" t="str">
        <f>OBV!G2221</f>
        <v>WEAK</v>
      </c>
      <c r="L2221" s="5" t="str">
        <f>OBV!H2221</f>
        <v>NEUTRAL</v>
      </c>
      <c r="M2221" s="7">
        <f t="shared" si="340"/>
        <v>25</v>
      </c>
      <c r="N2221" s="7">
        <f t="shared" si="341"/>
        <v>0</v>
      </c>
      <c r="O2221" s="7">
        <f t="shared" si="342"/>
        <v>50</v>
      </c>
      <c r="P2221" s="7">
        <f t="shared" si="343"/>
        <v>33</v>
      </c>
      <c r="Q2221" s="8">
        <f t="shared" si="344"/>
        <v>21.2</v>
      </c>
      <c r="R2221" s="8">
        <f t="shared" si="345"/>
        <v>30.75</v>
      </c>
      <c r="S2221" s="8">
        <f t="shared" si="346"/>
        <v>31.1</v>
      </c>
      <c r="T2221" s="8">
        <f t="shared" si="347"/>
        <v>27</v>
      </c>
      <c r="U2221" s="7">
        <f t="shared" si="348"/>
        <v>27.683333333333337</v>
      </c>
      <c r="V2221" s="7">
        <f t="shared" si="349"/>
        <v>27.512500000000003</v>
      </c>
    </row>
    <row r="2222" spans="1:22" ht="13.5" x14ac:dyDescent="0.25">
      <c r="A2222" s="3">
        <f>RSI!A2222</f>
        <v>45540</v>
      </c>
      <c r="B2222" s="2">
        <f>RSI!B2222</f>
        <v>1.8</v>
      </c>
      <c r="C2222" s="2">
        <f>RSI!I2222</f>
        <v>63.033503208986495</v>
      </c>
      <c r="D2222" s="2">
        <f>MACD!E2222</f>
        <v>1.7820432955784948E-2</v>
      </c>
      <c r="E2222" s="2">
        <f>MACD!F2222</f>
        <v>3.7053058162510354E-3</v>
      </c>
      <c r="F2222" s="2">
        <f>'Moving Avg'!D2222</f>
        <v>1.7420000000000002</v>
      </c>
      <c r="G2222" s="2">
        <f>'Moving Avg'!F2222</f>
        <v>1.7530000000000001</v>
      </c>
      <c r="H2222" s="2">
        <f>'Moving Avg'!G2222</f>
        <v>1.6748000000000003</v>
      </c>
      <c r="I2222" s="2">
        <f>'Moving Avg'!H2222</f>
        <v>1.6892000000000007</v>
      </c>
      <c r="J2222" s="5" t="str">
        <f>OBV!F2222</f>
        <v>BULLISH</v>
      </c>
      <c r="K2222" s="5" t="str">
        <f>OBV!G2222</f>
        <v>WEAK</v>
      </c>
      <c r="L2222" s="5" t="str">
        <f>OBV!H2222</f>
        <v>CONFIRMED BULLISH</v>
      </c>
      <c r="M2222" s="7">
        <f t="shared" si="340"/>
        <v>25</v>
      </c>
      <c r="N2222" s="7">
        <f t="shared" si="341"/>
        <v>0</v>
      </c>
      <c r="O2222" s="7">
        <f t="shared" si="342"/>
        <v>50</v>
      </c>
      <c r="P2222" s="7">
        <f t="shared" si="343"/>
        <v>67</v>
      </c>
      <c r="Q2222" s="8">
        <f t="shared" si="344"/>
        <v>26.299999999999997</v>
      </c>
      <c r="R2222" s="8">
        <f t="shared" si="345"/>
        <v>39.25</v>
      </c>
      <c r="S2222" s="8">
        <f t="shared" si="346"/>
        <v>46.400000000000006</v>
      </c>
      <c r="T2222" s="8">
        <f t="shared" si="347"/>
        <v>35.5</v>
      </c>
      <c r="U2222" s="7">
        <f t="shared" si="348"/>
        <v>37.31666666666667</v>
      </c>
      <c r="V2222" s="7">
        <f t="shared" si="349"/>
        <v>36.862499999999997</v>
      </c>
    </row>
    <row r="2223" spans="1:22" ht="13.5" x14ac:dyDescent="0.25">
      <c r="A2223" s="3">
        <f>RSI!A2223</f>
        <v>45541</v>
      </c>
      <c r="B2223" s="2">
        <f>RSI!B2223</f>
        <v>1.85</v>
      </c>
      <c r="C2223" s="2">
        <f>RSI!I2223</f>
        <v>68.627432088001299</v>
      </c>
      <c r="D2223" s="2">
        <f>MACD!E2223</f>
        <v>6.3212760053392714E-3</v>
      </c>
      <c r="E2223" s="2">
        <f>MACD!F2223</f>
        <v>4.2284998540686822E-3</v>
      </c>
      <c r="F2223" s="2">
        <f>'Moving Avg'!D2223</f>
        <v>1.762</v>
      </c>
      <c r="G2223" s="2">
        <f>'Moving Avg'!F2223</f>
        <v>1.7605</v>
      </c>
      <c r="H2223" s="2">
        <f>'Moving Avg'!G2223</f>
        <v>1.6798</v>
      </c>
      <c r="I2223" s="2">
        <f>'Moving Avg'!H2223</f>
        <v>1.6896000000000007</v>
      </c>
      <c r="J2223" s="5" t="str">
        <f>OBV!F2223</f>
        <v>BULLISH</v>
      </c>
      <c r="K2223" s="5" t="str">
        <f>OBV!G2223</f>
        <v>WEAK</v>
      </c>
      <c r="L2223" s="5" t="str">
        <f>OBV!H2223</f>
        <v>CONFIRMED BULLISH</v>
      </c>
      <c r="M2223" s="7">
        <f t="shared" si="340"/>
        <v>25</v>
      </c>
      <c r="N2223" s="7">
        <f t="shared" si="341"/>
        <v>0</v>
      </c>
      <c r="O2223" s="7">
        <f t="shared" si="342"/>
        <v>50</v>
      </c>
      <c r="P2223" s="7">
        <f t="shared" si="343"/>
        <v>67</v>
      </c>
      <c r="Q2223" s="8">
        <f t="shared" si="344"/>
        <v>26.299999999999997</v>
      </c>
      <c r="R2223" s="8">
        <f t="shared" si="345"/>
        <v>39.25</v>
      </c>
      <c r="S2223" s="8">
        <f t="shared" si="346"/>
        <v>46.400000000000006</v>
      </c>
      <c r="T2223" s="8">
        <f t="shared" si="347"/>
        <v>35.5</v>
      </c>
      <c r="U2223" s="7">
        <f t="shared" si="348"/>
        <v>37.31666666666667</v>
      </c>
      <c r="V2223" s="7">
        <f t="shared" si="349"/>
        <v>36.862499999999997</v>
      </c>
    </row>
    <row r="2224" spans="1:22" ht="13.5" x14ac:dyDescent="0.25">
      <c r="A2224" s="3">
        <f>RSI!A2224</f>
        <v>45544</v>
      </c>
      <c r="B2224" s="2">
        <f>RSI!B2224</f>
        <v>1.85</v>
      </c>
      <c r="C2224" s="2">
        <f>RSI!I2224</f>
        <v>68.627432088001299</v>
      </c>
      <c r="D2224" s="2">
        <f>MACD!E2224</f>
        <v>-1.0506706197146443E-3</v>
      </c>
      <c r="E2224" s="2">
        <f>MACD!F2224</f>
        <v>3.1726657593120172E-3</v>
      </c>
      <c r="F2224" s="2">
        <f>'Moving Avg'!D2224</f>
        <v>1.7919999999999998</v>
      </c>
      <c r="G2224" s="2">
        <f>'Moving Avg'!F2224</f>
        <v>1.7655000000000001</v>
      </c>
      <c r="H2224" s="2">
        <f>'Moving Avg'!G2224</f>
        <v>1.6847999999999999</v>
      </c>
      <c r="I2224" s="2">
        <f>'Moving Avg'!H2224</f>
        <v>1.6902500000000007</v>
      </c>
      <c r="J2224" s="5" t="str">
        <f>OBV!F2224</f>
        <v>BULLISH</v>
      </c>
      <c r="K2224" s="5" t="str">
        <f>OBV!G2224</f>
        <v>WEAK</v>
      </c>
      <c r="L2224" s="5" t="str">
        <f>OBV!H2224</f>
        <v>CONFIRMED BULLISH</v>
      </c>
      <c r="M2224" s="7">
        <f t="shared" si="340"/>
        <v>25</v>
      </c>
      <c r="N2224" s="7">
        <f t="shared" si="341"/>
        <v>45</v>
      </c>
      <c r="O2224" s="7">
        <f t="shared" si="342"/>
        <v>50</v>
      </c>
      <c r="P2224" s="7">
        <f t="shared" si="343"/>
        <v>67</v>
      </c>
      <c r="Q2224" s="8">
        <f t="shared" si="344"/>
        <v>42.05</v>
      </c>
      <c r="R2224" s="8">
        <f t="shared" si="345"/>
        <v>48.25</v>
      </c>
      <c r="S2224" s="8">
        <f t="shared" si="346"/>
        <v>53.150000000000006</v>
      </c>
      <c r="T2224" s="8">
        <f t="shared" si="347"/>
        <v>46.75</v>
      </c>
      <c r="U2224" s="7">
        <f t="shared" si="348"/>
        <v>47.816666666666663</v>
      </c>
      <c r="V2224" s="7">
        <f t="shared" si="349"/>
        <v>47.55</v>
      </c>
    </row>
    <row r="2225" spans="1:22" ht="13.5" x14ac:dyDescent="0.25">
      <c r="A2225" s="3">
        <f>RSI!A2225</f>
        <v>45545</v>
      </c>
      <c r="B2225" s="2">
        <f>RSI!B2225</f>
        <v>1.83</v>
      </c>
      <c r="C2225" s="2">
        <f>RSI!I2225</f>
        <v>64.125792239986183</v>
      </c>
      <c r="D2225" s="2">
        <f>MACD!E2225</f>
        <v>-6.4725584812843628E-3</v>
      </c>
      <c r="E2225" s="2">
        <f>MACD!F2225</f>
        <v>1.2436209111927412E-3</v>
      </c>
      <c r="F2225" s="2">
        <f>'Moving Avg'!D2225</f>
        <v>1.8160000000000001</v>
      </c>
      <c r="G2225" s="2">
        <f>'Moving Avg'!F2225</f>
        <v>1.7675000000000001</v>
      </c>
      <c r="H2225" s="2">
        <f>'Moving Avg'!G2225</f>
        <v>1.6893999999999998</v>
      </c>
      <c r="I2225" s="2">
        <f>'Moving Avg'!H2225</f>
        <v>1.6910500000000004</v>
      </c>
      <c r="J2225" s="5" t="str">
        <f>OBV!F2225</f>
        <v>BULLISH</v>
      </c>
      <c r="K2225" s="5" t="str">
        <f>OBV!G2225</f>
        <v>WEAK</v>
      </c>
      <c r="L2225" s="5" t="str">
        <f>OBV!H2225</f>
        <v>CONFIRMED BULLISH</v>
      </c>
      <c r="M2225" s="7">
        <f t="shared" si="340"/>
        <v>25</v>
      </c>
      <c r="N2225" s="7">
        <f t="shared" si="341"/>
        <v>45</v>
      </c>
      <c r="O2225" s="7">
        <f t="shared" si="342"/>
        <v>50</v>
      </c>
      <c r="P2225" s="7">
        <f t="shared" si="343"/>
        <v>67</v>
      </c>
      <c r="Q2225" s="8">
        <f t="shared" si="344"/>
        <v>42.05</v>
      </c>
      <c r="R2225" s="8">
        <f t="shared" si="345"/>
        <v>48.25</v>
      </c>
      <c r="S2225" s="8">
        <f t="shared" si="346"/>
        <v>53.150000000000006</v>
      </c>
      <c r="T2225" s="8">
        <f t="shared" si="347"/>
        <v>46.75</v>
      </c>
      <c r="U2225" s="7">
        <f t="shared" si="348"/>
        <v>47.816666666666663</v>
      </c>
      <c r="V2225" s="7">
        <f t="shared" si="349"/>
        <v>47.55</v>
      </c>
    </row>
    <row r="2226" spans="1:22" ht="13.5" x14ac:dyDescent="0.25">
      <c r="A2226" s="3">
        <f>RSI!A2226</f>
        <v>45546</v>
      </c>
      <c r="B2226" s="2">
        <f>RSI!B2226</f>
        <v>1.78</v>
      </c>
      <c r="C2226" s="2">
        <f>RSI!I2226</f>
        <v>54.500796628471136</v>
      </c>
      <c r="D2226" s="2">
        <f>MACD!E2226</f>
        <v>-7.8546921793087865E-3</v>
      </c>
      <c r="E2226" s="2">
        <f>MACD!F2226</f>
        <v>-5.7604170690756418E-4</v>
      </c>
      <c r="F2226" s="2">
        <f>'Moving Avg'!D2226</f>
        <v>1.8219999999999998</v>
      </c>
      <c r="G2226" s="2">
        <f>'Moving Avg'!F2226</f>
        <v>1.7670000000000001</v>
      </c>
      <c r="H2226" s="2">
        <f>'Moving Avg'!G2226</f>
        <v>1.6929999999999996</v>
      </c>
      <c r="I2226" s="2">
        <f>'Moving Avg'!H2226</f>
        <v>1.6915500000000006</v>
      </c>
      <c r="J2226" s="5" t="str">
        <f>OBV!F2226</f>
        <v>BULLISH</v>
      </c>
      <c r="K2226" s="5" t="str">
        <f>OBV!G2226</f>
        <v>WEAK</v>
      </c>
      <c r="L2226" s="5" t="str">
        <f>OBV!H2226</f>
        <v>CONFIRMED BULLISH</v>
      </c>
      <c r="M2226" s="7">
        <f t="shared" si="340"/>
        <v>25</v>
      </c>
      <c r="N2226" s="7">
        <f t="shared" si="341"/>
        <v>45</v>
      </c>
      <c r="O2226" s="7">
        <f t="shared" si="342"/>
        <v>50</v>
      </c>
      <c r="P2226" s="7">
        <f t="shared" si="343"/>
        <v>67</v>
      </c>
      <c r="Q2226" s="8">
        <f t="shared" si="344"/>
        <v>42.05</v>
      </c>
      <c r="R2226" s="8">
        <f t="shared" si="345"/>
        <v>48.25</v>
      </c>
      <c r="S2226" s="8">
        <f t="shared" si="346"/>
        <v>53.150000000000006</v>
      </c>
      <c r="T2226" s="8">
        <f t="shared" si="347"/>
        <v>46.75</v>
      </c>
      <c r="U2226" s="7">
        <f t="shared" si="348"/>
        <v>47.816666666666663</v>
      </c>
      <c r="V2226" s="7">
        <f t="shared" si="349"/>
        <v>47.55</v>
      </c>
    </row>
    <row r="2227" spans="1:22" ht="13.5" x14ac:dyDescent="0.25">
      <c r="A2227" s="3">
        <f>RSI!A2227</f>
        <v>45547</v>
      </c>
      <c r="B2227" s="2">
        <f>RSI!B2227</f>
        <v>1.73</v>
      </c>
      <c r="C2227" s="2">
        <f>RSI!I2227</f>
        <v>46.91705958719821</v>
      </c>
      <c r="D2227" s="2">
        <f>MACD!E2227</f>
        <v>-5.486224937825579E-3</v>
      </c>
      <c r="E2227" s="2">
        <f>MACD!F2227</f>
        <v>-1.5580783530911673E-3</v>
      </c>
      <c r="F2227" s="2">
        <f>'Moving Avg'!D2227</f>
        <v>1.8080000000000003</v>
      </c>
      <c r="G2227" s="2">
        <f>'Moving Avg'!F2227</f>
        <v>1.764</v>
      </c>
      <c r="H2227" s="2">
        <f>'Moving Avg'!G2227</f>
        <v>1.6957999999999998</v>
      </c>
      <c r="I2227" s="2">
        <f>'Moving Avg'!H2227</f>
        <v>1.6919500000000005</v>
      </c>
      <c r="J2227" s="5" t="str">
        <f>OBV!F2227</f>
        <v>BULLISH</v>
      </c>
      <c r="K2227" s="5" t="str">
        <f>OBV!G2227</f>
        <v>WEAK</v>
      </c>
      <c r="L2227" s="5" t="str">
        <f>OBV!H2227</f>
        <v>BULLISH DIVERGENCE</v>
      </c>
      <c r="M2227" s="7">
        <f t="shared" si="340"/>
        <v>25</v>
      </c>
      <c r="N2227" s="7">
        <f t="shared" si="341"/>
        <v>45</v>
      </c>
      <c r="O2227" s="7">
        <f t="shared" si="342"/>
        <v>50</v>
      </c>
      <c r="P2227" s="7">
        <f t="shared" si="343"/>
        <v>50</v>
      </c>
      <c r="Q2227" s="8">
        <f t="shared" si="344"/>
        <v>39.5</v>
      </c>
      <c r="R2227" s="8">
        <f t="shared" si="345"/>
        <v>44</v>
      </c>
      <c r="S2227" s="8">
        <f t="shared" si="346"/>
        <v>45.5</v>
      </c>
      <c r="T2227" s="8">
        <f t="shared" si="347"/>
        <v>42.5</v>
      </c>
      <c r="U2227" s="7">
        <f t="shared" si="348"/>
        <v>43</v>
      </c>
      <c r="V2227" s="7">
        <f t="shared" si="349"/>
        <v>42.875</v>
      </c>
    </row>
    <row r="2228" spans="1:22" ht="13.5" x14ac:dyDescent="0.25">
      <c r="A2228" s="3">
        <f>RSI!A2228</f>
        <v>45548</v>
      </c>
      <c r="B2228" s="2">
        <f>RSI!B2228</f>
        <v>1.69</v>
      </c>
      <c r="C2228" s="2">
        <f>RSI!I2228</f>
        <v>41.894634251338879</v>
      </c>
      <c r="D2228" s="2">
        <f>MACD!E2228</f>
        <v>-3.7718393737229405E-4</v>
      </c>
      <c r="E2228" s="2">
        <f>MACD!F2228</f>
        <v>-1.3218994699473927E-3</v>
      </c>
      <c r="F2228" s="2">
        <f>'Moving Avg'!D2228</f>
        <v>1.7759999999999998</v>
      </c>
      <c r="G2228" s="2">
        <f>'Moving Avg'!F2228</f>
        <v>1.7614999999999998</v>
      </c>
      <c r="H2228" s="2">
        <f>'Moving Avg'!G2228</f>
        <v>1.6975999999999996</v>
      </c>
      <c r="I2228" s="2">
        <f>'Moving Avg'!H2228</f>
        <v>1.6919500000000005</v>
      </c>
      <c r="J2228" s="5" t="str">
        <f>OBV!F2228</f>
        <v>BEARISH</v>
      </c>
      <c r="K2228" s="5" t="str">
        <f>OBV!G2228</f>
        <v>STRONG</v>
      </c>
      <c r="L2228" s="5" t="str">
        <f>OBV!H2228</f>
        <v>CONFIRMED BEARISH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33</v>
      </c>
      <c r="Q2228" s="8">
        <f t="shared" si="344"/>
        <v>21.2</v>
      </c>
      <c r="R2228" s="8">
        <f t="shared" si="345"/>
        <v>30.75</v>
      </c>
      <c r="S2228" s="8">
        <f t="shared" si="346"/>
        <v>31.1</v>
      </c>
      <c r="T2228" s="8">
        <f t="shared" si="347"/>
        <v>27</v>
      </c>
      <c r="U2228" s="7">
        <f t="shared" si="348"/>
        <v>27.683333333333337</v>
      </c>
      <c r="V2228" s="7">
        <f t="shared" si="349"/>
        <v>27.512500000000003</v>
      </c>
    </row>
    <row r="2229" spans="1:22" ht="13.5" x14ac:dyDescent="0.25">
      <c r="A2229" s="3">
        <f>RSI!A2229</f>
        <v>45551</v>
      </c>
      <c r="B2229" s="2">
        <f>RSI!B2229</f>
        <v>1.65</v>
      </c>
      <c r="C2229" s="2">
        <f>RSI!I2229</f>
        <v>37.564109864029859</v>
      </c>
      <c r="D2229" s="2">
        <f>MACD!E2229</f>
        <v>-4.1565968986767565E-4</v>
      </c>
      <c r="E2229" s="2">
        <f>MACD!F2229</f>
        <v>-1.1406515139314494E-3</v>
      </c>
      <c r="F2229" s="2">
        <f>'Moving Avg'!D2229</f>
        <v>1.736</v>
      </c>
      <c r="G2229" s="2">
        <f>'Moving Avg'!F2229</f>
        <v>1.7545000000000002</v>
      </c>
      <c r="H2229" s="2">
        <f>'Moving Avg'!G2229</f>
        <v>1.6987999999999999</v>
      </c>
      <c r="I2229" s="2">
        <f>'Moving Avg'!H2229</f>
        <v>1.6917500000000001</v>
      </c>
      <c r="J2229" s="5" t="str">
        <f>OBV!F2229</f>
        <v>BEARISH</v>
      </c>
      <c r="K2229" s="5" t="str">
        <f>OBV!G2229</f>
        <v>STRONG</v>
      </c>
      <c r="L2229" s="5" t="str">
        <f>OBV!H2229</f>
        <v>CONFIRMED BEARISH</v>
      </c>
      <c r="M2229" s="7">
        <f t="shared" si="340"/>
        <v>25</v>
      </c>
      <c r="N2229" s="7">
        <f t="shared" si="341"/>
        <v>0</v>
      </c>
      <c r="O2229" s="7">
        <f t="shared" si="342"/>
        <v>50</v>
      </c>
      <c r="P2229" s="7">
        <f t="shared" si="343"/>
        <v>33</v>
      </c>
      <c r="Q2229" s="8">
        <f t="shared" si="344"/>
        <v>21.2</v>
      </c>
      <c r="R2229" s="8">
        <f t="shared" si="345"/>
        <v>30.75</v>
      </c>
      <c r="S2229" s="8">
        <f t="shared" si="346"/>
        <v>31.1</v>
      </c>
      <c r="T2229" s="8">
        <f t="shared" si="347"/>
        <v>27</v>
      </c>
      <c r="U2229" s="7">
        <f t="shared" si="348"/>
        <v>27.683333333333337</v>
      </c>
      <c r="V2229" s="7">
        <f t="shared" si="349"/>
        <v>27.512500000000003</v>
      </c>
    </row>
    <row r="2230" spans="1:22" ht="13.5" x14ac:dyDescent="0.25">
      <c r="A2230" s="3">
        <f>RSI!A2230</f>
        <v>45552</v>
      </c>
      <c r="B2230" s="2">
        <f>RSI!B2230</f>
        <v>1.69</v>
      </c>
      <c r="C2230" s="2">
        <f>RSI!I2230</f>
        <v>43.818177737813905</v>
      </c>
      <c r="D2230" s="2">
        <f>MACD!E2230</f>
        <v>-1.2957685023371468E-3</v>
      </c>
      <c r="E2230" s="2">
        <f>MACD!F2230</f>
        <v>-1.171674911612589E-3</v>
      </c>
      <c r="F2230" s="2">
        <f>'Moving Avg'!D2230</f>
        <v>1.7079999999999997</v>
      </c>
      <c r="G2230" s="2">
        <f>'Moving Avg'!F2230</f>
        <v>1.752</v>
      </c>
      <c r="H2230" s="2">
        <f>'Moving Avg'!G2230</f>
        <v>1.7005999999999997</v>
      </c>
      <c r="I2230" s="2">
        <f>'Moving Avg'!H2230</f>
        <v>1.6917500000000001</v>
      </c>
      <c r="J2230" s="5" t="str">
        <f>OBV!F2230</f>
        <v>BEARISH</v>
      </c>
      <c r="K2230" s="5" t="str">
        <f>OBV!G2230</f>
        <v>STRONG</v>
      </c>
      <c r="L2230" s="5" t="str">
        <f>OBV!H2230</f>
        <v>CONFIRMED BEARISH</v>
      </c>
      <c r="M2230" s="7">
        <f t="shared" si="340"/>
        <v>25</v>
      </c>
      <c r="N2230" s="7">
        <f t="shared" si="341"/>
        <v>45</v>
      </c>
      <c r="O2230" s="7">
        <f t="shared" si="342"/>
        <v>50</v>
      </c>
      <c r="P2230" s="7">
        <f t="shared" si="343"/>
        <v>33</v>
      </c>
      <c r="Q2230" s="8">
        <f t="shared" si="344"/>
        <v>36.950000000000003</v>
      </c>
      <c r="R2230" s="8">
        <f t="shared" si="345"/>
        <v>39.75</v>
      </c>
      <c r="S2230" s="8">
        <f t="shared" si="346"/>
        <v>37.85</v>
      </c>
      <c r="T2230" s="8">
        <f t="shared" si="347"/>
        <v>38.25</v>
      </c>
      <c r="U2230" s="7">
        <f t="shared" si="348"/>
        <v>38.183333333333337</v>
      </c>
      <c r="V2230" s="7">
        <f t="shared" si="349"/>
        <v>38.200000000000003</v>
      </c>
    </row>
    <row r="2231" spans="1:22" ht="13.5" x14ac:dyDescent="0.25">
      <c r="A2231" s="3">
        <f>RSI!A2231</f>
        <v>45553</v>
      </c>
      <c r="B2231" s="2">
        <f>RSI!B2231</f>
        <v>1.74</v>
      </c>
      <c r="C2231" s="2">
        <f>RSI!I2231</f>
        <v>50.493675613562822</v>
      </c>
      <c r="D2231" s="2">
        <f>MACD!E2231</f>
        <v>7.0751682695147089E-4</v>
      </c>
      <c r="E2231" s="2">
        <f>MACD!F2231</f>
        <v>-7.9583656389977709E-4</v>
      </c>
      <c r="F2231" s="2">
        <f>'Moving Avg'!D2231</f>
        <v>1.7</v>
      </c>
      <c r="G2231" s="2">
        <f>'Moving Avg'!F2231</f>
        <v>1.7515000000000001</v>
      </c>
      <c r="H2231" s="2">
        <f>'Moving Avg'!G2231</f>
        <v>1.7033999999999998</v>
      </c>
      <c r="I2231" s="2">
        <f>'Moving Avg'!H2231</f>
        <v>1.6919999999999999</v>
      </c>
      <c r="J2231" s="5" t="str">
        <f>OBV!F2231</f>
        <v>BEARISH</v>
      </c>
      <c r="K2231" s="5" t="str">
        <f>OBV!G2231</f>
        <v>STRONG</v>
      </c>
      <c r="L2231" s="5" t="str">
        <f>OBV!H2231</f>
        <v>CONFIRMED BEARISH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33</v>
      </c>
      <c r="Q2231" s="8">
        <f t="shared" si="344"/>
        <v>21.2</v>
      </c>
      <c r="R2231" s="8">
        <f t="shared" si="345"/>
        <v>30.75</v>
      </c>
      <c r="S2231" s="8">
        <f t="shared" si="346"/>
        <v>31.1</v>
      </c>
      <c r="T2231" s="8">
        <f t="shared" si="347"/>
        <v>27</v>
      </c>
      <c r="U2231" s="7">
        <f t="shared" si="348"/>
        <v>27.683333333333337</v>
      </c>
      <c r="V2231" s="7">
        <f t="shared" si="349"/>
        <v>27.512500000000003</v>
      </c>
    </row>
    <row r="2232" spans="1:22" ht="13.5" x14ac:dyDescent="0.25">
      <c r="A2232" s="3">
        <f>RSI!A2232</f>
        <v>45554</v>
      </c>
      <c r="B2232" s="2">
        <f>RSI!B2232</f>
        <v>1.79</v>
      </c>
      <c r="C2232" s="2">
        <f>RSI!I2232</f>
        <v>56.109838587369111</v>
      </c>
      <c r="D2232" s="2">
        <f>MACD!E2232</f>
        <v>6.3715436025824079E-3</v>
      </c>
      <c r="E2232" s="2">
        <f>MACD!F2232</f>
        <v>6.3763946939665985E-4</v>
      </c>
      <c r="F2232" s="2">
        <f>'Moving Avg'!D2232</f>
        <v>1.7119999999999997</v>
      </c>
      <c r="G2232" s="2">
        <f>'Moving Avg'!F2232</f>
        <v>1.7520000000000002</v>
      </c>
      <c r="H2232" s="2">
        <f>'Moving Avg'!G2232</f>
        <v>1.7072000000000001</v>
      </c>
      <c r="I2232" s="2">
        <f>'Moving Avg'!H2232</f>
        <v>1.6926499999999998</v>
      </c>
      <c r="J2232" s="5" t="str">
        <f>OBV!F2232</f>
        <v>BEARISH</v>
      </c>
      <c r="K2232" s="5" t="str">
        <f>OBV!G2232</f>
        <v>STRONG</v>
      </c>
      <c r="L2232" s="5" t="str">
        <f>OBV!H2232</f>
        <v>BEARISH DIVERGENCE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33</v>
      </c>
      <c r="Q2232" s="8">
        <f t="shared" si="344"/>
        <v>21.2</v>
      </c>
      <c r="R2232" s="8">
        <f t="shared" si="345"/>
        <v>30.75</v>
      </c>
      <c r="S2232" s="8">
        <f t="shared" si="346"/>
        <v>31.1</v>
      </c>
      <c r="T2232" s="8">
        <f t="shared" si="347"/>
        <v>27</v>
      </c>
      <c r="U2232" s="7">
        <f t="shared" si="348"/>
        <v>27.683333333333337</v>
      </c>
      <c r="V2232" s="7">
        <f t="shared" si="349"/>
        <v>27.512500000000003</v>
      </c>
    </row>
    <row r="2233" spans="1:22" ht="13.5" x14ac:dyDescent="0.25">
      <c r="A2233" s="3">
        <f>RSI!A2233</f>
        <v>45555</v>
      </c>
      <c r="B2233" s="2">
        <f>RSI!B2233</f>
        <v>1.78</v>
      </c>
      <c r="C2233" s="2">
        <f>RSI!I2233</f>
        <v>54.771553144084123</v>
      </c>
      <c r="D2233" s="2">
        <f>MACD!E2233</f>
        <v>1.9283569781751275E-2</v>
      </c>
      <c r="E2233" s="2">
        <f>MACD!F2233</f>
        <v>4.3668255318675834E-3</v>
      </c>
      <c r="F2233" s="2">
        <f>'Moving Avg'!D2233</f>
        <v>1.73</v>
      </c>
      <c r="G2233" s="2">
        <f>'Moving Avg'!F2233</f>
        <v>1.7545000000000002</v>
      </c>
      <c r="H2233" s="2">
        <f>'Moving Avg'!G2233</f>
        <v>1.7108000000000001</v>
      </c>
      <c r="I2233" s="2">
        <f>'Moving Avg'!H2233</f>
        <v>1.6930499999999997</v>
      </c>
      <c r="J2233" s="5" t="str">
        <f>OBV!F2233</f>
        <v>BEARISH</v>
      </c>
      <c r="K2233" s="5" t="str">
        <f>OBV!G2233</f>
        <v>STRONG</v>
      </c>
      <c r="L2233" s="5" t="str">
        <f>OBV!H2233</f>
        <v>BEARISH DIVERGENCE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33</v>
      </c>
      <c r="Q2233" s="8">
        <f t="shared" si="344"/>
        <v>21.2</v>
      </c>
      <c r="R2233" s="8">
        <f t="shared" si="345"/>
        <v>30.75</v>
      </c>
      <c r="S2233" s="8">
        <f t="shared" si="346"/>
        <v>31.1</v>
      </c>
      <c r="T2233" s="8">
        <f t="shared" si="347"/>
        <v>27</v>
      </c>
      <c r="U2233" s="7">
        <f t="shared" si="348"/>
        <v>27.683333333333337</v>
      </c>
      <c r="V2233" s="7">
        <f t="shared" si="349"/>
        <v>27.512500000000003</v>
      </c>
    </row>
    <row r="2234" spans="1:22" ht="13.5" x14ac:dyDescent="0.25">
      <c r="A2234" s="3">
        <f>RSI!A2234</f>
        <v>45558</v>
      </c>
      <c r="B2234" s="2">
        <f>RSI!B2234</f>
        <v>1.78</v>
      </c>
      <c r="C2234" s="2">
        <f>RSI!I2234</f>
        <v>54.77155314408413</v>
      </c>
      <c r="D2234" s="2">
        <f>MACD!E2234</f>
        <v>2.9977794625467569E-2</v>
      </c>
      <c r="E2234" s="2">
        <f>MACD!F2234</f>
        <v>9.4890193505875811E-3</v>
      </c>
      <c r="F2234" s="2">
        <f>'Moving Avg'!D2234</f>
        <v>1.7559999999999998</v>
      </c>
      <c r="G2234" s="2">
        <f>'Moving Avg'!F2234</f>
        <v>1.7560000000000002</v>
      </c>
      <c r="H2234" s="2">
        <f>'Moving Avg'!G2234</f>
        <v>1.7146000000000001</v>
      </c>
      <c r="I2234" s="2">
        <f>'Moving Avg'!H2234</f>
        <v>1.6931999999999996</v>
      </c>
      <c r="J2234" s="5" t="str">
        <f>OBV!F2234</f>
        <v>BULLISH</v>
      </c>
      <c r="K2234" s="5" t="str">
        <f>OBV!G2234</f>
        <v>WEAK</v>
      </c>
      <c r="L2234" s="5" t="str">
        <f>OBV!H2234</f>
        <v>CONFIRMED BULLISH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67</v>
      </c>
      <c r="Q2234" s="8">
        <f t="shared" si="344"/>
        <v>26.299999999999997</v>
      </c>
      <c r="R2234" s="8">
        <f t="shared" si="345"/>
        <v>39.25</v>
      </c>
      <c r="S2234" s="8">
        <f t="shared" si="346"/>
        <v>46.400000000000006</v>
      </c>
      <c r="T2234" s="8">
        <f t="shared" si="347"/>
        <v>35.5</v>
      </c>
      <c r="U2234" s="7">
        <f t="shared" si="348"/>
        <v>37.31666666666667</v>
      </c>
      <c r="V2234" s="7">
        <f t="shared" si="349"/>
        <v>36.862499999999997</v>
      </c>
    </row>
    <row r="2235" spans="1:22" ht="13.5" x14ac:dyDescent="0.25">
      <c r="A2235" s="3">
        <f>RSI!A2235</f>
        <v>45559</v>
      </c>
      <c r="B2235" s="2">
        <f>RSI!B2235</f>
        <v>1.78</v>
      </c>
      <c r="C2235" s="2">
        <f>RSI!I2235</f>
        <v>54.77155314408413</v>
      </c>
      <c r="D2235" s="2">
        <f>MACD!E2235</f>
        <v>3.5735631245183086E-2</v>
      </c>
      <c r="E2235" s="2">
        <f>MACD!F2235</f>
        <v>1.4738341729506683E-2</v>
      </c>
      <c r="F2235" s="2">
        <f>'Moving Avg'!D2235</f>
        <v>1.7740000000000002</v>
      </c>
      <c r="G2235" s="2">
        <f>'Moving Avg'!F2235</f>
        <v>1.7575000000000003</v>
      </c>
      <c r="H2235" s="2">
        <f>'Moving Avg'!G2235</f>
        <v>1.7181999999999999</v>
      </c>
      <c r="I2235" s="2">
        <f>'Moving Avg'!H2235</f>
        <v>1.6932499999999999</v>
      </c>
      <c r="J2235" s="5" t="str">
        <f>OBV!F2235</f>
        <v>BULLISH</v>
      </c>
      <c r="K2235" s="5" t="str">
        <f>OBV!G2235</f>
        <v>WEAK</v>
      </c>
      <c r="L2235" s="5" t="str">
        <f>OBV!H2235</f>
        <v>CONFIRMED BULLISH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67</v>
      </c>
      <c r="Q2235" s="8">
        <f t="shared" si="344"/>
        <v>26.299999999999997</v>
      </c>
      <c r="R2235" s="8">
        <f t="shared" si="345"/>
        <v>39.25</v>
      </c>
      <c r="S2235" s="8">
        <f t="shared" si="346"/>
        <v>46.400000000000006</v>
      </c>
      <c r="T2235" s="8">
        <f t="shared" si="347"/>
        <v>35.5</v>
      </c>
      <c r="U2235" s="7">
        <f t="shared" si="348"/>
        <v>37.31666666666667</v>
      </c>
      <c r="V2235" s="7">
        <f t="shared" si="349"/>
        <v>36.862499999999997</v>
      </c>
    </row>
    <row r="2236" spans="1:22" ht="13.5" x14ac:dyDescent="0.25">
      <c r="A2236" s="3">
        <f>RSI!A2236</f>
        <v>45560</v>
      </c>
      <c r="B2236" s="2">
        <f>RSI!B2236</f>
        <v>1.73</v>
      </c>
      <c r="C2236" s="2">
        <f>RSI!I2236</f>
        <v>47.671058781155111</v>
      </c>
      <c r="D2236" s="2">
        <f>MACD!E2236</f>
        <v>3.642070972222311E-2</v>
      </c>
      <c r="E2236" s="2">
        <f>MACD!F2236</f>
        <v>1.9074815328049971E-2</v>
      </c>
      <c r="F2236" s="2">
        <f>'Moving Avg'!D2236</f>
        <v>1.7720000000000002</v>
      </c>
      <c r="G2236" s="2">
        <f>'Moving Avg'!F2236</f>
        <v>1.7564999999999997</v>
      </c>
      <c r="H2236" s="2">
        <f>'Moving Avg'!G2236</f>
        <v>1.7210000000000003</v>
      </c>
      <c r="I2236" s="2">
        <f>'Moving Avg'!H2236</f>
        <v>1.6930500000000002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  <c r="M2236" s="7">
        <f t="shared" si="340"/>
        <v>25</v>
      </c>
      <c r="N2236" s="7">
        <f t="shared" si="341"/>
        <v>0</v>
      </c>
      <c r="O2236" s="7">
        <f t="shared" si="342"/>
        <v>50</v>
      </c>
      <c r="P2236" s="7">
        <f t="shared" si="343"/>
        <v>66.5</v>
      </c>
      <c r="Q2236" s="8">
        <f t="shared" si="344"/>
        <v>26.225000000000001</v>
      </c>
      <c r="R2236" s="8">
        <f t="shared" si="345"/>
        <v>39.125</v>
      </c>
      <c r="S2236" s="8">
        <f t="shared" si="346"/>
        <v>46.174999999999997</v>
      </c>
      <c r="T2236" s="8">
        <f t="shared" si="347"/>
        <v>35.375</v>
      </c>
      <c r="U2236" s="7">
        <f t="shared" si="348"/>
        <v>37.174999999999997</v>
      </c>
      <c r="V2236" s="7">
        <f t="shared" si="349"/>
        <v>36.724999999999994</v>
      </c>
    </row>
    <row r="2237" spans="1:22" ht="13.5" x14ac:dyDescent="0.25">
      <c r="A2237" s="3">
        <f>RSI!A2237</f>
        <v>45561</v>
      </c>
      <c r="B2237" s="2">
        <f>RSI!B2237</f>
        <v>1.77</v>
      </c>
      <c r="C2237" s="2">
        <f>RSI!I2237</f>
        <v>52.928410851473799</v>
      </c>
      <c r="D2237" s="2">
        <f>MACD!E2237</f>
        <v>2.6456931210248724E-2</v>
      </c>
      <c r="E2237" s="2">
        <f>MACD!F2237</f>
        <v>2.055123850448972E-2</v>
      </c>
      <c r="F2237" s="2">
        <f>'Moving Avg'!D2237</f>
        <v>1.768</v>
      </c>
      <c r="G2237" s="2">
        <f>'Moving Avg'!F2237</f>
        <v>1.7575000000000003</v>
      </c>
      <c r="H2237" s="2">
        <f>'Moving Avg'!G2237</f>
        <v>1.7246000000000004</v>
      </c>
      <c r="I2237" s="2">
        <f>'Moving Avg'!H2237</f>
        <v>1.6930500000000002</v>
      </c>
      <c r="J2237" s="5" t="str">
        <f>OBV!F2237</f>
        <v>BEARISH</v>
      </c>
      <c r="K2237" s="5" t="str">
        <f>OBV!G2237</f>
        <v>STRONG</v>
      </c>
      <c r="L2237" s="5" t="str">
        <f>OBV!H2237</f>
        <v>CONFIRMED BEARISH</v>
      </c>
      <c r="M2237" s="7">
        <f t="shared" si="340"/>
        <v>25</v>
      </c>
      <c r="N2237" s="7">
        <f t="shared" si="341"/>
        <v>0</v>
      </c>
      <c r="O2237" s="7">
        <f t="shared" si="342"/>
        <v>50</v>
      </c>
      <c r="P2237" s="7">
        <f t="shared" si="343"/>
        <v>33</v>
      </c>
      <c r="Q2237" s="8">
        <f t="shared" si="344"/>
        <v>21.2</v>
      </c>
      <c r="R2237" s="8">
        <f t="shared" si="345"/>
        <v>30.75</v>
      </c>
      <c r="S2237" s="8">
        <f t="shared" si="346"/>
        <v>31.1</v>
      </c>
      <c r="T2237" s="8">
        <f t="shared" si="347"/>
        <v>27</v>
      </c>
      <c r="U2237" s="7">
        <f t="shared" si="348"/>
        <v>27.683333333333337</v>
      </c>
      <c r="V2237" s="7">
        <f t="shared" si="349"/>
        <v>27.512500000000003</v>
      </c>
    </row>
    <row r="2238" spans="1:22" ht="13.5" x14ac:dyDescent="0.25">
      <c r="A2238" s="3">
        <f>RSI!A2238</f>
        <v>45562</v>
      </c>
      <c r="B2238" s="2">
        <f>RSI!B2238</f>
        <v>1.77</v>
      </c>
      <c r="C2238" s="2">
        <f>RSI!I2238</f>
        <v>52.928410851473807</v>
      </c>
      <c r="D2238" s="2">
        <f>MACD!E2238</f>
        <v>1.1739361934938408E-2</v>
      </c>
      <c r="E2238" s="2">
        <f>MACD!F2238</f>
        <v>1.8788863190579458E-2</v>
      </c>
      <c r="F2238" s="2">
        <f>'Moving Avg'!D2238</f>
        <v>1.766</v>
      </c>
      <c r="G2238" s="2">
        <f>'Moving Avg'!F2238</f>
        <v>1.7585000000000004</v>
      </c>
      <c r="H2238" s="2">
        <f>'Moving Avg'!G2238</f>
        <v>1.7282000000000002</v>
      </c>
      <c r="I2238" s="2">
        <f>'Moving Avg'!H2238</f>
        <v>1.6930499999999997</v>
      </c>
      <c r="J2238" s="5" t="str">
        <f>OBV!F2238</f>
        <v>BEARISH</v>
      </c>
      <c r="K2238" s="5" t="str">
        <f>OBV!G2238</f>
        <v>STRONG</v>
      </c>
      <c r="L2238" s="5" t="str">
        <f>OBV!H2238</f>
        <v>CONFIRMED BEARISH</v>
      </c>
      <c r="M2238" s="7">
        <f t="shared" si="340"/>
        <v>25</v>
      </c>
      <c r="N2238" s="7">
        <f t="shared" si="341"/>
        <v>45</v>
      </c>
      <c r="O2238" s="7">
        <f t="shared" si="342"/>
        <v>50</v>
      </c>
      <c r="P2238" s="7">
        <f t="shared" si="343"/>
        <v>33</v>
      </c>
      <c r="Q2238" s="8">
        <f t="shared" si="344"/>
        <v>36.950000000000003</v>
      </c>
      <c r="R2238" s="8">
        <f t="shared" si="345"/>
        <v>39.75</v>
      </c>
      <c r="S2238" s="8">
        <f t="shared" si="346"/>
        <v>37.85</v>
      </c>
      <c r="T2238" s="8">
        <f t="shared" si="347"/>
        <v>38.25</v>
      </c>
      <c r="U2238" s="7">
        <f t="shared" si="348"/>
        <v>38.183333333333337</v>
      </c>
      <c r="V2238" s="7">
        <f t="shared" si="349"/>
        <v>38.200000000000003</v>
      </c>
    </row>
    <row r="2239" spans="1:22" ht="13.5" x14ac:dyDescent="0.25">
      <c r="A2239" s="3">
        <f>RSI!A2239</f>
        <v>45565</v>
      </c>
      <c r="B2239" s="2">
        <f>RSI!B2239</f>
        <v>1.78</v>
      </c>
      <c r="C2239" s="2">
        <f>RSI!I2239</f>
        <v>54.260776051798828</v>
      </c>
      <c r="D2239" s="2">
        <f>MACD!E2239</f>
        <v>-7.7315468925545083E-3</v>
      </c>
      <c r="E2239" s="2">
        <f>MACD!F2239</f>
        <v>1.3484781173952664E-2</v>
      </c>
      <c r="F2239" s="2">
        <f>'Moving Avg'!D2239</f>
        <v>1.7659999999999996</v>
      </c>
      <c r="G2239" s="2">
        <f>'Moving Avg'!F2239</f>
        <v>1.7625</v>
      </c>
      <c r="H2239" s="2">
        <f>'Moving Avg'!G2239</f>
        <v>1.7318</v>
      </c>
      <c r="I2239" s="2">
        <f>'Moving Avg'!H2239</f>
        <v>1.6930999999999998</v>
      </c>
      <c r="J2239" s="5" t="str">
        <f>OBV!F2239</f>
        <v>BEARISH</v>
      </c>
      <c r="K2239" s="5" t="str">
        <f>OBV!G2239</f>
        <v>STRONG</v>
      </c>
      <c r="L2239" s="5" t="str">
        <f>OBV!H2239</f>
        <v>NEUTRAL</v>
      </c>
      <c r="M2239" s="7">
        <f t="shared" si="340"/>
        <v>25</v>
      </c>
      <c r="N2239" s="7">
        <f t="shared" si="341"/>
        <v>100</v>
      </c>
      <c r="O2239" s="7">
        <f t="shared" si="342"/>
        <v>50</v>
      </c>
      <c r="P2239" s="7">
        <f t="shared" si="343"/>
        <v>33</v>
      </c>
      <c r="Q2239" s="8">
        <f t="shared" si="344"/>
        <v>56.2</v>
      </c>
      <c r="R2239" s="8">
        <f t="shared" si="345"/>
        <v>50.75</v>
      </c>
      <c r="S2239" s="8">
        <f t="shared" si="346"/>
        <v>46.1</v>
      </c>
      <c r="T2239" s="8">
        <f t="shared" si="347"/>
        <v>52</v>
      </c>
      <c r="U2239" s="7">
        <f t="shared" si="348"/>
        <v>51.016666666666673</v>
      </c>
      <c r="V2239" s="7">
        <f t="shared" si="349"/>
        <v>51.262500000000003</v>
      </c>
    </row>
    <row r="2240" spans="1:22" ht="13.5" x14ac:dyDescent="0.25">
      <c r="A2240" s="3">
        <f>RSI!A2240</f>
        <v>45566</v>
      </c>
      <c r="B2240" s="2">
        <f>RSI!B2240</f>
        <v>1.77</v>
      </c>
      <c r="C2240" s="2">
        <f>RSI!I2240</f>
        <v>52.655704018671145</v>
      </c>
      <c r="D2240" s="2">
        <f>MACD!E2240</f>
        <v>-1.7485318231558633E-2</v>
      </c>
      <c r="E2240" s="2">
        <f>MACD!F2240</f>
        <v>7.2907612928504052E-3</v>
      </c>
      <c r="F2240" s="2">
        <f>'Moving Avg'!D2240</f>
        <v>1.764</v>
      </c>
      <c r="G2240" s="2">
        <f>'Moving Avg'!F2240</f>
        <v>1.7655000000000001</v>
      </c>
      <c r="H2240" s="2">
        <f>'Moving Avg'!G2240</f>
        <v>1.7353999999999998</v>
      </c>
      <c r="I2240" s="2">
        <f>'Moving Avg'!H2240</f>
        <v>1.6931999999999996</v>
      </c>
      <c r="J2240" s="5" t="str">
        <f>OBV!F2240</f>
        <v>BEARISH</v>
      </c>
      <c r="K2240" s="5" t="str">
        <f>OBV!G2240</f>
        <v>STRONG</v>
      </c>
      <c r="L2240" s="5" t="str">
        <f>OBV!H2240</f>
        <v>CONFIRMED BEARISH</v>
      </c>
      <c r="M2240" s="7">
        <f t="shared" si="340"/>
        <v>25</v>
      </c>
      <c r="N2240" s="7">
        <f t="shared" si="341"/>
        <v>100</v>
      </c>
      <c r="O2240" s="7">
        <f t="shared" si="342"/>
        <v>50</v>
      </c>
      <c r="P2240" s="7">
        <f t="shared" si="343"/>
        <v>33</v>
      </c>
      <c r="Q2240" s="8">
        <f t="shared" si="344"/>
        <v>56.2</v>
      </c>
      <c r="R2240" s="8">
        <f t="shared" si="345"/>
        <v>50.75</v>
      </c>
      <c r="S2240" s="8">
        <f t="shared" si="346"/>
        <v>46.1</v>
      </c>
      <c r="T2240" s="8">
        <f t="shared" si="347"/>
        <v>52</v>
      </c>
      <c r="U2240" s="7">
        <f t="shared" si="348"/>
        <v>51.016666666666673</v>
      </c>
      <c r="V2240" s="7">
        <f t="shared" si="349"/>
        <v>51.262500000000003</v>
      </c>
    </row>
    <row r="2241" spans="1:22" ht="13.5" x14ac:dyDescent="0.25">
      <c r="A2241" s="3">
        <f>RSI!A2241</f>
        <v>45567</v>
      </c>
      <c r="B2241" s="2">
        <f>RSI!B2241</f>
        <v>1.73</v>
      </c>
      <c r="C2241" s="2">
        <f>RSI!I2241</f>
        <v>46.704413830034085</v>
      </c>
      <c r="D2241" s="2">
        <f>MACD!E2241</f>
        <v>-1.5184309243808869E-2</v>
      </c>
      <c r="E2241" s="2">
        <f>MACD!F2241</f>
        <v>2.7957471855185501E-3</v>
      </c>
      <c r="F2241" s="2">
        <f>'Moving Avg'!D2241</f>
        <v>1.764</v>
      </c>
      <c r="G2241" s="2">
        <f>'Moving Avg'!F2241</f>
        <v>1.7645</v>
      </c>
      <c r="H2241" s="2">
        <f>'Moving Avg'!G2241</f>
        <v>1.7379999999999998</v>
      </c>
      <c r="I2241" s="2">
        <f>'Moving Avg'!H2241</f>
        <v>1.6929999999999998</v>
      </c>
      <c r="J2241" s="5" t="str">
        <f>OBV!F2241</f>
        <v>BEARISH</v>
      </c>
      <c r="K2241" s="5" t="str">
        <f>OBV!G2241</f>
        <v>STRONG</v>
      </c>
      <c r="L2241" s="5" t="str">
        <f>OBV!H2241</f>
        <v>NEUTRAL</v>
      </c>
      <c r="M2241" s="7">
        <f t="shared" si="340"/>
        <v>25</v>
      </c>
      <c r="N2241" s="7">
        <f t="shared" si="341"/>
        <v>45</v>
      </c>
      <c r="O2241" s="7">
        <f t="shared" si="342"/>
        <v>50</v>
      </c>
      <c r="P2241" s="7">
        <f t="shared" si="343"/>
        <v>33</v>
      </c>
      <c r="Q2241" s="8">
        <f t="shared" si="344"/>
        <v>36.950000000000003</v>
      </c>
      <c r="R2241" s="8">
        <f t="shared" si="345"/>
        <v>39.75</v>
      </c>
      <c r="S2241" s="8">
        <f t="shared" si="346"/>
        <v>37.85</v>
      </c>
      <c r="T2241" s="8">
        <f t="shared" si="347"/>
        <v>38.25</v>
      </c>
      <c r="U2241" s="7">
        <f t="shared" si="348"/>
        <v>38.183333333333337</v>
      </c>
      <c r="V2241" s="7">
        <f t="shared" si="349"/>
        <v>38.200000000000003</v>
      </c>
    </row>
    <row r="2242" spans="1:22" ht="13.5" x14ac:dyDescent="0.25">
      <c r="A2242" s="3">
        <f>RSI!A2242</f>
        <v>45568</v>
      </c>
      <c r="B2242" s="2">
        <f>RSI!B2242</f>
        <v>1.72</v>
      </c>
      <c r="C2242" s="2">
        <f>RSI!I2242</f>
        <v>45.32520455737685</v>
      </c>
      <c r="D2242" s="2">
        <f>MACD!E2242</f>
        <v>-4.6614753161553502E-3</v>
      </c>
      <c r="E2242" s="2">
        <f>MACD!F2242</f>
        <v>1.3043026851837698E-3</v>
      </c>
      <c r="F2242" s="2">
        <f>'Moving Avg'!D2242</f>
        <v>1.7540000000000002</v>
      </c>
      <c r="G2242" s="2">
        <f>'Moving Avg'!F2242</f>
        <v>1.7605</v>
      </c>
      <c r="H2242" s="2">
        <f>'Moving Avg'!G2242</f>
        <v>1.7401999999999997</v>
      </c>
      <c r="I2242" s="2">
        <f>'Moving Avg'!H2242</f>
        <v>1.6928499999999997</v>
      </c>
      <c r="J2242" s="5" t="str">
        <f>OBV!F2242</f>
        <v>BEARISH</v>
      </c>
      <c r="K2242" s="5" t="str">
        <f>OBV!G2242</f>
        <v>STRONG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33</v>
      </c>
      <c r="Q2242" s="8">
        <f t="shared" si="344"/>
        <v>36.950000000000003</v>
      </c>
      <c r="R2242" s="8">
        <f t="shared" si="345"/>
        <v>39.75</v>
      </c>
      <c r="S2242" s="8">
        <f t="shared" si="346"/>
        <v>37.85</v>
      </c>
      <c r="T2242" s="8">
        <f t="shared" si="347"/>
        <v>38.25</v>
      </c>
      <c r="U2242" s="7">
        <f t="shared" si="348"/>
        <v>38.183333333333337</v>
      </c>
      <c r="V2242" s="7">
        <f t="shared" si="349"/>
        <v>38.200000000000003</v>
      </c>
    </row>
    <row r="2243" spans="1:22" ht="13.5" x14ac:dyDescent="0.25">
      <c r="A2243" s="3">
        <f>RSI!A2243</f>
        <v>45569</v>
      </c>
      <c r="B2243" s="2">
        <f>RSI!B2243</f>
        <v>1.73</v>
      </c>
      <c r="C2243" s="2">
        <f>RSI!I2243</f>
        <v>47.01038981280206</v>
      </c>
      <c r="D2243" s="2">
        <f>MACD!E2243</f>
        <v>2.1545509840423804E-3</v>
      </c>
      <c r="E2243" s="2">
        <f>MACD!F2243</f>
        <v>1.4743523449554919E-3</v>
      </c>
      <c r="F2243" s="2">
        <f>'Moving Avg'!D2243</f>
        <v>1.7459999999999998</v>
      </c>
      <c r="G2243" s="2">
        <f>'Moving Avg'!F2243</f>
        <v>1.7545000000000002</v>
      </c>
      <c r="H2243" s="2">
        <f>'Moving Avg'!G2243</f>
        <v>1.7423999999999997</v>
      </c>
      <c r="I2243" s="2">
        <f>'Moving Avg'!H2243</f>
        <v>1.6926499999999995</v>
      </c>
      <c r="J2243" s="5" t="str">
        <f>OBV!F2243</f>
        <v>BEARISH</v>
      </c>
      <c r="K2243" s="5" t="str">
        <f>OBV!G2243</f>
        <v>STRONG</v>
      </c>
      <c r="L2243" s="5" t="str">
        <f>OBV!H2243</f>
        <v>CONFIRMED BEARISH</v>
      </c>
      <c r="M2243" s="7">
        <f t="shared" si="350"/>
        <v>25</v>
      </c>
      <c r="N2243" s="7">
        <f t="shared" si="351"/>
        <v>0</v>
      </c>
      <c r="O2243" s="7">
        <f t="shared" si="352"/>
        <v>50</v>
      </c>
      <c r="P2243" s="7">
        <f t="shared" si="353"/>
        <v>33</v>
      </c>
      <c r="Q2243" s="8">
        <f t="shared" ref="Q2243:Q2306" si="354">0.35*M2243+N2243*0.35+O2243*0.15+P2243*0.15</f>
        <v>21.2</v>
      </c>
      <c r="R2243" s="8">
        <f t="shared" ref="R2243:R2306" si="355">M2243*0.2+N2243*0.2+O2243*0.35+P2243*0.25</f>
        <v>30.75</v>
      </c>
      <c r="S2243" s="8">
        <f t="shared" ref="S2243:S2306" si="356">M2243*0.15+N2243*0.15+O2243*0.25+P2243*0.45</f>
        <v>31.1</v>
      </c>
      <c r="T2243" s="8">
        <f t="shared" ref="T2243:T2306" si="357">0.25*SUM(M2243:P2243)</f>
        <v>27</v>
      </c>
      <c r="U2243" s="7">
        <f t="shared" ref="U2243:U2306" si="358">SUM(Q2243:S2243)/3</f>
        <v>27.683333333333337</v>
      </c>
      <c r="V2243" s="7">
        <f t="shared" ref="V2243:V2306" si="359">SUM(Q2243:T2243)/4</f>
        <v>27.512500000000003</v>
      </c>
    </row>
    <row r="2244" spans="1:22" ht="13.5" x14ac:dyDescent="0.25">
      <c r="A2244" s="3">
        <f>RSI!A2244</f>
        <v>45572</v>
      </c>
      <c r="B2244" s="2">
        <f>RSI!B2244</f>
        <v>1.77</v>
      </c>
      <c r="C2244" s="2">
        <f>RSI!I2244</f>
        <v>53.221275478232499</v>
      </c>
      <c r="D2244" s="2">
        <f>MACD!E2244</f>
        <v>5.0770268490514248E-3</v>
      </c>
      <c r="E2244" s="2">
        <f>MACD!F2244</f>
        <v>2.1948872457746788E-3</v>
      </c>
      <c r="F2244" s="2">
        <f>'Moving Avg'!D2244</f>
        <v>1.7439999999999998</v>
      </c>
      <c r="G2244" s="2">
        <f>'Moving Avg'!F2244</f>
        <v>1.7504999999999999</v>
      </c>
      <c r="H2244" s="2">
        <f>'Moving Avg'!G2244</f>
        <v>1.7451999999999999</v>
      </c>
      <c r="I2244" s="2">
        <f>'Moving Avg'!H2244</f>
        <v>1.6925999999999994</v>
      </c>
      <c r="J2244" s="5" t="str">
        <f>OBV!F2244</f>
        <v>BEARISH</v>
      </c>
      <c r="K2244" s="5" t="str">
        <f>OBV!G2244</f>
        <v>STRONG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33</v>
      </c>
      <c r="Q2244" s="8">
        <f t="shared" si="354"/>
        <v>21.2</v>
      </c>
      <c r="R2244" s="8">
        <f t="shared" si="355"/>
        <v>30.75</v>
      </c>
      <c r="S2244" s="8">
        <f t="shared" si="356"/>
        <v>31.1</v>
      </c>
      <c r="T2244" s="8">
        <f t="shared" si="357"/>
        <v>27</v>
      </c>
      <c r="U2244" s="7">
        <f t="shared" si="358"/>
        <v>27.683333333333337</v>
      </c>
      <c r="V2244" s="7">
        <f t="shared" si="359"/>
        <v>27.512500000000003</v>
      </c>
    </row>
    <row r="2245" spans="1:22" ht="13.5" x14ac:dyDescent="0.25">
      <c r="A2245" s="3">
        <f>RSI!A2245</f>
        <v>45573</v>
      </c>
      <c r="B2245" s="2">
        <f>RSI!B2245</f>
        <v>1.73</v>
      </c>
      <c r="C2245" s="2">
        <f>RSI!I2245</f>
        <v>47.256317738689326</v>
      </c>
      <c r="D2245" s="2">
        <f>MACD!E2245</f>
        <v>1.038578113817179E-2</v>
      </c>
      <c r="E2245" s="2">
        <f>MACD!F2245</f>
        <v>3.8330660242541013E-3</v>
      </c>
      <c r="F2245" s="2">
        <f>'Moving Avg'!D2245</f>
        <v>1.736</v>
      </c>
      <c r="G2245" s="2">
        <f>'Moving Avg'!F2245</f>
        <v>1.7454999999999998</v>
      </c>
      <c r="H2245" s="2">
        <f>'Moving Avg'!G2245</f>
        <v>1.7464</v>
      </c>
      <c r="I2245" s="2">
        <f>'Moving Avg'!H2245</f>
        <v>1.6923499999999996</v>
      </c>
      <c r="J2245" s="5" t="str">
        <f>OBV!F2245</f>
        <v>BEARISH</v>
      </c>
      <c r="K2245" s="5" t="str">
        <f>OBV!G2245</f>
        <v>STRONG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50</v>
      </c>
      <c r="P2245" s="7">
        <f t="shared" si="353"/>
        <v>33</v>
      </c>
      <c r="Q2245" s="8">
        <f t="shared" si="354"/>
        <v>21.2</v>
      </c>
      <c r="R2245" s="8">
        <f t="shared" si="355"/>
        <v>30.75</v>
      </c>
      <c r="S2245" s="8">
        <f t="shared" si="356"/>
        <v>31.1</v>
      </c>
      <c r="T2245" s="8">
        <f t="shared" si="357"/>
        <v>27</v>
      </c>
      <c r="U2245" s="7">
        <f t="shared" si="358"/>
        <v>27.683333333333337</v>
      </c>
      <c r="V2245" s="7">
        <f t="shared" si="359"/>
        <v>27.512500000000003</v>
      </c>
    </row>
    <row r="2246" spans="1:22" ht="13.5" x14ac:dyDescent="0.25">
      <c r="A2246" s="3">
        <f>RSI!A2246</f>
        <v>45574</v>
      </c>
      <c r="B2246" s="2">
        <f>RSI!B2246</f>
        <v>1.76</v>
      </c>
      <c r="C2246" s="2">
        <f>RSI!I2246</f>
        <v>51.634591373896363</v>
      </c>
      <c r="D2246" s="2">
        <f>MACD!E2246</f>
        <v>5.0819757391846743E-3</v>
      </c>
      <c r="E2246" s="2">
        <f>MACD!F2246</f>
        <v>4.0828479672402164E-3</v>
      </c>
      <c r="F2246" s="2">
        <f>'Moving Avg'!D2246</f>
        <v>1.7420000000000002</v>
      </c>
      <c r="G2246" s="2">
        <f>'Moving Avg'!F2246</f>
        <v>1.7444999999999997</v>
      </c>
      <c r="H2246" s="2">
        <f>'Moving Avg'!G2246</f>
        <v>1.7482</v>
      </c>
      <c r="I2246" s="2">
        <f>'Moving Avg'!H2246</f>
        <v>1.6922499999999996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  <c r="M2246" s="7">
        <f t="shared" si="350"/>
        <v>25</v>
      </c>
      <c r="N2246" s="7">
        <f t="shared" si="351"/>
        <v>0</v>
      </c>
      <c r="O2246" s="7">
        <f t="shared" si="352"/>
        <v>50</v>
      </c>
      <c r="P2246" s="7">
        <f t="shared" si="353"/>
        <v>83.5</v>
      </c>
      <c r="Q2246" s="8">
        <f t="shared" si="354"/>
        <v>28.774999999999999</v>
      </c>
      <c r="R2246" s="8">
        <f t="shared" si="355"/>
        <v>43.375</v>
      </c>
      <c r="S2246" s="8">
        <f t="shared" si="356"/>
        <v>53.825000000000003</v>
      </c>
      <c r="T2246" s="8">
        <f t="shared" si="357"/>
        <v>39.625</v>
      </c>
      <c r="U2246" s="7">
        <f t="shared" si="358"/>
        <v>41.991666666666667</v>
      </c>
      <c r="V2246" s="7">
        <f t="shared" si="359"/>
        <v>41.400000000000006</v>
      </c>
    </row>
    <row r="2247" spans="1:22" ht="13.5" x14ac:dyDescent="0.25">
      <c r="A2247" s="3">
        <f>RSI!A2247</f>
        <v>45575</v>
      </c>
      <c r="B2247" s="2">
        <f>RSI!B2247</f>
        <v>1.71</v>
      </c>
      <c r="C2247" s="2">
        <f>RSI!I2247</f>
        <v>44.93899530040926</v>
      </c>
      <c r="D2247" s="2">
        <f>MACD!E2247</f>
        <v>1.0384327911041602E-2</v>
      </c>
      <c r="E2247" s="2">
        <f>MACD!F2247</f>
        <v>5.3431439560004939E-3</v>
      </c>
      <c r="F2247" s="2">
        <f>'Moving Avg'!D2247</f>
        <v>1.7399999999999998</v>
      </c>
      <c r="G2247" s="2">
        <f>'Moving Avg'!F2247</f>
        <v>1.7434999999999998</v>
      </c>
      <c r="H2247" s="2">
        <f>'Moving Avg'!G2247</f>
        <v>1.7487999999999997</v>
      </c>
      <c r="I2247" s="2">
        <f>'Moving Avg'!H2247</f>
        <v>1.6918999999999995</v>
      </c>
      <c r="J2247" s="5" t="str">
        <f>OBV!F2247</f>
        <v>BEARISH</v>
      </c>
      <c r="K2247" s="5" t="str">
        <f>OBV!G2247</f>
        <v>STRONG</v>
      </c>
      <c r="L2247" s="5" t="str">
        <f>OBV!H2247</f>
        <v>CONFIRMED BEARISH</v>
      </c>
      <c r="M2247" s="7">
        <f t="shared" si="350"/>
        <v>25</v>
      </c>
      <c r="N2247" s="7">
        <f t="shared" si="351"/>
        <v>0</v>
      </c>
      <c r="O2247" s="7">
        <f t="shared" si="352"/>
        <v>50</v>
      </c>
      <c r="P2247" s="7">
        <f t="shared" si="353"/>
        <v>33</v>
      </c>
      <c r="Q2247" s="8">
        <f t="shared" si="354"/>
        <v>21.2</v>
      </c>
      <c r="R2247" s="8">
        <f t="shared" si="355"/>
        <v>30.75</v>
      </c>
      <c r="S2247" s="8">
        <f t="shared" si="356"/>
        <v>31.1</v>
      </c>
      <c r="T2247" s="8">
        <f t="shared" si="357"/>
        <v>27</v>
      </c>
      <c r="U2247" s="7">
        <f t="shared" si="358"/>
        <v>27.683333333333337</v>
      </c>
      <c r="V2247" s="7">
        <f t="shared" si="359"/>
        <v>27.512500000000003</v>
      </c>
    </row>
    <row r="2248" spans="1:22" ht="13.5" x14ac:dyDescent="0.25">
      <c r="A2248" s="3">
        <f>RSI!A2248</f>
        <v>45576</v>
      </c>
      <c r="B2248" s="2">
        <f>RSI!B2248</f>
        <v>1.76</v>
      </c>
      <c r="C2248" s="2">
        <f>RSI!I2248</f>
        <v>51.685934120705049</v>
      </c>
      <c r="D2248" s="2">
        <f>MACD!E2248</f>
        <v>1.1400309493994287E-2</v>
      </c>
      <c r="E2248" s="2">
        <f>MACD!F2248</f>
        <v>6.5545770635992533E-3</v>
      </c>
      <c r="F2248" s="2">
        <f>'Moving Avg'!D2248</f>
        <v>1.746</v>
      </c>
      <c r="G2248" s="2">
        <f>'Moving Avg'!F2248</f>
        <v>1.7469999999999999</v>
      </c>
      <c r="H2248" s="2">
        <f>'Moving Avg'!G2248</f>
        <v>1.7501999999999998</v>
      </c>
      <c r="I2248" s="2">
        <f>'Moving Avg'!H2248</f>
        <v>1.6918499999999994</v>
      </c>
      <c r="J2248" s="5" t="str">
        <f>OBV!F2248</f>
        <v>BEARISH</v>
      </c>
      <c r="K2248" s="5" t="str">
        <f>OBV!G2248</f>
        <v>STRONG</v>
      </c>
      <c r="L2248" s="5" t="str">
        <f>OBV!H2248</f>
        <v>BEARISH DIVERGENCE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33</v>
      </c>
      <c r="Q2248" s="8">
        <f t="shared" si="354"/>
        <v>21.2</v>
      </c>
      <c r="R2248" s="8">
        <f t="shared" si="355"/>
        <v>30.75</v>
      </c>
      <c r="S2248" s="8">
        <f t="shared" si="356"/>
        <v>31.1</v>
      </c>
      <c r="T2248" s="8">
        <f t="shared" si="357"/>
        <v>27</v>
      </c>
      <c r="U2248" s="7">
        <f t="shared" si="358"/>
        <v>27.683333333333337</v>
      </c>
      <c r="V2248" s="7">
        <f t="shared" si="359"/>
        <v>27.512500000000003</v>
      </c>
    </row>
    <row r="2249" spans="1:22" ht="13.5" x14ac:dyDescent="0.25">
      <c r="A2249" s="3">
        <f>RSI!A2249</f>
        <v>45579</v>
      </c>
      <c r="B2249" s="2">
        <f>RSI!B2249</f>
        <v>1.74</v>
      </c>
      <c r="C2249" s="2">
        <f>RSI!I2249</f>
        <v>49.094500092322221</v>
      </c>
      <c r="D2249" s="2">
        <f>MACD!E2249</f>
        <v>1.5200291537686761E-2</v>
      </c>
      <c r="E2249" s="2">
        <f>MACD!F2249</f>
        <v>8.2837199584167541E-3</v>
      </c>
      <c r="F2249" s="2">
        <f>'Moving Avg'!D2249</f>
        <v>1.7399999999999998</v>
      </c>
      <c r="G2249" s="2">
        <f>'Moving Avg'!F2249</f>
        <v>1.7515000000000001</v>
      </c>
      <c r="H2249" s="2">
        <f>'Moving Avg'!G2249</f>
        <v>1.7511999999999999</v>
      </c>
      <c r="I2249" s="2">
        <f>'Moving Avg'!H2249</f>
        <v>1.6915999999999998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33</v>
      </c>
      <c r="Q2249" s="8">
        <f t="shared" si="354"/>
        <v>21.2</v>
      </c>
      <c r="R2249" s="8">
        <f t="shared" si="355"/>
        <v>30.75</v>
      </c>
      <c r="S2249" s="8">
        <f t="shared" si="356"/>
        <v>31.1</v>
      </c>
      <c r="T2249" s="8">
        <f t="shared" si="357"/>
        <v>27</v>
      </c>
      <c r="U2249" s="7">
        <f t="shared" si="358"/>
        <v>27.683333333333337</v>
      </c>
      <c r="V2249" s="7">
        <f t="shared" si="359"/>
        <v>27.512500000000003</v>
      </c>
    </row>
    <row r="2250" spans="1:22" ht="13.5" x14ac:dyDescent="0.25">
      <c r="A2250" s="3">
        <f>RSI!A2250</f>
        <v>45581</v>
      </c>
      <c r="B2250" s="2">
        <f>RSI!B2250</f>
        <v>1.74</v>
      </c>
      <c r="C2250" s="2">
        <f>RSI!I2250</f>
        <v>49.094500092322221</v>
      </c>
      <c r="D2250" s="2">
        <f>MACD!E2250</f>
        <v>1.6921641668355525E-2</v>
      </c>
      <c r="E2250" s="2">
        <f>MACD!F2250</f>
        <v>1.0011304300404509E-2</v>
      </c>
      <c r="F2250" s="2">
        <f>'Moving Avg'!D2250</f>
        <v>1.7419999999999998</v>
      </c>
      <c r="G2250" s="2">
        <f>'Moving Avg'!F2250</f>
        <v>1.7540000000000002</v>
      </c>
      <c r="H2250" s="2">
        <f>'Moving Avg'!G2250</f>
        <v>1.7521999999999998</v>
      </c>
      <c r="I2250" s="2">
        <f>'Moving Avg'!H2250</f>
        <v>1.6912999999999994</v>
      </c>
      <c r="J2250" s="5" t="str">
        <f>OBV!F2250</f>
        <v>BEARISH</v>
      </c>
      <c r="K2250" s="5" t="str">
        <f>OBV!G2250</f>
        <v>STRONG</v>
      </c>
      <c r="L2250" s="5" t="str">
        <f>OBV!H2250</f>
        <v>BEARISH DIVERGENCE</v>
      </c>
      <c r="M2250" s="7">
        <f t="shared" si="350"/>
        <v>25</v>
      </c>
      <c r="N2250" s="7">
        <f t="shared" si="351"/>
        <v>0</v>
      </c>
      <c r="O2250" s="7">
        <f t="shared" si="352"/>
        <v>50</v>
      </c>
      <c r="P2250" s="7">
        <f t="shared" si="353"/>
        <v>33</v>
      </c>
      <c r="Q2250" s="8">
        <f t="shared" si="354"/>
        <v>21.2</v>
      </c>
      <c r="R2250" s="8">
        <f t="shared" si="355"/>
        <v>30.75</v>
      </c>
      <c r="S2250" s="8">
        <f t="shared" si="356"/>
        <v>31.1</v>
      </c>
      <c r="T2250" s="8">
        <f t="shared" si="357"/>
        <v>27</v>
      </c>
      <c r="U2250" s="7">
        <f t="shared" si="358"/>
        <v>27.683333333333337</v>
      </c>
      <c r="V2250" s="7">
        <f t="shared" si="359"/>
        <v>27.512500000000003</v>
      </c>
    </row>
    <row r="2251" spans="1:22" ht="13.5" x14ac:dyDescent="0.25">
      <c r="A2251" s="3">
        <f>RSI!A2251</f>
        <v>45582</v>
      </c>
      <c r="B2251" s="2">
        <f>RSI!B2251</f>
        <v>1.74</v>
      </c>
      <c r="C2251" s="2">
        <f>RSI!I2251</f>
        <v>49.094500092322228</v>
      </c>
      <c r="D2251" s="2">
        <f>MACD!E2251</f>
        <v>1.2265472777359676E-2</v>
      </c>
      <c r="E2251" s="2">
        <f>MACD!F2251</f>
        <v>1.0462137995795543E-2</v>
      </c>
      <c r="F2251" s="2">
        <f>'Moving Avg'!D2251</f>
        <v>1.738</v>
      </c>
      <c r="G2251" s="2">
        <f>'Moving Avg'!F2251</f>
        <v>1.7540000000000002</v>
      </c>
      <c r="H2251" s="2">
        <f>'Moving Avg'!G2251</f>
        <v>1.7529999999999999</v>
      </c>
      <c r="I2251" s="2">
        <f>'Moving Avg'!H2251</f>
        <v>1.6907999999999996</v>
      </c>
      <c r="J2251" s="5" t="str">
        <f>OBV!F2251</f>
        <v>BEARISH</v>
      </c>
      <c r="K2251" s="5" t="str">
        <f>OBV!G2251</f>
        <v>STRONG</v>
      </c>
      <c r="L2251" s="5" t="str">
        <f>OBV!H2251</f>
        <v>CONFIRMED BEARISH</v>
      </c>
      <c r="M2251" s="7">
        <f t="shared" si="350"/>
        <v>25</v>
      </c>
      <c r="N2251" s="7">
        <f t="shared" si="351"/>
        <v>0</v>
      </c>
      <c r="O2251" s="7">
        <f t="shared" si="352"/>
        <v>50</v>
      </c>
      <c r="P2251" s="7">
        <f t="shared" si="353"/>
        <v>33</v>
      </c>
      <c r="Q2251" s="8">
        <f t="shared" si="354"/>
        <v>21.2</v>
      </c>
      <c r="R2251" s="8">
        <f t="shared" si="355"/>
        <v>30.75</v>
      </c>
      <c r="S2251" s="8">
        <f t="shared" si="356"/>
        <v>31.1</v>
      </c>
      <c r="T2251" s="8">
        <f t="shared" si="357"/>
        <v>27</v>
      </c>
      <c r="U2251" s="7">
        <f t="shared" si="358"/>
        <v>27.683333333333337</v>
      </c>
      <c r="V2251" s="7">
        <f t="shared" si="359"/>
        <v>27.512500000000003</v>
      </c>
    </row>
    <row r="2252" spans="1:22" ht="13.5" x14ac:dyDescent="0.25">
      <c r="A2252" s="3">
        <f>RSI!A2252</f>
        <v>45583</v>
      </c>
      <c r="B2252" s="2">
        <f>RSI!B2252</f>
        <v>1.74</v>
      </c>
      <c r="C2252" s="2">
        <f>RSI!I2252</f>
        <v>49.094500092322228</v>
      </c>
      <c r="D2252" s="2">
        <f>MACD!E2252</f>
        <v>6.8252780875213137E-3</v>
      </c>
      <c r="E2252" s="2">
        <f>MACD!F2252</f>
        <v>9.7347660141406979E-3</v>
      </c>
      <c r="F2252" s="2">
        <f>'Moving Avg'!D2252</f>
        <v>1.7440000000000002</v>
      </c>
      <c r="G2252" s="2">
        <f>'Moving Avg'!F2252</f>
        <v>1.7515000000000001</v>
      </c>
      <c r="H2252" s="2">
        <f>'Moving Avg'!G2252</f>
        <v>1.7537999999999996</v>
      </c>
      <c r="I2252" s="2">
        <f>'Moving Avg'!H2252</f>
        <v>1.6900499999999994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  <c r="M2252" s="7">
        <f t="shared" si="350"/>
        <v>25</v>
      </c>
      <c r="N2252" s="7">
        <f t="shared" si="351"/>
        <v>45</v>
      </c>
      <c r="O2252" s="7">
        <f t="shared" si="352"/>
        <v>50</v>
      </c>
      <c r="P2252" s="7">
        <f t="shared" si="353"/>
        <v>16.5</v>
      </c>
      <c r="Q2252" s="8">
        <f t="shared" si="354"/>
        <v>34.475000000000001</v>
      </c>
      <c r="R2252" s="8">
        <f t="shared" si="355"/>
        <v>35.625</v>
      </c>
      <c r="S2252" s="8">
        <f t="shared" si="356"/>
        <v>30.425000000000001</v>
      </c>
      <c r="T2252" s="8">
        <f t="shared" si="357"/>
        <v>34.125</v>
      </c>
      <c r="U2252" s="7">
        <f t="shared" si="358"/>
        <v>33.508333333333333</v>
      </c>
      <c r="V2252" s="7">
        <f t="shared" si="359"/>
        <v>33.662499999999994</v>
      </c>
    </row>
    <row r="2253" spans="1:22" ht="13.5" x14ac:dyDescent="0.25">
      <c r="A2253" s="3">
        <f>RSI!A2253</f>
        <v>45586</v>
      </c>
      <c r="B2253" s="2">
        <f>RSI!B2253</f>
        <v>1.77</v>
      </c>
      <c r="C2253" s="2">
        <f>RSI!I2253</f>
        <v>53.770915405088417</v>
      </c>
      <c r="D2253" s="2">
        <f>MACD!E2253</f>
        <v>1.5735554320921441E-3</v>
      </c>
      <c r="E2253" s="2">
        <f>MACD!F2253</f>
        <v>8.1025238977309871E-3</v>
      </c>
      <c r="F2253" s="2">
        <f>'Moving Avg'!D2253</f>
        <v>1.746</v>
      </c>
      <c r="G2253" s="2">
        <f>'Moving Avg'!F2253</f>
        <v>1.7510000000000001</v>
      </c>
      <c r="H2253" s="2">
        <f>'Moving Avg'!G2253</f>
        <v>1.7551999999999999</v>
      </c>
      <c r="I2253" s="2">
        <f>'Moving Avg'!H2253</f>
        <v>1.6896999999999989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  <c r="M2253" s="7">
        <f t="shared" si="350"/>
        <v>25</v>
      </c>
      <c r="N2253" s="7">
        <f t="shared" si="351"/>
        <v>45</v>
      </c>
      <c r="O2253" s="7">
        <f t="shared" si="352"/>
        <v>50</v>
      </c>
      <c r="P2253" s="7">
        <f t="shared" si="353"/>
        <v>16.5</v>
      </c>
      <c r="Q2253" s="8">
        <f t="shared" si="354"/>
        <v>34.475000000000001</v>
      </c>
      <c r="R2253" s="8">
        <f t="shared" si="355"/>
        <v>35.625</v>
      </c>
      <c r="S2253" s="8">
        <f t="shared" si="356"/>
        <v>30.425000000000001</v>
      </c>
      <c r="T2253" s="8">
        <f t="shared" si="357"/>
        <v>34.125</v>
      </c>
      <c r="U2253" s="7">
        <f t="shared" si="358"/>
        <v>33.508333333333333</v>
      </c>
      <c r="V2253" s="7">
        <f t="shared" si="359"/>
        <v>33.662499999999994</v>
      </c>
    </row>
    <row r="2254" spans="1:22" ht="13.5" x14ac:dyDescent="0.25">
      <c r="A2254" s="3">
        <f>RSI!A2254</f>
        <v>45587</v>
      </c>
      <c r="B2254" s="2">
        <f>RSI!B2254</f>
        <v>1.76</v>
      </c>
      <c r="C2254" s="2">
        <f>RSI!I2254</f>
        <v>52.054317598072053</v>
      </c>
      <c r="D2254" s="2">
        <f>MACD!E2254</f>
        <v>3.8797720931424973E-3</v>
      </c>
      <c r="E2254" s="2">
        <f>MACD!F2254</f>
        <v>7.25797353681329E-3</v>
      </c>
      <c r="F2254" s="2">
        <f>'Moving Avg'!D2254</f>
        <v>1.75</v>
      </c>
      <c r="G2254" s="2">
        <f>'Moving Avg'!F2254</f>
        <v>1.75</v>
      </c>
      <c r="H2254" s="2">
        <f>'Moving Avg'!G2254</f>
        <v>1.7553999999999998</v>
      </c>
      <c r="I2254" s="2">
        <f>'Moving Avg'!H2254</f>
        <v>1.6894499999999988</v>
      </c>
      <c r="J2254" s="5" t="str">
        <f>OBV!F2254</f>
        <v>BEARISH</v>
      </c>
      <c r="K2254" s="5" t="str">
        <f>OBV!G2254</f>
        <v>NEUTRAL</v>
      </c>
      <c r="L2254" s="5" t="str">
        <f>OBV!H2254</f>
        <v>BEARISH DIVERGENCE</v>
      </c>
      <c r="M2254" s="7">
        <f t="shared" si="350"/>
        <v>25</v>
      </c>
      <c r="N2254" s="7">
        <f t="shared" si="351"/>
        <v>45</v>
      </c>
      <c r="O2254" s="7">
        <f t="shared" si="352"/>
        <v>50</v>
      </c>
      <c r="P2254" s="7">
        <f t="shared" si="353"/>
        <v>16.5</v>
      </c>
      <c r="Q2254" s="8">
        <f t="shared" si="354"/>
        <v>34.475000000000001</v>
      </c>
      <c r="R2254" s="8">
        <f t="shared" si="355"/>
        <v>35.625</v>
      </c>
      <c r="S2254" s="8">
        <f t="shared" si="356"/>
        <v>30.425000000000001</v>
      </c>
      <c r="T2254" s="8">
        <f t="shared" si="357"/>
        <v>34.125</v>
      </c>
      <c r="U2254" s="7">
        <f t="shared" si="358"/>
        <v>33.508333333333333</v>
      </c>
      <c r="V2254" s="7">
        <f t="shared" si="359"/>
        <v>33.662499999999994</v>
      </c>
    </row>
    <row r="2255" spans="1:22" ht="13.5" x14ac:dyDescent="0.25">
      <c r="A2255" s="3">
        <f>RSI!A2255</f>
        <v>45588</v>
      </c>
      <c r="B2255" s="2">
        <f>RSI!B2255</f>
        <v>1.76</v>
      </c>
      <c r="C2255" s="2">
        <f>RSI!I2255</f>
        <v>52.054317598072053</v>
      </c>
      <c r="D2255" s="2">
        <f>MACD!E2255</f>
        <v>-3.9746296834985984E-4</v>
      </c>
      <c r="E2255" s="2">
        <f>MACD!F2255</f>
        <v>5.7268862357806602E-3</v>
      </c>
      <c r="F2255" s="2">
        <f>'Moving Avg'!D2255</f>
        <v>1.754</v>
      </c>
      <c r="G2255" s="2">
        <f>'Moving Avg'!F2255</f>
        <v>1.7489999999999999</v>
      </c>
      <c r="H2255" s="2">
        <f>'Moving Avg'!G2255</f>
        <v>1.7547999999999999</v>
      </c>
      <c r="I2255" s="2">
        <f>'Moving Avg'!H2255</f>
        <v>1.6894499999999988</v>
      </c>
      <c r="J2255" s="5" t="str">
        <f>OBV!F2255</f>
        <v>BEARISH</v>
      </c>
      <c r="K2255" s="5" t="str">
        <f>OBV!G2255</f>
        <v>NEUTRAL</v>
      </c>
      <c r="L2255" s="5" t="str">
        <f>OBV!H2255</f>
        <v>BEARISH DIVERGENCE</v>
      </c>
      <c r="M2255" s="7">
        <f t="shared" si="350"/>
        <v>25</v>
      </c>
      <c r="N2255" s="7">
        <f t="shared" si="351"/>
        <v>45</v>
      </c>
      <c r="O2255" s="7">
        <f t="shared" si="352"/>
        <v>50</v>
      </c>
      <c r="P2255" s="7">
        <f t="shared" si="353"/>
        <v>16.5</v>
      </c>
      <c r="Q2255" s="8">
        <f t="shared" si="354"/>
        <v>34.475000000000001</v>
      </c>
      <c r="R2255" s="8">
        <f t="shared" si="355"/>
        <v>35.625</v>
      </c>
      <c r="S2255" s="8">
        <f t="shared" si="356"/>
        <v>30.425000000000001</v>
      </c>
      <c r="T2255" s="8">
        <f t="shared" si="357"/>
        <v>34.125</v>
      </c>
      <c r="U2255" s="7">
        <f t="shared" si="358"/>
        <v>33.508333333333333</v>
      </c>
      <c r="V2255" s="7">
        <f t="shared" si="359"/>
        <v>33.662499999999994</v>
      </c>
    </row>
    <row r="2256" spans="1:22" ht="13.5" x14ac:dyDescent="0.25">
      <c r="A2256" s="3">
        <f>RSI!A2256</f>
        <v>45589</v>
      </c>
      <c r="B2256" s="2">
        <f>RSI!B2256</f>
        <v>1.71</v>
      </c>
      <c r="C2256" s="2">
        <f>RSI!I2256</f>
        <v>43.923133251605947</v>
      </c>
      <c r="D2256" s="2">
        <f>MACD!E2256</f>
        <v>4.2331644104622868E-3</v>
      </c>
      <c r="E2256" s="2">
        <f>MACD!F2256</f>
        <v>5.4281418707169855E-3</v>
      </c>
      <c r="F2256" s="2">
        <f>'Moving Avg'!D2256</f>
        <v>1.7479999999999998</v>
      </c>
      <c r="G2256" s="2">
        <f>'Moving Avg'!F2256</f>
        <v>1.748</v>
      </c>
      <c r="H2256" s="2">
        <f>'Moving Avg'!G2256</f>
        <v>1.7531999999999996</v>
      </c>
      <c r="I2256" s="2">
        <f>'Moving Avg'!H2256</f>
        <v>1.6891999999999985</v>
      </c>
      <c r="J2256" s="5" t="str">
        <f>OBV!F2256</f>
        <v>BEARISH</v>
      </c>
      <c r="K2256" s="5" t="str">
        <f>OBV!G2256</f>
        <v>STRONG</v>
      </c>
      <c r="L2256" s="5" t="str">
        <f>OBV!H2256</f>
        <v>CONFIRMED BEARISH</v>
      </c>
      <c r="M2256" s="7">
        <f t="shared" si="350"/>
        <v>25</v>
      </c>
      <c r="N2256" s="7">
        <f t="shared" si="351"/>
        <v>45</v>
      </c>
      <c r="O2256" s="7">
        <f t="shared" si="352"/>
        <v>50</v>
      </c>
      <c r="P2256" s="7">
        <f t="shared" si="353"/>
        <v>33</v>
      </c>
      <c r="Q2256" s="8">
        <f t="shared" si="354"/>
        <v>36.950000000000003</v>
      </c>
      <c r="R2256" s="8">
        <f t="shared" si="355"/>
        <v>39.75</v>
      </c>
      <c r="S2256" s="8">
        <f t="shared" si="356"/>
        <v>37.85</v>
      </c>
      <c r="T2256" s="8">
        <f t="shared" si="357"/>
        <v>38.25</v>
      </c>
      <c r="U2256" s="7">
        <f t="shared" si="358"/>
        <v>38.183333333333337</v>
      </c>
      <c r="V2256" s="7">
        <f t="shared" si="359"/>
        <v>38.200000000000003</v>
      </c>
    </row>
    <row r="2257" spans="1:22" ht="13.5" x14ac:dyDescent="0.25">
      <c r="A2257" s="3">
        <f>RSI!A2257</f>
        <v>45590</v>
      </c>
      <c r="B2257" s="2">
        <f>RSI!B2257</f>
        <v>1.75</v>
      </c>
      <c r="C2257" s="2">
        <f>RSI!I2257</f>
        <v>50.574660591359262</v>
      </c>
      <c r="D2257" s="2">
        <f>MACD!E2257</f>
        <v>-2.2725624512713871E-3</v>
      </c>
      <c r="E2257" s="2">
        <f>MACD!F2257</f>
        <v>3.8880010063193113E-3</v>
      </c>
      <c r="F2257" s="2">
        <f>'Moving Avg'!D2257</f>
        <v>1.75</v>
      </c>
      <c r="G2257" s="2">
        <f>'Moving Avg'!F2257</f>
        <v>1.7469999999999999</v>
      </c>
      <c r="H2257" s="2">
        <f>'Moving Avg'!G2257</f>
        <v>1.7523999999999997</v>
      </c>
      <c r="I2257" s="2">
        <f>'Moving Avg'!H2257</f>
        <v>1.6891499999999988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  <c r="M2257" s="7">
        <f t="shared" si="350"/>
        <v>25</v>
      </c>
      <c r="N2257" s="7">
        <f t="shared" si="351"/>
        <v>45</v>
      </c>
      <c r="O2257" s="7">
        <f t="shared" si="352"/>
        <v>50</v>
      </c>
      <c r="P2257" s="7">
        <f t="shared" si="353"/>
        <v>83.5</v>
      </c>
      <c r="Q2257" s="8">
        <f t="shared" si="354"/>
        <v>44.524999999999999</v>
      </c>
      <c r="R2257" s="8">
        <f t="shared" si="355"/>
        <v>52.375</v>
      </c>
      <c r="S2257" s="8">
        <f t="shared" si="356"/>
        <v>60.575000000000003</v>
      </c>
      <c r="T2257" s="8">
        <f t="shared" si="357"/>
        <v>50.875</v>
      </c>
      <c r="U2257" s="7">
        <f t="shared" si="358"/>
        <v>52.491666666666674</v>
      </c>
      <c r="V2257" s="7">
        <f t="shared" si="359"/>
        <v>52.087500000000006</v>
      </c>
    </row>
    <row r="2258" spans="1:22" ht="13.5" x14ac:dyDescent="0.25">
      <c r="A2258" s="3">
        <f>RSI!A2258</f>
        <v>45593</v>
      </c>
      <c r="B2258" s="2">
        <f>RSI!B2258</f>
        <v>1.78</v>
      </c>
      <c r="C2258" s="2">
        <f>RSI!I2258</f>
        <v>54.895820829496479</v>
      </c>
      <c r="D2258" s="2">
        <f>MACD!E2258</f>
        <v>-2.3294987395097166E-3</v>
      </c>
      <c r="E2258" s="2">
        <f>MACD!F2258</f>
        <v>2.6445010571535055E-3</v>
      </c>
      <c r="F2258" s="2">
        <f>'Moving Avg'!D2258</f>
        <v>1.752</v>
      </c>
      <c r="G2258" s="2">
        <f>'Moving Avg'!F2258</f>
        <v>1.7475000000000001</v>
      </c>
      <c r="H2258" s="2">
        <f>'Moving Avg'!G2258</f>
        <v>1.7531999999999996</v>
      </c>
      <c r="I2258" s="2">
        <f>'Moving Avg'!H2258</f>
        <v>1.6894999999999984</v>
      </c>
      <c r="J2258" s="5" t="str">
        <f>OBV!F2258</f>
        <v>BULLISH</v>
      </c>
      <c r="K2258" s="5" t="str">
        <f>OBV!G2258</f>
        <v>WEAK</v>
      </c>
      <c r="L2258" s="5" t="str">
        <f>OBV!H2258</f>
        <v>CONFIRMED BULLISH</v>
      </c>
      <c r="M2258" s="7">
        <f t="shared" si="350"/>
        <v>25</v>
      </c>
      <c r="N2258" s="7">
        <f t="shared" si="351"/>
        <v>45</v>
      </c>
      <c r="O2258" s="7">
        <f t="shared" si="352"/>
        <v>50</v>
      </c>
      <c r="P2258" s="7">
        <f t="shared" si="353"/>
        <v>67</v>
      </c>
      <c r="Q2258" s="8">
        <f t="shared" si="354"/>
        <v>42.05</v>
      </c>
      <c r="R2258" s="8">
        <f t="shared" si="355"/>
        <v>48.25</v>
      </c>
      <c r="S2258" s="8">
        <f t="shared" si="356"/>
        <v>53.150000000000006</v>
      </c>
      <c r="T2258" s="8">
        <f t="shared" si="357"/>
        <v>46.75</v>
      </c>
      <c r="U2258" s="7">
        <f t="shared" si="358"/>
        <v>47.816666666666663</v>
      </c>
      <c r="V2258" s="7">
        <f t="shared" si="359"/>
        <v>47.55</v>
      </c>
    </row>
    <row r="2259" spans="1:22" ht="13.5" x14ac:dyDescent="0.25">
      <c r="A2259" s="3">
        <f>RSI!A2259</f>
        <v>45594</v>
      </c>
      <c r="B2259" s="2">
        <f>RSI!B2259</f>
        <v>1.75</v>
      </c>
      <c r="C2259" s="2">
        <f>RSI!I2259</f>
        <v>50.171966289844221</v>
      </c>
      <c r="D2259" s="2">
        <f>MACD!E2259</f>
        <v>-3.4301810309842473E-3</v>
      </c>
      <c r="E2259" s="2">
        <f>MACD!F2259</f>
        <v>1.4295646395259547E-3</v>
      </c>
      <c r="F2259" s="2">
        <f>'Moving Avg'!D2259</f>
        <v>1.75</v>
      </c>
      <c r="G2259" s="2">
        <f>'Moving Avg'!F2259</f>
        <v>1.7459999999999998</v>
      </c>
      <c r="H2259" s="2">
        <f>'Moving Avg'!G2259</f>
        <v>1.7523999999999997</v>
      </c>
      <c r="I2259" s="2">
        <f>'Moving Avg'!H2259</f>
        <v>1.6894499999999986</v>
      </c>
      <c r="J2259" s="5" t="str">
        <f>OBV!F2259</f>
        <v>BULLISH</v>
      </c>
      <c r="K2259" s="5" t="str">
        <f>OBV!G2259</f>
        <v>NEUTRAL</v>
      </c>
      <c r="L2259" s="5" t="str">
        <f>OBV!H2259</f>
        <v>BULLISH DIVERGENCE</v>
      </c>
      <c r="M2259" s="7">
        <f t="shared" si="350"/>
        <v>25</v>
      </c>
      <c r="N2259" s="7">
        <f t="shared" si="351"/>
        <v>45</v>
      </c>
      <c r="O2259" s="7">
        <f t="shared" si="352"/>
        <v>50</v>
      </c>
      <c r="P2259" s="7">
        <f t="shared" si="353"/>
        <v>66.5</v>
      </c>
      <c r="Q2259" s="8">
        <f t="shared" si="354"/>
        <v>41.975000000000001</v>
      </c>
      <c r="R2259" s="8">
        <f t="shared" si="355"/>
        <v>48.125</v>
      </c>
      <c r="S2259" s="8">
        <f t="shared" si="356"/>
        <v>52.924999999999997</v>
      </c>
      <c r="T2259" s="8">
        <f t="shared" si="357"/>
        <v>46.625</v>
      </c>
      <c r="U2259" s="7">
        <f t="shared" si="358"/>
        <v>47.67499999999999</v>
      </c>
      <c r="V2259" s="7">
        <f t="shared" si="359"/>
        <v>47.412499999999994</v>
      </c>
    </row>
    <row r="2260" spans="1:22" ht="13.5" x14ac:dyDescent="0.25">
      <c r="A2260" s="3">
        <f>RSI!A2260</f>
        <v>45595</v>
      </c>
      <c r="B2260" s="2">
        <f>RSI!B2260</f>
        <v>1.76</v>
      </c>
      <c r="C2260" s="2">
        <f>RSI!I2260</f>
        <v>51.665042589331748</v>
      </c>
      <c r="D2260" s="2">
        <f>MACD!E2260</f>
        <v>-5.1081494242366521E-3</v>
      </c>
      <c r="E2260" s="2">
        <f>MACD!F2260</f>
        <v>1.2202182677343329E-4</v>
      </c>
      <c r="F2260" s="2">
        <f>'Moving Avg'!D2260</f>
        <v>1.75</v>
      </c>
      <c r="G2260" s="2">
        <f>'Moving Avg'!F2260</f>
        <v>1.7454999999999998</v>
      </c>
      <c r="H2260" s="2">
        <f>'Moving Avg'!G2260</f>
        <v>1.7527999999999997</v>
      </c>
      <c r="I2260" s="2">
        <f>'Moving Avg'!H2260</f>
        <v>1.6896999999999982</v>
      </c>
      <c r="J2260" s="5" t="str">
        <f>OBV!F2260</f>
        <v>BULLISH</v>
      </c>
      <c r="K2260" s="5" t="str">
        <f>OBV!G2260</f>
        <v>WEAK</v>
      </c>
      <c r="L2260" s="5" t="str">
        <f>OBV!H2260</f>
        <v>NEUTRAL</v>
      </c>
      <c r="M2260" s="7">
        <f t="shared" si="350"/>
        <v>25</v>
      </c>
      <c r="N2260" s="7">
        <f t="shared" si="351"/>
        <v>45</v>
      </c>
      <c r="O2260" s="7">
        <f t="shared" si="352"/>
        <v>50</v>
      </c>
      <c r="P2260" s="7">
        <f t="shared" si="353"/>
        <v>33</v>
      </c>
      <c r="Q2260" s="8">
        <f t="shared" si="354"/>
        <v>36.950000000000003</v>
      </c>
      <c r="R2260" s="8">
        <f t="shared" si="355"/>
        <v>39.75</v>
      </c>
      <c r="S2260" s="8">
        <f t="shared" si="356"/>
        <v>37.85</v>
      </c>
      <c r="T2260" s="8">
        <f t="shared" si="357"/>
        <v>38.25</v>
      </c>
      <c r="U2260" s="7">
        <f t="shared" si="358"/>
        <v>38.183333333333337</v>
      </c>
      <c r="V2260" s="7">
        <f t="shared" si="359"/>
        <v>38.200000000000003</v>
      </c>
    </row>
    <row r="2261" spans="1:22" ht="13.5" x14ac:dyDescent="0.25">
      <c r="A2261" s="3">
        <f>RSI!A2261</f>
        <v>45596</v>
      </c>
      <c r="B2261" s="2">
        <f>RSI!B2261</f>
        <v>1.79</v>
      </c>
      <c r="C2261" s="2">
        <f>RSI!I2261</f>
        <v>55.93127647883577</v>
      </c>
      <c r="D2261" s="2">
        <f>MACD!E2261</f>
        <v>-8.8147269468790146E-3</v>
      </c>
      <c r="E2261" s="2">
        <f>MACD!F2261</f>
        <v>-1.6653279279570563E-3</v>
      </c>
      <c r="F2261" s="2">
        <f>'Moving Avg'!D2261</f>
        <v>1.766</v>
      </c>
      <c r="G2261" s="2">
        <f>'Moving Avg'!F2261</f>
        <v>1.7485000000000004</v>
      </c>
      <c r="H2261" s="2">
        <f>'Moving Avg'!G2261</f>
        <v>1.7535999999999998</v>
      </c>
      <c r="I2261" s="2">
        <f>'Moving Avg'!H2261</f>
        <v>1.6898499999999985</v>
      </c>
      <c r="J2261" s="5" t="str">
        <f>OBV!F2261</f>
        <v>BULLISH</v>
      </c>
      <c r="K2261" s="5" t="str">
        <f>OBV!G2261</f>
        <v>WEAK</v>
      </c>
      <c r="L2261" s="5" t="str">
        <f>OBV!H2261</f>
        <v>CONFIRMED BULLISH</v>
      </c>
      <c r="M2261" s="7">
        <f t="shared" si="350"/>
        <v>25</v>
      </c>
      <c r="N2261" s="7">
        <f t="shared" si="351"/>
        <v>45</v>
      </c>
      <c r="O2261" s="7">
        <f t="shared" si="352"/>
        <v>50</v>
      </c>
      <c r="P2261" s="7">
        <f t="shared" si="353"/>
        <v>67</v>
      </c>
      <c r="Q2261" s="8">
        <f t="shared" si="354"/>
        <v>42.05</v>
      </c>
      <c r="R2261" s="8">
        <f t="shared" si="355"/>
        <v>48.25</v>
      </c>
      <c r="S2261" s="8">
        <f t="shared" si="356"/>
        <v>53.150000000000006</v>
      </c>
      <c r="T2261" s="8">
        <f t="shared" si="357"/>
        <v>46.75</v>
      </c>
      <c r="U2261" s="7">
        <f t="shared" si="358"/>
        <v>47.816666666666663</v>
      </c>
      <c r="V2261" s="7">
        <f t="shared" si="359"/>
        <v>47.55</v>
      </c>
    </row>
    <row r="2262" spans="1:22" ht="13.5" x14ac:dyDescent="0.25">
      <c r="A2262" s="3">
        <f>RSI!A2262</f>
        <v>45597</v>
      </c>
      <c r="B2262" s="2">
        <f>RSI!B2262</f>
        <v>1.83</v>
      </c>
      <c r="C2262" s="2">
        <f>RSI!I2262</f>
        <v>60.888223563280881</v>
      </c>
      <c r="D2262" s="2">
        <f>MACD!E2262</f>
        <v>-1.5151051479469047E-2</v>
      </c>
      <c r="E2262" s="2">
        <f>MACD!F2262</f>
        <v>-4.3624726382594549E-3</v>
      </c>
      <c r="F2262" s="2">
        <f>'Moving Avg'!D2262</f>
        <v>1.782</v>
      </c>
      <c r="G2262" s="2">
        <f>'Moving Avg'!F2262</f>
        <v>1.7540000000000002</v>
      </c>
      <c r="H2262" s="2">
        <f>'Moving Avg'!G2262</f>
        <v>1.7546000000000002</v>
      </c>
      <c r="I2262" s="2">
        <f>'Moving Avg'!H2262</f>
        <v>1.6901999999999984</v>
      </c>
      <c r="J2262" s="5" t="str">
        <f>OBV!F2262</f>
        <v>BULLISH</v>
      </c>
      <c r="K2262" s="5" t="str">
        <f>OBV!G2262</f>
        <v>WEAK</v>
      </c>
      <c r="L2262" s="5" t="str">
        <f>OBV!H2262</f>
        <v>CONFIRMED BULLISH</v>
      </c>
      <c r="M2262" s="7">
        <f t="shared" si="350"/>
        <v>25</v>
      </c>
      <c r="N2262" s="7">
        <f t="shared" si="351"/>
        <v>45</v>
      </c>
      <c r="O2262" s="7">
        <f t="shared" si="352"/>
        <v>50</v>
      </c>
      <c r="P2262" s="7">
        <f t="shared" si="353"/>
        <v>67</v>
      </c>
      <c r="Q2262" s="8">
        <f t="shared" si="354"/>
        <v>42.05</v>
      </c>
      <c r="R2262" s="8">
        <f t="shared" si="355"/>
        <v>48.25</v>
      </c>
      <c r="S2262" s="8">
        <f t="shared" si="356"/>
        <v>53.150000000000006</v>
      </c>
      <c r="T2262" s="8">
        <f t="shared" si="357"/>
        <v>46.75</v>
      </c>
      <c r="U2262" s="7">
        <f t="shared" si="358"/>
        <v>47.816666666666663</v>
      </c>
      <c r="V2262" s="7">
        <f t="shared" si="359"/>
        <v>47.55</v>
      </c>
    </row>
    <row r="2263" spans="1:22" ht="13.5" x14ac:dyDescent="0.25">
      <c r="A2263" s="3">
        <f>RSI!A2263</f>
        <v>45600</v>
      </c>
      <c r="B2263" s="2">
        <f>RSI!B2263</f>
        <v>1.88</v>
      </c>
      <c r="C2263" s="2">
        <f>RSI!I2263</f>
        <v>66.031654392536282</v>
      </c>
      <c r="D2263" s="2">
        <f>MACD!E2263</f>
        <v>-2.0056706865635432E-2</v>
      </c>
      <c r="E2263" s="2">
        <f>MACD!F2263</f>
        <v>-7.5013194837346506E-3</v>
      </c>
      <c r="F2263" s="2">
        <f>'Moving Avg'!D2263</f>
        <v>1.802</v>
      </c>
      <c r="G2263" s="2">
        <f>'Moving Avg'!F2263</f>
        <v>1.7615000000000005</v>
      </c>
      <c r="H2263" s="2">
        <f>'Moving Avg'!G2263</f>
        <v>1.7575999999999998</v>
      </c>
      <c r="I2263" s="2">
        <f>'Moving Avg'!H2263</f>
        <v>1.6907999999999985</v>
      </c>
      <c r="J2263" s="5" t="str">
        <f>OBV!F2263</f>
        <v>BULLISH</v>
      </c>
      <c r="K2263" s="5" t="str">
        <f>OBV!G2263</f>
        <v>WEAK</v>
      </c>
      <c r="L2263" s="5" t="str">
        <f>OBV!H2263</f>
        <v>CONFIRMED BULLISH</v>
      </c>
      <c r="M2263" s="7">
        <f t="shared" si="350"/>
        <v>25</v>
      </c>
      <c r="N2263" s="7">
        <f t="shared" si="351"/>
        <v>45</v>
      </c>
      <c r="O2263" s="7">
        <f t="shared" si="352"/>
        <v>50</v>
      </c>
      <c r="P2263" s="7">
        <f t="shared" si="353"/>
        <v>67</v>
      </c>
      <c r="Q2263" s="8">
        <f t="shared" si="354"/>
        <v>42.05</v>
      </c>
      <c r="R2263" s="8">
        <f t="shared" si="355"/>
        <v>48.25</v>
      </c>
      <c r="S2263" s="8">
        <f t="shared" si="356"/>
        <v>53.150000000000006</v>
      </c>
      <c r="T2263" s="8">
        <f t="shared" si="357"/>
        <v>46.75</v>
      </c>
      <c r="U2263" s="7">
        <f t="shared" si="358"/>
        <v>47.816666666666663</v>
      </c>
      <c r="V2263" s="7">
        <f t="shared" si="359"/>
        <v>47.55</v>
      </c>
    </row>
    <row r="2264" spans="1:22" ht="13.5" x14ac:dyDescent="0.25">
      <c r="A2264" s="3">
        <f>RSI!A2264</f>
        <v>45601</v>
      </c>
      <c r="B2264" s="2">
        <f>RSI!B2264</f>
        <v>1.9</v>
      </c>
      <c r="C2264" s="2">
        <f>RSI!I2264</f>
        <v>67.852754433949286</v>
      </c>
      <c r="D2264" s="2">
        <f>MACD!E2264</f>
        <v>-2.7945106876271275E-2</v>
      </c>
      <c r="E2264" s="2">
        <f>MACD!F2264</f>
        <v>-1.1590076962241975E-2</v>
      </c>
      <c r="F2264" s="2">
        <f>'Moving Avg'!D2264</f>
        <v>1.8320000000000001</v>
      </c>
      <c r="G2264" s="2">
        <f>'Moving Avg'!F2264</f>
        <v>1.7680000000000002</v>
      </c>
      <c r="H2264" s="2">
        <f>'Moving Avg'!G2264</f>
        <v>1.7606000000000004</v>
      </c>
      <c r="I2264" s="2">
        <f>'Moving Avg'!H2264</f>
        <v>1.6914999999999984</v>
      </c>
      <c r="J2264" s="5" t="str">
        <f>OBV!F2264</f>
        <v>BULLISH</v>
      </c>
      <c r="K2264" s="5" t="str">
        <f>OBV!G2264</f>
        <v>WEAK</v>
      </c>
      <c r="L2264" s="5" t="str">
        <f>OBV!H2264</f>
        <v>CONFIRMED BULLISH</v>
      </c>
      <c r="M2264" s="7">
        <f t="shared" si="350"/>
        <v>25</v>
      </c>
      <c r="N2264" s="7">
        <f t="shared" si="351"/>
        <v>45</v>
      </c>
      <c r="O2264" s="7">
        <f t="shared" si="352"/>
        <v>50</v>
      </c>
      <c r="P2264" s="7">
        <f t="shared" si="353"/>
        <v>67</v>
      </c>
      <c r="Q2264" s="8">
        <f t="shared" si="354"/>
        <v>42.05</v>
      </c>
      <c r="R2264" s="8">
        <f t="shared" si="355"/>
        <v>48.25</v>
      </c>
      <c r="S2264" s="8">
        <f t="shared" si="356"/>
        <v>53.150000000000006</v>
      </c>
      <c r="T2264" s="8">
        <f t="shared" si="357"/>
        <v>46.75</v>
      </c>
      <c r="U2264" s="7">
        <f t="shared" si="358"/>
        <v>47.816666666666663</v>
      </c>
      <c r="V2264" s="7">
        <f t="shared" si="359"/>
        <v>47.55</v>
      </c>
    </row>
    <row r="2265" spans="1:22" ht="13.5" x14ac:dyDescent="0.25">
      <c r="A2265" s="3">
        <f>RSI!A2265</f>
        <v>45602</v>
      </c>
      <c r="B2265" s="2">
        <f>RSI!B2265</f>
        <v>1.94</v>
      </c>
      <c r="C2265" s="2">
        <f>RSI!I2265</f>
        <v>71.180571551446405</v>
      </c>
      <c r="D2265" s="2">
        <f>MACD!E2265</f>
        <v>-3.8365419056954453E-2</v>
      </c>
      <c r="E2265" s="2">
        <f>MACD!F2265</f>
        <v>-1.6945145381184471E-2</v>
      </c>
      <c r="F2265" s="2">
        <f>'Moving Avg'!D2265</f>
        <v>1.8679999999999999</v>
      </c>
      <c r="G2265" s="2">
        <f>'Moving Avg'!F2265</f>
        <v>1.7785</v>
      </c>
      <c r="H2265" s="2">
        <f>'Moving Avg'!G2265</f>
        <v>1.7644000000000002</v>
      </c>
      <c r="I2265" s="2">
        <f>'Moving Avg'!H2265</f>
        <v>1.6923999999999984</v>
      </c>
      <c r="J2265" s="5" t="str">
        <f>OBV!F2265</f>
        <v>BULLISH</v>
      </c>
      <c r="K2265" s="5" t="str">
        <f>OBV!G2265</f>
        <v>WEAK</v>
      </c>
      <c r="L2265" s="5" t="str">
        <f>OBV!H2265</f>
        <v>CONFIRMED BULLISH</v>
      </c>
      <c r="M2265" s="7">
        <f t="shared" si="350"/>
        <v>0</v>
      </c>
      <c r="N2265" s="7">
        <f t="shared" si="351"/>
        <v>100</v>
      </c>
      <c r="O2265" s="7">
        <f t="shared" si="352"/>
        <v>50</v>
      </c>
      <c r="P2265" s="7">
        <f t="shared" si="353"/>
        <v>67</v>
      </c>
      <c r="Q2265" s="8">
        <f t="shared" si="354"/>
        <v>52.55</v>
      </c>
      <c r="R2265" s="8">
        <f t="shared" si="355"/>
        <v>54.25</v>
      </c>
      <c r="S2265" s="8">
        <f t="shared" si="356"/>
        <v>57.650000000000006</v>
      </c>
      <c r="T2265" s="8">
        <f t="shared" si="357"/>
        <v>54.25</v>
      </c>
      <c r="U2265" s="7">
        <f t="shared" si="358"/>
        <v>54.816666666666663</v>
      </c>
      <c r="V2265" s="7">
        <f t="shared" si="359"/>
        <v>54.674999999999997</v>
      </c>
    </row>
    <row r="2266" spans="1:22" ht="13.5" x14ac:dyDescent="0.25">
      <c r="A2266" s="3">
        <f>RSI!A2266</f>
        <v>45603</v>
      </c>
      <c r="B2266" s="2">
        <f>RSI!B2266</f>
        <v>1.93</v>
      </c>
      <c r="C2266" s="2">
        <f>RSI!I2266</f>
        <v>69.25054375643893</v>
      </c>
      <c r="D2266" s="2">
        <f>MACD!E2266</f>
        <v>-5.5095117556840378E-2</v>
      </c>
      <c r="E2266" s="2">
        <f>MACD!F2266</f>
        <v>-2.4575139816315653E-2</v>
      </c>
      <c r="F2266" s="2">
        <f>'Moving Avg'!D2266</f>
        <v>1.8959999999999997</v>
      </c>
      <c r="G2266" s="2">
        <f>'Moving Avg'!F2266</f>
        <v>1.7870000000000001</v>
      </c>
      <c r="H2266" s="2">
        <f>'Moving Avg'!G2266</f>
        <v>1.7680000000000005</v>
      </c>
      <c r="I2266" s="2">
        <f>'Moving Avg'!H2266</f>
        <v>1.6932499999999984</v>
      </c>
      <c r="J2266" s="5" t="str">
        <f>OBV!F2266</f>
        <v>BULLISH</v>
      </c>
      <c r="K2266" s="5" t="str">
        <f>OBV!G2266</f>
        <v>WEAK</v>
      </c>
      <c r="L2266" s="5" t="str">
        <f>OBV!H2266</f>
        <v>CONFIRMED BULLISH</v>
      </c>
      <c r="M2266" s="7">
        <f t="shared" si="350"/>
        <v>25</v>
      </c>
      <c r="N2266" s="7">
        <f t="shared" si="351"/>
        <v>100</v>
      </c>
      <c r="O2266" s="7">
        <f t="shared" si="352"/>
        <v>50</v>
      </c>
      <c r="P2266" s="7">
        <f t="shared" si="353"/>
        <v>67</v>
      </c>
      <c r="Q2266" s="8">
        <f t="shared" si="354"/>
        <v>61.3</v>
      </c>
      <c r="R2266" s="8">
        <f t="shared" si="355"/>
        <v>59.25</v>
      </c>
      <c r="S2266" s="8">
        <f t="shared" si="356"/>
        <v>61.400000000000006</v>
      </c>
      <c r="T2266" s="8">
        <f t="shared" si="357"/>
        <v>60.5</v>
      </c>
      <c r="U2266" s="7">
        <f t="shared" si="358"/>
        <v>60.65</v>
      </c>
      <c r="V2266" s="7">
        <f t="shared" si="359"/>
        <v>60.612499999999997</v>
      </c>
    </row>
    <row r="2267" spans="1:22" ht="13.5" x14ac:dyDescent="0.25">
      <c r="A2267" s="3">
        <f>RSI!A2267</f>
        <v>45604</v>
      </c>
      <c r="B2267" s="2">
        <f>RSI!B2267</f>
        <v>1.9</v>
      </c>
      <c r="C2267" s="2">
        <f>RSI!I2267</f>
        <v>63.672759610987804</v>
      </c>
      <c r="D2267" s="2">
        <f>MACD!E2267</f>
        <v>-6.1705620739864298E-2</v>
      </c>
      <c r="E2267" s="2">
        <f>MACD!F2267</f>
        <v>-3.2001236001025384E-2</v>
      </c>
      <c r="F2267" s="2">
        <f>'Moving Avg'!D2267</f>
        <v>1.9099999999999997</v>
      </c>
      <c r="G2267" s="2">
        <f>'Moving Avg'!F2267</f>
        <v>1.7965</v>
      </c>
      <c r="H2267" s="2">
        <f>'Moving Avg'!G2267</f>
        <v>1.7710000000000008</v>
      </c>
      <c r="I2267" s="2">
        <f>'Moving Avg'!H2267</f>
        <v>1.6941999999999984</v>
      </c>
      <c r="J2267" s="5" t="str">
        <f>OBV!F2267</f>
        <v>BEARISH</v>
      </c>
      <c r="K2267" s="5" t="str">
        <f>OBV!G2267</f>
        <v>STRONG</v>
      </c>
      <c r="L2267" s="5" t="str">
        <f>OBV!H2267</f>
        <v>BEARISH DIVERGENCE</v>
      </c>
      <c r="M2267" s="7">
        <f t="shared" si="350"/>
        <v>25</v>
      </c>
      <c r="N2267" s="7">
        <f t="shared" si="351"/>
        <v>100</v>
      </c>
      <c r="O2267" s="7">
        <f t="shared" si="352"/>
        <v>50</v>
      </c>
      <c r="P2267" s="7">
        <f t="shared" si="353"/>
        <v>33</v>
      </c>
      <c r="Q2267" s="8">
        <f t="shared" si="354"/>
        <v>56.2</v>
      </c>
      <c r="R2267" s="8">
        <f t="shared" si="355"/>
        <v>50.75</v>
      </c>
      <c r="S2267" s="8">
        <f t="shared" si="356"/>
        <v>46.1</v>
      </c>
      <c r="T2267" s="8">
        <f t="shared" si="357"/>
        <v>52</v>
      </c>
      <c r="U2267" s="7">
        <f t="shared" si="358"/>
        <v>51.016666666666673</v>
      </c>
      <c r="V2267" s="7">
        <f t="shared" si="359"/>
        <v>51.262500000000003</v>
      </c>
    </row>
    <row r="2268" spans="1:22" ht="13.5" x14ac:dyDescent="0.25">
      <c r="A2268" s="3">
        <f>RSI!A2268</f>
        <v>45607</v>
      </c>
      <c r="B2268" s="2">
        <f>RSI!B2268</f>
        <v>1.85</v>
      </c>
      <c r="C2268" s="2">
        <f>RSI!I2268</f>
        <v>55.630389599862042</v>
      </c>
      <c r="D2268" s="2">
        <f>MACD!E2268</f>
        <v>-5.9571905333516861E-2</v>
      </c>
      <c r="E2268" s="2">
        <f>MACD!F2268</f>
        <v>-3.7515369867523685E-2</v>
      </c>
      <c r="F2268" s="2">
        <f>'Moving Avg'!D2268</f>
        <v>1.9039999999999999</v>
      </c>
      <c r="G2268" s="2">
        <f>'Moving Avg'!F2268</f>
        <v>1.8010000000000002</v>
      </c>
      <c r="H2268" s="2">
        <f>'Moving Avg'!G2268</f>
        <v>1.7730000000000004</v>
      </c>
      <c r="I2268" s="2">
        <f>'Moving Avg'!H2268</f>
        <v>1.6951499999999984</v>
      </c>
      <c r="J2268" s="5" t="str">
        <f>OBV!F2268</f>
        <v>BEARISH</v>
      </c>
      <c r="K2268" s="5" t="str">
        <f>OBV!G2268</f>
        <v>STRONG</v>
      </c>
      <c r="L2268" s="5" t="str">
        <f>OBV!H2268</f>
        <v>CONFIRMED BEARISH</v>
      </c>
      <c r="M2268" s="7">
        <f t="shared" si="350"/>
        <v>25</v>
      </c>
      <c r="N2268" s="7">
        <f t="shared" si="351"/>
        <v>100</v>
      </c>
      <c r="O2268" s="7">
        <f t="shared" si="352"/>
        <v>50</v>
      </c>
      <c r="P2268" s="7">
        <f t="shared" si="353"/>
        <v>33</v>
      </c>
      <c r="Q2268" s="8">
        <f t="shared" si="354"/>
        <v>56.2</v>
      </c>
      <c r="R2268" s="8">
        <f t="shared" si="355"/>
        <v>50.75</v>
      </c>
      <c r="S2268" s="8">
        <f t="shared" si="356"/>
        <v>46.1</v>
      </c>
      <c r="T2268" s="8">
        <f t="shared" si="357"/>
        <v>52</v>
      </c>
      <c r="U2268" s="7">
        <f t="shared" si="358"/>
        <v>51.016666666666673</v>
      </c>
      <c r="V2268" s="7">
        <f t="shared" si="359"/>
        <v>51.262500000000003</v>
      </c>
    </row>
    <row r="2269" spans="1:22" ht="13.5" x14ac:dyDescent="0.25">
      <c r="A2269" s="3">
        <f>RSI!A2269</f>
        <v>45608</v>
      </c>
      <c r="B2269" s="2">
        <f>RSI!B2269</f>
        <v>1.9</v>
      </c>
      <c r="C2269" s="2">
        <f>RSI!I2269</f>
        <v>60.94306433153082</v>
      </c>
      <c r="D2269" s="2">
        <f>MACD!E2269</f>
        <v>-6.6338117988560708E-2</v>
      </c>
      <c r="E2269" s="2">
        <f>MACD!F2269</f>
        <v>-4.3279919491731093E-2</v>
      </c>
      <c r="F2269" s="2">
        <f>'Moving Avg'!D2269</f>
        <v>1.9039999999999999</v>
      </c>
      <c r="G2269" s="2">
        <f>'Moving Avg'!F2269</f>
        <v>1.8089999999999999</v>
      </c>
      <c r="H2269" s="2">
        <f>'Moving Avg'!G2269</f>
        <v>1.7770000000000004</v>
      </c>
      <c r="I2269" s="2">
        <f>'Moving Avg'!H2269</f>
        <v>1.6961499999999985</v>
      </c>
      <c r="J2269" s="5" t="str">
        <f>OBV!F2269</f>
        <v>BEARISH</v>
      </c>
      <c r="K2269" s="5" t="str">
        <f>OBV!G2269</f>
        <v>STRONG</v>
      </c>
      <c r="L2269" s="5" t="str">
        <f>OBV!H2269</f>
        <v>NEUTRAL</v>
      </c>
      <c r="M2269" s="7">
        <f t="shared" si="350"/>
        <v>25</v>
      </c>
      <c r="N2269" s="7">
        <f t="shared" si="351"/>
        <v>100</v>
      </c>
      <c r="O2269" s="7">
        <f t="shared" si="352"/>
        <v>50</v>
      </c>
      <c r="P2269" s="7">
        <f t="shared" si="353"/>
        <v>33</v>
      </c>
      <c r="Q2269" s="8">
        <f t="shared" si="354"/>
        <v>56.2</v>
      </c>
      <c r="R2269" s="8">
        <f t="shared" si="355"/>
        <v>50.75</v>
      </c>
      <c r="S2269" s="8">
        <f t="shared" si="356"/>
        <v>46.1</v>
      </c>
      <c r="T2269" s="8">
        <f t="shared" si="357"/>
        <v>52</v>
      </c>
      <c r="U2269" s="7">
        <f t="shared" si="358"/>
        <v>51.016666666666673</v>
      </c>
      <c r="V2269" s="7">
        <f t="shared" si="359"/>
        <v>51.262500000000003</v>
      </c>
    </row>
    <row r="2270" spans="1:22" ht="13.5" x14ac:dyDescent="0.25">
      <c r="A2270" s="3">
        <f>RSI!A2270</f>
        <v>45609</v>
      </c>
      <c r="B2270" s="2">
        <f>RSI!B2270</f>
        <v>1.95</v>
      </c>
      <c r="C2270" s="2">
        <f>RSI!I2270</f>
        <v>65.404111214686893</v>
      </c>
      <c r="D2270" s="2">
        <f>MACD!E2270</f>
        <v>-7.4757935675691112E-2</v>
      </c>
      <c r="E2270" s="2">
        <f>MACD!F2270</f>
        <v>-4.95755227285231E-2</v>
      </c>
      <c r="F2270" s="2">
        <f>'Moving Avg'!D2270</f>
        <v>1.9059999999999999</v>
      </c>
      <c r="G2270" s="2">
        <f>'Moving Avg'!F2270</f>
        <v>1.8195000000000001</v>
      </c>
      <c r="H2270" s="2">
        <f>'Moving Avg'!G2270</f>
        <v>1.7818000000000007</v>
      </c>
      <c r="I2270" s="2">
        <f>'Moving Avg'!H2270</f>
        <v>1.6971499999999979</v>
      </c>
      <c r="J2270" s="5" t="str">
        <f>OBV!F2270</f>
        <v>BEARISH</v>
      </c>
      <c r="K2270" s="5" t="str">
        <f>OBV!G2270</f>
        <v>STRONG</v>
      </c>
      <c r="L2270" s="5" t="str">
        <f>OBV!H2270</f>
        <v>BEARISH DIVERGENCE</v>
      </c>
      <c r="M2270" s="7">
        <f t="shared" si="350"/>
        <v>25</v>
      </c>
      <c r="N2270" s="7">
        <f t="shared" si="351"/>
        <v>100</v>
      </c>
      <c r="O2270" s="7">
        <f t="shared" si="352"/>
        <v>50</v>
      </c>
      <c r="P2270" s="7">
        <f t="shared" si="353"/>
        <v>33</v>
      </c>
      <c r="Q2270" s="8">
        <f t="shared" si="354"/>
        <v>56.2</v>
      </c>
      <c r="R2270" s="8">
        <f t="shared" si="355"/>
        <v>50.75</v>
      </c>
      <c r="S2270" s="8">
        <f t="shared" si="356"/>
        <v>46.1</v>
      </c>
      <c r="T2270" s="8">
        <f t="shared" si="357"/>
        <v>52</v>
      </c>
      <c r="U2270" s="7">
        <f t="shared" si="358"/>
        <v>51.016666666666673</v>
      </c>
      <c r="V2270" s="7">
        <f t="shared" si="359"/>
        <v>51.262500000000003</v>
      </c>
    </row>
    <row r="2271" spans="1:22" ht="13.5" x14ac:dyDescent="0.25">
      <c r="A2271" s="3">
        <f>RSI!A2271</f>
        <v>45610</v>
      </c>
      <c r="B2271" s="2">
        <f>RSI!B2271</f>
        <v>1.97</v>
      </c>
      <c r="C2271" s="2">
        <f>RSI!I2271</f>
        <v>67.02647653039773</v>
      </c>
      <c r="D2271" s="2">
        <f>MACD!E2271</f>
        <v>-7.9534055679275406E-2</v>
      </c>
      <c r="E2271" s="2">
        <f>MACD!F2271</f>
        <v>-5.5567229318673569E-2</v>
      </c>
      <c r="F2271" s="2">
        <f>'Moving Avg'!D2271</f>
        <v>1.9140000000000001</v>
      </c>
      <c r="G2271" s="2">
        <f>'Moving Avg'!F2271</f>
        <v>1.831</v>
      </c>
      <c r="H2271" s="2">
        <f>'Moving Avg'!G2271</f>
        <v>1.7862000000000002</v>
      </c>
      <c r="I2271" s="2">
        <f>'Moving Avg'!H2271</f>
        <v>1.6982999999999981</v>
      </c>
      <c r="J2271" s="5" t="str">
        <f>OBV!F2271</f>
        <v>BEARISH</v>
      </c>
      <c r="K2271" s="5" t="str">
        <f>OBV!G2271</f>
        <v>STRONG</v>
      </c>
      <c r="L2271" s="5" t="str">
        <f>OBV!H2271</f>
        <v>BEARISH DIVERGENCE</v>
      </c>
      <c r="M2271" s="7">
        <f t="shared" si="350"/>
        <v>25</v>
      </c>
      <c r="N2271" s="7">
        <f t="shared" si="351"/>
        <v>100</v>
      </c>
      <c r="O2271" s="7">
        <f t="shared" si="352"/>
        <v>50</v>
      </c>
      <c r="P2271" s="7">
        <f t="shared" si="353"/>
        <v>33</v>
      </c>
      <c r="Q2271" s="8">
        <f t="shared" si="354"/>
        <v>56.2</v>
      </c>
      <c r="R2271" s="8">
        <f t="shared" si="355"/>
        <v>50.75</v>
      </c>
      <c r="S2271" s="8">
        <f t="shared" si="356"/>
        <v>46.1</v>
      </c>
      <c r="T2271" s="8">
        <f t="shared" si="357"/>
        <v>52</v>
      </c>
      <c r="U2271" s="7">
        <f t="shared" si="358"/>
        <v>51.016666666666673</v>
      </c>
      <c r="V2271" s="7">
        <f t="shared" si="359"/>
        <v>51.262500000000003</v>
      </c>
    </row>
    <row r="2272" spans="1:22" ht="13.5" x14ac:dyDescent="0.25">
      <c r="A2272" s="3">
        <f>RSI!A2272</f>
        <v>45611</v>
      </c>
      <c r="B2272" s="2">
        <f>RSI!B2272</f>
        <v>1.95</v>
      </c>
      <c r="C2272" s="2">
        <f>RSI!I2272</f>
        <v>63.804233169353274</v>
      </c>
      <c r="D2272" s="2">
        <f>MACD!E2272</f>
        <v>-7.6785613452120538E-2</v>
      </c>
      <c r="E2272" s="2">
        <f>MACD!F2272</f>
        <v>-5.9810906145362969E-2</v>
      </c>
      <c r="F2272" s="2">
        <f>'Moving Avg'!D2272</f>
        <v>1.9239999999999999</v>
      </c>
      <c r="G2272" s="2">
        <f>'Moving Avg'!F2272</f>
        <v>1.8414999999999999</v>
      </c>
      <c r="H2272" s="2">
        <f>'Moving Avg'!G2272</f>
        <v>1.7892000000000003</v>
      </c>
      <c r="I2272" s="2">
        <f>'Moving Avg'!H2272</f>
        <v>1.6995499999999983</v>
      </c>
      <c r="J2272" s="5" t="str">
        <f>OBV!F2272</f>
        <v>BEARISH</v>
      </c>
      <c r="K2272" s="5" t="str">
        <f>OBV!G2272</f>
        <v>STRONG</v>
      </c>
      <c r="L2272" s="5" t="str">
        <f>OBV!H2272</f>
        <v>BEARISH DIVERGENCE</v>
      </c>
      <c r="M2272" s="7">
        <f t="shared" si="350"/>
        <v>25</v>
      </c>
      <c r="N2272" s="7">
        <f t="shared" si="351"/>
        <v>45</v>
      </c>
      <c r="O2272" s="7">
        <f t="shared" si="352"/>
        <v>50</v>
      </c>
      <c r="P2272" s="7">
        <f t="shared" si="353"/>
        <v>33</v>
      </c>
      <c r="Q2272" s="8">
        <f t="shared" si="354"/>
        <v>36.950000000000003</v>
      </c>
      <c r="R2272" s="8">
        <f t="shared" si="355"/>
        <v>39.75</v>
      </c>
      <c r="S2272" s="8">
        <f t="shared" si="356"/>
        <v>37.85</v>
      </c>
      <c r="T2272" s="8">
        <f t="shared" si="357"/>
        <v>38.25</v>
      </c>
      <c r="U2272" s="7">
        <f t="shared" si="358"/>
        <v>38.183333333333337</v>
      </c>
      <c r="V2272" s="7">
        <f t="shared" si="359"/>
        <v>38.200000000000003</v>
      </c>
    </row>
    <row r="2273" spans="1:22" ht="13.5" x14ac:dyDescent="0.25">
      <c r="A2273" s="3">
        <f>RSI!A2273</f>
        <v>45614</v>
      </c>
      <c r="B2273" s="2">
        <f>RSI!B2273</f>
        <v>1.93</v>
      </c>
      <c r="C2273" s="2">
        <f>RSI!I2273</f>
        <v>60.663547763331366</v>
      </c>
      <c r="D2273" s="2">
        <f>MACD!E2273</f>
        <v>-6.5950957992644499E-2</v>
      </c>
      <c r="E2273" s="2">
        <f>MACD!F2273</f>
        <v>-6.1038916514819283E-2</v>
      </c>
      <c r="F2273" s="2">
        <f>'Moving Avg'!D2273</f>
        <v>1.94</v>
      </c>
      <c r="G2273" s="2">
        <f>'Moving Avg'!F2273</f>
        <v>1.8495000000000001</v>
      </c>
      <c r="H2273" s="2">
        <f>'Moving Avg'!G2273</f>
        <v>1.7908000000000006</v>
      </c>
      <c r="I2273" s="2">
        <f>'Moving Avg'!H2273</f>
        <v>1.7006999999999985</v>
      </c>
      <c r="J2273" s="5" t="str">
        <f>OBV!F2273</f>
        <v>BEARISH</v>
      </c>
      <c r="K2273" s="5" t="str">
        <f>OBV!G2273</f>
        <v>STRONG</v>
      </c>
      <c r="L2273" s="5" t="str">
        <f>OBV!H2273</f>
        <v>BEARISH DIVERGENCE</v>
      </c>
      <c r="M2273" s="7">
        <f t="shared" si="350"/>
        <v>25</v>
      </c>
      <c r="N2273" s="7">
        <f t="shared" si="351"/>
        <v>45</v>
      </c>
      <c r="O2273" s="7">
        <f t="shared" si="352"/>
        <v>50</v>
      </c>
      <c r="P2273" s="7">
        <f t="shared" si="353"/>
        <v>33</v>
      </c>
      <c r="Q2273" s="8">
        <f t="shared" si="354"/>
        <v>36.950000000000003</v>
      </c>
      <c r="R2273" s="8">
        <f t="shared" si="355"/>
        <v>39.75</v>
      </c>
      <c r="S2273" s="8">
        <f t="shared" si="356"/>
        <v>37.85</v>
      </c>
      <c r="T2273" s="8">
        <f t="shared" si="357"/>
        <v>38.25</v>
      </c>
      <c r="U2273" s="7">
        <f t="shared" si="358"/>
        <v>38.183333333333337</v>
      </c>
      <c r="V2273" s="7">
        <f t="shared" si="359"/>
        <v>38.200000000000003</v>
      </c>
    </row>
    <row r="2274" spans="1:22" ht="13.5" x14ac:dyDescent="0.25">
      <c r="A2274" s="3">
        <f>RSI!A2274</f>
        <v>45615</v>
      </c>
      <c r="B2274" s="2">
        <f>RSI!B2274</f>
        <v>1.9</v>
      </c>
      <c r="C2274" s="2">
        <f>RSI!I2274</f>
        <v>56.195170067721193</v>
      </c>
      <c r="D2274" s="2">
        <f>MACD!E2274</f>
        <v>-5.1981345219634711E-2</v>
      </c>
      <c r="E2274" s="2">
        <f>MACD!F2274</f>
        <v>-5.9227402255782373E-2</v>
      </c>
      <c r="F2274" s="2">
        <f>'Moving Avg'!D2274</f>
        <v>1.94</v>
      </c>
      <c r="G2274" s="2">
        <f>'Moving Avg'!F2274</f>
        <v>1.8564999999999998</v>
      </c>
      <c r="H2274" s="2">
        <f>'Moving Avg'!G2274</f>
        <v>1.7918000000000007</v>
      </c>
      <c r="I2274" s="2">
        <f>'Moving Avg'!H2274</f>
        <v>1.7018499999999983</v>
      </c>
      <c r="J2274" s="5" t="str">
        <f>OBV!F2274</f>
        <v>BEARISH</v>
      </c>
      <c r="K2274" s="5" t="str">
        <f>OBV!G2274</f>
        <v>STRONG</v>
      </c>
      <c r="L2274" s="5" t="str">
        <f>OBV!H2274</f>
        <v>NEUTRAL</v>
      </c>
      <c r="M2274" s="7">
        <f t="shared" si="350"/>
        <v>25</v>
      </c>
      <c r="N2274" s="7">
        <f t="shared" si="351"/>
        <v>0</v>
      </c>
      <c r="O2274" s="7">
        <f t="shared" si="352"/>
        <v>50</v>
      </c>
      <c r="P2274" s="7">
        <f t="shared" si="353"/>
        <v>33</v>
      </c>
      <c r="Q2274" s="8">
        <f t="shared" si="354"/>
        <v>21.2</v>
      </c>
      <c r="R2274" s="8">
        <f t="shared" si="355"/>
        <v>30.75</v>
      </c>
      <c r="S2274" s="8">
        <f t="shared" si="356"/>
        <v>31.1</v>
      </c>
      <c r="T2274" s="8">
        <f t="shared" si="357"/>
        <v>27</v>
      </c>
      <c r="U2274" s="7">
        <f t="shared" si="358"/>
        <v>27.683333333333337</v>
      </c>
      <c r="V2274" s="7">
        <f t="shared" si="359"/>
        <v>27.512500000000003</v>
      </c>
    </row>
    <row r="2275" spans="1:22" ht="13.5" x14ac:dyDescent="0.25">
      <c r="A2275" s="3">
        <f>RSI!A2275</f>
        <v>45616</v>
      </c>
      <c r="B2275" s="2">
        <f>RSI!B2275</f>
        <v>1.91</v>
      </c>
      <c r="C2275" s="2">
        <f>RSI!I2275</f>
        <v>57.323596653716059</v>
      </c>
      <c r="D2275" s="2">
        <f>MACD!E2275</f>
        <v>-3.5031006491839323E-2</v>
      </c>
      <c r="E2275" s="2">
        <f>MACD!F2275</f>
        <v>-5.4388123102993763E-2</v>
      </c>
      <c r="F2275" s="2">
        <f>'Moving Avg'!D2275</f>
        <v>1.9319999999999999</v>
      </c>
      <c r="G2275" s="2">
        <f>'Moving Avg'!F2275</f>
        <v>1.8639999999999997</v>
      </c>
      <c r="H2275" s="2">
        <f>'Moving Avg'!G2275</f>
        <v>1.7934000000000005</v>
      </c>
      <c r="I2275" s="2">
        <f>'Moving Avg'!H2275</f>
        <v>1.7030499999999984</v>
      </c>
      <c r="J2275" s="5" t="str">
        <f>OBV!F2275</f>
        <v>BEARISH</v>
      </c>
      <c r="K2275" s="5" t="str">
        <f>OBV!G2275</f>
        <v>STRONG</v>
      </c>
      <c r="L2275" s="5" t="str">
        <f>OBV!H2275</f>
        <v>CONFIRMED BEARISH</v>
      </c>
      <c r="M2275" s="7">
        <f t="shared" si="350"/>
        <v>25</v>
      </c>
      <c r="N2275" s="7">
        <f t="shared" si="351"/>
        <v>0</v>
      </c>
      <c r="O2275" s="7">
        <f t="shared" si="352"/>
        <v>50</v>
      </c>
      <c r="P2275" s="7">
        <f t="shared" si="353"/>
        <v>33</v>
      </c>
      <c r="Q2275" s="8">
        <f t="shared" si="354"/>
        <v>21.2</v>
      </c>
      <c r="R2275" s="8">
        <f t="shared" si="355"/>
        <v>30.75</v>
      </c>
      <c r="S2275" s="8">
        <f t="shared" si="356"/>
        <v>31.1</v>
      </c>
      <c r="T2275" s="8">
        <f t="shared" si="357"/>
        <v>27</v>
      </c>
      <c r="U2275" s="7">
        <f t="shared" si="358"/>
        <v>27.683333333333337</v>
      </c>
      <c r="V2275" s="7">
        <f t="shared" si="359"/>
        <v>27.512500000000003</v>
      </c>
    </row>
    <row r="2276" spans="1:22" ht="13.5" x14ac:dyDescent="0.25">
      <c r="A2276" s="3">
        <f>RSI!A2276</f>
        <v>45617</v>
      </c>
      <c r="B2276" s="2">
        <f>RSI!B2276</f>
        <v>1.94</v>
      </c>
      <c r="C2276" s="2">
        <f>RSI!I2276</f>
        <v>60.602481170479876</v>
      </c>
      <c r="D2276" s="2">
        <f>MACD!E2276</f>
        <v>-2.4770416246508331E-2</v>
      </c>
      <c r="E2276" s="2">
        <f>MACD!F2276</f>
        <v>-4.8464581731696682E-2</v>
      </c>
      <c r="F2276" s="2">
        <f>'Moving Avg'!D2276</f>
        <v>1.9259999999999997</v>
      </c>
      <c r="G2276" s="2">
        <f>'Moving Avg'!F2276</f>
        <v>1.8754999999999995</v>
      </c>
      <c r="H2276" s="2">
        <f>'Moving Avg'!G2276</f>
        <v>1.7966000000000006</v>
      </c>
      <c r="I2276" s="2">
        <f>'Moving Avg'!H2276</f>
        <v>1.7043999999999984</v>
      </c>
      <c r="J2276" s="5" t="str">
        <f>OBV!F2276</f>
        <v>BEARISH</v>
      </c>
      <c r="K2276" s="5" t="str">
        <f>OBV!G2276</f>
        <v>STRONG</v>
      </c>
      <c r="L2276" s="5" t="str">
        <f>OBV!H2276</f>
        <v>CONFIRMED BEARISH</v>
      </c>
      <c r="M2276" s="7">
        <f t="shared" si="350"/>
        <v>25</v>
      </c>
      <c r="N2276" s="7">
        <f t="shared" si="351"/>
        <v>0</v>
      </c>
      <c r="O2276" s="7">
        <f t="shared" si="352"/>
        <v>50</v>
      </c>
      <c r="P2276" s="7">
        <f t="shared" si="353"/>
        <v>33</v>
      </c>
      <c r="Q2276" s="8">
        <f t="shared" si="354"/>
        <v>21.2</v>
      </c>
      <c r="R2276" s="8">
        <f t="shared" si="355"/>
        <v>30.75</v>
      </c>
      <c r="S2276" s="8">
        <f t="shared" si="356"/>
        <v>31.1</v>
      </c>
      <c r="T2276" s="8">
        <f t="shared" si="357"/>
        <v>27</v>
      </c>
      <c r="U2276" s="7">
        <f t="shared" si="358"/>
        <v>27.683333333333337</v>
      </c>
      <c r="V2276" s="7">
        <f t="shared" si="359"/>
        <v>27.512500000000003</v>
      </c>
    </row>
    <row r="2277" spans="1:22" ht="13.5" x14ac:dyDescent="0.25">
      <c r="A2277" s="3">
        <f>RSI!A2277</f>
        <v>45618</v>
      </c>
      <c r="B2277" s="2">
        <f>RSI!B2277</f>
        <v>1.97</v>
      </c>
      <c r="C2277" s="2">
        <f>RSI!I2277</f>
        <v>63.61317860351636</v>
      </c>
      <c r="D2277" s="2">
        <f>MACD!E2277</f>
        <v>-2.3400775270861152E-2</v>
      </c>
      <c r="E2277" s="2">
        <f>MACD!F2277</f>
        <v>-4.3451820439529575E-2</v>
      </c>
      <c r="F2277" s="2">
        <f>'Moving Avg'!D2277</f>
        <v>1.9300000000000002</v>
      </c>
      <c r="G2277" s="2">
        <f>'Moving Avg'!F2277</f>
        <v>1.8864999999999994</v>
      </c>
      <c r="H2277" s="2">
        <f>'Moving Avg'!G2277</f>
        <v>1.8014000000000003</v>
      </c>
      <c r="I2277" s="2">
        <f>'Moving Avg'!H2277</f>
        <v>1.7058999999999986</v>
      </c>
      <c r="J2277" s="5" t="str">
        <f>OBV!F2277</f>
        <v>BULLISH</v>
      </c>
      <c r="K2277" s="5" t="str">
        <f>OBV!G2277</f>
        <v>WEAK</v>
      </c>
      <c r="L2277" s="5" t="str">
        <f>OBV!H2277</f>
        <v>CONFIRMED BULLISH</v>
      </c>
      <c r="M2277" s="7">
        <f t="shared" si="350"/>
        <v>25</v>
      </c>
      <c r="N2277" s="7">
        <f t="shared" si="351"/>
        <v>0</v>
      </c>
      <c r="O2277" s="7">
        <f t="shared" si="352"/>
        <v>50</v>
      </c>
      <c r="P2277" s="7">
        <f t="shared" si="353"/>
        <v>67</v>
      </c>
      <c r="Q2277" s="8">
        <f t="shared" si="354"/>
        <v>26.299999999999997</v>
      </c>
      <c r="R2277" s="8">
        <f t="shared" si="355"/>
        <v>39.25</v>
      </c>
      <c r="S2277" s="8">
        <f t="shared" si="356"/>
        <v>46.400000000000006</v>
      </c>
      <c r="T2277" s="8">
        <f t="shared" si="357"/>
        <v>35.5</v>
      </c>
      <c r="U2277" s="7">
        <f t="shared" si="358"/>
        <v>37.31666666666667</v>
      </c>
      <c r="V2277" s="7">
        <f t="shared" si="359"/>
        <v>36.862499999999997</v>
      </c>
    </row>
    <row r="2278" spans="1:22" ht="13.5" x14ac:dyDescent="0.25">
      <c r="A2278" s="3">
        <f>RSI!A2278</f>
        <v>45621</v>
      </c>
      <c r="B2278" s="2">
        <f>RSI!B2278</f>
        <v>1.99</v>
      </c>
      <c r="C2278" s="2">
        <f>RSI!I2278</f>
        <v>65.505692575424064</v>
      </c>
      <c r="D2278" s="2">
        <f>MACD!E2278</f>
        <v>-3.2032529204233606E-2</v>
      </c>
      <c r="E2278" s="2">
        <f>MACD!F2278</f>
        <v>-4.1167962192470389E-2</v>
      </c>
      <c r="F2278" s="2">
        <f>'Moving Avg'!D2278</f>
        <v>1.9419999999999997</v>
      </c>
      <c r="G2278" s="2">
        <f>'Moving Avg'!F2278</f>
        <v>1.8969999999999996</v>
      </c>
      <c r="H2278" s="2">
        <f>'Moving Avg'!G2278</f>
        <v>1.8074000000000003</v>
      </c>
      <c r="I2278" s="2">
        <f>'Moving Avg'!H2278</f>
        <v>1.7074999999999987</v>
      </c>
      <c r="J2278" s="5" t="str">
        <f>OBV!F2278</f>
        <v>BULLISH</v>
      </c>
      <c r="K2278" s="5" t="str">
        <f>OBV!G2278</f>
        <v>WEAK</v>
      </c>
      <c r="L2278" s="5" t="str">
        <f>OBV!H2278</f>
        <v>CONFIRMED BULLISH</v>
      </c>
      <c r="M2278" s="7">
        <f t="shared" si="350"/>
        <v>25</v>
      </c>
      <c r="N2278" s="7">
        <f t="shared" si="351"/>
        <v>0</v>
      </c>
      <c r="O2278" s="7">
        <f t="shared" si="352"/>
        <v>50</v>
      </c>
      <c r="P2278" s="7">
        <f t="shared" si="353"/>
        <v>67</v>
      </c>
      <c r="Q2278" s="8">
        <f t="shared" si="354"/>
        <v>26.299999999999997</v>
      </c>
      <c r="R2278" s="8">
        <f t="shared" si="355"/>
        <v>39.25</v>
      </c>
      <c r="S2278" s="8">
        <f t="shared" si="356"/>
        <v>46.400000000000006</v>
      </c>
      <c r="T2278" s="8">
        <f t="shared" si="357"/>
        <v>35.5</v>
      </c>
      <c r="U2278" s="7">
        <f t="shared" si="358"/>
        <v>37.31666666666667</v>
      </c>
      <c r="V2278" s="7">
        <f t="shared" si="359"/>
        <v>36.862499999999997</v>
      </c>
    </row>
    <row r="2279" spans="1:22" ht="13.5" x14ac:dyDescent="0.25">
      <c r="A2279" s="3">
        <f>RSI!A2279</f>
        <v>45622</v>
      </c>
      <c r="B2279" s="2">
        <f>RSI!B2279</f>
        <v>2.02</v>
      </c>
      <c r="C2279" s="2">
        <f>RSI!I2279</f>
        <v>68.179203505382347</v>
      </c>
      <c r="D2279" s="2">
        <f>MACD!E2279</f>
        <v>-3.4555612437454197E-2</v>
      </c>
      <c r="E2279" s="2">
        <f>MACD!F2279</f>
        <v>-3.9845492241467148E-2</v>
      </c>
      <c r="F2279" s="2">
        <f>'Moving Avg'!D2279</f>
        <v>1.966</v>
      </c>
      <c r="G2279" s="2">
        <f>'Moving Avg'!F2279</f>
        <v>1.9105000000000001</v>
      </c>
      <c r="H2279" s="2">
        <f>'Moving Avg'!G2279</f>
        <v>1.8148000000000002</v>
      </c>
      <c r="I2279" s="2">
        <f>'Moving Avg'!H2279</f>
        <v>1.7091999999999987</v>
      </c>
      <c r="J2279" s="5" t="str">
        <f>OBV!F2279</f>
        <v>BULLISH</v>
      </c>
      <c r="K2279" s="5" t="str">
        <f>OBV!G2279</f>
        <v>WEAK</v>
      </c>
      <c r="L2279" s="5" t="str">
        <f>OBV!H2279</f>
        <v>CONFIRMED BULLISH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67</v>
      </c>
      <c r="Q2279" s="8">
        <f t="shared" si="354"/>
        <v>26.299999999999997</v>
      </c>
      <c r="R2279" s="8">
        <f t="shared" si="355"/>
        <v>39.25</v>
      </c>
      <c r="S2279" s="8">
        <f t="shared" si="356"/>
        <v>46.400000000000006</v>
      </c>
      <c r="T2279" s="8">
        <f t="shared" si="357"/>
        <v>35.5</v>
      </c>
      <c r="U2279" s="7">
        <f t="shared" si="358"/>
        <v>37.31666666666667</v>
      </c>
      <c r="V2279" s="7">
        <f t="shared" si="359"/>
        <v>36.862499999999997</v>
      </c>
    </row>
    <row r="2280" spans="1:22" ht="13.5" x14ac:dyDescent="0.25">
      <c r="A2280" s="3">
        <f>RSI!A2280</f>
        <v>45623</v>
      </c>
      <c r="B2280" s="2">
        <f>RSI!B2280</f>
        <v>2.0099999999999998</v>
      </c>
      <c r="C2280" s="2">
        <f>RSI!I2280</f>
        <v>66.333628428662024</v>
      </c>
      <c r="D2280" s="2">
        <f>MACD!E2280</f>
        <v>-2.9073063831716039E-2</v>
      </c>
      <c r="E2280" s="2">
        <f>MACD!F2280</f>
        <v>-3.7691006559516925E-2</v>
      </c>
      <c r="F2280" s="2">
        <f>'Moving Avg'!D2280</f>
        <v>1.986</v>
      </c>
      <c r="G2280" s="2">
        <f>'Moving Avg'!F2280</f>
        <v>1.923</v>
      </c>
      <c r="H2280" s="2">
        <f>'Moving Avg'!G2280</f>
        <v>1.8212000000000004</v>
      </c>
      <c r="I2280" s="2">
        <f>'Moving Avg'!H2280</f>
        <v>1.7108999999999983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  <c r="M2280" s="7">
        <f t="shared" si="350"/>
        <v>25</v>
      </c>
      <c r="N2280" s="7">
        <f t="shared" si="351"/>
        <v>0</v>
      </c>
      <c r="O2280" s="7">
        <f t="shared" si="352"/>
        <v>50</v>
      </c>
      <c r="P2280" s="7">
        <f t="shared" si="353"/>
        <v>67</v>
      </c>
      <c r="Q2280" s="8">
        <f t="shared" si="354"/>
        <v>26.299999999999997</v>
      </c>
      <c r="R2280" s="8">
        <f t="shared" si="355"/>
        <v>39.25</v>
      </c>
      <c r="S2280" s="8">
        <f t="shared" si="356"/>
        <v>46.400000000000006</v>
      </c>
      <c r="T2280" s="8">
        <f t="shared" si="357"/>
        <v>35.5</v>
      </c>
      <c r="U2280" s="7">
        <f t="shared" si="358"/>
        <v>37.31666666666667</v>
      </c>
      <c r="V2280" s="7">
        <f t="shared" si="359"/>
        <v>36.862499999999997</v>
      </c>
    </row>
    <row r="2281" spans="1:22" ht="13.5" x14ac:dyDescent="0.25">
      <c r="A2281" s="3">
        <f>RSI!A2281</f>
        <v>45624</v>
      </c>
      <c r="B2281" s="2">
        <f>RSI!B2281</f>
        <v>2.02</v>
      </c>
      <c r="C2281" s="2">
        <f>RSI!I2281</f>
        <v>67.287261660072957</v>
      </c>
      <c r="D2281" s="2">
        <f>MACD!E2281</f>
        <v>-2.2793881148226447E-2</v>
      </c>
      <c r="E2281" s="2">
        <f>MACD!F2281</f>
        <v>-3.4711581477258835E-2</v>
      </c>
      <c r="F2281" s="2">
        <f>'Moving Avg'!D2281</f>
        <v>2.0019999999999998</v>
      </c>
      <c r="G2281" s="2">
        <f>'Moving Avg'!F2281</f>
        <v>1.9344999999999999</v>
      </c>
      <c r="H2281" s="2">
        <f>'Moving Avg'!G2281</f>
        <v>1.8268</v>
      </c>
      <c r="I2281" s="2">
        <f>'Moving Avg'!H2281</f>
        <v>1.7126499999999985</v>
      </c>
      <c r="J2281" s="5" t="str">
        <f>OBV!F2281</f>
        <v>BULLISH</v>
      </c>
      <c r="K2281" s="5" t="str">
        <f>OBV!G2281</f>
        <v>WEAK</v>
      </c>
      <c r="L2281" s="5" t="str">
        <f>OBV!H2281</f>
        <v>CONFIRMED BULLISH</v>
      </c>
      <c r="M2281" s="7">
        <f t="shared" si="350"/>
        <v>25</v>
      </c>
      <c r="N2281" s="7">
        <f t="shared" si="351"/>
        <v>0</v>
      </c>
      <c r="O2281" s="7">
        <f t="shared" si="352"/>
        <v>50</v>
      </c>
      <c r="P2281" s="7">
        <f t="shared" si="353"/>
        <v>67</v>
      </c>
      <c r="Q2281" s="8">
        <f t="shared" si="354"/>
        <v>26.299999999999997</v>
      </c>
      <c r="R2281" s="8">
        <f t="shared" si="355"/>
        <v>39.25</v>
      </c>
      <c r="S2281" s="8">
        <f t="shared" si="356"/>
        <v>46.400000000000006</v>
      </c>
      <c r="T2281" s="8">
        <f t="shared" si="357"/>
        <v>35.5</v>
      </c>
      <c r="U2281" s="7">
        <f t="shared" si="358"/>
        <v>37.31666666666667</v>
      </c>
      <c r="V2281" s="7">
        <f t="shared" si="359"/>
        <v>36.862499999999997</v>
      </c>
    </row>
    <row r="2282" spans="1:22" ht="13.5" x14ac:dyDescent="0.25">
      <c r="A2282" s="3">
        <f>RSI!A2282</f>
        <v>45625</v>
      </c>
      <c r="B2282" s="2">
        <f>RSI!B2282</f>
        <v>2.02</v>
      </c>
      <c r="C2282" s="2">
        <f>RSI!I2282</f>
        <v>67.287261660072957</v>
      </c>
      <c r="D2282" s="2">
        <f>MACD!E2282</f>
        <v>-2.1261257893090635E-2</v>
      </c>
      <c r="E2282" s="2">
        <f>MACD!F2282</f>
        <v>-3.2021516760425195E-2</v>
      </c>
      <c r="F2282" s="2">
        <f>'Moving Avg'!D2282</f>
        <v>2.0119999999999996</v>
      </c>
      <c r="G2282" s="2">
        <f>'Moving Avg'!F2282</f>
        <v>1.9440000000000002</v>
      </c>
      <c r="H2282" s="2">
        <f>'Moving Avg'!G2282</f>
        <v>1.8313999999999999</v>
      </c>
      <c r="I2282" s="2">
        <f>'Moving Avg'!H2282</f>
        <v>1.7143999999999986</v>
      </c>
      <c r="J2282" s="5" t="str">
        <f>OBV!F2282</f>
        <v>BULLISH</v>
      </c>
      <c r="K2282" s="5" t="str">
        <f>OBV!G2282</f>
        <v>WEAK</v>
      </c>
      <c r="L2282" s="5" t="str">
        <f>OBV!H2282</f>
        <v>CONFIRMED BULLISH</v>
      </c>
      <c r="M2282" s="7">
        <f t="shared" si="350"/>
        <v>25</v>
      </c>
      <c r="N2282" s="7">
        <f t="shared" si="351"/>
        <v>0</v>
      </c>
      <c r="O2282" s="7">
        <f t="shared" si="352"/>
        <v>50</v>
      </c>
      <c r="P2282" s="7">
        <f t="shared" si="353"/>
        <v>67</v>
      </c>
      <c r="Q2282" s="8">
        <f t="shared" si="354"/>
        <v>26.299999999999997</v>
      </c>
      <c r="R2282" s="8">
        <f t="shared" si="355"/>
        <v>39.25</v>
      </c>
      <c r="S2282" s="8">
        <f t="shared" si="356"/>
        <v>46.400000000000006</v>
      </c>
      <c r="T2282" s="8">
        <f t="shared" si="357"/>
        <v>35.5</v>
      </c>
      <c r="U2282" s="7">
        <f t="shared" si="358"/>
        <v>37.31666666666667</v>
      </c>
      <c r="V2282" s="7">
        <f t="shared" si="359"/>
        <v>36.862499999999997</v>
      </c>
    </row>
    <row r="2283" spans="1:22" ht="13.5" x14ac:dyDescent="0.25">
      <c r="A2283" s="3">
        <f>RSI!A2283</f>
        <v>45628</v>
      </c>
      <c r="B2283" s="2">
        <f>RSI!B2283</f>
        <v>2.04</v>
      </c>
      <c r="C2283" s="2">
        <f>RSI!I2283</f>
        <v>69.304072587841148</v>
      </c>
      <c r="D2283" s="2">
        <f>MACD!E2283</f>
        <v>-2.5174316506382244E-2</v>
      </c>
      <c r="E2283" s="2">
        <f>MACD!F2283</f>
        <v>-3.0652076709616605E-2</v>
      </c>
      <c r="F2283" s="2">
        <f>'Moving Avg'!D2283</f>
        <v>2.0219999999999998</v>
      </c>
      <c r="G2283" s="2">
        <f>'Moving Avg'!F2283</f>
        <v>1.952</v>
      </c>
      <c r="H2283" s="2">
        <f>'Moving Avg'!G2283</f>
        <v>1.8366</v>
      </c>
      <c r="I2283" s="2">
        <f>'Moving Avg'!H2283</f>
        <v>1.7162499999999985</v>
      </c>
      <c r="J2283" s="5" t="str">
        <f>OBV!F2283</f>
        <v>BULLISH</v>
      </c>
      <c r="K2283" s="5" t="str">
        <f>OBV!G2283</f>
        <v>WEAK</v>
      </c>
      <c r="L2283" s="5" t="str">
        <f>OBV!H2283</f>
        <v>CONFIRMED BULLISH</v>
      </c>
      <c r="M2283" s="7">
        <f t="shared" si="350"/>
        <v>25</v>
      </c>
      <c r="N2283" s="7">
        <f t="shared" si="351"/>
        <v>0</v>
      </c>
      <c r="O2283" s="7">
        <f t="shared" si="352"/>
        <v>50</v>
      </c>
      <c r="P2283" s="7">
        <f t="shared" si="353"/>
        <v>67</v>
      </c>
      <c r="Q2283" s="8">
        <f t="shared" si="354"/>
        <v>26.299999999999997</v>
      </c>
      <c r="R2283" s="8">
        <f t="shared" si="355"/>
        <v>39.25</v>
      </c>
      <c r="S2283" s="8">
        <f t="shared" si="356"/>
        <v>46.400000000000006</v>
      </c>
      <c r="T2283" s="8">
        <f t="shared" si="357"/>
        <v>35.5</v>
      </c>
      <c r="U2283" s="7">
        <f t="shared" si="358"/>
        <v>37.31666666666667</v>
      </c>
      <c r="V2283" s="7">
        <f t="shared" si="359"/>
        <v>36.862499999999997</v>
      </c>
    </row>
    <row r="2284" spans="1:22" ht="13.5" x14ac:dyDescent="0.25">
      <c r="A2284" s="3">
        <f>RSI!A2284</f>
        <v>45629</v>
      </c>
      <c r="B2284" s="2">
        <f>RSI!B2284</f>
        <v>2.04</v>
      </c>
      <c r="C2284" s="2">
        <f>RSI!I2284</f>
        <v>69.304072587841148</v>
      </c>
      <c r="D2284" s="2">
        <f>MACD!E2284</f>
        <v>-3.3822162240370046E-2</v>
      </c>
      <c r="E2284" s="2">
        <f>MACD!F2284</f>
        <v>-3.1286093815767295E-2</v>
      </c>
      <c r="F2284" s="2">
        <f>'Moving Avg'!D2284</f>
        <v>2.0259999999999998</v>
      </c>
      <c r="G2284" s="2">
        <f>'Moving Avg'!F2284</f>
        <v>1.9590000000000001</v>
      </c>
      <c r="H2284" s="2">
        <f>'Moving Avg'!G2284</f>
        <v>1.8418000000000001</v>
      </c>
      <c r="I2284" s="2">
        <f>'Moving Avg'!H2284</f>
        <v>1.7180999999999986</v>
      </c>
      <c r="J2284" s="5" t="str">
        <f>OBV!F2284</f>
        <v>BEARISH</v>
      </c>
      <c r="K2284" s="5" t="str">
        <f>OBV!G2284</f>
        <v>STRONG</v>
      </c>
      <c r="L2284" s="5" t="str">
        <f>OBV!H2284</f>
        <v>BEARISH DIVERGENCE</v>
      </c>
      <c r="M2284" s="7">
        <f t="shared" si="350"/>
        <v>25</v>
      </c>
      <c r="N2284" s="7">
        <f t="shared" si="351"/>
        <v>45</v>
      </c>
      <c r="O2284" s="7">
        <f t="shared" si="352"/>
        <v>50</v>
      </c>
      <c r="P2284" s="7">
        <f t="shared" si="353"/>
        <v>33</v>
      </c>
      <c r="Q2284" s="8">
        <f t="shared" si="354"/>
        <v>36.950000000000003</v>
      </c>
      <c r="R2284" s="8">
        <f t="shared" si="355"/>
        <v>39.75</v>
      </c>
      <c r="S2284" s="8">
        <f t="shared" si="356"/>
        <v>37.85</v>
      </c>
      <c r="T2284" s="8">
        <f t="shared" si="357"/>
        <v>38.25</v>
      </c>
      <c r="U2284" s="7">
        <f t="shared" si="358"/>
        <v>38.183333333333337</v>
      </c>
      <c r="V2284" s="7">
        <f t="shared" si="359"/>
        <v>38.200000000000003</v>
      </c>
    </row>
    <row r="2285" spans="1:22" ht="13.5" x14ac:dyDescent="0.25">
      <c r="A2285" s="3">
        <f>RSI!A2285</f>
        <v>45630</v>
      </c>
      <c r="B2285" s="2">
        <f>RSI!B2285</f>
        <v>2.0299999999999998</v>
      </c>
      <c r="C2285" s="2">
        <f>RSI!I2285</f>
        <v>66.911907925573928</v>
      </c>
      <c r="D2285" s="2">
        <f>MACD!E2285</f>
        <v>-3.9528341522093946E-2</v>
      </c>
      <c r="E2285" s="2">
        <f>MACD!F2285</f>
        <v>-3.2934543357032622E-2</v>
      </c>
      <c r="F2285" s="2">
        <f>'Moving Avg'!D2285</f>
        <v>2.0300000000000002</v>
      </c>
      <c r="G2285" s="2">
        <f>'Moving Avg'!F2285</f>
        <v>1.9634999999999998</v>
      </c>
      <c r="H2285" s="2">
        <f>'Moving Avg'!G2285</f>
        <v>1.8468</v>
      </c>
      <c r="I2285" s="2">
        <f>'Moving Avg'!H2285</f>
        <v>1.7197999999999987</v>
      </c>
      <c r="J2285" s="5" t="str">
        <f>OBV!F2285</f>
        <v>BULLISH</v>
      </c>
      <c r="K2285" s="5" t="str">
        <f>OBV!G2285</f>
        <v>WEAK</v>
      </c>
      <c r="L2285" s="5" t="str">
        <f>OBV!H2285</f>
        <v>CONFIRMED BULLISH</v>
      </c>
      <c r="M2285" s="7">
        <f t="shared" si="350"/>
        <v>25</v>
      </c>
      <c r="N2285" s="7">
        <f t="shared" si="351"/>
        <v>45</v>
      </c>
      <c r="O2285" s="7">
        <f t="shared" si="352"/>
        <v>50</v>
      </c>
      <c r="P2285" s="7">
        <f t="shared" si="353"/>
        <v>67</v>
      </c>
      <c r="Q2285" s="8">
        <f t="shared" si="354"/>
        <v>42.05</v>
      </c>
      <c r="R2285" s="8">
        <f t="shared" si="355"/>
        <v>48.25</v>
      </c>
      <c r="S2285" s="8">
        <f t="shared" si="356"/>
        <v>53.150000000000006</v>
      </c>
      <c r="T2285" s="8">
        <f t="shared" si="357"/>
        <v>46.75</v>
      </c>
      <c r="U2285" s="7">
        <f t="shared" si="358"/>
        <v>47.816666666666663</v>
      </c>
      <c r="V2285" s="7">
        <f t="shared" si="359"/>
        <v>47.55</v>
      </c>
    </row>
    <row r="2286" spans="1:22" ht="13.5" x14ac:dyDescent="0.25">
      <c r="A2286" s="3">
        <f>RSI!A2286</f>
        <v>45631</v>
      </c>
      <c r="B2286" s="2">
        <f>RSI!B2286</f>
        <v>2.02</v>
      </c>
      <c r="C2286" s="2">
        <f>RSI!I2286</f>
        <v>64.513795225474539</v>
      </c>
      <c r="D2286" s="2">
        <f>MACD!E2286</f>
        <v>-3.9559925386440487E-2</v>
      </c>
      <c r="E2286" s="2">
        <f>MACD!F2286</f>
        <v>-3.4259619762914195E-2</v>
      </c>
      <c r="F2286" s="2">
        <f>'Moving Avg'!D2286</f>
        <v>2.0300000000000002</v>
      </c>
      <c r="G2286" s="2">
        <f>'Moving Avg'!F2286</f>
        <v>1.968</v>
      </c>
      <c r="H2286" s="2">
        <f>'Moving Avg'!G2286</f>
        <v>1.8525999999999998</v>
      </c>
      <c r="I2286" s="2">
        <f>'Moving Avg'!H2286</f>
        <v>1.7214499999999986</v>
      </c>
      <c r="J2286" s="5" t="str">
        <f>OBV!F2286</f>
        <v>BEARISH</v>
      </c>
      <c r="K2286" s="5" t="str">
        <f>OBV!G2286</f>
        <v>NEUTRAL</v>
      </c>
      <c r="L2286" s="5" t="str">
        <f>OBV!H2286</f>
        <v>NEUTRAL</v>
      </c>
      <c r="M2286" s="7">
        <f t="shared" si="350"/>
        <v>25</v>
      </c>
      <c r="N2286" s="7">
        <f t="shared" si="351"/>
        <v>45</v>
      </c>
      <c r="O2286" s="7">
        <f t="shared" si="352"/>
        <v>50</v>
      </c>
      <c r="P2286" s="7">
        <f t="shared" si="353"/>
        <v>16.5</v>
      </c>
      <c r="Q2286" s="8">
        <f t="shared" si="354"/>
        <v>34.475000000000001</v>
      </c>
      <c r="R2286" s="8">
        <f t="shared" si="355"/>
        <v>35.625</v>
      </c>
      <c r="S2286" s="8">
        <f t="shared" si="356"/>
        <v>30.425000000000001</v>
      </c>
      <c r="T2286" s="8">
        <f t="shared" si="357"/>
        <v>34.125</v>
      </c>
      <c r="U2286" s="7">
        <f t="shared" si="358"/>
        <v>33.508333333333333</v>
      </c>
      <c r="V2286" s="7">
        <f t="shared" si="359"/>
        <v>33.662499999999994</v>
      </c>
    </row>
    <row r="2287" spans="1:22" ht="13.5" x14ac:dyDescent="0.25">
      <c r="A2287" s="3">
        <f>RSI!A2287</f>
        <v>45632</v>
      </c>
      <c r="B2287" s="2">
        <f>RSI!B2287</f>
        <v>2.0299999999999998</v>
      </c>
      <c r="C2287" s="2">
        <f>RSI!I2287</f>
        <v>65.832548191563546</v>
      </c>
      <c r="D2287" s="2">
        <f>MACD!E2287</f>
        <v>-3.6170882255812664E-2</v>
      </c>
      <c r="E2287" s="2">
        <f>MACD!F2287</f>
        <v>-3.4641872261493886E-2</v>
      </c>
      <c r="F2287" s="2">
        <f>'Moving Avg'!D2287</f>
        <v>2.0319999999999996</v>
      </c>
      <c r="G2287" s="2">
        <f>'Moving Avg'!F2287</f>
        <v>1.9745000000000001</v>
      </c>
      <c r="H2287" s="2">
        <f>'Moving Avg'!G2287</f>
        <v>1.8578000000000001</v>
      </c>
      <c r="I2287" s="2">
        <f>'Moving Avg'!H2287</f>
        <v>1.7233499999999986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  <c r="M2287" s="7">
        <f t="shared" si="350"/>
        <v>25</v>
      </c>
      <c r="N2287" s="7">
        <f t="shared" si="351"/>
        <v>45</v>
      </c>
      <c r="O2287" s="7">
        <f t="shared" si="352"/>
        <v>50</v>
      </c>
      <c r="P2287" s="7">
        <f t="shared" si="353"/>
        <v>83.5</v>
      </c>
      <c r="Q2287" s="8">
        <f t="shared" si="354"/>
        <v>44.524999999999999</v>
      </c>
      <c r="R2287" s="8">
        <f t="shared" si="355"/>
        <v>52.375</v>
      </c>
      <c r="S2287" s="8">
        <f t="shared" si="356"/>
        <v>60.575000000000003</v>
      </c>
      <c r="T2287" s="8">
        <f t="shared" si="357"/>
        <v>50.875</v>
      </c>
      <c r="U2287" s="7">
        <f t="shared" si="358"/>
        <v>52.491666666666674</v>
      </c>
      <c r="V2287" s="7">
        <f t="shared" si="359"/>
        <v>52.087500000000006</v>
      </c>
    </row>
    <row r="2288" spans="1:22" ht="13.5" x14ac:dyDescent="0.25">
      <c r="A2288" s="3">
        <f>RSI!A2288</f>
        <v>45635</v>
      </c>
      <c r="B2288" s="2">
        <f>RSI!B2288</f>
        <v>2.04</v>
      </c>
      <c r="C2288" s="2">
        <f>RSI!I2288</f>
        <v>67.147346194285717</v>
      </c>
      <c r="D2288" s="2">
        <f>MACD!E2288</f>
        <v>-3.1451023594998073E-2</v>
      </c>
      <c r="E2288" s="2">
        <f>MACD!F2288</f>
        <v>-3.4003702528194728E-2</v>
      </c>
      <c r="F2288" s="2">
        <f>'Moving Avg'!D2288</f>
        <v>2.032</v>
      </c>
      <c r="G2288" s="2">
        <f>'Moving Avg'!F2288</f>
        <v>1.984</v>
      </c>
      <c r="H2288" s="2">
        <f>'Moving Avg'!G2288</f>
        <v>1.8632</v>
      </c>
      <c r="I2288" s="2">
        <f>'Moving Avg'!H2288</f>
        <v>1.7252999999999989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  <c r="M2288" s="7">
        <f t="shared" si="350"/>
        <v>25</v>
      </c>
      <c r="N2288" s="7">
        <f t="shared" si="351"/>
        <v>0</v>
      </c>
      <c r="O2288" s="7">
        <f t="shared" si="352"/>
        <v>50</v>
      </c>
      <c r="P2288" s="7">
        <f t="shared" si="353"/>
        <v>16.5</v>
      </c>
      <c r="Q2288" s="8">
        <f t="shared" si="354"/>
        <v>18.725000000000001</v>
      </c>
      <c r="R2288" s="8">
        <f t="shared" si="355"/>
        <v>26.625</v>
      </c>
      <c r="S2288" s="8">
        <f t="shared" si="356"/>
        <v>23.675000000000001</v>
      </c>
      <c r="T2288" s="8">
        <f t="shared" si="357"/>
        <v>22.875</v>
      </c>
      <c r="U2288" s="7">
        <f t="shared" si="358"/>
        <v>23.008333333333336</v>
      </c>
      <c r="V2288" s="7">
        <f t="shared" si="359"/>
        <v>22.975000000000001</v>
      </c>
    </row>
    <row r="2289" spans="1:22" ht="13.5" x14ac:dyDescent="0.25">
      <c r="A2289" s="3">
        <f>RSI!A2289</f>
        <v>45636</v>
      </c>
      <c r="B2289" s="2">
        <f>RSI!B2289</f>
        <v>2.0699999999999998</v>
      </c>
      <c r="C2289" s="2">
        <f>RSI!I2289</f>
        <v>70.780063858627031</v>
      </c>
      <c r="D2289" s="2">
        <f>MACD!E2289</f>
        <v>-2.5571350586155006E-2</v>
      </c>
      <c r="E2289" s="2">
        <f>MACD!F2289</f>
        <v>-3.2317232139786788E-2</v>
      </c>
      <c r="F2289" s="2">
        <f>'Moving Avg'!D2289</f>
        <v>2.0380000000000003</v>
      </c>
      <c r="G2289" s="2">
        <f>'Moving Avg'!F2289</f>
        <v>1.9925000000000002</v>
      </c>
      <c r="H2289" s="2">
        <f>'Moving Avg'!G2289</f>
        <v>1.8689999999999998</v>
      </c>
      <c r="I2289" s="2">
        <f>'Moving Avg'!H2289</f>
        <v>1.7273999999999987</v>
      </c>
      <c r="J2289" s="5" t="str">
        <f>OBV!F2289</f>
        <v>BULLISH</v>
      </c>
      <c r="K2289" s="5" t="str">
        <f>OBV!G2289</f>
        <v>WEAK</v>
      </c>
      <c r="L2289" s="5" t="str">
        <f>OBV!H2289</f>
        <v>CONFIRMED BULLISH</v>
      </c>
      <c r="M2289" s="7">
        <f t="shared" si="350"/>
        <v>0</v>
      </c>
      <c r="N2289" s="7">
        <f t="shared" si="351"/>
        <v>0</v>
      </c>
      <c r="O2289" s="7">
        <f t="shared" si="352"/>
        <v>50</v>
      </c>
      <c r="P2289" s="7">
        <f t="shared" si="353"/>
        <v>67</v>
      </c>
      <c r="Q2289" s="8">
        <f t="shared" si="354"/>
        <v>17.549999999999997</v>
      </c>
      <c r="R2289" s="8">
        <f t="shared" si="355"/>
        <v>34.25</v>
      </c>
      <c r="S2289" s="8">
        <f t="shared" si="356"/>
        <v>42.650000000000006</v>
      </c>
      <c r="T2289" s="8">
        <f t="shared" si="357"/>
        <v>29.25</v>
      </c>
      <c r="U2289" s="7">
        <f t="shared" si="358"/>
        <v>31.483333333333334</v>
      </c>
      <c r="V2289" s="7">
        <f t="shared" si="359"/>
        <v>30.925000000000001</v>
      </c>
    </row>
    <row r="2290" spans="1:22" ht="13.5" x14ac:dyDescent="0.25">
      <c r="A2290" s="3">
        <f>RSI!A2290</f>
        <v>45637</v>
      </c>
      <c r="B2290" s="2">
        <f>RSI!B2290</f>
        <v>2.13</v>
      </c>
      <c r="C2290" s="2">
        <f>RSI!I2290</f>
        <v>76.40059042781823</v>
      </c>
      <c r="D2290" s="2">
        <f>MACD!E2290</f>
        <v>-2.7226064318985443E-2</v>
      </c>
      <c r="E2290" s="2">
        <f>MACD!F2290</f>
        <v>-3.129899857562652E-2</v>
      </c>
      <c r="F2290" s="2">
        <f>'Moving Avg'!D2290</f>
        <v>2.0579999999999998</v>
      </c>
      <c r="G2290" s="2">
        <f>'Moving Avg'!F2290</f>
        <v>2.0015000000000001</v>
      </c>
      <c r="H2290" s="2">
        <f>'Moving Avg'!G2290</f>
        <v>1.8761999999999999</v>
      </c>
      <c r="I2290" s="2">
        <f>'Moving Avg'!H2290</f>
        <v>1.7296499999999986</v>
      </c>
      <c r="J2290" s="5" t="str">
        <f>OBV!F2290</f>
        <v>BULLISH</v>
      </c>
      <c r="K2290" s="5" t="str">
        <f>OBV!G2290</f>
        <v>WEAK</v>
      </c>
      <c r="L2290" s="5" t="str">
        <f>OBV!H2290</f>
        <v>CONFIRMED BULLISH</v>
      </c>
      <c r="M2290" s="7">
        <f t="shared" si="350"/>
        <v>0</v>
      </c>
      <c r="N2290" s="7">
        <f t="shared" si="351"/>
        <v>0</v>
      </c>
      <c r="O2290" s="7">
        <f t="shared" si="352"/>
        <v>50</v>
      </c>
      <c r="P2290" s="7">
        <f t="shared" si="353"/>
        <v>67</v>
      </c>
      <c r="Q2290" s="8">
        <f t="shared" si="354"/>
        <v>17.549999999999997</v>
      </c>
      <c r="R2290" s="8">
        <f t="shared" si="355"/>
        <v>34.25</v>
      </c>
      <c r="S2290" s="8">
        <f t="shared" si="356"/>
        <v>42.650000000000006</v>
      </c>
      <c r="T2290" s="8">
        <f t="shared" si="357"/>
        <v>29.25</v>
      </c>
      <c r="U2290" s="7">
        <f t="shared" si="358"/>
        <v>31.483333333333334</v>
      </c>
      <c r="V2290" s="7">
        <f t="shared" si="359"/>
        <v>30.925000000000001</v>
      </c>
    </row>
    <row r="2291" spans="1:22" ht="13.5" x14ac:dyDescent="0.25">
      <c r="A2291" s="3">
        <f>RSI!A2291</f>
        <v>45638</v>
      </c>
      <c r="B2291" s="2">
        <f>RSI!B2291</f>
        <v>2.1800000000000002</v>
      </c>
      <c r="C2291" s="2">
        <f>RSI!I2291</f>
        <v>79.874700212272586</v>
      </c>
      <c r="D2291" s="2">
        <f>MACD!E2291</f>
        <v>-3.1744987450758932E-2</v>
      </c>
      <c r="E2291" s="2">
        <f>MACD!F2291</f>
        <v>-3.1388196350653007E-2</v>
      </c>
      <c r="F2291" s="2">
        <f>'Moving Avg'!D2291</f>
        <v>2.09</v>
      </c>
      <c r="G2291" s="2">
        <f>'Moving Avg'!F2291</f>
        <v>2.012</v>
      </c>
      <c r="H2291" s="2">
        <f>'Moving Avg'!G2291</f>
        <v>1.8852000000000002</v>
      </c>
      <c r="I2291" s="2">
        <f>'Moving Avg'!H2291</f>
        <v>1.7321499999999985</v>
      </c>
      <c r="J2291" s="5" t="str">
        <f>OBV!F2291</f>
        <v>BULLISH</v>
      </c>
      <c r="K2291" s="5" t="str">
        <f>OBV!G2291</f>
        <v>WEAK</v>
      </c>
      <c r="L2291" s="5" t="str">
        <f>OBV!H2291</f>
        <v>CONFIRMED BULLISH</v>
      </c>
      <c r="M2291" s="7">
        <f t="shared" si="350"/>
        <v>0</v>
      </c>
      <c r="N2291" s="7">
        <f t="shared" si="351"/>
        <v>45</v>
      </c>
      <c r="O2291" s="7">
        <f t="shared" si="352"/>
        <v>50</v>
      </c>
      <c r="P2291" s="7">
        <f t="shared" si="353"/>
        <v>67</v>
      </c>
      <c r="Q2291" s="8">
        <f t="shared" si="354"/>
        <v>33.299999999999997</v>
      </c>
      <c r="R2291" s="8">
        <f t="shared" si="355"/>
        <v>43.25</v>
      </c>
      <c r="S2291" s="8">
        <f t="shared" si="356"/>
        <v>49.400000000000006</v>
      </c>
      <c r="T2291" s="8">
        <f t="shared" si="357"/>
        <v>40.5</v>
      </c>
      <c r="U2291" s="7">
        <f t="shared" si="358"/>
        <v>41.983333333333334</v>
      </c>
      <c r="V2291" s="7">
        <f t="shared" si="359"/>
        <v>41.612499999999997</v>
      </c>
    </row>
    <row r="2292" spans="1:22" ht="13.5" x14ac:dyDescent="0.25">
      <c r="A2292" s="3">
        <f>RSI!A2292</f>
        <v>45639</v>
      </c>
      <c r="B2292" s="2">
        <f>RSI!B2292</f>
        <v>2.2400000000000002</v>
      </c>
      <c r="C2292" s="2">
        <f>RSI!I2292</f>
        <v>83.091433915477836</v>
      </c>
      <c r="D2292" s="2">
        <f>MACD!E2292</f>
        <v>-4.1191494320942823E-2</v>
      </c>
      <c r="E2292" s="2">
        <f>MACD!F2292</f>
        <v>-3.3348855944710973E-2</v>
      </c>
      <c r="F2292" s="2">
        <f>'Moving Avg'!D2292</f>
        <v>2.1320000000000001</v>
      </c>
      <c r="G2292" s="2">
        <f>'Moving Avg'!F2292</f>
        <v>2.0265</v>
      </c>
      <c r="H2292" s="2">
        <f>'Moving Avg'!G2292</f>
        <v>1.8956</v>
      </c>
      <c r="I2292" s="2">
        <f>'Moving Avg'!H2292</f>
        <v>1.7348999999999988</v>
      </c>
      <c r="J2292" s="5" t="str">
        <f>OBV!F2292</f>
        <v>BULLISH</v>
      </c>
      <c r="K2292" s="5" t="str">
        <f>OBV!G2292</f>
        <v>WEAK</v>
      </c>
      <c r="L2292" s="5" t="str">
        <f>OBV!H2292</f>
        <v>CONFIRMED BULLISH</v>
      </c>
      <c r="M2292" s="7">
        <f t="shared" si="350"/>
        <v>0</v>
      </c>
      <c r="N2292" s="7">
        <f t="shared" si="351"/>
        <v>45</v>
      </c>
      <c r="O2292" s="7">
        <f t="shared" si="352"/>
        <v>50</v>
      </c>
      <c r="P2292" s="7">
        <f t="shared" si="353"/>
        <v>67</v>
      </c>
      <c r="Q2292" s="8">
        <f t="shared" si="354"/>
        <v>33.299999999999997</v>
      </c>
      <c r="R2292" s="8">
        <f t="shared" si="355"/>
        <v>43.25</v>
      </c>
      <c r="S2292" s="8">
        <f t="shared" si="356"/>
        <v>49.400000000000006</v>
      </c>
      <c r="T2292" s="8">
        <f t="shared" si="357"/>
        <v>40.5</v>
      </c>
      <c r="U2292" s="7">
        <f t="shared" si="358"/>
        <v>41.983333333333334</v>
      </c>
      <c r="V2292" s="7">
        <f t="shared" si="359"/>
        <v>41.612499999999997</v>
      </c>
    </row>
    <row r="2293" spans="1:22" ht="13.5" x14ac:dyDescent="0.25">
      <c r="A2293" s="3">
        <f>RSI!A2293</f>
        <v>45642</v>
      </c>
      <c r="B2293" s="2">
        <f>RSI!B2293</f>
        <v>2.29</v>
      </c>
      <c r="C2293" s="2">
        <f>RSI!I2293</f>
        <v>85.212571528956445</v>
      </c>
      <c r="D2293" s="2">
        <f>MACD!E2293</f>
        <v>-5.1257088087372615E-2</v>
      </c>
      <c r="E2293" s="2">
        <f>MACD!F2293</f>
        <v>-3.6930502373243301E-2</v>
      </c>
      <c r="F2293" s="2">
        <f>'Moving Avg'!D2293</f>
        <v>2.1819999999999999</v>
      </c>
      <c r="G2293" s="2">
        <f>'Moving Avg'!F2293</f>
        <v>2.0445000000000002</v>
      </c>
      <c r="H2293" s="2">
        <f>'Moving Avg'!G2293</f>
        <v>1.9068000000000001</v>
      </c>
      <c r="I2293" s="2">
        <f>'Moving Avg'!H2293</f>
        <v>1.7378999999999989</v>
      </c>
      <c r="J2293" s="5" t="str">
        <f>OBV!F2293</f>
        <v>BULLISH</v>
      </c>
      <c r="K2293" s="5" t="str">
        <f>OBV!G2293</f>
        <v>WEAK</v>
      </c>
      <c r="L2293" s="5" t="str">
        <f>OBV!H2293</f>
        <v>CONFIRMED BULLISH</v>
      </c>
      <c r="M2293" s="7">
        <f t="shared" si="350"/>
        <v>0</v>
      </c>
      <c r="N2293" s="7">
        <f t="shared" si="351"/>
        <v>45</v>
      </c>
      <c r="O2293" s="7">
        <f t="shared" si="352"/>
        <v>50</v>
      </c>
      <c r="P2293" s="7">
        <f t="shared" si="353"/>
        <v>67</v>
      </c>
      <c r="Q2293" s="8">
        <f t="shared" si="354"/>
        <v>33.299999999999997</v>
      </c>
      <c r="R2293" s="8">
        <f t="shared" si="355"/>
        <v>43.25</v>
      </c>
      <c r="S2293" s="8">
        <f t="shared" si="356"/>
        <v>49.400000000000006</v>
      </c>
      <c r="T2293" s="8">
        <f t="shared" si="357"/>
        <v>40.5</v>
      </c>
      <c r="U2293" s="7">
        <f t="shared" si="358"/>
        <v>41.983333333333334</v>
      </c>
      <c r="V2293" s="7">
        <f t="shared" si="359"/>
        <v>41.612499999999997</v>
      </c>
    </row>
    <row r="2294" spans="1:22" ht="13.5" x14ac:dyDescent="0.25">
      <c r="A2294" s="3">
        <f>RSI!A2294</f>
        <v>45644</v>
      </c>
      <c r="B2294" s="2">
        <f>RSI!B2294</f>
        <v>2.34</v>
      </c>
      <c r="C2294" s="2">
        <f>RSI!I2294</f>
        <v>86.972545748153308</v>
      </c>
      <c r="D2294" s="2">
        <f>MACD!E2294</f>
        <v>-6.5111817242411663E-2</v>
      </c>
      <c r="E2294" s="2">
        <f>MACD!F2294</f>
        <v>-4.2566765347076971E-2</v>
      </c>
      <c r="F2294" s="2">
        <f>'Moving Avg'!D2294</f>
        <v>2.2359999999999998</v>
      </c>
      <c r="G2294" s="2">
        <f>'Moving Avg'!F2294</f>
        <v>2.0665</v>
      </c>
      <c r="H2294" s="2">
        <f>'Moving Avg'!G2294</f>
        <v>1.9182000000000001</v>
      </c>
      <c r="I2294" s="2">
        <f>'Moving Avg'!H2294</f>
        <v>1.7411499999999986</v>
      </c>
      <c r="J2294" s="5" t="str">
        <f>OBV!F2294</f>
        <v>BULLISH</v>
      </c>
      <c r="K2294" s="5" t="str">
        <f>OBV!G2294</f>
        <v>WEAK</v>
      </c>
      <c r="L2294" s="5" t="str">
        <f>OBV!H2294</f>
        <v>CONFIRMED BULLISH</v>
      </c>
      <c r="M2294" s="7">
        <f t="shared" si="350"/>
        <v>0</v>
      </c>
      <c r="N2294" s="7">
        <f t="shared" si="351"/>
        <v>100</v>
      </c>
      <c r="O2294" s="7">
        <f t="shared" si="352"/>
        <v>50</v>
      </c>
      <c r="P2294" s="7">
        <f t="shared" si="353"/>
        <v>67</v>
      </c>
      <c r="Q2294" s="8">
        <f t="shared" si="354"/>
        <v>52.55</v>
      </c>
      <c r="R2294" s="8">
        <f t="shared" si="355"/>
        <v>54.25</v>
      </c>
      <c r="S2294" s="8">
        <f t="shared" si="356"/>
        <v>57.650000000000006</v>
      </c>
      <c r="T2294" s="8">
        <f t="shared" si="357"/>
        <v>54.25</v>
      </c>
      <c r="U2294" s="7">
        <f t="shared" si="358"/>
        <v>54.816666666666663</v>
      </c>
      <c r="V2294" s="7">
        <f t="shared" si="359"/>
        <v>54.674999999999997</v>
      </c>
    </row>
    <row r="2295" spans="1:22" ht="13.5" x14ac:dyDescent="0.25">
      <c r="A2295" s="3">
        <f>RSI!A2295</f>
        <v>45645</v>
      </c>
      <c r="B2295" s="2">
        <f>RSI!B2295</f>
        <v>2.41</v>
      </c>
      <c r="C2295" s="2">
        <f>RSI!I2295</f>
        <v>88.954570123079932</v>
      </c>
      <c r="D2295" s="2">
        <f>MACD!E2295</f>
        <v>-8.536709715314128E-2</v>
      </c>
      <c r="E2295" s="2">
        <f>MACD!F2295</f>
        <v>-5.1126831708289841E-2</v>
      </c>
      <c r="F2295" s="2">
        <f>'Moving Avg'!D2295</f>
        <v>2.2920000000000003</v>
      </c>
      <c r="G2295" s="2">
        <f>'Moving Avg'!F2295</f>
        <v>2.0914999999999999</v>
      </c>
      <c r="H2295" s="2">
        <f>'Moving Avg'!G2295</f>
        <v>1.9318</v>
      </c>
      <c r="I2295" s="2">
        <f>'Moving Avg'!H2295</f>
        <v>1.744599999999999</v>
      </c>
      <c r="J2295" s="5" t="str">
        <f>OBV!F2295</f>
        <v>BULLISH</v>
      </c>
      <c r="K2295" s="5" t="str">
        <f>OBV!G2295</f>
        <v>WEAK</v>
      </c>
      <c r="L2295" s="5" t="str">
        <f>OBV!H2295</f>
        <v>CONFIRMED BULLISH</v>
      </c>
      <c r="M2295" s="7">
        <f t="shared" si="350"/>
        <v>0</v>
      </c>
      <c r="N2295" s="7">
        <f t="shared" si="351"/>
        <v>100</v>
      </c>
      <c r="O2295" s="7">
        <f t="shared" si="352"/>
        <v>50</v>
      </c>
      <c r="P2295" s="7">
        <f t="shared" si="353"/>
        <v>67</v>
      </c>
      <c r="Q2295" s="8">
        <f t="shared" si="354"/>
        <v>52.55</v>
      </c>
      <c r="R2295" s="8">
        <f t="shared" si="355"/>
        <v>54.25</v>
      </c>
      <c r="S2295" s="8">
        <f t="shared" si="356"/>
        <v>57.650000000000006</v>
      </c>
      <c r="T2295" s="8">
        <f t="shared" si="357"/>
        <v>54.25</v>
      </c>
      <c r="U2295" s="7">
        <f t="shared" si="358"/>
        <v>54.816666666666663</v>
      </c>
      <c r="V2295" s="7">
        <f t="shared" si="359"/>
        <v>54.674999999999997</v>
      </c>
    </row>
    <row r="2296" spans="1:22" ht="13.5" x14ac:dyDescent="0.25">
      <c r="A2296" s="3">
        <f>RSI!A2296</f>
        <v>45646</v>
      </c>
      <c r="B2296" s="2">
        <f>RSI!B2296</f>
        <v>2.41</v>
      </c>
      <c r="C2296" s="2">
        <f>RSI!I2296</f>
        <v>88.954570123079932</v>
      </c>
      <c r="D2296" s="2">
        <f>MACD!E2296</f>
        <v>-0.10613271990766604</v>
      </c>
      <c r="E2296" s="2">
        <f>MACD!F2296</f>
        <v>-6.2128009348165085E-2</v>
      </c>
      <c r="F2296" s="2">
        <f>'Moving Avg'!D2296</f>
        <v>2.3380000000000001</v>
      </c>
      <c r="G2296" s="2">
        <f>'Moving Avg'!F2296</f>
        <v>2.1149999999999998</v>
      </c>
      <c r="H2296" s="2">
        <f>'Moving Avg'!G2296</f>
        <v>1.9448000000000001</v>
      </c>
      <c r="I2296" s="2">
        <f>'Moving Avg'!H2296</f>
        <v>1.748049999999999</v>
      </c>
      <c r="J2296" s="5" t="str">
        <f>OBV!F2296</f>
        <v>BULLISH</v>
      </c>
      <c r="K2296" s="5" t="str">
        <f>OBV!G2296</f>
        <v>WEAK</v>
      </c>
      <c r="L2296" s="5" t="str">
        <f>OBV!H2296</f>
        <v>CONFIRMED BULLISH</v>
      </c>
      <c r="M2296" s="7">
        <f t="shared" si="350"/>
        <v>0</v>
      </c>
      <c r="N2296" s="7">
        <f t="shared" si="351"/>
        <v>100</v>
      </c>
      <c r="O2296" s="7">
        <f t="shared" si="352"/>
        <v>50</v>
      </c>
      <c r="P2296" s="7">
        <f t="shared" si="353"/>
        <v>67</v>
      </c>
      <c r="Q2296" s="8">
        <f t="shared" si="354"/>
        <v>52.55</v>
      </c>
      <c r="R2296" s="8">
        <f t="shared" si="355"/>
        <v>54.25</v>
      </c>
      <c r="S2296" s="8">
        <f t="shared" si="356"/>
        <v>57.650000000000006</v>
      </c>
      <c r="T2296" s="8">
        <f t="shared" si="357"/>
        <v>54.25</v>
      </c>
      <c r="U2296" s="7">
        <f t="shared" si="358"/>
        <v>54.816666666666663</v>
      </c>
      <c r="V2296" s="7">
        <f t="shared" si="359"/>
        <v>54.674999999999997</v>
      </c>
    </row>
    <row r="2297" spans="1:22" ht="13.5" x14ac:dyDescent="0.25">
      <c r="A2297" s="3">
        <f>RSI!A2297</f>
        <v>45649</v>
      </c>
      <c r="B2297" s="2">
        <f>RSI!B2297</f>
        <v>2.34</v>
      </c>
      <c r="C2297" s="2">
        <f>RSI!I2297</f>
        <v>75.612782551102512</v>
      </c>
      <c r="D2297" s="2">
        <f>MACD!E2297</f>
        <v>-0.11891339049986982</v>
      </c>
      <c r="E2297" s="2">
        <f>MACD!F2297</f>
        <v>-7.348508557850604E-2</v>
      </c>
      <c r="F2297" s="2">
        <f>'Moving Avg'!D2297</f>
        <v>2.3579999999999997</v>
      </c>
      <c r="G2297" s="2">
        <f>'Moving Avg'!F2297</f>
        <v>2.1334999999999993</v>
      </c>
      <c r="H2297" s="2">
        <f>'Moving Avg'!G2297</f>
        <v>1.9574000000000005</v>
      </c>
      <c r="I2297" s="2">
        <f>'Moving Avg'!H2297</f>
        <v>1.7512999999999987</v>
      </c>
      <c r="J2297" s="5" t="str">
        <f>OBV!F2297</f>
        <v>BEARISH</v>
      </c>
      <c r="K2297" s="5" t="str">
        <f>OBV!G2297</f>
        <v>STRONG</v>
      </c>
      <c r="L2297" s="5" t="str">
        <f>OBV!H2297</f>
        <v>BEARISH DIVERGENCE</v>
      </c>
      <c r="M2297" s="7">
        <f t="shared" si="350"/>
        <v>0</v>
      </c>
      <c r="N2297" s="7">
        <f t="shared" si="351"/>
        <v>100</v>
      </c>
      <c r="O2297" s="7">
        <f t="shared" si="352"/>
        <v>50</v>
      </c>
      <c r="P2297" s="7">
        <f t="shared" si="353"/>
        <v>33</v>
      </c>
      <c r="Q2297" s="8">
        <f t="shared" si="354"/>
        <v>47.45</v>
      </c>
      <c r="R2297" s="8">
        <f t="shared" si="355"/>
        <v>45.75</v>
      </c>
      <c r="S2297" s="8">
        <f t="shared" si="356"/>
        <v>42.35</v>
      </c>
      <c r="T2297" s="8">
        <f t="shared" si="357"/>
        <v>45.75</v>
      </c>
      <c r="U2297" s="7">
        <f t="shared" si="358"/>
        <v>45.183333333333337</v>
      </c>
      <c r="V2297" s="7">
        <f t="shared" si="359"/>
        <v>45.325000000000003</v>
      </c>
    </row>
    <row r="2298" spans="1:22" ht="13.5" x14ac:dyDescent="0.25">
      <c r="A2298" s="3">
        <f>RSI!A2298</f>
        <v>45650</v>
      </c>
      <c r="B2298" s="2">
        <f>RSI!B2298</f>
        <v>2.41</v>
      </c>
      <c r="C2298" s="2">
        <f>RSI!I2298</f>
        <v>79.004076408423913</v>
      </c>
      <c r="D2298" s="2">
        <f>MACD!E2298</f>
        <v>-0.13475108523165469</v>
      </c>
      <c r="E2298" s="2">
        <f>MACD!F2298</f>
        <v>-8.5738285509135773E-2</v>
      </c>
      <c r="F2298" s="2">
        <f>'Moving Avg'!D2298</f>
        <v>2.3820000000000001</v>
      </c>
      <c r="G2298" s="2">
        <f>'Moving Avg'!F2298</f>
        <v>2.1544999999999996</v>
      </c>
      <c r="H2298" s="2">
        <f>'Moving Avg'!G2298</f>
        <v>1.9704000000000002</v>
      </c>
      <c r="I2298" s="2">
        <f>'Moving Avg'!H2298</f>
        <v>1.7550499999999989</v>
      </c>
      <c r="J2298" s="5" t="str">
        <f>OBV!F2298</f>
        <v>BEARISH</v>
      </c>
      <c r="K2298" s="5" t="str">
        <f>OBV!G2298</f>
        <v>STRONG</v>
      </c>
      <c r="L2298" s="5" t="str">
        <f>OBV!H2298</f>
        <v>BEARISH DIVERGENCE</v>
      </c>
      <c r="M2298" s="7">
        <f t="shared" si="350"/>
        <v>0</v>
      </c>
      <c r="N2298" s="7">
        <f t="shared" si="351"/>
        <v>100</v>
      </c>
      <c r="O2298" s="7">
        <f t="shared" si="352"/>
        <v>50</v>
      </c>
      <c r="P2298" s="7">
        <f t="shared" si="353"/>
        <v>33</v>
      </c>
      <c r="Q2298" s="8">
        <f t="shared" si="354"/>
        <v>47.45</v>
      </c>
      <c r="R2298" s="8">
        <f t="shared" si="355"/>
        <v>45.75</v>
      </c>
      <c r="S2298" s="8">
        <f t="shared" si="356"/>
        <v>42.35</v>
      </c>
      <c r="T2298" s="8">
        <f t="shared" si="357"/>
        <v>45.75</v>
      </c>
      <c r="U2298" s="7">
        <f t="shared" si="358"/>
        <v>45.183333333333337</v>
      </c>
      <c r="V2298" s="7">
        <f t="shared" si="359"/>
        <v>45.325000000000003</v>
      </c>
    </row>
    <row r="2299" spans="1:22" ht="13.5" x14ac:dyDescent="0.25">
      <c r="A2299" s="3">
        <f>RSI!A2299</f>
        <v>45651</v>
      </c>
      <c r="B2299" s="2">
        <f>RSI!B2299</f>
        <v>2.48</v>
      </c>
      <c r="C2299" s="2">
        <f>RSI!I2299</f>
        <v>81.738820437869009</v>
      </c>
      <c r="D2299" s="2">
        <f>MACD!E2299</f>
        <v>-0.15041023540349041</v>
      </c>
      <c r="E2299" s="2">
        <f>MACD!F2299</f>
        <v>-9.8672675488006706E-2</v>
      </c>
      <c r="F2299" s="2">
        <f>'Moving Avg'!D2299</f>
        <v>2.41</v>
      </c>
      <c r="G2299" s="2">
        <f>'Moving Avg'!F2299</f>
        <v>2.1774999999999993</v>
      </c>
      <c r="H2299" s="2">
        <f>'Moving Avg'!G2299</f>
        <v>1.9852000000000001</v>
      </c>
      <c r="I2299" s="2">
        <f>'Moving Avg'!H2299</f>
        <v>1.759199999999999</v>
      </c>
      <c r="J2299" s="5" t="str">
        <f>OBV!F2299</f>
        <v>BEARISH</v>
      </c>
      <c r="K2299" s="5" t="str">
        <f>OBV!G2299</f>
        <v>STRONG</v>
      </c>
      <c r="L2299" s="5" t="str">
        <f>OBV!H2299</f>
        <v>BEARISH DIVERGENCE</v>
      </c>
      <c r="M2299" s="7">
        <f t="shared" si="350"/>
        <v>0</v>
      </c>
      <c r="N2299" s="7">
        <f t="shared" si="351"/>
        <v>100</v>
      </c>
      <c r="O2299" s="7">
        <f t="shared" si="352"/>
        <v>50</v>
      </c>
      <c r="P2299" s="7">
        <f t="shared" si="353"/>
        <v>33</v>
      </c>
      <c r="Q2299" s="8">
        <f t="shared" si="354"/>
        <v>47.45</v>
      </c>
      <c r="R2299" s="8">
        <f t="shared" si="355"/>
        <v>45.75</v>
      </c>
      <c r="S2299" s="8">
        <f t="shared" si="356"/>
        <v>42.35</v>
      </c>
      <c r="T2299" s="8">
        <f t="shared" si="357"/>
        <v>45.75</v>
      </c>
      <c r="U2299" s="7">
        <f t="shared" si="358"/>
        <v>45.183333333333337</v>
      </c>
      <c r="V2299" s="7">
        <f t="shared" si="359"/>
        <v>45.325000000000003</v>
      </c>
    </row>
    <row r="2300" spans="1:22" ht="13.5" x14ac:dyDescent="0.25">
      <c r="A2300" s="3">
        <f>RSI!A2300</f>
        <v>45652</v>
      </c>
      <c r="B2300" s="2">
        <f>RSI!B2300</f>
        <v>2.5499999999999998</v>
      </c>
      <c r="C2300" s="2">
        <f>RSI!I2300</f>
        <v>83.985221604955498</v>
      </c>
      <c r="D2300" s="2">
        <f>MACD!E2300</f>
        <v>-0.16159150422297941</v>
      </c>
      <c r="E2300" s="2">
        <f>MACD!F2300</f>
        <v>-0.11125644123500125</v>
      </c>
      <c r="F2300" s="2">
        <f>'Moving Avg'!D2300</f>
        <v>2.4380000000000002</v>
      </c>
      <c r="G2300" s="2">
        <f>'Moving Avg'!F2300</f>
        <v>2.2044999999999999</v>
      </c>
      <c r="H2300" s="2">
        <f>'Moving Avg'!G2300</f>
        <v>2.0014000000000003</v>
      </c>
      <c r="I2300" s="2">
        <f>'Moving Avg'!H2300</f>
        <v>1.7636999999999992</v>
      </c>
      <c r="J2300" s="5" t="str">
        <f>OBV!F2300</f>
        <v>BEARISH</v>
      </c>
      <c r="K2300" s="5" t="str">
        <f>OBV!G2300</f>
        <v>STRONG</v>
      </c>
      <c r="L2300" s="5" t="str">
        <f>OBV!H2300</f>
        <v>BEARISH DIVERGENCE</v>
      </c>
      <c r="M2300" s="7">
        <f t="shared" si="350"/>
        <v>0</v>
      </c>
      <c r="N2300" s="7">
        <f t="shared" si="351"/>
        <v>100</v>
      </c>
      <c r="O2300" s="7">
        <f t="shared" si="352"/>
        <v>50</v>
      </c>
      <c r="P2300" s="7">
        <f t="shared" si="353"/>
        <v>33</v>
      </c>
      <c r="Q2300" s="8">
        <f t="shared" si="354"/>
        <v>47.45</v>
      </c>
      <c r="R2300" s="8">
        <f t="shared" si="355"/>
        <v>45.75</v>
      </c>
      <c r="S2300" s="8">
        <f t="shared" si="356"/>
        <v>42.35</v>
      </c>
      <c r="T2300" s="8">
        <f t="shared" si="357"/>
        <v>45.75</v>
      </c>
      <c r="U2300" s="7">
        <f t="shared" si="358"/>
        <v>45.183333333333337</v>
      </c>
      <c r="V2300" s="7">
        <f t="shared" si="359"/>
        <v>45.325000000000003</v>
      </c>
    </row>
    <row r="2301" spans="1:22" ht="13.5" x14ac:dyDescent="0.25">
      <c r="A2301" s="3">
        <f>RSI!A2301</f>
        <v>45653</v>
      </c>
      <c r="B2301" s="2">
        <f>RSI!B2301</f>
        <v>2.59</v>
      </c>
      <c r="C2301" s="2">
        <f>RSI!I2301</f>
        <v>85.112248391278968</v>
      </c>
      <c r="D2301" s="2">
        <f>MACD!E2301</f>
        <v>-0.16856723900493886</v>
      </c>
      <c r="E2301" s="2">
        <f>MACD!F2301</f>
        <v>-0.12271860078898877</v>
      </c>
      <c r="F2301" s="2">
        <f>'Moving Avg'!D2301</f>
        <v>2.4740000000000002</v>
      </c>
      <c r="G2301" s="2">
        <f>'Moving Avg'!F2301</f>
        <v>2.2329999999999992</v>
      </c>
      <c r="H2301" s="2">
        <f>'Moving Avg'!G2301</f>
        <v>2.0184000000000002</v>
      </c>
      <c r="I2301" s="2">
        <f>'Moving Avg'!H2301</f>
        <v>1.768349999999999</v>
      </c>
      <c r="J2301" s="5" t="str">
        <f>OBV!F2301</f>
        <v>BEARISH</v>
      </c>
      <c r="K2301" s="5" t="str">
        <f>OBV!G2301</f>
        <v>STRONG</v>
      </c>
      <c r="L2301" s="5" t="str">
        <f>OBV!H2301</f>
        <v>BEARISH DIVERGENCE</v>
      </c>
      <c r="M2301" s="7">
        <f t="shared" si="350"/>
        <v>0</v>
      </c>
      <c r="N2301" s="7">
        <f t="shared" si="351"/>
        <v>100</v>
      </c>
      <c r="O2301" s="7">
        <f t="shared" si="352"/>
        <v>50</v>
      </c>
      <c r="P2301" s="7">
        <f t="shared" si="353"/>
        <v>33</v>
      </c>
      <c r="Q2301" s="8">
        <f t="shared" si="354"/>
        <v>47.45</v>
      </c>
      <c r="R2301" s="8">
        <f t="shared" si="355"/>
        <v>45.75</v>
      </c>
      <c r="S2301" s="8">
        <f t="shared" si="356"/>
        <v>42.35</v>
      </c>
      <c r="T2301" s="8">
        <f t="shared" si="357"/>
        <v>45.75</v>
      </c>
      <c r="U2301" s="7">
        <f t="shared" si="358"/>
        <v>45.183333333333337</v>
      </c>
      <c r="V2301" s="7">
        <f t="shared" si="359"/>
        <v>45.325000000000003</v>
      </c>
    </row>
    <row r="2302" spans="1:22" ht="13.5" x14ac:dyDescent="0.25">
      <c r="A2302" s="3">
        <f>RSI!A2302</f>
        <v>45656</v>
      </c>
      <c r="B2302" s="2">
        <f>RSI!B2302</f>
        <v>2.52</v>
      </c>
      <c r="C2302" s="2">
        <f>RSI!I2302</f>
        <v>75.145793378334389</v>
      </c>
      <c r="D2302" s="2">
        <f>MACD!E2302</f>
        <v>-0.16236797435826933</v>
      </c>
      <c r="E2302" s="2">
        <f>MACD!F2302</f>
        <v>-0.13064847550284489</v>
      </c>
      <c r="F2302" s="2">
        <f>'Moving Avg'!D2302</f>
        <v>2.5100000000000002</v>
      </c>
      <c r="G2302" s="2">
        <f>'Moving Avg'!F2302</f>
        <v>2.2579999999999996</v>
      </c>
      <c r="H2302" s="2">
        <f>'Moving Avg'!G2302</f>
        <v>2.0340000000000003</v>
      </c>
      <c r="I2302" s="2">
        <f>'Moving Avg'!H2302</f>
        <v>1.7726999999999993</v>
      </c>
      <c r="J2302" s="5" t="str">
        <f>OBV!F2302</f>
        <v>BULLISH</v>
      </c>
      <c r="K2302" s="5" t="str">
        <f>OBV!G2302</f>
        <v>WEAK</v>
      </c>
      <c r="L2302" s="5" t="str">
        <f>OBV!H2302</f>
        <v>CONFIRMED BULLISH</v>
      </c>
      <c r="M2302" s="7">
        <f t="shared" si="350"/>
        <v>0</v>
      </c>
      <c r="N2302" s="7">
        <f t="shared" si="351"/>
        <v>100</v>
      </c>
      <c r="O2302" s="7">
        <f t="shared" si="352"/>
        <v>50</v>
      </c>
      <c r="P2302" s="7">
        <f t="shared" si="353"/>
        <v>67</v>
      </c>
      <c r="Q2302" s="8">
        <f t="shared" si="354"/>
        <v>52.55</v>
      </c>
      <c r="R2302" s="8">
        <f t="shared" si="355"/>
        <v>54.25</v>
      </c>
      <c r="S2302" s="8">
        <f t="shared" si="356"/>
        <v>57.650000000000006</v>
      </c>
      <c r="T2302" s="8">
        <f t="shared" si="357"/>
        <v>54.25</v>
      </c>
      <c r="U2302" s="7">
        <f t="shared" si="358"/>
        <v>54.816666666666663</v>
      </c>
      <c r="V2302" s="7">
        <f t="shared" si="359"/>
        <v>54.674999999999997</v>
      </c>
    </row>
    <row r="2303" spans="1:22" ht="13.5" x14ac:dyDescent="0.25">
      <c r="A2303" s="3">
        <f>RSI!A2303</f>
        <v>45657</v>
      </c>
      <c r="B2303" s="2">
        <f>RSI!B2303</f>
        <v>2.4500000000000002</v>
      </c>
      <c r="C2303" s="2">
        <f>RSI!I2303</f>
        <v>66.730698762936399</v>
      </c>
      <c r="D2303" s="2">
        <f>MACD!E2303</f>
        <v>-0.14597404365950251</v>
      </c>
      <c r="E2303" s="2">
        <f>MACD!F2303</f>
        <v>-0.13371358913417641</v>
      </c>
      <c r="F2303" s="2">
        <f>'Moving Avg'!D2303</f>
        <v>2.5179999999999998</v>
      </c>
      <c r="G2303" s="2">
        <f>'Moving Avg'!F2303</f>
        <v>2.2785000000000002</v>
      </c>
      <c r="H2303" s="2">
        <f>'Moving Avg'!G2303</f>
        <v>2.0476000000000001</v>
      </c>
      <c r="I2303" s="2">
        <f>'Moving Avg'!H2303</f>
        <v>1.7766499999999992</v>
      </c>
      <c r="J2303" s="5" t="str">
        <f>OBV!F2303</f>
        <v>BULLISH</v>
      </c>
      <c r="K2303" s="5" t="str">
        <f>OBV!G2303</f>
        <v>WEAK</v>
      </c>
      <c r="L2303" s="5" t="str">
        <f>OBV!H2303</f>
        <v>CONFIRMED BULLISH</v>
      </c>
      <c r="M2303" s="7">
        <f t="shared" si="350"/>
        <v>25</v>
      </c>
      <c r="N2303" s="7">
        <f t="shared" si="351"/>
        <v>45</v>
      </c>
      <c r="O2303" s="7">
        <f t="shared" si="352"/>
        <v>50</v>
      </c>
      <c r="P2303" s="7">
        <f t="shared" si="353"/>
        <v>67</v>
      </c>
      <c r="Q2303" s="8">
        <f t="shared" si="354"/>
        <v>42.05</v>
      </c>
      <c r="R2303" s="8">
        <f t="shared" si="355"/>
        <v>48.25</v>
      </c>
      <c r="S2303" s="8">
        <f t="shared" si="356"/>
        <v>53.150000000000006</v>
      </c>
      <c r="T2303" s="8">
        <f t="shared" si="357"/>
        <v>46.75</v>
      </c>
      <c r="U2303" s="7">
        <f t="shared" si="358"/>
        <v>47.816666666666663</v>
      </c>
      <c r="V2303" s="7">
        <f t="shared" si="359"/>
        <v>47.55</v>
      </c>
    </row>
    <row r="2304" spans="1:22" ht="13.5" x14ac:dyDescent="0.25">
      <c r="A2304" s="3">
        <f>RSI!A2304</f>
        <v>45659</v>
      </c>
      <c r="B2304" s="2">
        <f>RSI!B2304</f>
        <v>2.38</v>
      </c>
      <c r="C2304" s="2">
        <f>RSI!I2304</f>
        <v>59.549202152745998</v>
      </c>
      <c r="D2304" s="2">
        <f>MACD!E2304</f>
        <v>-0.12041214304184189</v>
      </c>
      <c r="E2304" s="2">
        <f>MACD!F2304</f>
        <v>-0.13105329991570952</v>
      </c>
      <c r="F2304" s="2">
        <f>'Moving Avg'!D2304</f>
        <v>2.4979999999999998</v>
      </c>
      <c r="G2304" s="2">
        <f>'Moving Avg'!F2304</f>
        <v>2.2955000000000005</v>
      </c>
      <c r="H2304" s="2">
        <f>'Moving Avg'!G2304</f>
        <v>2.06</v>
      </c>
      <c r="I2304" s="2">
        <f>'Moving Avg'!H2304</f>
        <v>1.780249999999999</v>
      </c>
      <c r="J2304" s="5" t="str">
        <f>OBV!F2304</f>
        <v>BULLISH</v>
      </c>
      <c r="K2304" s="5" t="str">
        <f>OBV!G2304</f>
        <v>WEAK</v>
      </c>
      <c r="L2304" s="5" t="str">
        <f>OBV!H2304</f>
        <v>BULLISH DIVERGENCE</v>
      </c>
      <c r="M2304" s="7">
        <f t="shared" si="350"/>
        <v>25</v>
      </c>
      <c r="N2304" s="7">
        <f t="shared" si="351"/>
        <v>0</v>
      </c>
      <c r="O2304" s="7">
        <f t="shared" si="352"/>
        <v>50</v>
      </c>
      <c r="P2304" s="7">
        <f t="shared" si="353"/>
        <v>50</v>
      </c>
      <c r="Q2304" s="8">
        <f t="shared" si="354"/>
        <v>23.75</v>
      </c>
      <c r="R2304" s="8">
        <f t="shared" si="355"/>
        <v>35</v>
      </c>
      <c r="S2304" s="8">
        <f t="shared" si="356"/>
        <v>38.75</v>
      </c>
      <c r="T2304" s="8">
        <f t="shared" si="357"/>
        <v>31.25</v>
      </c>
      <c r="U2304" s="7">
        <f t="shared" si="358"/>
        <v>32.5</v>
      </c>
      <c r="V2304" s="7">
        <f t="shared" si="359"/>
        <v>32.1875</v>
      </c>
    </row>
    <row r="2305" spans="1:22" ht="13.5" x14ac:dyDescent="0.25">
      <c r="A2305" s="3">
        <f>RSI!A2305</f>
        <v>45660</v>
      </c>
      <c r="B2305" s="2">
        <f>RSI!B2305</f>
        <v>2.31</v>
      </c>
      <c r="C2305" s="2">
        <f>RSI!I2305</f>
        <v>53.364402679490922</v>
      </c>
      <c r="D2305" s="2">
        <f>MACD!E2305</f>
        <v>-8.351421927539171E-2</v>
      </c>
      <c r="E2305" s="2">
        <f>MACD!F2305</f>
        <v>-0.12154548378764596</v>
      </c>
      <c r="F2305" s="2">
        <f>'Moving Avg'!D2305</f>
        <v>2.4500000000000002</v>
      </c>
      <c r="G2305" s="2">
        <f>'Moving Avg'!F2305</f>
        <v>2.3095000000000008</v>
      </c>
      <c r="H2305" s="2">
        <f>'Moving Avg'!G2305</f>
        <v>2.0709999999999997</v>
      </c>
      <c r="I2305" s="2">
        <f>'Moving Avg'!H2305</f>
        <v>1.7834999999999992</v>
      </c>
      <c r="J2305" s="5" t="str">
        <f>OBV!F2305</f>
        <v>BULLISH</v>
      </c>
      <c r="K2305" s="5" t="str">
        <f>OBV!G2305</f>
        <v>WEAK</v>
      </c>
      <c r="L2305" s="5" t="str">
        <f>OBV!H2305</f>
        <v>BULLISH DIVERGENCE</v>
      </c>
      <c r="M2305" s="7">
        <f t="shared" si="350"/>
        <v>25</v>
      </c>
      <c r="N2305" s="7">
        <f t="shared" si="351"/>
        <v>0</v>
      </c>
      <c r="O2305" s="7">
        <f t="shared" si="352"/>
        <v>50</v>
      </c>
      <c r="P2305" s="7">
        <f t="shared" si="353"/>
        <v>50</v>
      </c>
      <c r="Q2305" s="8">
        <f t="shared" si="354"/>
        <v>23.75</v>
      </c>
      <c r="R2305" s="8">
        <f t="shared" si="355"/>
        <v>35</v>
      </c>
      <c r="S2305" s="8">
        <f t="shared" si="356"/>
        <v>38.75</v>
      </c>
      <c r="T2305" s="8">
        <f t="shared" si="357"/>
        <v>31.25</v>
      </c>
      <c r="U2305" s="7">
        <f t="shared" si="358"/>
        <v>32.5</v>
      </c>
      <c r="V2305" s="7">
        <f t="shared" si="359"/>
        <v>32.1875</v>
      </c>
    </row>
    <row r="2306" spans="1:22" ht="13.5" x14ac:dyDescent="0.25">
      <c r="A2306" s="3">
        <f>RSI!A2306</f>
        <v>45663</v>
      </c>
      <c r="B2306" s="2">
        <f>RSI!B2306</f>
        <v>2.3199999999999998</v>
      </c>
      <c r="C2306" s="2">
        <f>RSI!I2306</f>
        <v>54.097850699847534</v>
      </c>
      <c r="D2306" s="2">
        <f>MACD!E2306</f>
        <v>-5.3255000150390863E-2</v>
      </c>
      <c r="E2306" s="2">
        <f>MACD!F2306</f>
        <v>-0.10788738706019495</v>
      </c>
      <c r="F2306" s="2">
        <f>'Moving Avg'!D2306</f>
        <v>2.3959999999999999</v>
      </c>
      <c r="G2306" s="2">
        <f>'Moving Avg'!F2306</f>
        <v>2.3245000000000009</v>
      </c>
      <c r="H2306" s="2">
        <f>'Moving Avg'!G2306</f>
        <v>2.0831999999999997</v>
      </c>
      <c r="I2306" s="2">
        <f>'Moving Avg'!H2306</f>
        <v>1.7867999999999993</v>
      </c>
      <c r="J2306" s="5" t="str">
        <f>OBV!F2306</f>
        <v>BULLISH</v>
      </c>
      <c r="K2306" s="5" t="str">
        <f>OBV!G2306</f>
        <v>WEAK</v>
      </c>
      <c r="L2306" s="5" t="str">
        <f>OBV!H2306</f>
        <v>BULLISH DIVERGENCE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50</v>
      </c>
      <c r="Q2306" s="8">
        <f t="shared" si="354"/>
        <v>23.75</v>
      </c>
      <c r="R2306" s="8">
        <f t="shared" si="355"/>
        <v>35</v>
      </c>
      <c r="S2306" s="8">
        <f t="shared" si="356"/>
        <v>38.75</v>
      </c>
      <c r="T2306" s="8">
        <f t="shared" si="357"/>
        <v>31.25</v>
      </c>
      <c r="U2306" s="7">
        <f t="shared" si="358"/>
        <v>32.5</v>
      </c>
      <c r="V2306" s="7">
        <f t="shared" si="359"/>
        <v>32.1875</v>
      </c>
    </row>
    <row r="2307" spans="1:22" ht="13.5" x14ac:dyDescent="0.25">
      <c r="A2307" s="3">
        <f>RSI!A2307</f>
        <v>45664</v>
      </c>
      <c r="B2307" s="2">
        <f>RSI!B2307</f>
        <v>2.2599999999999998</v>
      </c>
      <c r="C2307" s="2">
        <f>RSI!I2307</f>
        <v>49.107453175230802</v>
      </c>
      <c r="D2307" s="2">
        <f>MACD!E2307</f>
        <v>-3.4239885449601548E-2</v>
      </c>
      <c r="E2307" s="2">
        <f>MACD!F2307</f>
        <v>-9.3157886738076276E-2</v>
      </c>
      <c r="F2307" s="2">
        <f>'Moving Avg'!D2307</f>
        <v>2.3440000000000003</v>
      </c>
      <c r="G2307" s="2">
        <f>'Moving Avg'!F2307</f>
        <v>2.3360000000000007</v>
      </c>
      <c r="H2307" s="2">
        <f>'Moving Avg'!G2307</f>
        <v>2.0933999999999999</v>
      </c>
      <c r="I2307" s="2">
        <f>'Moving Avg'!H2307</f>
        <v>1.7899999999999991</v>
      </c>
      <c r="J2307" s="5" t="str">
        <f>OBV!F2307</f>
        <v>BULLISH</v>
      </c>
      <c r="K2307" s="5" t="str">
        <f>OBV!G2307</f>
        <v>WEAK</v>
      </c>
      <c r="L2307" s="5" t="str">
        <f>OBV!H2307</f>
        <v>BULLISH DIVERGENCE</v>
      </c>
      <c r="M2307" s="7">
        <f t="shared" si="360"/>
        <v>25</v>
      </c>
      <c r="N2307" s="7">
        <f t="shared" si="361"/>
        <v>0</v>
      </c>
      <c r="O2307" s="7">
        <f t="shared" si="362"/>
        <v>50</v>
      </c>
      <c r="P2307" s="7">
        <f t="shared" si="363"/>
        <v>50</v>
      </c>
      <c r="Q2307" s="8">
        <f t="shared" ref="Q2307:Q2370" si="364">0.35*M2307+N2307*0.35+O2307*0.15+P2307*0.15</f>
        <v>23.75</v>
      </c>
      <c r="R2307" s="8">
        <f t="shared" ref="R2307:R2370" si="365">M2307*0.2+N2307*0.2+O2307*0.35+P2307*0.25</f>
        <v>35</v>
      </c>
      <c r="S2307" s="8">
        <f t="shared" ref="S2307:S2370" si="366">M2307*0.15+N2307*0.15+O2307*0.25+P2307*0.45</f>
        <v>38.75</v>
      </c>
      <c r="T2307" s="8">
        <f t="shared" ref="T2307:T2370" si="367">0.25*SUM(M2307:P2307)</f>
        <v>31.25</v>
      </c>
      <c r="U2307" s="7">
        <f t="shared" ref="U2307:U2370" si="368">SUM(Q2307:S2307)/3</f>
        <v>32.5</v>
      </c>
      <c r="V2307" s="7">
        <f t="shared" ref="V2307:V2370" si="369">SUM(Q2307:T2307)/4</f>
        <v>32.1875</v>
      </c>
    </row>
    <row r="2308" spans="1:22" ht="13.5" x14ac:dyDescent="0.25">
      <c r="A2308" s="3">
        <f>RSI!A2308</f>
        <v>45665</v>
      </c>
      <c r="B2308" s="2">
        <f>RSI!B2308</f>
        <v>2.2000000000000002</v>
      </c>
      <c r="C2308" s="2">
        <f>RSI!I2308</f>
        <v>44.669795673830656</v>
      </c>
      <c r="D2308" s="2">
        <f>MACD!E2308</f>
        <v>-2.8264493113812073E-3</v>
      </c>
      <c r="E2308" s="2">
        <f>MACD!F2308</f>
        <v>-7.5091599252737271E-2</v>
      </c>
      <c r="F2308" s="2">
        <f>'Moving Avg'!D2308</f>
        <v>2.2939999999999996</v>
      </c>
      <c r="G2308" s="2">
        <f>'Moving Avg'!F2308</f>
        <v>2.3440000000000003</v>
      </c>
      <c r="H2308" s="2">
        <f>'Moving Avg'!G2308</f>
        <v>2.1017999999999999</v>
      </c>
      <c r="I2308" s="2">
        <f>'Moving Avg'!H2308</f>
        <v>1.7929999999999993</v>
      </c>
      <c r="J2308" s="5" t="str">
        <f>OBV!F2308</f>
        <v>BULLISH</v>
      </c>
      <c r="K2308" s="5" t="str">
        <f>OBV!G2308</f>
        <v>WEAK</v>
      </c>
      <c r="L2308" s="5" t="str">
        <f>OBV!H2308</f>
        <v>BULLISH DIVERGENCE</v>
      </c>
      <c r="M2308" s="7">
        <f t="shared" si="360"/>
        <v>25</v>
      </c>
      <c r="N2308" s="7">
        <f t="shared" si="361"/>
        <v>0</v>
      </c>
      <c r="O2308" s="7">
        <f t="shared" si="362"/>
        <v>50</v>
      </c>
      <c r="P2308" s="7">
        <f t="shared" si="363"/>
        <v>50</v>
      </c>
      <c r="Q2308" s="8">
        <f t="shared" si="364"/>
        <v>23.75</v>
      </c>
      <c r="R2308" s="8">
        <f t="shared" si="365"/>
        <v>35</v>
      </c>
      <c r="S2308" s="8">
        <f t="shared" si="366"/>
        <v>38.75</v>
      </c>
      <c r="T2308" s="8">
        <f t="shared" si="367"/>
        <v>31.25</v>
      </c>
      <c r="U2308" s="7">
        <f t="shared" si="368"/>
        <v>32.5</v>
      </c>
      <c r="V2308" s="7">
        <f t="shared" si="369"/>
        <v>32.1875</v>
      </c>
    </row>
    <row r="2309" spans="1:22" ht="13.5" x14ac:dyDescent="0.25">
      <c r="A2309" s="3">
        <f>RSI!A2309</f>
        <v>45666</v>
      </c>
      <c r="B2309" s="2">
        <f>RSI!B2309</f>
        <v>2.2000000000000002</v>
      </c>
      <c r="C2309" s="2">
        <f>RSI!I2309</f>
        <v>44.669795673830656</v>
      </c>
      <c r="D2309" s="2">
        <f>MACD!E2309</f>
        <v>3.4979820589633004E-2</v>
      </c>
      <c r="E2309" s="2">
        <f>MACD!F2309</f>
        <v>-5.3077315284263217E-2</v>
      </c>
      <c r="F2309" s="2">
        <f>'Moving Avg'!D2309</f>
        <v>2.258</v>
      </c>
      <c r="G2309" s="2">
        <f>'Moving Avg'!F2309</f>
        <v>2.3505000000000007</v>
      </c>
      <c r="H2309" s="2">
        <f>'Moving Avg'!G2309</f>
        <v>2.1108000000000002</v>
      </c>
      <c r="I2309" s="2">
        <f>'Moving Avg'!H2309</f>
        <v>1.795799999999999</v>
      </c>
      <c r="J2309" s="5" t="str">
        <f>OBV!F2309</f>
        <v>BULLISH</v>
      </c>
      <c r="K2309" s="5" t="str">
        <f>OBV!G2309</f>
        <v>WEAK</v>
      </c>
      <c r="L2309" s="5" t="str">
        <f>OBV!H2309</f>
        <v>BULLISH DIVERGENCE</v>
      </c>
      <c r="M2309" s="7">
        <f t="shared" si="360"/>
        <v>25</v>
      </c>
      <c r="N2309" s="7">
        <f t="shared" si="361"/>
        <v>0</v>
      </c>
      <c r="O2309" s="7">
        <f t="shared" si="362"/>
        <v>50</v>
      </c>
      <c r="P2309" s="7">
        <f t="shared" si="363"/>
        <v>50</v>
      </c>
      <c r="Q2309" s="8">
        <f t="shared" si="364"/>
        <v>23.75</v>
      </c>
      <c r="R2309" s="8">
        <f t="shared" si="365"/>
        <v>35</v>
      </c>
      <c r="S2309" s="8">
        <f t="shared" si="366"/>
        <v>38.75</v>
      </c>
      <c r="T2309" s="8">
        <f t="shared" si="367"/>
        <v>31.25</v>
      </c>
      <c r="U2309" s="7">
        <f t="shared" si="368"/>
        <v>32.5</v>
      </c>
      <c r="V2309" s="7">
        <f t="shared" si="369"/>
        <v>32.1875</v>
      </c>
    </row>
    <row r="2310" spans="1:22" ht="13.5" x14ac:dyDescent="0.25">
      <c r="A2310" s="3">
        <f>RSI!A2310</f>
        <v>45667</v>
      </c>
      <c r="B2310" s="2">
        <f>RSI!B2310</f>
        <v>2.2599999999999998</v>
      </c>
      <c r="C2310" s="2">
        <f>RSI!I2310</f>
        <v>49.918510451460406</v>
      </c>
      <c r="D2310" s="2">
        <f>MACD!E2310</f>
        <v>7.3717156602226996E-2</v>
      </c>
      <c r="E2310" s="2">
        <f>MACD!F2310</f>
        <v>-2.7718420906965177E-2</v>
      </c>
      <c r="F2310" s="2">
        <f>'Moving Avg'!D2310</f>
        <v>2.2480000000000002</v>
      </c>
      <c r="G2310" s="2">
        <f>'Moving Avg'!F2310</f>
        <v>2.3570000000000002</v>
      </c>
      <c r="H2310" s="2">
        <f>'Moving Avg'!G2310</f>
        <v>2.1208000000000005</v>
      </c>
      <c r="I2310" s="2">
        <f>'Moving Avg'!H2310</f>
        <v>1.7987999999999988</v>
      </c>
      <c r="J2310" s="5" t="str">
        <f>OBV!F2310</f>
        <v>BULLISH</v>
      </c>
      <c r="K2310" s="5" t="str">
        <f>OBV!G2310</f>
        <v>WEAK</v>
      </c>
      <c r="L2310" s="5" t="str">
        <f>OBV!H2310</f>
        <v>BULLISH DIVERGENCE</v>
      </c>
      <c r="M2310" s="7">
        <f t="shared" si="360"/>
        <v>25</v>
      </c>
      <c r="N2310" s="7">
        <f t="shared" si="361"/>
        <v>0</v>
      </c>
      <c r="O2310" s="7">
        <f t="shared" si="362"/>
        <v>50</v>
      </c>
      <c r="P2310" s="7">
        <f t="shared" si="363"/>
        <v>50</v>
      </c>
      <c r="Q2310" s="8">
        <f t="shared" si="364"/>
        <v>23.75</v>
      </c>
      <c r="R2310" s="8">
        <f t="shared" si="365"/>
        <v>35</v>
      </c>
      <c r="S2310" s="8">
        <f t="shared" si="366"/>
        <v>38.75</v>
      </c>
      <c r="T2310" s="8">
        <f t="shared" si="367"/>
        <v>31.25</v>
      </c>
      <c r="U2310" s="7">
        <f t="shared" si="368"/>
        <v>32.5</v>
      </c>
      <c r="V2310" s="7">
        <f t="shared" si="369"/>
        <v>32.1875</v>
      </c>
    </row>
    <row r="2311" spans="1:22" ht="13.5" x14ac:dyDescent="0.25">
      <c r="A2311" s="3">
        <f>RSI!A2311</f>
        <v>45670</v>
      </c>
      <c r="B2311" s="2">
        <f>RSI!B2311</f>
        <v>2.2599999999999998</v>
      </c>
      <c r="C2311" s="2">
        <f>RSI!I2311</f>
        <v>49.918510451460399</v>
      </c>
      <c r="D2311" s="2">
        <f>MACD!E2311</f>
        <v>0.11268552918642794</v>
      </c>
      <c r="E2311" s="2">
        <f>MACD!F2311</f>
        <v>3.6236911171344532E-4</v>
      </c>
      <c r="F2311" s="2">
        <f>'Moving Avg'!D2311</f>
        <v>2.2359999999999998</v>
      </c>
      <c r="G2311" s="2">
        <f>'Moving Avg'!F2311</f>
        <v>2.3609999999999998</v>
      </c>
      <c r="H2311" s="2">
        <f>'Moving Avg'!G2311</f>
        <v>2.1302000000000003</v>
      </c>
      <c r="I2311" s="2">
        <f>'Moving Avg'!H2311</f>
        <v>1.8017999999999992</v>
      </c>
      <c r="J2311" s="5" t="str">
        <f>OBV!F2311</f>
        <v>BULLISH</v>
      </c>
      <c r="K2311" s="5" t="str">
        <f>OBV!G2311</f>
        <v>WEAK</v>
      </c>
      <c r="L2311" s="5" t="str">
        <f>OBV!H2311</f>
        <v>BULLISH DIVERGENCE</v>
      </c>
      <c r="M2311" s="7">
        <f t="shared" si="360"/>
        <v>25</v>
      </c>
      <c r="N2311" s="7">
        <f t="shared" si="361"/>
        <v>0</v>
      </c>
      <c r="O2311" s="7">
        <f t="shared" si="362"/>
        <v>50</v>
      </c>
      <c r="P2311" s="7">
        <f t="shared" si="363"/>
        <v>50</v>
      </c>
      <c r="Q2311" s="8">
        <f t="shared" si="364"/>
        <v>23.75</v>
      </c>
      <c r="R2311" s="8">
        <f t="shared" si="365"/>
        <v>35</v>
      </c>
      <c r="S2311" s="8">
        <f t="shared" si="366"/>
        <v>38.75</v>
      </c>
      <c r="T2311" s="8">
        <f t="shared" si="367"/>
        <v>31.25</v>
      </c>
      <c r="U2311" s="7">
        <f t="shared" si="368"/>
        <v>32.5</v>
      </c>
      <c r="V2311" s="7">
        <f t="shared" si="369"/>
        <v>32.1875</v>
      </c>
    </row>
    <row r="2312" spans="1:22" ht="13.5" x14ac:dyDescent="0.25">
      <c r="A2312" s="3">
        <f>RSI!A2312</f>
        <v>45671</v>
      </c>
      <c r="B2312" s="2">
        <f>RSI!B2312</f>
        <v>2.2999999999999998</v>
      </c>
      <c r="C2312" s="2">
        <f>RSI!I2312</f>
        <v>53.340721770228626</v>
      </c>
      <c r="D2312" s="2">
        <f>MACD!E2312</f>
        <v>0.13196062988132651</v>
      </c>
      <c r="E2312" s="2">
        <f>MACD!F2312</f>
        <v>2.6682021265636058E-2</v>
      </c>
      <c r="F2312" s="2">
        <f>'Moving Avg'!D2312</f>
        <v>2.2439999999999998</v>
      </c>
      <c r="G2312" s="2">
        <f>'Moving Avg'!F2312</f>
        <v>2.3639999999999999</v>
      </c>
      <c r="H2312" s="2">
        <f>'Moving Avg'!G2312</f>
        <v>2.1396000000000002</v>
      </c>
      <c r="I2312" s="2">
        <f>'Moving Avg'!H2312</f>
        <v>1.804999999999999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  <c r="M2312" s="7">
        <f t="shared" si="360"/>
        <v>25</v>
      </c>
      <c r="N2312" s="7">
        <f t="shared" si="361"/>
        <v>0</v>
      </c>
      <c r="O2312" s="7">
        <f t="shared" si="362"/>
        <v>50</v>
      </c>
      <c r="P2312" s="7">
        <f t="shared" si="363"/>
        <v>67</v>
      </c>
      <c r="Q2312" s="8">
        <f t="shared" si="364"/>
        <v>26.299999999999997</v>
      </c>
      <c r="R2312" s="8">
        <f t="shared" si="365"/>
        <v>39.25</v>
      </c>
      <c r="S2312" s="8">
        <f t="shared" si="366"/>
        <v>46.400000000000006</v>
      </c>
      <c r="T2312" s="8">
        <f t="shared" si="367"/>
        <v>35.5</v>
      </c>
      <c r="U2312" s="7">
        <f t="shared" si="368"/>
        <v>37.31666666666667</v>
      </c>
      <c r="V2312" s="7">
        <f t="shared" si="369"/>
        <v>36.862499999999997</v>
      </c>
    </row>
    <row r="2313" spans="1:22" ht="13.5" x14ac:dyDescent="0.25">
      <c r="A2313" s="3">
        <f>RSI!A2313</f>
        <v>45672</v>
      </c>
      <c r="B2313" s="2">
        <f>RSI!B2313</f>
        <v>2.36</v>
      </c>
      <c r="C2313" s="2">
        <f>RSI!I2313</f>
        <v>57.97914538616164</v>
      </c>
      <c r="D2313" s="2">
        <f>MACD!E2313</f>
        <v>0.13285182695133191</v>
      </c>
      <c r="E2313" s="2">
        <f>MACD!F2313</f>
        <v>4.7915982402775233E-2</v>
      </c>
      <c r="F2313" s="2">
        <f>'Moving Avg'!D2313</f>
        <v>2.2759999999999998</v>
      </c>
      <c r="G2313" s="2">
        <f>'Moving Avg'!F2313</f>
        <v>2.3674999999999997</v>
      </c>
      <c r="H2313" s="2">
        <f>'Moving Avg'!G2313</f>
        <v>2.1492</v>
      </c>
      <c r="I2313" s="2">
        <f>'Moving Avg'!H2313</f>
        <v>1.8085499999999994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  <c r="M2313" s="7">
        <f t="shared" si="360"/>
        <v>25</v>
      </c>
      <c r="N2313" s="7">
        <f t="shared" si="361"/>
        <v>0</v>
      </c>
      <c r="O2313" s="7">
        <f t="shared" si="362"/>
        <v>50</v>
      </c>
      <c r="P2313" s="7">
        <f t="shared" si="363"/>
        <v>67</v>
      </c>
      <c r="Q2313" s="8">
        <f t="shared" si="364"/>
        <v>26.299999999999997</v>
      </c>
      <c r="R2313" s="8">
        <f t="shared" si="365"/>
        <v>39.25</v>
      </c>
      <c r="S2313" s="8">
        <f t="shared" si="366"/>
        <v>46.400000000000006</v>
      </c>
      <c r="T2313" s="8">
        <f t="shared" si="367"/>
        <v>35.5</v>
      </c>
      <c r="U2313" s="7">
        <f t="shared" si="368"/>
        <v>37.31666666666667</v>
      </c>
      <c r="V2313" s="7">
        <f t="shared" si="369"/>
        <v>36.862499999999997</v>
      </c>
    </row>
    <row r="2314" spans="1:22" ht="13.5" x14ac:dyDescent="0.25">
      <c r="A2314" s="3">
        <f>RSI!A2314</f>
        <v>45673</v>
      </c>
      <c r="B2314" s="2">
        <f>RSI!B2314</f>
        <v>2.31</v>
      </c>
      <c r="C2314" s="2">
        <f>RSI!I2314</f>
        <v>53.230232598530989</v>
      </c>
      <c r="D2314" s="2">
        <f>MACD!E2314</f>
        <v>0.12599619130018125</v>
      </c>
      <c r="E2314" s="2">
        <f>MACD!F2314</f>
        <v>6.3532024182256439E-2</v>
      </c>
      <c r="F2314" s="2">
        <f>'Moving Avg'!D2314</f>
        <v>2.298</v>
      </c>
      <c r="G2314" s="2">
        <f>'Moving Avg'!F2314</f>
        <v>2.3660000000000001</v>
      </c>
      <c r="H2314" s="2">
        <f>'Moving Avg'!G2314</f>
        <v>2.1574000000000004</v>
      </c>
      <c r="I2314" s="2">
        <f>'Moving Avg'!H2314</f>
        <v>1.8118999999999994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  <c r="M2314" s="7">
        <f t="shared" si="360"/>
        <v>25</v>
      </c>
      <c r="N2314" s="7">
        <f t="shared" si="361"/>
        <v>0</v>
      </c>
      <c r="O2314" s="7">
        <f t="shared" si="362"/>
        <v>50</v>
      </c>
      <c r="P2314" s="7">
        <f t="shared" si="363"/>
        <v>67</v>
      </c>
      <c r="Q2314" s="8">
        <f t="shared" si="364"/>
        <v>26.299999999999997</v>
      </c>
      <c r="R2314" s="8">
        <f t="shared" si="365"/>
        <v>39.25</v>
      </c>
      <c r="S2314" s="8">
        <f t="shared" si="366"/>
        <v>46.400000000000006</v>
      </c>
      <c r="T2314" s="8">
        <f t="shared" si="367"/>
        <v>35.5</v>
      </c>
      <c r="U2314" s="7">
        <f t="shared" si="368"/>
        <v>37.31666666666667</v>
      </c>
      <c r="V2314" s="7">
        <f t="shared" si="369"/>
        <v>36.862499999999997</v>
      </c>
    </row>
    <row r="2315" spans="1:22" ht="13.5" x14ac:dyDescent="0.25">
      <c r="A2315" s="3">
        <f>RSI!A2315</f>
        <v>45674</v>
      </c>
      <c r="B2315" s="2">
        <f>RSI!B2315</f>
        <v>2.37</v>
      </c>
      <c r="C2315" s="2">
        <f>RSI!I2315</f>
        <v>57.706927999562815</v>
      </c>
      <c r="D2315" s="2">
        <f>MACD!E2315</f>
        <v>0.10477315833930589</v>
      </c>
      <c r="E2315" s="2">
        <f>MACD!F2315</f>
        <v>7.1780251013666335E-2</v>
      </c>
      <c r="F2315" s="2">
        <f>'Moving Avg'!D2315</f>
        <v>2.3200000000000003</v>
      </c>
      <c r="G2315" s="2">
        <f>'Moving Avg'!F2315</f>
        <v>2.3639999999999994</v>
      </c>
      <c r="H2315" s="2">
        <f>'Moving Avg'!G2315</f>
        <v>2.1660000000000004</v>
      </c>
      <c r="I2315" s="2">
        <f>'Moving Avg'!H2315</f>
        <v>1.8156499999999991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  <c r="M2315" s="7">
        <f t="shared" si="360"/>
        <v>25</v>
      </c>
      <c r="N2315" s="7">
        <f t="shared" si="361"/>
        <v>0</v>
      </c>
      <c r="O2315" s="7">
        <f t="shared" si="362"/>
        <v>50</v>
      </c>
      <c r="P2315" s="7">
        <f t="shared" si="363"/>
        <v>67</v>
      </c>
      <c r="Q2315" s="8">
        <f t="shared" si="364"/>
        <v>26.299999999999997</v>
      </c>
      <c r="R2315" s="8">
        <f t="shared" si="365"/>
        <v>39.25</v>
      </c>
      <c r="S2315" s="8">
        <f t="shared" si="366"/>
        <v>46.400000000000006</v>
      </c>
      <c r="T2315" s="8">
        <f t="shared" si="367"/>
        <v>35.5</v>
      </c>
      <c r="U2315" s="7">
        <f t="shared" si="368"/>
        <v>37.31666666666667</v>
      </c>
      <c r="V2315" s="7">
        <f t="shared" si="369"/>
        <v>36.862499999999997</v>
      </c>
    </row>
    <row r="2316" spans="1:22" ht="13.5" x14ac:dyDescent="0.25">
      <c r="A2316" s="3">
        <f>RSI!A2316</f>
        <v>45677</v>
      </c>
      <c r="B2316" s="2">
        <f>RSI!B2316</f>
        <v>2.4</v>
      </c>
      <c r="C2316" s="2">
        <f>RSI!I2316</f>
        <v>59.77988517092254</v>
      </c>
      <c r="D2316" s="2">
        <f>MACD!E2316</f>
        <v>8.5583908488600091E-2</v>
      </c>
      <c r="E2316" s="2">
        <f>MACD!F2316</f>
        <v>7.4540982508653097E-2</v>
      </c>
      <c r="F2316" s="2">
        <f>'Moving Avg'!D2316</f>
        <v>2.3479999999999999</v>
      </c>
      <c r="G2316" s="2">
        <f>'Moving Avg'!F2316</f>
        <v>2.3634999999999993</v>
      </c>
      <c r="H2316" s="2">
        <f>'Moving Avg'!G2316</f>
        <v>2.1754000000000007</v>
      </c>
      <c r="I2316" s="2">
        <f>'Moving Avg'!H2316</f>
        <v>1.8195999999999992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  <c r="M2316" s="7">
        <f t="shared" si="360"/>
        <v>25</v>
      </c>
      <c r="N2316" s="7">
        <f t="shared" si="361"/>
        <v>0</v>
      </c>
      <c r="O2316" s="7">
        <f t="shared" si="362"/>
        <v>50</v>
      </c>
      <c r="P2316" s="7">
        <f t="shared" si="363"/>
        <v>67</v>
      </c>
      <c r="Q2316" s="8">
        <f t="shared" si="364"/>
        <v>26.299999999999997</v>
      </c>
      <c r="R2316" s="8">
        <f t="shared" si="365"/>
        <v>39.25</v>
      </c>
      <c r="S2316" s="8">
        <f t="shared" si="366"/>
        <v>46.400000000000006</v>
      </c>
      <c r="T2316" s="8">
        <f t="shared" si="367"/>
        <v>35.5</v>
      </c>
      <c r="U2316" s="7">
        <f t="shared" si="368"/>
        <v>37.31666666666667</v>
      </c>
      <c r="V2316" s="7">
        <f t="shared" si="369"/>
        <v>36.862499999999997</v>
      </c>
    </row>
    <row r="2317" spans="1:22" ht="13.5" x14ac:dyDescent="0.25">
      <c r="A2317" s="3">
        <f>RSI!A2317</f>
        <v>45678</v>
      </c>
      <c r="B2317" s="2">
        <f>RSI!B2317</f>
        <v>2.4700000000000002</v>
      </c>
      <c r="C2317" s="2">
        <f>RSI!I2317</f>
        <v>64.190334442938081</v>
      </c>
      <c r="D2317" s="2">
        <f>MACD!E2317</f>
        <v>5.4246645403418725E-2</v>
      </c>
      <c r="E2317" s="2">
        <f>MACD!F2317</f>
        <v>7.0482115087606226E-2</v>
      </c>
      <c r="F2317" s="2">
        <f>'Moving Avg'!D2317</f>
        <v>2.3820000000000001</v>
      </c>
      <c r="G2317" s="2">
        <f>'Moving Avg'!F2317</f>
        <v>2.3699999999999992</v>
      </c>
      <c r="H2317" s="2">
        <f>'Moving Avg'!G2317</f>
        <v>2.1868000000000003</v>
      </c>
      <c r="I2317" s="2">
        <f>'Moving Avg'!H2317</f>
        <v>1.8238999999999992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  <c r="M2317" s="7">
        <f t="shared" si="360"/>
        <v>25</v>
      </c>
      <c r="N2317" s="7">
        <f t="shared" si="361"/>
        <v>45</v>
      </c>
      <c r="O2317" s="7">
        <f t="shared" si="362"/>
        <v>50</v>
      </c>
      <c r="P2317" s="7">
        <f t="shared" si="363"/>
        <v>67</v>
      </c>
      <c r="Q2317" s="8">
        <f t="shared" si="364"/>
        <v>42.05</v>
      </c>
      <c r="R2317" s="8">
        <f t="shared" si="365"/>
        <v>48.25</v>
      </c>
      <c r="S2317" s="8">
        <f t="shared" si="366"/>
        <v>53.150000000000006</v>
      </c>
      <c r="T2317" s="8">
        <f t="shared" si="367"/>
        <v>46.75</v>
      </c>
      <c r="U2317" s="7">
        <f t="shared" si="368"/>
        <v>47.816666666666663</v>
      </c>
      <c r="V2317" s="7">
        <f t="shared" si="369"/>
        <v>47.55</v>
      </c>
    </row>
    <row r="2318" spans="1:22" ht="13.5" x14ac:dyDescent="0.25">
      <c r="A2318" s="3">
        <f>RSI!A2318</f>
        <v>45679</v>
      </c>
      <c r="B2318" s="2">
        <f>RSI!B2318</f>
        <v>2.54</v>
      </c>
      <c r="C2318" s="2">
        <f>RSI!I2318</f>
        <v>67.972552287592862</v>
      </c>
      <c r="D2318" s="2">
        <f>MACD!E2318</f>
        <v>1.2267346457440098E-2</v>
      </c>
      <c r="E2318" s="2">
        <f>MACD!F2318</f>
        <v>5.8839161361573002E-2</v>
      </c>
      <c r="F2318" s="2">
        <f>'Moving Avg'!D2318</f>
        <v>2.4180000000000001</v>
      </c>
      <c r="G2318" s="2">
        <f>'Moving Avg'!F2318</f>
        <v>2.3764999999999992</v>
      </c>
      <c r="H2318" s="2">
        <f>'Moving Avg'!G2318</f>
        <v>2.2006000000000006</v>
      </c>
      <c r="I2318" s="2">
        <f>'Moving Avg'!H2318</f>
        <v>1.8285499999999997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  <c r="M2318" s="7">
        <f t="shared" si="360"/>
        <v>25</v>
      </c>
      <c r="N2318" s="7">
        <f t="shared" si="361"/>
        <v>100</v>
      </c>
      <c r="O2318" s="7">
        <f t="shared" si="362"/>
        <v>50</v>
      </c>
      <c r="P2318" s="7">
        <f t="shared" si="363"/>
        <v>67</v>
      </c>
      <c r="Q2318" s="8">
        <f t="shared" si="364"/>
        <v>61.3</v>
      </c>
      <c r="R2318" s="8">
        <f t="shared" si="365"/>
        <v>59.25</v>
      </c>
      <c r="S2318" s="8">
        <f t="shared" si="366"/>
        <v>61.400000000000006</v>
      </c>
      <c r="T2318" s="8">
        <f t="shared" si="367"/>
        <v>60.5</v>
      </c>
      <c r="U2318" s="7">
        <f t="shared" si="368"/>
        <v>60.65</v>
      </c>
      <c r="V2318" s="7">
        <f t="shared" si="369"/>
        <v>60.612499999999997</v>
      </c>
    </row>
    <row r="2319" spans="1:22" ht="13.5" x14ac:dyDescent="0.25">
      <c r="A2319" s="3">
        <f>RSI!A2319</f>
        <v>45680</v>
      </c>
      <c r="B2319" s="2">
        <f>RSI!B2319</f>
        <v>2.57</v>
      </c>
      <c r="C2319" s="2">
        <f>RSI!I2319</f>
        <v>69.461246431235452</v>
      </c>
      <c r="D2319" s="2">
        <f>MACD!E2319</f>
        <v>-2.6859082590918959E-2</v>
      </c>
      <c r="E2319" s="2">
        <f>MACD!F2319</f>
        <v>4.1699512571074612E-2</v>
      </c>
      <c r="F2319" s="2">
        <f>'Moving Avg'!D2319</f>
        <v>2.4700000000000002</v>
      </c>
      <c r="G2319" s="2">
        <f>'Moving Avg'!F2319</f>
        <v>2.3809999999999993</v>
      </c>
      <c r="H2319" s="2">
        <f>'Moving Avg'!G2319</f>
        <v>2.2140000000000004</v>
      </c>
      <c r="I2319" s="2">
        <f>'Moving Avg'!H2319</f>
        <v>1.8334499999999998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  <c r="M2319" s="7">
        <f t="shared" si="360"/>
        <v>25</v>
      </c>
      <c r="N2319" s="7">
        <f t="shared" si="361"/>
        <v>100</v>
      </c>
      <c r="O2319" s="7">
        <f t="shared" si="362"/>
        <v>50</v>
      </c>
      <c r="P2319" s="7">
        <f t="shared" si="363"/>
        <v>67</v>
      </c>
      <c r="Q2319" s="8">
        <f t="shared" si="364"/>
        <v>61.3</v>
      </c>
      <c r="R2319" s="8">
        <f t="shared" si="365"/>
        <v>59.25</v>
      </c>
      <c r="S2319" s="8">
        <f t="shared" si="366"/>
        <v>61.400000000000006</v>
      </c>
      <c r="T2319" s="8">
        <f t="shared" si="367"/>
        <v>60.5</v>
      </c>
      <c r="U2319" s="7">
        <f t="shared" si="368"/>
        <v>60.65</v>
      </c>
      <c r="V2319" s="7">
        <f t="shared" si="369"/>
        <v>60.612499999999997</v>
      </c>
    </row>
    <row r="2320" spans="1:22" ht="13.5" x14ac:dyDescent="0.25">
      <c r="A2320" s="3">
        <f>RSI!A2320</f>
        <v>45681</v>
      </c>
      <c r="B2320" s="2">
        <f>RSI!B2320</f>
        <v>2.5499999999999998</v>
      </c>
      <c r="C2320" s="2">
        <f>RSI!I2320</f>
        <v>67.21807410474527</v>
      </c>
      <c r="D2320" s="2">
        <f>MACD!E2320</f>
        <v>-5.0711879337172139E-2</v>
      </c>
      <c r="E2320" s="2">
        <f>MACD!F2320</f>
        <v>2.321723418942526E-2</v>
      </c>
      <c r="F2320" s="2">
        <f>'Moving Avg'!D2320</f>
        <v>2.5060000000000002</v>
      </c>
      <c r="G2320" s="2">
        <f>'Moving Avg'!F2320</f>
        <v>2.3809999999999993</v>
      </c>
      <c r="H2320" s="2">
        <f>'Moving Avg'!G2320</f>
        <v>2.226</v>
      </c>
      <c r="I2320" s="2">
        <f>'Moving Avg'!H2320</f>
        <v>1.8383499999999997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  <c r="M2320" s="7">
        <f t="shared" si="360"/>
        <v>25</v>
      </c>
      <c r="N2320" s="7">
        <f t="shared" si="361"/>
        <v>100</v>
      </c>
      <c r="O2320" s="7">
        <f t="shared" si="362"/>
        <v>50</v>
      </c>
      <c r="P2320" s="7">
        <f t="shared" si="363"/>
        <v>67</v>
      </c>
      <c r="Q2320" s="8">
        <f t="shared" si="364"/>
        <v>61.3</v>
      </c>
      <c r="R2320" s="8">
        <f t="shared" si="365"/>
        <v>59.25</v>
      </c>
      <c r="S2320" s="8">
        <f t="shared" si="366"/>
        <v>61.400000000000006</v>
      </c>
      <c r="T2320" s="8">
        <f t="shared" si="367"/>
        <v>60.5</v>
      </c>
      <c r="U2320" s="7">
        <f t="shared" si="368"/>
        <v>60.65</v>
      </c>
      <c r="V2320" s="7">
        <f t="shared" si="369"/>
        <v>60.612499999999997</v>
      </c>
    </row>
    <row r="2321" spans="1:22" ht="13.5" x14ac:dyDescent="0.25">
      <c r="A2321" s="3">
        <f>RSI!A2321</f>
        <v>45684</v>
      </c>
      <c r="B2321" s="2">
        <f>RSI!B2321</f>
        <v>2.5</v>
      </c>
      <c r="C2321" s="2">
        <f>RSI!I2321</f>
        <v>61.841282024010432</v>
      </c>
      <c r="D2321" s="2">
        <f>MACD!E2321</f>
        <v>-6.8423194402331688E-2</v>
      </c>
      <c r="E2321" s="2">
        <f>MACD!F2321</f>
        <v>4.8891484710738703E-3</v>
      </c>
      <c r="F2321" s="2">
        <f>'Moving Avg'!D2321</f>
        <v>2.5259999999999998</v>
      </c>
      <c r="G2321" s="2">
        <f>'Moving Avg'!F2321</f>
        <v>2.3764999999999992</v>
      </c>
      <c r="H2321" s="2">
        <f>'Moving Avg'!G2321</f>
        <v>2.2366000000000001</v>
      </c>
      <c r="I2321" s="2">
        <f>'Moving Avg'!H2321</f>
        <v>1.8428499999999997</v>
      </c>
      <c r="J2321" s="5" t="str">
        <f>OBV!F2321</f>
        <v>BEARISH</v>
      </c>
      <c r="K2321" s="5" t="str">
        <f>OBV!G2321</f>
        <v>STRONG</v>
      </c>
      <c r="L2321" s="5" t="str">
        <f>OBV!H2321</f>
        <v>BEARISH DIVERGENCE</v>
      </c>
      <c r="M2321" s="7">
        <f t="shared" si="360"/>
        <v>25</v>
      </c>
      <c r="N2321" s="7">
        <f t="shared" si="361"/>
        <v>100</v>
      </c>
      <c r="O2321" s="7">
        <f t="shared" si="362"/>
        <v>50</v>
      </c>
      <c r="P2321" s="7">
        <f t="shared" si="363"/>
        <v>33</v>
      </c>
      <c r="Q2321" s="8">
        <f t="shared" si="364"/>
        <v>56.2</v>
      </c>
      <c r="R2321" s="8">
        <f t="shared" si="365"/>
        <v>50.75</v>
      </c>
      <c r="S2321" s="8">
        <f t="shared" si="366"/>
        <v>46.1</v>
      </c>
      <c r="T2321" s="8">
        <f t="shared" si="367"/>
        <v>52</v>
      </c>
      <c r="U2321" s="7">
        <f t="shared" si="368"/>
        <v>51.016666666666673</v>
      </c>
      <c r="V2321" s="7">
        <f t="shared" si="369"/>
        <v>51.262500000000003</v>
      </c>
    </row>
    <row r="2322" spans="1:22" ht="13.5" x14ac:dyDescent="0.25">
      <c r="A2322" s="3">
        <f>RSI!A2322</f>
        <v>45685</v>
      </c>
      <c r="B2322" s="2">
        <f>RSI!B2322</f>
        <v>2.4700000000000002</v>
      </c>
      <c r="C2322" s="2">
        <f>RSI!I2322</f>
        <v>58.802038543496032</v>
      </c>
      <c r="D2322" s="2">
        <f>MACD!E2322</f>
        <v>-7.5878803705208053E-2</v>
      </c>
      <c r="E2322" s="2">
        <f>MACD!F2322</f>
        <v>-1.1264441964182515E-2</v>
      </c>
      <c r="F2322" s="2">
        <f>'Moving Avg'!D2322</f>
        <v>2.5260000000000002</v>
      </c>
      <c r="G2322" s="2">
        <f>'Moving Avg'!F2322</f>
        <v>2.3739999999999997</v>
      </c>
      <c r="H2322" s="2">
        <f>'Moving Avg'!G2322</f>
        <v>2.2469999999999999</v>
      </c>
      <c r="I2322" s="2">
        <f>'Moving Avg'!H2322</f>
        <v>1.847</v>
      </c>
      <c r="J2322" s="5" t="str">
        <f>OBV!F2322</f>
        <v>BEARISH</v>
      </c>
      <c r="K2322" s="5" t="str">
        <f>OBV!G2322</f>
        <v>STRONG</v>
      </c>
      <c r="L2322" s="5" t="str">
        <f>OBV!H2322</f>
        <v>NEUTRAL</v>
      </c>
      <c r="M2322" s="7">
        <f t="shared" si="360"/>
        <v>25</v>
      </c>
      <c r="N2322" s="7">
        <f t="shared" si="361"/>
        <v>100</v>
      </c>
      <c r="O2322" s="7">
        <f t="shared" si="362"/>
        <v>50</v>
      </c>
      <c r="P2322" s="7">
        <f t="shared" si="363"/>
        <v>33</v>
      </c>
      <c r="Q2322" s="8">
        <f t="shared" si="364"/>
        <v>56.2</v>
      </c>
      <c r="R2322" s="8">
        <f t="shared" si="365"/>
        <v>50.75</v>
      </c>
      <c r="S2322" s="8">
        <f t="shared" si="366"/>
        <v>46.1</v>
      </c>
      <c r="T2322" s="8">
        <f t="shared" si="367"/>
        <v>52</v>
      </c>
      <c r="U2322" s="7">
        <f t="shared" si="368"/>
        <v>51.016666666666673</v>
      </c>
      <c r="V2322" s="7">
        <f t="shared" si="369"/>
        <v>51.262500000000003</v>
      </c>
    </row>
    <row r="2323" spans="1:22" ht="13.5" x14ac:dyDescent="0.25">
      <c r="A2323" s="3">
        <f>RSI!A2323</f>
        <v>45686</v>
      </c>
      <c r="B2323" s="2">
        <f>RSI!B2323</f>
        <v>2.4</v>
      </c>
      <c r="C2323" s="2">
        <f>RSI!I2323</f>
        <v>52.338507855991693</v>
      </c>
      <c r="D2323" s="2">
        <f>MACD!E2323</f>
        <v>-6.837674485469547E-2</v>
      </c>
      <c r="E2323" s="2">
        <f>MACD!F2323</f>
        <v>-2.2686902542285108E-2</v>
      </c>
      <c r="F2323" s="2">
        <f>'Moving Avg'!D2323</f>
        <v>2.4980000000000002</v>
      </c>
      <c r="G2323" s="2">
        <f>'Moving Avg'!F2323</f>
        <v>2.3714999999999997</v>
      </c>
      <c r="H2323" s="2">
        <f>'Moving Avg'!G2323</f>
        <v>2.2564000000000002</v>
      </c>
      <c r="I2323" s="2">
        <f>'Moving Avg'!H2323</f>
        <v>1.8507499999999997</v>
      </c>
      <c r="J2323" s="5" t="str">
        <f>OBV!F2323</f>
        <v>BEARISH</v>
      </c>
      <c r="K2323" s="5" t="str">
        <f>OBV!G2323</f>
        <v>STRONG</v>
      </c>
      <c r="L2323" s="5" t="str">
        <f>OBV!H2323</f>
        <v>CONFIRMED BEARISH</v>
      </c>
      <c r="M2323" s="7">
        <f t="shared" si="360"/>
        <v>25</v>
      </c>
      <c r="N2323" s="7">
        <f t="shared" si="361"/>
        <v>100</v>
      </c>
      <c r="O2323" s="7">
        <f t="shared" si="362"/>
        <v>50</v>
      </c>
      <c r="P2323" s="7">
        <f t="shared" si="363"/>
        <v>33</v>
      </c>
      <c r="Q2323" s="8">
        <f t="shared" si="364"/>
        <v>56.2</v>
      </c>
      <c r="R2323" s="8">
        <f t="shared" si="365"/>
        <v>50.75</v>
      </c>
      <c r="S2323" s="8">
        <f t="shared" si="366"/>
        <v>46.1</v>
      </c>
      <c r="T2323" s="8">
        <f t="shared" si="367"/>
        <v>52</v>
      </c>
      <c r="U2323" s="7">
        <f t="shared" si="368"/>
        <v>51.016666666666673</v>
      </c>
      <c r="V2323" s="7">
        <f t="shared" si="369"/>
        <v>51.262500000000003</v>
      </c>
    </row>
    <row r="2324" spans="1:22" ht="13.5" x14ac:dyDescent="0.25">
      <c r="A2324" s="3">
        <f>RSI!A2324</f>
        <v>45687</v>
      </c>
      <c r="B2324" s="2">
        <f>RSI!B2324</f>
        <v>2.33</v>
      </c>
      <c r="C2324" s="2">
        <f>RSI!I2324</f>
        <v>46.79868627436538</v>
      </c>
      <c r="D2324" s="2">
        <f>MACD!E2324</f>
        <v>-6.468280421848549E-2</v>
      </c>
      <c r="E2324" s="2">
        <f>MACD!F2324</f>
        <v>-3.1086082877525185E-2</v>
      </c>
      <c r="F2324" s="2">
        <f>'Moving Avg'!D2324</f>
        <v>2.4500000000000002</v>
      </c>
      <c r="G2324" s="2">
        <f>'Moving Avg'!F2324</f>
        <v>2.3689999999999993</v>
      </c>
      <c r="H2324" s="2">
        <f>'Moving Avg'!G2324</f>
        <v>2.2650000000000001</v>
      </c>
      <c r="I2324" s="2">
        <f>'Moving Avg'!H2324</f>
        <v>1.8539499999999998</v>
      </c>
      <c r="J2324" s="5" t="str">
        <f>OBV!F2324</f>
        <v>BEARISH</v>
      </c>
      <c r="K2324" s="5" t="str">
        <f>OBV!G2324</f>
        <v>STRONG</v>
      </c>
      <c r="L2324" s="5" t="str">
        <f>OBV!H2324</f>
        <v>CONFIRMED BEARISH</v>
      </c>
      <c r="M2324" s="7">
        <f t="shared" si="360"/>
        <v>25</v>
      </c>
      <c r="N2324" s="7">
        <f t="shared" si="361"/>
        <v>100</v>
      </c>
      <c r="O2324" s="7">
        <f t="shared" si="362"/>
        <v>50</v>
      </c>
      <c r="P2324" s="7">
        <f t="shared" si="363"/>
        <v>33</v>
      </c>
      <c r="Q2324" s="8">
        <f t="shared" si="364"/>
        <v>56.2</v>
      </c>
      <c r="R2324" s="8">
        <f t="shared" si="365"/>
        <v>50.75</v>
      </c>
      <c r="S2324" s="8">
        <f t="shared" si="366"/>
        <v>46.1</v>
      </c>
      <c r="T2324" s="8">
        <f t="shared" si="367"/>
        <v>52</v>
      </c>
      <c r="U2324" s="7">
        <f t="shared" si="368"/>
        <v>51.016666666666673</v>
      </c>
      <c r="V2324" s="7">
        <f t="shared" si="369"/>
        <v>51.262500000000003</v>
      </c>
    </row>
    <row r="2325" spans="1:22" ht="13.5" x14ac:dyDescent="0.25">
      <c r="A2325" s="3">
        <f>RSI!A2325</f>
        <v>45688</v>
      </c>
      <c r="B2325" s="2">
        <f>RSI!B2325</f>
        <v>2.2999999999999998</v>
      </c>
      <c r="C2325" s="2">
        <f>RSI!I2325</f>
        <v>44.618960846654119</v>
      </c>
      <c r="D2325" s="2">
        <f>MACD!E2325</f>
        <v>-4.9826493985346776E-2</v>
      </c>
      <c r="E2325" s="2">
        <f>MACD!F2325</f>
        <v>-3.4834165099089501E-2</v>
      </c>
      <c r="F2325" s="2">
        <f>'Moving Avg'!D2325</f>
        <v>2.4</v>
      </c>
      <c r="G2325" s="2">
        <f>'Moving Avg'!F2325</f>
        <v>2.3684999999999992</v>
      </c>
      <c r="H2325" s="2">
        <f>'Moving Avg'!G2325</f>
        <v>2.2728000000000002</v>
      </c>
      <c r="I2325" s="2">
        <f>'Moving Avg'!H2325</f>
        <v>1.857</v>
      </c>
      <c r="J2325" s="5" t="str">
        <f>OBV!F2325</f>
        <v>BEARISH</v>
      </c>
      <c r="K2325" s="5" t="str">
        <f>OBV!G2325</f>
        <v>STRONG</v>
      </c>
      <c r="L2325" s="5" t="str">
        <f>OBV!H2325</f>
        <v>CONFIRMED BEARISH</v>
      </c>
      <c r="M2325" s="7">
        <f t="shared" si="360"/>
        <v>25</v>
      </c>
      <c r="N2325" s="7">
        <f t="shared" si="361"/>
        <v>45</v>
      </c>
      <c r="O2325" s="7">
        <f t="shared" si="362"/>
        <v>50</v>
      </c>
      <c r="P2325" s="7">
        <f t="shared" si="363"/>
        <v>33</v>
      </c>
      <c r="Q2325" s="8">
        <f t="shared" si="364"/>
        <v>36.950000000000003</v>
      </c>
      <c r="R2325" s="8">
        <f t="shared" si="365"/>
        <v>39.75</v>
      </c>
      <c r="S2325" s="8">
        <f t="shared" si="366"/>
        <v>37.85</v>
      </c>
      <c r="T2325" s="8">
        <f t="shared" si="367"/>
        <v>38.25</v>
      </c>
      <c r="U2325" s="7">
        <f t="shared" si="368"/>
        <v>38.183333333333337</v>
      </c>
      <c r="V2325" s="7">
        <f t="shared" si="369"/>
        <v>38.200000000000003</v>
      </c>
    </row>
    <row r="2326" spans="1:22" ht="13.5" x14ac:dyDescent="0.25">
      <c r="A2326" s="3">
        <f>RSI!A2326</f>
        <v>45691</v>
      </c>
      <c r="B2326" s="2">
        <f>RSI!B2326</f>
        <v>2.2999999999999998</v>
      </c>
      <c r="C2326" s="2">
        <f>RSI!I2326</f>
        <v>44.618960846654119</v>
      </c>
      <c r="D2326" s="2">
        <f>MACD!E2326</f>
        <v>-3.2206005979493302E-2</v>
      </c>
      <c r="E2326" s="2">
        <f>MACD!F2326</f>
        <v>-3.4308533275170264E-2</v>
      </c>
      <c r="F2326" s="2">
        <f>'Moving Avg'!D2326</f>
        <v>2.3600000000000003</v>
      </c>
      <c r="G2326" s="2">
        <f>'Moving Avg'!F2326</f>
        <v>2.3674999999999993</v>
      </c>
      <c r="H2326" s="2">
        <f>'Moving Avg'!G2326</f>
        <v>2.2800000000000002</v>
      </c>
      <c r="I2326" s="2">
        <f>'Moving Avg'!H2326</f>
        <v>1.86005</v>
      </c>
      <c r="J2326" s="5" t="str">
        <f>OBV!F2326</f>
        <v>BEARISH</v>
      </c>
      <c r="K2326" s="5" t="str">
        <f>OBV!G2326</f>
        <v>STRONG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50</v>
      </c>
      <c r="P2326" s="7">
        <f t="shared" si="363"/>
        <v>33</v>
      </c>
      <c r="Q2326" s="8">
        <f t="shared" si="364"/>
        <v>21.2</v>
      </c>
      <c r="R2326" s="8">
        <f t="shared" si="365"/>
        <v>30.75</v>
      </c>
      <c r="S2326" s="8">
        <f t="shared" si="366"/>
        <v>31.1</v>
      </c>
      <c r="T2326" s="8">
        <f t="shared" si="367"/>
        <v>27</v>
      </c>
      <c r="U2326" s="7">
        <f t="shared" si="368"/>
        <v>27.683333333333337</v>
      </c>
      <c r="V2326" s="7">
        <f t="shared" si="369"/>
        <v>27.512500000000003</v>
      </c>
    </row>
    <row r="2327" spans="1:22" ht="13.5" x14ac:dyDescent="0.25">
      <c r="A2327" s="3">
        <f>RSI!A2327</f>
        <v>45692</v>
      </c>
      <c r="B2327" s="2">
        <f>RSI!B2327</f>
        <v>2.36</v>
      </c>
      <c r="C2327" s="2">
        <f>RSI!I2327</f>
        <v>50.01872533942921</v>
      </c>
      <c r="D2327" s="2">
        <f>MACD!E2327</f>
        <v>-1.0569372858331594E-2</v>
      </c>
      <c r="E2327" s="2">
        <f>MACD!F2327</f>
        <v>-2.9560701191802534E-2</v>
      </c>
      <c r="F2327" s="2">
        <f>'Moving Avg'!D2327</f>
        <v>2.3380000000000001</v>
      </c>
      <c r="G2327" s="2">
        <f>'Moving Avg'!F2327</f>
        <v>2.3724999999999992</v>
      </c>
      <c r="H2327" s="2">
        <f>'Moving Avg'!G2327</f>
        <v>2.2877999999999998</v>
      </c>
      <c r="I2327" s="2">
        <f>'Moving Avg'!H2327</f>
        <v>1.8632</v>
      </c>
      <c r="J2327" s="5" t="str">
        <f>OBV!F2327</f>
        <v>BEARISH</v>
      </c>
      <c r="K2327" s="5" t="str">
        <f>OBV!G2327</f>
        <v>STRONG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50</v>
      </c>
      <c r="P2327" s="7">
        <f t="shared" si="363"/>
        <v>33</v>
      </c>
      <c r="Q2327" s="8">
        <f t="shared" si="364"/>
        <v>21.2</v>
      </c>
      <c r="R2327" s="8">
        <f t="shared" si="365"/>
        <v>30.75</v>
      </c>
      <c r="S2327" s="8">
        <f t="shared" si="366"/>
        <v>31.1</v>
      </c>
      <c r="T2327" s="8">
        <f t="shared" si="367"/>
        <v>27</v>
      </c>
      <c r="U2327" s="7">
        <f t="shared" si="368"/>
        <v>27.683333333333337</v>
      </c>
      <c r="V2327" s="7">
        <f t="shared" si="369"/>
        <v>27.512500000000003</v>
      </c>
    </row>
    <row r="2328" spans="1:22" ht="13.5" x14ac:dyDescent="0.25">
      <c r="A2328" s="3">
        <f>RSI!A2328</f>
        <v>45693</v>
      </c>
      <c r="B2328" s="2">
        <f>RSI!B2328</f>
        <v>2.4300000000000002</v>
      </c>
      <c r="C2328" s="2">
        <f>RSI!I2328</f>
        <v>55.473353821527226</v>
      </c>
      <c r="D2328" s="2">
        <f>MACD!E2328</f>
        <v>1.334046075919737E-2</v>
      </c>
      <c r="E2328" s="2">
        <f>MACD!F2328</f>
        <v>-2.0980468801602554E-2</v>
      </c>
      <c r="F2328" s="2">
        <f>'Moving Avg'!D2328</f>
        <v>2.3439999999999999</v>
      </c>
      <c r="G2328" s="2">
        <f>'Moving Avg'!F2328</f>
        <v>2.3839999999999995</v>
      </c>
      <c r="H2328" s="2">
        <f>'Moving Avg'!G2328</f>
        <v>2.2966000000000002</v>
      </c>
      <c r="I2328" s="2">
        <f>'Moving Avg'!H2328</f>
        <v>1.8666999999999998</v>
      </c>
      <c r="J2328" s="5" t="str">
        <f>OBV!F2328</f>
        <v>BEARISH</v>
      </c>
      <c r="K2328" s="5" t="str">
        <f>OBV!G2328</f>
        <v>STRONG</v>
      </c>
      <c r="L2328" s="5" t="str">
        <f>OBV!H2328</f>
        <v>BEARISH DIVERGENCE</v>
      </c>
      <c r="M2328" s="7">
        <f t="shared" si="360"/>
        <v>25</v>
      </c>
      <c r="N2328" s="7">
        <f t="shared" si="361"/>
        <v>0</v>
      </c>
      <c r="O2328" s="7">
        <f t="shared" si="362"/>
        <v>50</v>
      </c>
      <c r="P2328" s="7">
        <f t="shared" si="363"/>
        <v>33</v>
      </c>
      <c r="Q2328" s="8">
        <f t="shared" si="364"/>
        <v>21.2</v>
      </c>
      <c r="R2328" s="8">
        <f t="shared" si="365"/>
        <v>30.75</v>
      </c>
      <c r="S2328" s="8">
        <f t="shared" si="366"/>
        <v>31.1</v>
      </c>
      <c r="T2328" s="8">
        <f t="shared" si="367"/>
        <v>27</v>
      </c>
      <c r="U2328" s="7">
        <f t="shared" si="368"/>
        <v>27.683333333333337</v>
      </c>
      <c r="V2328" s="7">
        <f t="shared" si="369"/>
        <v>27.512500000000003</v>
      </c>
    </row>
    <row r="2329" spans="1:22" ht="13.5" x14ac:dyDescent="0.25">
      <c r="A2329" s="3">
        <f>RSI!A2329</f>
        <v>45694</v>
      </c>
      <c r="B2329" s="2">
        <f>RSI!B2329</f>
        <v>2.4300000000000002</v>
      </c>
      <c r="C2329" s="2">
        <f>RSI!I2329</f>
        <v>55.473353821527226</v>
      </c>
      <c r="D2329" s="2">
        <f>MACD!E2329</f>
        <v>3.7790154211572169E-2</v>
      </c>
      <c r="E2329" s="2">
        <f>MACD!F2329</f>
        <v>-9.2263441989676107E-3</v>
      </c>
      <c r="F2329" s="2">
        <f>'Moving Avg'!D2329</f>
        <v>2.3639999999999999</v>
      </c>
      <c r="G2329" s="2">
        <f>'Moving Avg'!F2329</f>
        <v>2.3954999999999993</v>
      </c>
      <c r="H2329" s="2">
        <f>'Moving Avg'!G2329</f>
        <v>2.3048000000000006</v>
      </c>
      <c r="I2329" s="2">
        <f>'Moving Avg'!H2329</f>
        <v>1.8701499999999998</v>
      </c>
      <c r="J2329" s="5" t="str">
        <f>OBV!F2329</f>
        <v>BEARISH</v>
      </c>
      <c r="K2329" s="5" t="str">
        <f>OBV!G2329</f>
        <v>STRONG</v>
      </c>
      <c r="L2329" s="5" t="str">
        <f>OBV!H2329</f>
        <v>BEARISH DIVERGENCE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33</v>
      </c>
      <c r="Q2329" s="8">
        <f t="shared" si="364"/>
        <v>21.2</v>
      </c>
      <c r="R2329" s="8">
        <f t="shared" si="365"/>
        <v>30.75</v>
      </c>
      <c r="S2329" s="8">
        <f t="shared" si="366"/>
        <v>31.1</v>
      </c>
      <c r="T2329" s="8">
        <f t="shared" si="367"/>
        <v>27</v>
      </c>
      <c r="U2329" s="7">
        <f t="shared" si="368"/>
        <v>27.683333333333337</v>
      </c>
      <c r="V2329" s="7">
        <f t="shared" si="369"/>
        <v>27.512500000000003</v>
      </c>
    </row>
    <row r="2330" spans="1:22" ht="13.5" x14ac:dyDescent="0.25">
      <c r="A2330" s="3">
        <f>RSI!A2330</f>
        <v>45695</v>
      </c>
      <c r="B2330" s="2">
        <f>RSI!B2330</f>
        <v>2.4</v>
      </c>
      <c r="C2330" s="2">
        <f>RSI!I2330</f>
        <v>52.619092181869853</v>
      </c>
      <c r="D2330" s="2">
        <f>MACD!E2330</f>
        <v>5.7255980657603622E-2</v>
      </c>
      <c r="E2330" s="2">
        <f>MACD!F2330</f>
        <v>4.0701207723466363E-3</v>
      </c>
      <c r="F2330" s="2">
        <f>'Moving Avg'!D2330</f>
        <v>2.3839999999999999</v>
      </c>
      <c r="G2330" s="2">
        <f>'Moving Avg'!F2330</f>
        <v>2.4024999999999994</v>
      </c>
      <c r="H2330" s="2">
        <f>'Moving Avg'!G2330</f>
        <v>2.3126000000000007</v>
      </c>
      <c r="I2330" s="2">
        <f>'Moving Avg'!H2330</f>
        <v>1.8734500000000001</v>
      </c>
      <c r="J2330" s="5" t="str">
        <f>OBV!F2330</f>
        <v>BEARISH</v>
      </c>
      <c r="K2330" s="5" t="str">
        <f>OBV!G2330</f>
        <v>STRONG</v>
      </c>
      <c r="L2330" s="5" t="str">
        <f>OBV!H2330</f>
        <v>BEARISH DIVERGENCE</v>
      </c>
      <c r="M2330" s="7">
        <f t="shared" si="360"/>
        <v>25</v>
      </c>
      <c r="N2330" s="7">
        <f t="shared" si="361"/>
        <v>0</v>
      </c>
      <c r="O2330" s="7">
        <f t="shared" si="362"/>
        <v>50</v>
      </c>
      <c r="P2330" s="7">
        <f t="shared" si="363"/>
        <v>33</v>
      </c>
      <c r="Q2330" s="8">
        <f t="shared" si="364"/>
        <v>21.2</v>
      </c>
      <c r="R2330" s="8">
        <f t="shared" si="365"/>
        <v>30.75</v>
      </c>
      <c r="S2330" s="8">
        <f t="shared" si="366"/>
        <v>31.1</v>
      </c>
      <c r="T2330" s="8">
        <f t="shared" si="367"/>
        <v>27</v>
      </c>
      <c r="U2330" s="7">
        <f t="shared" si="368"/>
        <v>27.683333333333337</v>
      </c>
      <c r="V2330" s="7">
        <f t="shared" si="369"/>
        <v>27.512500000000003</v>
      </c>
    </row>
    <row r="2331" spans="1:22" ht="13.5" x14ac:dyDescent="0.25">
      <c r="A2331" s="3">
        <f>RSI!A2331</f>
        <v>45698</v>
      </c>
      <c r="B2331" s="2">
        <f>RSI!B2331</f>
        <v>2.4300000000000002</v>
      </c>
      <c r="C2331" s="2">
        <f>RSI!I2331</f>
        <v>55.106665582403096</v>
      </c>
      <c r="D2331" s="2">
        <f>MACD!E2331</f>
        <v>6.3649366270218888E-2</v>
      </c>
      <c r="E2331" s="2">
        <f>MACD!F2331</f>
        <v>1.5985969871921087E-2</v>
      </c>
      <c r="F2331" s="2">
        <f>'Moving Avg'!D2331</f>
        <v>2.41</v>
      </c>
      <c r="G2331" s="2">
        <f>'Moving Avg'!F2331</f>
        <v>2.4109999999999996</v>
      </c>
      <c r="H2331" s="2">
        <f>'Moving Avg'!G2331</f>
        <v>2.3208000000000006</v>
      </c>
      <c r="I2331" s="2">
        <f>'Moving Avg'!H2331</f>
        <v>1.8767000000000003</v>
      </c>
      <c r="J2331" s="5" t="str">
        <f>OBV!F2331</f>
        <v>BULLISH</v>
      </c>
      <c r="K2331" s="5" t="str">
        <f>OBV!G2331</f>
        <v>WEAK</v>
      </c>
      <c r="L2331" s="5" t="str">
        <f>OBV!H2331</f>
        <v>CONFIRMED BULLISH</v>
      </c>
      <c r="M2331" s="7">
        <f t="shared" si="360"/>
        <v>25</v>
      </c>
      <c r="N2331" s="7">
        <f t="shared" si="361"/>
        <v>0</v>
      </c>
      <c r="O2331" s="7">
        <f t="shared" si="362"/>
        <v>50</v>
      </c>
      <c r="P2331" s="7">
        <f t="shared" si="363"/>
        <v>67</v>
      </c>
      <c r="Q2331" s="8">
        <f t="shared" si="364"/>
        <v>26.299999999999997</v>
      </c>
      <c r="R2331" s="8">
        <f t="shared" si="365"/>
        <v>39.25</v>
      </c>
      <c r="S2331" s="8">
        <f t="shared" si="366"/>
        <v>46.400000000000006</v>
      </c>
      <c r="T2331" s="8">
        <f t="shared" si="367"/>
        <v>35.5</v>
      </c>
      <c r="U2331" s="7">
        <f t="shared" si="368"/>
        <v>37.31666666666667</v>
      </c>
      <c r="V2331" s="7">
        <f t="shared" si="369"/>
        <v>36.862499999999997</v>
      </c>
    </row>
    <row r="2332" spans="1:22" ht="13.5" x14ac:dyDescent="0.25">
      <c r="A2332" s="3">
        <f>RSI!A2332</f>
        <v>45699</v>
      </c>
      <c r="B2332" s="2">
        <f>RSI!B2332</f>
        <v>2.4700000000000002</v>
      </c>
      <c r="C2332" s="2">
        <f>RSI!I2332</f>
        <v>58.253783851976522</v>
      </c>
      <c r="D2332" s="2">
        <f>MACD!E2332</f>
        <v>6.1152453388134909E-2</v>
      </c>
      <c r="E2332" s="2">
        <f>MACD!F2332</f>
        <v>2.5019266575163852E-2</v>
      </c>
      <c r="F2332" s="2">
        <f>'Moving Avg'!D2332</f>
        <v>2.4319999999999999</v>
      </c>
      <c r="G2332" s="2">
        <f>'Moving Avg'!F2332</f>
        <v>2.4194999999999998</v>
      </c>
      <c r="H2332" s="2">
        <f>'Moving Avg'!G2332</f>
        <v>2.3298000000000005</v>
      </c>
      <c r="I2332" s="2">
        <f>'Moving Avg'!H2332</f>
        <v>1.8801000000000001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  <c r="M2332" s="7">
        <f t="shared" si="360"/>
        <v>25</v>
      </c>
      <c r="N2332" s="7">
        <f t="shared" si="361"/>
        <v>0</v>
      </c>
      <c r="O2332" s="7">
        <f t="shared" si="362"/>
        <v>50</v>
      </c>
      <c r="P2332" s="7">
        <f t="shared" si="363"/>
        <v>67</v>
      </c>
      <c r="Q2332" s="8">
        <f t="shared" si="364"/>
        <v>26.299999999999997</v>
      </c>
      <c r="R2332" s="8">
        <f t="shared" si="365"/>
        <v>39.25</v>
      </c>
      <c r="S2332" s="8">
        <f t="shared" si="366"/>
        <v>46.400000000000006</v>
      </c>
      <c r="T2332" s="8">
        <f t="shared" si="367"/>
        <v>35.5</v>
      </c>
      <c r="U2332" s="7">
        <f t="shared" si="368"/>
        <v>37.31666666666667</v>
      </c>
      <c r="V2332" s="7">
        <f t="shared" si="369"/>
        <v>36.862499999999997</v>
      </c>
    </row>
    <row r="2333" spans="1:22" ht="13.5" x14ac:dyDescent="0.25">
      <c r="A2333" s="3">
        <f>RSI!A2333</f>
        <v>45700</v>
      </c>
      <c r="B2333" s="2">
        <f>RSI!B2333</f>
        <v>2.4300000000000002</v>
      </c>
      <c r="C2333" s="2">
        <f>RSI!I2333</f>
        <v>54.164645636765606</v>
      </c>
      <c r="D2333" s="2">
        <f>MACD!E2333</f>
        <v>5.0693020749600137E-2</v>
      </c>
      <c r="E2333" s="2">
        <f>MACD!F2333</f>
        <v>3.0154017410051109E-2</v>
      </c>
      <c r="F2333" s="2">
        <f>'Moving Avg'!D2333</f>
        <v>2.4319999999999999</v>
      </c>
      <c r="G2333" s="2">
        <f>'Moving Avg'!F2333</f>
        <v>2.4229999999999996</v>
      </c>
      <c r="H2333" s="2">
        <f>'Moving Avg'!G2333</f>
        <v>2.3376000000000006</v>
      </c>
      <c r="I2333" s="2">
        <f>'Moving Avg'!H2333</f>
        <v>1.8833000000000004</v>
      </c>
      <c r="J2333" s="5" t="str">
        <f>OBV!F2333</f>
        <v>BEARISH</v>
      </c>
      <c r="K2333" s="5" t="str">
        <f>OBV!G2333</f>
        <v>STRONG</v>
      </c>
      <c r="L2333" s="5" t="str">
        <f>OBV!H2333</f>
        <v>NEUTRAL</v>
      </c>
      <c r="M2333" s="7">
        <f t="shared" si="360"/>
        <v>25</v>
      </c>
      <c r="N2333" s="7">
        <f t="shared" si="361"/>
        <v>0</v>
      </c>
      <c r="O2333" s="7">
        <f t="shared" si="362"/>
        <v>50</v>
      </c>
      <c r="P2333" s="7">
        <f t="shared" si="363"/>
        <v>33</v>
      </c>
      <c r="Q2333" s="8">
        <f t="shared" si="364"/>
        <v>21.2</v>
      </c>
      <c r="R2333" s="8">
        <f t="shared" si="365"/>
        <v>30.75</v>
      </c>
      <c r="S2333" s="8">
        <f t="shared" si="366"/>
        <v>31.1</v>
      </c>
      <c r="T2333" s="8">
        <f t="shared" si="367"/>
        <v>27</v>
      </c>
      <c r="U2333" s="7">
        <f t="shared" si="368"/>
        <v>27.683333333333337</v>
      </c>
      <c r="V2333" s="7">
        <f t="shared" si="369"/>
        <v>27.512500000000003</v>
      </c>
    </row>
    <row r="2334" spans="1:22" ht="13.5" x14ac:dyDescent="0.25">
      <c r="A2334" s="3">
        <f>RSI!A2334</f>
        <v>45701</v>
      </c>
      <c r="B2334" s="2">
        <f>RSI!B2334</f>
        <v>2.4</v>
      </c>
      <c r="C2334" s="2">
        <f>RSI!I2334</f>
        <v>51.258486603085849</v>
      </c>
      <c r="D2334" s="2">
        <f>MACD!E2334</f>
        <v>3.3031721437362549E-2</v>
      </c>
      <c r="E2334" s="2">
        <f>MACD!F2334</f>
        <v>3.0729558215513399E-2</v>
      </c>
      <c r="F2334" s="2">
        <f>'Moving Avg'!D2334</f>
        <v>2.4260000000000002</v>
      </c>
      <c r="G2334" s="2">
        <f>'Moving Avg'!F2334</f>
        <v>2.4274999999999998</v>
      </c>
      <c r="H2334" s="2">
        <f>'Moving Avg'!G2334</f>
        <v>2.3448000000000011</v>
      </c>
      <c r="I2334" s="2">
        <f>'Moving Avg'!H2334</f>
        <v>1.8862000000000003</v>
      </c>
      <c r="J2334" s="5" t="str">
        <f>OBV!F2334</f>
        <v>BEARISH</v>
      </c>
      <c r="K2334" s="5" t="str">
        <f>OBV!G2334</f>
        <v>STRONG</v>
      </c>
      <c r="L2334" s="5" t="str">
        <f>OBV!H2334</f>
        <v>CONFIRMED BEARISH</v>
      </c>
      <c r="M2334" s="7">
        <f t="shared" si="360"/>
        <v>25</v>
      </c>
      <c r="N2334" s="7">
        <f t="shared" si="361"/>
        <v>0</v>
      </c>
      <c r="O2334" s="7">
        <f t="shared" si="362"/>
        <v>50</v>
      </c>
      <c r="P2334" s="7">
        <f t="shared" si="363"/>
        <v>33</v>
      </c>
      <c r="Q2334" s="8">
        <f t="shared" si="364"/>
        <v>21.2</v>
      </c>
      <c r="R2334" s="8">
        <f t="shared" si="365"/>
        <v>30.75</v>
      </c>
      <c r="S2334" s="8">
        <f t="shared" si="366"/>
        <v>31.1</v>
      </c>
      <c r="T2334" s="8">
        <f t="shared" si="367"/>
        <v>27</v>
      </c>
      <c r="U2334" s="7">
        <f t="shared" si="368"/>
        <v>27.683333333333337</v>
      </c>
      <c r="V2334" s="7">
        <f t="shared" si="369"/>
        <v>27.512500000000003</v>
      </c>
    </row>
    <row r="2335" spans="1:22" ht="13.5" x14ac:dyDescent="0.25">
      <c r="A2335" s="3">
        <f>RSI!A2335</f>
        <v>45702</v>
      </c>
      <c r="B2335" s="2">
        <f>RSI!B2335</f>
        <v>2.36</v>
      </c>
      <c r="C2335" s="2">
        <f>RSI!I2335</f>
        <v>47.591915784172784</v>
      </c>
      <c r="D2335" s="2">
        <f>MACD!E2335</f>
        <v>1.6367948797434195E-2</v>
      </c>
      <c r="E2335" s="2">
        <f>MACD!F2335</f>
        <v>2.7857236331897559E-2</v>
      </c>
      <c r="F2335" s="2">
        <f>'Moving Avg'!D2335</f>
        <v>2.4180000000000001</v>
      </c>
      <c r="G2335" s="2">
        <f>'Moving Avg'!F2335</f>
        <v>2.4269999999999996</v>
      </c>
      <c r="H2335" s="2">
        <f>'Moving Avg'!G2335</f>
        <v>2.3514000000000008</v>
      </c>
      <c r="I2335" s="2">
        <f>'Moving Avg'!H2335</f>
        <v>1.8890000000000007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25</v>
      </c>
      <c r="N2335" s="7">
        <f t="shared" si="361"/>
        <v>45</v>
      </c>
      <c r="O2335" s="7">
        <f t="shared" si="362"/>
        <v>50</v>
      </c>
      <c r="P2335" s="7">
        <f t="shared" si="363"/>
        <v>16.5</v>
      </c>
      <c r="Q2335" s="8">
        <f t="shared" si="364"/>
        <v>34.475000000000001</v>
      </c>
      <c r="R2335" s="8">
        <f t="shared" si="365"/>
        <v>35.625</v>
      </c>
      <c r="S2335" s="8">
        <f t="shared" si="366"/>
        <v>30.425000000000001</v>
      </c>
      <c r="T2335" s="8">
        <f t="shared" si="367"/>
        <v>34.125</v>
      </c>
      <c r="U2335" s="7">
        <f t="shared" si="368"/>
        <v>33.508333333333333</v>
      </c>
      <c r="V2335" s="7">
        <f t="shared" si="369"/>
        <v>33.662499999999994</v>
      </c>
    </row>
    <row r="2336" spans="1:22" ht="13.5" x14ac:dyDescent="0.25">
      <c r="A2336" s="3">
        <f>RSI!A2336</f>
        <v>45705</v>
      </c>
      <c r="B2336" s="2">
        <f>RSI!B2336</f>
        <v>2.34</v>
      </c>
      <c r="C2336" s="2">
        <f>RSI!I2336</f>
        <v>45.826818317016794</v>
      </c>
      <c r="D2336" s="2">
        <f>MACD!E2336</f>
        <v>3.9234779393999553E-3</v>
      </c>
      <c r="E2336" s="2">
        <f>MACD!F2336</f>
        <v>2.3070484653398039E-2</v>
      </c>
      <c r="F2336" s="2">
        <f>'Moving Avg'!D2336</f>
        <v>2.4</v>
      </c>
      <c r="G2336" s="2">
        <f>'Moving Avg'!F2336</f>
        <v>2.4239999999999995</v>
      </c>
      <c r="H2336" s="2">
        <f>'Moving Avg'!G2336</f>
        <v>2.357800000000001</v>
      </c>
      <c r="I2336" s="2">
        <f>'Moving Avg'!H2336</f>
        <v>1.8917000000000002</v>
      </c>
      <c r="J2336" s="5" t="str">
        <f>OBV!F2336</f>
        <v>BEARISH</v>
      </c>
      <c r="K2336" s="5" t="str">
        <f>OBV!G2336</f>
        <v>STRONG</v>
      </c>
      <c r="L2336" s="5" t="str">
        <f>OBV!H2336</f>
        <v>CONFIRMED BEARISH</v>
      </c>
      <c r="M2336" s="7">
        <f t="shared" si="360"/>
        <v>25</v>
      </c>
      <c r="N2336" s="7">
        <f t="shared" si="361"/>
        <v>45</v>
      </c>
      <c r="O2336" s="7">
        <f t="shared" si="362"/>
        <v>50</v>
      </c>
      <c r="P2336" s="7">
        <f t="shared" si="363"/>
        <v>33</v>
      </c>
      <c r="Q2336" s="8">
        <f t="shared" si="364"/>
        <v>36.950000000000003</v>
      </c>
      <c r="R2336" s="8">
        <f t="shared" si="365"/>
        <v>39.75</v>
      </c>
      <c r="S2336" s="8">
        <f t="shared" si="366"/>
        <v>37.85</v>
      </c>
      <c r="T2336" s="8">
        <f t="shared" si="367"/>
        <v>38.25</v>
      </c>
      <c r="U2336" s="7">
        <f t="shared" si="368"/>
        <v>38.183333333333337</v>
      </c>
      <c r="V2336" s="7">
        <f t="shared" si="369"/>
        <v>38.200000000000003</v>
      </c>
    </row>
    <row r="2337" spans="1:22" ht="13.5" x14ac:dyDescent="0.25">
      <c r="A2337" s="3">
        <f>RSI!A2337</f>
        <v>45706</v>
      </c>
      <c r="B2337" s="2">
        <f>RSI!B2337</f>
        <v>2.2799999999999998</v>
      </c>
      <c r="C2337" s="2">
        <f>RSI!I2337</f>
        <v>40.923256766825538</v>
      </c>
      <c r="D2337" s="2">
        <f>MACD!E2337</f>
        <v>7.3481976040241648E-3</v>
      </c>
      <c r="E2337" s="2">
        <f>MACD!F2337</f>
        <v>1.9926027243523263E-2</v>
      </c>
      <c r="F2337" s="2">
        <f>'Moving Avg'!D2337</f>
        <v>2.3619999999999997</v>
      </c>
      <c r="G2337" s="2">
        <f>'Moving Avg'!F2337</f>
        <v>2.4144999999999994</v>
      </c>
      <c r="H2337" s="2">
        <f>'Moving Avg'!G2337</f>
        <v>2.3628000000000013</v>
      </c>
      <c r="I2337" s="2">
        <f>'Moving Avg'!H2337</f>
        <v>1.8943500000000002</v>
      </c>
      <c r="J2337" s="5" t="str">
        <f>OBV!F2337</f>
        <v>BEARISH</v>
      </c>
      <c r="K2337" s="5" t="str">
        <f>OBV!G2337</f>
        <v>STRONG</v>
      </c>
      <c r="L2337" s="5" t="str">
        <f>OBV!H2337</f>
        <v>CONFIRMED BEARISH</v>
      </c>
      <c r="M2337" s="7">
        <f t="shared" si="360"/>
        <v>25</v>
      </c>
      <c r="N2337" s="7">
        <f t="shared" si="361"/>
        <v>45</v>
      </c>
      <c r="O2337" s="7">
        <f t="shared" si="362"/>
        <v>50</v>
      </c>
      <c r="P2337" s="7">
        <f t="shared" si="363"/>
        <v>33</v>
      </c>
      <c r="Q2337" s="8">
        <f t="shared" si="364"/>
        <v>36.950000000000003</v>
      </c>
      <c r="R2337" s="8">
        <f t="shared" si="365"/>
        <v>39.75</v>
      </c>
      <c r="S2337" s="8">
        <f t="shared" si="366"/>
        <v>37.85</v>
      </c>
      <c r="T2337" s="8">
        <f t="shared" si="367"/>
        <v>38.25</v>
      </c>
      <c r="U2337" s="7">
        <f t="shared" si="368"/>
        <v>38.183333333333337</v>
      </c>
      <c r="V2337" s="7">
        <f t="shared" si="369"/>
        <v>38.200000000000003</v>
      </c>
    </row>
    <row r="2338" spans="1:22" ht="13.5" x14ac:dyDescent="0.25">
      <c r="A2338" s="3">
        <f>RSI!A2338</f>
        <v>45707</v>
      </c>
      <c r="B2338" s="2">
        <f>RSI!B2338</f>
        <v>2.3199999999999998</v>
      </c>
      <c r="C2338" s="2">
        <f>RSI!I2338</f>
        <v>45.137872594282243</v>
      </c>
      <c r="D2338" s="2">
        <f>MACD!E2338</f>
        <v>1.8665591100763379E-2</v>
      </c>
      <c r="E2338" s="2">
        <f>MACD!F2338</f>
        <v>1.9673940014971289E-2</v>
      </c>
      <c r="F2338" s="2">
        <f>'Moving Avg'!D2338</f>
        <v>2.34</v>
      </c>
      <c r="G2338" s="2">
        <f>'Moving Avg'!F2338</f>
        <v>2.4035000000000002</v>
      </c>
      <c r="H2338" s="2">
        <f>'Moving Avg'!G2338</f>
        <v>2.3684000000000007</v>
      </c>
      <c r="I2338" s="2">
        <f>'Moving Avg'!H2338</f>
        <v>1.8974500000000003</v>
      </c>
      <c r="J2338" s="5" t="str">
        <f>OBV!F2338</f>
        <v>BEARISH</v>
      </c>
      <c r="K2338" s="5" t="str">
        <f>OBV!G2338</f>
        <v>STRONG</v>
      </c>
      <c r="L2338" s="5" t="str">
        <f>OBV!H2338</f>
        <v>CONFIRMED BEARISH</v>
      </c>
      <c r="M2338" s="7">
        <f t="shared" si="360"/>
        <v>25</v>
      </c>
      <c r="N2338" s="7">
        <f t="shared" si="361"/>
        <v>45</v>
      </c>
      <c r="O2338" s="7">
        <f t="shared" si="362"/>
        <v>50</v>
      </c>
      <c r="P2338" s="7">
        <f t="shared" si="363"/>
        <v>33</v>
      </c>
      <c r="Q2338" s="8">
        <f t="shared" si="364"/>
        <v>36.950000000000003</v>
      </c>
      <c r="R2338" s="8">
        <f t="shared" si="365"/>
        <v>39.75</v>
      </c>
      <c r="S2338" s="8">
        <f t="shared" si="366"/>
        <v>37.85</v>
      </c>
      <c r="T2338" s="8">
        <f t="shared" si="367"/>
        <v>38.25</v>
      </c>
      <c r="U2338" s="7">
        <f t="shared" si="368"/>
        <v>38.183333333333337</v>
      </c>
      <c r="V2338" s="7">
        <f t="shared" si="369"/>
        <v>38.200000000000003</v>
      </c>
    </row>
    <row r="2339" spans="1:22" ht="13.5" x14ac:dyDescent="0.25">
      <c r="A2339" s="3">
        <f>RSI!A2339</f>
        <v>45708</v>
      </c>
      <c r="B2339" s="2">
        <f>RSI!B2339</f>
        <v>2.31</v>
      </c>
      <c r="C2339" s="2">
        <f>RSI!I2339</f>
        <v>44.287234742057933</v>
      </c>
      <c r="D2339" s="2">
        <f>MACD!E2339</f>
        <v>2.9314083542929303E-2</v>
      </c>
      <c r="E2339" s="2">
        <f>MACD!F2339</f>
        <v>2.1601968720562893E-2</v>
      </c>
      <c r="F2339" s="2">
        <f>'Moving Avg'!D2339</f>
        <v>2.3220000000000001</v>
      </c>
      <c r="G2339" s="2">
        <f>'Moving Avg'!F2339</f>
        <v>2.3904999999999998</v>
      </c>
      <c r="H2339" s="2">
        <f>'Moving Avg'!G2339</f>
        <v>2.3732000000000006</v>
      </c>
      <c r="I2339" s="2">
        <f>'Moving Avg'!H2339</f>
        <v>1.9002500000000004</v>
      </c>
      <c r="J2339" s="5" t="str">
        <f>OBV!F2339</f>
        <v>BEARISH</v>
      </c>
      <c r="K2339" s="5" t="str">
        <f>OBV!G2339</f>
        <v>STRONG</v>
      </c>
      <c r="L2339" s="5" t="str">
        <f>OBV!H2339</f>
        <v>CONFIRMED BEARISH</v>
      </c>
      <c r="M2339" s="7">
        <f t="shared" si="360"/>
        <v>25</v>
      </c>
      <c r="N2339" s="7">
        <f t="shared" si="361"/>
        <v>0</v>
      </c>
      <c r="O2339" s="7">
        <f t="shared" si="362"/>
        <v>50</v>
      </c>
      <c r="P2339" s="7">
        <f t="shared" si="363"/>
        <v>33</v>
      </c>
      <c r="Q2339" s="8">
        <f t="shared" si="364"/>
        <v>21.2</v>
      </c>
      <c r="R2339" s="8">
        <f t="shared" si="365"/>
        <v>30.75</v>
      </c>
      <c r="S2339" s="8">
        <f t="shared" si="366"/>
        <v>31.1</v>
      </c>
      <c r="T2339" s="8">
        <f t="shared" si="367"/>
        <v>27</v>
      </c>
      <c r="U2339" s="7">
        <f t="shared" si="368"/>
        <v>27.683333333333337</v>
      </c>
      <c r="V2339" s="7">
        <f t="shared" si="369"/>
        <v>27.512500000000003</v>
      </c>
    </row>
    <row r="2340" spans="1:22" ht="13.5" x14ac:dyDescent="0.25">
      <c r="A2340" s="3">
        <f>RSI!A2340</f>
        <v>45709</v>
      </c>
      <c r="B2340" s="2">
        <f>RSI!B2340</f>
        <v>2.2999999999999998</v>
      </c>
      <c r="C2340" s="2">
        <f>RSI!I2340</f>
        <v>43.406305305970776</v>
      </c>
      <c r="D2340" s="2">
        <f>MACD!E2340</f>
        <v>3.4815733364649493E-2</v>
      </c>
      <c r="E2340" s="2">
        <f>MACD!F2340</f>
        <v>2.4244721649380213E-2</v>
      </c>
      <c r="F2340" s="2">
        <f>'Moving Avg'!D2340</f>
        <v>2.31</v>
      </c>
      <c r="G2340" s="2">
        <f>'Moving Avg'!F2340</f>
        <v>2.3779999999999997</v>
      </c>
      <c r="H2340" s="2">
        <f>'Moving Avg'!G2340</f>
        <v>2.3766000000000007</v>
      </c>
      <c r="I2340" s="2">
        <f>'Moving Avg'!H2340</f>
        <v>1.9030000000000005</v>
      </c>
      <c r="J2340" s="5" t="str">
        <f>OBV!F2340</f>
        <v>BEARISH</v>
      </c>
      <c r="K2340" s="5" t="str">
        <f>OBV!G2340</f>
        <v>STRONG</v>
      </c>
      <c r="L2340" s="5" t="str">
        <f>OBV!H2340</f>
        <v>CONFIRMED BEARISH</v>
      </c>
      <c r="M2340" s="7">
        <f t="shared" si="360"/>
        <v>25</v>
      </c>
      <c r="N2340" s="7">
        <f t="shared" si="361"/>
        <v>0</v>
      </c>
      <c r="O2340" s="7">
        <f t="shared" si="362"/>
        <v>50</v>
      </c>
      <c r="P2340" s="7">
        <f t="shared" si="363"/>
        <v>33</v>
      </c>
      <c r="Q2340" s="8">
        <f t="shared" si="364"/>
        <v>21.2</v>
      </c>
      <c r="R2340" s="8">
        <f t="shared" si="365"/>
        <v>30.75</v>
      </c>
      <c r="S2340" s="8">
        <f t="shared" si="366"/>
        <v>31.1</v>
      </c>
      <c r="T2340" s="8">
        <f t="shared" si="367"/>
        <v>27</v>
      </c>
      <c r="U2340" s="7">
        <f t="shared" si="368"/>
        <v>27.683333333333337</v>
      </c>
      <c r="V2340" s="7">
        <f t="shared" si="369"/>
        <v>27.512500000000003</v>
      </c>
    </row>
    <row r="2341" spans="1:22" ht="13.5" x14ac:dyDescent="0.25">
      <c r="A2341" s="3">
        <f>RSI!A2341</f>
        <v>45712</v>
      </c>
      <c r="B2341" s="2">
        <f>RSI!B2341</f>
        <v>2.2400000000000002</v>
      </c>
      <c r="C2341" s="2">
        <f>RSI!I2341</f>
        <v>38.462755783531314</v>
      </c>
      <c r="D2341" s="2">
        <f>MACD!E2341</f>
        <v>4.8928812474378081E-2</v>
      </c>
      <c r="E2341" s="2">
        <f>MACD!F2341</f>
        <v>2.9181539814379789E-2</v>
      </c>
      <c r="F2341" s="2">
        <f>'Moving Avg'!D2341</f>
        <v>2.29</v>
      </c>
      <c r="G2341" s="2">
        <f>'Moving Avg'!F2341</f>
        <v>2.3649999999999998</v>
      </c>
      <c r="H2341" s="2">
        <f>'Moving Avg'!G2341</f>
        <v>2.3778000000000001</v>
      </c>
      <c r="I2341" s="2">
        <f>'Moving Avg'!H2341</f>
        <v>1.9057000000000008</v>
      </c>
      <c r="J2341" s="5" t="str">
        <f>OBV!F2341</f>
        <v>BEARISH</v>
      </c>
      <c r="K2341" s="5" t="str">
        <f>OBV!G2341</f>
        <v>STRONG</v>
      </c>
      <c r="L2341" s="5" t="str">
        <f>OBV!H2341</f>
        <v>CONFIRMED BEARISH</v>
      </c>
      <c r="M2341" s="7">
        <f t="shared" si="360"/>
        <v>25</v>
      </c>
      <c r="N2341" s="7">
        <f t="shared" si="361"/>
        <v>0</v>
      </c>
      <c r="O2341" s="7">
        <f t="shared" si="362"/>
        <v>50</v>
      </c>
      <c r="P2341" s="7">
        <f t="shared" si="363"/>
        <v>33</v>
      </c>
      <c r="Q2341" s="8">
        <f t="shared" si="364"/>
        <v>21.2</v>
      </c>
      <c r="R2341" s="8">
        <f t="shared" si="365"/>
        <v>30.75</v>
      </c>
      <c r="S2341" s="8">
        <f t="shared" si="366"/>
        <v>31.1</v>
      </c>
      <c r="T2341" s="8">
        <f t="shared" si="367"/>
        <v>27</v>
      </c>
      <c r="U2341" s="7">
        <f t="shared" si="368"/>
        <v>27.683333333333337</v>
      </c>
      <c r="V2341" s="7">
        <f t="shared" si="369"/>
        <v>27.512500000000003</v>
      </c>
    </row>
    <row r="2342" spans="1:22" ht="13.5" x14ac:dyDescent="0.25">
      <c r="A2342" s="3">
        <f>RSI!A2342</f>
        <v>45713</v>
      </c>
      <c r="B2342" s="2">
        <f>RSI!B2342</f>
        <v>2.2400000000000002</v>
      </c>
      <c r="C2342" s="2">
        <f>RSI!I2342</f>
        <v>38.462755783531314</v>
      </c>
      <c r="D2342" s="2">
        <f>MACD!E2342</f>
        <v>6.774756320166464E-2</v>
      </c>
      <c r="E2342" s="2">
        <f>MACD!F2342</f>
        <v>3.6894744491836759E-2</v>
      </c>
      <c r="F2342" s="2">
        <f>'Moving Avg'!D2342</f>
        <v>2.282</v>
      </c>
      <c r="G2342" s="2">
        <f>'Moving Avg'!F2342</f>
        <v>2.3534999999999999</v>
      </c>
      <c r="H2342" s="2">
        <f>'Moving Avg'!G2342</f>
        <v>2.3778000000000001</v>
      </c>
      <c r="I2342" s="2">
        <f>'Moving Avg'!H2342</f>
        <v>1.908400000000001</v>
      </c>
      <c r="J2342" s="5" t="str">
        <f>OBV!F2342</f>
        <v>BEARISH</v>
      </c>
      <c r="K2342" s="5" t="str">
        <f>OBV!G2342</f>
        <v>STRONG</v>
      </c>
      <c r="L2342" s="5" t="str">
        <f>OBV!H2342</f>
        <v>CONFIRMED BEARISH</v>
      </c>
      <c r="M2342" s="7">
        <f t="shared" si="360"/>
        <v>25</v>
      </c>
      <c r="N2342" s="7">
        <f t="shared" si="361"/>
        <v>0</v>
      </c>
      <c r="O2342" s="7">
        <f t="shared" si="362"/>
        <v>50</v>
      </c>
      <c r="P2342" s="7">
        <f t="shared" si="363"/>
        <v>33</v>
      </c>
      <c r="Q2342" s="8">
        <f t="shared" si="364"/>
        <v>21.2</v>
      </c>
      <c r="R2342" s="8">
        <f t="shared" si="365"/>
        <v>30.75</v>
      </c>
      <c r="S2342" s="8">
        <f t="shared" si="366"/>
        <v>31.1</v>
      </c>
      <c r="T2342" s="8">
        <f t="shared" si="367"/>
        <v>27</v>
      </c>
      <c r="U2342" s="7">
        <f t="shared" si="368"/>
        <v>27.683333333333337</v>
      </c>
      <c r="V2342" s="7">
        <f t="shared" si="369"/>
        <v>27.512500000000003</v>
      </c>
    </row>
    <row r="2343" spans="1:22" ht="13.5" x14ac:dyDescent="0.25">
      <c r="A2343" s="3">
        <f>RSI!A2343</f>
        <v>45714</v>
      </c>
      <c r="B2343" s="2">
        <f>RSI!B2343</f>
        <v>2.2599999999999998</v>
      </c>
      <c r="C2343" s="2">
        <f>RSI!I2343</f>
        <v>41.057890200978569</v>
      </c>
      <c r="D2343" s="2">
        <f>MACD!E2343</f>
        <v>7.6705301655218605E-2</v>
      </c>
      <c r="E2343" s="2">
        <f>MACD!F2343</f>
        <v>4.4856855924513134E-2</v>
      </c>
      <c r="F2343" s="2">
        <f>'Moving Avg'!D2343</f>
        <v>2.27</v>
      </c>
      <c r="G2343" s="2">
        <f>'Moving Avg'!F2343</f>
        <v>2.3464999999999998</v>
      </c>
      <c r="H2343" s="2">
        <f>'Moving Avg'!G2343</f>
        <v>2.3772000000000002</v>
      </c>
      <c r="I2343" s="2">
        <f>'Moving Avg'!H2343</f>
        <v>1.9114500000000008</v>
      </c>
      <c r="J2343" s="5" t="str">
        <f>OBV!F2343</f>
        <v>BEARISH</v>
      </c>
      <c r="K2343" s="5" t="str">
        <f>OBV!G2343</f>
        <v>STRONG</v>
      </c>
      <c r="L2343" s="5" t="str">
        <f>OBV!H2343</f>
        <v>CONFIRMED BEARISH</v>
      </c>
      <c r="M2343" s="7">
        <f t="shared" si="360"/>
        <v>25</v>
      </c>
      <c r="N2343" s="7">
        <f t="shared" si="361"/>
        <v>0</v>
      </c>
      <c r="O2343" s="7">
        <f t="shared" si="362"/>
        <v>50</v>
      </c>
      <c r="P2343" s="7">
        <f t="shared" si="363"/>
        <v>33</v>
      </c>
      <c r="Q2343" s="8">
        <f t="shared" si="364"/>
        <v>21.2</v>
      </c>
      <c r="R2343" s="8">
        <f t="shared" si="365"/>
        <v>30.75</v>
      </c>
      <c r="S2343" s="8">
        <f t="shared" si="366"/>
        <v>31.1</v>
      </c>
      <c r="T2343" s="8">
        <f t="shared" si="367"/>
        <v>27</v>
      </c>
      <c r="U2343" s="7">
        <f t="shared" si="368"/>
        <v>27.683333333333337</v>
      </c>
      <c r="V2343" s="7">
        <f t="shared" si="369"/>
        <v>27.512500000000003</v>
      </c>
    </row>
    <row r="2344" spans="1:22" ht="13.5" x14ac:dyDescent="0.25">
      <c r="A2344" s="3">
        <f>RSI!A2344</f>
        <v>45715</v>
      </c>
      <c r="B2344" s="2">
        <f>RSI!B2344</f>
        <v>2.2000000000000002</v>
      </c>
      <c r="C2344" s="2">
        <f>RSI!I2344</f>
        <v>36.134644220707891</v>
      </c>
      <c r="D2344" s="2">
        <f>MACD!E2344</f>
        <v>8.4615720082871881E-2</v>
      </c>
      <c r="E2344" s="2">
        <f>MACD!F2344</f>
        <v>5.2808628756184889E-2</v>
      </c>
      <c r="F2344" s="2">
        <f>'Moving Avg'!D2344</f>
        <v>2.2479999999999998</v>
      </c>
      <c r="G2344" s="2">
        <f>'Moving Avg'!F2344</f>
        <v>2.34</v>
      </c>
      <c r="H2344" s="2">
        <f>'Moving Avg'!G2344</f>
        <v>2.3744000000000005</v>
      </c>
      <c r="I2344" s="2">
        <f>'Moving Avg'!H2344</f>
        <v>1.9140000000000006</v>
      </c>
      <c r="J2344" s="5" t="str">
        <f>OBV!F2344</f>
        <v>BEARISH</v>
      </c>
      <c r="K2344" s="5" t="str">
        <f>OBV!G2344</f>
        <v>STRONG</v>
      </c>
      <c r="L2344" s="5" t="str">
        <f>OBV!H2344</f>
        <v>CONFIRMED BEARISH</v>
      </c>
      <c r="M2344" s="7">
        <f t="shared" si="360"/>
        <v>25</v>
      </c>
      <c r="N2344" s="7">
        <f t="shared" si="361"/>
        <v>0</v>
      </c>
      <c r="O2344" s="7">
        <f t="shared" si="362"/>
        <v>50</v>
      </c>
      <c r="P2344" s="7">
        <f t="shared" si="363"/>
        <v>33</v>
      </c>
      <c r="Q2344" s="8">
        <f t="shared" si="364"/>
        <v>21.2</v>
      </c>
      <c r="R2344" s="8">
        <f t="shared" si="365"/>
        <v>30.75</v>
      </c>
      <c r="S2344" s="8">
        <f t="shared" si="366"/>
        <v>31.1</v>
      </c>
      <c r="T2344" s="8">
        <f t="shared" si="367"/>
        <v>27</v>
      </c>
      <c r="U2344" s="7">
        <f t="shared" si="368"/>
        <v>27.683333333333337</v>
      </c>
      <c r="V2344" s="7">
        <f t="shared" si="369"/>
        <v>27.512500000000003</v>
      </c>
    </row>
    <row r="2345" spans="1:22" ht="13.5" x14ac:dyDescent="0.25">
      <c r="A2345" s="3">
        <f>RSI!A2345</f>
        <v>45716</v>
      </c>
      <c r="B2345" s="2">
        <f>RSI!B2345</f>
        <v>2.14</v>
      </c>
      <c r="C2345" s="2">
        <f>RSI!I2345</f>
        <v>32.002095298726104</v>
      </c>
      <c r="D2345" s="2">
        <f>MACD!E2345</f>
        <v>9.0418860217553298E-2</v>
      </c>
      <c r="E2345" s="2">
        <f>MACD!F2345</f>
        <v>6.0330675048458571E-2</v>
      </c>
      <c r="F2345" s="2">
        <f>'Moving Avg'!D2345</f>
        <v>2.2160000000000002</v>
      </c>
      <c r="G2345" s="2">
        <f>'Moving Avg'!F2345</f>
        <v>2.3319999999999999</v>
      </c>
      <c r="H2345" s="2">
        <f>'Moving Avg'!G2345</f>
        <v>2.3690000000000002</v>
      </c>
      <c r="I2345" s="2">
        <f>'Moving Avg'!H2345</f>
        <v>1.9162500000000007</v>
      </c>
      <c r="J2345" s="5" t="str">
        <f>OBV!F2345</f>
        <v>BEARISH</v>
      </c>
      <c r="K2345" s="5" t="str">
        <f>OBV!G2345</f>
        <v>STRONG</v>
      </c>
      <c r="L2345" s="5" t="str">
        <f>OBV!H2345</f>
        <v>CONFIRMED BEARISH</v>
      </c>
      <c r="M2345" s="7">
        <f t="shared" si="360"/>
        <v>25</v>
      </c>
      <c r="N2345" s="7">
        <f t="shared" si="361"/>
        <v>0</v>
      </c>
      <c r="O2345" s="7">
        <f t="shared" si="362"/>
        <v>50</v>
      </c>
      <c r="P2345" s="7">
        <f t="shared" si="363"/>
        <v>33</v>
      </c>
      <c r="Q2345" s="8">
        <f t="shared" si="364"/>
        <v>21.2</v>
      </c>
      <c r="R2345" s="8">
        <f t="shared" si="365"/>
        <v>30.75</v>
      </c>
      <c r="S2345" s="8">
        <f t="shared" si="366"/>
        <v>31.1</v>
      </c>
      <c r="T2345" s="8">
        <f t="shared" si="367"/>
        <v>27</v>
      </c>
      <c r="U2345" s="7">
        <f t="shared" si="368"/>
        <v>27.683333333333337</v>
      </c>
      <c r="V2345" s="7">
        <f t="shared" si="369"/>
        <v>27.512500000000003</v>
      </c>
    </row>
    <row r="2346" spans="1:22" ht="13.5" x14ac:dyDescent="0.25">
      <c r="A2346" s="3">
        <f>RSI!A2346</f>
        <v>45719</v>
      </c>
      <c r="B2346" s="2">
        <f>RSI!B2346</f>
        <v>2.16</v>
      </c>
      <c r="C2346" s="2">
        <f>RSI!I2346</f>
        <v>34.683607867046447</v>
      </c>
      <c r="D2346" s="2">
        <f>MACD!E2346</f>
        <v>9.1883783568456501E-2</v>
      </c>
      <c r="E2346" s="2">
        <f>MACD!F2346</f>
        <v>6.6641296752458168E-2</v>
      </c>
      <c r="F2346" s="2">
        <f>'Moving Avg'!D2346</f>
        <v>2.2000000000000002</v>
      </c>
      <c r="G2346" s="2">
        <f>'Moving Avg'!F2346</f>
        <v>2.3250000000000002</v>
      </c>
      <c r="H2346" s="2">
        <f>'Moving Avg'!G2346</f>
        <v>2.3639999999999999</v>
      </c>
      <c r="I2346" s="2">
        <f>'Moving Avg'!H2346</f>
        <v>1.9188500000000004</v>
      </c>
      <c r="J2346" s="5" t="str">
        <f>OBV!F2346</f>
        <v>BULLISH</v>
      </c>
      <c r="K2346" s="5" t="str">
        <f>OBV!G2346</f>
        <v>NEUTRAL</v>
      </c>
      <c r="L2346" s="5" t="str">
        <f>OBV!H2346</f>
        <v>BULLISH DIVERGENCE</v>
      </c>
      <c r="M2346" s="7">
        <f t="shared" si="360"/>
        <v>25</v>
      </c>
      <c r="N2346" s="7">
        <f t="shared" si="361"/>
        <v>0</v>
      </c>
      <c r="O2346" s="7">
        <f t="shared" si="362"/>
        <v>50</v>
      </c>
      <c r="P2346" s="7">
        <f t="shared" si="363"/>
        <v>66.5</v>
      </c>
      <c r="Q2346" s="8">
        <f t="shared" si="364"/>
        <v>26.225000000000001</v>
      </c>
      <c r="R2346" s="8">
        <f t="shared" si="365"/>
        <v>39.125</v>
      </c>
      <c r="S2346" s="8">
        <f t="shared" si="366"/>
        <v>46.174999999999997</v>
      </c>
      <c r="T2346" s="8">
        <f t="shared" si="367"/>
        <v>35.375</v>
      </c>
      <c r="U2346" s="7">
        <f t="shared" si="368"/>
        <v>37.174999999999997</v>
      </c>
      <c r="V2346" s="7">
        <f t="shared" si="369"/>
        <v>36.724999999999994</v>
      </c>
    </row>
    <row r="2347" spans="1:22" ht="13.5" x14ac:dyDescent="0.25">
      <c r="A2347" s="3">
        <f>RSI!A2347</f>
        <v>45720</v>
      </c>
      <c r="B2347" s="2">
        <f>RSI!B2347</f>
        <v>2.19</v>
      </c>
      <c r="C2347" s="2">
        <f>RSI!I2347</f>
        <v>38.595276257694806</v>
      </c>
      <c r="D2347" s="2">
        <f>MACD!E2347</f>
        <v>8.2582697492173729E-2</v>
      </c>
      <c r="E2347" s="2">
        <f>MACD!F2347</f>
        <v>6.9829576900401286E-2</v>
      </c>
      <c r="F2347" s="2">
        <f>'Moving Avg'!D2347</f>
        <v>2.19</v>
      </c>
      <c r="G2347" s="2">
        <f>'Moving Avg'!F2347</f>
        <v>2.3165</v>
      </c>
      <c r="H2347" s="2">
        <f>'Moving Avg'!G2347</f>
        <v>2.3609999999999998</v>
      </c>
      <c r="I2347" s="2">
        <f>'Moving Avg'!H2347</f>
        <v>1.9218000000000006</v>
      </c>
      <c r="J2347" s="5" t="str">
        <f>OBV!F2347</f>
        <v>BULLISH</v>
      </c>
      <c r="K2347" s="5" t="str">
        <f>OBV!G2347</f>
        <v>WEAK</v>
      </c>
      <c r="L2347" s="5" t="str">
        <f>OBV!H2347</f>
        <v>BULLISH DIVERGENCE</v>
      </c>
      <c r="M2347" s="7">
        <f t="shared" si="360"/>
        <v>25</v>
      </c>
      <c r="N2347" s="7">
        <f t="shared" si="361"/>
        <v>0</v>
      </c>
      <c r="O2347" s="7">
        <f t="shared" si="362"/>
        <v>50</v>
      </c>
      <c r="P2347" s="7">
        <f t="shared" si="363"/>
        <v>50</v>
      </c>
      <c r="Q2347" s="8">
        <f t="shared" si="364"/>
        <v>23.75</v>
      </c>
      <c r="R2347" s="8">
        <f t="shared" si="365"/>
        <v>35</v>
      </c>
      <c r="S2347" s="8">
        <f t="shared" si="366"/>
        <v>38.75</v>
      </c>
      <c r="T2347" s="8">
        <f t="shared" si="367"/>
        <v>31.25</v>
      </c>
      <c r="U2347" s="7">
        <f t="shared" si="368"/>
        <v>32.5</v>
      </c>
      <c r="V2347" s="7">
        <f t="shared" si="369"/>
        <v>32.1875</v>
      </c>
    </row>
    <row r="2348" spans="1:22" ht="13.5" x14ac:dyDescent="0.25">
      <c r="A2348" s="3">
        <f>RSI!A2348</f>
        <v>45721</v>
      </c>
      <c r="B2348" s="2">
        <f>RSI!B2348</f>
        <v>2.14</v>
      </c>
      <c r="C2348" s="2">
        <f>RSI!I2348</f>
        <v>34.849281973818776</v>
      </c>
      <c r="D2348" s="2">
        <f>MACD!E2348</f>
        <v>8.5237599312838697E-2</v>
      </c>
      <c r="E2348" s="2">
        <f>MACD!F2348</f>
        <v>7.2911181382888768E-2</v>
      </c>
      <c r="F2348" s="2">
        <f>'Moving Avg'!D2348</f>
        <v>2.1659999999999999</v>
      </c>
      <c r="G2348" s="2">
        <f>'Moving Avg'!F2348</f>
        <v>2.3020000000000005</v>
      </c>
      <c r="H2348" s="2">
        <f>'Moving Avg'!G2348</f>
        <v>2.3555999999999999</v>
      </c>
      <c r="I2348" s="2">
        <f>'Moving Avg'!H2348</f>
        <v>1.9244000000000006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  <c r="M2348" s="7">
        <f t="shared" si="360"/>
        <v>25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21.2</v>
      </c>
      <c r="R2348" s="8">
        <f t="shared" si="365"/>
        <v>30.75</v>
      </c>
      <c r="S2348" s="8">
        <f t="shared" si="366"/>
        <v>31.1</v>
      </c>
      <c r="T2348" s="8">
        <f t="shared" si="367"/>
        <v>27</v>
      </c>
      <c r="U2348" s="7">
        <f t="shared" si="368"/>
        <v>27.683333333333337</v>
      </c>
      <c r="V2348" s="7">
        <f t="shared" si="369"/>
        <v>27.512500000000003</v>
      </c>
    </row>
    <row r="2349" spans="1:22" ht="13.5" x14ac:dyDescent="0.25">
      <c r="A2349" s="3">
        <f>RSI!A2349</f>
        <v>45722</v>
      </c>
      <c r="B2349" s="2">
        <f>RSI!B2349</f>
        <v>2.14</v>
      </c>
      <c r="C2349" s="2">
        <f>RSI!I2349</f>
        <v>34.849281973818776</v>
      </c>
      <c r="D2349" s="2">
        <f>MACD!E2349</f>
        <v>8.68591024565184E-2</v>
      </c>
      <c r="E2349" s="2">
        <f>MACD!F2349</f>
        <v>7.5700765597614697E-2</v>
      </c>
      <c r="F2349" s="2">
        <f>'Moving Avg'!D2349</f>
        <v>2.1540000000000004</v>
      </c>
      <c r="G2349" s="2">
        <f>'Moving Avg'!F2349</f>
        <v>2.2875000000000001</v>
      </c>
      <c r="H2349" s="2">
        <f>'Moving Avg'!G2349</f>
        <v>2.3488000000000002</v>
      </c>
      <c r="I2349" s="2">
        <f>'Moving Avg'!H2349</f>
        <v>1.9268000000000003</v>
      </c>
      <c r="J2349" s="5" t="str">
        <f>OBV!F2349</f>
        <v>BULLISH</v>
      </c>
      <c r="K2349" s="5" t="str">
        <f>OBV!G2349</f>
        <v>WEAK</v>
      </c>
      <c r="L2349" s="5" t="str">
        <f>OBV!H2349</f>
        <v>BULLISH DIVERGENCE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50</v>
      </c>
      <c r="Q2349" s="8">
        <f t="shared" si="364"/>
        <v>23.75</v>
      </c>
      <c r="R2349" s="8">
        <f t="shared" si="365"/>
        <v>35</v>
      </c>
      <c r="S2349" s="8">
        <f t="shared" si="366"/>
        <v>38.75</v>
      </c>
      <c r="T2349" s="8">
        <f t="shared" si="367"/>
        <v>31.25</v>
      </c>
      <c r="U2349" s="7">
        <f t="shared" si="368"/>
        <v>32.5</v>
      </c>
      <c r="V2349" s="7">
        <f t="shared" si="369"/>
        <v>32.1875</v>
      </c>
    </row>
    <row r="2350" spans="1:22" ht="13.5" x14ac:dyDescent="0.25">
      <c r="A2350" s="3">
        <f>RSI!A2350</f>
        <v>45723</v>
      </c>
      <c r="B2350" s="2">
        <f>RSI!B2350</f>
        <v>2.2000000000000002</v>
      </c>
      <c r="C2350" s="2">
        <f>RSI!I2350</f>
        <v>42.60241426988663</v>
      </c>
      <c r="D2350" s="2">
        <f>MACD!E2350</f>
        <v>8.309407953539516E-2</v>
      </c>
      <c r="E2350" s="2">
        <f>MACD!F2350</f>
        <v>7.7179428385170792E-2</v>
      </c>
      <c r="F2350" s="2">
        <f>'Moving Avg'!D2350</f>
        <v>2.1660000000000004</v>
      </c>
      <c r="G2350" s="2">
        <f>'Moving Avg'!F2350</f>
        <v>2.2775000000000007</v>
      </c>
      <c r="H2350" s="2">
        <f>'Moving Avg'!G2350</f>
        <v>2.3418000000000001</v>
      </c>
      <c r="I2350" s="2">
        <f>'Moving Avg'!H2350</f>
        <v>1.9294000000000002</v>
      </c>
      <c r="J2350" s="5" t="str">
        <f>OBV!F2350</f>
        <v>BULLISH</v>
      </c>
      <c r="K2350" s="5" t="str">
        <f>OBV!G2350</f>
        <v>WEAK</v>
      </c>
      <c r="L2350" s="5" t="str">
        <f>OBV!H2350</f>
        <v>CONFIRMED BULLISH</v>
      </c>
      <c r="M2350" s="7">
        <f t="shared" si="360"/>
        <v>25</v>
      </c>
      <c r="N2350" s="7">
        <f t="shared" si="361"/>
        <v>0</v>
      </c>
      <c r="O2350" s="7">
        <f t="shared" si="362"/>
        <v>50</v>
      </c>
      <c r="P2350" s="7">
        <f t="shared" si="363"/>
        <v>67</v>
      </c>
      <c r="Q2350" s="8">
        <f t="shared" si="364"/>
        <v>26.299999999999997</v>
      </c>
      <c r="R2350" s="8">
        <f t="shared" si="365"/>
        <v>39.25</v>
      </c>
      <c r="S2350" s="8">
        <f t="shared" si="366"/>
        <v>46.400000000000006</v>
      </c>
      <c r="T2350" s="8">
        <f t="shared" si="367"/>
        <v>35.5</v>
      </c>
      <c r="U2350" s="7">
        <f t="shared" si="368"/>
        <v>37.31666666666667</v>
      </c>
      <c r="V2350" s="7">
        <f t="shared" si="369"/>
        <v>36.862499999999997</v>
      </c>
    </row>
    <row r="2351" spans="1:22" ht="13.5" x14ac:dyDescent="0.25">
      <c r="A2351" s="3">
        <f>RSI!A2351</f>
        <v>45726</v>
      </c>
      <c r="B2351" s="2">
        <f>RSI!B2351</f>
        <v>2.15</v>
      </c>
      <c r="C2351" s="2">
        <f>RSI!I2351</f>
        <v>38.491603984301854</v>
      </c>
      <c r="D2351" s="2">
        <f>MACD!E2351</f>
        <v>7.4809869787673122E-2</v>
      </c>
      <c r="E2351" s="2">
        <f>MACD!F2351</f>
        <v>7.6705516665671269E-2</v>
      </c>
      <c r="F2351" s="2">
        <f>'Moving Avg'!D2351</f>
        <v>2.1640000000000006</v>
      </c>
      <c r="G2351" s="2">
        <f>'Moving Avg'!F2351</f>
        <v>2.2634999999999996</v>
      </c>
      <c r="H2351" s="2">
        <f>'Moving Avg'!G2351</f>
        <v>2.3330000000000002</v>
      </c>
      <c r="I2351" s="2">
        <f>'Moving Avg'!H2351</f>
        <v>1.9320000000000002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  <c r="M2351" s="7">
        <f t="shared" si="360"/>
        <v>25</v>
      </c>
      <c r="N2351" s="7">
        <f t="shared" si="361"/>
        <v>45</v>
      </c>
      <c r="O2351" s="7">
        <f t="shared" si="362"/>
        <v>50</v>
      </c>
      <c r="P2351" s="7">
        <f t="shared" si="363"/>
        <v>16.5</v>
      </c>
      <c r="Q2351" s="8">
        <f t="shared" si="364"/>
        <v>34.475000000000001</v>
      </c>
      <c r="R2351" s="8">
        <f t="shared" si="365"/>
        <v>35.625</v>
      </c>
      <c r="S2351" s="8">
        <f t="shared" si="366"/>
        <v>30.425000000000001</v>
      </c>
      <c r="T2351" s="8">
        <f t="shared" si="367"/>
        <v>34.125</v>
      </c>
      <c r="U2351" s="7">
        <f t="shared" si="368"/>
        <v>33.508333333333333</v>
      </c>
      <c r="V2351" s="7">
        <f t="shared" si="369"/>
        <v>33.662499999999994</v>
      </c>
    </row>
    <row r="2352" spans="1:22" ht="13.5" x14ac:dyDescent="0.25">
      <c r="A2352" s="3">
        <f>RSI!A2352</f>
        <v>45727</v>
      </c>
      <c r="B2352" s="2">
        <f>RSI!B2352</f>
        <v>2.15</v>
      </c>
      <c r="C2352" s="2">
        <f>RSI!I2352</f>
        <v>38.491603984301854</v>
      </c>
      <c r="D2352" s="2">
        <f>MACD!E2352</f>
        <v>6.8492498962105408E-2</v>
      </c>
      <c r="E2352" s="2">
        <f>MACD!F2352</f>
        <v>7.5062913124958108E-2</v>
      </c>
      <c r="F2352" s="2">
        <f>'Moving Avg'!D2352</f>
        <v>2.1560000000000001</v>
      </c>
      <c r="G2352" s="2">
        <f>'Moving Avg'!F2352</f>
        <v>2.2474999999999996</v>
      </c>
      <c r="H2352" s="2">
        <f>'Moving Avg'!G2352</f>
        <v>2.3256000000000001</v>
      </c>
      <c r="I2352" s="2">
        <f>'Moving Avg'!H2352</f>
        <v>1.93475</v>
      </c>
      <c r="J2352" s="5" t="str">
        <f>OBV!F2352</f>
        <v>BEARISH</v>
      </c>
      <c r="K2352" s="5" t="str">
        <f>OBV!G2352</f>
        <v>STRONG</v>
      </c>
      <c r="L2352" s="5" t="str">
        <f>OBV!H2352</f>
        <v>CONFIRMED BEARISH</v>
      </c>
      <c r="M2352" s="7">
        <f t="shared" si="360"/>
        <v>25</v>
      </c>
      <c r="N2352" s="7">
        <f t="shared" si="361"/>
        <v>45</v>
      </c>
      <c r="O2352" s="7">
        <f t="shared" si="362"/>
        <v>50</v>
      </c>
      <c r="P2352" s="7">
        <f t="shared" si="363"/>
        <v>33</v>
      </c>
      <c r="Q2352" s="8">
        <f t="shared" si="364"/>
        <v>36.950000000000003</v>
      </c>
      <c r="R2352" s="8">
        <f t="shared" si="365"/>
        <v>39.75</v>
      </c>
      <c r="S2352" s="8">
        <f t="shared" si="366"/>
        <v>37.85</v>
      </c>
      <c r="T2352" s="8">
        <f t="shared" si="367"/>
        <v>38.25</v>
      </c>
      <c r="U2352" s="7">
        <f t="shared" si="368"/>
        <v>38.183333333333337</v>
      </c>
      <c r="V2352" s="7">
        <f t="shared" si="369"/>
        <v>38.200000000000003</v>
      </c>
    </row>
    <row r="2353" spans="1:22" ht="13.5" x14ac:dyDescent="0.25">
      <c r="A2353" s="3">
        <f>RSI!A2353</f>
        <v>45728</v>
      </c>
      <c r="B2353" s="2">
        <f>RSI!B2353</f>
        <v>2.1800000000000002</v>
      </c>
      <c r="C2353" s="2">
        <f>RSI!I2353</f>
        <v>42.361727253992612</v>
      </c>
      <c r="D2353" s="2">
        <f>MACD!E2353</f>
        <v>6.4642792486665268E-2</v>
      </c>
      <c r="E2353" s="2">
        <f>MACD!F2353</f>
        <v>7.297888899729954E-2</v>
      </c>
      <c r="F2353" s="2">
        <f>'Moving Avg'!D2353</f>
        <v>2.1640000000000001</v>
      </c>
      <c r="G2353" s="2">
        <f>'Moving Avg'!F2353</f>
        <v>2.2349999999999999</v>
      </c>
      <c r="H2353" s="2">
        <f>'Moving Avg'!G2353</f>
        <v>2.3202000000000003</v>
      </c>
      <c r="I2353" s="2">
        <f>'Moving Avg'!H2353</f>
        <v>1.9374500000000001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45</v>
      </c>
      <c r="O2353" s="7">
        <f t="shared" si="362"/>
        <v>50</v>
      </c>
      <c r="P2353" s="7">
        <f t="shared" si="363"/>
        <v>83.5</v>
      </c>
      <c r="Q2353" s="8">
        <f t="shared" si="364"/>
        <v>44.524999999999999</v>
      </c>
      <c r="R2353" s="8">
        <f t="shared" si="365"/>
        <v>52.375</v>
      </c>
      <c r="S2353" s="8">
        <f t="shared" si="366"/>
        <v>60.575000000000003</v>
      </c>
      <c r="T2353" s="8">
        <f t="shared" si="367"/>
        <v>50.875</v>
      </c>
      <c r="U2353" s="7">
        <f t="shared" si="368"/>
        <v>52.491666666666674</v>
      </c>
      <c r="V2353" s="7">
        <f t="shared" si="369"/>
        <v>52.087500000000006</v>
      </c>
    </row>
    <row r="2354" spans="1:22" ht="13.5" x14ac:dyDescent="0.25">
      <c r="A2354" s="3">
        <f>RSI!A2354</f>
        <v>45729</v>
      </c>
      <c r="B2354" s="2">
        <f>RSI!B2354</f>
        <v>2.19</v>
      </c>
      <c r="C2354" s="2">
        <f>RSI!I2354</f>
        <v>43.634833415113718</v>
      </c>
      <c r="D2354" s="2">
        <f>MACD!E2354</f>
        <v>5.1830141629990667E-2</v>
      </c>
      <c r="E2354" s="2">
        <f>MACD!F2354</f>
        <v>6.8749139523837766E-2</v>
      </c>
      <c r="F2354" s="2">
        <f>'Moving Avg'!D2354</f>
        <v>2.1739999999999999</v>
      </c>
      <c r="G2354" s="2">
        <f>'Moving Avg'!F2354</f>
        <v>2.2244999999999999</v>
      </c>
      <c r="H2354" s="2">
        <f>'Moving Avg'!G2354</f>
        <v>2.3164000000000002</v>
      </c>
      <c r="I2354" s="2">
        <f>'Moving Avg'!H2354</f>
        <v>1.9402000000000001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  <c r="M2354" s="7">
        <f t="shared" si="360"/>
        <v>25</v>
      </c>
      <c r="N2354" s="7">
        <f t="shared" si="361"/>
        <v>45</v>
      </c>
      <c r="O2354" s="7">
        <f t="shared" si="362"/>
        <v>50</v>
      </c>
      <c r="P2354" s="7">
        <f t="shared" si="363"/>
        <v>67</v>
      </c>
      <c r="Q2354" s="8">
        <f t="shared" si="364"/>
        <v>42.05</v>
      </c>
      <c r="R2354" s="8">
        <f t="shared" si="365"/>
        <v>48.25</v>
      </c>
      <c r="S2354" s="8">
        <f t="shared" si="366"/>
        <v>53.150000000000006</v>
      </c>
      <c r="T2354" s="8">
        <f t="shared" si="367"/>
        <v>46.75</v>
      </c>
      <c r="U2354" s="7">
        <f t="shared" si="368"/>
        <v>47.816666666666663</v>
      </c>
      <c r="V2354" s="7">
        <f t="shared" si="369"/>
        <v>47.55</v>
      </c>
    </row>
    <row r="2355" spans="1:22" ht="13.5" x14ac:dyDescent="0.25">
      <c r="A2355" s="3">
        <f>RSI!A2355</f>
        <v>45730</v>
      </c>
      <c r="B2355" s="2">
        <f>RSI!B2355</f>
        <v>2.21</v>
      </c>
      <c r="C2355" s="2">
        <f>RSI!I2355</f>
        <v>46.194565341689469</v>
      </c>
      <c r="D2355" s="2">
        <f>MACD!E2355</f>
        <v>3.0602792478693353E-2</v>
      </c>
      <c r="E2355" s="2">
        <f>MACD!F2355</f>
        <v>6.1119870114808884E-2</v>
      </c>
      <c r="F2355" s="2">
        <f>'Moving Avg'!D2355</f>
        <v>2.1759999999999997</v>
      </c>
      <c r="G2355" s="2">
        <f>'Moving Avg'!F2355</f>
        <v>2.2169999999999996</v>
      </c>
      <c r="H2355" s="2">
        <f>'Moving Avg'!G2355</f>
        <v>2.3144</v>
      </c>
      <c r="I2355" s="2">
        <f>'Moving Avg'!H2355</f>
        <v>1.9429999999999998</v>
      </c>
      <c r="J2355" s="5" t="str">
        <f>OBV!F2355</f>
        <v>BULLISH</v>
      </c>
      <c r="K2355" s="5" t="str">
        <f>OBV!G2355</f>
        <v>WEAK</v>
      </c>
      <c r="L2355" s="5" t="str">
        <f>OBV!H2355</f>
        <v>CONFIRMED BULLISH</v>
      </c>
      <c r="M2355" s="7">
        <f t="shared" si="360"/>
        <v>25</v>
      </c>
      <c r="N2355" s="7">
        <f t="shared" si="361"/>
        <v>100</v>
      </c>
      <c r="O2355" s="7">
        <f t="shared" si="362"/>
        <v>50</v>
      </c>
      <c r="P2355" s="7">
        <f t="shared" si="363"/>
        <v>67</v>
      </c>
      <c r="Q2355" s="8">
        <f t="shared" si="364"/>
        <v>61.3</v>
      </c>
      <c r="R2355" s="8">
        <f t="shared" si="365"/>
        <v>59.25</v>
      </c>
      <c r="S2355" s="8">
        <f t="shared" si="366"/>
        <v>61.400000000000006</v>
      </c>
      <c r="T2355" s="8">
        <f t="shared" si="367"/>
        <v>60.5</v>
      </c>
      <c r="U2355" s="7">
        <f t="shared" si="368"/>
        <v>60.65</v>
      </c>
      <c r="V2355" s="7">
        <f t="shared" si="369"/>
        <v>60.612499999999997</v>
      </c>
    </row>
    <row r="2356" spans="1:22" ht="13.5" x14ac:dyDescent="0.25">
      <c r="A2356" s="3">
        <f>RSI!A2356</f>
        <v>45733</v>
      </c>
      <c r="B2356" s="2">
        <f>RSI!B2356</f>
        <v>2.27</v>
      </c>
      <c r="C2356" s="2">
        <f>RSI!I2356</f>
        <v>53.078842488305654</v>
      </c>
      <c r="D2356" s="2">
        <f>MACD!E2356</f>
        <v>1.1457686534187772E-2</v>
      </c>
      <c r="E2356" s="2">
        <f>MACD!F2356</f>
        <v>5.1187433398684659E-2</v>
      </c>
      <c r="F2356" s="2">
        <f>'Moving Avg'!D2356</f>
        <v>2.2000000000000002</v>
      </c>
      <c r="G2356" s="2">
        <f>'Moving Avg'!F2356</f>
        <v>2.2135000000000002</v>
      </c>
      <c r="H2356" s="2">
        <f>'Moving Avg'!G2356</f>
        <v>2.3133999999999997</v>
      </c>
      <c r="I2356" s="2">
        <f>'Moving Avg'!H2356</f>
        <v>1.9462999999999997</v>
      </c>
      <c r="J2356" s="5" t="str">
        <f>OBV!F2356</f>
        <v>BULLISH</v>
      </c>
      <c r="K2356" s="5" t="str">
        <f>OBV!G2356</f>
        <v>WEAK</v>
      </c>
      <c r="L2356" s="5" t="str">
        <f>OBV!H2356</f>
        <v>CONFIRMED BULLISH</v>
      </c>
      <c r="M2356" s="7">
        <f t="shared" si="360"/>
        <v>25</v>
      </c>
      <c r="N2356" s="7">
        <f t="shared" si="361"/>
        <v>100</v>
      </c>
      <c r="O2356" s="7">
        <f t="shared" si="362"/>
        <v>50</v>
      </c>
      <c r="P2356" s="7">
        <f t="shared" si="363"/>
        <v>67</v>
      </c>
      <c r="Q2356" s="8">
        <f t="shared" si="364"/>
        <v>61.3</v>
      </c>
      <c r="R2356" s="8">
        <f t="shared" si="365"/>
        <v>59.25</v>
      </c>
      <c r="S2356" s="8">
        <f t="shared" si="366"/>
        <v>61.400000000000006</v>
      </c>
      <c r="T2356" s="8">
        <f t="shared" si="367"/>
        <v>60.5</v>
      </c>
      <c r="U2356" s="7">
        <f t="shared" si="368"/>
        <v>60.65</v>
      </c>
      <c r="V2356" s="7">
        <f t="shared" si="369"/>
        <v>60.612499999999997</v>
      </c>
    </row>
    <row r="2357" spans="1:22" ht="13.5" x14ac:dyDescent="0.25">
      <c r="A2357" s="3">
        <f>RSI!A2357</f>
        <v>45734</v>
      </c>
      <c r="B2357" s="2">
        <f>RSI!B2357</f>
        <v>2.33</v>
      </c>
      <c r="C2357" s="2">
        <f>RSI!I2357</f>
        <v>58.761135028134113</v>
      </c>
      <c r="D2357" s="2">
        <f>MACD!E2357</f>
        <v>-4.7552333543476877E-3</v>
      </c>
      <c r="E2357" s="2">
        <f>MACD!F2357</f>
        <v>3.9998900048078191E-2</v>
      </c>
      <c r="F2357" s="2">
        <f>'Moving Avg'!D2357</f>
        <v>2.2359999999999998</v>
      </c>
      <c r="G2357" s="2">
        <f>'Moving Avg'!F2357</f>
        <v>2.2160000000000002</v>
      </c>
      <c r="H2357" s="2">
        <f>'Moving Avg'!G2357</f>
        <v>2.3147999999999995</v>
      </c>
      <c r="I2357" s="2">
        <f>'Moving Avg'!H2357</f>
        <v>1.9498999999999995</v>
      </c>
      <c r="J2357" s="5" t="str">
        <f>OBV!F2357</f>
        <v>BULLISH</v>
      </c>
      <c r="K2357" s="5" t="str">
        <f>OBV!G2357</f>
        <v>WEAK</v>
      </c>
      <c r="L2357" s="5" t="str">
        <f>OBV!H2357</f>
        <v>CONFIRMED BULLISH</v>
      </c>
      <c r="M2357" s="7">
        <f t="shared" si="360"/>
        <v>25</v>
      </c>
      <c r="N2357" s="7">
        <f t="shared" si="361"/>
        <v>100</v>
      </c>
      <c r="O2357" s="7">
        <f t="shared" si="362"/>
        <v>50</v>
      </c>
      <c r="P2357" s="7">
        <f t="shared" si="363"/>
        <v>67</v>
      </c>
      <c r="Q2357" s="8">
        <f t="shared" si="364"/>
        <v>61.3</v>
      </c>
      <c r="R2357" s="8">
        <f t="shared" si="365"/>
        <v>59.25</v>
      </c>
      <c r="S2357" s="8">
        <f t="shared" si="366"/>
        <v>61.400000000000006</v>
      </c>
      <c r="T2357" s="8">
        <f t="shared" si="367"/>
        <v>60.5</v>
      </c>
      <c r="U2357" s="7">
        <f t="shared" si="368"/>
        <v>60.65</v>
      </c>
      <c r="V2357" s="7">
        <f t="shared" si="369"/>
        <v>60.612499999999997</v>
      </c>
    </row>
    <row r="2358" spans="1:22" ht="13.5" x14ac:dyDescent="0.25">
      <c r="A2358" s="3">
        <f>RSI!A2358</f>
        <v>45735</v>
      </c>
      <c r="B2358" s="2">
        <f>RSI!B2358</f>
        <v>2.2999999999999998</v>
      </c>
      <c r="C2358" s="2">
        <f>RSI!I2358</f>
        <v>55.163933375298441</v>
      </c>
      <c r="D2358" s="2">
        <f>MACD!E2358</f>
        <v>-2.4468999838478389E-2</v>
      </c>
      <c r="E2358" s="2">
        <f>MACD!F2358</f>
        <v>2.7105320070766874E-2</v>
      </c>
      <c r="F2358" s="2">
        <f>'Moving Avg'!D2358</f>
        <v>2.2600000000000002</v>
      </c>
      <c r="G2358" s="2">
        <f>'Moving Avg'!F2358</f>
        <v>2.2149999999999999</v>
      </c>
      <c r="H2358" s="2">
        <f>'Moving Avg'!G2358</f>
        <v>2.3167999999999993</v>
      </c>
      <c r="I2358" s="2">
        <f>'Moving Avg'!H2358</f>
        <v>1.9532499999999997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  <c r="M2358" s="7">
        <f t="shared" si="360"/>
        <v>25</v>
      </c>
      <c r="N2358" s="7">
        <f t="shared" si="361"/>
        <v>100</v>
      </c>
      <c r="O2358" s="7">
        <f t="shared" si="362"/>
        <v>50</v>
      </c>
      <c r="P2358" s="7">
        <f t="shared" si="363"/>
        <v>67</v>
      </c>
      <c r="Q2358" s="8">
        <f t="shared" si="364"/>
        <v>61.3</v>
      </c>
      <c r="R2358" s="8">
        <f t="shared" si="365"/>
        <v>59.25</v>
      </c>
      <c r="S2358" s="8">
        <f t="shared" si="366"/>
        <v>61.400000000000006</v>
      </c>
      <c r="T2358" s="8">
        <f t="shared" si="367"/>
        <v>60.5</v>
      </c>
      <c r="U2358" s="7">
        <f t="shared" si="368"/>
        <v>60.65</v>
      </c>
      <c r="V2358" s="7">
        <f t="shared" si="369"/>
        <v>60.612499999999997</v>
      </c>
    </row>
    <row r="2359" spans="1:22" ht="13.5" x14ac:dyDescent="0.25">
      <c r="A2359" s="3">
        <f>RSI!A2359</f>
        <v>45737</v>
      </c>
      <c r="B2359" s="2">
        <f>RSI!B2359</f>
        <v>2.3199999999999998</v>
      </c>
      <c r="C2359" s="2">
        <f>RSI!I2359</f>
        <v>57.051557218631338</v>
      </c>
      <c r="D2359" s="2">
        <f>MACD!E2359</f>
        <v>-4.2940252783726152E-2</v>
      </c>
      <c r="E2359" s="2">
        <f>MACD!F2359</f>
        <v>1.309620549986827E-2</v>
      </c>
      <c r="F2359" s="2">
        <f>'Moving Avg'!D2359</f>
        <v>2.286</v>
      </c>
      <c r="G2359" s="2">
        <f>'Moving Avg'!F2359</f>
        <v>2.2154999999999996</v>
      </c>
      <c r="H2359" s="2">
        <f>'Moving Avg'!G2359</f>
        <v>2.3191999999999995</v>
      </c>
      <c r="I2359" s="2">
        <f>'Moving Avg'!H2359</f>
        <v>1.9567999999999999</v>
      </c>
      <c r="J2359" s="5" t="str">
        <f>OBV!F2359</f>
        <v>BULLISH</v>
      </c>
      <c r="K2359" s="5" t="str">
        <f>OBV!G2359</f>
        <v>WEAK</v>
      </c>
      <c r="L2359" s="5" t="str">
        <f>OBV!H2359</f>
        <v>CONFIRMED BULLISH</v>
      </c>
      <c r="M2359" s="7">
        <f t="shared" si="360"/>
        <v>25</v>
      </c>
      <c r="N2359" s="7">
        <f t="shared" si="361"/>
        <v>100</v>
      </c>
      <c r="O2359" s="7">
        <f t="shared" si="362"/>
        <v>50</v>
      </c>
      <c r="P2359" s="7">
        <f t="shared" si="363"/>
        <v>67</v>
      </c>
      <c r="Q2359" s="8">
        <f t="shared" si="364"/>
        <v>61.3</v>
      </c>
      <c r="R2359" s="8">
        <f t="shared" si="365"/>
        <v>59.25</v>
      </c>
      <c r="S2359" s="8">
        <f t="shared" si="366"/>
        <v>61.400000000000006</v>
      </c>
      <c r="T2359" s="8">
        <f t="shared" si="367"/>
        <v>60.5</v>
      </c>
      <c r="U2359" s="7">
        <f t="shared" si="368"/>
        <v>60.65</v>
      </c>
      <c r="V2359" s="7">
        <f t="shared" si="369"/>
        <v>60.612499999999997</v>
      </c>
    </row>
    <row r="2360" spans="1:22" ht="13.5" x14ac:dyDescent="0.25">
      <c r="A2360" s="3">
        <f>RSI!A2360</f>
        <v>45740</v>
      </c>
      <c r="B2360" s="2">
        <f>RSI!B2360</f>
        <v>2.38</v>
      </c>
      <c r="C2360" s="2">
        <f>RSI!I2360</f>
        <v>62.193845203761065</v>
      </c>
      <c r="D2360" s="2">
        <f>MACD!E2360</f>
        <v>-5.4187641811669796E-2</v>
      </c>
      <c r="E2360" s="2">
        <f>MACD!F2360</f>
        <v>-3.6056396243934474E-4</v>
      </c>
      <c r="F2360" s="2">
        <f>'Moving Avg'!D2360</f>
        <v>2.3199999999999994</v>
      </c>
      <c r="G2360" s="2">
        <f>'Moving Avg'!F2360</f>
        <v>2.2195</v>
      </c>
      <c r="H2360" s="2">
        <f>'Moving Avg'!G2360</f>
        <v>2.3215999999999992</v>
      </c>
      <c r="I2360" s="2">
        <f>'Moving Avg'!H2360</f>
        <v>1.9606999999999997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  <c r="M2360" s="7">
        <f t="shared" si="360"/>
        <v>25</v>
      </c>
      <c r="N2360" s="7">
        <f t="shared" si="361"/>
        <v>100</v>
      </c>
      <c r="O2360" s="7">
        <f t="shared" si="362"/>
        <v>50</v>
      </c>
      <c r="P2360" s="7">
        <f t="shared" si="363"/>
        <v>67</v>
      </c>
      <c r="Q2360" s="8">
        <f t="shared" si="364"/>
        <v>61.3</v>
      </c>
      <c r="R2360" s="8">
        <f t="shared" si="365"/>
        <v>59.25</v>
      </c>
      <c r="S2360" s="8">
        <f t="shared" si="366"/>
        <v>61.400000000000006</v>
      </c>
      <c r="T2360" s="8">
        <f t="shared" si="367"/>
        <v>60.5</v>
      </c>
      <c r="U2360" s="7">
        <f t="shared" si="368"/>
        <v>60.65</v>
      </c>
      <c r="V2360" s="7">
        <f t="shared" si="369"/>
        <v>60.612499999999997</v>
      </c>
    </row>
    <row r="2361" spans="1:22" ht="13.5" x14ac:dyDescent="0.25">
      <c r="A2361" s="3">
        <f>RSI!A2361</f>
        <v>45741</v>
      </c>
      <c r="B2361" s="2">
        <f>RSI!B2361</f>
        <v>2.3199999999999998</v>
      </c>
      <c r="C2361" s="2">
        <f>RSI!I2361</f>
        <v>55.090392067975742</v>
      </c>
      <c r="D2361" s="2">
        <f>MACD!E2361</f>
        <v>-6.7681321057931676E-2</v>
      </c>
      <c r="E2361" s="2">
        <f>MACD!F2361</f>
        <v>-1.3824715381537811E-2</v>
      </c>
      <c r="F2361" s="2">
        <f>'Moving Avg'!D2361</f>
        <v>2.3299999999999996</v>
      </c>
      <c r="G2361" s="2">
        <f>'Moving Avg'!F2361</f>
        <v>2.2235</v>
      </c>
      <c r="H2361" s="2">
        <f>'Moving Avg'!G2361</f>
        <v>2.3227999999999991</v>
      </c>
      <c r="I2361" s="2">
        <f>'Moving Avg'!H2361</f>
        <v>1.9642499999999996</v>
      </c>
      <c r="J2361" s="5" t="str">
        <f>OBV!F2361</f>
        <v>BULLISH</v>
      </c>
      <c r="K2361" s="5" t="str">
        <f>OBV!G2361</f>
        <v>WEAK</v>
      </c>
      <c r="L2361" s="5" t="str">
        <f>OBV!H2361</f>
        <v>CONFIRMED BULLISH</v>
      </c>
      <c r="M2361" s="7">
        <f t="shared" si="360"/>
        <v>25</v>
      </c>
      <c r="N2361" s="7">
        <f t="shared" si="361"/>
        <v>100</v>
      </c>
      <c r="O2361" s="7">
        <f t="shared" si="362"/>
        <v>50</v>
      </c>
      <c r="P2361" s="7">
        <f t="shared" si="363"/>
        <v>67</v>
      </c>
      <c r="Q2361" s="8">
        <f t="shared" si="364"/>
        <v>61.3</v>
      </c>
      <c r="R2361" s="8">
        <f t="shared" si="365"/>
        <v>59.25</v>
      </c>
      <c r="S2361" s="8">
        <f t="shared" si="366"/>
        <v>61.400000000000006</v>
      </c>
      <c r="T2361" s="8">
        <f t="shared" si="367"/>
        <v>60.5</v>
      </c>
      <c r="U2361" s="7">
        <f t="shared" si="368"/>
        <v>60.65</v>
      </c>
      <c r="V2361" s="7">
        <f t="shared" si="369"/>
        <v>60.612499999999997</v>
      </c>
    </row>
    <row r="2362" spans="1:22" ht="13.5" x14ac:dyDescent="0.25">
      <c r="A2362" s="3">
        <f>RSI!A2362</f>
        <v>45742</v>
      </c>
      <c r="B2362" s="2">
        <f>RSI!B2362</f>
        <v>2.37</v>
      </c>
      <c r="C2362" s="2">
        <f>RSI!I2362</f>
        <v>59.265676416899161</v>
      </c>
      <c r="D2362" s="2">
        <f>MACD!E2362</f>
        <v>-8.3123020512319901E-2</v>
      </c>
      <c r="E2362" s="2">
        <f>MACD!F2362</f>
        <v>-2.7684376407694229E-2</v>
      </c>
      <c r="F2362" s="2">
        <f>'Moving Avg'!D2362</f>
        <v>2.3379999999999996</v>
      </c>
      <c r="G2362" s="2">
        <f>'Moving Avg'!F2362</f>
        <v>2.2299999999999995</v>
      </c>
      <c r="H2362" s="2">
        <f>'Moving Avg'!G2362</f>
        <v>2.3241999999999994</v>
      </c>
      <c r="I2362" s="2">
        <f>'Moving Avg'!H2362</f>
        <v>1.9680499999999999</v>
      </c>
      <c r="J2362" s="5" t="str">
        <f>OBV!F2362</f>
        <v>BULLISH</v>
      </c>
      <c r="K2362" s="5" t="str">
        <f>OBV!G2362</f>
        <v>WEAK</v>
      </c>
      <c r="L2362" s="5" t="str">
        <f>OBV!H2362</f>
        <v>CONFIRMED BULLISH</v>
      </c>
      <c r="M2362" s="7">
        <f t="shared" si="360"/>
        <v>25</v>
      </c>
      <c r="N2362" s="7">
        <f t="shared" si="361"/>
        <v>100</v>
      </c>
      <c r="O2362" s="7">
        <f t="shared" si="362"/>
        <v>50</v>
      </c>
      <c r="P2362" s="7">
        <f t="shared" si="363"/>
        <v>67</v>
      </c>
      <c r="Q2362" s="8">
        <f t="shared" si="364"/>
        <v>61.3</v>
      </c>
      <c r="R2362" s="8">
        <f t="shared" si="365"/>
        <v>59.25</v>
      </c>
      <c r="S2362" s="8">
        <f t="shared" si="366"/>
        <v>61.400000000000006</v>
      </c>
      <c r="T2362" s="8">
        <f t="shared" si="367"/>
        <v>60.5</v>
      </c>
      <c r="U2362" s="7">
        <f t="shared" si="368"/>
        <v>60.65</v>
      </c>
      <c r="V2362" s="7">
        <f t="shared" si="369"/>
        <v>60.612499999999997</v>
      </c>
    </row>
    <row r="2363" spans="1:22" ht="13.5" x14ac:dyDescent="0.25">
      <c r="A2363" s="3">
        <f>RSI!A2363</f>
        <v>45743</v>
      </c>
      <c r="B2363" s="2">
        <f>RSI!B2363</f>
        <v>2.37</v>
      </c>
      <c r="C2363" s="2">
        <f>RSI!I2363</f>
        <v>59.265676416899161</v>
      </c>
      <c r="D2363" s="2">
        <f>MACD!E2363</f>
        <v>-9.2165685093252403E-2</v>
      </c>
      <c r="E2363" s="2">
        <f>MACD!F2363</f>
        <v>-4.0580638144805864E-2</v>
      </c>
      <c r="F2363" s="2">
        <f>'Moving Avg'!D2363</f>
        <v>2.3520000000000003</v>
      </c>
      <c r="G2363" s="2">
        <f>'Moving Avg'!F2363</f>
        <v>2.2354999999999996</v>
      </c>
      <c r="H2363" s="2">
        <f>'Moving Avg'!G2363</f>
        <v>2.3243999999999998</v>
      </c>
      <c r="I2363" s="2">
        <f>'Moving Avg'!H2363</f>
        <v>1.9716499999999997</v>
      </c>
      <c r="J2363" s="5" t="str">
        <f>OBV!F2363</f>
        <v>BULLISH</v>
      </c>
      <c r="K2363" s="5" t="str">
        <f>OBV!G2363</f>
        <v>WEAK</v>
      </c>
      <c r="L2363" s="5" t="str">
        <f>OBV!H2363</f>
        <v>CONFIRMED BULLISH</v>
      </c>
      <c r="M2363" s="7">
        <f t="shared" si="360"/>
        <v>25</v>
      </c>
      <c r="N2363" s="7">
        <f t="shared" si="361"/>
        <v>100</v>
      </c>
      <c r="O2363" s="7">
        <f t="shared" si="362"/>
        <v>50</v>
      </c>
      <c r="P2363" s="7">
        <f t="shared" si="363"/>
        <v>67</v>
      </c>
      <c r="Q2363" s="8">
        <f t="shared" si="364"/>
        <v>61.3</v>
      </c>
      <c r="R2363" s="8">
        <f t="shared" si="365"/>
        <v>59.25</v>
      </c>
      <c r="S2363" s="8">
        <f t="shared" si="366"/>
        <v>61.400000000000006</v>
      </c>
      <c r="T2363" s="8">
        <f t="shared" si="367"/>
        <v>60.5</v>
      </c>
      <c r="U2363" s="7">
        <f t="shared" si="368"/>
        <v>60.65</v>
      </c>
      <c r="V2363" s="7">
        <f t="shared" si="369"/>
        <v>60.612499999999997</v>
      </c>
    </row>
    <row r="2364" spans="1:22" ht="13.5" x14ac:dyDescent="0.25">
      <c r="A2364" s="3">
        <f>RSI!A2364</f>
        <v>45744</v>
      </c>
      <c r="B2364" s="2">
        <f>RSI!B2364</f>
        <v>2.4</v>
      </c>
      <c r="C2364" s="2">
        <f>RSI!I2364</f>
        <v>61.740834299173684</v>
      </c>
      <c r="D2364" s="2">
        <f>MACD!E2364</f>
        <v>-0.10104907546186626</v>
      </c>
      <c r="E2364" s="2">
        <f>MACD!F2364</f>
        <v>-5.2674325608217949E-2</v>
      </c>
      <c r="F2364" s="2">
        <f>'Moving Avg'!D2364</f>
        <v>2.3679999999999999</v>
      </c>
      <c r="G2364" s="2">
        <f>'Moving Avg'!F2364</f>
        <v>2.2454999999999998</v>
      </c>
      <c r="H2364" s="2">
        <f>'Moving Avg'!G2364</f>
        <v>2.3262</v>
      </c>
      <c r="I2364" s="2">
        <f>'Moving Avg'!H2364</f>
        <v>1.9752499999999995</v>
      </c>
      <c r="J2364" s="5" t="str">
        <f>OBV!F2364</f>
        <v>BULLISH</v>
      </c>
      <c r="K2364" s="5" t="str">
        <f>OBV!G2364</f>
        <v>WEAK</v>
      </c>
      <c r="L2364" s="5" t="str">
        <f>OBV!H2364</f>
        <v>CONFIRMED BULLISH</v>
      </c>
      <c r="M2364" s="7">
        <f t="shared" si="360"/>
        <v>25</v>
      </c>
      <c r="N2364" s="7">
        <f t="shared" si="361"/>
        <v>100</v>
      </c>
      <c r="O2364" s="7">
        <f t="shared" si="362"/>
        <v>50</v>
      </c>
      <c r="P2364" s="7">
        <f t="shared" si="363"/>
        <v>67</v>
      </c>
      <c r="Q2364" s="8">
        <f t="shared" si="364"/>
        <v>61.3</v>
      </c>
      <c r="R2364" s="8">
        <f t="shared" si="365"/>
        <v>59.25</v>
      </c>
      <c r="S2364" s="8">
        <f t="shared" si="366"/>
        <v>61.400000000000006</v>
      </c>
      <c r="T2364" s="8">
        <f t="shared" si="367"/>
        <v>60.5</v>
      </c>
      <c r="U2364" s="7">
        <f t="shared" si="368"/>
        <v>60.65</v>
      </c>
      <c r="V2364" s="7">
        <f t="shared" si="369"/>
        <v>60.612499999999997</v>
      </c>
    </row>
    <row r="2365" spans="1:22" ht="13.5" x14ac:dyDescent="0.25">
      <c r="A2365" s="3">
        <f>RSI!A2365</f>
        <v>45749</v>
      </c>
      <c r="B2365" s="2">
        <f>RSI!B2365</f>
        <v>2.41</v>
      </c>
      <c r="C2365" s="2">
        <f>RSI!I2365</f>
        <v>62.557548490601327</v>
      </c>
      <c r="D2365" s="2">
        <f>MACD!E2365</f>
        <v>-0.10691442033229803</v>
      </c>
      <c r="E2365" s="2">
        <f>MACD!F2365</f>
        <v>-6.352234455303396E-2</v>
      </c>
      <c r="F2365" s="2">
        <f>'Moving Avg'!D2365</f>
        <v>2.3739999999999997</v>
      </c>
      <c r="G2365" s="2">
        <f>'Moving Avg'!F2365</f>
        <v>2.2589999999999995</v>
      </c>
      <c r="H2365" s="2">
        <f>'Moving Avg'!G2365</f>
        <v>2.327</v>
      </c>
      <c r="I2365" s="2">
        <f>'Moving Avg'!H2365</f>
        <v>1.9789499999999995</v>
      </c>
      <c r="J2365" s="5" t="str">
        <f>OBV!F2365</f>
        <v>BULLISH</v>
      </c>
      <c r="K2365" s="5" t="str">
        <f>OBV!G2365</f>
        <v>WEAK</v>
      </c>
      <c r="L2365" s="5" t="str">
        <f>OBV!H2365</f>
        <v>CONFIRMED BULLISH</v>
      </c>
      <c r="M2365" s="7">
        <f t="shared" si="360"/>
        <v>25</v>
      </c>
      <c r="N2365" s="7">
        <f t="shared" si="361"/>
        <v>100</v>
      </c>
      <c r="O2365" s="7">
        <f t="shared" si="362"/>
        <v>50</v>
      </c>
      <c r="P2365" s="7">
        <f t="shared" si="363"/>
        <v>67</v>
      </c>
      <c r="Q2365" s="8">
        <f t="shared" si="364"/>
        <v>61.3</v>
      </c>
      <c r="R2365" s="8">
        <f t="shared" si="365"/>
        <v>59.25</v>
      </c>
      <c r="S2365" s="8">
        <f t="shared" si="366"/>
        <v>61.400000000000006</v>
      </c>
      <c r="T2365" s="8">
        <f t="shared" si="367"/>
        <v>60.5</v>
      </c>
      <c r="U2365" s="7">
        <f t="shared" si="368"/>
        <v>60.65</v>
      </c>
      <c r="V2365" s="7">
        <f t="shared" si="369"/>
        <v>60.612499999999997</v>
      </c>
    </row>
    <row r="2366" spans="1:22" ht="13.5" x14ac:dyDescent="0.25">
      <c r="A2366" s="3">
        <f>RSI!A2366</f>
        <v>45750</v>
      </c>
      <c r="B2366" s="2">
        <f>RSI!B2366</f>
        <v>2.46</v>
      </c>
      <c r="C2366" s="2">
        <f>RSI!I2366</f>
        <v>66.417663173719177</v>
      </c>
      <c r="D2366" s="2">
        <f>MACD!E2366</f>
        <v>-0.10704351479964691</v>
      </c>
      <c r="E2366" s="2">
        <f>MACD!F2366</f>
        <v>-7.2226578602356553E-2</v>
      </c>
      <c r="F2366" s="2">
        <f>'Moving Avg'!D2366</f>
        <v>2.4020000000000001</v>
      </c>
      <c r="G2366" s="2">
        <f>'Moving Avg'!F2366</f>
        <v>2.274</v>
      </c>
      <c r="H2366" s="2">
        <f>'Moving Avg'!G2366</f>
        <v>2.3281999999999998</v>
      </c>
      <c r="I2366" s="2">
        <f>'Moving Avg'!H2366</f>
        <v>1.9830999999999996</v>
      </c>
      <c r="J2366" s="5" t="str">
        <f>OBV!F2366</f>
        <v>BULLISH</v>
      </c>
      <c r="K2366" s="5" t="str">
        <f>OBV!G2366</f>
        <v>WEAK</v>
      </c>
      <c r="L2366" s="5" t="str">
        <f>OBV!H2366</f>
        <v>CONFIRMED BULLISH</v>
      </c>
      <c r="M2366" s="7">
        <f t="shared" si="360"/>
        <v>25</v>
      </c>
      <c r="N2366" s="7">
        <f t="shared" si="361"/>
        <v>100</v>
      </c>
      <c r="O2366" s="7">
        <f t="shared" si="362"/>
        <v>50</v>
      </c>
      <c r="P2366" s="7">
        <f t="shared" si="363"/>
        <v>67</v>
      </c>
      <c r="Q2366" s="8">
        <f t="shared" si="364"/>
        <v>61.3</v>
      </c>
      <c r="R2366" s="8">
        <f t="shared" si="365"/>
        <v>59.25</v>
      </c>
      <c r="S2366" s="8">
        <f t="shared" si="366"/>
        <v>61.400000000000006</v>
      </c>
      <c r="T2366" s="8">
        <f t="shared" si="367"/>
        <v>60.5</v>
      </c>
      <c r="U2366" s="7">
        <f t="shared" si="368"/>
        <v>60.65</v>
      </c>
      <c r="V2366" s="7">
        <f t="shared" si="369"/>
        <v>60.612499999999997</v>
      </c>
    </row>
    <row r="2367" spans="1:22" ht="13.5" x14ac:dyDescent="0.25">
      <c r="A2367" s="3">
        <f>RSI!A2367</f>
        <v>45751</v>
      </c>
      <c r="B2367" s="2">
        <f>RSI!B2367</f>
        <v>2.4700000000000002</v>
      </c>
      <c r="C2367" s="2">
        <f>RSI!I2367</f>
        <v>67.147160201200819</v>
      </c>
      <c r="D2367" s="2">
        <f>MACD!E2367</f>
        <v>-9.9600001749283074E-2</v>
      </c>
      <c r="E2367" s="2">
        <f>MACD!F2367</f>
        <v>-7.7701263231741868E-2</v>
      </c>
      <c r="F2367" s="2">
        <f>'Moving Avg'!D2367</f>
        <v>2.4220000000000002</v>
      </c>
      <c r="G2367" s="2">
        <f>'Moving Avg'!F2367</f>
        <v>2.2879999999999998</v>
      </c>
      <c r="H2367" s="2">
        <f>'Moving Avg'!G2367</f>
        <v>2.3281999999999998</v>
      </c>
      <c r="I2367" s="2">
        <f>'Moving Avg'!H2367</f>
        <v>1.9872999999999996</v>
      </c>
      <c r="J2367" s="5" t="str">
        <f>OBV!F2367</f>
        <v>BULLISH</v>
      </c>
      <c r="K2367" s="5" t="str">
        <f>OBV!G2367</f>
        <v>WEAK</v>
      </c>
      <c r="L2367" s="5" t="str">
        <f>OBV!H2367</f>
        <v>CONFIRMED BULLISH</v>
      </c>
      <c r="M2367" s="7">
        <f t="shared" si="360"/>
        <v>25</v>
      </c>
      <c r="N2367" s="7">
        <f t="shared" si="361"/>
        <v>100</v>
      </c>
      <c r="O2367" s="7">
        <f t="shared" si="362"/>
        <v>50</v>
      </c>
      <c r="P2367" s="7">
        <f t="shared" si="363"/>
        <v>67</v>
      </c>
      <c r="Q2367" s="8">
        <f t="shared" si="364"/>
        <v>61.3</v>
      </c>
      <c r="R2367" s="8">
        <f t="shared" si="365"/>
        <v>59.25</v>
      </c>
      <c r="S2367" s="8">
        <f t="shared" si="366"/>
        <v>61.400000000000006</v>
      </c>
      <c r="T2367" s="8">
        <f t="shared" si="367"/>
        <v>60.5</v>
      </c>
      <c r="U2367" s="7">
        <f t="shared" si="368"/>
        <v>60.65</v>
      </c>
      <c r="V2367" s="7">
        <f t="shared" si="369"/>
        <v>60.612499999999997</v>
      </c>
    </row>
    <row r="2368" spans="1:22" ht="13.5" x14ac:dyDescent="0.25">
      <c r="A2368" s="3">
        <f>RSI!A2368</f>
        <v>45754</v>
      </c>
      <c r="B2368" s="2">
        <f>RSI!B2368</f>
        <v>2.54</v>
      </c>
      <c r="C2368" s="2">
        <f>RSI!I2368</f>
        <v>71.769975956799158</v>
      </c>
      <c r="D2368" s="2">
        <f>MACD!E2368</f>
        <v>-0.10402915817137082</v>
      </c>
      <c r="E2368" s="2">
        <f>MACD!F2368</f>
        <v>-8.2966842219667658E-2</v>
      </c>
      <c r="F2368" s="2">
        <f>'Moving Avg'!D2368</f>
        <v>2.4560000000000004</v>
      </c>
      <c r="G2368" s="2">
        <f>'Moving Avg'!F2368</f>
        <v>2.3079999999999998</v>
      </c>
      <c r="H2368" s="2">
        <f>'Moving Avg'!G2368</f>
        <v>2.3281999999999998</v>
      </c>
      <c r="I2368" s="2">
        <f>'Moving Avg'!H2368</f>
        <v>1.9919499999999999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  <c r="M2368" s="7">
        <f t="shared" si="360"/>
        <v>0</v>
      </c>
      <c r="N2368" s="7">
        <f t="shared" si="361"/>
        <v>100</v>
      </c>
      <c r="O2368" s="7">
        <f t="shared" si="362"/>
        <v>50</v>
      </c>
      <c r="P2368" s="7">
        <f t="shared" si="363"/>
        <v>67</v>
      </c>
      <c r="Q2368" s="8">
        <f t="shared" si="364"/>
        <v>52.55</v>
      </c>
      <c r="R2368" s="8">
        <f t="shared" si="365"/>
        <v>54.25</v>
      </c>
      <c r="S2368" s="8">
        <f t="shared" si="366"/>
        <v>57.650000000000006</v>
      </c>
      <c r="T2368" s="8">
        <f t="shared" si="367"/>
        <v>54.25</v>
      </c>
      <c r="U2368" s="7">
        <f t="shared" si="368"/>
        <v>54.816666666666663</v>
      </c>
      <c r="V2368" s="7">
        <f t="shared" si="369"/>
        <v>54.674999999999997</v>
      </c>
    </row>
    <row r="2369" spans="1:22" ht="13.5" x14ac:dyDescent="0.25">
      <c r="A2369" s="3">
        <f>RSI!A2369</f>
        <v>45755</v>
      </c>
      <c r="B2369" s="2">
        <f>RSI!B2369</f>
        <v>2.6</v>
      </c>
      <c r="C2369" s="2">
        <f>RSI!I2369</f>
        <v>75.015218219994324</v>
      </c>
      <c r="D2369" s="2">
        <f>MACD!E2369</f>
        <v>-0.11041634159982872</v>
      </c>
      <c r="E2369" s="2">
        <f>MACD!F2369</f>
        <v>-8.845674209569987E-2</v>
      </c>
      <c r="F2369" s="2">
        <f>'Moving Avg'!D2369</f>
        <v>2.4959999999999996</v>
      </c>
      <c r="G2369" s="2">
        <f>'Moving Avg'!F2369</f>
        <v>2.331</v>
      </c>
      <c r="H2369" s="2">
        <f>'Moving Avg'!G2369</f>
        <v>2.3287999999999998</v>
      </c>
      <c r="I2369" s="2">
        <f>'Moving Avg'!H2369</f>
        <v>1.9967999999999997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  <c r="M2369" s="7">
        <f t="shared" si="360"/>
        <v>0</v>
      </c>
      <c r="N2369" s="7">
        <f t="shared" si="361"/>
        <v>100</v>
      </c>
      <c r="O2369" s="7">
        <f t="shared" si="362"/>
        <v>50</v>
      </c>
      <c r="P2369" s="7">
        <f t="shared" si="363"/>
        <v>67</v>
      </c>
      <c r="Q2369" s="8">
        <f t="shared" si="364"/>
        <v>52.55</v>
      </c>
      <c r="R2369" s="8">
        <f t="shared" si="365"/>
        <v>54.25</v>
      </c>
      <c r="S2369" s="8">
        <f t="shared" si="366"/>
        <v>57.650000000000006</v>
      </c>
      <c r="T2369" s="8">
        <f t="shared" si="367"/>
        <v>54.25</v>
      </c>
      <c r="U2369" s="7">
        <f t="shared" si="368"/>
        <v>54.816666666666663</v>
      </c>
      <c r="V2369" s="7">
        <f t="shared" si="369"/>
        <v>54.674999999999997</v>
      </c>
    </row>
    <row r="2370" spans="1:22" ht="13.5" x14ac:dyDescent="0.25">
      <c r="A2370" s="3">
        <f>RSI!A2370</f>
        <v>45757</v>
      </c>
      <c r="B2370" s="2">
        <f>RSI!B2370</f>
        <v>2.67</v>
      </c>
      <c r="C2370" s="2">
        <f>RSI!I2370</f>
        <v>78.16842477614594</v>
      </c>
      <c r="D2370" s="2">
        <f>MACD!E2370</f>
        <v>-0.11330753839876451</v>
      </c>
      <c r="E2370" s="2">
        <f>MACD!F2370</f>
        <v>-9.3426901356312805E-2</v>
      </c>
      <c r="F2370" s="2">
        <f>'Moving Avg'!D2370</f>
        <v>2.548</v>
      </c>
      <c r="G2370" s="2">
        <f>'Moving Avg'!F2370</f>
        <v>2.3544999999999998</v>
      </c>
      <c r="H2370" s="2">
        <f>'Moving Avg'!G2370</f>
        <v>2.3311999999999999</v>
      </c>
      <c r="I2370" s="2">
        <f>'Moving Avg'!H2370</f>
        <v>2.0018000000000002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45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67</v>
      </c>
      <c r="Q2370" s="8">
        <f t="shared" si="364"/>
        <v>33.299999999999997</v>
      </c>
      <c r="R2370" s="8">
        <f t="shared" si="365"/>
        <v>43.25</v>
      </c>
      <c r="S2370" s="8">
        <f t="shared" si="366"/>
        <v>49.400000000000006</v>
      </c>
      <c r="T2370" s="8">
        <f t="shared" si="367"/>
        <v>40.5</v>
      </c>
      <c r="U2370" s="7">
        <f t="shared" si="368"/>
        <v>41.983333333333334</v>
      </c>
      <c r="V2370" s="7">
        <f t="shared" si="369"/>
        <v>41.612499999999997</v>
      </c>
    </row>
    <row r="2371" spans="1:22" ht="13.5" x14ac:dyDescent="0.25">
      <c r="A2371" s="3">
        <f>RSI!A2371</f>
        <v>45758</v>
      </c>
      <c r="B2371" s="2">
        <f>RSI!B2371</f>
        <v>2.75</v>
      </c>
      <c r="C2371" s="2">
        <f>RSI!I2371</f>
        <v>81.103591408419618</v>
      </c>
      <c r="D2371" s="2">
        <f>MACD!E2371</f>
        <v>-0.13274300553868601</v>
      </c>
      <c r="E2371" s="2">
        <f>MACD!F2371</f>
        <v>-0.10129012219278745</v>
      </c>
      <c r="F2371" s="2">
        <f>'Moving Avg'!D2371</f>
        <v>2.6059999999999999</v>
      </c>
      <c r="G2371" s="2">
        <f>'Moving Avg'!F2371</f>
        <v>2.3845000000000001</v>
      </c>
      <c r="H2371" s="2">
        <f>'Moving Avg'!G2371</f>
        <v>2.3361999999999998</v>
      </c>
      <c r="I2371" s="2">
        <f>'Moving Avg'!H2371</f>
        <v>2.00745</v>
      </c>
      <c r="J2371" s="5" t="str">
        <f>OBV!F2371</f>
        <v>BULLISH</v>
      </c>
      <c r="K2371" s="5" t="str">
        <f>OBV!G2371</f>
        <v>STRONG</v>
      </c>
      <c r="L2371" s="5" t="str">
        <f>OBV!H2371</f>
        <v>CONFIRMED BULLISH</v>
      </c>
      <c r="M2371" s="7">
        <f t="shared" si="370"/>
        <v>0</v>
      </c>
      <c r="N2371" s="7">
        <f t="shared" si="371"/>
        <v>100</v>
      </c>
      <c r="O2371" s="7">
        <f t="shared" si="372"/>
        <v>50</v>
      </c>
      <c r="P2371" s="7">
        <f t="shared" si="373"/>
        <v>100</v>
      </c>
      <c r="Q2371" s="8">
        <f t="shared" ref="Q2371:Q2434" si="374">0.35*M2371+N2371*0.35+O2371*0.15+P2371*0.15</f>
        <v>57.5</v>
      </c>
      <c r="R2371" s="8">
        <f t="shared" ref="R2371:R2434" si="375">M2371*0.2+N2371*0.2+O2371*0.35+P2371*0.25</f>
        <v>62.5</v>
      </c>
      <c r="S2371" s="8">
        <f t="shared" ref="S2371:S2434" si="376">M2371*0.15+N2371*0.15+O2371*0.25+P2371*0.45</f>
        <v>72.5</v>
      </c>
      <c r="T2371" s="8">
        <f t="shared" ref="T2371:T2434" si="377">0.25*SUM(M2371:P2371)</f>
        <v>62.5</v>
      </c>
      <c r="U2371" s="7">
        <f t="shared" ref="U2371:U2434" si="378">SUM(Q2371:S2371)/3</f>
        <v>64.166666666666671</v>
      </c>
      <c r="V2371" s="7">
        <f t="shared" ref="V2371:V2434" si="379">SUM(Q2371:T2371)/4</f>
        <v>63.75</v>
      </c>
    </row>
    <row r="2372" spans="1:22" ht="13.5" x14ac:dyDescent="0.25">
      <c r="A2372" s="3">
        <f>RSI!A2372</f>
        <v>45761</v>
      </c>
      <c r="B2372" s="2">
        <f>RSI!B2372</f>
        <v>2.83</v>
      </c>
      <c r="C2372" s="2">
        <f>RSI!I2372</f>
        <v>83.493529216985991</v>
      </c>
      <c r="D2372" s="2">
        <f>MACD!E2372</f>
        <v>-0.14959138571339725</v>
      </c>
      <c r="E2372" s="2">
        <f>MACD!F2372</f>
        <v>-0.11095037489690943</v>
      </c>
      <c r="F2372" s="2">
        <f>'Moving Avg'!D2372</f>
        <v>2.6779999999999999</v>
      </c>
      <c r="G2372" s="2">
        <f>'Moving Avg'!F2372</f>
        <v>2.4184999999999999</v>
      </c>
      <c r="H2372" s="2">
        <f>'Moving Avg'!G2372</f>
        <v>2.3433999999999999</v>
      </c>
      <c r="I2372" s="2">
        <f>'Moving Avg'!H2372</f>
        <v>2.0135999999999998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  <c r="M2372" s="7">
        <f t="shared" si="370"/>
        <v>0</v>
      </c>
      <c r="N2372" s="7">
        <f t="shared" si="371"/>
        <v>100</v>
      </c>
      <c r="O2372" s="7">
        <f t="shared" si="372"/>
        <v>50</v>
      </c>
      <c r="P2372" s="7">
        <f t="shared" si="373"/>
        <v>100</v>
      </c>
      <c r="Q2372" s="8">
        <f t="shared" si="374"/>
        <v>57.5</v>
      </c>
      <c r="R2372" s="8">
        <f t="shared" si="375"/>
        <v>62.5</v>
      </c>
      <c r="S2372" s="8">
        <f t="shared" si="376"/>
        <v>72.5</v>
      </c>
      <c r="T2372" s="8">
        <f t="shared" si="377"/>
        <v>62.5</v>
      </c>
      <c r="U2372" s="7">
        <f t="shared" si="378"/>
        <v>64.166666666666671</v>
      </c>
      <c r="V2372" s="7">
        <f t="shared" si="379"/>
        <v>63.75</v>
      </c>
    </row>
    <row r="2373" spans="1:22" ht="13.5" x14ac:dyDescent="0.25">
      <c r="A2373" s="3">
        <f>RSI!A2373</f>
        <v>45762</v>
      </c>
      <c r="B2373" s="2">
        <f>RSI!B2373</f>
        <v>2.91</v>
      </c>
      <c r="C2373" s="2">
        <f>RSI!I2373</f>
        <v>85.472273476987539</v>
      </c>
      <c r="D2373" s="2">
        <f>MACD!E2373</f>
        <v>-0.1722550296028329</v>
      </c>
      <c r="E2373" s="2">
        <f>MACD!F2373</f>
        <v>-0.12321130583809412</v>
      </c>
      <c r="F2373" s="2">
        <f>'Moving Avg'!D2373</f>
        <v>2.7519999999999998</v>
      </c>
      <c r="G2373" s="2">
        <f>'Moving Avg'!F2373</f>
        <v>2.4550000000000005</v>
      </c>
      <c r="H2373" s="2">
        <f>'Moving Avg'!G2373</f>
        <v>2.3535999999999997</v>
      </c>
      <c r="I2373" s="2">
        <f>'Moving Avg'!H2373</f>
        <v>2.0201500000000001</v>
      </c>
      <c r="J2373" s="5" t="str">
        <f>OBV!F2373</f>
        <v>BULLISH</v>
      </c>
      <c r="K2373" s="5" t="str">
        <f>OBV!G2373</f>
        <v>STRONG</v>
      </c>
      <c r="L2373" s="5" t="str">
        <f>OBV!H2373</f>
        <v>CONFIRMED BULLISH</v>
      </c>
      <c r="M2373" s="7">
        <f t="shared" si="370"/>
        <v>0</v>
      </c>
      <c r="N2373" s="7">
        <f t="shared" si="371"/>
        <v>100</v>
      </c>
      <c r="O2373" s="7">
        <f t="shared" si="372"/>
        <v>50</v>
      </c>
      <c r="P2373" s="7">
        <f t="shared" si="373"/>
        <v>100</v>
      </c>
      <c r="Q2373" s="8">
        <f t="shared" si="374"/>
        <v>57.5</v>
      </c>
      <c r="R2373" s="8">
        <f t="shared" si="375"/>
        <v>62.5</v>
      </c>
      <c r="S2373" s="8">
        <f t="shared" si="376"/>
        <v>72.5</v>
      </c>
      <c r="T2373" s="8">
        <f t="shared" si="377"/>
        <v>62.5</v>
      </c>
      <c r="U2373" s="7">
        <f t="shared" si="378"/>
        <v>64.166666666666671</v>
      </c>
      <c r="V2373" s="7">
        <f t="shared" si="379"/>
        <v>63.75</v>
      </c>
    </row>
    <row r="2374" spans="1:22" ht="13.5" x14ac:dyDescent="0.25">
      <c r="A2374" s="3">
        <f>RSI!A2374</f>
        <v>45763</v>
      </c>
      <c r="B2374" s="2">
        <f>RSI!B2374</f>
        <v>2.99</v>
      </c>
      <c r="C2374" s="2">
        <f>RSI!I2374</f>
        <v>87.13333635260696</v>
      </c>
      <c r="D2374" s="2">
        <f>MACD!E2374</f>
        <v>-0.1955128129395387</v>
      </c>
      <c r="E2374" s="2">
        <f>MACD!F2374</f>
        <v>-0.13767160725838304</v>
      </c>
      <c r="F2374" s="2">
        <f>'Moving Avg'!D2374</f>
        <v>2.83</v>
      </c>
      <c r="G2374" s="2">
        <f>'Moving Avg'!F2374</f>
        <v>2.4950000000000001</v>
      </c>
      <c r="H2374" s="2">
        <f>'Moving Avg'!G2374</f>
        <v>2.3667999999999991</v>
      </c>
      <c r="I2374" s="2">
        <f>'Moving Avg'!H2374</f>
        <v>2.0270999999999999</v>
      </c>
      <c r="J2374" s="5" t="str">
        <f>OBV!F2374</f>
        <v>BULLISH</v>
      </c>
      <c r="K2374" s="5" t="str">
        <f>OBV!G2374</f>
        <v>STRONG</v>
      </c>
      <c r="L2374" s="5" t="str">
        <f>OBV!H2374</f>
        <v>CONFIRMED BULLISH</v>
      </c>
      <c r="M2374" s="7">
        <f t="shared" si="370"/>
        <v>0</v>
      </c>
      <c r="N2374" s="7">
        <f t="shared" si="371"/>
        <v>100</v>
      </c>
      <c r="O2374" s="7">
        <f t="shared" si="372"/>
        <v>50</v>
      </c>
      <c r="P2374" s="7">
        <f t="shared" si="373"/>
        <v>100</v>
      </c>
      <c r="Q2374" s="8">
        <f t="shared" si="374"/>
        <v>57.5</v>
      </c>
      <c r="R2374" s="8">
        <f t="shared" si="375"/>
        <v>62.5</v>
      </c>
      <c r="S2374" s="8">
        <f t="shared" si="376"/>
        <v>72.5</v>
      </c>
      <c r="T2374" s="8">
        <f t="shared" si="377"/>
        <v>62.5</v>
      </c>
      <c r="U2374" s="7">
        <f t="shared" si="378"/>
        <v>64.166666666666671</v>
      </c>
      <c r="V2374" s="7">
        <f t="shared" si="379"/>
        <v>63.75</v>
      </c>
    </row>
    <row r="2375" spans="1:22" ht="13.5" x14ac:dyDescent="0.25">
      <c r="A2375" s="3">
        <f>RSI!A2375</f>
        <v>45764</v>
      </c>
      <c r="B2375" s="2">
        <f>RSI!B2375</f>
        <v>3.07</v>
      </c>
      <c r="C2375" s="2">
        <f>RSI!I2375</f>
        <v>88.543949764755027</v>
      </c>
      <c r="D2375" s="2">
        <f>MACD!E2375</f>
        <v>-0.2226177678279595</v>
      </c>
      <c r="E2375" s="2">
        <f>MACD!F2375</f>
        <v>-0.15466083937229835</v>
      </c>
      <c r="F2375" s="2">
        <f>'Moving Avg'!D2375</f>
        <v>2.91</v>
      </c>
      <c r="G2375" s="2">
        <f>'Moving Avg'!F2375</f>
        <v>2.5380000000000003</v>
      </c>
      <c r="H2375" s="2">
        <f>'Moving Avg'!G2375</f>
        <v>2.3821999999999992</v>
      </c>
      <c r="I2375" s="2">
        <f>'Moving Avg'!H2375</f>
        <v>2.0344500000000001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  <c r="M2375" s="7">
        <f t="shared" si="370"/>
        <v>0</v>
      </c>
      <c r="N2375" s="7">
        <f t="shared" si="371"/>
        <v>100</v>
      </c>
      <c r="O2375" s="7">
        <f t="shared" si="372"/>
        <v>50</v>
      </c>
      <c r="P2375" s="7">
        <f t="shared" si="373"/>
        <v>100</v>
      </c>
      <c r="Q2375" s="8">
        <f t="shared" si="374"/>
        <v>57.5</v>
      </c>
      <c r="R2375" s="8">
        <f t="shared" si="375"/>
        <v>62.5</v>
      </c>
      <c r="S2375" s="8">
        <f t="shared" si="376"/>
        <v>72.5</v>
      </c>
      <c r="T2375" s="8">
        <f t="shared" si="377"/>
        <v>62.5</v>
      </c>
      <c r="U2375" s="7">
        <f t="shared" si="378"/>
        <v>64.166666666666671</v>
      </c>
      <c r="V2375" s="7">
        <f t="shared" si="379"/>
        <v>63.75</v>
      </c>
    </row>
    <row r="2376" spans="1:22" ht="13.5" x14ac:dyDescent="0.25">
      <c r="A2376" s="3">
        <f>RSI!A2376</f>
        <v>45765</v>
      </c>
      <c r="B2376" s="2">
        <f>RSI!B2376</f>
        <v>2.98</v>
      </c>
      <c r="C2376" s="2">
        <f>RSI!I2376</f>
        <v>78.162084261609635</v>
      </c>
      <c r="D2376" s="2">
        <f>MACD!E2376</f>
        <v>-0.23447928213851243</v>
      </c>
      <c r="E2376" s="2">
        <f>MACD!F2376</f>
        <v>-0.17062452792554117</v>
      </c>
      <c r="F2376" s="2">
        <f>'Moving Avg'!D2376</f>
        <v>2.9560000000000004</v>
      </c>
      <c r="G2376" s="2">
        <f>'Moving Avg'!F2376</f>
        <v>2.5734999999999997</v>
      </c>
      <c r="H2376" s="2">
        <f>'Moving Avg'!G2376</f>
        <v>2.3957999999999995</v>
      </c>
      <c r="I2376" s="2">
        <f>'Moving Avg'!H2376</f>
        <v>2.04135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  <c r="M2376" s="7">
        <f t="shared" si="370"/>
        <v>0</v>
      </c>
      <c r="N2376" s="7">
        <f t="shared" si="371"/>
        <v>100</v>
      </c>
      <c r="O2376" s="7">
        <f t="shared" si="372"/>
        <v>50</v>
      </c>
      <c r="P2376" s="7">
        <f t="shared" si="373"/>
        <v>100</v>
      </c>
      <c r="Q2376" s="8">
        <f t="shared" si="374"/>
        <v>57.5</v>
      </c>
      <c r="R2376" s="8">
        <f t="shared" si="375"/>
        <v>62.5</v>
      </c>
      <c r="S2376" s="8">
        <f t="shared" si="376"/>
        <v>72.5</v>
      </c>
      <c r="T2376" s="8">
        <f t="shared" si="377"/>
        <v>62.5</v>
      </c>
      <c r="U2376" s="7">
        <f t="shared" si="378"/>
        <v>64.166666666666671</v>
      </c>
      <c r="V2376" s="7">
        <f t="shared" si="379"/>
        <v>63.75</v>
      </c>
    </row>
    <row r="2377" spans="1:22" ht="13.5" x14ac:dyDescent="0.25">
      <c r="A2377" s="3">
        <f>RSI!A2377</f>
        <v>45768</v>
      </c>
      <c r="B2377" s="2">
        <f>RSI!B2377</f>
        <v>2.9</v>
      </c>
      <c r="C2377" s="2">
        <f>RSI!I2377</f>
        <v>70.274460472115265</v>
      </c>
      <c r="D2377" s="2">
        <f>MACD!E2377</f>
        <v>-0.23956190124634125</v>
      </c>
      <c r="E2377" s="2">
        <f>MACD!F2377</f>
        <v>-0.1844120025897012</v>
      </c>
      <c r="F2377" s="2">
        <f>'Moving Avg'!D2377</f>
        <v>2.97</v>
      </c>
      <c r="G2377" s="2">
        <f>'Moving Avg'!F2377</f>
        <v>2.6019999999999994</v>
      </c>
      <c r="H2377" s="2">
        <f>'Moving Avg'!G2377</f>
        <v>2.4065999999999992</v>
      </c>
      <c r="I2377" s="2">
        <f>'Moving Avg'!H2377</f>
        <v>2.0478999999999998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  <c r="M2377" s="7">
        <f t="shared" si="370"/>
        <v>0</v>
      </c>
      <c r="N2377" s="7">
        <f t="shared" si="371"/>
        <v>100</v>
      </c>
      <c r="O2377" s="7">
        <f t="shared" si="372"/>
        <v>50</v>
      </c>
      <c r="P2377" s="7">
        <f t="shared" si="373"/>
        <v>100</v>
      </c>
      <c r="Q2377" s="8">
        <f t="shared" si="374"/>
        <v>57.5</v>
      </c>
      <c r="R2377" s="8">
        <f t="shared" si="375"/>
        <v>62.5</v>
      </c>
      <c r="S2377" s="8">
        <f t="shared" si="376"/>
        <v>72.5</v>
      </c>
      <c r="T2377" s="8">
        <f t="shared" si="377"/>
        <v>62.5</v>
      </c>
      <c r="U2377" s="7">
        <f t="shared" si="378"/>
        <v>64.166666666666671</v>
      </c>
      <c r="V2377" s="7">
        <f t="shared" si="379"/>
        <v>63.75</v>
      </c>
    </row>
    <row r="2378" spans="1:22" ht="13.5" x14ac:dyDescent="0.25">
      <c r="A2378" s="3">
        <f>RSI!A2378</f>
        <v>45769</v>
      </c>
      <c r="B2378" s="2">
        <f>RSI!B2378</f>
        <v>2.82</v>
      </c>
      <c r="C2378" s="2">
        <f>RSI!I2378</f>
        <v>63.385915369441271</v>
      </c>
      <c r="D2378" s="2">
        <f>MACD!E2378</f>
        <v>-0.22901908828243078</v>
      </c>
      <c r="E2378" s="2">
        <f>MACD!F2378</f>
        <v>-0.19333341972824714</v>
      </c>
      <c r="F2378" s="2">
        <f>'Moving Avg'!D2378</f>
        <v>2.9520000000000004</v>
      </c>
      <c r="G2378" s="2">
        <f>'Moving Avg'!F2378</f>
        <v>2.6279999999999997</v>
      </c>
      <c r="H2378" s="2">
        <f>'Moving Avg'!G2378</f>
        <v>2.4143999999999997</v>
      </c>
      <c r="I2378" s="2">
        <f>'Moving Avg'!H2378</f>
        <v>2.0539999999999994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100</v>
      </c>
      <c r="O2378" s="7">
        <f t="shared" si="372"/>
        <v>50</v>
      </c>
      <c r="P2378" s="7">
        <f t="shared" si="373"/>
        <v>33</v>
      </c>
      <c r="Q2378" s="8">
        <f t="shared" si="374"/>
        <v>56.2</v>
      </c>
      <c r="R2378" s="8">
        <f t="shared" si="375"/>
        <v>50.75</v>
      </c>
      <c r="S2378" s="8">
        <f t="shared" si="376"/>
        <v>46.1</v>
      </c>
      <c r="T2378" s="8">
        <f t="shared" si="377"/>
        <v>52</v>
      </c>
      <c r="U2378" s="7">
        <f t="shared" si="378"/>
        <v>51.016666666666673</v>
      </c>
      <c r="V2378" s="7">
        <f t="shared" si="379"/>
        <v>51.262500000000003</v>
      </c>
    </row>
    <row r="2379" spans="1:22" ht="13.5" x14ac:dyDescent="0.25">
      <c r="A2379" s="3">
        <f>RSI!A2379</f>
        <v>45770</v>
      </c>
      <c r="B2379" s="2">
        <f>RSI!B2379</f>
        <v>2.9</v>
      </c>
      <c r="C2379" s="2">
        <f>RSI!I2379</f>
        <v>66.881976949321569</v>
      </c>
      <c r="D2379" s="2">
        <f>MACD!E2379</f>
        <v>-0.21803518538156208</v>
      </c>
      <c r="E2379" s="2">
        <f>MACD!F2379</f>
        <v>-0.19827377285891012</v>
      </c>
      <c r="F2379" s="2">
        <f>'Moving Avg'!D2379</f>
        <v>2.9340000000000002</v>
      </c>
      <c r="G2379" s="2">
        <f>'Moving Avg'!F2379</f>
        <v>2.657</v>
      </c>
      <c r="H2379" s="2">
        <f>'Moving Avg'!G2379</f>
        <v>2.4237999999999995</v>
      </c>
      <c r="I2379" s="2">
        <f>'Moving Avg'!H2379</f>
        <v>2.0605499999999997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  <c r="M2379" s="7">
        <f t="shared" si="370"/>
        <v>25</v>
      </c>
      <c r="N2379" s="7">
        <f t="shared" si="371"/>
        <v>45</v>
      </c>
      <c r="O2379" s="7">
        <f t="shared" si="372"/>
        <v>50</v>
      </c>
      <c r="P2379" s="7">
        <f t="shared" si="373"/>
        <v>33</v>
      </c>
      <c r="Q2379" s="8">
        <f t="shared" si="374"/>
        <v>36.950000000000003</v>
      </c>
      <c r="R2379" s="8">
        <f t="shared" si="375"/>
        <v>39.75</v>
      </c>
      <c r="S2379" s="8">
        <f t="shared" si="376"/>
        <v>37.85</v>
      </c>
      <c r="T2379" s="8">
        <f t="shared" si="377"/>
        <v>38.25</v>
      </c>
      <c r="U2379" s="7">
        <f t="shared" si="378"/>
        <v>38.183333333333337</v>
      </c>
      <c r="V2379" s="7">
        <f t="shared" si="379"/>
        <v>38.200000000000003</v>
      </c>
    </row>
    <row r="2380" spans="1:22" ht="13.5" x14ac:dyDescent="0.25">
      <c r="A2380" s="3">
        <f>RSI!A2380</f>
        <v>45771</v>
      </c>
      <c r="B2380" s="2">
        <f>RSI!B2380</f>
        <v>2.88</v>
      </c>
      <c r="C2380" s="2">
        <f>RSI!I2380</f>
        <v>65.20571741055673</v>
      </c>
      <c r="D2380" s="2">
        <f>MACD!E2380</f>
        <v>-0.19811292316143359</v>
      </c>
      <c r="E2380" s="2">
        <f>MACD!F2380</f>
        <v>-0.19824160291941481</v>
      </c>
      <c r="F2380" s="2">
        <f>'Moving Avg'!D2380</f>
        <v>2.8959999999999999</v>
      </c>
      <c r="G2380" s="2">
        <f>'Moving Avg'!F2380</f>
        <v>2.6819999999999995</v>
      </c>
      <c r="H2380" s="2">
        <f>'Moving Avg'!G2380</f>
        <v>2.4333999999999998</v>
      </c>
      <c r="I2380" s="2">
        <f>'Moving Avg'!H2380</f>
        <v>2.0669499999999998</v>
      </c>
      <c r="J2380" s="5" t="str">
        <f>OBV!F2380</f>
        <v>BEARISH</v>
      </c>
      <c r="K2380" s="5" t="str">
        <f>OBV!G2380</f>
        <v>WEAK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0</v>
      </c>
      <c r="Q2380" s="8">
        <f t="shared" si="374"/>
        <v>16.25</v>
      </c>
      <c r="R2380" s="8">
        <f t="shared" si="375"/>
        <v>22.5</v>
      </c>
      <c r="S2380" s="8">
        <f t="shared" si="376"/>
        <v>16.25</v>
      </c>
      <c r="T2380" s="8">
        <f t="shared" si="377"/>
        <v>18.75</v>
      </c>
      <c r="U2380" s="7">
        <f t="shared" si="378"/>
        <v>18.333333333333332</v>
      </c>
      <c r="V2380" s="7">
        <f t="shared" si="379"/>
        <v>18.4375</v>
      </c>
    </row>
    <row r="2381" spans="1:22" ht="13.5" x14ac:dyDescent="0.25">
      <c r="A2381" s="3">
        <f>RSI!A2381</f>
        <v>45772</v>
      </c>
      <c r="B2381" s="2">
        <f>RSI!B2381</f>
        <v>2.96</v>
      </c>
      <c r="C2381" s="2">
        <f>RSI!I2381</f>
        <v>68.596182521024019</v>
      </c>
      <c r="D2381" s="2">
        <f>MACD!E2381</f>
        <v>-0.1762580120412589</v>
      </c>
      <c r="E2381" s="2">
        <f>MACD!F2381</f>
        <v>-0.19384488474378364</v>
      </c>
      <c r="F2381" s="2">
        <f>'Moving Avg'!D2381</f>
        <v>2.8920000000000003</v>
      </c>
      <c r="G2381" s="2">
        <f>'Moving Avg'!F2381</f>
        <v>2.714</v>
      </c>
      <c r="H2381" s="2">
        <f>'Moving Avg'!G2381</f>
        <v>2.4439999999999991</v>
      </c>
      <c r="I2381" s="2">
        <f>'Moving Avg'!H2381</f>
        <v>2.0737499999999995</v>
      </c>
      <c r="J2381" s="5" t="str">
        <f>OBV!F2381</f>
        <v>BEARISH</v>
      </c>
      <c r="K2381" s="5" t="str">
        <f>OBV!G2381</f>
        <v>WEAK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0</v>
      </c>
      <c r="Q2381" s="8">
        <f t="shared" si="374"/>
        <v>16.25</v>
      </c>
      <c r="R2381" s="8">
        <f t="shared" si="375"/>
        <v>22.5</v>
      </c>
      <c r="S2381" s="8">
        <f t="shared" si="376"/>
        <v>16.25</v>
      </c>
      <c r="T2381" s="8">
        <f t="shared" si="377"/>
        <v>18.75</v>
      </c>
      <c r="U2381" s="7">
        <f t="shared" si="378"/>
        <v>18.333333333333332</v>
      </c>
      <c r="V2381" s="7">
        <f t="shared" si="379"/>
        <v>18.4375</v>
      </c>
    </row>
    <row r="2382" spans="1:22" ht="13.5" x14ac:dyDescent="0.25">
      <c r="A2382" s="3">
        <f>RSI!A2382</f>
        <v>45775</v>
      </c>
      <c r="B2382" s="2">
        <f>RSI!B2382</f>
        <v>3.04</v>
      </c>
      <c r="C2382" s="2">
        <f>RSI!I2382</f>
        <v>71.578681465754542</v>
      </c>
      <c r="D2382" s="2">
        <f>MACD!E2382</f>
        <v>-0.15313797612612223</v>
      </c>
      <c r="E2382" s="2">
        <f>MACD!F2382</f>
        <v>-0.18570350302025138</v>
      </c>
      <c r="F2382" s="2">
        <f>'Moving Avg'!D2382</f>
        <v>2.9199999999999995</v>
      </c>
      <c r="G2382" s="2">
        <f>'Moving Avg'!F2382</f>
        <v>2.7474999999999996</v>
      </c>
      <c r="H2382" s="2">
        <f>'Moving Avg'!G2382</f>
        <v>2.4553999999999996</v>
      </c>
      <c r="I2382" s="2">
        <f>'Moving Avg'!H2382</f>
        <v>2.0809499999999996</v>
      </c>
      <c r="J2382" s="5" t="str">
        <f>OBV!F2382</f>
        <v>BULLISH</v>
      </c>
      <c r="K2382" s="5" t="str">
        <f>OBV!G2382</f>
        <v>STRONG</v>
      </c>
      <c r="L2382" s="5" t="str">
        <f>OBV!H2382</f>
        <v>CONFIRMED BULLISH</v>
      </c>
      <c r="M2382" s="7">
        <f t="shared" si="370"/>
        <v>0</v>
      </c>
      <c r="N2382" s="7">
        <f t="shared" si="371"/>
        <v>0</v>
      </c>
      <c r="O2382" s="7">
        <f t="shared" si="372"/>
        <v>50</v>
      </c>
      <c r="P2382" s="7">
        <f t="shared" si="373"/>
        <v>100</v>
      </c>
      <c r="Q2382" s="8">
        <f t="shared" si="374"/>
        <v>22.5</v>
      </c>
      <c r="R2382" s="8">
        <f t="shared" si="375"/>
        <v>42.5</v>
      </c>
      <c r="S2382" s="8">
        <f t="shared" si="376"/>
        <v>57.5</v>
      </c>
      <c r="T2382" s="8">
        <f t="shared" si="377"/>
        <v>37.5</v>
      </c>
      <c r="U2382" s="7">
        <f t="shared" si="378"/>
        <v>40.833333333333336</v>
      </c>
      <c r="V2382" s="7">
        <f t="shared" si="379"/>
        <v>40</v>
      </c>
    </row>
    <row r="2383" spans="1:22" ht="13.5" x14ac:dyDescent="0.25">
      <c r="A2383" s="3">
        <f>RSI!A2383</f>
        <v>45776</v>
      </c>
      <c r="B2383" s="2">
        <f>RSI!B2383</f>
        <v>3.01</v>
      </c>
      <c r="C2383" s="2">
        <f>RSI!I2383</f>
        <v>68.934739348798843</v>
      </c>
      <c r="D2383" s="2">
        <f>MACD!E2383</f>
        <v>-0.12114207361567519</v>
      </c>
      <c r="E2383" s="2">
        <f>MACD!F2383</f>
        <v>-0.17279121713933615</v>
      </c>
      <c r="F2383" s="2">
        <f>'Moving Avg'!D2383</f>
        <v>2.9579999999999993</v>
      </c>
      <c r="G2383" s="2">
        <f>'Moving Avg'!F2383</f>
        <v>2.7794999999999996</v>
      </c>
      <c r="H2383" s="2">
        <f>'Moving Avg'!G2383</f>
        <v>2.4670000000000001</v>
      </c>
      <c r="I2383" s="2">
        <f>'Moving Avg'!H2383</f>
        <v>2.0879999999999996</v>
      </c>
      <c r="J2383" s="5" t="str">
        <f>OBV!F2383</f>
        <v>BULLISH</v>
      </c>
      <c r="K2383" s="5" t="str">
        <f>OBV!G2383</f>
        <v>STRONG</v>
      </c>
      <c r="L2383" s="5" t="str">
        <f>OBV!H2383</f>
        <v>CONFIRMED BULLISH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100</v>
      </c>
      <c r="Q2383" s="8">
        <f t="shared" si="374"/>
        <v>31.25</v>
      </c>
      <c r="R2383" s="8">
        <f t="shared" si="375"/>
        <v>47.5</v>
      </c>
      <c r="S2383" s="8">
        <f t="shared" si="376"/>
        <v>61.25</v>
      </c>
      <c r="T2383" s="8">
        <f t="shared" si="377"/>
        <v>43.75</v>
      </c>
      <c r="U2383" s="7">
        <f t="shared" si="378"/>
        <v>46.666666666666664</v>
      </c>
      <c r="V2383" s="7">
        <f t="shared" si="379"/>
        <v>45.9375</v>
      </c>
    </row>
    <row r="2384" spans="1:22" ht="13.5" x14ac:dyDescent="0.25">
      <c r="A2384" s="3">
        <f>RSI!A2384</f>
        <v>45777</v>
      </c>
      <c r="B2384" s="2">
        <f>RSI!B2384</f>
        <v>3.1</v>
      </c>
      <c r="C2384" s="2">
        <f>RSI!I2384</f>
        <v>72.246724860062812</v>
      </c>
      <c r="D2384" s="2">
        <f>MACD!E2384</f>
        <v>-9.0192097875402499E-2</v>
      </c>
      <c r="E2384" s="2">
        <f>MACD!F2384</f>
        <v>-0.15627139328654943</v>
      </c>
      <c r="F2384" s="2">
        <f>'Moving Avg'!D2384</f>
        <v>2.9979999999999998</v>
      </c>
      <c r="G2384" s="2">
        <f>'Moving Avg'!F2384</f>
        <v>2.8144999999999998</v>
      </c>
      <c r="H2384" s="2">
        <f>'Moving Avg'!G2384</f>
        <v>2.4809999999999999</v>
      </c>
      <c r="I2384" s="2">
        <f>'Moving Avg'!H2384</f>
        <v>2.0955499999999994</v>
      </c>
      <c r="J2384" s="5" t="str">
        <f>OBV!F2384</f>
        <v>BULLISH</v>
      </c>
      <c r="K2384" s="5" t="str">
        <f>OBV!G2384</f>
        <v>STRONG</v>
      </c>
      <c r="L2384" s="5" t="str">
        <f>OBV!H2384</f>
        <v>CONFIRMED BULLISH</v>
      </c>
      <c r="M2384" s="7">
        <f t="shared" si="370"/>
        <v>0</v>
      </c>
      <c r="N2384" s="7">
        <f t="shared" si="371"/>
        <v>0</v>
      </c>
      <c r="O2384" s="7">
        <f t="shared" si="372"/>
        <v>50</v>
      </c>
      <c r="P2384" s="7">
        <f t="shared" si="373"/>
        <v>100</v>
      </c>
      <c r="Q2384" s="8">
        <f t="shared" si="374"/>
        <v>22.5</v>
      </c>
      <c r="R2384" s="8">
        <f t="shared" si="375"/>
        <v>42.5</v>
      </c>
      <c r="S2384" s="8">
        <f t="shared" si="376"/>
        <v>57.5</v>
      </c>
      <c r="T2384" s="8">
        <f t="shared" si="377"/>
        <v>37.5</v>
      </c>
      <c r="U2384" s="7">
        <f t="shared" si="378"/>
        <v>40.833333333333336</v>
      </c>
      <c r="V2384" s="7">
        <f t="shared" si="379"/>
        <v>40</v>
      </c>
    </row>
    <row r="2385" spans="1:22" ht="13.5" x14ac:dyDescent="0.25">
      <c r="A2385" s="3">
        <f>RSI!A2385</f>
        <v>45779</v>
      </c>
      <c r="B2385" s="2">
        <f>RSI!B2385</f>
        <v>3.04</v>
      </c>
      <c r="C2385" s="2">
        <f>RSI!I2385</f>
        <v>67.109914462954265</v>
      </c>
      <c r="D2385" s="2">
        <f>MACD!E2385</f>
        <v>-4.9417135709941995E-2</v>
      </c>
      <c r="E2385" s="2">
        <f>MACD!F2385</f>
        <v>-0.13490054177122796</v>
      </c>
      <c r="F2385" s="2">
        <f>'Moving Avg'!D2385</f>
        <v>3.03</v>
      </c>
      <c r="G2385" s="2">
        <f>'Moving Avg'!F2385</f>
        <v>2.8460000000000001</v>
      </c>
      <c r="H2385" s="2">
        <f>'Moving Avg'!G2385</f>
        <v>2.4945999999999997</v>
      </c>
      <c r="I2385" s="2">
        <f>'Moving Avg'!H2385</f>
        <v>2.1027499999999999</v>
      </c>
      <c r="J2385" s="5" t="str">
        <f>OBV!F2385</f>
        <v>BULLISH</v>
      </c>
      <c r="K2385" s="5" t="str">
        <f>OBV!G2385</f>
        <v>STRONG</v>
      </c>
      <c r="L2385" s="5" t="str">
        <f>OBV!H2385</f>
        <v>CONFIRMED BULLISH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100</v>
      </c>
      <c r="Q2385" s="8">
        <f t="shared" si="374"/>
        <v>31.25</v>
      </c>
      <c r="R2385" s="8">
        <f t="shared" si="375"/>
        <v>47.5</v>
      </c>
      <c r="S2385" s="8">
        <f t="shared" si="376"/>
        <v>61.25</v>
      </c>
      <c r="T2385" s="8">
        <f t="shared" si="377"/>
        <v>43.75</v>
      </c>
      <c r="U2385" s="7">
        <f t="shared" si="378"/>
        <v>46.666666666666664</v>
      </c>
      <c r="V2385" s="7">
        <f t="shared" si="379"/>
        <v>45.9375</v>
      </c>
    </row>
    <row r="2386" spans="1:22" ht="13.5" x14ac:dyDescent="0.25">
      <c r="A2386" s="3">
        <f>RSI!A2386</f>
        <v>45782</v>
      </c>
      <c r="B2386" s="2">
        <f>RSI!B2386</f>
        <v>2.95</v>
      </c>
      <c r="C2386" s="2">
        <f>RSI!I2386</f>
        <v>60.196072176778024</v>
      </c>
      <c r="D2386" s="2">
        <f>MACD!E2386</f>
        <v>-2.3745388877060236E-2</v>
      </c>
      <c r="E2386" s="2">
        <f>MACD!F2386</f>
        <v>-0.11266951119239442</v>
      </c>
      <c r="F2386" s="2">
        <f>'Moving Avg'!D2386</f>
        <v>3.028</v>
      </c>
      <c r="G2386" s="2">
        <f>'Moving Avg'!F2386</f>
        <v>2.8704999999999998</v>
      </c>
      <c r="H2386" s="2">
        <f>'Moving Avg'!G2386</f>
        <v>2.5067999999999997</v>
      </c>
      <c r="I2386" s="2">
        <f>'Moving Avg'!H2386</f>
        <v>2.1095499999999996</v>
      </c>
      <c r="J2386" s="5" t="str">
        <f>OBV!F2386</f>
        <v>BULLISH</v>
      </c>
      <c r="K2386" s="5" t="str">
        <f>OBV!G2386</f>
        <v>STRONG</v>
      </c>
      <c r="L2386" s="5" t="str">
        <f>OBV!H2386</f>
        <v>BULLISH DIVERGENCE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83</v>
      </c>
      <c r="Q2386" s="8">
        <f t="shared" si="374"/>
        <v>28.7</v>
      </c>
      <c r="R2386" s="8">
        <f t="shared" si="375"/>
        <v>43.25</v>
      </c>
      <c r="S2386" s="8">
        <f t="shared" si="376"/>
        <v>53.6</v>
      </c>
      <c r="T2386" s="8">
        <f t="shared" si="377"/>
        <v>39.5</v>
      </c>
      <c r="U2386" s="7">
        <f t="shared" si="378"/>
        <v>41.85</v>
      </c>
      <c r="V2386" s="7">
        <f t="shared" si="379"/>
        <v>41.262500000000003</v>
      </c>
    </row>
    <row r="2387" spans="1:22" ht="13.5" x14ac:dyDescent="0.25">
      <c r="A2387" s="3">
        <f>RSI!A2387</f>
        <v>45783</v>
      </c>
      <c r="B2387" s="2">
        <f>RSI!B2387</f>
        <v>2.9</v>
      </c>
      <c r="C2387" s="2">
        <f>RSI!I2387</f>
        <v>56.701155160547124</v>
      </c>
      <c r="D2387" s="2">
        <f>MACD!E2387</f>
        <v>-1.1623702453838813E-2</v>
      </c>
      <c r="E2387" s="2">
        <f>MACD!F2387</f>
        <v>-9.2460349444683301E-2</v>
      </c>
      <c r="F2387" s="2">
        <f>'Moving Avg'!D2387</f>
        <v>2.9999999999999996</v>
      </c>
      <c r="G2387" s="2">
        <f>'Moving Avg'!F2387</f>
        <v>2.8920000000000003</v>
      </c>
      <c r="H2387" s="2">
        <f>'Moving Avg'!G2387</f>
        <v>2.5191999999999997</v>
      </c>
      <c r="I2387" s="2">
        <f>'Moving Avg'!H2387</f>
        <v>2.1160999999999994</v>
      </c>
      <c r="J2387" s="5" t="str">
        <f>OBV!F2387</f>
        <v>BEARISH</v>
      </c>
      <c r="K2387" s="5" t="str">
        <f>OBV!G2387</f>
        <v>WEAK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0</v>
      </c>
      <c r="Q2387" s="8">
        <f t="shared" si="374"/>
        <v>16.25</v>
      </c>
      <c r="R2387" s="8">
        <f t="shared" si="375"/>
        <v>22.5</v>
      </c>
      <c r="S2387" s="8">
        <f t="shared" si="376"/>
        <v>16.25</v>
      </c>
      <c r="T2387" s="8">
        <f t="shared" si="377"/>
        <v>18.75</v>
      </c>
      <c r="U2387" s="7">
        <f t="shared" si="378"/>
        <v>18.333333333333332</v>
      </c>
      <c r="V2387" s="7">
        <f t="shared" si="379"/>
        <v>18.4375</v>
      </c>
    </row>
    <row r="2388" spans="1:22" ht="13.5" x14ac:dyDescent="0.25">
      <c r="A2388" s="3">
        <f>RSI!A2388</f>
        <v>45784</v>
      </c>
      <c r="B2388" s="2">
        <f>RSI!B2388</f>
        <v>2.82</v>
      </c>
      <c r="C2388" s="2">
        <f>RSI!I2388</f>
        <v>51.544633611945734</v>
      </c>
      <c r="D2388" s="2">
        <f>MACD!E2388</f>
        <v>-8.3759572224959555E-3</v>
      </c>
      <c r="E2388" s="2">
        <f>MACD!F2388</f>
        <v>-7.5643471000245835E-2</v>
      </c>
      <c r="F2388" s="2">
        <f>'Moving Avg'!D2388</f>
        <v>2.9620000000000002</v>
      </c>
      <c r="G2388" s="2">
        <f>'Moving Avg'!F2388</f>
        <v>2.9059999999999997</v>
      </c>
      <c r="H2388" s="2">
        <f>'Moving Avg'!G2388</f>
        <v>2.5291999999999999</v>
      </c>
      <c r="I2388" s="2">
        <f>'Moving Avg'!H2388</f>
        <v>2.1222499999999993</v>
      </c>
      <c r="J2388" s="5" t="str">
        <f>OBV!F2388</f>
        <v>BEARISH</v>
      </c>
      <c r="K2388" s="5" t="str">
        <f>OBV!G2388</f>
        <v>WEAK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0</v>
      </c>
      <c r="Q2388" s="8">
        <f t="shared" si="374"/>
        <v>16.25</v>
      </c>
      <c r="R2388" s="8">
        <f t="shared" si="375"/>
        <v>22.5</v>
      </c>
      <c r="S2388" s="8">
        <f t="shared" si="376"/>
        <v>16.25</v>
      </c>
      <c r="T2388" s="8">
        <f t="shared" si="377"/>
        <v>18.75</v>
      </c>
      <c r="U2388" s="7">
        <f t="shared" si="378"/>
        <v>18.333333333333332</v>
      </c>
      <c r="V2388" s="7">
        <f t="shared" si="379"/>
        <v>18.4375</v>
      </c>
    </row>
    <row r="2389" spans="1:22" ht="13.5" x14ac:dyDescent="0.25">
      <c r="A2389" s="3">
        <f>RSI!A2389</f>
        <v>45785</v>
      </c>
      <c r="B2389" s="2">
        <f>RSI!B2389</f>
        <v>2.9</v>
      </c>
      <c r="C2389" s="2">
        <f>RSI!I2389</f>
        <v>55.866922826593616</v>
      </c>
      <c r="D2389" s="2">
        <f>MACD!E2389</f>
        <v>6.4579140288634207E-4</v>
      </c>
      <c r="E2389" s="2">
        <f>MACD!F2389</f>
        <v>-6.0385618519619405E-2</v>
      </c>
      <c r="F2389" s="2">
        <f>'Moving Avg'!D2389</f>
        <v>2.9220000000000002</v>
      </c>
      <c r="G2389" s="2">
        <f>'Moving Avg'!F2389</f>
        <v>2.9209999999999998</v>
      </c>
      <c r="H2389" s="2">
        <f>'Moving Avg'!G2389</f>
        <v>2.5409999999999995</v>
      </c>
      <c r="I2389" s="2">
        <f>'Moving Avg'!H2389</f>
        <v>2.1287499999999993</v>
      </c>
      <c r="J2389" s="5" t="str">
        <f>OBV!F2389</f>
        <v>BEARISH</v>
      </c>
      <c r="K2389" s="5" t="str">
        <f>OBV!G2389</f>
        <v>WEAK</v>
      </c>
      <c r="L2389" s="5" t="str">
        <f>OBV!H2389</f>
        <v>CONFIRMED BEARISH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0</v>
      </c>
      <c r="Q2389" s="8">
        <f t="shared" si="374"/>
        <v>16.25</v>
      </c>
      <c r="R2389" s="8">
        <f t="shared" si="375"/>
        <v>22.5</v>
      </c>
      <c r="S2389" s="8">
        <f t="shared" si="376"/>
        <v>16.25</v>
      </c>
      <c r="T2389" s="8">
        <f t="shared" si="377"/>
        <v>18.75</v>
      </c>
      <c r="U2389" s="7">
        <f t="shared" si="378"/>
        <v>18.333333333333332</v>
      </c>
      <c r="V2389" s="7">
        <f t="shared" si="379"/>
        <v>18.4375</v>
      </c>
    </row>
    <row r="2390" spans="1:22" ht="13.5" x14ac:dyDescent="0.25">
      <c r="A2390" s="3">
        <f>RSI!A2390</f>
        <v>45786</v>
      </c>
      <c r="B2390" s="2">
        <f>RSI!B2390</f>
        <v>2.9</v>
      </c>
      <c r="C2390" s="2">
        <f>RSI!I2390</f>
        <v>55.866922826593616</v>
      </c>
      <c r="D2390" s="2">
        <f>MACD!E2390</f>
        <v>4.6298304523695322E-3</v>
      </c>
      <c r="E2390" s="2">
        <f>MACD!F2390</f>
        <v>-4.7382528725221619E-2</v>
      </c>
      <c r="F2390" s="2">
        <f>'Moving Avg'!D2390</f>
        <v>2.8940000000000001</v>
      </c>
      <c r="G2390" s="2">
        <f>'Moving Avg'!F2390</f>
        <v>2.9325000000000001</v>
      </c>
      <c r="H2390" s="2">
        <f>'Moving Avg'!G2390</f>
        <v>2.5529999999999999</v>
      </c>
      <c r="I2390" s="2">
        <f>'Moving Avg'!H2390</f>
        <v>2.1352999999999991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16.5</v>
      </c>
      <c r="Q2390" s="8">
        <f t="shared" si="374"/>
        <v>18.725000000000001</v>
      </c>
      <c r="R2390" s="8">
        <f t="shared" si="375"/>
        <v>26.625</v>
      </c>
      <c r="S2390" s="8">
        <f t="shared" si="376"/>
        <v>23.675000000000001</v>
      </c>
      <c r="T2390" s="8">
        <f t="shared" si="377"/>
        <v>22.875</v>
      </c>
      <c r="U2390" s="7">
        <f t="shared" si="378"/>
        <v>23.008333333333336</v>
      </c>
      <c r="V2390" s="7">
        <f t="shared" si="379"/>
        <v>22.975000000000001</v>
      </c>
    </row>
    <row r="2391" spans="1:22" ht="13.5" x14ac:dyDescent="0.25">
      <c r="A2391" s="3">
        <f>RSI!A2391</f>
        <v>45789</v>
      </c>
      <c r="B2391" s="2">
        <f>RSI!B2391</f>
        <v>2.82</v>
      </c>
      <c r="C2391" s="2">
        <f>RSI!I2391</f>
        <v>50.629201520879356</v>
      </c>
      <c r="D2391" s="2">
        <f>MACD!E2391</f>
        <v>2.5704164973162857E-2</v>
      </c>
      <c r="E2391" s="2">
        <f>MACD!F2391</f>
        <v>-3.2765189985544729E-2</v>
      </c>
      <c r="F2391" s="2">
        <f>'Moving Avg'!D2391</f>
        <v>2.8679999999999999</v>
      </c>
      <c r="G2391" s="2">
        <f>'Moving Avg'!F2391</f>
        <v>2.9359999999999999</v>
      </c>
      <c r="H2391" s="2">
        <f>'Moving Avg'!G2391</f>
        <v>2.5646</v>
      </c>
      <c r="I2391" s="2">
        <f>'Moving Avg'!H2391</f>
        <v>2.1413999999999991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16.5</v>
      </c>
      <c r="Q2391" s="8">
        <f t="shared" si="374"/>
        <v>18.725000000000001</v>
      </c>
      <c r="R2391" s="8">
        <f t="shared" si="375"/>
        <v>26.625</v>
      </c>
      <c r="S2391" s="8">
        <f t="shared" si="376"/>
        <v>23.675000000000001</v>
      </c>
      <c r="T2391" s="8">
        <f t="shared" si="377"/>
        <v>22.875</v>
      </c>
      <c r="U2391" s="7">
        <f t="shared" si="378"/>
        <v>23.008333333333336</v>
      </c>
      <c r="V2391" s="7">
        <f t="shared" si="379"/>
        <v>22.975000000000001</v>
      </c>
    </row>
    <row r="2392" spans="1:22" ht="13.5" x14ac:dyDescent="0.25">
      <c r="A2392" s="3">
        <f>RSI!A2392</f>
        <v>45790</v>
      </c>
      <c r="B2392" s="2">
        <f>RSI!B2392</f>
        <v>2.82</v>
      </c>
      <c r="C2392" s="2">
        <f>RSI!I2392</f>
        <v>50.629201520879356</v>
      </c>
      <c r="D2392" s="2">
        <f>MACD!E2392</f>
        <v>5.5825604669246687E-2</v>
      </c>
      <c r="E2392" s="2">
        <f>MACD!F2392</f>
        <v>-1.5047031054586445E-2</v>
      </c>
      <c r="F2392" s="2">
        <f>'Moving Avg'!D2392</f>
        <v>2.8519999999999999</v>
      </c>
      <c r="G2392" s="2">
        <f>'Moving Avg'!F2392</f>
        <v>2.9355000000000002</v>
      </c>
      <c r="H2392" s="2">
        <f>'Moving Avg'!G2392</f>
        <v>2.5761999999999996</v>
      </c>
      <c r="I2392" s="2">
        <f>'Moving Avg'!H2392</f>
        <v>2.1474499999999987</v>
      </c>
      <c r="J2392" s="5" t="str">
        <f>OBV!F2392</f>
        <v>BULLISH</v>
      </c>
      <c r="K2392" s="5" t="str">
        <f>OBV!G2392</f>
        <v>STRONG</v>
      </c>
      <c r="L2392" s="5" t="str">
        <f>OBV!H2392</f>
        <v>BULLISH DIVERGENCE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83</v>
      </c>
      <c r="Q2392" s="8">
        <f t="shared" si="374"/>
        <v>28.7</v>
      </c>
      <c r="R2392" s="8">
        <f t="shared" si="375"/>
        <v>43.25</v>
      </c>
      <c r="S2392" s="8">
        <f t="shared" si="376"/>
        <v>53.6</v>
      </c>
      <c r="T2392" s="8">
        <f t="shared" si="377"/>
        <v>39.5</v>
      </c>
      <c r="U2392" s="7">
        <f t="shared" si="378"/>
        <v>41.85</v>
      </c>
      <c r="V2392" s="7">
        <f t="shared" si="379"/>
        <v>41.262500000000003</v>
      </c>
    </row>
    <row r="2393" spans="1:22" ht="13.5" x14ac:dyDescent="0.25">
      <c r="A2393" s="3">
        <f>RSI!A2393</f>
        <v>45791</v>
      </c>
      <c r="B2393" s="2">
        <f>RSI!B2393</f>
        <v>2.88</v>
      </c>
      <c r="C2393" s="2">
        <f>RSI!I2393</f>
        <v>54.351766135862867</v>
      </c>
      <c r="D2393" s="2">
        <f>MACD!E2393</f>
        <v>7.2236127454847754E-2</v>
      </c>
      <c r="E2393" s="2">
        <f>MACD!F2393</f>
        <v>2.4096006473003934E-3</v>
      </c>
      <c r="F2393" s="2">
        <f>'Moving Avg'!D2393</f>
        <v>2.8639999999999999</v>
      </c>
      <c r="G2393" s="2">
        <f>'Moving Avg'!F2393</f>
        <v>2.9340000000000002</v>
      </c>
      <c r="H2393" s="2">
        <f>'Moving Avg'!G2393</f>
        <v>2.5885999999999996</v>
      </c>
      <c r="I2393" s="2">
        <f>'Moving Avg'!H2393</f>
        <v>2.1537499999999992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100</v>
      </c>
      <c r="Q2393" s="8">
        <f t="shared" si="374"/>
        <v>31.25</v>
      </c>
      <c r="R2393" s="8">
        <f t="shared" si="375"/>
        <v>47.5</v>
      </c>
      <c r="S2393" s="8">
        <f t="shared" si="376"/>
        <v>61.25</v>
      </c>
      <c r="T2393" s="8">
        <f t="shared" si="377"/>
        <v>43.75</v>
      </c>
      <c r="U2393" s="7">
        <f t="shared" si="378"/>
        <v>46.666666666666664</v>
      </c>
      <c r="V2393" s="7">
        <f t="shared" si="379"/>
        <v>45.9375</v>
      </c>
    </row>
    <row r="2394" spans="1:22" ht="13.5" x14ac:dyDescent="0.25">
      <c r="A2394" s="3">
        <f>RSI!A2394</f>
        <v>45792</v>
      </c>
      <c r="B2394" s="2">
        <f>RSI!B2394</f>
        <v>2.88</v>
      </c>
      <c r="C2394" s="2">
        <f>RSI!I2394</f>
        <v>54.351766135862881</v>
      </c>
      <c r="D2394" s="2">
        <f>MACD!E2394</f>
        <v>9.9597806247500476E-2</v>
      </c>
      <c r="E2394" s="2">
        <f>MACD!F2394</f>
        <v>2.184724176734041E-2</v>
      </c>
      <c r="F2394" s="2">
        <f>'Moving Avg'!D2394</f>
        <v>2.8599999999999994</v>
      </c>
      <c r="G2394" s="2">
        <f>'Moving Avg'!F2394</f>
        <v>2.9285000000000005</v>
      </c>
      <c r="H2394" s="2">
        <f>'Moving Avg'!G2394</f>
        <v>2.6021999999999998</v>
      </c>
      <c r="I2394" s="2">
        <f>'Moving Avg'!H2394</f>
        <v>2.1599999999999993</v>
      </c>
      <c r="J2394" s="5" t="str">
        <f>OBV!F2394</f>
        <v>BULLISH</v>
      </c>
      <c r="K2394" s="5" t="str">
        <f>OBV!G2394</f>
        <v>STRONG</v>
      </c>
      <c r="L2394" s="5" t="str">
        <f>OBV!H2394</f>
        <v>BULLISH DIVERGENCE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83</v>
      </c>
      <c r="Q2394" s="8">
        <f t="shared" si="374"/>
        <v>28.7</v>
      </c>
      <c r="R2394" s="8">
        <f t="shared" si="375"/>
        <v>43.25</v>
      </c>
      <c r="S2394" s="8">
        <f t="shared" si="376"/>
        <v>53.6</v>
      </c>
      <c r="T2394" s="8">
        <f t="shared" si="377"/>
        <v>39.5</v>
      </c>
      <c r="U2394" s="7">
        <f t="shared" si="378"/>
        <v>41.85</v>
      </c>
      <c r="V2394" s="7">
        <f t="shared" si="379"/>
        <v>41.262500000000003</v>
      </c>
    </row>
    <row r="2395" spans="1:22" ht="13.5" x14ac:dyDescent="0.25">
      <c r="A2395" s="3">
        <f>RSI!A2395</f>
        <v>45793</v>
      </c>
      <c r="B2395" s="2">
        <f>RSI!B2395</f>
        <v>2.87</v>
      </c>
      <c r="C2395" s="2">
        <f>RSI!I2395</f>
        <v>53.571001780940733</v>
      </c>
      <c r="D2395" s="2">
        <f>MACD!E2395</f>
        <v>0.11391709525886595</v>
      </c>
      <c r="E2395" s="2">
        <f>MACD!F2395</f>
        <v>4.026121246564552E-2</v>
      </c>
      <c r="F2395" s="2">
        <f>'Moving Avg'!D2395</f>
        <v>2.8540000000000001</v>
      </c>
      <c r="G2395" s="2">
        <f>'Moving Avg'!F2395</f>
        <v>2.9185000000000003</v>
      </c>
      <c r="H2395" s="2">
        <f>'Moving Avg'!G2395</f>
        <v>2.6167999999999996</v>
      </c>
      <c r="I2395" s="2">
        <f>'Moving Avg'!H2395</f>
        <v>2.165999999999999</v>
      </c>
      <c r="J2395" s="5" t="str">
        <f>OBV!F2395</f>
        <v>BULLISH</v>
      </c>
      <c r="K2395" s="5" t="str">
        <f>OBV!G2395</f>
        <v>STRONG</v>
      </c>
      <c r="L2395" s="5" t="str">
        <f>OBV!H2395</f>
        <v>BULLISH DIVERGENCE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83</v>
      </c>
      <c r="Q2395" s="8">
        <f t="shared" si="374"/>
        <v>28.7</v>
      </c>
      <c r="R2395" s="8">
        <f t="shared" si="375"/>
        <v>43.25</v>
      </c>
      <c r="S2395" s="8">
        <f t="shared" si="376"/>
        <v>53.6</v>
      </c>
      <c r="T2395" s="8">
        <f t="shared" si="377"/>
        <v>39.5</v>
      </c>
      <c r="U2395" s="7">
        <f t="shared" si="378"/>
        <v>41.85</v>
      </c>
      <c r="V2395" s="7">
        <f t="shared" si="379"/>
        <v>41.262500000000003</v>
      </c>
    </row>
    <row r="2396" spans="1:22" ht="13.5" x14ac:dyDescent="0.25">
      <c r="A2396" s="3">
        <f>RSI!A2396</f>
        <v>45796</v>
      </c>
      <c r="B2396" s="2">
        <f>RSI!B2396</f>
        <v>2.86</v>
      </c>
      <c r="C2396" s="2">
        <f>RSI!I2396</f>
        <v>52.754882459023293</v>
      </c>
      <c r="D2396" s="2">
        <f>MACD!E2396</f>
        <v>0.11266961975199985</v>
      </c>
      <c r="E2396" s="2">
        <f>MACD!F2396</f>
        <v>5.474289392291639E-2</v>
      </c>
      <c r="F2396" s="2">
        <f>'Moving Avg'!D2396</f>
        <v>2.8619999999999997</v>
      </c>
      <c r="G2396" s="2">
        <f>'Moving Avg'!F2396</f>
        <v>2.9125000000000001</v>
      </c>
      <c r="H2396" s="2">
        <f>'Moving Avg'!G2396</f>
        <v>2.6307999999999998</v>
      </c>
      <c r="I2396" s="2">
        <f>'Moving Avg'!H2396</f>
        <v>2.1719499999999989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83.5</v>
      </c>
      <c r="Q2396" s="8">
        <f t="shared" si="374"/>
        <v>28.774999999999999</v>
      </c>
      <c r="R2396" s="8">
        <f t="shared" si="375"/>
        <v>43.375</v>
      </c>
      <c r="S2396" s="8">
        <f t="shared" si="376"/>
        <v>53.825000000000003</v>
      </c>
      <c r="T2396" s="8">
        <f t="shared" si="377"/>
        <v>39.625</v>
      </c>
      <c r="U2396" s="7">
        <f t="shared" si="378"/>
        <v>41.991666666666667</v>
      </c>
      <c r="V2396" s="7">
        <f t="shared" si="379"/>
        <v>41.400000000000006</v>
      </c>
    </row>
    <row r="2397" spans="1:22" ht="13.5" x14ac:dyDescent="0.25">
      <c r="A2397" s="3">
        <f>RSI!A2397</f>
        <v>45797</v>
      </c>
      <c r="B2397" s="2">
        <f>RSI!B2397</f>
        <v>2.8</v>
      </c>
      <c r="C2397" s="2">
        <f>RSI!I2397</f>
        <v>48.027211941821086</v>
      </c>
      <c r="D2397" s="2">
        <f>MACD!E2397</f>
        <v>0.10818604640899165</v>
      </c>
      <c r="E2397" s="2">
        <f>MACD!F2397</f>
        <v>6.5431524420131448E-2</v>
      </c>
      <c r="F2397" s="2">
        <f>'Moving Avg'!D2397</f>
        <v>2.8579999999999997</v>
      </c>
      <c r="G2397" s="2">
        <f>'Moving Avg'!F2397</f>
        <v>2.9074999999999998</v>
      </c>
      <c r="H2397" s="2">
        <f>'Moving Avg'!G2397</f>
        <v>2.6430000000000002</v>
      </c>
      <c r="I2397" s="2">
        <f>'Moving Avg'!H2397</f>
        <v>2.1775499999999992</v>
      </c>
      <c r="J2397" s="5" t="str">
        <f>OBV!F2397</f>
        <v>BEARISH</v>
      </c>
      <c r="K2397" s="5" t="str">
        <f>OBV!G2397</f>
        <v>WEAK</v>
      </c>
      <c r="L2397" s="5" t="str">
        <f>OBV!H2397</f>
        <v>CONFIRMED BEARISH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0</v>
      </c>
      <c r="Q2397" s="8">
        <f t="shared" si="374"/>
        <v>16.25</v>
      </c>
      <c r="R2397" s="8">
        <f t="shared" si="375"/>
        <v>22.5</v>
      </c>
      <c r="S2397" s="8">
        <f t="shared" si="376"/>
        <v>16.25</v>
      </c>
      <c r="T2397" s="8">
        <f t="shared" si="377"/>
        <v>18.75</v>
      </c>
      <c r="U2397" s="7">
        <f t="shared" si="378"/>
        <v>18.333333333333332</v>
      </c>
      <c r="V2397" s="7">
        <f t="shared" si="379"/>
        <v>18.4375</v>
      </c>
    </row>
    <row r="2398" spans="1:22" ht="13.5" x14ac:dyDescent="0.25">
      <c r="A2398" s="3">
        <f>RSI!A2398</f>
        <v>45798</v>
      </c>
      <c r="B2398" s="2">
        <f>RSI!B2398</f>
        <v>2.8</v>
      </c>
      <c r="C2398" s="2">
        <f>RSI!I2398</f>
        <v>48.027211941821086</v>
      </c>
      <c r="D2398" s="2">
        <f>MACD!E2398</f>
        <v>9.2272294685449729E-2</v>
      </c>
      <c r="E2398" s="2">
        <f>MACD!F2398</f>
        <v>7.0799678473195099E-2</v>
      </c>
      <c r="F2398" s="2">
        <f>'Moving Avg'!D2398</f>
        <v>2.8420000000000001</v>
      </c>
      <c r="G2398" s="2">
        <f>'Moving Avg'!F2398</f>
        <v>2.9064999999999994</v>
      </c>
      <c r="H2398" s="2">
        <f>'Moving Avg'!G2398</f>
        <v>2.6562000000000006</v>
      </c>
      <c r="I2398" s="2">
        <f>'Moving Avg'!H2398</f>
        <v>2.1830999999999996</v>
      </c>
      <c r="J2398" s="5" t="str">
        <f>OBV!F2398</f>
        <v>BEARISH</v>
      </c>
      <c r="K2398" s="5" t="str">
        <f>OBV!G2398</f>
        <v>WEAK</v>
      </c>
      <c r="L2398" s="5" t="str">
        <f>OBV!H2398</f>
        <v>CONFIRMED BEARISH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0</v>
      </c>
      <c r="Q2398" s="8">
        <f t="shared" si="374"/>
        <v>16.25</v>
      </c>
      <c r="R2398" s="8">
        <f t="shared" si="375"/>
        <v>22.5</v>
      </c>
      <c r="S2398" s="8">
        <f t="shared" si="376"/>
        <v>16.25</v>
      </c>
      <c r="T2398" s="8">
        <f t="shared" si="377"/>
        <v>18.75</v>
      </c>
      <c r="U2398" s="7">
        <f t="shared" si="378"/>
        <v>18.333333333333332</v>
      </c>
      <c r="V2398" s="7">
        <f t="shared" si="379"/>
        <v>18.4375</v>
      </c>
    </row>
    <row r="2399" spans="1:22" ht="13.5" x14ac:dyDescent="0.25">
      <c r="A2399" s="3">
        <f>RSI!A2399</f>
        <v>45799</v>
      </c>
      <c r="B2399" s="2">
        <f>RSI!B2399</f>
        <v>2.8</v>
      </c>
      <c r="C2399" s="2">
        <f>RSI!I2399</f>
        <v>48.027211941821086</v>
      </c>
      <c r="D2399" s="2">
        <f>MACD!E2399</f>
        <v>9.1288331999649586E-2</v>
      </c>
      <c r="E2399" s="2">
        <f>MACD!F2399</f>
        <v>7.4897409178486002E-2</v>
      </c>
      <c r="F2399" s="2">
        <f>'Moving Avg'!D2399</f>
        <v>2.8260000000000005</v>
      </c>
      <c r="G2399" s="2">
        <f>'Moving Avg'!F2399</f>
        <v>2.9014999999999995</v>
      </c>
      <c r="H2399" s="2">
        <f>'Moving Avg'!G2399</f>
        <v>2.6694000000000004</v>
      </c>
      <c r="I2399" s="2">
        <f>'Moving Avg'!H2399</f>
        <v>2.1886499999999995</v>
      </c>
      <c r="J2399" s="5" t="str">
        <f>OBV!F2399</f>
        <v>BEARISH</v>
      </c>
      <c r="K2399" s="5" t="str">
        <f>OBV!G2399</f>
        <v>WEAK</v>
      </c>
      <c r="L2399" s="5" t="str">
        <f>OBV!H2399</f>
        <v>CONFIRMED BEARISH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0</v>
      </c>
      <c r="Q2399" s="8">
        <f t="shared" si="374"/>
        <v>16.25</v>
      </c>
      <c r="R2399" s="8">
        <f t="shared" si="375"/>
        <v>22.5</v>
      </c>
      <c r="S2399" s="8">
        <f t="shared" si="376"/>
        <v>16.25</v>
      </c>
      <c r="T2399" s="8">
        <f t="shared" si="377"/>
        <v>18.75</v>
      </c>
      <c r="U2399" s="7">
        <f t="shared" si="378"/>
        <v>18.333333333333332</v>
      </c>
      <c r="V2399" s="7">
        <f t="shared" si="379"/>
        <v>18.4375</v>
      </c>
    </row>
    <row r="2400" spans="1:22" ht="13.5" x14ac:dyDescent="0.25">
      <c r="A2400" s="3">
        <f>RSI!A2400</f>
        <v>45800</v>
      </c>
      <c r="B2400" s="2">
        <f>RSI!B2400</f>
        <v>2.81</v>
      </c>
      <c r="C2400" s="2">
        <f>RSI!I2400</f>
        <v>48.978991516466202</v>
      </c>
      <c r="D2400" s="2">
        <f>MACD!E2400</f>
        <v>8.9875958590551086E-2</v>
      </c>
      <c r="E2400" s="2">
        <f>MACD!F2400</f>
        <v>7.7893119060899019E-2</v>
      </c>
      <c r="F2400" s="2">
        <f>'Moving Avg'!D2400</f>
        <v>2.8140000000000005</v>
      </c>
      <c r="G2400" s="2">
        <f>'Moving Avg'!F2400</f>
        <v>2.8979999999999992</v>
      </c>
      <c r="H2400" s="2">
        <f>'Moving Avg'!G2400</f>
        <v>2.6816000000000004</v>
      </c>
      <c r="I2400" s="2">
        <f>'Moving Avg'!H2400</f>
        <v>2.1942499999999994</v>
      </c>
      <c r="J2400" s="5" t="str">
        <f>OBV!F2400</f>
        <v>BEARISH</v>
      </c>
      <c r="K2400" s="5" t="str">
        <f>OBV!G2400</f>
        <v>WEAK</v>
      </c>
      <c r="L2400" s="5" t="str">
        <f>OBV!H2400</f>
        <v>CONFIRMED BEARISH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0</v>
      </c>
      <c r="Q2400" s="8">
        <f t="shared" si="374"/>
        <v>16.25</v>
      </c>
      <c r="R2400" s="8">
        <f t="shared" si="375"/>
        <v>22.5</v>
      </c>
      <c r="S2400" s="8">
        <f t="shared" si="376"/>
        <v>16.25</v>
      </c>
      <c r="T2400" s="8">
        <f t="shared" si="377"/>
        <v>18.75</v>
      </c>
      <c r="U2400" s="7">
        <f t="shared" si="378"/>
        <v>18.333333333333332</v>
      </c>
      <c r="V2400" s="7">
        <f t="shared" si="379"/>
        <v>18.4375</v>
      </c>
    </row>
    <row r="2401" spans="1:22" ht="13.5" x14ac:dyDescent="0.25">
      <c r="A2401" s="3">
        <f>RSI!A2401</f>
        <v>45803</v>
      </c>
      <c r="B2401" s="2">
        <f>RSI!B2401</f>
        <v>2.8</v>
      </c>
      <c r="C2401" s="2">
        <f>RSI!I2401</f>
        <v>48.031722761262166</v>
      </c>
      <c r="D2401" s="2">
        <f>MACD!E2401</f>
        <v>7.7203860237661459E-2</v>
      </c>
      <c r="E2401" s="2">
        <f>MACD!F2401</f>
        <v>7.7755267296251512E-2</v>
      </c>
      <c r="F2401" s="2">
        <f>'Moving Avg'!D2401</f>
        <v>2.8019999999999996</v>
      </c>
      <c r="G2401" s="2">
        <f>'Moving Avg'!F2401</f>
        <v>2.8899999999999997</v>
      </c>
      <c r="H2401" s="2">
        <f>'Moving Avg'!G2401</f>
        <v>2.6946000000000003</v>
      </c>
      <c r="I2401" s="2">
        <f>'Moving Avg'!H2401</f>
        <v>2.1997499999999999</v>
      </c>
      <c r="J2401" s="5" t="str">
        <f>OBV!F2401</f>
        <v>BEARISH</v>
      </c>
      <c r="K2401" s="5" t="str">
        <f>OBV!G2401</f>
        <v>WEAK</v>
      </c>
      <c r="L2401" s="5" t="str">
        <f>OBV!H2401</f>
        <v>CONFIRMED BEARISH</v>
      </c>
      <c r="M2401" s="7">
        <f t="shared" si="370"/>
        <v>25</v>
      </c>
      <c r="N2401" s="7">
        <f t="shared" si="371"/>
        <v>45</v>
      </c>
      <c r="O2401" s="7">
        <f t="shared" si="372"/>
        <v>50</v>
      </c>
      <c r="P2401" s="7">
        <f t="shared" si="373"/>
        <v>0</v>
      </c>
      <c r="Q2401" s="8">
        <f t="shared" si="374"/>
        <v>32</v>
      </c>
      <c r="R2401" s="8">
        <f t="shared" si="375"/>
        <v>31.5</v>
      </c>
      <c r="S2401" s="8">
        <f t="shared" si="376"/>
        <v>23</v>
      </c>
      <c r="T2401" s="8">
        <f t="shared" si="377"/>
        <v>30</v>
      </c>
      <c r="U2401" s="7">
        <f t="shared" si="378"/>
        <v>28.833333333333332</v>
      </c>
      <c r="V2401" s="7">
        <f t="shared" si="379"/>
        <v>29.125</v>
      </c>
    </row>
    <row r="2402" spans="1:22" ht="13.5" x14ac:dyDescent="0.25">
      <c r="A2402" s="3">
        <f>RSI!A2402</f>
        <v>45804</v>
      </c>
      <c r="B2402" s="2">
        <f>RSI!B2402</f>
        <v>2.8</v>
      </c>
      <c r="C2402" s="2">
        <f>RSI!I2402</f>
        <v>48.031722761262166</v>
      </c>
      <c r="D2402" s="2">
        <f>MACD!E2402</f>
        <v>6.6623682209184576E-2</v>
      </c>
      <c r="E2402" s="2">
        <f>MACD!F2402</f>
        <v>7.5528950278838131E-2</v>
      </c>
      <c r="F2402" s="2">
        <f>'Moving Avg'!D2402</f>
        <v>2.8020000000000005</v>
      </c>
      <c r="G2402" s="2">
        <f>'Moving Avg'!F2402</f>
        <v>2.8779999999999992</v>
      </c>
      <c r="H2402" s="2">
        <f>'Moving Avg'!G2402</f>
        <v>2.7075999999999998</v>
      </c>
      <c r="I2402" s="2">
        <f>'Moving Avg'!H2402</f>
        <v>2.2052499999999999</v>
      </c>
      <c r="J2402" s="5" t="str">
        <f>OBV!F2402</f>
        <v>BULLISH</v>
      </c>
      <c r="K2402" s="5" t="str">
        <f>OBV!G2402</f>
        <v>NEUTRAL</v>
      </c>
      <c r="L2402" s="5" t="str">
        <f>OBV!H2402</f>
        <v>NEUTRAL</v>
      </c>
      <c r="M2402" s="7">
        <f t="shared" si="370"/>
        <v>25</v>
      </c>
      <c r="N2402" s="7">
        <f t="shared" si="371"/>
        <v>45</v>
      </c>
      <c r="O2402" s="7">
        <f t="shared" si="372"/>
        <v>50</v>
      </c>
      <c r="P2402" s="7">
        <f t="shared" si="373"/>
        <v>49.5</v>
      </c>
      <c r="Q2402" s="8">
        <f t="shared" si="374"/>
        <v>39.424999999999997</v>
      </c>
      <c r="R2402" s="8">
        <f t="shared" si="375"/>
        <v>43.875</v>
      </c>
      <c r="S2402" s="8">
        <f t="shared" si="376"/>
        <v>45.275000000000006</v>
      </c>
      <c r="T2402" s="8">
        <f t="shared" si="377"/>
        <v>42.375</v>
      </c>
      <c r="U2402" s="7">
        <f t="shared" si="378"/>
        <v>42.858333333333327</v>
      </c>
      <c r="V2402" s="7">
        <f t="shared" si="379"/>
        <v>42.737499999999997</v>
      </c>
    </row>
    <row r="2403" spans="1:22" ht="13.5" x14ac:dyDescent="0.25">
      <c r="A2403" s="3">
        <f>RSI!A2403</f>
        <v>45805</v>
      </c>
      <c r="B2403" s="2">
        <f>RSI!B2403</f>
        <v>2.75</v>
      </c>
      <c r="C2403" s="2">
        <f>RSI!I2403</f>
        <v>43.188134777346221</v>
      </c>
      <c r="D2403" s="2">
        <f>MACD!E2403</f>
        <v>7.0737517859702947E-2</v>
      </c>
      <c r="E2403" s="2">
        <f>MACD!F2403</f>
        <v>7.4570663795011094E-2</v>
      </c>
      <c r="F2403" s="2">
        <f>'Moving Avg'!D2403</f>
        <v>2.7920000000000003</v>
      </c>
      <c r="G2403" s="2">
        <f>'Moving Avg'!F2403</f>
        <v>2.8649999999999993</v>
      </c>
      <c r="H2403" s="2">
        <f>'Moving Avg'!G2403</f>
        <v>2.7190000000000003</v>
      </c>
      <c r="I2403" s="2">
        <f>'Moving Avg'!H2403</f>
        <v>2.2104999999999997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45</v>
      </c>
      <c r="O2403" s="7">
        <f t="shared" si="372"/>
        <v>50</v>
      </c>
      <c r="P2403" s="7">
        <f t="shared" si="373"/>
        <v>16.5</v>
      </c>
      <c r="Q2403" s="8">
        <f t="shared" si="374"/>
        <v>34.475000000000001</v>
      </c>
      <c r="R2403" s="8">
        <f t="shared" si="375"/>
        <v>35.625</v>
      </c>
      <c r="S2403" s="8">
        <f t="shared" si="376"/>
        <v>30.425000000000001</v>
      </c>
      <c r="T2403" s="8">
        <f t="shared" si="377"/>
        <v>34.125</v>
      </c>
      <c r="U2403" s="7">
        <f t="shared" si="378"/>
        <v>33.508333333333333</v>
      </c>
      <c r="V2403" s="7">
        <f t="shared" si="379"/>
        <v>33.662499999999994</v>
      </c>
    </row>
    <row r="2404" spans="1:22" ht="13.5" x14ac:dyDescent="0.25">
      <c r="A2404" s="3">
        <f>RSI!A2404</f>
        <v>45806</v>
      </c>
      <c r="B2404" s="2">
        <f>RSI!B2404</f>
        <v>2.75</v>
      </c>
      <c r="C2404" s="2">
        <f>RSI!I2404</f>
        <v>43.188134777346221</v>
      </c>
      <c r="D2404" s="2">
        <f>MACD!E2404</f>
        <v>7.463596439091047E-2</v>
      </c>
      <c r="E2404" s="2">
        <f>MACD!F2404</f>
        <v>7.4583723914190964E-2</v>
      </c>
      <c r="F2404" s="2">
        <f>'Moving Avg'!D2404</f>
        <v>2.782</v>
      </c>
      <c r="G2404" s="2">
        <f>'Moving Avg'!F2404</f>
        <v>2.8474999999999993</v>
      </c>
      <c r="H2404" s="2">
        <f>'Moving Avg'!G2404</f>
        <v>2.7302</v>
      </c>
      <c r="I2404" s="2">
        <f>'Moving Avg'!H2404</f>
        <v>2.2155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16.5</v>
      </c>
      <c r="Q2404" s="8">
        <f t="shared" si="374"/>
        <v>18.725000000000001</v>
      </c>
      <c r="R2404" s="8">
        <f t="shared" si="375"/>
        <v>26.625</v>
      </c>
      <c r="S2404" s="8">
        <f t="shared" si="376"/>
        <v>23.675000000000001</v>
      </c>
      <c r="T2404" s="8">
        <f t="shared" si="377"/>
        <v>22.875</v>
      </c>
      <c r="U2404" s="7">
        <f t="shared" si="378"/>
        <v>23.008333333333336</v>
      </c>
      <c r="V2404" s="7">
        <f t="shared" si="379"/>
        <v>22.975000000000001</v>
      </c>
    </row>
    <row r="2405" spans="1:22" ht="13.5" x14ac:dyDescent="0.25">
      <c r="A2405" s="3">
        <f>RSI!A2405</f>
        <v>45807</v>
      </c>
      <c r="B2405" s="2">
        <f>RSI!B2405</f>
        <v>2.72</v>
      </c>
      <c r="C2405" s="2">
        <f>RSI!I2405</f>
        <v>40.356281250089886</v>
      </c>
      <c r="D2405" s="2">
        <f>MACD!E2405</f>
        <v>7.9004992705777433E-2</v>
      </c>
      <c r="E2405" s="2">
        <f>MACD!F2405</f>
        <v>7.5467977672508263E-2</v>
      </c>
      <c r="F2405" s="2">
        <f>'Moving Avg'!D2405</f>
        <v>2.7640000000000002</v>
      </c>
      <c r="G2405" s="2">
        <f>'Moving Avg'!F2405</f>
        <v>2.8314999999999992</v>
      </c>
      <c r="H2405" s="2">
        <f>'Moving Avg'!G2405</f>
        <v>2.7403999999999997</v>
      </c>
      <c r="I2405" s="2">
        <f>'Moving Avg'!H2405</f>
        <v>2.2201499999999998</v>
      </c>
      <c r="J2405" s="5" t="str">
        <f>OBV!F2405</f>
        <v>BEARISH</v>
      </c>
      <c r="K2405" s="5" t="str">
        <f>OBV!G2405</f>
        <v>WEAK</v>
      </c>
      <c r="L2405" s="5" t="str">
        <f>OBV!H2405</f>
        <v>CONFIRMED BEARISH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0</v>
      </c>
      <c r="Q2405" s="8">
        <f t="shared" si="374"/>
        <v>16.25</v>
      </c>
      <c r="R2405" s="8">
        <f t="shared" si="375"/>
        <v>22.5</v>
      </c>
      <c r="S2405" s="8">
        <f t="shared" si="376"/>
        <v>16.25</v>
      </c>
      <c r="T2405" s="8">
        <f t="shared" si="377"/>
        <v>18.75</v>
      </c>
      <c r="U2405" s="7">
        <f t="shared" si="378"/>
        <v>18.333333333333332</v>
      </c>
      <c r="V2405" s="7">
        <f t="shared" si="379"/>
        <v>18.4375</v>
      </c>
    </row>
    <row r="2406" spans="1:22" ht="13.5" x14ac:dyDescent="0.25">
      <c r="A2406" s="3">
        <f>RSI!A2406</f>
        <v>45810</v>
      </c>
      <c r="B2406" s="2">
        <f>RSI!B2406</f>
        <v>2.64</v>
      </c>
      <c r="C2406" s="2">
        <f>RSI!I2406</f>
        <v>33.961240708166798</v>
      </c>
      <c r="D2406" s="2">
        <f>MACD!E2406</f>
        <v>8.762454488744531E-2</v>
      </c>
      <c r="E2406" s="2">
        <f>MACD!F2406</f>
        <v>7.7899291115495678E-2</v>
      </c>
      <c r="F2406" s="2">
        <f>'Moving Avg'!D2406</f>
        <v>2.7320000000000002</v>
      </c>
      <c r="G2406" s="2">
        <f>'Moving Avg'!F2406</f>
        <v>2.8159999999999998</v>
      </c>
      <c r="H2406" s="2">
        <f>'Moving Avg'!G2406</f>
        <v>2.7477999999999994</v>
      </c>
      <c r="I2406" s="2">
        <f>'Moving Avg'!H2406</f>
        <v>2.2243999999999997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0</v>
      </c>
      <c r="Q2406" s="8">
        <f t="shared" si="374"/>
        <v>16.25</v>
      </c>
      <c r="R2406" s="8">
        <f t="shared" si="375"/>
        <v>22.5</v>
      </c>
      <c r="S2406" s="8">
        <f t="shared" si="376"/>
        <v>16.25</v>
      </c>
      <c r="T2406" s="8">
        <f t="shared" si="377"/>
        <v>18.75</v>
      </c>
      <c r="U2406" s="7">
        <f t="shared" si="378"/>
        <v>18.333333333333332</v>
      </c>
      <c r="V2406" s="7">
        <f t="shared" si="379"/>
        <v>18.4375</v>
      </c>
    </row>
    <row r="2407" spans="1:22" ht="13.5" x14ac:dyDescent="0.25">
      <c r="A2407" s="3">
        <f>RSI!A2407</f>
        <v>45811</v>
      </c>
      <c r="B2407" s="2">
        <f>RSI!B2407</f>
        <v>2.57</v>
      </c>
      <c r="C2407" s="2">
        <f>RSI!I2407</f>
        <v>29.548924957542454</v>
      </c>
      <c r="D2407" s="2">
        <f>MACD!E2407</f>
        <v>9.1840723435618887E-2</v>
      </c>
      <c r="E2407" s="2">
        <f>MACD!F2407</f>
        <v>8.0687577579520331E-2</v>
      </c>
      <c r="F2407" s="2">
        <f>'Moving Avg'!D2407</f>
        <v>2.6860000000000004</v>
      </c>
      <c r="G2407" s="2">
        <f>'Moving Avg'!F2407</f>
        <v>2.7994999999999997</v>
      </c>
      <c r="H2407" s="2">
        <f>'Moving Avg'!G2407</f>
        <v>2.7525999999999993</v>
      </c>
      <c r="I2407" s="2">
        <f>'Moving Avg'!H2407</f>
        <v>2.2282999999999999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  <c r="M2407" s="7">
        <f t="shared" si="370"/>
        <v>50</v>
      </c>
      <c r="N2407" s="7">
        <f t="shared" si="371"/>
        <v>0</v>
      </c>
      <c r="O2407" s="7">
        <f t="shared" si="372"/>
        <v>50</v>
      </c>
      <c r="P2407" s="7">
        <f t="shared" si="373"/>
        <v>0</v>
      </c>
      <c r="Q2407" s="8">
        <f t="shared" si="374"/>
        <v>25</v>
      </c>
      <c r="R2407" s="8">
        <f t="shared" si="375"/>
        <v>27.5</v>
      </c>
      <c r="S2407" s="8">
        <f t="shared" si="376"/>
        <v>20</v>
      </c>
      <c r="T2407" s="8">
        <f t="shared" si="377"/>
        <v>25</v>
      </c>
      <c r="U2407" s="7">
        <f t="shared" si="378"/>
        <v>24.166666666666668</v>
      </c>
      <c r="V2407" s="7">
        <f t="shared" si="379"/>
        <v>24.375</v>
      </c>
    </row>
    <row r="2408" spans="1:22" ht="13.5" x14ac:dyDescent="0.25">
      <c r="A2408" s="3">
        <f>RSI!A2408</f>
        <v>45812</v>
      </c>
      <c r="B2408" s="2">
        <f>RSI!B2408</f>
        <v>2.64</v>
      </c>
      <c r="C2408" s="2">
        <f>RSI!I2408</f>
        <v>38.1962633125436</v>
      </c>
      <c r="D2408" s="2">
        <f>MACD!E2408</f>
        <v>9.1533276731930346E-2</v>
      </c>
      <c r="E2408" s="2">
        <f>MACD!F2408</f>
        <v>8.2856717410002334E-2</v>
      </c>
      <c r="F2408" s="2">
        <f>'Moving Avg'!D2408</f>
        <v>2.6640000000000006</v>
      </c>
      <c r="G2408" s="2">
        <f>'Moving Avg'!F2408</f>
        <v>2.7904999999999998</v>
      </c>
      <c r="H2408" s="2">
        <f>'Moving Avg'!G2408</f>
        <v>2.7593999999999994</v>
      </c>
      <c r="I2408" s="2">
        <f>'Moving Avg'!H2408</f>
        <v>2.2327999999999997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0</v>
      </c>
      <c r="Q2408" s="8">
        <f t="shared" si="374"/>
        <v>16.25</v>
      </c>
      <c r="R2408" s="8">
        <f t="shared" si="375"/>
        <v>22.5</v>
      </c>
      <c r="S2408" s="8">
        <f t="shared" si="376"/>
        <v>16.25</v>
      </c>
      <c r="T2408" s="8">
        <f t="shared" si="377"/>
        <v>18.75</v>
      </c>
      <c r="U2408" s="7">
        <f t="shared" si="378"/>
        <v>18.333333333333332</v>
      </c>
      <c r="V2408" s="7">
        <f t="shared" si="379"/>
        <v>18.4375</v>
      </c>
    </row>
    <row r="2409" spans="1:22" ht="13.5" x14ac:dyDescent="0.25">
      <c r="A2409" s="3">
        <f>RSI!A2409</f>
        <v>45813</v>
      </c>
      <c r="B2409" s="2">
        <f>RSI!B2409</f>
        <v>2.69</v>
      </c>
      <c r="C2409" s="2">
        <f>RSI!I2409</f>
        <v>43.528178938422869</v>
      </c>
      <c r="D2409" s="2">
        <f>MACD!E2409</f>
        <v>8.8368943539787637E-2</v>
      </c>
      <c r="E2409" s="2">
        <f>MACD!F2409</f>
        <v>8.39591626359594E-2</v>
      </c>
      <c r="F2409" s="2">
        <f>'Moving Avg'!D2409</f>
        <v>2.6520000000000001</v>
      </c>
      <c r="G2409" s="2">
        <f>'Moving Avg'!F2409</f>
        <v>2.78</v>
      </c>
      <c r="H2409" s="2">
        <f>'Moving Avg'!G2409</f>
        <v>2.766799999999999</v>
      </c>
      <c r="I2409" s="2">
        <f>'Moving Avg'!H2409</f>
        <v>2.2372999999999998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0</v>
      </c>
      <c r="Q2409" s="8">
        <f t="shared" si="374"/>
        <v>16.25</v>
      </c>
      <c r="R2409" s="8">
        <f t="shared" si="375"/>
        <v>22.5</v>
      </c>
      <c r="S2409" s="8">
        <f t="shared" si="376"/>
        <v>16.25</v>
      </c>
      <c r="T2409" s="8">
        <f t="shared" si="377"/>
        <v>18.75</v>
      </c>
      <c r="U2409" s="7">
        <f t="shared" si="378"/>
        <v>18.333333333333332</v>
      </c>
      <c r="V2409" s="7">
        <f t="shared" si="379"/>
        <v>18.4375</v>
      </c>
    </row>
    <row r="2410" spans="1:22" ht="13.5" x14ac:dyDescent="0.25">
      <c r="A2410" s="3">
        <f>RSI!A2410</f>
        <v>45817</v>
      </c>
      <c r="B2410" s="2">
        <f>RSI!B2410</f>
        <v>2.65</v>
      </c>
      <c r="C2410" s="2">
        <f>RSI!I2410</f>
        <v>40.5167165184372</v>
      </c>
      <c r="D2410" s="2">
        <f>MACD!E2410</f>
        <v>9.063769738024785E-2</v>
      </c>
      <c r="E2410" s="2">
        <f>MACD!F2410</f>
        <v>8.5294869584817093E-2</v>
      </c>
      <c r="F2410" s="2">
        <f>'Moving Avg'!D2410</f>
        <v>2.6379999999999999</v>
      </c>
      <c r="G2410" s="2">
        <f>'Moving Avg'!F2410</f>
        <v>2.7674999999999996</v>
      </c>
      <c r="H2410" s="2">
        <f>'Moving Avg'!G2410</f>
        <v>2.7721999999999993</v>
      </c>
      <c r="I2410" s="2">
        <f>'Moving Avg'!H2410</f>
        <v>2.2418499999999999</v>
      </c>
      <c r="J2410" s="5" t="str">
        <f>OBV!F2410</f>
        <v>BEARISH</v>
      </c>
      <c r="K2410" s="5" t="str">
        <f>OBV!G2410</f>
        <v>WEAK</v>
      </c>
      <c r="L2410" s="5" t="str">
        <f>OBV!H2410</f>
        <v>CONFIRMED BEARISH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0</v>
      </c>
      <c r="Q2410" s="8">
        <f t="shared" si="374"/>
        <v>16.25</v>
      </c>
      <c r="R2410" s="8">
        <f t="shared" si="375"/>
        <v>22.5</v>
      </c>
      <c r="S2410" s="8">
        <f t="shared" si="376"/>
        <v>16.25</v>
      </c>
      <c r="T2410" s="8">
        <f t="shared" si="377"/>
        <v>18.75</v>
      </c>
      <c r="U2410" s="7">
        <f t="shared" si="378"/>
        <v>18.333333333333332</v>
      </c>
      <c r="V2410" s="7">
        <f t="shared" si="379"/>
        <v>18.4375</v>
      </c>
    </row>
    <row r="2411" spans="1:22" ht="13.5" x14ac:dyDescent="0.25">
      <c r="A2411" s="3">
        <f>RSI!A2411</f>
        <v>45818</v>
      </c>
      <c r="B2411" s="2">
        <f>RSI!B2411</f>
        <v>2.69</v>
      </c>
      <c r="C2411" s="2">
        <f>RSI!I2411</f>
        <v>44.641277177904954</v>
      </c>
      <c r="D2411" s="2">
        <f>MACD!E2411</f>
        <v>8.8704240162599923E-2</v>
      </c>
      <c r="E2411" s="2">
        <f>MACD!F2411</f>
        <v>8.597674370037367E-2</v>
      </c>
      <c r="F2411" s="2">
        <f>'Moving Avg'!D2411</f>
        <v>2.6480000000000001</v>
      </c>
      <c r="G2411" s="2">
        <f>'Moving Avg'!F2411</f>
        <v>2.7610000000000001</v>
      </c>
      <c r="H2411" s="2">
        <f>'Moving Avg'!G2411</f>
        <v>2.7795999999999994</v>
      </c>
      <c r="I2411" s="2">
        <f>'Moving Avg'!H2411</f>
        <v>2.2465499999999996</v>
      </c>
      <c r="J2411" s="5" t="str">
        <f>OBV!F2411</f>
        <v>BEARISH</v>
      </c>
      <c r="K2411" s="5" t="str">
        <f>OBV!G2411</f>
        <v>WEAK</v>
      </c>
      <c r="L2411" s="5" t="str">
        <f>OBV!H2411</f>
        <v>BEARISH DIVERGENCE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0</v>
      </c>
      <c r="Q2411" s="8">
        <f t="shared" si="374"/>
        <v>16.25</v>
      </c>
      <c r="R2411" s="8">
        <f t="shared" si="375"/>
        <v>22.5</v>
      </c>
      <c r="S2411" s="8">
        <f t="shared" si="376"/>
        <v>16.25</v>
      </c>
      <c r="T2411" s="8">
        <f t="shared" si="377"/>
        <v>18.75</v>
      </c>
      <c r="U2411" s="7">
        <f t="shared" si="378"/>
        <v>18.333333333333332</v>
      </c>
      <c r="V2411" s="7">
        <f t="shared" si="379"/>
        <v>18.4375</v>
      </c>
    </row>
    <row r="2412" spans="1:22" ht="13.5" x14ac:dyDescent="0.25">
      <c r="A2412" s="3">
        <f>RSI!A2412</f>
        <v>45819</v>
      </c>
      <c r="B2412" s="2">
        <f>RSI!B2412</f>
        <v>2.7</v>
      </c>
      <c r="C2412" s="2">
        <f>RSI!I2412</f>
        <v>45.655797322315969</v>
      </c>
      <c r="D2412" s="2">
        <f>MACD!E2412</f>
        <v>8.6691369235238458E-2</v>
      </c>
      <c r="E2412" s="2">
        <f>MACD!F2412</f>
        <v>8.611966880734663E-2</v>
      </c>
      <c r="F2412" s="2">
        <f>'Moving Avg'!D2412</f>
        <v>2.6740000000000004</v>
      </c>
      <c r="G2412" s="2">
        <f>'Moving Avg'!F2412</f>
        <v>2.7549999999999999</v>
      </c>
      <c r="H2412" s="2">
        <f>'Moving Avg'!G2412</f>
        <v>2.7861999999999991</v>
      </c>
      <c r="I2412" s="2">
        <f>'Moving Avg'!H2412</f>
        <v>2.25115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100</v>
      </c>
      <c r="Q2412" s="8">
        <f t="shared" si="374"/>
        <v>31.25</v>
      </c>
      <c r="R2412" s="8">
        <f t="shared" si="375"/>
        <v>47.5</v>
      </c>
      <c r="S2412" s="8">
        <f t="shared" si="376"/>
        <v>61.25</v>
      </c>
      <c r="T2412" s="8">
        <f t="shared" si="377"/>
        <v>43.75</v>
      </c>
      <c r="U2412" s="7">
        <f t="shared" si="378"/>
        <v>46.666666666666664</v>
      </c>
      <c r="V2412" s="7">
        <f t="shared" si="379"/>
        <v>45.9375</v>
      </c>
    </row>
    <row r="2413" spans="1:22" ht="13.5" x14ac:dyDescent="0.25">
      <c r="A2413" s="3">
        <f>RSI!A2413</f>
        <v>45820</v>
      </c>
      <c r="B2413" s="2">
        <f>RSI!B2413</f>
        <v>2.7</v>
      </c>
      <c r="C2413" s="2">
        <f>RSI!I2413</f>
        <v>45.655797322315969</v>
      </c>
      <c r="D2413" s="2">
        <f>MACD!E2413</f>
        <v>7.757369122394131E-2</v>
      </c>
      <c r="E2413" s="2">
        <f>MACD!F2413</f>
        <v>8.4410473290665561E-2</v>
      </c>
      <c r="F2413" s="2">
        <f>'Moving Avg'!D2413</f>
        <v>2.6859999999999999</v>
      </c>
      <c r="G2413" s="2">
        <f>'Moving Avg'!F2413</f>
        <v>2.746</v>
      </c>
      <c r="H2413" s="2">
        <f>'Moving Avg'!G2413</f>
        <v>2.7927999999999993</v>
      </c>
      <c r="I2413" s="2">
        <f>'Moving Avg'!H2413</f>
        <v>2.2559999999999998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  <c r="M2413" s="7">
        <f t="shared" si="370"/>
        <v>25</v>
      </c>
      <c r="N2413" s="7">
        <f t="shared" si="371"/>
        <v>45</v>
      </c>
      <c r="O2413" s="7">
        <f t="shared" si="372"/>
        <v>50</v>
      </c>
      <c r="P2413" s="7">
        <f t="shared" si="373"/>
        <v>100</v>
      </c>
      <c r="Q2413" s="8">
        <f t="shared" si="374"/>
        <v>47</v>
      </c>
      <c r="R2413" s="8">
        <f t="shared" si="375"/>
        <v>56.5</v>
      </c>
      <c r="S2413" s="8">
        <f t="shared" si="376"/>
        <v>68</v>
      </c>
      <c r="T2413" s="8">
        <f t="shared" si="377"/>
        <v>55</v>
      </c>
      <c r="U2413" s="7">
        <f t="shared" si="378"/>
        <v>57.166666666666664</v>
      </c>
      <c r="V2413" s="7">
        <f t="shared" si="379"/>
        <v>56.625</v>
      </c>
    </row>
    <row r="2414" spans="1:22" ht="13.5" x14ac:dyDescent="0.25">
      <c r="A2414" s="3">
        <f>RSI!A2414</f>
        <v>45821</v>
      </c>
      <c r="B2414" s="2">
        <f>RSI!B2414</f>
        <v>2.7</v>
      </c>
      <c r="C2414" s="2">
        <f>RSI!I2414</f>
        <v>45.655797322315969</v>
      </c>
      <c r="D2414" s="2">
        <f>MACD!E2414</f>
        <v>7.011598120114293E-2</v>
      </c>
      <c r="E2414" s="2">
        <f>MACD!F2414</f>
        <v>8.1551574872761046E-2</v>
      </c>
      <c r="F2414" s="2">
        <f>'Moving Avg'!D2414</f>
        <v>2.6879999999999997</v>
      </c>
      <c r="G2414" s="2">
        <f>'Moving Avg'!F2414</f>
        <v>2.7370000000000001</v>
      </c>
      <c r="H2414" s="2">
        <f>'Moving Avg'!G2414</f>
        <v>2.7987999999999982</v>
      </c>
      <c r="I2414" s="2">
        <f>'Moving Avg'!H2414</f>
        <v>2.2607499999999998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  <c r="M2414" s="7">
        <f t="shared" si="370"/>
        <v>25</v>
      </c>
      <c r="N2414" s="7">
        <f t="shared" si="371"/>
        <v>45</v>
      </c>
      <c r="O2414" s="7">
        <f t="shared" si="372"/>
        <v>50</v>
      </c>
      <c r="P2414" s="7">
        <f t="shared" si="373"/>
        <v>100</v>
      </c>
      <c r="Q2414" s="8">
        <f t="shared" si="374"/>
        <v>47</v>
      </c>
      <c r="R2414" s="8">
        <f t="shared" si="375"/>
        <v>56.5</v>
      </c>
      <c r="S2414" s="8">
        <f t="shared" si="376"/>
        <v>68</v>
      </c>
      <c r="T2414" s="8">
        <f t="shared" si="377"/>
        <v>55</v>
      </c>
      <c r="U2414" s="7">
        <f t="shared" si="378"/>
        <v>57.166666666666664</v>
      </c>
      <c r="V2414" s="7">
        <f t="shared" si="379"/>
        <v>56.625</v>
      </c>
    </row>
    <row r="2415" spans="1:22" ht="13.5" x14ac:dyDescent="0.25">
      <c r="A2415" s="3">
        <f>RSI!A2415</f>
        <v>45824</v>
      </c>
      <c r="B2415" s="2">
        <f>RSI!B2415</f>
        <v>2.7</v>
      </c>
      <c r="C2415" s="2">
        <f>RSI!I2415</f>
        <v>45.655797322315962</v>
      </c>
      <c r="D2415" s="2">
        <f>MACD!E2415</f>
        <v>5.9428419431700963E-2</v>
      </c>
      <c r="E2415" s="2">
        <f>MACD!F2415</f>
        <v>7.7126943784549026E-2</v>
      </c>
      <c r="F2415" s="2">
        <f>'Moving Avg'!D2415</f>
        <v>2.6979999999999995</v>
      </c>
      <c r="G2415" s="2">
        <f>'Moving Avg'!F2415</f>
        <v>2.7285000000000004</v>
      </c>
      <c r="H2415" s="2">
        <f>'Moving Avg'!G2415</f>
        <v>2.8045999999999989</v>
      </c>
      <c r="I2415" s="2">
        <f>'Moving Avg'!H2415</f>
        <v>2.2654999999999998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  <c r="M2415" s="7">
        <f t="shared" si="370"/>
        <v>25</v>
      </c>
      <c r="N2415" s="7">
        <f t="shared" si="371"/>
        <v>45</v>
      </c>
      <c r="O2415" s="7">
        <f t="shared" si="372"/>
        <v>50</v>
      </c>
      <c r="P2415" s="7">
        <f t="shared" si="373"/>
        <v>100</v>
      </c>
      <c r="Q2415" s="8">
        <f t="shared" si="374"/>
        <v>47</v>
      </c>
      <c r="R2415" s="8">
        <f t="shared" si="375"/>
        <v>56.5</v>
      </c>
      <c r="S2415" s="8">
        <f t="shared" si="376"/>
        <v>68</v>
      </c>
      <c r="T2415" s="8">
        <f t="shared" si="377"/>
        <v>55</v>
      </c>
      <c r="U2415" s="7">
        <f t="shared" si="378"/>
        <v>57.166666666666664</v>
      </c>
      <c r="V2415" s="7">
        <f t="shared" si="379"/>
        <v>56.625</v>
      </c>
    </row>
    <row r="2416" spans="1:22" ht="13.5" x14ac:dyDescent="0.25">
      <c r="A2416" s="3">
        <f>RSI!A2416</f>
        <v>45825</v>
      </c>
      <c r="B2416" s="2">
        <f>RSI!B2416</f>
        <v>2.78</v>
      </c>
      <c r="C2416" s="2">
        <f>RSI!I2416</f>
        <v>54.607186426578835</v>
      </c>
      <c r="D2416" s="2">
        <f>MACD!E2416</f>
        <v>3.2372028650152984E-2</v>
      </c>
      <c r="E2416" s="2">
        <f>MACD!F2416</f>
        <v>6.8175960757669823E-2</v>
      </c>
      <c r="F2416" s="2">
        <f>'Moving Avg'!D2416</f>
        <v>2.7160000000000002</v>
      </c>
      <c r="G2416" s="2">
        <f>'Moving Avg'!F2416</f>
        <v>2.7244999999999999</v>
      </c>
      <c r="H2416" s="2">
        <f>'Moving Avg'!G2416</f>
        <v>2.8109999999999986</v>
      </c>
      <c r="I2416" s="2">
        <f>'Moving Avg'!H2416</f>
        <v>2.2706499999999994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  <c r="M2416" s="7">
        <f t="shared" si="370"/>
        <v>25</v>
      </c>
      <c r="N2416" s="7">
        <f t="shared" si="371"/>
        <v>100</v>
      </c>
      <c r="O2416" s="7">
        <f t="shared" si="372"/>
        <v>50</v>
      </c>
      <c r="P2416" s="7">
        <f t="shared" si="373"/>
        <v>100</v>
      </c>
      <c r="Q2416" s="8">
        <f t="shared" si="374"/>
        <v>66.25</v>
      </c>
      <c r="R2416" s="8">
        <f t="shared" si="375"/>
        <v>67.5</v>
      </c>
      <c r="S2416" s="8">
        <f t="shared" si="376"/>
        <v>76.25</v>
      </c>
      <c r="T2416" s="8">
        <f t="shared" si="377"/>
        <v>68.75</v>
      </c>
      <c r="U2416" s="7">
        <f t="shared" si="378"/>
        <v>70</v>
      </c>
      <c r="V2416" s="7">
        <f t="shared" si="379"/>
        <v>69.6875</v>
      </c>
    </row>
    <row r="2417" spans="1:22" ht="13.5" x14ac:dyDescent="0.25">
      <c r="A2417" s="3">
        <f>RSI!A2417</f>
        <v>45826</v>
      </c>
      <c r="B2417" s="2">
        <f>RSI!B2417</f>
        <v>2.8</v>
      </c>
      <c r="C2417" s="2">
        <f>RSI!I2417</f>
        <v>56.534730356339089</v>
      </c>
      <c r="D2417" s="2">
        <f>MACD!E2417</f>
        <v>-3.041064169010177E-3</v>
      </c>
      <c r="E2417" s="2">
        <f>MACD!F2417</f>
        <v>5.3932555772333822E-2</v>
      </c>
      <c r="F2417" s="2">
        <f>'Moving Avg'!D2417</f>
        <v>2.7359999999999998</v>
      </c>
      <c r="G2417" s="2">
        <f>'Moving Avg'!F2417</f>
        <v>2.7245000000000004</v>
      </c>
      <c r="H2417" s="2">
        <f>'Moving Avg'!G2417</f>
        <v>2.8175999999999992</v>
      </c>
      <c r="I2417" s="2">
        <f>'Moving Avg'!H2417</f>
        <v>2.2758999999999996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  <c r="M2417" s="7">
        <f t="shared" si="370"/>
        <v>25</v>
      </c>
      <c r="N2417" s="7">
        <f t="shared" si="371"/>
        <v>100</v>
      </c>
      <c r="O2417" s="7">
        <f t="shared" si="372"/>
        <v>50</v>
      </c>
      <c r="P2417" s="7">
        <f t="shared" si="373"/>
        <v>100</v>
      </c>
      <c r="Q2417" s="8">
        <f t="shared" si="374"/>
        <v>66.25</v>
      </c>
      <c r="R2417" s="8">
        <f t="shared" si="375"/>
        <v>67.5</v>
      </c>
      <c r="S2417" s="8">
        <f t="shared" si="376"/>
        <v>76.25</v>
      </c>
      <c r="T2417" s="8">
        <f t="shared" si="377"/>
        <v>68.75</v>
      </c>
      <c r="U2417" s="7">
        <f t="shared" si="378"/>
        <v>70</v>
      </c>
      <c r="V2417" s="7">
        <f t="shared" si="379"/>
        <v>69.6875</v>
      </c>
    </row>
    <row r="2418" spans="1:22" ht="13.5" x14ac:dyDescent="0.25">
      <c r="A2418" s="3">
        <f>RSI!A2418</f>
        <v>45827</v>
      </c>
      <c r="B2418" s="2">
        <f>RSI!B2418</f>
        <v>2.79</v>
      </c>
      <c r="C2418" s="2">
        <f>RSI!I2418</f>
        <v>55.270957969387879</v>
      </c>
      <c r="D2418" s="2">
        <f>MACD!E2418</f>
        <v>-2.1862819919989729E-2</v>
      </c>
      <c r="E2418" s="2">
        <f>MACD!F2418</f>
        <v>3.8773480633869109E-2</v>
      </c>
      <c r="F2418" s="2">
        <f>'Moving Avg'!D2418</f>
        <v>2.754</v>
      </c>
      <c r="G2418" s="2">
        <f>'Moving Avg'!F2418</f>
        <v>2.7240000000000006</v>
      </c>
      <c r="H2418" s="2">
        <f>'Moving Avg'!G2418</f>
        <v>2.8225999999999996</v>
      </c>
      <c r="I2418" s="2">
        <f>'Moving Avg'!H2418</f>
        <v>2.2810999999999999</v>
      </c>
      <c r="J2418" s="5" t="str">
        <f>OBV!F2418</f>
        <v>BEARISH</v>
      </c>
      <c r="K2418" s="5" t="str">
        <f>OBV!G2418</f>
        <v>NEUTRAL</v>
      </c>
      <c r="L2418" s="5" t="str">
        <f>OBV!H2418</f>
        <v>BEARISH DIVERGENCE</v>
      </c>
      <c r="M2418" s="7">
        <f t="shared" si="370"/>
        <v>25</v>
      </c>
      <c r="N2418" s="7">
        <f t="shared" si="371"/>
        <v>100</v>
      </c>
      <c r="O2418" s="7">
        <f t="shared" si="372"/>
        <v>50</v>
      </c>
      <c r="P2418" s="7">
        <f t="shared" si="373"/>
        <v>16.5</v>
      </c>
      <c r="Q2418" s="8">
        <f t="shared" si="374"/>
        <v>53.725000000000001</v>
      </c>
      <c r="R2418" s="8">
        <f t="shared" si="375"/>
        <v>46.625</v>
      </c>
      <c r="S2418" s="8">
        <f t="shared" si="376"/>
        <v>38.674999999999997</v>
      </c>
      <c r="T2418" s="8">
        <f t="shared" si="377"/>
        <v>47.875</v>
      </c>
      <c r="U2418" s="7">
        <f t="shared" si="378"/>
        <v>46.341666666666661</v>
      </c>
      <c r="V2418" s="7">
        <f t="shared" si="379"/>
        <v>46.724999999999994</v>
      </c>
    </row>
    <row r="2419" spans="1:22" ht="13.5" x14ac:dyDescent="0.25">
      <c r="A2419" s="3">
        <f>RSI!A2419</f>
        <v>45828</v>
      </c>
      <c r="B2419" s="2">
        <f>RSI!B2419</f>
        <v>2.85</v>
      </c>
      <c r="C2419" s="2">
        <f>RSI!I2419</f>
        <v>60.91624187127303</v>
      </c>
      <c r="D2419" s="2">
        <f>MACD!E2419</f>
        <v>-3.4821599269959869E-2</v>
      </c>
      <c r="E2419" s="2">
        <f>MACD!F2419</f>
        <v>2.4054464653103316E-2</v>
      </c>
      <c r="F2419" s="2">
        <f>'Moving Avg'!D2419</f>
        <v>2.7839999999999998</v>
      </c>
      <c r="G2419" s="2">
        <f>'Moving Avg'!F2419</f>
        <v>2.7265000000000006</v>
      </c>
      <c r="H2419" s="2">
        <f>'Moving Avg'!G2419</f>
        <v>2.8275999999999994</v>
      </c>
      <c r="I2419" s="2">
        <f>'Moving Avg'!H2419</f>
        <v>2.2868499999999998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25</v>
      </c>
      <c r="N2419" s="7">
        <f t="shared" si="371"/>
        <v>100</v>
      </c>
      <c r="O2419" s="7">
        <f t="shared" si="372"/>
        <v>50</v>
      </c>
      <c r="P2419" s="7">
        <f t="shared" si="373"/>
        <v>83.5</v>
      </c>
      <c r="Q2419" s="8">
        <f t="shared" si="374"/>
        <v>63.774999999999999</v>
      </c>
      <c r="R2419" s="8">
        <f t="shared" si="375"/>
        <v>63.375</v>
      </c>
      <c r="S2419" s="8">
        <f t="shared" si="376"/>
        <v>68.825000000000003</v>
      </c>
      <c r="T2419" s="8">
        <f t="shared" si="377"/>
        <v>64.625</v>
      </c>
      <c r="U2419" s="7">
        <f t="shared" si="378"/>
        <v>65.325000000000003</v>
      </c>
      <c r="V2419" s="7">
        <f t="shared" si="379"/>
        <v>65.150000000000006</v>
      </c>
    </row>
    <row r="2420" spans="1:22" ht="13.5" x14ac:dyDescent="0.25">
      <c r="A2420" s="3">
        <f>RSI!A2420</f>
        <v>45831</v>
      </c>
      <c r="B2420" s="2">
        <f>RSI!B2420</f>
        <v>2.85</v>
      </c>
      <c r="C2420" s="2">
        <f>RSI!I2420</f>
        <v>60.91624187127303</v>
      </c>
      <c r="D2420" s="2">
        <f>MACD!E2420</f>
        <v>-5.2554869709168006E-2</v>
      </c>
      <c r="E2420" s="2">
        <f>MACD!F2420</f>
        <v>8.7325977806490523E-3</v>
      </c>
      <c r="F2420" s="2">
        <f>'Moving Avg'!D2420</f>
        <v>2.8140000000000001</v>
      </c>
      <c r="G2420" s="2">
        <f>'Moving Avg'!F2420</f>
        <v>2.7285000000000008</v>
      </c>
      <c r="H2420" s="2">
        <f>'Moving Avg'!G2420</f>
        <v>2.8311999999999995</v>
      </c>
      <c r="I2420" s="2">
        <f>'Moving Avg'!H2420</f>
        <v>2.2925500000000003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  <c r="M2420" s="7">
        <f t="shared" si="370"/>
        <v>25</v>
      </c>
      <c r="N2420" s="7">
        <f t="shared" si="371"/>
        <v>100</v>
      </c>
      <c r="O2420" s="7">
        <f t="shared" si="372"/>
        <v>50</v>
      </c>
      <c r="P2420" s="7">
        <f t="shared" si="373"/>
        <v>83.5</v>
      </c>
      <c r="Q2420" s="8">
        <f t="shared" si="374"/>
        <v>63.774999999999999</v>
      </c>
      <c r="R2420" s="8">
        <f t="shared" si="375"/>
        <v>63.375</v>
      </c>
      <c r="S2420" s="8">
        <f t="shared" si="376"/>
        <v>68.825000000000003</v>
      </c>
      <c r="T2420" s="8">
        <f t="shared" si="377"/>
        <v>64.625</v>
      </c>
      <c r="U2420" s="7">
        <f t="shared" si="378"/>
        <v>65.325000000000003</v>
      </c>
      <c r="V2420" s="7">
        <f t="shared" si="379"/>
        <v>65.150000000000006</v>
      </c>
    </row>
    <row r="2421" spans="1:22" ht="13.5" x14ac:dyDescent="0.25">
      <c r="A2421" s="3">
        <f>RSI!A2421</f>
        <v>45832</v>
      </c>
      <c r="B2421" s="2">
        <f>RSI!B2421</f>
        <v>2.91</v>
      </c>
      <c r="C2421" s="2">
        <f>RSI!I2421</f>
        <v>65.906641675069636</v>
      </c>
      <c r="D2421" s="2">
        <f>MACD!E2421</f>
        <v>-6.6419342335793274E-2</v>
      </c>
      <c r="E2421" s="2">
        <f>MACD!F2421</f>
        <v>-6.2977902426394139E-3</v>
      </c>
      <c r="F2421" s="2">
        <f>'Moving Avg'!D2421</f>
        <v>2.84</v>
      </c>
      <c r="G2421" s="2">
        <f>'Moving Avg'!F2421</f>
        <v>2.7340000000000004</v>
      </c>
      <c r="H2421" s="2">
        <f>'Moving Avg'!G2421</f>
        <v>2.8343999999999996</v>
      </c>
      <c r="I2421" s="2">
        <f>'Moving Avg'!H2421</f>
        <v>2.2983500000000001</v>
      </c>
      <c r="J2421" s="5" t="str">
        <f>OBV!F2421</f>
        <v>BULLISH</v>
      </c>
      <c r="K2421" s="5" t="str">
        <f>OBV!G2421</f>
        <v>STRONG</v>
      </c>
      <c r="L2421" s="5" t="str">
        <f>OBV!H2421</f>
        <v>CONFIRMED BULLISH</v>
      </c>
      <c r="M2421" s="7">
        <f t="shared" si="370"/>
        <v>25</v>
      </c>
      <c r="N2421" s="7">
        <f t="shared" si="371"/>
        <v>100</v>
      </c>
      <c r="O2421" s="7">
        <f t="shared" si="372"/>
        <v>50</v>
      </c>
      <c r="P2421" s="7">
        <f t="shared" si="373"/>
        <v>100</v>
      </c>
      <c r="Q2421" s="8">
        <f t="shared" si="374"/>
        <v>66.25</v>
      </c>
      <c r="R2421" s="8">
        <f t="shared" si="375"/>
        <v>67.5</v>
      </c>
      <c r="S2421" s="8">
        <f t="shared" si="376"/>
        <v>76.25</v>
      </c>
      <c r="T2421" s="8">
        <f t="shared" si="377"/>
        <v>68.75</v>
      </c>
      <c r="U2421" s="7">
        <f t="shared" si="378"/>
        <v>70</v>
      </c>
      <c r="V2421" s="7">
        <f t="shared" si="379"/>
        <v>69.6875</v>
      </c>
    </row>
    <row r="2422" spans="1:22" ht="13.5" x14ac:dyDescent="0.25">
      <c r="A2422" s="3">
        <f>RSI!A2422</f>
        <v>45833</v>
      </c>
      <c r="B2422" s="2">
        <f>RSI!B2422</f>
        <v>2.99</v>
      </c>
      <c r="C2422" s="2">
        <f>RSI!I2422</f>
        <v>71.188927206429653</v>
      </c>
      <c r="D2422" s="2">
        <f>MACD!E2422</f>
        <v>-8.3419492201829648E-2</v>
      </c>
      <c r="E2422" s="2">
        <f>MACD!F2422</f>
        <v>-2.1722130634477463E-2</v>
      </c>
      <c r="F2422" s="2">
        <f>'Moving Avg'!D2422</f>
        <v>2.8780000000000001</v>
      </c>
      <c r="G2422" s="2">
        <f>'Moving Avg'!F2422</f>
        <v>2.7435000000000005</v>
      </c>
      <c r="H2422" s="2">
        <f>'Moving Avg'!G2422</f>
        <v>2.8376000000000001</v>
      </c>
      <c r="I2422" s="2">
        <f>'Moving Avg'!H2422</f>
        <v>2.3043</v>
      </c>
      <c r="J2422" s="5" t="str">
        <f>OBV!F2422</f>
        <v>BULLISH</v>
      </c>
      <c r="K2422" s="5" t="str">
        <f>OBV!G2422</f>
        <v>STRONG</v>
      </c>
      <c r="L2422" s="5" t="str">
        <f>OBV!H2422</f>
        <v>CONFIRMED BULLISH</v>
      </c>
      <c r="M2422" s="7">
        <f t="shared" si="370"/>
        <v>0</v>
      </c>
      <c r="N2422" s="7">
        <f t="shared" si="371"/>
        <v>100</v>
      </c>
      <c r="O2422" s="7">
        <f t="shared" si="372"/>
        <v>50</v>
      </c>
      <c r="P2422" s="7">
        <f t="shared" si="373"/>
        <v>100</v>
      </c>
      <c r="Q2422" s="8">
        <f t="shared" si="374"/>
        <v>57.5</v>
      </c>
      <c r="R2422" s="8">
        <f t="shared" si="375"/>
        <v>62.5</v>
      </c>
      <c r="S2422" s="8">
        <f t="shared" si="376"/>
        <v>72.5</v>
      </c>
      <c r="T2422" s="8">
        <f t="shared" si="377"/>
        <v>62.5</v>
      </c>
      <c r="U2422" s="7">
        <f t="shared" si="378"/>
        <v>64.166666666666671</v>
      </c>
      <c r="V2422" s="7">
        <f t="shared" si="379"/>
        <v>63.75</v>
      </c>
    </row>
    <row r="2423" spans="1:22" ht="13.5" x14ac:dyDescent="0.25">
      <c r="A2423" s="3">
        <f>RSI!A2423</f>
        <v>45835</v>
      </c>
      <c r="B2423" s="2">
        <f>RSI!B2423</f>
        <v>3.07</v>
      </c>
      <c r="C2423" s="2">
        <f>RSI!I2423</f>
        <v>75.308760683604575</v>
      </c>
      <c r="D2423" s="2">
        <f>MACD!E2423</f>
        <v>-0.10501881768431565</v>
      </c>
      <c r="E2423" s="2">
        <f>MACD!F2423</f>
        <v>-3.8381468044445102E-2</v>
      </c>
      <c r="F2423" s="2">
        <f>'Moving Avg'!D2423</f>
        <v>2.9340000000000002</v>
      </c>
      <c r="G2423" s="2">
        <f>'Moving Avg'!F2423</f>
        <v>2.7595000000000001</v>
      </c>
      <c r="H2423" s="2">
        <f>'Moving Avg'!G2423</f>
        <v>2.8407999999999998</v>
      </c>
      <c r="I2423" s="2">
        <f>'Moving Avg'!H2423</f>
        <v>2.3104</v>
      </c>
      <c r="J2423" s="5" t="str">
        <f>OBV!F2423</f>
        <v>BULLISH</v>
      </c>
      <c r="K2423" s="5" t="str">
        <f>OBV!G2423</f>
        <v>STRONG</v>
      </c>
      <c r="L2423" s="5" t="str">
        <f>OBV!H2423</f>
        <v>CONFIRMED BULLISH</v>
      </c>
      <c r="M2423" s="7">
        <f t="shared" si="370"/>
        <v>0</v>
      </c>
      <c r="N2423" s="7">
        <f t="shared" si="371"/>
        <v>100</v>
      </c>
      <c r="O2423" s="7">
        <f t="shared" si="372"/>
        <v>50</v>
      </c>
      <c r="P2423" s="7">
        <f t="shared" si="373"/>
        <v>100</v>
      </c>
      <c r="Q2423" s="8">
        <f t="shared" si="374"/>
        <v>57.5</v>
      </c>
      <c r="R2423" s="8">
        <f t="shared" si="375"/>
        <v>62.5</v>
      </c>
      <c r="S2423" s="8">
        <f t="shared" si="376"/>
        <v>72.5</v>
      </c>
      <c r="T2423" s="8">
        <f t="shared" si="377"/>
        <v>62.5</v>
      </c>
      <c r="U2423" s="7">
        <f t="shared" si="378"/>
        <v>64.166666666666671</v>
      </c>
      <c r="V2423" s="7">
        <f t="shared" si="379"/>
        <v>63.75</v>
      </c>
    </row>
    <row r="2424" spans="1:22" ht="13.5" x14ac:dyDescent="0.25">
      <c r="A2424" s="3">
        <f>RSI!A2424</f>
        <v>45838</v>
      </c>
      <c r="B2424" s="2">
        <f>RSI!B2424</f>
        <v>3.16</v>
      </c>
      <c r="C2424" s="2">
        <f>RSI!I2424</f>
        <v>78.954722349733174</v>
      </c>
      <c r="D2424" s="2">
        <f>MACD!E2424</f>
        <v>-0.13162776137931997</v>
      </c>
      <c r="E2424" s="2">
        <f>MACD!F2424</f>
        <v>-5.7030726711420079E-2</v>
      </c>
      <c r="F2424" s="2">
        <f>'Moving Avg'!D2424</f>
        <v>2.996</v>
      </c>
      <c r="G2424" s="2">
        <f>'Moving Avg'!F2424</f>
        <v>2.78</v>
      </c>
      <c r="H2424" s="2">
        <f>'Moving Avg'!G2424</f>
        <v>2.8442000000000003</v>
      </c>
      <c r="I2424" s="2">
        <f>'Moving Avg'!H2424</f>
        <v>2.3169500000000003</v>
      </c>
      <c r="J2424" s="5" t="str">
        <f>OBV!F2424</f>
        <v>BULLISH</v>
      </c>
      <c r="K2424" s="5" t="str">
        <f>OBV!G2424</f>
        <v>STRONG</v>
      </c>
      <c r="L2424" s="5" t="str">
        <f>OBV!H2424</f>
        <v>CONFIRMED BULLISH</v>
      </c>
      <c r="M2424" s="7">
        <f t="shared" si="370"/>
        <v>0</v>
      </c>
      <c r="N2424" s="7">
        <f t="shared" si="371"/>
        <v>100</v>
      </c>
      <c r="O2424" s="7">
        <f t="shared" si="372"/>
        <v>50</v>
      </c>
      <c r="P2424" s="7">
        <f t="shared" si="373"/>
        <v>100</v>
      </c>
      <c r="Q2424" s="8">
        <f t="shared" si="374"/>
        <v>57.5</v>
      </c>
      <c r="R2424" s="8">
        <f t="shared" si="375"/>
        <v>62.5</v>
      </c>
      <c r="S2424" s="8">
        <f t="shared" si="376"/>
        <v>72.5</v>
      </c>
      <c r="T2424" s="8">
        <f t="shared" si="377"/>
        <v>62.5</v>
      </c>
      <c r="U2424" s="7">
        <f t="shared" si="378"/>
        <v>64.166666666666671</v>
      </c>
      <c r="V2424" s="7">
        <f t="shared" si="379"/>
        <v>63.75</v>
      </c>
    </row>
    <row r="2425" spans="1:22" ht="13.5" x14ac:dyDescent="0.25">
      <c r="A2425" s="3">
        <f>RSI!A2425</f>
        <v>45839</v>
      </c>
      <c r="B2425" s="2">
        <f>RSI!B2425</f>
        <v>3.25</v>
      </c>
      <c r="C2425" s="2">
        <f>RSI!I2425</f>
        <v>81.842191335344651</v>
      </c>
      <c r="D2425" s="2">
        <f>MACD!E2425</f>
        <v>-0.16288402482834874</v>
      </c>
      <c r="E2425" s="2">
        <f>MACD!F2425</f>
        <v>-7.8201386334805806E-2</v>
      </c>
      <c r="F2425" s="2">
        <f>'Moving Avg'!D2425</f>
        <v>3.0760000000000001</v>
      </c>
      <c r="G2425" s="2">
        <f>'Moving Avg'!F2425</f>
        <v>2.8064999999999998</v>
      </c>
      <c r="H2425" s="2">
        <f>'Moving Avg'!G2425</f>
        <v>2.8477999999999999</v>
      </c>
      <c r="I2425" s="2">
        <f>'Moving Avg'!H2425</f>
        <v>2.3240500000000002</v>
      </c>
      <c r="J2425" s="5" t="str">
        <f>OBV!F2425</f>
        <v>BULLISH</v>
      </c>
      <c r="K2425" s="5" t="str">
        <f>OBV!G2425</f>
        <v>STRONG</v>
      </c>
      <c r="L2425" s="5" t="str">
        <f>OBV!H2425</f>
        <v>CONFIRMED BULLISH</v>
      </c>
      <c r="M2425" s="7">
        <f t="shared" si="370"/>
        <v>0</v>
      </c>
      <c r="N2425" s="7">
        <f t="shared" si="371"/>
        <v>100</v>
      </c>
      <c r="O2425" s="7">
        <f t="shared" si="372"/>
        <v>50</v>
      </c>
      <c r="P2425" s="7">
        <f t="shared" si="373"/>
        <v>100</v>
      </c>
      <c r="Q2425" s="8">
        <f t="shared" si="374"/>
        <v>57.5</v>
      </c>
      <c r="R2425" s="8">
        <f t="shared" si="375"/>
        <v>62.5</v>
      </c>
      <c r="S2425" s="8">
        <f t="shared" si="376"/>
        <v>72.5</v>
      </c>
      <c r="T2425" s="8">
        <f t="shared" si="377"/>
        <v>62.5</v>
      </c>
      <c r="U2425" s="7">
        <f t="shared" si="378"/>
        <v>64.166666666666671</v>
      </c>
      <c r="V2425" s="7">
        <f t="shared" si="379"/>
        <v>63.75</v>
      </c>
    </row>
    <row r="2426" spans="1:22" ht="13.5" x14ac:dyDescent="0.25">
      <c r="A2426" s="3">
        <f>RSI!A2426</f>
        <v>45840</v>
      </c>
      <c r="B2426" s="2">
        <f>RSI!B2426</f>
        <v>3.34</v>
      </c>
      <c r="C2426" s="2">
        <f>RSI!I2426</f>
        <v>84.179741441428263</v>
      </c>
      <c r="D2426" s="2">
        <f>MACD!E2426</f>
        <v>-0.18614310274621015</v>
      </c>
      <c r="E2426" s="2">
        <f>MACD!F2426</f>
        <v>-9.9789729617086681E-2</v>
      </c>
      <c r="F2426" s="2">
        <f>'Moving Avg'!D2426</f>
        <v>3.1619999999999999</v>
      </c>
      <c r="G2426" s="2">
        <f>'Moving Avg'!F2426</f>
        <v>2.8415000000000008</v>
      </c>
      <c r="H2426" s="2">
        <f>'Moving Avg'!G2426</f>
        <v>2.8549999999999995</v>
      </c>
      <c r="I2426" s="2">
        <f>'Moving Avg'!H2426</f>
        <v>2.3318500000000002</v>
      </c>
      <c r="J2426" s="5" t="str">
        <f>OBV!F2426</f>
        <v>BULLISH</v>
      </c>
      <c r="K2426" s="5" t="str">
        <f>OBV!G2426</f>
        <v>STRONG</v>
      </c>
      <c r="L2426" s="5" t="str">
        <f>OBV!H2426</f>
        <v>CONFIRMED BULLISH</v>
      </c>
      <c r="M2426" s="7">
        <f t="shared" si="370"/>
        <v>0</v>
      </c>
      <c r="N2426" s="7">
        <f t="shared" si="371"/>
        <v>100</v>
      </c>
      <c r="O2426" s="7">
        <f t="shared" si="372"/>
        <v>50</v>
      </c>
      <c r="P2426" s="7">
        <f t="shared" si="373"/>
        <v>100</v>
      </c>
      <c r="Q2426" s="8">
        <f t="shared" si="374"/>
        <v>57.5</v>
      </c>
      <c r="R2426" s="8">
        <f t="shared" si="375"/>
        <v>62.5</v>
      </c>
      <c r="S2426" s="8">
        <f t="shared" si="376"/>
        <v>72.5</v>
      </c>
      <c r="T2426" s="8">
        <f t="shared" si="377"/>
        <v>62.5</v>
      </c>
      <c r="U2426" s="7">
        <f t="shared" si="378"/>
        <v>64.166666666666671</v>
      </c>
      <c r="V2426" s="7">
        <f t="shared" si="379"/>
        <v>63.75</v>
      </c>
    </row>
    <row r="2427" spans="1:22" ht="13.5" x14ac:dyDescent="0.25">
      <c r="A2427" s="3">
        <f>RSI!A2427</f>
        <v>45841</v>
      </c>
      <c r="B2427" s="2">
        <f>RSI!B2427</f>
        <v>3.4</v>
      </c>
      <c r="C2427" s="2">
        <f>RSI!I2427</f>
        <v>85.518224076163833</v>
      </c>
      <c r="D2427" s="2">
        <f>MACD!E2427</f>
        <v>-0.20999402586993421</v>
      </c>
      <c r="E2427" s="2">
        <f>MACD!F2427</f>
        <v>-0.12183058886765619</v>
      </c>
      <c r="F2427" s="2">
        <f>'Moving Avg'!D2427</f>
        <v>3.2439999999999998</v>
      </c>
      <c r="G2427" s="2">
        <f>'Moving Avg'!F2427</f>
        <v>2.883</v>
      </c>
      <c r="H2427" s="2">
        <f>'Moving Avg'!G2427</f>
        <v>2.8649999999999993</v>
      </c>
      <c r="I2427" s="2">
        <f>'Moving Avg'!H2427</f>
        <v>2.3402000000000003</v>
      </c>
      <c r="J2427" s="5" t="str">
        <f>OBV!F2427</f>
        <v>BULLISH</v>
      </c>
      <c r="K2427" s="5" t="str">
        <f>OBV!G2427</f>
        <v>STRONG</v>
      </c>
      <c r="L2427" s="5" t="str">
        <f>OBV!H2427</f>
        <v>CONFIRMED BULLISH</v>
      </c>
      <c r="M2427" s="7">
        <f t="shared" si="370"/>
        <v>0</v>
      </c>
      <c r="N2427" s="7">
        <f t="shared" si="371"/>
        <v>100</v>
      </c>
      <c r="O2427" s="7">
        <f t="shared" si="372"/>
        <v>50</v>
      </c>
      <c r="P2427" s="7">
        <f t="shared" si="373"/>
        <v>100</v>
      </c>
      <c r="Q2427" s="8">
        <f t="shared" si="374"/>
        <v>57.5</v>
      </c>
      <c r="R2427" s="8">
        <f t="shared" si="375"/>
        <v>62.5</v>
      </c>
      <c r="S2427" s="8">
        <f t="shared" si="376"/>
        <v>72.5</v>
      </c>
      <c r="T2427" s="8">
        <f t="shared" si="377"/>
        <v>62.5</v>
      </c>
      <c r="U2427" s="7">
        <f t="shared" si="378"/>
        <v>64.166666666666671</v>
      </c>
      <c r="V2427" s="7">
        <f t="shared" si="379"/>
        <v>63.75</v>
      </c>
    </row>
    <row r="2428" spans="1:22" ht="13.5" x14ac:dyDescent="0.25">
      <c r="A2428" s="3">
        <f>RSI!A2428</f>
        <v>45842</v>
      </c>
      <c r="B2428" s="2">
        <f>RSI!B2428</f>
        <v>3.3</v>
      </c>
      <c r="C2428" s="2">
        <f>RSI!I2428</f>
        <v>74.243835547165986</v>
      </c>
      <c r="D2428" s="2">
        <f>MACD!E2428</f>
        <v>-0.2272562132076672</v>
      </c>
      <c r="E2428" s="2">
        <f>MACD!F2428</f>
        <v>-0.1429157137356584</v>
      </c>
      <c r="F2428" s="2">
        <f>'Moving Avg'!D2428</f>
        <v>3.29</v>
      </c>
      <c r="G2428" s="2">
        <f>'Moving Avg'!F2428</f>
        <v>2.9159999999999999</v>
      </c>
      <c r="H2428" s="2">
        <f>'Moving Avg'!G2428</f>
        <v>2.8745999999999996</v>
      </c>
      <c r="I2428" s="2">
        <f>'Moving Avg'!H2428</f>
        <v>2.3482500000000002</v>
      </c>
      <c r="J2428" s="5" t="str">
        <f>OBV!F2428</f>
        <v>BULLISH</v>
      </c>
      <c r="K2428" s="5" t="str">
        <f>OBV!G2428</f>
        <v>STRONG</v>
      </c>
      <c r="L2428" s="5" t="str">
        <f>OBV!H2428</f>
        <v>CONFIRMED BULLISH</v>
      </c>
      <c r="M2428" s="7">
        <f t="shared" si="370"/>
        <v>0</v>
      </c>
      <c r="N2428" s="7">
        <f t="shared" si="371"/>
        <v>100</v>
      </c>
      <c r="O2428" s="7">
        <f t="shared" si="372"/>
        <v>50</v>
      </c>
      <c r="P2428" s="7">
        <f t="shared" si="373"/>
        <v>100</v>
      </c>
      <c r="Q2428" s="8">
        <f t="shared" si="374"/>
        <v>57.5</v>
      </c>
      <c r="R2428" s="8">
        <f t="shared" si="375"/>
        <v>62.5</v>
      </c>
      <c r="S2428" s="8">
        <f t="shared" si="376"/>
        <v>72.5</v>
      </c>
      <c r="T2428" s="8">
        <f t="shared" si="377"/>
        <v>62.5</v>
      </c>
      <c r="U2428" s="7">
        <f t="shared" si="378"/>
        <v>64.166666666666671</v>
      </c>
      <c r="V2428" s="7">
        <f t="shared" si="379"/>
        <v>63.75</v>
      </c>
    </row>
    <row r="2429" spans="1:22" ht="13.5" x14ac:dyDescent="0.25">
      <c r="A2429" s="3">
        <f>RSI!A2429</f>
        <v>45845</v>
      </c>
      <c r="B2429" s="2">
        <f>RSI!B2429</f>
        <v>3.3</v>
      </c>
      <c r="C2429" s="2">
        <f>RSI!I2429</f>
        <v>74.243835547165986</v>
      </c>
      <c r="D2429" s="2">
        <f>MACD!E2429</f>
        <v>-0.23477210114227098</v>
      </c>
      <c r="E2429" s="2">
        <f>MACD!F2429</f>
        <v>-0.16128699121698092</v>
      </c>
      <c r="F2429" s="2">
        <f>'Moving Avg'!D2429</f>
        <v>3.3180000000000001</v>
      </c>
      <c r="G2429" s="2">
        <f>'Moving Avg'!F2429</f>
        <v>2.9464999999999999</v>
      </c>
      <c r="H2429" s="2">
        <f>'Moving Avg'!G2429</f>
        <v>2.8826000000000001</v>
      </c>
      <c r="I2429" s="2">
        <f>'Moving Avg'!H2429</f>
        <v>2.3565</v>
      </c>
      <c r="J2429" s="5" t="str">
        <f>OBV!F2429</f>
        <v>BULLISH</v>
      </c>
      <c r="K2429" s="5" t="str">
        <f>OBV!G2429</f>
        <v>STRONG</v>
      </c>
      <c r="L2429" s="5" t="str">
        <f>OBV!H2429</f>
        <v>CONFIRMED BULLISH</v>
      </c>
      <c r="M2429" s="7">
        <f t="shared" si="370"/>
        <v>0</v>
      </c>
      <c r="N2429" s="7">
        <f t="shared" si="371"/>
        <v>100</v>
      </c>
      <c r="O2429" s="7">
        <f t="shared" si="372"/>
        <v>50</v>
      </c>
      <c r="P2429" s="7">
        <f t="shared" si="373"/>
        <v>100</v>
      </c>
      <c r="Q2429" s="8">
        <f t="shared" si="374"/>
        <v>57.5</v>
      </c>
      <c r="R2429" s="8">
        <f t="shared" si="375"/>
        <v>62.5</v>
      </c>
      <c r="S2429" s="8">
        <f t="shared" si="376"/>
        <v>72.5</v>
      </c>
      <c r="T2429" s="8">
        <f t="shared" si="377"/>
        <v>62.5</v>
      </c>
      <c r="U2429" s="7">
        <f t="shared" si="378"/>
        <v>64.166666666666671</v>
      </c>
      <c r="V2429" s="7">
        <f t="shared" si="379"/>
        <v>63.75</v>
      </c>
    </row>
    <row r="2430" spans="1:22" ht="13.5" x14ac:dyDescent="0.25">
      <c r="A2430" s="3">
        <f>RSI!A2430</f>
        <v>45846</v>
      </c>
      <c r="B2430" s="2">
        <f>RSI!B2430</f>
        <v>3.21</v>
      </c>
      <c r="C2430" s="2">
        <f>RSI!I2430</f>
        <v>65.263063814539777</v>
      </c>
      <c r="D2430" s="2">
        <f>MACD!E2430</f>
        <v>-0.23644669025180631</v>
      </c>
      <c r="E2430" s="2">
        <f>MACD!F2430</f>
        <v>-0.176318931023946</v>
      </c>
      <c r="F2430" s="2">
        <f>'Moving Avg'!D2430</f>
        <v>3.31</v>
      </c>
      <c r="G2430" s="2">
        <f>'Moving Avg'!F2430</f>
        <v>2.9744999999999999</v>
      </c>
      <c r="H2430" s="2">
        <f>'Moving Avg'!G2430</f>
        <v>2.8891999999999998</v>
      </c>
      <c r="I2430" s="2">
        <f>'Moving Avg'!H2430</f>
        <v>2.3641000000000001</v>
      </c>
      <c r="J2430" s="5" t="str">
        <f>OBV!F2430</f>
        <v>BULLISH</v>
      </c>
      <c r="K2430" s="5" t="str">
        <f>OBV!G2430</f>
        <v>STRONG</v>
      </c>
      <c r="L2430" s="5" t="str">
        <f>OBV!H2430</f>
        <v>BULLISH DIVERGENCE</v>
      </c>
      <c r="M2430" s="7">
        <f t="shared" si="370"/>
        <v>25</v>
      </c>
      <c r="N2430" s="7">
        <f t="shared" si="371"/>
        <v>100</v>
      </c>
      <c r="O2430" s="7">
        <f t="shared" si="372"/>
        <v>50</v>
      </c>
      <c r="P2430" s="7">
        <f t="shared" si="373"/>
        <v>83</v>
      </c>
      <c r="Q2430" s="8">
        <f t="shared" si="374"/>
        <v>63.7</v>
      </c>
      <c r="R2430" s="8">
        <f t="shared" si="375"/>
        <v>63.25</v>
      </c>
      <c r="S2430" s="8">
        <f t="shared" si="376"/>
        <v>68.599999999999994</v>
      </c>
      <c r="T2430" s="8">
        <f t="shared" si="377"/>
        <v>64.5</v>
      </c>
      <c r="U2430" s="7">
        <f t="shared" si="378"/>
        <v>65.183333333333337</v>
      </c>
      <c r="V2430" s="7">
        <f t="shared" si="379"/>
        <v>65.012500000000003</v>
      </c>
    </row>
    <row r="2431" spans="1:22" ht="13.5" x14ac:dyDescent="0.25">
      <c r="A2431" s="3">
        <f>RSI!A2431</f>
        <v>45847</v>
      </c>
      <c r="B2431" s="2">
        <f>RSI!B2431</f>
        <v>3.13</v>
      </c>
      <c r="C2431" s="2">
        <f>RSI!I2431</f>
        <v>58.490253362441237</v>
      </c>
      <c r="D2431" s="2">
        <f>MACD!E2431</f>
        <v>-0.22401001003561039</v>
      </c>
      <c r="E2431" s="2">
        <f>MACD!F2431</f>
        <v>-0.18585714682627888</v>
      </c>
      <c r="F2431" s="2">
        <f>'Moving Avg'!D2431</f>
        <v>3.2679999999999998</v>
      </c>
      <c r="G2431" s="2">
        <f>'Moving Avg'!F2431</f>
        <v>2.9965000000000002</v>
      </c>
      <c r="H2431" s="2">
        <f>'Moving Avg'!G2431</f>
        <v>2.8925999999999998</v>
      </c>
      <c r="I2431" s="2">
        <f>'Moving Avg'!H2431</f>
        <v>2.3710500000000003</v>
      </c>
      <c r="J2431" s="5" t="str">
        <f>OBV!F2431</f>
        <v>BULLISH</v>
      </c>
      <c r="K2431" s="5" t="str">
        <f>OBV!G2431</f>
        <v>STRONG</v>
      </c>
      <c r="L2431" s="5" t="str">
        <f>OBV!H2431</f>
        <v>BULLISH DIVERGENCE</v>
      </c>
      <c r="M2431" s="7">
        <f t="shared" si="370"/>
        <v>25</v>
      </c>
      <c r="N2431" s="7">
        <f t="shared" si="371"/>
        <v>100</v>
      </c>
      <c r="O2431" s="7">
        <f t="shared" si="372"/>
        <v>50</v>
      </c>
      <c r="P2431" s="7">
        <f t="shared" si="373"/>
        <v>83</v>
      </c>
      <c r="Q2431" s="8">
        <f t="shared" si="374"/>
        <v>63.7</v>
      </c>
      <c r="R2431" s="8">
        <f t="shared" si="375"/>
        <v>63.25</v>
      </c>
      <c r="S2431" s="8">
        <f t="shared" si="376"/>
        <v>68.599999999999994</v>
      </c>
      <c r="T2431" s="8">
        <f t="shared" si="377"/>
        <v>64.5</v>
      </c>
      <c r="U2431" s="7">
        <f t="shared" si="378"/>
        <v>65.183333333333337</v>
      </c>
      <c r="V2431" s="7">
        <f t="shared" si="379"/>
        <v>65.012500000000003</v>
      </c>
    </row>
    <row r="2432" spans="1:22" ht="13.5" x14ac:dyDescent="0.25">
      <c r="A2432" s="3">
        <f>RSI!A2432</f>
        <v>45848</v>
      </c>
      <c r="B2432" s="2">
        <f>RSI!B2432</f>
        <v>3.1</v>
      </c>
      <c r="C2432" s="2">
        <f>RSI!I2432</f>
        <v>56.137530782885428</v>
      </c>
      <c r="D2432" s="2">
        <f>MACD!E2432</f>
        <v>-0.1996905596094094</v>
      </c>
      <c r="E2432" s="2">
        <f>MACD!F2432</f>
        <v>-0.18862382938290498</v>
      </c>
      <c r="F2432" s="2">
        <f>'Moving Avg'!D2432</f>
        <v>3.2079999999999997</v>
      </c>
      <c r="G2432" s="2">
        <f>'Moving Avg'!F2432</f>
        <v>3.0164999999999997</v>
      </c>
      <c r="H2432" s="2">
        <f>'Moving Avg'!G2432</f>
        <v>2.8938000000000001</v>
      </c>
      <c r="I2432" s="2">
        <f>'Moving Avg'!H2432</f>
        <v>2.3776000000000002</v>
      </c>
      <c r="J2432" s="5" t="str">
        <f>OBV!F2432</f>
        <v>BEARISH</v>
      </c>
      <c r="K2432" s="5" t="str">
        <f>OBV!G2432</f>
        <v>WEAK</v>
      </c>
      <c r="L2432" s="5" t="str">
        <f>OBV!H2432</f>
        <v>CONFIRMED BEARISH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0</v>
      </c>
      <c r="Q2432" s="8">
        <f t="shared" si="374"/>
        <v>32</v>
      </c>
      <c r="R2432" s="8">
        <f t="shared" si="375"/>
        <v>31.5</v>
      </c>
      <c r="S2432" s="8">
        <f t="shared" si="376"/>
        <v>23</v>
      </c>
      <c r="T2432" s="8">
        <f t="shared" si="377"/>
        <v>30</v>
      </c>
      <c r="U2432" s="7">
        <f t="shared" si="378"/>
        <v>28.833333333333332</v>
      </c>
      <c r="V2432" s="7">
        <f t="shared" si="379"/>
        <v>29.125</v>
      </c>
    </row>
    <row r="2433" spans="1:22" ht="13.5" x14ac:dyDescent="0.25">
      <c r="A2433" s="3">
        <f>RSI!A2433</f>
        <v>45849</v>
      </c>
      <c r="B2433" s="2">
        <f>RSI!B2433</f>
        <v>3.02</v>
      </c>
      <c r="C2433" s="2">
        <f>RSI!I2433</f>
        <v>50.324290261239703</v>
      </c>
      <c r="D2433" s="2">
        <f>MACD!E2433</f>
        <v>-0.16138112625999979</v>
      </c>
      <c r="E2433" s="2">
        <f>MACD!F2433</f>
        <v>-0.18317528875832395</v>
      </c>
      <c r="F2433" s="2">
        <f>'Moving Avg'!D2433</f>
        <v>3.1520000000000001</v>
      </c>
      <c r="G2433" s="2">
        <f>'Moving Avg'!F2433</f>
        <v>3.0325000000000006</v>
      </c>
      <c r="H2433" s="2">
        <f>'Moving Avg'!G2433</f>
        <v>2.8939999999999997</v>
      </c>
      <c r="I2433" s="2">
        <f>'Moving Avg'!H2433</f>
        <v>2.3838000000000004</v>
      </c>
      <c r="J2433" s="5" t="str">
        <f>OBV!F2433</f>
        <v>BEARISH</v>
      </c>
      <c r="K2433" s="5" t="str">
        <f>OBV!G2433</f>
        <v>WEAK</v>
      </c>
      <c r="L2433" s="5" t="str">
        <f>OBV!H2433</f>
        <v>CONFIRMED BEARISH</v>
      </c>
      <c r="M2433" s="7">
        <f t="shared" si="370"/>
        <v>25</v>
      </c>
      <c r="N2433" s="7">
        <f t="shared" si="371"/>
        <v>0</v>
      </c>
      <c r="O2433" s="7">
        <f t="shared" si="372"/>
        <v>50</v>
      </c>
      <c r="P2433" s="7">
        <f t="shared" si="373"/>
        <v>0</v>
      </c>
      <c r="Q2433" s="8">
        <f t="shared" si="374"/>
        <v>16.25</v>
      </c>
      <c r="R2433" s="8">
        <f t="shared" si="375"/>
        <v>22.5</v>
      </c>
      <c r="S2433" s="8">
        <f t="shared" si="376"/>
        <v>16.25</v>
      </c>
      <c r="T2433" s="8">
        <f t="shared" si="377"/>
        <v>18.75</v>
      </c>
      <c r="U2433" s="7">
        <f t="shared" si="378"/>
        <v>18.333333333333332</v>
      </c>
      <c r="V2433" s="7">
        <f t="shared" si="379"/>
        <v>18.4375</v>
      </c>
    </row>
    <row r="2434" spans="1:22" ht="13.5" x14ac:dyDescent="0.25">
      <c r="A2434" s="3">
        <f>RSI!A2434</f>
        <v>45852</v>
      </c>
      <c r="B2434" s="2">
        <f>RSI!B2434</f>
        <v>3.02</v>
      </c>
      <c r="C2434" s="2">
        <f>RSI!I2434</f>
        <v>50.324290261239703</v>
      </c>
      <c r="D2434" s="2">
        <f>MACD!E2434</f>
        <v>-0.11511155738214285</v>
      </c>
      <c r="E2434" s="2">
        <f>MACD!F2434</f>
        <v>-0.16956254248308775</v>
      </c>
      <c r="F2434" s="2">
        <f>'Moving Avg'!D2434</f>
        <v>3.0959999999999996</v>
      </c>
      <c r="G2434" s="2">
        <f>'Moving Avg'!F2434</f>
        <v>3.0485000000000007</v>
      </c>
      <c r="H2434" s="2">
        <f>'Moving Avg'!G2434</f>
        <v>2.8924000000000003</v>
      </c>
      <c r="I2434" s="2">
        <f>'Moving Avg'!H2434</f>
        <v>2.39</v>
      </c>
      <c r="J2434" s="5" t="str">
        <f>OBV!F2434</f>
        <v>BEARISH</v>
      </c>
      <c r="K2434" s="5" t="str">
        <f>OBV!G2434</f>
        <v>WEAK</v>
      </c>
      <c r="L2434" s="5" t="str">
        <f>OBV!H2434</f>
        <v>CONFIRMED BEARISH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0</v>
      </c>
      <c r="Q2434" s="8">
        <f t="shared" si="374"/>
        <v>16.25</v>
      </c>
      <c r="R2434" s="8">
        <f t="shared" si="375"/>
        <v>22.5</v>
      </c>
      <c r="S2434" s="8">
        <f t="shared" si="376"/>
        <v>16.25</v>
      </c>
      <c r="T2434" s="8">
        <f t="shared" si="377"/>
        <v>18.75</v>
      </c>
      <c r="U2434" s="7">
        <f t="shared" si="378"/>
        <v>18.333333333333332</v>
      </c>
      <c r="V2434" s="7">
        <f t="shared" si="379"/>
        <v>18.4375</v>
      </c>
    </row>
    <row r="2435" spans="1:22" ht="13.5" x14ac:dyDescent="0.25">
      <c r="A2435" s="3">
        <f>RSI!A2435</f>
        <v>45853</v>
      </c>
      <c r="B2435" s="2">
        <f>RSI!B2435</f>
        <v>3.03</v>
      </c>
      <c r="C2435" s="2">
        <f>RSI!I2435</f>
        <v>51.059002346882117</v>
      </c>
      <c r="D2435" s="2">
        <f>MACD!E2435</f>
        <v>-6.2847803333883068E-2</v>
      </c>
      <c r="E2435" s="2">
        <f>MACD!F2435</f>
        <v>-0.14821959465324683</v>
      </c>
      <c r="F2435" s="2">
        <f>'Moving Avg'!D2435</f>
        <v>3.0599999999999996</v>
      </c>
      <c r="G2435" s="2">
        <f>'Moving Avg'!F2435</f>
        <v>3.0650000000000004</v>
      </c>
      <c r="H2435" s="2">
        <f>'Moving Avg'!G2435</f>
        <v>2.8921999999999999</v>
      </c>
      <c r="I2435" s="2">
        <f>'Moving Avg'!H2435</f>
        <v>2.3962500000000002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  <c r="M2435" s="7">
        <f t="shared" si="380"/>
        <v>25</v>
      </c>
      <c r="N2435" s="7">
        <f t="shared" si="381"/>
        <v>0</v>
      </c>
      <c r="O2435" s="7">
        <f t="shared" si="382"/>
        <v>50</v>
      </c>
      <c r="P2435" s="7">
        <f t="shared" si="383"/>
        <v>0</v>
      </c>
      <c r="Q2435" s="8">
        <f t="shared" ref="Q2435:Q2498" si="384">0.35*M2435+N2435*0.35+O2435*0.15+P2435*0.15</f>
        <v>16.25</v>
      </c>
      <c r="R2435" s="8">
        <f t="shared" ref="R2435:R2498" si="385">M2435*0.2+N2435*0.2+O2435*0.35+P2435*0.25</f>
        <v>22.5</v>
      </c>
      <c r="S2435" s="8">
        <f t="shared" ref="S2435:S2498" si="386">M2435*0.15+N2435*0.15+O2435*0.25+P2435*0.45</f>
        <v>16.25</v>
      </c>
      <c r="T2435" s="8">
        <f t="shared" ref="T2435:T2498" si="387">0.25*SUM(M2435:P2435)</f>
        <v>18.75</v>
      </c>
      <c r="U2435" s="7">
        <f t="shared" ref="U2435:U2498" si="388">SUM(Q2435:S2435)/3</f>
        <v>18.333333333333332</v>
      </c>
      <c r="V2435" s="7">
        <f t="shared" ref="V2435:V2498" si="389">SUM(Q2435:T2435)/4</f>
        <v>18.4375</v>
      </c>
    </row>
    <row r="2436" spans="1:22" ht="13.5" x14ac:dyDescent="0.25">
      <c r="A2436" s="3">
        <f>RSI!A2436</f>
        <v>45854</v>
      </c>
      <c r="B2436" s="2">
        <f>RSI!B2436</f>
        <v>3.09</v>
      </c>
      <c r="C2436" s="2">
        <f>RSI!I2436</f>
        <v>55.32816614635378</v>
      </c>
      <c r="D2436" s="2">
        <f>MACD!E2436</f>
        <v>-9.2753714916975483E-3</v>
      </c>
      <c r="E2436" s="2">
        <f>MACD!F2436</f>
        <v>-0.12043075002093698</v>
      </c>
      <c r="F2436" s="2">
        <f>'Moving Avg'!D2436</f>
        <v>3.052</v>
      </c>
      <c r="G2436" s="2">
        <f>'Moving Avg'!F2436</f>
        <v>3.0804999999999998</v>
      </c>
      <c r="H2436" s="2">
        <f>'Moving Avg'!G2436</f>
        <v>2.895</v>
      </c>
      <c r="I2436" s="2">
        <f>'Moving Avg'!H2436</f>
        <v>2.4030499999999999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  <c r="M2436" s="7">
        <f t="shared" si="380"/>
        <v>25</v>
      </c>
      <c r="N2436" s="7">
        <f t="shared" si="381"/>
        <v>0</v>
      </c>
      <c r="O2436" s="7">
        <f t="shared" si="382"/>
        <v>50</v>
      </c>
      <c r="P2436" s="7">
        <f t="shared" si="383"/>
        <v>0</v>
      </c>
      <c r="Q2436" s="8">
        <f t="shared" si="384"/>
        <v>16.25</v>
      </c>
      <c r="R2436" s="8">
        <f t="shared" si="385"/>
        <v>22.5</v>
      </c>
      <c r="S2436" s="8">
        <f t="shared" si="386"/>
        <v>16.25</v>
      </c>
      <c r="T2436" s="8">
        <f t="shared" si="387"/>
        <v>18.75</v>
      </c>
      <c r="U2436" s="7">
        <f t="shared" si="388"/>
        <v>18.333333333333332</v>
      </c>
      <c r="V2436" s="7">
        <f t="shared" si="389"/>
        <v>18.4375</v>
      </c>
    </row>
    <row r="2437" spans="1:22" ht="13.5" x14ac:dyDescent="0.25">
      <c r="A2437" s="3">
        <f>RSI!A2437</f>
        <v>45855</v>
      </c>
      <c r="B2437" s="2">
        <f>RSI!B2437</f>
        <v>3.18</v>
      </c>
      <c r="C2437" s="2">
        <f>RSI!I2437</f>
        <v>60.845481749652066</v>
      </c>
      <c r="D2437" s="2">
        <f>MACD!E2437</f>
        <v>3.8216139170888397E-2</v>
      </c>
      <c r="E2437" s="2">
        <f>MACD!F2437</f>
        <v>-8.8701372182571916E-2</v>
      </c>
      <c r="F2437" s="2">
        <f>'Moving Avg'!D2437</f>
        <v>3.0680000000000001</v>
      </c>
      <c r="G2437" s="2">
        <f>'Moving Avg'!F2437</f>
        <v>3.0994999999999999</v>
      </c>
      <c r="H2437" s="2">
        <f>'Moving Avg'!G2437</f>
        <v>2.9005999999999998</v>
      </c>
      <c r="I2437" s="2">
        <f>'Moving Avg'!H2437</f>
        <v>2.4101000000000004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25</v>
      </c>
      <c r="N2437" s="7">
        <f t="shared" si="381"/>
        <v>0</v>
      </c>
      <c r="O2437" s="7">
        <f t="shared" si="382"/>
        <v>50</v>
      </c>
      <c r="P2437" s="7">
        <f t="shared" si="383"/>
        <v>83.5</v>
      </c>
      <c r="Q2437" s="8">
        <f t="shared" si="384"/>
        <v>28.774999999999999</v>
      </c>
      <c r="R2437" s="8">
        <f t="shared" si="385"/>
        <v>43.375</v>
      </c>
      <c r="S2437" s="8">
        <f t="shared" si="386"/>
        <v>53.825000000000003</v>
      </c>
      <c r="T2437" s="8">
        <f t="shared" si="387"/>
        <v>39.625</v>
      </c>
      <c r="U2437" s="7">
        <f t="shared" si="388"/>
        <v>41.991666666666667</v>
      </c>
      <c r="V2437" s="7">
        <f t="shared" si="389"/>
        <v>41.400000000000006</v>
      </c>
    </row>
    <row r="2438" spans="1:22" ht="13.5" x14ac:dyDescent="0.25">
      <c r="A2438" s="3">
        <f>RSI!A2438</f>
        <v>45856</v>
      </c>
      <c r="B2438" s="2">
        <f>RSI!B2438</f>
        <v>3.27</v>
      </c>
      <c r="C2438" s="2">
        <f>RSI!I2438</f>
        <v>65.441984501052616</v>
      </c>
      <c r="D2438" s="2">
        <f>MACD!E2438</f>
        <v>5.5444916594043825E-2</v>
      </c>
      <c r="E2438" s="2">
        <f>MACD!F2438</f>
        <v>-5.9872114427248768E-2</v>
      </c>
      <c r="F2438" s="2">
        <f>'Moving Avg'!D2438</f>
        <v>3.1179999999999999</v>
      </c>
      <c r="G2438" s="2">
        <f>'Moving Avg'!F2438</f>
        <v>3.1235000000000008</v>
      </c>
      <c r="H2438" s="2">
        <f>'Moving Avg'!G2438</f>
        <v>2.9095999999999997</v>
      </c>
      <c r="I2438" s="2">
        <f>'Moving Avg'!H2438</f>
        <v>2.4176000000000002</v>
      </c>
      <c r="J2438" s="5" t="str">
        <f>OBV!F2438</f>
        <v>BULLISH</v>
      </c>
      <c r="K2438" s="5" t="str">
        <f>OBV!G2438</f>
        <v>STRONG</v>
      </c>
      <c r="L2438" s="5" t="str">
        <f>OBV!H2438</f>
        <v>CONFIRMED BULLISH</v>
      </c>
      <c r="M2438" s="7">
        <f t="shared" si="380"/>
        <v>25</v>
      </c>
      <c r="N2438" s="7">
        <f t="shared" si="381"/>
        <v>0</v>
      </c>
      <c r="O2438" s="7">
        <f t="shared" si="382"/>
        <v>50</v>
      </c>
      <c r="P2438" s="7">
        <f t="shared" si="383"/>
        <v>100</v>
      </c>
      <c r="Q2438" s="8">
        <f t="shared" si="384"/>
        <v>31.25</v>
      </c>
      <c r="R2438" s="8">
        <f t="shared" si="385"/>
        <v>47.5</v>
      </c>
      <c r="S2438" s="8">
        <f t="shared" si="386"/>
        <v>61.25</v>
      </c>
      <c r="T2438" s="8">
        <f t="shared" si="387"/>
        <v>43.75</v>
      </c>
      <c r="U2438" s="7">
        <f t="shared" si="388"/>
        <v>46.666666666666664</v>
      </c>
      <c r="V2438" s="7">
        <f t="shared" si="389"/>
        <v>45.9375</v>
      </c>
    </row>
    <row r="2439" spans="1:22" ht="13.5" x14ac:dyDescent="0.25">
      <c r="A2439" s="3">
        <f>RSI!A2439</f>
        <v>45859</v>
      </c>
      <c r="B2439" s="2">
        <f>RSI!B2439</f>
        <v>3.21</v>
      </c>
      <c r="C2439" s="2">
        <f>RSI!I2439</f>
        <v>60.35508746135551</v>
      </c>
      <c r="D2439" s="2">
        <f>MACD!E2439</f>
        <v>7.3097720368948682E-2</v>
      </c>
      <c r="E2439" s="2">
        <f>MACD!F2439</f>
        <v>-3.3278147468009278E-2</v>
      </c>
      <c r="F2439" s="2">
        <f>'Moving Avg'!D2439</f>
        <v>3.1559999999999997</v>
      </c>
      <c r="G2439" s="2">
        <f>'Moving Avg'!F2439</f>
        <v>3.1415000000000011</v>
      </c>
      <c r="H2439" s="2">
        <f>'Moving Avg'!G2439</f>
        <v>2.9157999999999999</v>
      </c>
      <c r="I2439" s="2">
        <f>'Moving Avg'!H2439</f>
        <v>2.42475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  <c r="M2439" s="7">
        <f t="shared" si="380"/>
        <v>25</v>
      </c>
      <c r="N2439" s="7">
        <f t="shared" si="381"/>
        <v>0</v>
      </c>
      <c r="O2439" s="7">
        <f t="shared" si="382"/>
        <v>50</v>
      </c>
      <c r="P2439" s="7">
        <f t="shared" si="383"/>
        <v>100</v>
      </c>
      <c r="Q2439" s="8">
        <f t="shared" si="384"/>
        <v>31.25</v>
      </c>
      <c r="R2439" s="8">
        <f t="shared" si="385"/>
        <v>47.5</v>
      </c>
      <c r="S2439" s="8">
        <f t="shared" si="386"/>
        <v>61.25</v>
      </c>
      <c r="T2439" s="8">
        <f t="shared" si="387"/>
        <v>43.75</v>
      </c>
      <c r="U2439" s="7">
        <f t="shared" si="388"/>
        <v>46.666666666666664</v>
      </c>
      <c r="V2439" s="7">
        <f t="shared" si="389"/>
        <v>45.9375</v>
      </c>
    </row>
    <row r="2440" spans="1:22" ht="13.5" x14ac:dyDescent="0.25">
      <c r="A2440" s="3">
        <f>RSI!A2440</f>
        <v>45860</v>
      </c>
      <c r="B2440" s="2">
        <f>RSI!B2440</f>
        <v>3.3</v>
      </c>
      <c r="C2440" s="2">
        <f>RSI!I2440</f>
        <v>64.777801767867913</v>
      </c>
      <c r="D2440" s="2">
        <f>MACD!E2440</f>
        <v>6.6608062695510117E-2</v>
      </c>
      <c r="E2440" s="2">
        <f>MACD!F2440</f>
        <v>-1.3300905435305401E-2</v>
      </c>
      <c r="F2440" s="2">
        <f>'Moving Avg'!D2440</f>
        <v>3.21</v>
      </c>
      <c r="G2440" s="2">
        <f>'Moving Avg'!F2440</f>
        <v>3.1640000000000006</v>
      </c>
      <c r="H2440" s="2">
        <f>'Moving Avg'!G2440</f>
        <v>2.9238</v>
      </c>
      <c r="I2440" s="2">
        <f>'Moving Avg'!H2440</f>
        <v>2.4323999999999999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  <c r="M2440" s="7">
        <f t="shared" si="380"/>
        <v>25</v>
      </c>
      <c r="N2440" s="7">
        <f t="shared" si="381"/>
        <v>0</v>
      </c>
      <c r="O2440" s="7">
        <f t="shared" si="382"/>
        <v>50</v>
      </c>
      <c r="P2440" s="7">
        <f t="shared" si="383"/>
        <v>100</v>
      </c>
      <c r="Q2440" s="8">
        <f t="shared" si="384"/>
        <v>31.25</v>
      </c>
      <c r="R2440" s="8">
        <f t="shared" si="385"/>
        <v>47.5</v>
      </c>
      <c r="S2440" s="8">
        <f t="shared" si="386"/>
        <v>61.25</v>
      </c>
      <c r="T2440" s="8">
        <f t="shared" si="387"/>
        <v>43.75</v>
      </c>
      <c r="U2440" s="7">
        <f t="shared" si="388"/>
        <v>46.666666666666664</v>
      </c>
      <c r="V2440" s="7">
        <f t="shared" si="389"/>
        <v>45.9375</v>
      </c>
    </row>
    <row r="2441" spans="1:22" ht="13.5" x14ac:dyDescent="0.25">
      <c r="A2441" s="3">
        <f>RSI!A2441</f>
        <v>45861</v>
      </c>
      <c r="B2441" s="2">
        <f>RSI!B2441</f>
        <v>3.25</v>
      </c>
      <c r="C2441" s="2">
        <f>RSI!I2441</f>
        <v>60.724774626443363</v>
      </c>
      <c r="D2441" s="2">
        <f>MACD!E2441</f>
        <v>5.1134877194149109E-2</v>
      </c>
      <c r="E2441" s="2">
        <f>MACD!F2441</f>
        <v>-4.1374890941449881E-4</v>
      </c>
      <c r="F2441" s="2">
        <f>'Moving Avg'!D2441</f>
        <v>3.242</v>
      </c>
      <c r="G2441" s="2">
        <f>'Moving Avg'!F2441</f>
        <v>3.1810000000000005</v>
      </c>
      <c r="H2441" s="2">
        <f>'Moving Avg'!G2441</f>
        <v>2.9323999999999999</v>
      </c>
      <c r="I2441" s="2">
        <f>'Moving Avg'!H2441</f>
        <v>2.4400000000000004</v>
      </c>
      <c r="J2441" s="5" t="str">
        <f>OBV!F2441</f>
        <v>BULLISH</v>
      </c>
      <c r="K2441" s="5" t="str">
        <f>OBV!G2441</f>
        <v>STRONG</v>
      </c>
      <c r="L2441" s="5" t="str">
        <f>OBV!H2441</f>
        <v>CONFIRMED BULLISH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100</v>
      </c>
      <c r="Q2441" s="8">
        <f t="shared" si="384"/>
        <v>31.25</v>
      </c>
      <c r="R2441" s="8">
        <f t="shared" si="385"/>
        <v>47.5</v>
      </c>
      <c r="S2441" s="8">
        <f t="shared" si="386"/>
        <v>61.25</v>
      </c>
      <c r="T2441" s="8">
        <f t="shared" si="387"/>
        <v>43.75</v>
      </c>
      <c r="U2441" s="7">
        <f t="shared" si="388"/>
        <v>46.666666666666664</v>
      </c>
      <c r="V2441" s="7">
        <f t="shared" si="389"/>
        <v>45.9375</v>
      </c>
    </row>
    <row r="2442" spans="1:22" ht="13.5" x14ac:dyDescent="0.25">
      <c r="A2442" s="3">
        <f>RSI!A2442</f>
        <v>45862</v>
      </c>
      <c r="B2442" s="2">
        <f>RSI!B2442</f>
        <v>3.25</v>
      </c>
      <c r="C2442" s="2">
        <f>RSI!I2442</f>
        <v>60.72477462644337</v>
      </c>
      <c r="D2442" s="2">
        <f>MACD!E2442</f>
        <v>3.2446371434459831E-2</v>
      </c>
      <c r="E2442" s="2">
        <f>MACD!F2442</f>
        <v>6.1582751593603673E-3</v>
      </c>
      <c r="F2442" s="2">
        <f>'Moving Avg'!D2442</f>
        <v>3.2560000000000002</v>
      </c>
      <c r="G2442" s="2">
        <f>'Moving Avg'!F2442</f>
        <v>3.194</v>
      </c>
      <c r="H2442" s="2">
        <f>'Moving Avg'!G2442</f>
        <v>2.9409999999999998</v>
      </c>
      <c r="I2442" s="2">
        <f>'Moving Avg'!H2442</f>
        <v>2.4476500000000003</v>
      </c>
      <c r="J2442" s="5" t="str">
        <f>OBV!F2442</f>
        <v>BULLISH</v>
      </c>
      <c r="K2442" s="5" t="str">
        <f>OBV!G2442</f>
        <v>STRONG</v>
      </c>
      <c r="L2442" s="5" t="str">
        <f>OBV!H2442</f>
        <v>CONFIRMED BULLISH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100</v>
      </c>
      <c r="Q2442" s="8">
        <f t="shared" si="384"/>
        <v>31.25</v>
      </c>
      <c r="R2442" s="8">
        <f t="shared" si="385"/>
        <v>47.5</v>
      </c>
      <c r="S2442" s="8">
        <f t="shared" si="386"/>
        <v>61.25</v>
      </c>
      <c r="T2442" s="8">
        <f t="shared" si="387"/>
        <v>43.75</v>
      </c>
      <c r="U2442" s="7">
        <f t="shared" si="388"/>
        <v>46.666666666666664</v>
      </c>
      <c r="V2442" s="7">
        <f t="shared" si="389"/>
        <v>45.9375</v>
      </c>
    </row>
    <row r="2443" spans="1:22" ht="13.5" x14ac:dyDescent="0.25">
      <c r="A2443" s="3">
        <f>RSI!A2443</f>
        <v>45866</v>
      </c>
      <c r="B2443" s="2">
        <f>RSI!B2443</f>
        <v>3.3</v>
      </c>
      <c r="C2443" s="2">
        <f>RSI!I2443</f>
        <v>63.381936692627214</v>
      </c>
      <c r="D2443" s="2">
        <f>MACD!E2443</f>
        <v>-2.8617719702817013E-4</v>
      </c>
      <c r="E2443" s="2">
        <f>MACD!F2443</f>
        <v>4.8693846880826595E-3</v>
      </c>
      <c r="F2443" s="2">
        <f>'Moving Avg'!D2443</f>
        <v>3.2619999999999996</v>
      </c>
      <c r="G2443" s="2">
        <f>'Moving Avg'!F2443</f>
        <v>3.2055000000000007</v>
      </c>
      <c r="H2443" s="2">
        <f>'Moving Avg'!G2443</f>
        <v>2.9493999999999998</v>
      </c>
      <c r="I2443" s="2">
        <f>'Moving Avg'!H2443</f>
        <v>2.4555000000000002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  <c r="M2443" s="7">
        <f t="shared" si="380"/>
        <v>25</v>
      </c>
      <c r="N2443" s="7">
        <f t="shared" si="381"/>
        <v>45</v>
      </c>
      <c r="O2443" s="7">
        <f t="shared" si="382"/>
        <v>50</v>
      </c>
      <c r="P2443" s="7">
        <f t="shared" si="383"/>
        <v>83.5</v>
      </c>
      <c r="Q2443" s="8">
        <f t="shared" si="384"/>
        <v>44.524999999999999</v>
      </c>
      <c r="R2443" s="8">
        <f t="shared" si="385"/>
        <v>52.375</v>
      </c>
      <c r="S2443" s="8">
        <f t="shared" si="386"/>
        <v>60.575000000000003</v>
      </c>
      <c r="T2443" s="8">
        <f t="shared" si="387"/>
        <v>50.875</v>
      </c>
      <c r="U2443" s="7">
        <f t="shared" si="388"/>
        <v>52.491666666666674</v>
      </c>
      <c r="V2443" s="7">
        <f t="shared" si="389"/>
        <v>52.087500000000006</v>
      </c>
    </row>
    <row r="2444" spans="1:22" ht="13.5" x14ac:dyDescent="0.25">
      <c r="A2444" s="3">
        <f>RSI!A2444</f>
        <v>45867</v>
      </c>
      <c r="B2444" s="2">
        <f>RSI!B2444</f>
        <v>3.22</v>
      </c>
      <c r="C2444" s="2">
        <f>RSI!I2444</f>
        <v>56.764622194184675</v>
      </c>
      <c r="D2444" s="2">
        <f>MACD!E2444</f>
        <v>-2.3193032367601063E-2</v>
      </c>
      <c r="E2444" s="2">
        <f>MACD!F2444</f>
        <v>-7.4309872305408468E-4</v>
      </c>
      <c r="F2444" s="2">
        <f>'Moving Avg'!D2444</f>
        <v>3.2640000000000002</v>
      </c>
      <c r="G2444" s="2">
        <f>'Moving Avg'!F2444</f>
        <v>3.2084999999999999</v>
      </c>
      <c r="H2444" s="2">
        <f>'Moving Avg'!G2444</f>
        <v>2.9561999999999999</v>
      </c>
      <c r="I2444" s="2">
        <f>'Moving Avg'!H2444</f>
        <v>2.4627500000000002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25</v>
      </c>
      <c r="N2444" s="7">
        <f t="shared" si="381"/>
        <v>100</v>
      </c>
      <c r="O2444" s="7">
        <f t="shared" si="382"/>
        <v>50</v>
      </c>
      <c r="P2444" s="7">
        <f t="shared" si="383"/>
        <v>83.5</v>
      </c>
      <c r="Q2444" s="8">
        <f t="shared" si="384"/>
        <v>63.774999999999999</v>
      </c>
      <c r="R2444" s="8">
        <f t="shared" si="385"/>
        <v>63.375</v>
      </c>
      <c r="S2444" s="8">
        <f t="shared" si="386"/>
        <v>68.825000000000003</v>
      </c>
      <c r="T2444" s="8">
        <f t="shared" si="387"/>
        <v>64.625</v>
      </c>
      <c r="U2444" s="7">
        <f t="shared" si="388"/>
        <v>65.325000000000003</v>
      </c>
      <c r="V2444" s="7">
        <f t="shared" si="389"/>
        <v>65.150000000000006</v>
      </c>
    </row>
    <row r="2445" spans="1:22" ht="13.5" x14ac:dyDescent="0.25">
      <c r="A2445" s="3">
        <f>RSI!A2445</f>
        <v>45868</v>
      </c>
      <c r="B2445" s="2">
        <f>RSI!B2445</f>
        <v>3.22</v>
      </c>
      <c r="C2445" s="2">
        <f>RSI!I2445</f>
        <v>56.764622194184675</v>
      </c>
      <c r="D2445" s="2">
        <f>MACD!E2445</f>
        <v>-4.1616431348904026E-2</v>
      </c>
      <c r="E2445" s="2">
        <f>MACD!F2445</f>
        <v>-8.9177652482240743E-3</v>
      </c>
      <c r="F2445" s="2">
        <f>'Moving Avg'!D2445</f>
        <v>3.2480000000000002</v>
      </c>
      <c r="G2445" s="2">
        <f>'Moving Avg'!F2445</f>
        <v>3.2069999999999999</v>
      </c>
      <c r="H2445" s="2">
        <f>'Moving Avg'!G2445</f>
        <v>2.9632000000000001</v>
      </c>
      <c r="I2445" s="2">
        <f>'Moving Avg'!H2445</f>
        <v>2.4702000000000006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  <c r="M2445" s="7">
        <f t="shared" si="380"/>
        <v>25</v>
      </c>
      <c r="N2445" s="7">
        <f t="shared" si="381"/>
        <v>100</v>
      </c>
      <c r="O2445" s="7">
        <f t="shared" si="382"/>
        <v>50</v>
      </c>
      <c r="P2445" s="7">
        <f t="shared" si="383"/>
        <v>16.5</v>
      </c>
      <c r="Q2445" s="8">
        <f t="shared" si="384"/>
        <v>53.725000000000001</v>
      </c>
      <c r="R2445" s="8">
        <f t="shared" si="385"/>
        <v>46.625</v>
      </c>
      <c r="S2445" s="8">
        <f t="shared" si="386"/>
        <v>38.674999999999997</v>
      </c>
      <c r="T2445" s="8">
        <f t="shared" si="387"/>
        <v>47.875</v>
      </c>
      <c r="U2445" s="7">
        <f t="shared" si="388"/>
        <v>46.341666666666661</v>
      </c>
      <c r="V2445" s="7">
        <f t="shared" si="389"/>
        <v>46.724999999999994</v>
      </c>
    </row>
    <row r="2446" spans="1:22" ht="13.5" x14ac:dyDescent="0.25">
      <c r="A2446" s="3">
        <f>RSI!A2446</f>
        <v>45869</v>
      </c>
      <c r="B2446" s="2">
        <f>RSI!B2446</f>
        <v>3.22</v>
      </c>
      <c r="C2446" s="2">
        <f>RSI!I2446</f>
        <v>56.764622194184675</v>
      </c>
      <c r="D2446" s="2">
        <f>MACD!E2446</f>
        <v>-4.8510929908626377E-2</v>
      </c>
      <c r="E2446" s="2">
        <f>MACD!F2446</f>
        <v>-1.6836398180304538E-2</v>
      </c>
      <c r="F2446" s="2">
        <f>'Moving Avg'!D2446</f>
        <v>3.242</v>
      </c>
      <c r="G2446" s="2">
        <f>'Moving Avg'!F2446</f>
        <v>3.2009999999999996</v>
      </c>
      <c r="H2446" s="2">
        <f>'Moving Avg'!G2446</f>
        <v>2.9703999999999997</v>
      </c>
      <c r="I2446" s="2">
        <f>'Moving Avg'!H2446</f>
        <v>2.4775000000000009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100</v>
      </c>
      <c r="O2446" s="7">
        <f t="shared" si="382"/>
        <v>50</v>
      </c>
      <c r="P2446" s="7">
        <f t="shared" si="383"/>
        <v>16.5</v>
      </c>
      <c r="Q2446" s="8">
        <f t="shared" si="384"/>
        <v>53.725000000000001</v>
      </c>
      <c r="R2446" s="8">
        <f t="shared" si="385"/>
        <v>46.625</v>
      </c>
      <c r="S2446" s="8">
        <f t="shared" si="386"/>
        <v>38.674999999999997</v>
      </c>
      <c r="T2446" s="8">
        <f t="shared" si="387"/>
        <v>47.875</v>
      </c>
      <c r="U2446" s="7">
        <f t="shared" si="388"/>
        <v>46.341666666666661</v>
      </c>
      <c r="V2446" s="7">
        <f t="shared" si="389"/>
        <v>46.724999999999994</v>
      </c>
    </row>
    <row r="2447" spans="1:22" ht="13.5" x14ac:dyDescent="0.25">
      <c r="A2447" s="3">
        <f>RSI!A2447</f>
        <v>45870</v>
      </c>
      <c r="B2447" s="2">
        <f>RSI!B2447</f>
        <v>3.25</v>
      </c>
      <c r="C2447" s="2">
        <f>RSI!I2447</f>
        <v>58.780234959151734</v>
      </c>
      <c r="D2447" s="2">
        <f>MACD!E2447</f>
        <v>-4.3217321316857404E-2</v>
      </c>
      <c r="E2447" s="2">
        <f>MACD!F2447</f>
        <v>-2.2112582807615112E-2</v>
      </c>
      <c r="F2447" s="2">
        <f>'Moving Avg'!D2447</f>
        <v>3.242</v>
      </c>
      <c r="G2447" s="2">
        <f>'Moving Avg'!F2447</f>
        <v>3.1934999999999993</v>
      </c>
      <c r="H2447" s="2">
        <f>'Moving Avg'!G2447</f>
        <v>2.9794</v>
      </c>
      <c r="I2447" s="2">
        <f>'Moving Avg'!H2447</f>
        <v>2.4852000000000007</v>
      </c>
      <c r="J2447" s="5" t="str">
        <f>OBV!F2447</f>
        <v>BEARISH</v>
      </c>
      <c r="K2447" s="5" t="str">
        <f>OBV!G2447</f>
        <v>NEUTRAL</v>
      </c>
      <c r="L2447" s="5" t="str">
        <f>OBV!H2447</f>
        <v>NEUTRAL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16.5</v>
      </c>
      <c r="Q2447" s="8">
        <f t="shared" si="384"/>
        <v>53.725000000000001</v>
      </c>
      <c r="R2447" s="8">
        <f t="shared" si="385"/>
        <v>46.625</v>
      </c>
      <c r="S2447" s="8">
        <f t="shared" si="386"/>
        <v>38.674999999999997</v>
      </c>
      <c r="T2447" s="8">
        <f t="shared" si="387"/>
        <v>47.875</v>
      </c>
      <c r="U2447" s="7">
        <f t="shared" si="388"/>
        <v>46.341666666666661</v>
      </c>
      <c r="V2447" s="7">
        <f t="shared" si="389"/>
        <v>46.724999999999994</v>
      </c>
    </row>
    <row r="2448" spans="1:22" ht="13.5" x14ac:dyDescent="0.25">
      <c r="A2448" s="3">
        <f>RSI!A2448</f>
        <v>45873</v>
      </c>
      <c r="B2448" s="2">
        <f>RSI!B2448</f>
        <v>3.25</v>
      </c>
      <c r="C2448" s="2">
        <f>RSI!I2448</f>
        <v>58.780234959151741</v>
      </c>
      <c r="D2448" s="2">
        <f>MACD!E2448</f>
        <v>-2.5528969043342453E-2</v>
      </c>
      <c r="E2448" s="2">
        <f>MACD!F2448</f>
        <v>-2.2795860054760583E-2</v>
      </c>
      <c r="F2448" s="2">
        <f>'Moving Avg'!D2448</f>
        <v>3.2320000000000002</v>
      </c>
      <c r="G2448" s="2">
        <f>'Moving Avg'!F2448</f>
        <v>3.1909999999999998</v>
      </c>
      <c r="H2448" s="2">
        <f>'Moving Avg'!G2448</f>
        <v>2.9883999999999999</v>
      </c>
      <c r="I2448" s="2">
        <f>'Moving Avg'!H2448</f>
        <v>2.4926500000000011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  <c r="M2448" s="7">
        <f t="shared" si="380"/>
        <v>25</v>
      </c>
      <c r="N2448" s="7">
        <f t="shared" si="381"/>
        <v>45</v>
      </c>
      <c r="O2448" s="7">
        <f t="shared" si="382"/>
        <v>50</v>
      </c>
      <c r="P2448" s="7">
        <f t="shared" si="383"/>
        <v>16.5</v>
      </c>
      <c r="Q2448" s="8">
        <f t="shared" si="384"/>
        <v>34.475000000000001</v>
      </c>
      <c r="R2448" s="8">
        <f t="shared" si="385"/>
        <v>35.625</v>
      </c>
      <c r="S2448" s="8">
        <f t="shared" si="386"/>
        <v>30.425000000000001</v>
      </c>
      <c r="T2448" s="8">
        <f t="shared" si="387"/>
        <v>34.125</v>
      </c>
      <c r="U2448" s="7">
        <f t="shared" si="388"/>
        <v>33.508333333333333</v>
      </c>
      <c r="V2448" s="7">
        <f t="shared" si="389"/>
        <v>33.662499999999994</v>
      </c>
    </row>
    <row r="2449" spans="1:22" ht="13.5" x14ac:dyDescent="0.25">
      <c r="A2449" s="3">
        <f>RSI!A2449</f>
        <v>45874</v>
      </c>
      <c r="B2449" s="2">
        <f>RSI!B2449</f>
        <v>3.25</v>
      </c>
      <c r="C2449" s="2">
        <f>RSI!I2449</f>
        <v>58.780234959151741</v>
      </c>
      <c r="D2449" s="2">
        <f>MACD!E2449</f>
        <v>-2.0382493968157167E-2</v>
      </c>
      <c r="E2449" s="2">
        <f>MACD!F2449</f>
        <v>-2.2313186837439901E-2</v>
      </c>
      <c r="F2449" s="2">
        <f>'Moving Avg'!D2449</f>
        <v>3.2380000000000004</v>
      </c>
      <c r="G2449" s="2">
        <f>'Moving Avg'!F2449</f>
        <v>3.1884999999999994</v>
      </c>
      <c r="H2449" s="2">
        <f>'Moving Avg'!G2449</f>
        <v>2.9973999999999994</v>
      </c>
      <c r="I2449" s="2">
        <f>'Moving Avg'!H2449</f>
        <v>2.5002000000000009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83.5</v>
      </c>
      <c r="Q2449" s="8">
        <f t="shared" si="384"/>
        <v>28.774999999999999</v>
      </c>
      <c r="R2449" s="8">
        <f t="shared" si="385"/>
        <v>43.375</v>
      </c>
      <c r="S2449" s="8">
        <f t="shared" si="386"/>
        <v>53.825000000000003</v>
      </c>
      <c r="T2449" s="8">
        <f t="shared" si="387"/>
        <v>39.625</v>
      </c>
      <c r="U2449" s="7">
        <f t="shared" si="388"/>
        <v>41.991666666666667</v>
      </c>
      <c r="V2449" s="7">
        <f t="shared" si="389"/>
        <v>41.400000000000006</v>
      </c>
    </row>
    <row r="2450" spans="1:22" ht="13.5" x14ac:dyDescent="0.25">
      <c r="A2450" s="3">
        <f>RSI!A2450</f>
        <v>45875</v>
      </c>
      <c r="B2450" s="2">
        <f>RSI!B2450</f>
        <v>3.3</v>
      </c>
      <c r="C2450" s="2">
        <f>RSI!I2450</f>
        <v>62.426531069552979</v>
      </c>
      <c r="D2450" s="2">
        <f>MACD!E2450</f>
        <v>-6.4314665563376394E-3</v>
      </c>
      <c r="E2450" s="2">
        <f>MACD!F2450</f>
        <v>-1.9136842781219448E-2</v>
      </c>
      <c r="F2450" s="2">
        <f>'Moving Avg'!D2450</f>
        <v>3.254</v>
      </c>
      <c r="G2450" s="2">
        <f>'Moving Avg'!F2450</f>
        <v>3.1929999999999996</v>
      </c>
      <c r="H2450" s="2">
        <f>'Moving Avg'!G2450</f>
        <v>3.0072000000000001</v>
      </c>
      <c r="I2450" s="2">
        <f>'Moving Avg'!H2450</f>
        <v>2.5080000000000009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83.5</v>
      </c>
      <c r="Q2450" s="8">
        <f t="shared" si="384"/>
        <v>28.774999999999999</v>
      </c>
      <c r="R2450" s="8">
        <f t="shared" si="385"/>
        <v>43.375</v>
      </c>
      <c r="S2450" s="8">
        <f t="shared" si="386"/>
        <v>53.825000000000003</v>
      </c>
      <c r="T2450" s="8">
        <f t="shared" si="387"/>
        <v>39.625</v>
      </c>
      <c r="U2450" s="7">
        <f t="shared" si="388"/>
        <v>41.991666666666667</v>
      </c>
      <c r="V2450" s="7">
        <f t="shared" si="389"/>
        <v>41.400000000000006</v>
      </c>
    </row>
    <row r="2451" spans="1:22" ht="13.5" x14ac:dyDescent="0.25">
      <c r="A2451" s="3">
        <f>RSI!A2451</f>
        <v>45876</v>
      </c>
      <c r="B2451" s="2">
        <f>RSI!B2451</f>
        <v>3.39</v>
      </c>
      <c r="C2451" s="2">
        <f>RSI!I2451</f>
        <v>67.926388969794687</v>
      </c>
      <c r="D2451" s="2">
        <f>MACD!E2451</f>
        <v>-9.7868557173756976E-3</v>
      </c>
      <c r="E2451" s="2">
        <f>MACD!F2451</f>
        <v>-1.72668453684507E-2</v>
      </c>
      <c r="F2451" s="2">
        <f>'Moving Avg'!D2451</f>
        <v>3.2880000000000003</v>
      </c>
      <c r="G2451" s="2">
        <f>'Moving Avg'!F2451</f>
        <v>3.2059999999999995</v>
      </c>
      <c r="H2451" s="2">
        <f>'Moving Avg'!G2451</f>
        <v>3.0189999999999997</v>
      </c>
      <c r="I2451" s="2">
        <f>'Moving Avg'!H2451</f>
        <v>2.5162500000000008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83.5</v>
      </c>
      <c r="Q2451" s="8">
        <f t="shared" si="384"/>
        <v>28.774999999999999</v>
      </c>
      <c r="R2451" s="8">
        <f t="shared" si="385"/>
        <v>43.375</v>
      </c>
      <c r="S2451" s="8">
        <f t="shared" si="386"/>
        <v>53.825000000000003</v>
      </c>
      <c r="T2451" s="8">
        <f t="shared" si="387"/>
        <v>39.625</v>
      </c>
      <c r="U2451" s="7">
        <f t="shared" si="388"/>
        <v>41.991666666666667</v>
      </c>
      <c r="V2451" s="7">
        <f t="shared" si="389"/>
        <v>41.400000000000006</v>
      </c>
    </row>
    <row r="2452" spans="1:22" ht="13.5" x14ac:dyDescent="0.25">
      <c r="A2452" s="3">
        <f>RSI!A2452</f>
        <v>45877</v>
      </c>
      <c r="B2452" s="2">
        <f>RSI!B2452</f>
        <v>3.49</v>
      </c>
      <c r="C2452" s="2">
        <f>RSI!I2452</f>
        <v>72.706814685764485</v>
      </c>
      <c r="D2452" s="2">
        <f>MACD!E2452</f>
        <v>-2.1307039752748835E-2</v>
      </c>
      <c r="E2452" s="2">
        <f>MACD!F2452</f>
        <v>-1.8074884245310327E-2</v>
      </c>
      <c r="F2452" s="2">
        <f>'Moving Avg'!D2452</f>
        <v>3.3359999999999999</v>
      </c>
      <c r="G2452" s="2">
        <f>'Moving Avg'!F2452</f>
        <v>3.2254999999999994</v>
      </c>
      <c r="H2452" s="2">
        <f>'Moving Avg'!G2452</f>
        <v>3.0327999999999999</v>
      </c>
      <c r="I2452" s="2">
        <f>'Moving Avg'!H2452</f>
        <v>2.5250000000000004</v>
      </c>
      <c r="J2452" s="5" t="str">
        <f>OBV!F2452</f>
        <v>BULLISH</v>
      </c>
      <c r="K2452" s="5" t="str">
        <f>OBV!G2452</f>
        <v>STRONG</v>
      </c>
      <c r="L2452" s="5" t="str">
        <f>OBV!H2452</f>
        <v>CONFIRMED BULLISH</v>
      </c>
      <c r="M2452" s="7">
        <f t="shared" si="380"/>
        <v>0</v>
      </c>
      <c r="N2452" s="7">
        <f t="shared" si="381"/>
        <v>45</v>
      </c>
      <c r="O2452" s="7">
        <f t="shared" si="382"/>
        <v>50</v>
      </c>
      <c r="P2452" s="7">
        <f t="shared" si="383"/>
        <v>100</v>
      </c>
      <c r="Q2452" s="8">
        <f t="shared" si="384"/>
        <v>38.25</v>
      </c>
      <c r="R2452" s="8">
        <f t="shared" si="385"/>
        <v>51.5</v>
      </c>
      <c r="S2452" s="8">
        <f t="shared" si="386"/>
        <v>64.25</v>
      </c>
      <c r="T2452" s="8">
        <f t="shared" si="387"/>
        <v>48.75</v>
      </c>
      <c r="U2452" s="7">
        <f t="shared" si="388"/>
        <v>51.333333333333336</v>
      </c>
      <c r="V2452" s="7">
        <f t="shared" si="389"/>
        <v>50.6875</v>
      </c>
    </row>
    <row r="2453" spans="1:22" ht="13.5" x14ac:dyDescent="0.25">
      <c r="A2453" s="3">
        <f>RSI!A2453</f>
        <v>45880</v>
      </c>
      <c r="B2453" s="2">
        <f>RSI!B2453</f>
        <v>3.59</v>
      </c>
      <c r="C2453" s="2">
        <f>RSI!I2453</f>
        <v>76.481741669876797</v>
      </c>
      <c r="D2453" s="2">
        <f>MACD!E2453</f>
        <v>-3.2540152147952917E-2</v>
      </c>
      <c r="E2453" s="2">
        <f>MACD!F2453</f>
        <v>-2.0967937825838848E-2</v>
      </c>
      <c r="F2453" s="2">
        <f>'Moving Avg'!D2453</f>
        <v>3.4039999999999999</v>
      </c>
      <c r="G2453" s="2">
        <f>'Moving Avg'!F2453</f>
        <v>3.254</v>
      </c>
      <c r="H2453" s="2">
        <f>'Moving Avg'!G2453</f>
        <v>3.0495999999999999</v>
      </c>
      <c r="I2453" s="2">
        <f>'Moving Avg'!H2453</f>
        <v>2.5341000000000005</v>
      </c>
      <c r="J2453" s="5" t="str">
        <f>OBV!F2453</f>
        <v>BULLISH</v>
      </c>
      <c r="K2453" s="5" t="str">
        <f>OBV!G2453</f>
        <v>STRONG</v>
      </c>
      <c r="L2453" s="5" t="str">
        <f>OBV!H2453</f>
        <v>CONFIRMED BULLISH</v>
      </c>
      <c r="M2453" s="7">
        <f t="shared" si="380"/>
        <v>0</v>
      </c>
      <c r="N2453" s="7">
        <f t="shared" si="381"/>
        <v>45</v>
      </c>
      <c r="O2453" s="7">
        <f t="shared" si="382"/>
        <v>50</v>
      </c>
      <c r="P2453" s="7">
        <f t="shared" si="383"/>
        <v>100</v>
      </c>
      <c r="Q2453" s="8">
        <f t="shared" si="384"/>
        <v>38.25</v>
      </c>
      <c r="R2453" s="8">
        <f t="shared" si="385"/>
        <v>51.5</v>
      </c>
      <c r="S2453" s="8">
        <f t="shared" si="386"/>
        <v>64.25</v>
      </c>
      <c r="T2453" s="8">
        <f t="shared" si="387"/>
        <v>48.75</v>
      </c>
      <c r="U2453" s="7">
        <f t="shared" si="388"/>
        <v>51.333333333333336</v>
      </c>
      <c r="V2453" s="7">
        <f t="shared" si="389"/>
        <v>50.6875</v>
      </c>
    </row>
    <row r="2454" spans="1:22" ht="13.5" x14ac:dyDescent="0.25">
      <c r="A2454" s="3">
        <f>RSI!A2454</f>
        <v>45881</v>
      </c>
      <c r="B2454" s="2">
        <f>RSI!B2454</f>
        <v>3.69</v>
      </c>
      <c r="C2454" s="2">
        <f>RSI!I2454</f>
        <v>79.530642058313873</v>
      </c>
      <c r="D2454" s="2">
        <f>MACD!E2454</f>
        <v>-6.3990138757894055E-2</v>
      </c>
      <c r="E2454" s="2">
        <f>MACD!F2454</f>
        <v>-2.9572378012249892E-2</v>
      </c>
      <c r="F2454" s="2">
        <f>'Moving Avg'!D2454</f>
        <v>3.492</v>
      </c>
      <c r="G2454" s="2">
        <f>'Moving Avg'!F2454</f>
        <v>3.2875000000000001</v>
      </c>
      <c r="H2454" s="2">
        <f>'Moving Avg'!G2454</f>
        <v>3.0683999999999996</v>
      </c>
      <c r="I2454" s="2">
        <f>'Moving Avg'!H2454</f>
        <v>2.5437500000000002</v>
      </c>
      <c r="J2454" s="5" t="str">
        <f>OBV!F2454</f>
        <v>BULLISH</v>
      </c>
      <c r="K2454" s="5" t="str">
        <f>OBV!G2454</f>
        <v>STRONG</v>
      </c>
      <c r="L2454" s="5" t="str">
        <f>OBV!H2454</f>
        <v>CONFIRMED BULLISH</v>
      </c>
      <c r="M2454" s="7">
        <f t="shared" si="380"/>
        <v>0</v>
      </c>
      <c r="N2454" s="7">
        <f t="shared" si="381"/>
        <v>100</v>
      </c>
      <c r="O2454" s="7">
        <f t="shared" si="382"/>
        <v>50</v>
      </c>
      <c r="P2454" s="7">
        <f t="shared" si="383"/>
        <v>100</v>
      </c>
      <c r="Q2454" s="8">
        <f t="shared" si="384"/>
        <v>57.5</v>
      </c>
      <c r="R2454" s="8">
        <f t="shared" si="385"/>
        <v>62.5</v>
      </c>
      <c r="S2454" s="8">
        <f t="shared" si="386"/>
        <v>72.5</v>
      </c>
      <c r="T2454" s="8">
        <f t="shared" si="387"/>
        <v>62.5</v>
      </c>
      <c r="U2454" s="7">
        <f t="shared" si="388"/>
        <v>64.166666666666671</v>
      </c>
      <c r="V2454" s="7">
        <f t="shared" si="389"/>
        <v>63.75</v>
      </c>
    </row>
    <row r="2455" spans="1:22" ht="13.5" x14ac:dyDescent="0.25">
      <c r="A2455" s="3">
        <f>RSI!A2455</f>
        <v>45883</v>
      </c>
      <c r="B2455" s="2">
        <f>RSI!B2455</f>
        <v>3.75</v>
      </c>
      <c r="C2455" s="2">
        <f>RSI!I2455</f>
        <v>81.112772290192424</v>
      </c>
      <c r="D2455" s="2">
        <f>MACD!E2455</f>
        <v>-9.7701779107473019E-2</v>
      </c>
      <c r="E2455" s="2">
        <f>MACD!F2455</f>
        <v>-4.3198258231294515E-2</v>
      </c>
      <c r="F2455" s="2">
        <f>'Moving Avg'!D2455</f>
        <v>3.5819999999999999</v>
      </c>
      <c r="G2455" s="2">
        <f>'Moving Avg'!F2455</f>
        <v>3.3235000000000001</v>
      </c>
      <c r="H2455" s="2">
        <f>'Moving Avg'!G2455</f>
        <v>3.0889999999999991</v>
      </c>
      <c r="I2455" s="2">
        <f>'Moving Avg'!H2455</f>
        <v>2.5537000000000005</v>
      </c>
      <c r="J2455" s="5" t="str">
        <f>OBV!F2455</f>
        <v>BULLISH</v>
      </c>
      <c r="K2455" s="5" t="str">
        <f>OBV!G2455</f>
        <v>STRONG</v>
      </c>
      <c r="L2455" s="5" t="str">
        <f>OBV!H2455</f>
        <v>CONFIRMED BULLISH</v>
      </c>
      <c r="M2455" s="7">
        <f t="shared" si="380"/>
        <v>0</v>
      </c>
      <c r="N2455" s="7">
        <f t="shared" si="381"/>
        <v>100</v>
      </c>
      <c r="O2455" s="7">
        <f t="shared" si="382"/>
        <v>50</v>
      </c>
      <c r="P2455" s="7">
        <f t="shared" si="383"/>
        <v>100</v>
      </c>
      <c r="Q2455" s="8">
        <f t="shared" si="384"/>
        <v>57.5</v>
      </c>
      <c r="R2455" s="8">
        <f t="shared" si="385"/>
        <v>62.5</v>
      </c>
      <c r="S2455" s="8">
        <f t="shared" si="386"/>
        <v>72.5</v>
      </c>
      <c r="T2455" s="8">
        <f t="shared" si="387"/>
        <v>62.5</v>
      </c>
      <c r="U2455" s="7">
        <f t="shared" si="388"/>
        <v>64.166666666666671</v>
      </c>
      <c r="V2455" s="7">
        <f t="shared" si="389"/>
        <v>63.75</v>
      </c>
    </row>
    <row r="2456" spans="1:22" ht="13.5" x14ac:dyDescent="0.25">
      <c r="A2456" s="3">
        <f>RSI!A2456</f>
        <v>45884</v>
      </c>
      <c r="B2456" s="2">
        <f>RSI!B2456</f>
        <v>3.91</v>
      </c>
      <c r="C2456" s="2">
        <f>RSI!I2456</f>
        <v>84.543605584284066</v>
      </c>
      <c r="D2456" s="2">
        <f>MACD!E2456</f>
        <v>-0.14089236024623153</v>
      </c>
      <c r="E2456" s="2">
        <f>MACD!F2456</f>
        <v>-6.273707863428192E-2</v>
      </c>
      <c r="F2456" s="2">
        <f>'Moving Avg'!D2456</f>
        <v>3.6859999999999999</v>
      </c>
      <c r="G2456" s="2">
        <f>'Moving Avg'!F2456</f>
        <v>3.3644999999999996</v>
      </c>
      <c r="H2456" s="2">
        <f>'Moving Avg'!G2456</f>
        <v>3.1143999999999994</v>
      </c>
      <c r="I2456" s="2">
        <f>'Moving Avg'!H2456</f>
        <v>2.5647000000000002</v>
      </c>
      <c r="J2456" s="5" t="str">
        <f>OBV!F2456</f>
        <v>BULLISH</v>
      </c>
      <c r="K2456" s="5" t="str">
        <f>OBV!G2456</f>
        <v>STRONG</v>
      </c>
      <c r="L2456" s="5" t="str">
        <f>OBV!H2456</f>
        <v>CONFIRMED BULLISH</v>
      </c>
      <c r="M2456" s="7">
        <f t="shared" si="380"/>
        <v>0</v>
      </c>
      <c r="N2456" s="7">
        <f t="shared" si="381"/>
        <v>100</v>
      </c>
      <c r="O2456" s="7">
        <f t="shared" si="382"/>
        <v>50</v>
      </c>
      <c r="P2456" s="7">
        <f t="shared" si="383"/>
        <v>100</v>
      </c>
      <c r="Q2456" s="8">
        <f t="shared" si="384"/>
        <v>57.5</v>
      </c>
      <c r="R2456" s="8">
        <f t="shared" si="385"/>
        <v>62.5</v>
      </c>
      <c r="S2456" s="8">
        <f t="shared" si="386"/>
        <v>72.5</v>
      </c>
      <c r="T2456" s="8">
        <f t="shared" si="387"/>
        <v>62.5</v>
      </c>
      <c r="U2456" s="7">
        <f t="shared" si="388"/>
        <v>64.166666666666671</v>
      </c>
      <c r="V2456" s="7">
        <f t="shared" si="389"/>
        <v>63.75</v>
      </c>
    </row>
    <row r="2457" spans="1:22" ht="13.5" x14ac:dyDescent="0.25">
      <c r="A2457" s="3">
        <f>RSI!A2457</f>
        <v>45887</v>
      </c>
      <c r="B2457" s="2">
        <f>RSI!B2457</f>
        <v>3.95</v>
      </c>
      <c r="C2457" s="2">
        <f>RSI!I2457</f>
        <v>85.26426156584867</v>
      </c>
      <c r="D2457" s="2">
        <f>MACD!E2457</f>
        <v>-0.17933634991054426</v>
      </c>
      <c r="E2457" s="2">
        <f>MACD!F2457</f>
        <v>-8.6056932889534393E-2</v>
      </c>
      <c r="F2457" s="2">
        <f>'Moving Avg'!D2457</f>
        <v>3.778</v>
      </c>
      <c r="G2457" s="2">
        <f>'Moving Avg'!F2457</f>
        <v>3.4029999999999996</v>
      </c>
      <c r="H2457" s="2">
        <f>'Moving Avg'!G2457</f>
        <v>3.1419999999999995</v>
      </c>
      <c r="I2457" s="2">
        <f>'Moving Avg'!H2457</f>
        <v>2.5757000000000003</v>
      </c>
      <c r="J2457" s="5" t="str">
        <f>OBV!F2457</f>
        <v>BULLISH</v>
      </c>
      <c r="K2457" s="5" t="str">
        <f>OBV!G2457</f>
        <v>STRONG</v>
      </c>
      <c r="L2457" s="5" t="str">
        <f>OBV!H2457</f>
        <v>CONFIRMED BULLISH</v>
      </c>
      <c r="M2457" s="7">
        <f t="shared" si="380"/>
        <v>0</v>
      </c>
      <c r="N2457" s="7">
        <f t="shared" si="381"/>
        <v>100</v>
      </c>
      <c r="O2457" s="7">
        <f t="shared" si="382"/>
        <v>50</v>
      </c>
      <c r="P2457" s="7">
        <f t="shared" si="383"/>
        <v>100</v>
      </c>
      <c r="Q2457" s="8">
        <f t="shared" si="384"/>
        <v>57.5</v>
      </c>
      <c r="R2457" s="8">
        <f t="shared" si="385"/>
        <v>62.5</v>
      </c>
      <c r="S2457" s="8">
        <f t="shared" si="386"/>
        <v>72.5</v>
      </c>
      <c r="T2457" s="8">
        <f t="shared" si="387"/>
        <v>62.5</v>
      </c>
      <c r="U2457" s="7">
        <f t="shared" si="388"/>
        <v>64.166666666666671</v>
      </c>
      <c r="V2457" s="7">
        <f t="shared" si="389"/>
        <v>63.75</v>
      </c>
    </row>
    <row r="2458" spans="1:22" ht="13.5" x14ac:dyDescent="0.25">
      <c r="A2458" s="3">
        <f>RSI!A2458</f>
        <v>45888</v>
      </c>
      <c r="B2458" s="2">
        <f>RSI!B2458</f>
        <v>4</v>
      </c>
      <c r="C2458" s="2">
        <f>RSI!I2458</f>
        <v>86.134522202879907</v>
      </c>
      <c r="D2458" s="2">
        <f>MACD!E2458</f>
        <v>-0.21909347742633845</v>
      </c>
      <c r="E2458" s="2">
        <f>MACD!F2458</f>
        <v>-0.11266424179689521</v>
      </c>
      <c r="F2458" s="2">
        <f>'Moving Avg'!D2458</f>
        <v>3.8600000000000003</v>
      </c>
      <c r="G2458" s="2">
        <f>'Moving Avg'!F2458</f>
        <v>3.4394999999999998</v>
      </c>
      <c r="H2458" s="2">
        <f>'Moving Avg'!G2458</f>
        <v>3.1691999999999991</v>
      </c>
      <c r="I2458" s="2">
        <f>'Moving Avg'!H2458</f>
        <v>2.5868000000000007</v>
      </c>
      <c r="J2458" s="5" t="str">
        <f>OBV!F2458</f>
        <v>BULLISH</v>
      </c>
      <c r="K2458" s="5" t="str">
        <f>OBV!G2458</f>
        <v>STRONG</v>
      </c>
      <c r="L2458" s="5" t="str">
        <f>OBV!H2458</f>
        <v>CONFIRMED BULLISH</v>
      </c>
      <c r="M2458" s="7">
        <f t="shared" si="380"/>
        <v>0</v>
      </c>
      <c r="N2458" s="7">
        <f t="shared" si="381"/>
        <v>100</v>
      </c>
      <c r="O2458" s="7">
        <f t="shared" si="382"/>
        <v>50</v>
      </c>
      <c r="P2458" s="7">
        <f t="shared" si="383"/>
        <v>100</v>
      </c>
      <c r="Q2458" s="8">
        <f t="shared" si="384"/>
        <v>57.5</v>
      </c>
      <c r="R2458" s="8">
        <f t="shared" si="385"/>
        <v>62.5</v>
      </c>
      <c r="S2458" s="8">
        <f t="shared" si="386"/>
        <v>72.5</v>
      </c>
      <c r="T2458" s="8">
        <f t="shared" si="387"/>
        <v>62.5</v>
      </c>
      <c r="U2458" s="7">
        <f t="shared" si="388"/>
        <v>64.166666666666671</v>
      </c>
      <c r="V2458" s="7">
        <f t="shared" si="389"/>
        <v>63.75</v>
      </c>
    </row>
    <row r="2459" spans="1:22" ht="13.5" x14ac:dyDescent="0.25">
      <c r="A2459" s="3">
        <f>RSI!A2459</f>
        <v>45889</v>
      </c>
      <c r="B2459" s="2">
        <f>RSI!B2459</f>
        <v>4</v>
      </c>
      <c r="C2459" s="2">
        <f>RSI!I2459</f>
        <v>86.134522202879907</v>
      </c>
      <c r="D2459" s="2">
        <f>MACD!E2459</f>
        <v>-0.25629244083698799</v>
      </c>
      <c r="E2459" s="2">
        <f>MACD!F2459</f>
        <v>-0.14138988160491378</v>
      </c>
      <c r="F2459" s="2">
        <f>'Moving Avg'!D2459</f>
        <v>3.9219999999999997</v>
      </c>
      <c r="G2459" s="2">
        <f>'Moving Avg'!F2459</f>
        <v>3.4790000000000001</v>
      </c>
      <c r="H2459" s="2">
        <f>'Moving Avg'!G2459</f>
        <v>3.1953999999999989</v>
      </c>
      <c r="I2459" s="2">
        <f>'Moving Avg'!H2459</f>
        <v>2.5980500000000006</v>
      </c>
      <c r="J2459" s="5" t="str">
        <f>OBV!F2459</f>
        <v>BULLISH</v>
      </c>
      <c r="K2459" s="5" t="str">
        <f>OBV!G2459</f>
        <v>STRONG</v>
      </c>
      <c r="L2459" s="5" t="str">
        <f>OBV!H2459</f>
        <v>CONFIRMED BULLISH</v>
      </c>
      <c r="M2459" s="7">
        <f t="shared" si="380"/>
        <v>0</v>
      </c>
      <c r="N2459" s="7">
        <f t="shared" si="381"/>
        <v>100</v>
      </c>
      <c r="O2459" s="7">
        <f t="shared" si="382"/>
        <v>50</v>
      </c>
      <c r="P2459" s="7">
        <f t="shared" si="383"/>
        <v>100</v>
      </c>
      <c r="Q2459" s="8">
        <f t="shared" si="384"/>
        <v>57.5</v>
      </c>
      <c r="R2459" s="8">
        <f t="shared" si="385"/>
        <v>62.5</v>
      </c>
      <c r="S2459" s="8">
        <f t="shared" si="386"/>
        <v>72.5</v>
      </c>
      <c r="T2459" s="8">
        <f t="shared" si="387"/>
        <v>62.5</v>
      </c>
      <c r="U2459" s="7">
        <f t="shared" si="388"/>
        <v>64.166666666666671</v>
      </c>
      <c r="V2459" s="7">
        <f t="shared" si="389"/>
        <v>63.75</v>
      </c>
    </row>
    <row r="2460" spans="1:22" ht="13.5" x14ac:dyDescent="0.25">
      <c r="A2460" s="3">
        <f>RSI!A2460</f>
        <v>45890</v>
      </c>
      <c r="B2460" s="2">
        <f>RSI!B2460</f>
        <v>3.82</v>
      </c>
      <c r="C2460" s="2">
        <f>RSI!I2460</f>
        <v>69.096935141892004</v>
      </c>
      <c r="D2460" s="2">
        <f>MACD!E2460</f>
        <v>-0.27003758378451126</v>
      </c>
      <c r="E2460" s="2">
        <f>MACD!F2460</f>
        <v>-0.1671194220408333</v>
      </c>
      <c r="F2460" s="2">
        <f>'Moving Avg'!D2460</f>
        <v>3.9359999999999999</v>
      </c>
      <c r="G2460" s="2">
        <f>'Moving Avg'!F2460</f>
        <v>3.5049999999999999</v>
      </c>
      <c r="H2460" s="2">
        <f>'Moving Avg'!G2460</f>
        <v>3.2187999999999994</v>
      </c>
      <c r="I2460" s="2">
        <f>'Moving Avg'!H2460</f>
        <v>2.6083500000000011</v>
      </c>
      <c r="J2460" s="5" t="str">
        <f>OBV!F2460</f>
        <v>BULLISH</v>
      </c>
      <c r="K2460" s="5" t="str">
        <f>OBV!G2460</f>
        <v>STRONG</v>
      </c>
      <c r="L2460" s="5" t="str">
        <f>OBV!H2460</f>
        <v>CONFIRMED BULLISH</v>
      </c>
      <c r="M2460" s="7">
        <f t="shared" si="380"/>
        <v>25</v>
      </c>
      <c r="N2460" s="7">
        <f t="shared" si="381"/>
        <v>100</v>
      </c>
      <c r="O2460" s="7">
        <f t="shared" si="382"/>
        <v>50</v>
      </c>
      <c r="P2460" s="7">
        <f t="shared" si="383"/>
        <v>100</v>
      </c>
      <c r="Q2460" s="8">
        <f t="shared" si="384"/>
        <v>66.25</v>
      </c>
      <c r="R2460" s="8">
        <f t="shared" si="385"/>
        <v>67.5</v>
      </c>
      <c r="S2460" s="8">
        <f t="shared" si="386"/>
        <v>76.25</v>
      </c>
      <c r="T2460" s="8">
        <f t="shared" si="387"/>
        <v>68.75</v>
      </c>
      <c r="U2460" s="7">
        <f t="shared" si="388"/>
        <v>70</v>
      </c>
      <c r="V2460" s="7">
        <f t="shared" si="389"/>
        <v>69.6875</v>
      </c>
    </row>
    <row r="2461" spans="1:22" ht="13.5" x14ac:dyDescent="0.25">
      <c r="A2461" s="3">
        <f>RSI!A2461</f>
        <v>45891</v>
      </c>
      <c r="B2461" s="2">
        <f>RSI!B2461</f>
        <v>3.79</v>
      </c>
      <c r="C2461" s="2">
        <f>RSI!I2461</f>
        <v>66.727898807417674</v>
      </c>
      <c r="D2461" s="2">
        <f>MACD!E2461</f>
        <v>-0.26758676889969912</v>
      </c>
      <c r="E2461" s="2">
        <f>MACD!F2461</f>
        <v>-0.18721289141260647</v>
      </c>
      <c r="F2461" s="2">
        <f>'Moving Avg'!D2461</f>
        <v>3.9119999999999999</v>
      </c>
      <c r="G2461" s="2">
        <f>'Moving Avg'!F2461</f>
        <v>3.532</v>
      </c>
      <c r="H2461" s="2">
        <f>'Moving Avg'!G2461</f>
        <v>3.2407999999999988</v>
      </c>
      <c r="I2461" s="2">
        <f>'Moving Avg'!H2461</f>
        <v>2.6183500000000004</v>
      </c>
      <c r="J2461" s="5" t="str">
        <f>OBV!F2461</f>
        <v>BULLISH</v>
      </c>
      <c r="K2461" s="5" t="str">
        <f>OBV!G2461</f>
        <v>STRONG</v>
      </c>
      <c r="L2461" s="5" t="str">
        <f>OBV!H2461</f>
        <v>BULLISH DIVERGENCE</v>
      </c>
      <c r="M2461" s="7">
        <f t="shared" si="380"/>
        <v>25</v>
      </c>
      <c r="N2461" s="7">
        <f t="shared" si="381"/>
        <v>100</v>
      </c>
      <c r="O2461" s="7">
        <f t="shared" si="382"/>
        <v>50</v>
      </c>
      <c r="P2461" s="7">
        <f t="shared" si="383"/>
        <v>83</v>
      </c>
      <c r="Q2461" s="8">
        <f t="shared" si="384"/>
        <v>63.7</v>
      </c>
      <c r="R2461" s="8">
        <f t="shared" si="385"/>
        <v>63.25</v>
      </c>
      <c r="S2461" s="8">
        <f t="shared" si="386"/>
        <v>68.599999999999994</v>
      </c>
      <c r="T2461" s="8">
        <f t="shared" si="387"/>
        <v>64.5</v>
      </c>
      <c r="U2461" s="7">
        <f t="shared" si="388"/>
        <v>65.183333333333337</v>
      </c>
      <c r="V2461" s="7">
        <f t="shared" si="389"/>
        <v>65.012500000000003</v>
      </c>
    </row>
    <row r="2462" spans="1:22" ht="13.5" x14ac:dyDescent="0.25">
      <c r="A2462" s="3">
        <f>RSI!A2462</f>
        <v>45894</v>
      </c>
      <c r="B2462" s="2">
        <f>RSI!B2462</f>
        <v>3.78</v>
      </c>
      <c r="C2462" s="2">
        <f>RSI!I2462</f>
        <v>65.916617850701158</v>
      </c>
      <c r="D2462" s="2">
        <f>MACD!E2462</f>
        <v>-0.25105024135291165</v>
      </c>
      <c r="E2462" s="2">
        <f>MACD!F2462</f>
        <v>-0.19998036140066752</v>
      </c>
      <c r="F2462" s="2">
        <f>'Moving Avg'!D2462</f>
        <v>3.8780000000000001</v>
      </c>
      <c r="G2462" s="2">
        <f>'Moving Avg'!F2462</f>
        <v>3.5585</v>
      </c>
      <c r="H2462" s="2">
        <f>'Moving Avg'!G2462</f>
        <v>3.2623999999999991</v>
      </c>
      <c r="I2462" s="2">
        <f>'Moving Avg'!H2462</f>
        <v>2.6280999999999999</v>
      </c>
      <c r="J2462" s="5" t="str">
        <f>OBV!F2462</f>
        <v>BEARISH</v>
      </c>
      <c r="K2462" s="5" t="str">
        <f>OBV!G2462</f>
        <v>WEAK</v>
      </c>
      <c r="L2462" s="5" t="str">
        <f>OBV!H2462</f>
        <v>CONFIRMED BEARISH</v>
      </c>
      <c r="M2462" s="7">
        <f t="shared" si="380"/>
        <v>25</v>
      </c>
      <c r="N2462" s="7">
        <f t="shared" si="381"/>
        <v>100</v>
      </c>
      <c r="O2462" s="7">
        <f t="shared" si="382"/>
        <v>50</v>
      </c>
      <c r="P2462" s="7">
        <f t="shared" si="383"/>
        <v>0</v>
      </c>
      <c r="Q2462" s="8">
        <f t="shared" si="384"/>
        <v>51.25</v>
      </c>
      <c r="R2462" s="8">
        <f t="shared" si="385"/>
        <v>42.5</v>
      </c>
      <c r="S2462" s="8">
        <f t="shared" si="386"/>
        <v>31.25</v>
      </c>
      <c r="T2462" s="8">
        <f t="shared" si="387"/>
        <v>43.75</v>
      </c>
      <c r="U2462" s="7">
        <f t="shared" si="388"/>
        <v>41.666666666666664</v>
      </c>
      <c r="V2462" s="7">
        <f t="shared" si="389"/>
        <v>42.1875</v>
      </c>
    </row>
    <row r="2463" spans="1:22" ht="13.5" x14ac:dyDescent="0.25">
      <c r="A2463" s="3">
        <f>RSI!A2463</f>
        <v>45895</v>
      </c>
      <c r="B2463" s="2">
        <f>RSI!B2463</f>
        <v>3.7</v>
      </c>
      <c r="C2463" s="2">
        <f>RSI!I2463</f>
        <v>59.66674933718889</v>
      </c>
      <c r="D2463" s="2">
        <f>MACD!E2463</f>
        <v>-0.21722760306009725</v>
      </c>
      <c r="E2463" s="2">
        <f>MACD!F2463</f>
        <v>-0.20342980973255348</v>
      </c>
      <c r="F2463" s="2">
        <f>'Moving Avg'!D2463</f>
        <v>3.8180000000000001</v>
      </c>
      <c r="G2463" s="2">
        <f>'Moving Avg'!F2463</f>
        <v>3.5785000000000005</v>
      </c>
      <c r="H2463" s="2">
        <f>'Moving Avg'!G2463</f>
        <v>3.2823999999999995</v>
      </c>
      <c r="I2463" s="2">
        <f>'Moving Avg'!H2463</f>
        <v>2.6372000000000004</v>
      </c>
      <c r="J2463" s="5" t="str">
        <f>OBV!F2463</f>
        <v>BEARISH</v>
      </c>
      <c r="K2463" s="5" t="str">
        <f>OBV!G2463</f>
        <v>WEAK</v>
      </c>
      <c r="L2463" s="5" t="str">
        <f>OBV!H2463</f>
        <v>CONFIRMED BEARISH</v>
      </c>
      <c r="M2463" s="7">
        <f t="shared" si="380"/>
        <v>25</v>
      </c>
      <c r="N2463" s="7">
        <f t="shared" si="381"/>
        <v>45</v>
      </c>
      <c r="O2463" s="7">
        <f t="shared" si="382"/>
        <v>50</v>
      </c>
      <c r="P2463" s="7">
        <f t="shared" si="383"/>
        <v>0</v>
      </c>
      <c r="Q2463" s="8">
        <f t="shared" si="384"/>
        <v>32</v>
      </c>
      <c r="R2463" s="8">
        <f t="shared" si="385"/>
        <v>31.5</v>
      </c>
      <c r="S2463" s="8">
        <f t="shared" si="386"/>
        <v>23</v>
      </c>
      <c r="T2463" s="8">
        <f t="shared" si="387"/>
        <v>30</v>
      </c>
      <c r="U2463" s="7">
        <f t="shared" si="388"/>
        <v>28.833333333333332</v>
      </c>
      <c r="V2463" s="7">
        <f t="shared" si="389"/>
        <v>29.125</v>
      </c>
    </row>
    <row r="2464" spans="1:22" ht="13.5" x14ac:dyDescent="0.25">
      <c r="A2464" s="3">
        <f>RSI!A2464</f>
        <v>45896</v>
      </c>
      <c r="B2464" s="2">
        <f>RSI!B2464</f>
        <v>3.8</v>
      </c>
      <c r="C2464" s="2">
        <f>RSI!I2464</f>
        <v>64.232006430807203</v>
      </c>
      <c r="D2464" s="2">
        <f>MACD!E2464</f>
        <v>-0.18152921006076772</v>
      </c>
      <c r="E2464" s="2">
        <f>MACD!F2464</f>
        <v>-0.19904968979819632</v>
      </c>
      <c r="F2464" s="2">
        <f>'Moving Avg'!D2464</f>
        <v>3.778</v>
      </c>
      <c r="G2464" s="2">
        <f>'Moving Avg'!F2464</f>
        <v>3.6075000000000004</v>
      </c>
      <c r="H2464" s="2">
        <f>'Moving Avg'!G2464</f>
        <v>3.3043999999999993</v>
      </c>
      <c r="I2464" s="2">
        <f>'Moving Avg'!H2464</f>
        <v>2.6467000000000001</v>
      </c>
      <c r="J2464" s="5" t="str">
        <f>OBV!F2464</f>
        <v>BEARISH</v>
      </c>
      <c r="K2464" s="5" t="str">
        <f>OBV!G2464</f>
        <v>WEAK</v>
      </c>
      <c r="L2464" s="5" t="str">
        <f>OBV!H2464</f>
        <v>CONFIRMED BEARISH</v>
      </c>
      <c r="M2464" s="7">
        <f t="shared" si="380"/>
        <v>25</v>
      </c>
      <c r="N2464" s="7">
        <f t="shared" si="381"/>
        <v>0</v>
      </c>
      <c r="O2464" s="7">
        <f t="shared" si="382"/>
        <v>50</v>
      </c>
      <c r="P2464" s="7">
        <f t="shared" si="383"/>
        <v>0</v>
      </c>
      <c r="Q2464" s="8">
        <f t="shared" si="384"/>
        <v>16.25</v>
      </c>
      <c r="R2464" s="8">
        <f t="shared" si="385"/>
        <v>22.5</v>
      </c>
      <c r="S2464" s="8">
        <f t="shared" si="386"/>
        <v>16.25</v>
      </c>
      <c r="T2464" s="8">
        <f t="shared" si="387"/>
        <v>18.75</v>
      </c>
      <c r="U2464" s="7">
        <f t="shared" si="388"/>
        <v>18.333333333333332</v>
      </c>
      <c r="V2464" s="7">
        <f t="shared" si="389"/>
        <v>18.4375</v>
      </c>
    </row>
    <row r="2465" spans="1:22" ht="13.5" x14ac:dyDescent="0.25">
      <c r="A2465" s="3">
        <f>RSI!A2465</f>
        <v>45897</v>
      </c>
      <c r="B2465" s="2">
        <f>RSI!B2465</f>
        <v>3.8</v>
      </c>
      <c r="C2465" s="2">
        <f>RSI!I2465</f>
        <v>64.232006430807203</v>
      </c>
      <c r="D2465" s="2">
        <f>MACD!E2465</f>
        <v>-0.14351446671302259</v>
      </c>
      <c r="E2465" s="2">
        <f>MACD!F2465</f>
        <v>-0.18794264518116161</v>
      </c>
      <c r="F2465" s="2">
        <f>'Moving Avg'!D2465</f>
        <v>3.774</v>
      </c>
      <c r="G2465" s="2">
        <f>'Moving Avg'!F2465</f>
        <v>3.6365000000000003</v>
      </c>
      <c r="H2465" s="2">
        <f>'Moving Avg'!G2465</f>
        <v>3.3263999999999991</v>
      </c>
      <c r="I2465" s="2">
        <f>'Moving Avg'!H2465</f>
        <v>2.6559999999999997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  <c r="M2465" s="7">
        <f t="shared" si="380"/>
        <v>25</v>
      </c>
      <c r="N2465" s="7">
        <f t="shared" si="381"/>
        <v>0</v>
      </c>
      <c r="O2465" s="7">
        <f t="shared" si="382"/>
        <v>50</v>
      </c>
      <c r="P2465" s="7">
        <f t="shared" si="383"/>
        <v>16.5</v>
      </c>
      <c r="Q2465" s="8">
        <f t="shared" si="384"/>
        <v>18.725000000000001</v>
      </c>
      <c r="R2465" s="8">
        <f t="shared" si="385"/>
        <v>26.625</v>
      </c>
      <c r="S2465" s="8">
        <f t="shared" si="386"/>
        <v>23.675000000000001</v>
      </c>
      <c r="T2465" s="8">
        <f t="shared" si="387"/>
        <v>22.875</v>
      </c>
      <c r="U2465" s="7">
        <f t="shared" si="388"/>
        <v>23.008333333333336</v>
      </c>
      <c r="V2465" s="7">
        <f t="shared" si="389"/>
        <v>22.975000000000001</v>
      </c>
    </row>
    <row r="2466" spans="1:22" ht="13.5" x14ac:dyDescent="0.25">
      <c r="A2466" s="3">
        <f>RSI!A2466</f>
        <v>45898</v>
      </c>
      <c r="B2466" s="2">
        <f>RSI!B2466</f>
        <v>3.79</v>
      </c>
      <c r="C2466" s="2">
        <f>RSI!I2466</f>
        <v>63.399746657652024</v>
      </c>
      <c r="D2466" s="2">
        <f>MACD!E2466</f>
        <v>-8.7309018600538302E-2</v>
      </c>
      <c r="E2466" s="2">
        <f>MACD!F2466</f>
        <v>-0.16781591986503697</v>
      </c>
      <c r="F2466" s="2">
        <f>'Moving Avg'!D2466</f>
        <v>3.774</v>
      </c>
      <c r="G2466" s="2">
        <f>'Moving Avg'!F2466</f>
        <v>3.6650000000000005</v>
      </c>
      <c r="H2466" s="2">
        <f>'Moving Avg'!G2466</f>
        <v>3.3465999999999991</v>
      </c>
      <c r="I2466" s="2">
        <f>'Moving Avg'!H2466</f>
        <v>2.6652999999999998</v>
      </c>
      <c r="J2466" s="5" t="str">
        <f>OBV!F2466</f>
        <v>BULLISH</v>
      </c>
      <c r="K2466" s="5" t="str">
        <f>OBV!G2466</f>
        <v>NEUTRAL</v>
      </c>
      <c r="L2466" s="5" t="str">
        <f>OBV!H2466</f>
        <v>NEUTRAL</v>
      </c>
      <c r="M2466" s="7">
        <f t="shared" si="380"/>
        <v>25</v>
      </c>
      <c r="N2466" s="7">
        <f t="shared" si="381"/>
        <v>0</v>
      </c>
      <c r="O2466" s="7">
        <f t="shared" si="382"/>
        <v>50</v>
      </c>
      <c r="P2466" s="7">
        <f t="shared" si="383"/>
        <v>49.5</v>
      </c>
      <c r="Q2466" s="8">
        <f t="shared" si="384"/>
        <v>23.675000000000001</v>
      </c>
      <c r="R2466" s="8">
        <f t="shared" si="385"/>
        <v>34.875</v>
      </c>
      <c r="S2466" s="8">
        <f t="shared" si="386"/>
        <v>38.525000000000006</v>
      </c>
      <c r="T2466" s="8">
        <f t="shared" si="387"/>
        <v>31.125</v>
      </c>
      <c r="U2466" s="7">
        <f t="shared" si="388"/>
        <v>32.358333333333334</v>
      </c>
      <c r="V2466" s="7">
        <f t="shared" si="389"/>
        <v>32.049999999999997</v>
      </c>
    </row>
    <row r="2467" spans="1:22" ht="13.5" x14ac:dyDescent="0.25">
      <c r="A2467" s="3">
        <f>RSI!A2467</f>
        <v>45901</v>
      </c>
      <c r="B2467" s="2">
        <f>RSI!B2467</f>
        <v>3.7</v>
      </c>
      <c r="C2467" s="2">
        <f>RSI!I2467</f>
        <v>56.326086573348661</v>
      </c>
      <c r="D2467" s="2">
        <f>MACD!E2467</f>
        <v>-2.8090402346021559E-2</v>
      </c>
      <c r="E2467" s="2">
        <f>MACD!F2467</f>
        <v>-0.13987081636123389</v>
      </c>
      <c r="F2467" s="2">
        <f>'Moving Avg'!D2467</f>
        <v>3.758</v>
      </c>
      <c r="G2467" s="2">
        <f>'Moving Avg'!F2467</f>
        <v>3.6875000000000009</v>
      </c>
      <c r="H2467" s="2">
        <f>'Moving Avg'!G2467</f>
        <v>3.3645999999999994</v>
      </c>
      <c r="I2467" s="2">
        <f>'Moving Avg'!H2467</f>
        <v>2.6743000000000001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  <c r="M2467" s="7">
        <f t="shared" si="380"/>
        <v>25</v>
      </c>
      <c r="N2467" s="7">
        <f t="shared" si="381"/>
        <v>0</v>
      </c>
      <c r="O2467" s="7">
        <f t="shared" si="382"/>
        <v>50</v>
      </c>
      <c r="P2467" s="7">
        <f t="shared" si="383"/>
        <v>16.5</v>
      </c>
      <c r="Q2467" s="8">
        <f t="shared" si="384"/>
        <v>18.725000000000001</v>
      </c>
      <c r="R2467" s="8">
        <f t="shared" si="385"/>
        <v>26.625</v>
      </c>
      <c r="S2467" s="8">
        <f t="shared" si="386"/>
        <v>23.675000000000001</v>
      </c>
      <c r="T2467" s="8">
        <f t="shared" si="387"/>
        <v>22.875</v>
      </c>
      <c r="U2467" s="7">
        <f t="shared" si="388"/>
        <v>23.008333333333336</v>
      </c>
      <c r="V2467" s="7">
        <f t="shared" si="389"/>
        <v>22.975000000000001</v>
      </c>
    </row>
    <row r="2468" spans="1:22" ht="13.5" x14ac:dyDescent="0.25">
      <c r="A2468" s="3">
        <f>RSI!A2468</f>
        <v>45902</v>
      </c>
      <c r="B2468" s="2">
        <f>RSI!B2468</f>
        <v>3.7</v>
      </c>
      <c r="C2468" s="2">
        <f>RSI!I2468</f>
        <v>56.326086573348661</v>
      </c>
      <c r="D2468" s="2">
        <f>MACD!E2468</f>
        <v>2.9167378506901986E-2</v>
      </c>
      <c r="E2468" s="2">
        <f>MACD!F2468</f>
        <v>-0.10606317738760671</v>
      </c>
      <c r="F2468" s="2">
        <f>'Moving Avg'!D2468</f>
        <v>3.758</v>
      </c>
      <c r="G2468" s="2">
        <f>'Moving Avg'!F2468</f>
        <v>3.71</v>
      </c>
      <c r="H2468" s="2">
        <f>'Moving Avg'!G2468</f>
        <v>3.3827999999999991</v>
      </c>
      <c r="I2468" s="2">
        <f>'Moving Avg'!H2468</f>
        <v>2.6835500000000003</v>
      </c>
      <c r="J2468" s="5" t="str">
        <f>OBV!F2468</f>
        <v>BULLISH</v>
      </c>
      <c r="K2468" s="5" t="str">
        <f>OBV!G2468</f>
        <v>STRONG</v>
      </c>
      <c r="L2468" s="5" t="str">
        <f>OBV!H2468</f>
        <v>NEUTRAL</v>
      </c>
      <c r="M2468" s="7">
        <f t="shared" si="380"/>
        <v>25</v>
      </c>
      <c r="N2468" s="7">
        <f t="shared" si="381"/>
        <v>0</v>
      </c>
      <c r="O2468" s="7">
        <f t="shared" si="382"/>
        <v>50</v>
      </c>
      <c r="P2468" s="7">
        <f t="shared" si="383"/>
        <v>66</v>
      </c>
      <c r="Q2468" s="8">
        <f t="shared" si="384"/>
        <v>26.15</v>
      </c>
      <c r="R2468" s="8">
        <f t="shared" si="385"/>
        <v>39</v>
      </c>
      <c r="S2468" s="8">
        <f t="shared" si="386"/>
        <v>45.95</v>
      </c>
      <c r="T2468" s="8">
        <f t="shared" si="387"/>
        <v>35.25</v>
      </c>
      <c r="U2468" s="7">
        <f t="shared" si="388"/>
        <v>37.033333333333339</v>
      </c>
      <c r="V2468" s="7">
        <f t="shared" si="389"/>
        <v>36.587500000000006</v>
      </c>
    </row>
    <row r="2469" spans="1:22" ht="13.5" x14ac:dyDescent="0.25">
      <c r="A2469" s="3">
        <f>RSI!A2469</f>
        <v>45903</v>
      </c>
      <c r="B2469" s="2">
        <f>RSI!B2469</f>
        <v>3.7</v>
      </c>
      <c r="C2469" s="2">
        <f>RSI!I2469</f>
        <v>56.326086573348661</v>
      </c>
      <c r="D2469" s="2">
        <f>MACD!E2469</f>
        <v>7.7113874861677978E-2</v>
      </c>
      <c r="E2469" s="2">
        <f>MACD!F2469</f>
        <v>-6.9427766937749769E-2</v>
      </c>
      <c r="F2469" s="2">
        <f>'Moving Avg'!D2469</f>
        <v>3.7379999999999995</v>
      </c>
      <c r="G2469" s="2">
        <f>'Moving Avg'!F2469</f>
        <v>3.7325000000000004</v>
      </c>
      <c r="H2469" s="2">
        <f>'Moving Avg'!G2469</f>
        <v>3.3997999999999995</v>
      </c>
      <c r="I2469" s="2">
        <f>'Moving Avg'!H2469</f>
        <v>2.6925500000000007</v>
      </c>
      <c r="J2469" s="5" t="str">
        <f>OBV!F2469</f>
        <v>BEARISH</v>
      </c>
      <c r="K2469" s="5" t="str">
        <f>OBV!G2469</f>
        <v>WEAK</v>
      </c>
      <c r="L2469" s="5" t="str">
        <f>OBV!H2469</f>
        <v>CONFIRMED BEARISH</v>
      </c>
      <c r="M2469" s="7">
        <f t="shared" si="380"/>
        <v>25</v>
      </c>
      <c r="N2469" s="7">
        <f t="shared" si="381"/>
        <v>0</v>
      </c>
      <c r="O2469" s="7">
        <f t="shared" si="382"/>
        <v>50</v>
      </c>
      <c r="P2469" s="7">
        <f t="shared" si="383"/>
        <v>0</v>
      </c>
      <c r="Q2469" s="8">
        <f t="shared" si="384"/>
        <v>16.25</v>
      </c>
      <c r="R2469" s="8">
        <f t="shared" si="385"/>
        <v>22.5</v>
      </c>
      <c r="S2469" s="8">
        <f t="shared" si="386"/>
        <v>16.25</v>
      </c>
      <c r="T2469" s="8">
        <f t="shared" si="387"/>
        <v>18.75</v>
      </c>
      <c r="U2469" s="7">
        <f t="shared" si="388"/>
        <v>18.333333333333332</v>
      </c>
      <c r="V2469" s="7">
        <f t="shared" si="389"/>
        <v>18.4375</v>
      </c>
    </row>
    <row r="2470" spans="1:22" ht="13.5" x14ac:dyDescent="0.25">
      <c r="A2470" s="3">
        <f>RSI!A2470</f>
        <v>45905</v>
      </c>
      <c r="B2470" s="2">
        <f>RSI!B2470</f>
        <v>3.7</v>
      </c>
      <c r="C2470" s="2">
        <f>RSI!I2470</f>
        <v>56.326086573348668</v>
      </c>
      <c r="D2470" s="2">
        <f>MACD!E2470</f>
        <v>8.9526498787936504E-2</v>
      </c>
      <c r="E2470" s="2">
        <f>MACD!F2470</f>
        <v>-3.7636913792612511E-2</v>
      </c>
      <c r="F2470" s="2">
        <f>'Moving Avg'!D2470</f>
        <v>3.718</v>
      </c>
      <c r="G2470" s="2">
        <f>'Moving Avg'!F2470</f>
        <v>3.7524999999999999</v>
      </c>
      <c r="H2470" s="2">
        <f>'Moving Avg'!G2470</f>
        <v>3.4167999999999989</v>
      </c>
      <c r="I2470" s="2">
        <f>'Moving Avg'!H2470</f>
        <v>2.7013000000000007</v>
      </c>
      <c r="J2470" s="5" t="str">
        <f>OBV!F2470</f>
        <v>BEARISH</v>
      </c>
      <c r="K2470" s="5" t="str">
        <f>OBV!G2470</f>
        <v>WEAK</v>
      </c>
      <c r="L2470" s="5" t="str">
        <f>OBV!H2470</f>
        <v>CONFIRMED BEARISH</v>
      </c>
      <c r="M2470" s="7">
        <f t="shared" si="380"/>
        <v>25</v>
      </c>
      <c r="N2470" s="7">
        <f t="shared" si="381"/>
        <v>0</v>
      </c>
      <c r="O2470" s="7">
        <f t="shared" si="382"/>
        <v>50</v>
      </c>
      <c r="P2470" s="7">
        <f t="shared" si="383"/>
        <v>0</v>
      </c>
      <c r="Q2470" s="8">
        <f t="shared" si="384"/>
        <v>16.25</v>
      </c>
      <c r="R2470" s="8">
        <f t="shared" si="385"/>
        <v>22.5</v>
      </c>
      <c r="S2470" s="8">
        <f t="shared" si="386"/>
        <v>16.25</v>
      </c>
      <c r="T2470" s="8">
        <f t="shared" si="387"/>
        <v>18.75</v>
      </c>
      <c r="U2470" s="7">
        <f t="shared" si="388"/>
        <v>18.333333333333332</v>
      </c>
      <c r="V2470" s="7">
        <f t="shared" si="389"/>
        <v>18.4375</v>
      </c>
    </row>
    <row r="2471" spans="1:22" ht="13.5" x14ac:dyDescent="0.25">
      <c r="A2471" s="3">
        <f>RSI!A2471</f>
        <v>45908</v>
      </c>
      <c r="B2471" s="2">
        <f>RSI!B2471</f>
        <v>3.69</v>
      </c>
      <c r="C2471" s="2">
        <f>RSI!I2471</f>
        <v>55.402281092572409</v>
      </c>
      <c r="D2471" s="2">
        <f>MACD!E2471</f>
        <v>9.5724121535996964E-2</v>
      </c>
      <c r="E2471" s="2">
        <f>MACD!F2471</f>
        <v>-1.0964706726890615E-2</v>
      </c>
      <c r="F2471" s="2">
        <f>'Moving Avg'!D2471</f>
        <v>3.6980000000000004</v>
      </c>
      <c r="G2471" s="2">
        <f>'Moving Avg'!F2471</f>
        <v>3.7674999999999996</v>
      </c>
      <c r="H2471" s="2">
        <f>'Moving Avg'!G2471</f>
        <v>3.432399999999999</v>
      </c>
      <c r="I2471" s="2">
        <f>'Moving Avg'!H2471</f>
        <v>2.7099000000000006</v>
      </c>
      <c r="J2471" s="5" t="str">
        <f>OBV!F2471</f>
        <v>BEARISH</v>
      </c>
      <c r="K2471" s="5" t="str">
        <f>OBV!G2471</f>
        <v>WEAK</v>
      </c>
      <c r="L2471" s="5" t="str">
        <f>OBV!H2471</f>
        <v>CONFIRMED BEARISH</v>
      </c>
      <c r="M2471" s="7">
        <f t="shared" si="380"/>
        <v>25</v>
      </c>
      <c r="N2471" s="7">
        <f t="shared" si="381"/>
        <v>0</v>
      </c>
      <c r="O2471" s="7">
        <f t="shared" si="382"/>
        <v>50</v>
      </c>
      <c r="P2471" s="7">
        <f t="shared" si="383"/>
        <v>0</v>
      </c>
      <c r="Q2471" s="8">
        <f t="shared" si="384"/>
        <v>16.25</v>
      </c>
      <c r="R2471" s="8">
        <f t="shared" si="385"/>
        <v>22.5</v>
      </c>
      <c r="S2471" s="8">
        <f t="shared" si="386"/>
        <v>16.25</v>
      </c>
      <c r="T2471" s="8">
        <f t="shared" si="387"/>
        <v>18.75</v>
      </c>
      <c r="U2471" s="7">
        <f t="shared" si="388"/>
        <v>18.333333333333332</v>
      </c>
      <c r="V2471" s="7">
        <f t="shared" si="389"/>
        <v>18.4375</v>
      </c>
    </row>
    <row r="2472" spans="1:22" ht="13.5" x14ac:dyDescent="0.25">
      <c r="A2472" s="3">
        <f>RSI!A2472</f>
        <v>45909</v>
      </c>
      <c r="B2472" s="2">
        <f>RSI!B2472</f>
        <v>3.53</v>
      </c>
      <c r="C2472" s="2">
        <f>RSI!I2472</f>
        <v>43.195215740301123</v>
      </c>
      <c r="D2472" s="2">
        <f>MACD!E2472</f>
        <v>0.11094192714731577</v>
      </c>
      <c r="E2472" s="2">
        <f>MACD!F2472</f>
        <v>1.3416620047950661E-2</v>
      </c>
      <c r="F2472" s="2">
        <f>'Moving Avg'!D2472</f>
        <v>3.6640000000000001</v>
      </c>
      <c r="G2472" s="2">
        <f>'Moving Avg'!F2472</f>
        <v>3.7694999999999999</v>
      </c>
      <c r="H2472" s="2">
        <f>'Moving Avg'!G2472</f>
        <v>3.4431999999999987</v>
      </c>
      <c r="I2472" s="2">
        <f>'Moving Avg'!H2472</f>
        <v>2.7178000000000004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  <c r="M2472" s="7">
        <f t="shared" si="380"/>
        <v>25</v>
      </c>
      <c r="N2472" s="7">
        <f t="shared" si="381"/>
        <v>0</v>
      </c>
      <c r="O2472" s="7">
        <f t="shared" si="382"/>
        <v>50</v>
      </c>
      <c r="P2472" s="7">
        <f t="shared" si="383"/>
        <v>16.5</v>
      </c>
      <c r="Q2472" s="8">
        <f t="shared" si="384"/>
        <v>18.725000000000001</v>
      </c>
      <c r="R2472" s="8">
        <f t="shared" si="385"/>
        <v>26.625</v>
      </c>
      <c r="S2472" s="8">
        <f t="shared" si="386"/>
        <v>23.675000000000001</v>
      </c>
      <c r="T2472" s="8">
        <f t="shared" si="387"/>
        <v>22.875</v>
      </c>
      <c r="U2472" s="7">
        <f t="shared" si="388"/>
        <v>23.008333333333336</v>
      </c>
      <c r="V2472" s="7">
        <f t="shared" si="389"/>
        <v>22.975000000000001</v>
      </c>
    </row>
    <row r="2473" spans="1:22" ht="13.5" x14ac:dyDescent="0.25">
      <c r="A2473" s="3">
        <f>RSI!A2473</f>
        <v>45910</v>
      </c>
      <c r="B2473" s="2">
        <f>RSI!B2473</f>
        <v>3.5</v>
      </c>
      <c r="C2473" s="2">
        <f>RSI!I2473</f>
        <v>41.355288563693691</v>
      </c>
      <c r="D2473" s="2">
        <f>MACD!E2473</f>
        <v>0.11436394661889215</v>
      </c>
      <c r="E2473" s="2">
        <f>MACD!F2473</f>
        <v>3.3606085362138965E-2</v>
      </c>
      <c r="F2473" s="2">
        <f>'Moving Avg'!D2473</f>
        <v>3.6239999999999997</v>
      </c>
      <c r="G2473" s="2">
        <f>'Moving Avg'!F2473</f>
        <v>3.7649999999999997</v>
      </c>
      <c r="H2473" s="2">
        <f>'Moving Avg'!G2473</f>
        <v>3.4517999999999991</v>
      </c>
      <c r="I2473" s="2">
        <f>'Moving Avg'!H2473</f>
        <v>2.7256500000000004</v>
      </c>
      <c r="J2473" s="5" t="str">
        <f>OBV!F2473</f>
        <v>BEARISH</v>
      </c>
      <c r="K2473" s="5" t="str">
        <f>OBV!G2473</f>
        <v>WEAK</v>
      </c>
      <c r="L2473" s="5" t="str">
        <f>OBV!H2473</f>
        <v>CONFIRMED BEARISH</v>
      </c>
      <c r="M2473" s="7">
        <f t="shared" si="380"/>
        <v>25</v>
      </c>
      <c r="N2473" s="7">
        <f t="shared" si="381"/>
        <v>0</v>
      </c>
      <c r="O2473" s="7">
        <f t="shared" si="382"/>
        <v>50</v>
      </c>
      <c r="P2473" s="7">
        <f t="shared" si="383"/>
        <v>0</v>
      </c>
      <c r="Q2473" s="8">
        <f t="shared" si="384"/>
        <v>16.25</v>
      </c>
      <c r="R2473" s="8">
        <f t="shared" si="385"/>
        <v>22.5</v>
      </c>
      <c r="S2473" s="8">
        <f t="shared" si="386"/>
        <v>16.25</v>
      </c>
      <c r="T2473" s="8">
        <f t="shared" si="387"/>
        <v>18.75</v>
      </c>
      <c r="U2473" s="7">
        <f t="shared" si="388"/>
        <v>18.333333333333332</v>
      </c>
      <c r="V2473" s="7">
        <f t="shared" si="389"/>
        <v>18.4375</v>
      </c>
    </row>
    <row r="2474" spans="1:22" ht="13.5" x14ac:dyDescent="0.25">
      <c r="A2474" s="3">
        <f>RSI!A2474</f>
        <v>45911</v>
      </c>
      <c r="B2474" s="2">
        <f>RSI!B2474</f>
        <v>3.54</v>
      </c>
      <c r="C2474" s="2">
        <f>RSI!I2474</f>
        <v>44.735432412900551</v>
      </c>
      <c r="D2474" s="2">
        <f>MACD!E2474</f>
        <v>0.1304425778673477</v>
      </c>
      <c r="E2474" s="2">
        <f>MACD!F2474</f>
        <v>5.297338386318072E-2</v>
      </c>
      <c r="F2474" s="2">
        <f>'Moving Avg'!D2474</f>
        <v>3.5920000000000001</v>
      </c>
      <c r="G2474" s="2">
        <f>'Moving Avg'!F2474</f>
        <v>3.7575000000000012</v>
      </c>
      <c r="H2474" s="2">
        <f>'Moving Avg'!G2474</f>
        <v>3.4593999999999987</v>
      </c>
      <c r="I2474" s="2">
        <f>'Moving Avg'!H2474</f>
        <v>2.7338500000000003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  <c r="M2474" s="7">
        <f t="shared" si="380"/>
        <v>25</v>
      </c>
      <c r="N2474" s="7">
        <f t="shared" si="381"/>
        <v>0</v>
      </c>
      <c r="O2474" s="7">
        <f t="shared" si="382"/>
        <v>50</v>
      </c>
      <c r="P2474" s="7">
        <f t="shared" si="383"/>
        <v>16.5</v>
      </c>
      <c r="Q2474" s="8">
        <f t="shared" si="384"/>
        <v>18.725000000000001</v>
      </c>
      <c r="R2474" s="8">
        <f t="shared" si="385"/>
        <v>26.625</v>
      </c>
      <c r="S2474" s="8">
        <f t="shared" si="386"/>
        <v>23.675000000000001</v>
      </c>
      <c r="T2474" s="8">
        <f t="shared" si="387"/>
        <v>22.875</v>
      </c>
      <c r="U2474" s="7">
        <f t="shared" si="388"/>
        <v>23.008333333333336</v>
      </c>
      <c r="V2474" s="7">
        <f t="shared" si="389"/>
        <v>22.975000000000001</v>
      </c>
    </row>
    <row r="2475" spans="1:22" ht="13.5" x14ac:dyDescent="0.25">
      <c r="A2475" s="3">
        <f>RSI!A2475</f>
        <v>45912</v>
      </c>
      <c r="B2475" s="2">
        <f>RSI!B2475</f>
        <v>3.62</v>
      </c>
      <c r="C2475" s="2">
        <f>RSI!I2475</f>
        <v>50.838474427610187</v>
      </c>
      <c r="D2475" s="2">
        <f>MACD!E2475</f>
        <v>0.13859030801508521</v>
      </c>
      <c r="E2475" s="2">
        <f>MACD!F2475</f>
        <v>7.0096768693561629E-2</v>
      </c>
      <c r="F2475" s="2">
        <f>'Moving Avg'!D2475</f>
        <v>3.5759999999999996</v>
      </c>
      <c r="G2475" s="2">
        <f>'Moving Avg'!F2475</f>
        <v>3.7510000000000003</v>
      </c>
      <c r="H2475" s="2">
        <f>'Moving Avg'!G2475</f>
        <v>3.4667999999999988</v>
      </c>
      <c r="I2475" s="2">
        <f>'Moving Avg'!H2475</f>
        <v>2.7424000000000008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  <c r="M2475" s="7">
        <f t="shared" si="380"/>
        <v>25</v>
      </c>
      <c r="N2475" s="7">
        <f t="shared" si="381"/>
        <v>0</v>
      </c>
      <c r="O2475" s="7">
        <f t="shared" si="382"/>
        <v>50</v>
      </c>
      <c r="P2475" s="7">
        <f t="shared" si="383"/>
        <v>16.5</v>
      </c>
      <c r="Q2475" s="8">
        <f t="shared" si="384"/>
        <v>18.725000000000001</v>
      </c>
      <c r="R2475" s="8">
        <f t="shared" si="385"/>
        <v>26.625</v>
      </c>
      <c r="S2475" s="8">
        <f t="shared" si="386"/>
        <v>23.675000000000001</v>
      </c>
      <c r="T2475" s="8">
        <f t="shared" si="387"/>
        <v>22.875</v>
      </c>
      <c r="U2475" s="7">
        <f t="shared" si="388"/>
        <v>23.008333333333336</v>
      </c>
      <c r="V2475" s="7">
        <f t="shared" si="389"/>
        <v>22.975000000000001</v>
      </c>
    </row>
    <row r="2476" spans="1:22" ht="13.5" x14ac:dyDescent="0.25">
      <c r="A2476" s="3">
        <f>RSI!A2476</f>
        <v>45915</v>
      </c>
      <c r="B2476" s="2">
        <f>RSI!B2476</f>
        <v>3.49</v>
      </c>
      <c r="C2476" s="2">
        <f>RSI!I2476</f>
        <v>42.604760711820944</v>
      </c>
      <c r="D2476" s="2">
        <f>MACD!E2476</f>
        <v>0.1535369306890666</v>
      </c>
      <c r="E2476" s="2">
        <f>MACD!F2476</f>
        <v>8.6784801092662622E-2</v>
      </c>
      <c r="F2476" s="2">
        <f>'Moving Avg'!D2476</f>
        <v>3.536</v>
      </c>
      <c r="G2476" s="2">
        <f>'Moving Avg'!F2476</f>
        <v>3.7300000000000004</v>
      </c>
      <c r="H2476" s="2">
        <f>'Moving Avg'!G2476</f>
        <v>3.4697999999999989</v>
      </c>
      <c r="I2476" s="2">
        <f>'Moving Avg'!H2476</f>
        <v>2.750150000000001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  <c r="M2476" s="7">
        <f t="shared" si="380"/>
        <v>25</v>
      </c>
      <c r="N2476" s="7">
        <f t="shared" si="381"/>
        <v>0</v>
      </c>
      <c r="O2476" s="7">
        <f t="shared" si="382"/>
        <v>50</v>
      </c>
      <c r="P2476" s="7">
        <f t="shared" si="383"/>
        <v>16.5</v>
      </c>
      <c r="Q2476" s="8">
        <f t="shared" si="384"/>
        <v>18.725000000000001</v>
      </c>
      <c r="R2476" s="8">
        <f t="shared" si="385"/>
        <v>26.625</v>
      </c>
      <c r="S2476" s="8">
        <f t="shared" si="386"/>
        <v>23.675000000000001</v>
      </c>
      <c r="T2476" s="8">
        <f t="shared" si="387"/>
        <v>22.875</v>
      </c>
      <c r="U2476" s="7">
        <f t="shared" si="388"/>
        <v>23.008333333333336</v>
      </c>
      <c r="V2476" s="7">
        <f t="shared" si="389"/>
        <v>22.975000000000001</v>
      </c>
    </row>
    <row r="2477" spans="1:22" ht="13.5" x14ac:dyDescent="0.25">
      <c r="A2477" s="3">
        <f>RSI!A2477</f>
        <v>45916</v>
      </c>
      <c r="B2477" s="2">
        <f>RSI!B2477</f>
        <v>3.54</v>
      </c>
      <c r="C2477" s="2">
        <f>RSI!I2477</f>
        <v>46.212973366479318</v>
      </c>
      <c r="D2477" s="2">
        <f>MACD!E2477</f>
        <v>0.14936648485598614</v>
      </c>
      <c r="E2477" s="2">
        <f>MACD!F2477</f>
        <v>9.9301137845327334E-2</v>
      </c>
      <c r="F2477" s="2">
        <f>'Moving Avg'!D2477</f>
        <v>3.5380000000000003</v>
      </c>
      <c r="G2477" s="2">
        <f>'Moving Avg'!F2477</f>
        <v>3.7095000000000007</v>
      </c>
      <c r="H2477" s="2">
        <f>'Moving Avg'!G2477</f>
        <v>3.4725999999999986</v>
      </c>
      <c r="I2477" s="2">
        <f>'Moving Avg'!H2477</f>
        <v>2.7580000000000009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  <c r="M2477" s="7">
        <f t="shared" si="380"/>
        <v>25</v>
      </c>
      <c r="N2477" s="7">
        <f t="shared" si="381"/>
        <v>0</v>
      </c>
      <c r="O2477" s="7">
        <f t="shared" si="382"/>
        <v>50</v>
      </c>
      <c r="P2477" s="7">
        <f t="shared" si="383"/>
        <v>83.5</v>
      </c>
      <c r="Q2477" s="8">
        <f t="shared" si="384"/>
        <v>28.774999999999999</v>
      </c>
      <c r="R2477" s="8">
        <f t="shared" si="385"/>
        <v>43.375</v>
      </c>
      <c r="S2477" s="8">
        <f t="shared" si="386"/>
        <v>53.825000000000003</v>
      </c>
      <c r="T2477" s="8">
        <f t="shared" si="387"/>
        <v>39.625</v>
      </c>
      <c r="U2477" s="7">
        <f t="shared" si="388"/>
        <v>41.991666666666667</v>
      </c>
      <c r="V2477" s="7">
        <f t="shared" si="389"/>
        <v>41.400000000000006</v>
      </c>
    </row>
    <row r="2478" spans="1:22" ht="13.5" x14ac:dyDescent="0.25">
      <c r="A2478" s="3">
        <f>RSI!A2478</f>
        <v>45917</v>
      </c>
      <c r="B2478" s="2">
        <f>RSI!B2478</f>
        <v>3.65</v>
      </c>
      <c r="C2478" s="2">
        <f>RSI!I2478</f>
        <v>53.185693202881104</v>
      </c>
      <c r="D2478" s="2">
        <f>MACD!E2478</f>
        <v>0.13807207305108316</v>
      </c>
      <c r="E2478" s="2">
        <f>MACD!F2478</f>
        <v>0.10705532488647851</v>
      </c>
      <c r="F2478" s="2">
        <f>'Moving Avg'!D2478</f>
        <v>3.5680000000000001</v>
      </c>
      <c r="G2478" s="2">
        <f>'Moving Avg'!F2478</f>
        <v>3.6920000000000011</v>
      </c>
      <c r="H2478" s="2">
        <f>'Moving Avg'!G2478</f>
        <v>3.4795999999999987</v>
      </c>
      <c r="I2478" s="2">
        <f>'Moving Avg'!H2478</f>
        <v>2.7663000000000006</v>
      </c>
      <c r="J2478" s="5" t="str">
        <f>OBV!F2478</f>
        <v>BULLISH</v>
      </c>
      <c r="K2478" s="5" t="str">
        <f>OBV!G2478</f>
        <v>STRONG</v>
      </c>
      <c r="L2478" s="5" t="str">
        <f>OBV!H2478</f>
        <v>CONFIRMED BULLISH</v>
      </c>
      <c r="M2478" s="7">
        <f t="shared" si="380"/>
        <v>25</v>
      </c>
      <c r="N2478" s="7">
        <f t="shared" si="381"/>
        <v>0</v>
      </c>
      <c r="O2478" s="7">
        <f t="shared" si="382"/>
        <v>50</v>
      </c>
      <c r="P2478" s="7">
        <f t="shared" si="383"/>
        <v>100</v>
      </c>
      <c r="Q2478" s="8">
        <f t="shared" si="384"/>
        <v>31.25</v>
      </c>
      <c r="R2478" s="8">
        <f t="shared" si="385"/>
        <v>47.5</v>
      </c>
      <c r="S2478" s="8">
        <f t="shared" si="386"/>
        <v>61.25</v>
      </c>
      <c r="T2478" s="8">
        <f t="shared" si="387"/>
        <v>43.75</v>
      </c>
      <c r="U2478" s="7">
        <f t="shared" si="388"/>
        <v>46.666666666666664</v>
      </c>
      <c r="V2478" s="7">
        <f t="shared" si="389"/>
        <v>45.9375</v>
      </c>
    </row>
    <row r="2479" spans="1:22" ht="13.5" x14ac:dyDescent="0.25">
      <c r="A2479" s="3">
        <f>RSI!A2479</f>
        <v>45918</v>
      </c>
      <c r="B2479" s="2">
        <f>RSI!B2479</f>
        <v>3.49</v>
      </c>
      <c r="C2479" s="2">
        <f>RSI!I2479</f>
        <v>44.208467921157379</v>
      </c>
      <c r="D2479" s="2">
        <f>MACD!E2479</f>
        <v>0.14007135641702995</v>
      </c>
      <c r="E2479" s="2">
        <f>MACD!F2479</f>
        <v>0.1136585311925888</v>
      </c>
      <c r="F2479" s="2">
        <f>'Moving Avg'!D2479</f>
        <v>3.5579999999999998</v>
      </c>
      <c r="G2479" s="2">
        <f>'Moving Avg'!F2479</f>
        <v>3.6665000000000005</v>
      </c>
      <c r="H2479" s="2">
        <f>'Moving Avg'!G2479</f>
        <v>3.4833999999999992</v>
      </c>
      <c r="I2479" s="2">
        <f>'Moving Avg'!H2479</f>
        <v>2.7736499999999999</v>
      </c>
      <c r="J2479" s="5" t="str">
        <f>OBV!F2479</f>
        <v>BULLISH</v>
      </c>
      <c r="K2479" s="5" t="str">
        <f>OBV!G2479</f>
        <v>NEUTRAL</v>
      </c>
      <c r="L2479" s="5" t="str">
        <f>OBV!H2479</f>
        <v>BULLISH DIVERGENCE</v>
      </c>
      <c r="M2479" s="7">
        <f t="shared" si="380"/>
        <v>25</v>
      </c>
      <c r="N2479" s="7">
        <f t="shared" si="381"/>
        <v>0</v>
      </c>
      <c r="O2479" s="7">
        <f t="shared" si="382"/>
        <v>50</v>
      </c>
      <c r="P2479" s="7">
        <f t="shared" si="383"/>
        <v>66.5</v>
      </c>
      <c r="Q2479" s="8">
        <f t="shared" si="384"/>
        <v>26.225000000000001</v>
      </c>
      <c r="R2479" s="8">
        <f t="shared" si="385"/>
        <v>39.125</v>
      </c>
      <c r="S2479" s="8">
        <f t="shared" si="386"/>
        <v>46.174999999999997</v>
      </c>
      <c r="T2479" s="8">
        <f t="shared" si="387"/>
        <v>35.375</v>
      </c>
      <c r="U2479" s="7">
        <f t="shared" si="388"/>
        <v>37.174999999999997</v>
      </c>
      <c r="V2479" s="7">
        <f t="shared" si="389"/>
        <v>36.724999999999994</v>
      </c>
    </row>
    <row r="2480" spans="1:22" ht="13.5" x14ac:dyDescent="0.25">
      <c r="A2480" s="3">
        <f>RSI!A2480</f>
        <v>45919</v>
      </c>
      <c r="B2480" s="2">
        <f>RSI!B2480</f>
        <v>3.49</v>
      </c>
      <c r="C2480" s="2">
        <f>RSI!I2480</f>
        <v>44.208467921157379</v>
      </c>
      <c r="D2480" s="2">
        <f>MACD!E2480</f>
        <v>0.14243465413773393</v>
      </c>
      <c r="E2480" s="2">
        <f>MACD!F2480</f>
        <v>0.11941375578161784</v>
      </c>
      <c r="F2480" s="2">
        <f>'Moving Avg'!D2480</f>
        <v>3.532</v>
      </c>
      <c r="G2480" s="2">
        <f>'Moving Avg'!F2480</f>
        <v>3.6499999999999995</v>
      </c>
      <c r="H2480" s="2">
        <f>'Moving Avg'!G2480</f>
        <v>3.4889999999999999</v>
      </c>
      <c r="I2480" s="2">
        <f>'Moving Avg'!H2480</f>
        <v>2.78105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16.5</v>
      </c>
      <c r="Q2480" s="8">
        <f t="shared" si="384"/>
        <v>18.725000000000001</v>
      </c>
      <c r="R2480" s="8">
        <f t="shared" si="385"/>
        <v>26.625</v>
      </c>
      <c r="S2480" s="8">
        <f t="shared" si="386"/>
        <v>23.675000000000001</v>
      </c>
      <c r="T2480" s="8">
        <f t="shared" si="387"/>
        <v>22.875</v>
      </c>
      <c r="U2480" s="7">
        <f t="shared" si="388"/>
        <v>23.008333333333336</v>
      </c>
      <c r="V2480" s="7">
        <f t="shared" si="389"/>
        <v>22.975000000000001</v>
      </c>
    </row>
    <row r="2481" spans="1:22" ht="13.5" x14ac:dyDescent="0.25">
      <c r="A2481" s="3">
        <f>RSI!A2481</f>
        <v>45922</v>
      </c>
      <c r="B2481" s="2">
        <f>RSI!B2481</f>
        <v>3.4</v>
      </c>
      <c r="C2481" s="2">
        <f>RSI!I2481</f>
        <v>39.823389042539311</v>
      </c>
      <c r="D2481" s="2">
        <f>MACD!E2481</f>
        <v>0.15018442125067555</v>
      </c>
      <c r="E2481" s="2">
        <f>MACD!F2481</f>
        <v>0.12556788887542938</v>
      </c>
      <c r="F2481" s="2">
        <f>'Moving Avg'!D2481</f>
        <v>3.5140000000000002</v>
      </c>
      <c r="G2481" s="2">
        <f>'Moving Avg'!F2481</f>
        <v>3.6305000000000001</v>
      </c>
      <c r="H2481" s="2">
        <f>'Moving Avg'!G2481</f>
        <v>3.4944000000000002</v>
      </c>
      <c r="I2481" s="2">
        <f>'Moving Avg'!H2481</f>
        <v>2.7879499999999995</v>
      </c>
      <c r="J2481" s="5" t="str">
        <f>OBV!F2481</f>
        <v>BEARISH</v>
      </c>
      <c r="K2481" s="5" t="str">
        <f>OBV!G2481</f>
        <v>WEAK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0</v>
      </c>
      <c r="Q2481" s="8">
        <f t="shared" si="384"/>
        <v>16.25</v>
      </c>
      <c r="R2481" s="8">
        <f t="shared" si="385"/>
        <v>22.5</v>
      </c>
      <c r="S2481" s="8">
        <f t="shared" si="386"/>
        <v>16.25</v>
      </c>
      <c r="T2481" s="8">
        <f t="shared" si="387"/>
        <v>18.75</v>
      </c>
      <c r="U2481" s="7">
        <f t="shared" si="388"/>
        <v>18.333333333333332</v>
      </c>
      <c r="V2481" s="7">
        <f t="shared" si="389"/>
        <v>18.4375</v>
      </c>
    </row>
    <row r="2482" spans="1:22" ht="13.5" x14ac:dyDescent="0.25">
      <c r="A2482" s="3">
        <f>RSI!A2482</f>
        <v>45923</v>
      </c>
      <c r="B2482" s="2">
        <f>RSI!B2482</f>
        <v>3.4</v>
      </c>
      <c r="C2482" s="2">
        <f>RSI!I2482</f>
        <v>39.823389042539311</v>
      </c>
      <c r="D2482" s="2">
        <f>MACD!E2482</f>
        <v>0.13323413142462481</v>
      </c>
      <c r="E2482" s="2">
        <f>MACD!F2482</f>
        <v>0.12710113738526849</v>
      </c>
      <c r="F2482" s="2">
        <f>'Moving Avg'!D2482</f>
        <v>3.4859999999999998</v>
      </c>
      <c r="G2482" s="2">
        <f>'Moving Avg'!F2482</f>
        <v>3.6115000000000004</v>
      </c>
      <c r="H2482" s="2">
        <f>'Moving Avg'!G2482</f>
        <v>3.5004000000000004</v>
      </c>
      <c r="I2482" s="2">
        <f>'Moving Avg'!H2482</f>
        <v>2.7948499999999994</v>
      </c>
      <c r="J2482" s="5" t="str">
        <f>OBV!F2482</f>
        <v>BEARISH</v>
      </c>
      <c r="K2482" s="5" t="str">
        <f>OBV!G2482</f>
        <v>WEAK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0</v>
      </c>
      <c r="Q2482" s="8">
        <f t="shared" si="384"/>
        <v>16.25</v>
      </c>
      <c r="R2482" s="8">
        <f t="shared" si="385"/>
        <v>22.5</v>
      </c>
      <c r="S2482" s="8">
        <f t="shared" si="386"/>
        <v>16.25</v>
      </c>
      <c r="T2482" s="8">
        <f t="shared" si="387"/>
        <v>18.75</v>
      </c>
      <c r="U2482" s="7">
        <f t="shared" si="388"/>
        <v>18.333333333333332</v>
      </c>
      <c r="V2482" s="7">
        <f t="shared" si="389"/>
        <v>18.4375</v>
      </c>
    </row>
    <row r="2483" spans="1:22" ht="13.5" x14ac:dyDescent="0.25">
      <c r="A2483" s="3">
        <f>RSI!A2483</f>
        <v>45924</v>
      </c>
      <c r="B2483" s="2">
        <f>RSI!B2483</f>
        <v>3.37</v>
      </c>
      <c r="C2483" s="2">
        <f>RSI!I2483</f>
        <v>38.352715836360929</v>
      </c>
      <c r="D2483" s="2">
        <f>MACD!E2483</f>
        <v>0.117523971231285</v>
      </c>
      <c r="E2483" s="2">
        <f>MACD!F2483</f>
        <v>0.12518570415447181</v>
      </c>
      <c r="F2483" s="2">
        <f>'Moving Avg'!D2483</f>
        <v>3.4300000000000006</v>
      </c>
      <c r="G2483" s="2">
        <f>'Moving Avg'!F2483</f>
        <v>3.5950000000000002</v>
      </c>
      <c r="H2483" s="2">
        <f>'Moving Avg'!G2483</f>
        <v>3.5074000000000005</v>
      </c>
      <c r="I2483" s="2">
        <f>'Moving Avg'!H2483</f>
        <v>2.8014999999999999</v>
      </c>
      <c r="J2483" s="5" t="str">
        <f>OBV!F2483</f>
        <v>BEARISH</v>
      </c>
      <c r="K2483" s="5" t="str">
        <f>OBV!G2483</f>
        <v>WEAK</v>
      </c>
      <c r="L2483" s="5" t="str">
        <f>OBV!H2483</f>
        <v>CONFIRMED BEARISH</v>
      </c>
      <c r="M2483" s="7">
        <f t="shared" si="380"/>
        <v>25</v>
      </c>
      <c r="N2483" s="7">
        <f t="shared" si="381"/>
        <v>45</v>
      </c>
      <c r="O2483" s="7">
        <f t="shared" si="382"/>
        <v>50</v>
      </c>
      <c r="P2483" s="7">
        <f t="shared" si="383"/>
        <v>0</v>
      </c>
      <c r="Q2483" s="8">
        <f t="shared" si="384"/>
        <v>32</v>
      </c>
      <c r="R2483" s="8">
        <f t="shared" si="385"/>
        <v>31.5</v>
      </c>
      <c r="S2483" s="8">
        <f t="shared" si="386"/>
        <v>23</v>
      </c>
      <c r="T2483" s="8">
        <f t="shared" si="387"/>
        <v>30</v>
      </c>
      <c r="U2483" s="7">
        <f t="shared" si="388"/>
        <v>28.833333333333332</v>
      </c>
      <c r="V2483" s="7">
        <f t="shared" si="389"/>
        <v>29.125</v>
      </c>
    </row>
    <row r="2484" spans="1:22" ht="13.5" x14ac:dyDescent="0.25">
      <c r="A2484" s="3">
        <f>RSI!A2484</f>
        <v>45925</v>
      </c>
      <c r="B2484" s="2">
        <f>RSI!B2484</f>
        <v>3.36</v>
      </c>
      <c r="C2484" s="2">
        <f>RSI!I2484</f>
        <v>37.850930514964816</v>
      </c>
      <c r="D2484" s="2">
        <f>MACD!E2484</f>
        <v>0.11225220502589028</v>
      </c>
      <c r="E2484" s="2">
        <f>MACD!F2484</f>
        <v>0.12259900432875551</v>
      </c>
      <c r="F2484" s="2">
        <f>'Moving Avg'!D2484</f>
        <v>3.4039999999999999</v>
      </c>
      <c r="G2484" s="2">
        <f>'Moving Avg'!F2484</f>
        <v>3.5730000000000004</v>
      </c>
      <c r="H2484" s="2">
        <f>'Moving Avg'!G2484</f>
        <v>3.5142000000000011</v>
      </c>
      <c r="I2484" s="2">
        <f>'Moving Avg'!H2484</f>
        <v>2.8081</v>
      </c>
      <c r="J2484" s="5" t="str">
        <f>OBV!F2484</f>
        <v>BEARISH</v>
      </c>
      <c r="K2484" s="5" t="str">
        <f>OBV!G2484</f>
        <v>WEAK</v>
      </c>
      <c r="L2484" s="5" t="str">
        <f>OBV!H2484</f>
        <v>CONFIRMED BEARISH</v>
      </c>
      <c r="M2484" s="7">
        <f t="shared" si="380"/>
        <v>25</v>
      </c>
      <c r="N2484" s="7">
        <f t="shared" si="381"/>
        <v>45</v>
      </c>
      <c r="O2484" s="7">
        <f t="shared" si="382"/>
        <v>50</v>
      </c>
      <c r="P2484" s="7">
        <f t="shared" si="383"/>
        <v>0</v>
      </c>
      <c r="Q2484" s="8">
        <f t="shared" si="384"/>
        <v>32</v>
      </c>
      <c r="R2484" s="8">
        <f t="shared" si="385"/>
        <v>31.5</v>
      </c>
      <c r="S2484" s="8">
        <f t="shared" si="386"/>
        <v>23</v>
      </c>
      <c r="T2484" s="8">
        <f t="shared" si="387"/>
        <v>30</v>
      </c>
      <c r="U2484" s="7">
        <f t="shared" si="388"/>
        <v>28.833333333333332</v>
      </c>
      <c r="V2484" s="7">
        <f t="shared" si="389"/>
        <v>29.125</v>
      </c>
    </row>
    <row r="2485" spans="1:22" ht="13.5" x14ac:dyDescent="0.25">
      <c r="A2485" s="3">
        <f>RSI!A2485</f>
        <v>45926</v>
      </c>
      <c r="B2485" s="2">
        <f>RSI!B2485</f>
        <v>3.35</v>
      </c>
      <c r="C2485" s="2">
        <f>RSI!I2485</f>
        <v>37.325026318641022</v>
      </c>
      <c r="D2485" s="2">
        <f>MACD!E2485</f>
        <v>0.12194239155983011</v>
      </c>
      <c r="E2485" s="2">
        <f>MACD!F2485</f>
        <v>0.12246768177497044</v>
      </c>
      <c r="F2485" s="2">
        <f>'Moving Avg'!D2485</f>
        <v>3.3759999999999999</v>
      </c>
      <c r="G2485" s="2">
        <f>'Moving Avg'!F2485</f>
        <v>3.5504999999999995</v>
      </c>
      <c r="H2485" s="2">
        <f>'Moving Avg'!G2485</f>
        <v>3.5206000000000013</v>
      </c>
      <c r="I2485" s="2">
        <f>'Moving Avg'!H2485</f>
        <v>2.8146999999999998</v>
      </c>
      <c r="J2485" s="5" t="str">
        <f>OBV!F2485</f>
        <v>BEARISH</v>
      </c>
      <c r="K2485" s="5" t="str">
        <f>OBV!G2485</f>
        <v>WEAK</v>
      </c>
      <c r="L2485" s="5" t="str">
        <f>OBV!H2485</f>
        <v>CONFIRMED BEARISH</v>
      </c>
      <c r="M2485" s="7">
        <f t="shared" si="380"/>
        <v>25</v>
      </c>
      <c r="N2485" s="7">
        <f t="shared" si="381"/>
        <v>45</v>
      </c>
      <c r="O2485" s="7">
        <f t="shared" si="382"/>
        <v>50</v>
      </c>
      <c r="P2485" s="7">
        <f t="shared" si="383"/>
        <v>0</v>
      </c>
      <c r="Q2485" s="8">
        <f t="shared" si="384"/>
        <v>32</v>
      </c>
      <c r="R2485" s="8">
        <f t="shared" si="385"/>
        <v>31.5</v>
      </c>
      <c r="S2485" s="8">
        <f t="shared" si="386"/>
        <v>23</v>
      </c>
      <c r="T2485" s="8">
        <f t="shared" si="387"/>
        <v>30</v>
      </c>
      <c r="U2485" s="7">
        <f t="shared" si="388"/>
        <v>28.833333333333332</v>
      </c>
      <c r="V2485" s="7">
        <f t="shared" si="389"/>
        <v>29.125</v>
      </c>
    </row>
    <row r="2486" spans="1:22" ht="13.5" x14ac:dyDescent="0.25">
      <c r="A2486" s="3">
        <f>RSI!A2486</f>
        <v>45929</v>
      </c>
      <c r="B2486" s="2">
        <f>RSI!B2486</f>
        <v>3.36</v>
      </c>
      <c r="C2486" s="2">
        <f>RSI!I2486</f>
        <v>38.248998224838886</v>
      </c>
      <c r="D2486" s="2">
        <f>MACD!E2486</f>
        <v>0.11048094349884519</v>
      </c>
      <c r="E2486" s="2">
        <f>MACD!F2486</f>
        <v>0.12007033411974539</v>
      </c>
      <c r="F2486" s="2">
        <f>'Moving Avg'!D2486</f>
        <v>3.3679999999999999</v>
      </c>
      <c r="G2486" s="2">
        <f>'Moving Avg'!F2486</f>
        <v>3.5289999999999999</v>
      </c>
      <c r="H2486" s="2">
        <f>'Moving Avg'!G2486</f>
        <v>3.5260000000000016</v>
      </c>
      <c r="I2486" s="2">
        <f>'Moving Avg'!H2486</f>
        <v>2.8213999999999997</v>
      </c>
      <c r="J2486" s="5" t="str">
        <f>OBV!F2486</f>
        <v>BEARISH</v>
      </c>
      <c r="K2486" s="5" t="str">
        <f>OBV!G2486</f>
        <v>WEAK</v>
      </c>
      <c r="L2486" s="5" t="str">
        <f>OBV!H2486</f>
        <v>CONFIRMED BEARISH</v>
      </c>
      <c r="M2486" s="7">
        <f t="shared" si="380"/>
        <v>25</v>
      </c>
      <c r="N2486" s="7">
        <f t="shared" si="381"/>
        <v>45</v>
      </c>
      <c r="O2486" s="7">
        <f t="shared" si="382"/>
        <v>50</v>
      </c>
      <c r="P2486" s="7">
        <f t="shared" si="383"/>
        <v>0</v>
      </c>
      <c r="Q2486" s="8">
        <f t="shared" si="384"/>
        <v>32</v>
      </c>
      <c r="R2486" s="8">
        <f t="shared" si="385"/>
        <v>31.5</v>
      </c>
      <c r="S2486" s="8">
        <f t="shared" si="386"/>
        <v>23</v>
      </c>
      <c r="T2486" s="8">
        <f t="shared" si="387"/>
        <v>30</v>
      </c>
      <c r="U2486" s="7">
        <f t="shared" si="388"/>
        <v>28.833333333333332</v>
      </c>
      <c r="V2486" s="7">
        <f t="shared" si="389"/>
        <v>29.125</v>
      </c>
    </row>
    <row r="2487" spans="1:22" ht="13.5" x14ac:dyDescent="0.25">
      <c r="A2487" s="3">
        <f>RSI!A2487</f>
        <v>45930</v>
      </c>
      <c r="B2487" s="2">
        <f>RSI!B2487</f>
        <v>3.36</v>
      </c>
      <c r="C2487" s="2">
        <f>RSI!I2487</f>
        <v>38.248998224838886</v>
      </c>
      <c r="D2487" s="2">
        <f>MACD!E2487</f>
        <v>0.10941592358213192</v>
      </c>
      <c r="E2487" s="2">
        <f>MACD!F2487</f>
        <v>0.11793945201222271</v>
      </c>
      <c r="F2487" s="2">
        <f>'Moving Avg'!D2487</f>
        <v>3.3600000000000003</v>
      </c>
      <c r="G2487" s="2">
        <f>'Moving Avg'!F2487</f>
        <v>3.5119999999999996</v>
      </c>
      <c r="H2487" s="2">
        <f>'Moving Avg'!G2487</f>
        <v>3.5296000000000016</v>
      </c>
      <c r="I2487" s="2">
        <f>'Moving Avg'!H2487</f>
        <v>2.8280499999999993</v>
      </c>
      <c r="J2487" s="5" t="str">
        <f>OBV!F2487</f>
        <v>BEARISH</v>
      </c>
      <c r="K2487" s="5" t="str">
        <f>OBV!G2487</f>
        <v>WEAK</v>
      </c>
      <c r="L2487" s="5" t="str">
        <f>OBV!H2487</f>
        <v>CONFIRMED BEARISH</v>
      </c>
      <c r="M2487" s="7">
        <f t="shared" si="380"/>
        <v>25</v>
      </c>
      <c r="N2487" s="7">
        <f t="shared" si="381"/>
        <v>45</v>
      </c>
      <c r="O2487" s="7">
        <f t="shared" si="382"/>
        <v>50</v>
      </c>
      <c r="P2487" s="7">
        <f t="shared" si="383"/>
        <v>0</v>
      </c>
      <c r="Q2487" s="8">
        <f t="shared" si="384"/>
        <v>32</v>
      </c>
      <c r="R2487" s="8">
        <f t="shared" si="385"/>
        <v>31.5</v>
      </c>
      <c r="S2487" s="8">
        <f t="shared" si="386"/>
        <v>23</v>
      </c>
      <c r="T2487" s="8">
        <f t="shared" si="387"/>
        <v>30</v>
      </c>
      <c r="U2487" s="7">
        <f t="shared" si="388"/>
        <v>28.833333333333332</v>
      </c>
      <c r="V2487" s="7">
        <f t="shared" si="389"/>
        <v>29.125</v>
      </c>
    </row>
    <row r="2488" spans="1:22" ht="13.5" x14ac:dyDescent="0.25">
      <c r="A2488" s="3">
        <f>RSI!A2488</f>
        <v>45931</v>
      </c>
      <c r="B2488" s="2">
        <f>RSI!B2488</f>
        <v>3.35</v>
      </c>
      <c r="C2488" s="2">
        <f>RSI!I2488</f>
        <v>37.606027161137241</v>
      </c>
      <c r="D2488" s="2">
        <f>MACD!E2488</f>
        <v>0.12704970087152034</v>
      </c>
      <c r="E2488" s="2">
        <f>MACD!F2488</f>
        <v>0.11976150178408224</v>
      </c>
      <c r="F2488" s="2">
        <f>'Moving Avg'!D2488</f>
        <v>3.3560000000000003</v>
      </c>
      <c r="G2488" s="2">
        <f>'Moving Avg'!F2488</f>
        <v>3.4944999999999995</v>
      </c>
      <c r="H2488" s="2">
        <f>'Moving Avg'!G2488</f>
        <v>3.5312000000000019</v>
      </c>
      <c r="I2488" s="2">
        <f>'Moving Avg'!H2488</f>
        <v>2.8345999999999991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16.5</v>
      </c>
      <c r="Q2488" s="8">
        <f t="shared" si="384"/>
        <v>18.725000000000001</v>
      </c>
      <c r="R2488" s="8">
        <f t="shared" si="385"/>
        <v>26.625</v>
      </c>
      <c r="S2488" s="8">
        <f t="shared" si="386"/>
        <v>23.675000000000001</v>
      </c>
      <c r="T2488" s="8">
        <f t="shared" si="387"/>
        <v>22.875</v>
      </c>
      <c r="U2488" s="7">
        <f t="shared" si="388"/>
        <v>23.008333333333336</v>
      </c>
      <c r="V2488" s="7">
        <f t="shared" si="389"/>
        <v>22.975000000000001</v>
      </c>
    </row>
    <row r="2489" spans="1:22" ht="13.5" x14ac:dyDescent="0.25">
      <c r="A2489" s="3">
        <f>RSI!A2489</f>
        <v>45932</v>
      </c>
      <c r="B2489" s="2">
        <f>RSI!B2489</f>
        <v>3.2</v>
      </c>
      <c r="C2489" s="2">
        <f>RSI!I2489</f>
        <v>29.574985976207827</v>
      </c>
      <c r="D2489" s="2">
        <f>MACD!E2489</f>
        <v>0.12933200842449954</v>
      </c>
      <c r="E2489" s="2">
        <f>MACD!F2489</f>
        <v>0.1216756031121657</v>
      </c>
      <c r="F2489" s="2">
        <f>'Moving Avg'!D2489</f>
        <v>3.3240000000000003</v>
      </c>
      <c r="G2489" s="2">
        <f>'Moving Avg'!F2489</f>
        <v>3.4695</v>
      </c>
      <c r="H2489" s="2">
        <f>'Moving Avg'!G2489</f>
        <v>3.5310000000000015</v>
      </c>
      <c r="I2489" s="2">
        <f>'Moving Avg'!H2489</f>
        <v>2.8402499999999997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  <c r="M2489" s="7">
        <f t="shared" si="380"/>
        <v>50</v>
      </c>
      <c r="N2489" s="7">
        <f t="shared" si="381"/>
        <v>0</v>
      </c>
      <c r="O2489" s="7">
        <f t="shared" si="382"/>
        <v>50</v>
      </c>
      <c r="P2489" s="7">
        <f t="shared" si="383"/>
        <v>16.5</v>
      </c>
      <c r="Q2489" s="8">
        <f t="shared" si="384"/>
        <v>27.475000000000001</v>
      </c>
      <c r="R2489" s="8">
        <f t="shared" si="385"/>
        <v>31.625</v>
      </c>
      <c r="S2489" s="8">
        <f t="shared" si="386"/>
        <v>27.425000000000001</v>
      </c>
      <c r="T2489" s="8">
        <f t="shared" si="387"/>
        <v>29.125</v>
      </c>
      <c r="U2489" s="7">
        <f t="shared" si="388"/>
        <v>28.841666666666669</v>
      </c>
      <c r="V2489" s="7">
        <f t="shared" si="389"/>
        <v>28.912500000000001</v>
      </c>
    </row>
    <row r="2490" spans="1:22" ht="13.5" x14ac:dyDescent="0.25">
      <c r="A2490" s="3">
        <f>RSI!A2490</f>
        <v>45933</v>
      </c>
      <c r="B2490" s="2">
        <f>RSI!B2490</f>
        <v>3.1</v>
      </c>
      <c r="C2490" s="2">
        <f>RSI!I2490</f>
        <v>25.643277144078795</v>
      </c>
      <c r="D2490" s="2">
        <f>MACD!E2490</f>
        <v>0.14035852279307903</v>
      </c>
      <c r="E2490" s="2">
        <f>MACD!F2490</f>
        <v>0.12541218704834839</v>
      </c>
      <c r="F2490" s="2">
        <f>'Moving Avg'!D2490</f>
        <v>3.274</v>
      </c>
      <c r="G2490" s="2">
        <f>'Moving Avg'!F2490</f>
        <v>3.4394999999999998</v>
      </c>
      <c r="H2490" s="2">
        <f>'Moving Avg'!G2490</f>
        <v>3.5270000000000015</v>
      </c>
      <c r="I2490" s="2">
        <f>'Moving Avg'!H2490</f>
        <v>2.8451000000000004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50</v>
      </c>
      <c r="N2490" s="7">
        <f t="shared" si="381"/>
        <v>0</v>
      </c>
      <c r="O2490" s="7">
        <f t="shared" si="382"/>
        <v>50</v>
      </c>
      <c r="P2490" s="7">
        <f t="shared" si="383"/>
        <v>16.5</v>
      </c>
      <c r="Q2490" s="8">
        <f t="shared" si="384"/>
        <v>27.475000000000001</v>
      </c>
      <c r="R2490" s="8">
        <f t="shared" si="385"/>
        <v>31.625</v>
      </c>
      <c r="S2490" s="8">
        <f t="shared" si="386"/>
        <v>27.425000000000001</v>
      </c>
      <c r="T2490" s="8">
        <f t="shared" si="387"/>
        <v>29.125</v>
      </c>
      <c r="U2490" s="7">
        <f t="shared" si="388"/>
        <v>28.841666666666669</v>
      </c>
      <c r="V2490" s="7">
        <f t="shared" si="389"/>
        <v>28.912500000000001</v>
      </c>
    </row>
    <row r="2491" spans="1:22" ht="13.5" x14ac:dyDescent="0.25">
      <c r="A2491" s="3">
        <f>RSI!A2491</f>
        <v>45936</v>
      </c>
      <c r="B2491" s="2">
        <f>RSI!B2491</f>
        <v>3.1</v>
      </c>
      <c r="C2491" s="2">
        <f>RSI!I2491</f>
        <v>25.643277144078795</v>
      </c>
      <c r="D2491" s="2">
        <f>MACD!E2491</f>
        <v>0.13799629305002137</v>
      </c>
      <c r="E2491" s="2">
        <f>MACD!F2491</f>
        <v>0.127929008248683</v>
      </c>
      <c r="F2491" s="2">
        <f>'Moving Avg'!D2491</f>
        <v>3.222</v>
      </c>
      <c r="G2491" s="2">
        <f>'Moving Avg'!F2491</f>
        <v>3.4099999999999993</v>
      </c>
      <c r="H2491" s="2">
        <f>'Moving Avg'!G2491</f>
        <v>3.5240000000000014</v>
      </c>
      <c r="I2491" s="2">
        <f>'Moving Avg'!H2491</f>
        <v>2.8497000000000003</v>
      </c>
      <c r="J2491" s="5" t="str">
        <f>OBV!F2491</f>
        <v>BEARISH</v>
      </c>
      <c r="K2491" s="5" t="str">
        <f>OBV!G2491</f>
        <v>WEAK</v>
      </c>
      <c r="L2491" s="5" t="str">
        <f>OBV!H2491</f>
        <v>CONFIRMED BEARISH</v>
      </c>
      <c r="M2491" s="7">
        <f t="shared" si="380"/>
        <v>50</v>
      </c>
      <c r="N2491" s="7">
        <f t="shared" si="381"/>
        <v>0</v>
      </c>
      <c r="O2491" s="7">
        <f t="shared" si="382"/>
        <v>50</v>
      </c>
      <c r="P2491" s="7">
        <f t="shared" si="383"/>
        <v>0</v>
      </c>
      <c r="Q2491" s="8">
        <f t="shared" si="384"/>
        <v>25</v>
      </c>
      <c r="R2491" s="8">
        <f t="shared" si="385"/>
        <v>27.5</v>
      </c>
      <c r="S2491" s="8">
        <f t="shared" si="386"/>
        <v>20</v>
      </c>
      <c r="T2491" s="8">
        <f t="shared" si="387"/>
        <v>25</v>
      </c>
      <c r="U2491" s="7">
        <f t="shared" si="388"/>
        <v>24.166666666666668</v>
      </c>
      <c r="V2491" s="7">
        <f t="shared" si="389"/>
        <v>24.375</v>
      </c>
    </row>
    <row r="2492" spans="1:22" ht="13.5" x14ac:dyDescent="0.25">
      <c r="A2492" s="3">
        <f>RSI!A2492</f>
        <v>45937</v>
      </c>
      <c r="B2492" s="2">
        <f>RSI!B2492</f>
        <v>3.23</v>
      </c>
      <c r="C2492" s="2">
        <f>RSI!I2492</f>
        <v>38.058421850864995</v>
      </c>
      <c r="D2492" s="2">
        <f>MACD!E2492</f>
        <v>0.128362109712298</v>
      </c>
      <c r="E2492" s="2">
        <f>MACD!F2492</f>
        <v>0.12801562854140602</v>
      </c>
      <c r="F2492" s="2">
        <f>'Moving Avg'!D2492</f>
        <v>3.1960000000000002</v>
      </c>
      <c r="G2492" s="2">
        <f>'Moving Avg'!F2492</f>
        <v>3.3950000000000005</v>
      </c>
      <c r="H2492" s="2">
        <f>'Moving Avg'!G2492</f>
        <v>3.5236000000000014</v>
      </c>
      <c r="I2492" s="2">
        <f>'Moving Avg'!H2492</f>
        <v>2.8546500000000004</v>
      </c>
      <c r="J2492" s="5" t="str">
        <f>OBV!F2492</f>
        <v>BEARISH</v>
      </c>
      <c r="K2492" s="5" t="str">
        <f>OBV!G2492</f>
        <v>WEAK</v>
      </c>
      <c r="L2492" s="5" t="str">
        <f>OBV!H2492</f>
        <v>CONFIRMED BEARISH</v>
      </c>
      <c r="M2492" s="7">
        <f t="shared" si="380"/>
        <v>25</v>
      </c>
      <c r="N2492" s="7">
        <f t="shared" si="381"/>
        <v>0</v>
      </c>
      <c r="O2492" s="7">
        <f t="shared" si="382"/>
        <v>50</v>
      </c>
      <c r="P2492" s="7">
        <f t="shared" si="383"/>
        <v>0</v>
      </c>
      <c r="Q2492" s="8">
        <f t="shared" si="384"/>
        <v>16.25</v>
      </c>
      <c r="R2492" s="8">
        <f t="shared" si="385"/>
        <v>22.5</v>
      </c>
      <c r="S2492" s="8">
        <f t="shared" si="386"/>
        <v>16.25</v>
      </c>
      <c r="T2492" s="8">
        <f t="shared" si="387"/>
        <v>18.75</v>
      </c>
      <c r="U2492" s="7">
        <f t="shared" si="388"/>
        <v>18.333333333333332</v>
      </c>
      <c r="V2492" s="7">
        <f t="shared" si="389"/>
        <v>18.4375</v>
      </c>
    </row>
    <row r="2493" spans="1:22" ht="13.5" x14ac:dyDescent="0.25">
      <c r="A2493" s="3">
        <f>RSI!A2493</f>
        <v>45938</v>
      </c>
      <c r="B2493" s="2">
        <f>RSI!B2493</f>
        <v>3.26</v>
      </c>
      <c r="C2493" s="2">
        <f>RSI!I2493</f>
        <v>40.526274771533068</v>
      </c>
      <c r="D2493" s="2">
        <f>MACD!E2493</f>
        <v>0.11445085940824384</v>
      </c>
      <c r="E2493" s="2">
        <f>MACD!F2493</f>
        <v>0.12530267471477358</v>
      </c>
      <c r="F2493" s="2">
        <f>'Moving Avg'!D2493</f>
        <v>3.1779999999999999</v>
      </c>
      <c r="G2493" s="2">
        <f>'Moving Avg'!F2493</f>
        <v>3.3830000000000005</v>
      </c>
      <c r="H2493" s="2">
        <f>'Moving Avg'!G2493</f>
        <v>3.522800000000001</v>
      </c>
      <c r="I2493" s="2">
        <f>'Moving Avg'!H2493</f>
        <v>2.8595000000000006</v>
      </c>
      <c r="J2493" s="5" t="str">
        <f>OBV!F2493</f>
        <v>BULLISH</v>
      </c>
      <c r="K2493" s="5" t="str">
        <f>OBV!G2493</f>
        <v>NEUTRAL</v>
      </c>
      <c r="L2493" s="5" t="str">
        <f>OBV!H2493</f>
        <v>BULLISH DIVERGENCE</v>
      </c>
      <c r="M2493" s="7">
        <f t="shared" si="380"/>
        <v>25</v>
      </c>
      <c r="N2493" s="7">
        <f t="shared" si="381"/>
        <v>45</v>
      </c>
      <c r="O2493" s="7">
        <f t="shared" si="382"/>
        <v>50</v>
      </c>
      <c r="P2493" s="7">
        <f t="shared" si="383"/>
        <v>66.5</v>
      </c>
      <c r="Q2493" s="8">
        <f t="shared" si="384"/>
        <v>41.975000000000001</v>
      </c>
      <c r="R2493" s="8">
        <f t="shared" si="385"/>
        <v>48.125</v>
      </c>
      <c r="S2493" s="8">
        <f t="shared" si="386"/>
        <v>52.924999999999997</v>
      </c>
      <c r="T2493" s="8">
        <f t="shared" si="387"/>
        <v>46.625</v>
      </c>
      <c r="U2493" s="7">
        <f t="shared" si="388"/>
        <v>47.67499999999999</v>
      </c>
      <c r="V2493" s="7">
        <f t="shared" si="389"/>
        <v>47.412499999999994</v>
      </c>
    </row>
    <row r="2494" spans="1:22" ht="13.5" x14ac:dyDescent="0.25">
      <c r="A2494" s="3">
        <f>RSI!A2494</f>
        <v>45939</v>
      </c>
      <c r="B2494" s="2">
        <f>RSI!B2494</f>
        <v>3.33</v>
      </c>
      <c r="C2494" s="2">
        <f>RSI!I2494</f>
        <v>45.938621276033565</v>
      </c>
      <c r="D2494" s="2">
        <f>MACD!E2494</f>
        <v>9.6777362908962328E-2</v>
      </c>
      <c r="E2494" s="2">
        <f>MACD!F2494</f>
        <v>0.11959761235361133</v>
      </c>
      <c r="F2494" s="2">
        <f>'Moving Avg'!D2494</f>
        <v>3.2039999999999997</v>
      </c>
      <c r="G2494" s="2">
        <f>'Moving Avg'!F2494</f>
        <v>3.3725000000000001</v>
      </c>
      <c r="H2494" s="2">
        <f>'Moving Avg'!G2494</f>
        <v>3.5250000000000012</v>
      </c>
      <c r="I2494" s="2">
        <f>'Moving Avg'!H2494</f>
        <v>2.8644500000000006</v>
      </c>
      <c r="J2494" s="5" t="str">
        <f>OBV!F2494</f>
        <v>BULLISH</v>
      </c>
      <c r="K2494" s="5" t="str">
        <f>OBV!G2494</f>
        <v>STRONG</v>
      </c>
      <c r="L2494" s="5" t="str">
        <f>OBV!H2494</f>
        <v>CONFIRMED BULLISH</v>
      </c>
      <c r="M2494" s="7">
        <f t="shared" si="380"/>
        <v>25</v>
      </c>
      <c r="N2494" s="7">
        <f t="shared" si="381"/>
        <v>100</v>
      </c>
      <c r="O2494" s="7">
        <f t="shared" si="382"/>
        <v>50</v>
      </c>
      <c r="P2494" s="7">
        <f t="shared" si="383"/>
        <v>100</v>
      </c>
      <c r="Q2494" s="8">
        <f t="shared" si="384"/>
        <v>66.25</v>
      </c>
      <c r="R2494" s="8">
        <f t="shared" si="385"/>
        <v>67.5</v>
      </c>
      <c r="S2494" s="8">
        <f t="shared" si="386"/>
        <v>76.25</v>
      </c>
      <c r="T2494" s="8">
        <f t="shared" si="387"/>
        <v>68.75</v>
      </c>
      <c r="U2494" s="7">
        <f t="shared" si="388"/>
        <v>70</v>
      </c>
      <c r="V2494" s="7">
        <f t="shared" si="389"/>
        <v>69.6875</v>
      </c>
    </row>
    <row r="2495" spans="1:22" ht="13.5" x14ac:dyDescent="0.25">
      <c r="A2495" s="3">
        <f>RSI!A2495</f>
        <v>45940</v>
      </c>
      <c r="B2495" s="2">
        <f>RSI!B2495</f>
        <v>3.31</v>
      </c>
      <c r="C2495" s="2">
        <f>RSI!I2495</f>
        <v>44.687321367255151</v>
      </c>
      <c r="D2495" s="2">
        <f>MACD!E2495</f>
        <v>8.2112630746745019E-2</v>
      </c>
      <c r="E2495" s="2">
        <f>MACD!F2495</f>
        <v>0.11210061603223806</v>
      </c>
      <c r="F2495" s="2">
        <f>'Moving Avg'!D2495</f>
        <v>3.246</v>
      </c>
      <c r="G2495" s="2">
        <f>'Moving Avg'!F2495</f>
        <v>3.3570000000000002</v>
      </c>
      <c r="H2495" s="2">
        <f>'Moving Avg'!G2495</f>
        <v>3.5268000000000006</v>
      </c>
      <c r="I2495" s="2">
        <f>'Moving Avg'!H2495</f>
        <v>2.8689500000000003</v>
      </c>
      <c r="J2495" s="5" t="str">
        <f>OBV!F2495</f>
        <v>BULLISH</v>
      </c>
      <c r="K2495" s="5" t="str">
        <f>OBV!G2495</f>
        <v>STRONG</v>
      </c>
      <c r="L2495" s="5" t="str">
        <f>OBV!H2495</f>
        <v>CONFIRMED BULLISH</v>
      </c>
      <c r="M2495" s="7">
        <f t="shared" si="380"/>
        <v>25</v>
      </c>
      <c r="N2495" s="7">
        <f t="shared" si="381"/>
        <v>100</v>
      </c>
      <c r="O2495" s="7">
        <f t="shared" si="382"/>
        <v>50</v>
      </c>
      <c r="P2495" s="7">
        <f t="shared" si="383"/>
        <v>100</v>
      </c>
      <c r="Q2495" s="8">
        <f t="shared" si="384"/>
        <v>66.25</v>
      </c>
      <c r="R2495" s="8">
        <f t="shared" si="385"/>
        <v>67.5</v>
      </c>
      <c r="S2495" s="8">
        <f t="shared" si="386"/>
        <v>76.25</v>
      </c>
      <c r="T2495" s="8">
        <f t="shared" si="387"/>
        <v>68.75</v>
      </c>
      <c r="U2495" s="7">
        <f t="shared" si="388"/>
        <v>70</v>
      </c>
      <c r="V2495" s="7">
        <f t="shared" si="389"/>
        <v>69.6875</v>
      </c>
    </row>
    <row r="2496" spans="1:22" ht="13.5" x14ac:dyDescent="0.25">
      <c r="A2496" s="3">
        <f>RSI!A2496</f>
        <v>45943</v>
      </c>
      <c r="B2496" s="2">
        <f>RSI!B2496</f>
        <v>3.3</v>
      </c>
      <c r="C2496" s="2">
        <f>RSI!I2496</f>
        <v>44.041371257598016</v>
      </c>
      <c r="D2496" s="2">
        <f>MACD!E2496</f>
        <v>7.2422454485785881E-2</v>
      </c>
      <c r="E2496" s="2">
        <f>MACD!F2496</f>
        <v>0.10416498372294763</v>
      </c>
      <c r="F2496" s="2">
        <f>'Moving Avg'!D2496</f>
        <v>3.286</v>
      </c>
      <c r="G2496" s="2">
        <f>'Moving Avg'!F2496</f>
        <v>3.3475000000000001</v>
      </c>
      <c r="H2496" s="2">
        <f>'Moving Avg'!G2496</f>
        <v>3.5284000000000009</v>
      </c>
      <c r="I2496" s="2">
        <f>'Moving Avg'!H2496</f>
        <v>2.8734000000000011</v>
      </c>
      <c r="J2496" s="5" t="str">
        <f>OBV!F2496</f>
        <v>BEARISH</v>
      </c>
      <c r="K2496" s="5" t="str">
        <f>OBV!G2496</f>
        <v>WEAK</v>
      </c>
      <c r="L2496" s="5" t="str">
        <f>OBV!H2496</f>
        <v>BEARISH DIVERGENCE</v>
      </c>
      <c r="M2496" s="7">
        <f t="shared" si="380"/>
        <v>25</v>
      </c>
      <c r="N2496" s="7">
        <f t="shared" si="381"/>
        <v>100</v>
      </c>
      <c r="O2496" s="7">
        <f t="shared" si="382"/>
        <v>50</v>
      </c>
      <c r="P2496" s="7">
        <f t="shared" si="383"/>
        <v>0</v>
      </c>
      <c r="Q2496" s="8">
        <f t="shared" si="384"/>
        <v>51.25</v>
      </c>
      <c r="R2496" s="8">
        <f t="shared" si="385"/>
        <v>42.5</v>
      </c>
      <c r="S2496" s="8">
        <f t="shared" si="386"/>
        <v>31.25</v>
      </c>
      <c r="T2496" s="8">
        <f t="shared" si="387"/>
        <v>43.75</v>
      </c>
      <c r="U2496" s="7">
        <f t="shared" si="388"/>
        <v>41.666666666666664</v>
      </c>
      <c r="V2496" s="7">
        <f t="shared" si="389"/>
        <v>42.1875</v>
      </c>
    </row>
    <row r="2497" spans="1:22" ht="13.5" x14ac:dyDescent="0.25">
      <c r="A2497" s="3">
        <f>RSI!A2497</f>
        <v>45944</v>
      </c>
      <c r="B2497" s="2">
        <f>RSI!B2497</f>
        <v>3.3</v>
      </c>
      <c r="C2497" s="2">
        <f>RSI!I2497</f>
        <v>44.041371257598016</v>
      </c>
      <c r="D2497" s="2">
        <f>MACD!E2497</f>
        <v>6.4688869614825784E-2</v>
      </c>
      <c r="E2497" s="2">
        <f>MACD!F2497</f>
        <v>9.6269760901323276E-2</v>
      </c>
      <c r="F2497" s="2">
        <f>'Moving Avg'!D2497</f>
        <v>3.3</v>
      </c>
      <c r="G2497" s="2">
        <f>'Moving Avg'!F2497</f>
        <v>3.3355000000000006</v>
      </c>
      <c r="H2497" s="2">
        <f>'Moving Avg'!G2497</f>
        <v>3.5294000000000012</v>
      </c>
      <c r="I2497" s="2">
        <f>'Moving Avg'!H2497</f>
        <v>2.8782000000000005</v>
      </c>
      <c r="J2497" s="5" t="str">
        <f>OBV!F2497</f>
        <v>BEARISH</v>
      </c>
      <c r="K2497" s="5" t="str">
        <f>OBV!G2497</f>
        <v>WEAK</v>
      </c>
      <c r="L2497" s="5" t="str">
        <f>OBV!H2497</f>
        <v>BEARISH DIVERGENCE</v>
      </c>
      <c r="M2497" s="7">
        <f t="shared" si="380"/>
        <v>25</v>
      </c>
      <c r="N2497" s="7">
        <f t="shared" si="381"/>
        <v>100</v>
      </c>
      <c r="O2497" s="7">
        <f t="shared" si="382"/>
        <v>50</v>
      </c>
      <c r="P2497" s="7">
        <f t="shared" si="383"/>
        <v>0</v>
      </c>
      <c r="Q2497" s="8">
        <f t="shared" si="384"/>
        <v>51.25</v>
      </c>
      <c r="R2497" s="8">
        <f t="shared" si="385"/>
        <v>42.5</v>
      </c>
      <c r="S2497" s="8">
        <f t="shared" si="386"/>
        <v>31.25</v>
      </c>
      <c r="T2497" s="8">
        <f t="shared" si="387"/>
        <v>43.75</v>
      </c>
      <c r="U2497" s="7">
        <f t="shared" si="388"/>
        <v>41.666666666666664</v>
      </c>
      <c r="V2497" s="7">
        <f t="shared" si="389"/>
        <v>42.1875</v>
      </c>
    </row>
    <row r="2498" spans="1:22" ht="13.5" x14ac:dyDescent="0.25">
      <c r="A2498" s="3">
        <f>RSI!A2498</f>
        <v>45946</v>
      </c>
      <c r="B2498" s="2">
        <f>RSI!B2498</f>
        <v>3.33</v>
      </c>
      <c r="C2498" s="2">
        <f>RSI!I2498</f>
        <v>46.720921939611038</v>
      </c>
      <c r="D2498" s="2">
        <f>MACD!E2498</f>
        <v>5.4815674976725237E-2</v>
      </c>
      <c r="E2498" s="2">
        <f>MACD!F2498</f>
        <v>8.7978943716403663E-2</v>
      </c>
      <c r="F2498" s="2">
        <f>'Moving Avg'!D2498</f>
        <v>3.3140000000000001</v>
      </c>
      <c r="G2498" s="2">
        <f>'Moving Avg'!F2498</f>
        <v>3.3195000000000001</v>
      </c>
      <c r="H2498" s="2">
        <f>'Moving Avg'!G2498</f>
        <v>3.5310000000000015</v>
      </c>
      <c r="I2498" s="2">
        <f>'Moving Avg'!H2498</f>
        <v>2.8828000000000005</v>
      </c>
      <c r="J2498" s="5" t="str">
        <f>OBV!F2498</f>
        <v>BEARISH</v>
      </c>
      <c r="K2498" s="5" t="str">
        <f>OBV!G2498</f>
        <v>WEAK</v>
      </c>
      <c r="L2498" s="5" t="str">
        <f>OBV!H2498</f>
        <v>BEARISH DIVERGENCE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100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0</v>
      </c>
      <c r="Q2498" s="8">
        <f t="shared" si="384"/>
        <v>51.25</v>
      </c>
      <c r="R2498" s="8">
        <f t="shared" si="385"/>
        <v>42.5</v>
      </c>
      <c r="S2498" s="8">
        <f t="shared" si="386"/>
        <v>31.25</v>
      </c>
      <c r="T2498" s="8">
        <f t="shared" si="387"/>
        <v>43.75</v>
      </c>
      <c r="U2498" s="7">
        <f t="shared" si="388"/>
        <v>41.666666666666664</v>
      </c>
      <c r="V2498" s="7">
        <f t="shared" si="389"/>
        <v>42.1875</v>
      </c>
    </row>
    <row r="2499" spans="1:22" ht="13.5" x14ac:dyDescent="0.25">
      <c r="A2499" s="3">
        <f>RSI!A2499</f>
        <v>45947</v>
      </c>
      <c r="B2499" s="2">
        <f>RSI!B2499</f>
        <v>3.47</v>
      </c>
      <c r="C2499" s="2">
        <f>RSI!I2499</f>
        <v>57.055522579936728</v>
      </c>
      <c r="D2499" s="2">
        <f>MACD!E2499</f>
        <v>1.3236212796142066E-2</v>
      </c>
      <c r="E2499" s="2">
        <f>MACD!F2499</f>
        <v>7.303039753235134E-2</v>
      </c>
      <c r="F2499" s="2">
        <f>'Moving Avg'!D2499</f>
        <v>3.3420000000000001</v>
      </c>
      <c r="G2499" s="2">
        <f>'Moving Avg'!F2499</f>
        <v>3.3184999999999993</v>
      </c>
      <c r="H2499" s="2">
        <f>'Moving Avg'!G2499</f>
        <v>3.5354000000000014</v>
      </c>
      <c r="I2499" s="2">
        <f>'Moving Avg'!H2499</f>
        <v>2.8877500000000005</v>
      </c>
      <c r="J2499" s="5" t="str">
        <f>OBV!F2499</f>
        <v>BEARISH</v>
      </c>
      <c r="K2499" s="5" t="str">
        <f>OBV!G2499</f>
        <v>WEAK</v>
      </c>
      <c r="L2499" s="5" t="str">
        <f>OBV!H2499</f>
        <v>BEARISH DIVERGENCE</v>
      </c>
      <c r="M2499" s="7">
        <f t="shared" si="390"/>
        <v>25</v>
      </c>
      <c r="N2499" s="7">
        <f t="shared" si="391"/>
        <v>100</v>
      </c>
      <c r="O2499" s="7">
        <f t="shared" si="392"/>
        <v>50</v>
      </c>
      <c r="P2499" s="7">
        <f t="shared" si="393"/>
        <v>0</v>
      </c>
      <c r="Q2499" s="8">
        <f t="shared" ref="Q2499:Q2508" si="394">0.35*M2499+N2499*0.35+O2499*0.15+P2499*0.15</f>
        <v>51.25</v>
      </c>
      <c r="R2499" s="8">
        <f t="shared" ref="R2499:R2508" si="395">M2499*0.2+N2499*0.2+O2499*0.35+P2499*0.25</f>
        <v>42.5</v>
      </c>
      <c r="S2499" s="8">
        <f t="shared" ref="S2499:S2508" si="396">M2499*0.15+N2499*0.15+O2499*0.25+P2499*0.45</f>
        <v>31.25</v>
      </c>
      <c r="T2499" s="8">
        <f t="shared" ref="T2499:T2508" si="397">0.25*SUM(M2499:P2499)</f>
        <v>43.75</v>
      </c>
      <c r="U2499" s="7">
        <f t="shared" ref="U2499:U2508" si="398">SUM(Q2499:S2499)/3</f>
        <v>41.666666666666664</v>
      </c>
      <c r="V2499" s="7">
        <f t="shared" ref="V2499:V2508" si="399">SUM(Q2499:T2499)/4</f>
        <v>42.1875</v>
      </c>
    </row>
    <row r="2500" spans="1:22" ht="13.5" x14ac:dyDescent="0.25">
      <c r="A2500" s="3">
        <f>RSI!A2500</f>
        <v>45950</v>
      </c>
      <c r="B2500" s="2">
        <f>RSI!B2500</f>
        <v>3.42</v>
      </c>
      <c r="C2500" s="2">
        <f>RSI!I2500</f>
        <v>53.094450205054642</v>
      </c>
      <c r="D2500" s="2">
        <f>MACD!E2500</f>
        <v>-3.4248963701991819E-2</v>
      </c>
      <c r="E2500" s="2">
        <f>MACD!F2500</f>
        <v>5.1574525285482717E-2</v>
      </c>
      <c r="F2500" s="2">
        <f>'Moving Avg'!D2500</f>
        <v>3.3639999999999999</v>
      </c>
      <c r="G2500" s="2">
        <f>'Moving Avg'!F2500</f>
        <v>3.3149999999999991</v>
      </c>
      <c r="H2500" s="2">
        <f>'Moving Avg'!G2500</f>
        <v>3.5378000000000003</v>
      </c>
      <c r="I2500" s="2">
        <f>'Moving Avg'!H2500</f>
        <v>2.8921000000000006</v>
      </c>
      <c r="J2500" s="5" t="str">
        <f>OBV!F2500</f>
        <v>BEARISH</v>
      </c>
      <c r="K2500" s="5" t="str">
        <f>OBV!G2500</f>
        <v>WEAK</v>
      </c>
      <c r="L2500" s="5" t="str">
        <f>OBV!H2500</f>
        <v>BEARISH DIVERGENCE</v>
      </c>
      <c r="M2500" s="7">
        <f t="shared" si="390"/>
        <v>25</v>
      </c>
      <c r="N2500" s="7">
        <f t="shared" si="391"/>
        <v>100</v>
      </c>
      <c r="O2500" s="7">
        <f t="shared" si="392"/>
        <v>50</v>
      </c>
      <c r="P2500" s="7">
        <f t="shared" si="393"/>
        <v>0</v>
      </c>
      <c r="Q2500" s="8">
        <f t="shared" si="394"/>
        <v>51.25</v>
      </c>
      <c r="R2500" s="8">
        <f t="shared" si="395"/>
        <v>42.5</v>
      </c>
      <c r="S2500" s="8">
        <f t="shared" si="396"/>
        <v>31.25</v>
      </c>
      <c r="T2500" s="8">
        <f t="shared" si="397"/>
        <v>43.75</v>
      </c>
      <c r="U2500" s="7">
        <f t="shared" si="398"/>
        <v>41.666666666666664</v>
      </c>
      <c r="V2500" s="7">
        <f t="shared" si="399"/>
        <v>42.1875</v>
      </c>
    </row>
    <row r="2501" spans="1:22" ht="13.5" x14ac:dyDescent="0.25">
      <c r="A2501" s="3">
        <f>RSI!A2501</f>
        <v>45951</v>
      </c>
      <c r="B2501" s="2">
        <f>RSI!B2501</f>
        <v>3.43</v>
      </c>
      <c r="C2501" s="2">
        <f>RSI!I2501</f>
        <v>53.785497939223958</v>
      </c>
      <c r="D2501" s="2">
        <f>MACD!E2501</f>
        <v>-7.5449612369167696E-2</v>
      </c>
      <c r="E2501" s="2">
        <f>MACD!F2501</f>
        <v>2.6169697754552634E-2</v>
      </c>
      <c r="F2501" s="2">
        <f>'Moving Avg'!D2501</f>
        <v>3.3899999999999997</v>
      </c>
      <c r="G2501" s="2">
        <f>'Moving Avg'!F2501</f>
        <v>3.3165</v>
      </c>
      <c r="H2501" s="2">
        <f>'Moving Avg'!G2501</f>
        <v>3.5386000000000002</v>
      </c>
      <c r="I2501" s="2">
        <f>'Moving Avg'!H2501</f>
        <v>2.8963000000000005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100</v>
      </c>
      <c r="O2501" s="7">
        <f t="shared" si="392"/>
        <v>50</v>
      </c>
      <c r="P2501" s="7">
        <f t="shared" si="393"/>
        <v>83.5</v>
      </c>
      <c r="Q2501" s="8">
        <f t="shared" si="394"/>
        <v>63.774999999999999</v>
      </c>
      <c r="R2501" s="8">
        <f t="shared" si="395"/>
        <v>63.375</v>
      </c>
      <c r="S2501" s="8">
        <f t="shared" si="396"/>
        <v>68.825000000000003</v>
      </c>
      <c r="T2501" s="8">
        <f t="shared" si="397"/>
        <v>64.625</v>
      </c>
      <c r="U2501" s="7">
        <f t="shared" si="398"/>
        <v>65.325000000000003</v>
      </c>
      <c r="V2501" s="7">
        <f t="shared" si="399"/>
        <v>65.150000000000006</v>
      </c>
    </row>
    <row r="2502" spans="1:22" ht="13.5" x14ac:dyDescent="0.25">
      <c r="A2502" s="3">
        <f>RSI!A2502</f>
        <v>45952</v>
      </c>
      <c r="B2502" s="2">
        <f>RSI!B2502</f>
        <v>3.41</v>
      </c>
      <c r="C2502" s="2">
        <f>RSI!I2502</f>
        <v>52.131264650191717</v>
      </c>
      <c r="D2502" s="2">
        <f>MACD!E2502</f>
        <v>-8.9148700500212286E-2</v>
      </c>
      <c r="E2502" s="2">
        <f>MACD!F2502</f>
        <v>3.1060181035996517E-3</v>
      </c>
      <c r="F2502" s="2">
        <f>'Moving Avg'!D2502</f>
        <v>3.4120000000000004</v>
      </c>
      <c r="G2502" s="2">
        <f>'Moving Avg'!F2502</f>
        <v>3.3169999999999993</v>
      </c>
      <c r="H2502" s="2">
        <f>'Moving Avg'!G2502</f>
        <v>3.5370000000000004</v>
      </c>
      <c r="I2502" s="2">
        <f>'Moving Avg'!H2502</f>
        <v>2.9007499999999999</v>
      </c>
      <c r="J2502" s="5" t="str">
        <f>OBV!F2502</f>
        <v>BEARISH</v>
      </c>
      <c r="K2502" s="5" t="str">
        <f>OBV!G2502</f>
        <v>WEAK</v>
      </c>
      <c r="L2502" s="5" t="str">
        <f>OBV!H2502</f>
        <v>BEARISH DIVERGENCE</v>
      </c>
      <c r="M2502" s="7">
        <f t="shared" si="390"/>
        <v>25</v>
      </c>
      <c r="N2502" s="7">
        <f t="shared" si="391"/>
        <v>100</v>
      </c>
      <c r="O2502" s="7">
        <f t="shared" si="392"/>
        <v>50</v>
      </c>
      <c r="P2502" s="7">
        <f t="shared" si="393"/>
        <v>0</v>
      </c>
      <c r="Q2502" s="8">
        <f t="shared" si="394"/>
        <v>51.25</v>
      </c>
      <c r="R2502" s="8">
        <f t="shared" si="395"/>
        <v>42.5</v>
      </c>
      <c r="S2502" s="8">
        <f t="shared" si="396"/>
        <v>31.25</v>
      </c>
      <c r="T2502" s="8">
        <f t="shared" si="397"/>
        <v>43.75</v>
      </c>
      <c r="U2502" s="7">
        <f t="shared" si="398"/>
        <v>41.666666666666664</v>
      </c>
      <c r="V2502" s="7">
        <f t="shared" si="399"/>
        <v>42.1875</v>
      </c>
    </row>
    <row r="2503" spans="1:22" ht="13.5" x14ac:dyDescent="0.25">
      <c r="A2503" s="3">
        <f>RSI!A2503</f>
        <v>45953</v>
      </c>
      <c r="B2503" s="2">
        <f>RSI!B2503</f>
        <v>3.35</v>
      </c>
      <c r="C2503" s="2">
        <f>RSI!I2503</f>
        <v>47.41939261409874</v>
      </c>
      <c r="D2503" s="2">
        <f>MACD!E2503</f>
        <v>-9.1857117691199086E-2</v>
      </c>
      <c r="E2503" s="2">
        <f>MACD!F2503</f>
        <v>-1.5886609055360098E-2</v>
      </c>
      <c r="F2503" s="2">
        <f>'Moving Avg'!D2503</f>
        <v>3.4160000000000004</v>
      </c>
      <c r="G2503" s="2">
        <f>'Moving Avg'!F2503</f>
        <v>3.3159999999999998</v>
      </c>
      <c r="H2503" s="2">
        <f>'Moving Avg'!G2503</f>
        <v>3.5322000000000005</v>
      </c>
      <c r="I2503" s="2">
        <f>'Moving Avg'!H2503</f>
        <v>2.9052499999999997</v>
      </c>
      <c r="J2503" s="5" t="str">
        <f>OBV!F2503</f>
        <v>BEARISH</v>
      </c>
      <c r="K2503" s="5" t="str">
        <f>OBV!G2503</f>
        <v>WEAK</v>
      </c>
      <c r="L2503" s="5" t="str">
        <f>OBV!H2503</f>
        <v>BEARISH DIVERGENCE</v>
      </c>
      <c r="M2503" s="7">
        <f t="shared" si="390"/>
        <v>25</v>
      </c>
      <c r="N2503" s="7">
        <f t="shared" si="391"/>
        <v>100</v>
      </c>
      <c r="O2503" s="7">
        <f t="shared" si="392"/>
        <v>50</v>
      </c>
      <c r="P2503" s="7">
        <f t="shared" si="393"/>
        <v>0</v>
      </c>
      <c r="Q2503" s="8">
        <f t="shared" si="394"/>
        <v>51.25</v>
      </c>
      <c r="R2503" s="8">
        <f t="shared" si="395"/>
        <v>42.5</v>
      </c>
      <c r="S2503" s="8">
        <f t="shared" si="396"/>
        <v>31.25</v>
      </c>
      <c r="T2503" s="8">
        <f t="shared" si="397"/>
        <v>43.75</v>
      </c>
      <c r="U2503" s="7">
        <f t="shared" si="398"/>
        <v>41.666666666666664</v>
      </c>
      <c r="V2503" s="7">
        <f t="shared" si="399"/>
        <v>42.1875</v>
      </c>
    </row>
    <row r="2504" spans="1:22" ht="13.5" x14ac:dyDescent="0.25">
      <c r="A2504" s="3">
        <f>RSI!A2504</f>
        <v>45954</v>
      </c>
      <c r="B2504" s="2">
        <f>RSI!B2504</f>
        <v>3.3</v>
      </c>
      <c r="C2504" s="2">
        <f>RSI!I2504</f>
        <v>43.861581018347614</v>
      </c>
      <c r="D2504" s="2">
        <f>MACD!E2504</f>
        <v>-7.9484998764579817E-2</v>
      </c>
      <c r="E2504" s="2">
        <f>MACD!F2504</f>
        <v>-2.8606286997204043E-2</v>
      </c>
      <c r="F2504" s="2">
        <f>'Moving Avg'!D2504</f>
        <v>3.3820000000000001</v>
      </c>
      <c r="G2504" s="2">
        <f>'Moving Avg'!F2504</f>
        <v>3.3130000000000002</v>
      </c>
      <c r="H2504" s="2">
        <f>'Moving Avg'!G2504</f>
        <v>3.5244000000000013</v>
      </c>
      <c r="I2504" s="2">
        <f>'Moving Avg'!H2504</f>
        <v>2.9098499999999996</v>
      </c>
      <c r="J2504" s="5" t="str">
        <f>OBV!F2504</f>
        <v>BEARISH</v>
      </c>
      <c r="K2504" s="5" t="str">
        <f>OBV!G2504</f>
        <v>WEAK</v>
      </c>
      <c r="L2504" s="5" t="str">
        <f>OBV!H2504</f>
        <v>CONFIRMED BEARISH</v>
      </c>
      <c r="M2504" s="7">
        <f t="shared" si="390"/>
        <v>25</v>
      </c>
      <c r="N2504" s="7">
        <f t="shared" si="391"/>
        <v>100</v>
      </c>
      <c r="O2504" s="7">
        <f t="shared" si="392"/>
        <v>50</v>
      </c>
      <c r="P2504" s="7">
        <f t="shared" si="393"/>
        <v>0</v>
      </c>
      <c r="Q2504" s="8">
        <f t="shared" si="394"/>
        <v>51.25</v>
      </c>
      <c r="R2504" s="8">
        <f t="shared" si="395"/>
        <v>42.5</v>
      </c>
      <c r="S2504" s="8">
        <f t="shared" si="396"/>
        <v>31.25</v>
      </c>
      <c r="T2504" s="8">
        <f t="shared" si="397"/>
        <v>43.75</v>
      </c>
      <c r="U2504" s="7">
        <f t="shared" si="398"/>
        <v>41.666666666666664</v>
      </c>
      <c r="V2504" s="7">
        <f t="shared" si="399"/>
        <v>42.1875</v>
      </c>
    </row>
    <row r="2505" spans="1:22" ht="13.5" x14ac:dyDescent="0.25">
      <c r="A2505" s="3">
        <f>RSI!A2505</f>
        <v>45957</v>
      </c>
      <c r="B2505" s="2">
        <f>RSI!B2505</f>
        <v>3.31</v>
      </c>
      <c r="C2505" s="2">
        <f>RSI!I2505</f>
        <v>44.75435128127225</v>
      </c>
      <c r="D2505" s="2">
        <f>MACD!E2505</f>
        <v>-7.2361714719341386E-2</v>
      </c>
      <c r="E2505" s="2">
        <f>MACD!F2505</f>
        <v>-3.7357372541631517E-2</v>
      </c>
      <c r="F2505" s="2">
        <f>'Moving Avg'!D2505</f>
        <v>3.3599999999999994</v>
      </c>
      <c r="G2505" s="2">
        <f>'Moving Avg'!F2505</f>
        <v>3.3109999999999991</v>
      </c>
      <c r="H2505" s="2">
        <f>'Moving Avg'!G2505</f>
        <v>3.5156000000000005</v>
      </c>
      <c r="I2505" s="2">
        <f>'Moving Avg'!H2505</f>
        <v>2.9148499999999991</v>
      </c>
      <c r="J2505" s="5" t="str">
        <f>OBV!F2505</f>
        <v>BEARISH</v>
      </c>
      <c r="K2505" s="5" t="str">
        <f>OBV!G2505</f>
        <v>WEAK</v>
      </c>
      <c r="L2505" s="5" t="str">
        <f>OBV!H2505</f>
        <v>CONFIRMED BEARISH</v>
      </c>
      <c r="M2505" s="7">
        <f t="shared" si="390"/>
        <v>25</v>
      </c>
      <c r="N2505" s="7">
        <f t="shared" si="391"/>
        <v>100</v>
      </c>
      <c r="O2505" s="7">
        <f t="shared" si="392"/>
        <v>50</v>
      </c>
      <c r="P2505" s="7">
        <f t="shared" si="393"/>
        <v>0</v>
      </c>
      <c r="Q2505" s="8">
        <f t="shared" si="394"/>
        <v>51.25</v>
      </c>
      <c r="R2505" s="8">
        <f t="shared" si="395"/>
        <v>42.5</v>
      </c>
      <c r="S2505" s="8">
        <f t="shared" si="396"/>
        <v>31.25</v>
      </c>
      <c r="T2505" s="8">
        <f t="shared" si="397"/>
        <v>43.75</v>
      </c>
      <c r="U2505" s="7">
        <f t="shared" si="398"/>
        <v>41.666666666666664</v>
      </c>
      <c r="V2505" s="7">
        <f t="shared" si="399"/>
        <v>42.1875</v>
      </c>
    </row>
    <row r="2506" spans="1:22" ht="13.5" x14ac:dyDescent="0.25">
      <c r="A2506" s="3">
        <f>RSI!A2506</f>
        <v>45958</v>
      </c>
      <c r="B2506" s="2">
        <f>RSI!B2506</f>
        <v>3.27</v>
      </c>
      <c r="C2506" s="2">
        <f>RSI!I2506</f>
        <v>41.885006103827195</v>
      </c>
      <c r="D2506" s="2">
        <f>MACD!E2506</f>
        <v>-6.453165782100001E-2</v>
      </c>
      <c r="E2506" s="2">
        <f>MACD!F2506</f>
        <v>-4.2792229597505213E-2</v>
      </c>
      <c r="F2506" s="2">
        <f>'Moving Avg'!D2506</f>
        <v>3.3280000000000003</v>
      </c>
      <c r="G2506" s="2">
        <f>'Moving Avg'!F2506</f>
        <v>3.3064999999999998</v>
      </c>
      <c r="H2506" s="2">
        <f>'Moving Avg'!G2506</f>
        <v>3.502800000000001</v>
      </c>
      <c r="I2506" s="2">
        <f>'Moving Avg'!H2506</f>
        <v>2.9195999999999991</v>
      </c>
      <c r="J2506" s="5" t="str">
        <f>OBV!F2506</f>
        <v>BEARISH</v>
      </c>
      <c r="K2506" s="5" t="str">
        <f>OBV!G2506</f>
        <v>WEAK</v>
      </c>
      <c r="L2506" s="5" t="str">
        <f>OBV!H2506</f>
        <v>CONFIRMED BEARISH</v>
      </c>
      <c r="M2506" s="7">
        <f t="shared" si="390"/>
        <v>25</v>
      </c>
      <c r="N2506" s="7">
        <f t="shared" si="391"/>
        <v>100</v>
      </c>
      <c r="O2506" s="7">
        <f t="shared" si="392"/>
        <v>50</v>
      </c>
      <c r="P2506" s="7">
        <f t="shared" si="393"/>
        <v>0</v>
      </c>
      <c r="Q2506" s="8">
        <f t="shared" si="394"/>
        <v>51.25</v>
      </c>
      <c r="R2506" s="8">
        <f t="shared" si="395"/>
        <v>42.5</v>
      </c>
      <c r="S2506" s="8">
        <f t="shared" si="396"/>
        <v>31.25</v>
      </c>
      <c r="T2506" s="8">
        <f t="shared" si="397"/>
        <v>43.75</v>
      </c>
      <c r="U2506" s="7">
        <f t="shared" si="398"/>
        <v>41.666666666666664</v>
      </c>
      <c r="V2506" s="7">
        <f t="shared" si="399"/>
        <v>42.1875</v>
      </c>
    </row>
    <row r="2507" spans="1:22" ht="13.5" x14ac:dyDescent="0.25">
      <c r="A2507" s="3">
        <f>RSI!A2507</f>
        <v>45959</v>
      </c>
      <c r="B2507" s="2">
        <f>RSI!B2507</f>
        <v>3.2</v>
      </c>
      <c r="C2507" s="2">
        <f>RSI!I2507</f>
        <v>37.369675178818746</v>
      </c>
      <c r="D2507" s="2">
        <f>MACD!E2507</f>
        <v>-5.2134528822914916E-2</v>
      </c>
      <c r="E2507" s="2">
        <f>MACD!F2507</f>
        <v>-4.4660689442587151E-2</v>
      </c>
      <c r="F2507" s="2">
        <f>'Moving Avg'!D2507</f>
        <v>3.286</v>
      </c>
      <c r="G2507" s="2">
        <f>'Moving Avg'!F2507</f>
        <v>3.2984999999999998</v>
      </c>
      <c r="H2507" s="2">
        <f>'Moving Avg'!G2507</f>
        <v>3.4878000000000009</v>
      </c>
      <c r="I2507" s="2">
        <f>'Moving Avg'!H2507</f>
        <v>2.9242999999999988</v>
      </c>
      <c r="J2507" s="5" t="str">
        <f>OBV!F2507</f>
        <v>BEARISH</v>
      </c>
      <c r="K2507" s="5" t="str">
        <f>OBV!G2507</f>
        <v>WEAK</v>
      </c>
      <c r="L2507" s="5" t="str">
        <f>OBV!H2507</f>
        <v>CONFIRMED BEARISH</v>
      </c>
      <c r="M2507" s="7">
        <f t="shared" si="390"/>
        <v>25</v>
      </c>
      <c r="N2507" s="7">
        <f t="shared" si="391"/>
        <v>45</v>
      </c>
      <c r="O2507" s="7">
        <f t="shared" si="392"/>
        <v>50</v>
      </c>
      <c r="P2507" s="7">
        <f t="shared" si="393"/>
        <v>0</v>
      </c>
      <c r="Q2507" s="8">
        <f t="shared" si="394"/>
        <v>32</v>
      </c>
      <c r="R2507" s="8">
        <f t="shared" si="395"/>
        <v>31.5</v>
      </c>
      <c r="S2507" s="8">
        <f t="shared" si="396"/>
        <v>23</v>
      </c>
      <c r="T2507" s="8">
        <f t="shared" si="397"/>
        <v>30</v>
      </c>
      <c r="U2507" s="7">
        <f t="shared" si="398"/>
        <v>28.833333333333332</v>
      </c>
      <c r="V2507" s="7">
        <f t="shared" si="399"/>
        <v>29.125</v>
      </c>
    </row>
    <row r="2508" spans="1:22" ht="13.5" x14ac:dyDescent="0.25">
      <c r="A2508" s="3">
        <f>RSI!A2508</f>
        <v>45960</v>
      </c>
      <c r="B2508" s="2">
        <f>RSI!B2508</f>
        <v>3.11</v>
      </c>
      <c r="C2508" s="2">
        <f>RSI!I2508</f>
        <v>32.516130687795822</v>
      </c>
      <c r="D2508" s="2">
        <f>MACD!E2508</f>
        <v>-2.940590036204549E-2</v>
      </c>
      <c r="E2508" s="2">
        <f>MACD!F2508</f>
        <v>-4.1609731626478824E-2</v>
      </c>
      <c r="F2508" s="2">
        <f>'Moving Avg'!D2508</f>
        <v>3.2379999999999995</v>
      </c>
      <c r="G2508" s="2">
        <f>'Moving Avg'!F2508</f>
        <v>3.2865000000000002</v>
      </c>
      <c r="H2508" s="2">
        <f>'Moving Avg'!G2508</f>
        <v>3.4700000000000011</v>
      </c>
      <c r="I2508" s="2">
        <f>'Moving Avg'!H2508</f>
        <v>2.9288499999999993</v>
      </c>
      <c r="J2508" s="5" t="str">
        <f>OBV!F2508</f>
        <v>BEARISH</v>
      </c>
      <c r="K2508" s="5" t="str">
        <f>OBV!G2508</f>
        <v>WEAK</v>
      </c>
      <c r="L2508" s="5" t="str">
        <f>OBV!H2508</f>
        <v>CONFIRMED BEARISH</v>
      </c>
      <c r="M2508" s="7">
        <f t="shared" si="390"/>
        <v>25</v>
      </c>
      <c r="N2508" s="7">
        <f t="shared" si="391"/>
        <v>0</v>
      </c>
      <c r="O2508" s="7">
        <f t="shared" si="392"/>
        <v>50</v>
      </c>
      <c r="P2508" s="7">
        <f t="shared" si="393"/>
        <v>0</v>
      </c>
      <c r="Q2508" s="8">
        <f t="shared" si="394"/>
        <v>16.25</v>
      </c>
      <c r="R2508" s="8">
        <f t="shared" si="395"/>
        <v>22.5</v>
      </c>
      <c r="S2508" s="8">
        <f t="shared" si="396"/>
        <v>16.25</v>
      </c>
      <c r="T2508" s="8">
        <f t="shared" si="397"/>
        <v>18.75</v>
      </c>
      <c r="U2508" s="7">
        <f t="shared" si="398"/>
        <v>18.333333333333332</v>
      </c>
      <c r="V2508" s="7">
        <f t="shared" si="399"/>
        <v>18.4375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2025-12-13T19:38:46Z</dcterms:modified>
</cp:coreProperties>
</file>